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vbaProject.bin" ContentType="application/vnd.ms-office.vbaProject"/>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defaultThemeVersion="124226"/>
  <mc:AlternateContent xmlns:mc="http://schemas.openxmlformats.org/markup-compatibility/2006">
    <mc:Choice Requires="x15">
      <x15ac:absPath xmlns:x15ac="http://schemas.microsoft.com/office/spreadsheetml/2010/11/ac" url="C:\Users\rdiaz\OneDrive - ICONTEC\Trabajo\2019\DOCUMENTACIÓN\ACTUALIZACIÓN DOCUMENTAL 2019\ES-P-AS\"/>
    </mc:Choice>
  </mc:AlternateContent>
  <xr:revisionPtr revIDLastSave="35" documentId="13_ncr:1_{DC3E3206-C3EB-4247-9C3A-4A089367E7C5}" xr6:coauthVersionLast="44" xr6:coauthVersionMax="44" xr10:uidLastSave="{A50474C4-3255-4FA3-BB55-0EEFB6A88104}"/>
  <bookViews>
    <workbookView showSheetTabs="0" xWindow="-120" yWindow="-120" windowWidth="20730" windowHeight="11160" tabRatio="500" xr2:uid="{00000000-000D-0000-FFFF-FFFF00000000}"/>
  </bookViews>
  <sheets>
    <sheet name="INICIO" sheetId="36" r:id="rId1"/>
    <sheet name="MENU REPORTES" sheetId="67" r:id="rId2"/>
    <sheet name="TABLA a.1" sheetId="46" r:id="rId3"/>
    <sheet name="TABLA a.2" sheetId="45" r:id="rId4"/>
    <sheet name="TABLA a.3" sheetId="66" r:id="rId5"/>
    <sheet name="TABLA a.4" sheetId="44" r:id="rId6"/>
    <sheet name="TABLA a.5" sheetId="43" r:id="rId7"/>
    <sheet name="TABLA a.6" sheetId="42" r:id="rId8"/>
    <sheet name="TABLA a.7" sheetId="41" r:id="rId9"/>
    <sheet name="TABLA a.8" sheetId="40" r:id="rId10"/>
    <sheet name="TABLA a.9" sheetId="35" r:id="rId11"/>
    <sheet name="TABLA a.10" sheetId="47" r:id="rId12"/>
    <sheet name="TABLA b.1" sheetId="39" r:id="rId13"/>
    <sheet name="TABLA b.2" sheetId="76" r:id="rId14"/>
    <sheet name="TABLA b.3" sheetId="37" r:id="rId15"/>
    <sheet name="TABLA c.1." sheetId="51" r:id="rId16"/>
    <sheet name="TABLA c.1.1." sheetId="72" r:id="rId17"/>
    <sheet name="TABLA c.1.2." sheetId="71" r:id="rId18"/>
    <sheet name="TABLA c.1.3." sheetId="54" r:id="rId19"/>
    <sheet name="TABLA c.1.4." sheetId="58" r:id="rId20"/>
    <sheet name="TABLA c.1.5." sheetId="61" r:id="rId21"/>
    <sheet name="TABLA c.1.6." sheetId="56" r:id="rId22"/>
    <sheet name="TABLA c.1.7." sheetId="64" r:id="rId23"/>
    <sheet name="TABLA c.1.8." sheetId="59" r:id="rId24"/>
    <sheet name="TABLA c.1.9." sheetId="65" r:id="rId25"/>
    <sheet name="TABLA c.2." sheetId="52" r:id="rId26"/>
    <sheet name="TABLA c.2.1." sheetId="73" r:id="rId27"/>
    <sheet name="TABLA c.2.2." sheetId="74" r:id="rId28"/>
    <sheet name="TABLA c.2.3." sheetId="55" r:id="rId29"/>
    <sheet name="TABLA c.2.4." sheetId="57" r:id="rId30"/>
    <sheet name="TABLA c.2.5." sheetId="60" r:id="rId31"/>
    <sheet name="TABLA c.2.6." sheetId="63" r:id="rId32"/>
    <sheet name="NO BORRAR" sheetId="68" state="hidden" r:id="rId33"/>
    <sheet name="PARA INFORME (FORMA)" sheetId="75" state="hidden" r:id="rId34"/>
  </sheets>
  <definedNames>
    <definedName name="_xlnm._FilterDatabase" localSheetId="2" hidden="1">'TABLA a.1'!$A$7:$AL$12</definedName>
    <definedName name="_xlnm._FilterDatabase" localSheetId="11" hidden="1">'TABLA a.10'!$A$7:$AL$7</definedName>
    <definedName name="_xlnm._FilterDatabase" localSheetId="3" hidden="1">'TABLA a.2'!$A$7:$AL$171</definedName>
    <definedName name="_xlnm._FilterDatabase" localSheetId="4" hidden="1">'TABLA a.3'!$A$12:$AL$1312</definedName>
    <definedName name="_xlnm._FilterDatabase" localSheetId="5" hidden="1">'TABLA a.4'!$A$7:$AL$129</definedName>
    <definedName name="_xlnm._FilterDatabase" localSheetId="6" hidden="1">'TABLA a.5'!$A$7:$AL$32</definedName>
    <definedName name="_xlnm._FilterDatabase" localSheetId="7" hidden="1">'TABLA a.6'!$A$7:$AL$39</definedName>
    <definedName name="_xlnm._FilterDatabase" localSheetId="8" hidden="1">'TABLA a.7'!$A$7:$AL$44</definedName>
    <definedName name="_xlnm._FilterDatabase" localSheetId="9" hidden="1">'TABLA a.8'!$A$7:$AL$15</definedName>
    <definedName name="_xlnm._FilterDatabase" localSheetId="10" hidden="1">'TABLA a.9'!$A$7:$AL$41</definedName>
    <definedName name="_xlnm._FilterDatabase" localSheetId="12" hidden="1">'TABLA b.1'!$A$7:$AL$38</definedName>
    <definedName name="_xlnm._FilterDatabase" localSheetId="13" hidden="1">'TABLA b.2'!$A$7:$AL$72</definedName>
    <definedName name="_xlnm._FilterDatabase" localSheetId="14" hidden="1">'TABLA b.3'!$A$7:$AL$41</definedName>
    <definedName name="_xlnm._FilterDatabase" localSheetId="15" hidden="1">'TABLA c.1.'!$A$2:$H$2</definedName>
    <definedName name="_xlnm._FilterDatabase" localSheetId="16" hidden="1">'TABLA c.1.1.'!$A$2:$H$2</definedName>
    <definedName name="_xlnm._FilterDatabase" localSheetId="17" hidden="1">'TABLA c.1.2.'!$A$2:$H$2</definedName>
    <definedName name="_xlnm._FilterDatabase" localSheetId="18" hidden="1">'TABLA c.1.3.'!$A$2:$D$2</definedName>
    <definedName name="_xlnm._FilterDatabase" localSheetId="19" hidden="1">'TABLA c.1.4.'!$A$2:$H$2</definedName>
    <definedName name="_xlnm._FilterDatabase" localSheetId="20" hidden="1">'TABLA c.1.5.'!$A$2:$H$2</definedName>
    <definedName name="_xlnm._FilterDatabase" localSheetId="21" hidden="1">'TABLA c.1.6.'!$A$2:$H$2</definedName>
    <definedName name="_xlnm._FilterDatabase" localSheetId="22" hidden="1">'TABLA c.1.7.'!$A$2:$H$2</definedName>
    <definedName name="_xlnm._FilterDatabase" localSheetId="23" hidden="1">'TABLA c.1.8.'!$A$2:$H$2</definedName>
    <definedName name="_xlnm._FilterDatabase" localSheetId="24" hidden="1">'TABLA c.1.9.'!$A$2:$H$2</definedName>
    <definedName name="_xlnm._FilterDatabase" localSheetId="25" hidden="1">'TABLA c.2.'!$A$2:$H$2</definedName>
    <definedName name="_xlnm._FilterDatabase" localSheetId="26" hidden="1">'TABLA c.2.1.'!$A$2:$H$2</definedName>
    <definedName name="_xlnm._FilterDatabase" localSheetId="27" hidden="1">'TABLA c.2.2.'!$A$2:$H$2</definedName>
    <definedName name="_xlnm._FilterDatabase" localSheetId="28" hidden="1">'TABLA c.2.3.'!$A$2:$D$2</definedName>
    <definedName name="_xlnm._FilterDatabase" localSheetId="29" hidden="1">'TABLA c.2.4.'!$A$2:$H$2</definedName>
    <definedName name="_xlnm._FilterDatabase" localSheetId="30" hidden="1">'TABLA c.2.5.'!$A$2:$H$2</definedName>
    <definedName name="_xlnm._FilterDatabase" localSheetId="31" hidden="1">'TABLA c.2.6.'!$A$2:$H$2</definedName>
    <definedName name="a.1" localSheetId="2">'TABLA a.1'!$B$15</definedName>
    <definedName name="a.10" localSheetId="11">'TABLA a.10'!$B$36</definedName>
    <definedName name="a.2" localSheetId="3">'TABLA a.2'!$B$176</definedName>
    <definedName name="a.2" localSheetId="13">'TABLA b.2'!$B$75</definedName>
    <definedName name="a.3" localSheetId="4">'TABLA a.3'!$B$1315</definedName>
    <definedName name="a.4" localSheetId="5">'TABLA a.4'!$B$132</definedName>
    <definedName name="a.5" localSheetId="6">'TABLA a.5'!$B$35</definedName>
    <definedName name="a.6" localSheetId="7">'TABLA a.6'!$B$42</definedName>
    <definedName name="a.7" localSheetId="8">'TABLA a.7'!#REF!</definedName>
    <definedName name="a.8" localSheetId="9">'TABLA a.8'!$B$16</definedName>
    <definedName name="a.9" localSheetId="10">'TABLA a.9'!$B$45</definedName>
    <definedName name="_xlnm.Print_Area" localSheetId="33">'PARA INFORME (FORMA)'!$A$1:$K$317</definedName>
    <definedName name="_xlnm.Print_Area" localSheetId="2">'TABLA a.1'!$A$7:$AL$13</definedName>
    <definedName name="_xlnm.Print_Area" localSheetId="11">'TABLA a.10'!$A$7:$AL$33</definedName>
    <definedName name="_xlnm.Print_Area" localSheetId="3">'TABLA a.2'!$A$7:$AL$171</definedName>
    <definedName name="_xlnm.Print_Area" localSheetId="4">'TABLA a.3'!$A$12:$AL$1312</definedName>
    <definedName name="_xlnm.Print_Area" localSheetId="5">'TABLA a.4'!$A$7:$AL$128</definedName>
    <definedName name="_xlnm.Print_Area" localSheetId="6">'TABLA a.5'!$A$7:$AL$32</definedName>
    <definedName name="_xlnm.Print_Area" localSheetId="7">'TABLA a.6'!$A$7:$AL$39</definedName>
    <definedName name="_xlnm.Print_Area" localSheetId="8">'TABLA a.7'!$A$7:$AL$43</definedName>
    <definedName name="_xlnm.Print_Area" localSheetId="9">'TABLA a.8'!$A$7:$AL$15</definedName>
    <definedName name="_xlnm.Print_Area" localSheetId="10">'TABLA a.9'!$A$7:$AL$41</definedName>
    <definedName name="_xlnm.Print_Area" localSheetId="12">'TABLA b.1'!$A$7:$AL$38</definedName>
    <definedName name="_xlnm.Print_Area" localSheetId="13">'TABLA b.2'!$A$7:$AL$33</definedName>
    <definedName name="_xlnm.Print_Area" localSheetId="14">'TABLA b.3'!$A$7:$AL$39</definedName>
    <definedName name="_xlnm.Print_Area" localSheetId="15">'TABLA c.1.'!$A$2:$Z$14</definedName>
    <definedName name="_xlnm.Print_Area" localSheetId="16">'TABLA c.1.1.'!$A$2:$Z$14</definedName>
    <definedName name="_xlnm.Print_Area" localSheetId="17">'TABLA c.1.2.'!$A$2:$Z$14</definedName>
    <definedName name="_xlnm.Print_Area" localSheetId="18">'TABLA c.1.3.'!$A$2:$J$14</definedName>
    <definedName name="_xlnm.Print_Area" localSheetId="19">'TABLA c.1.4.'!$A$2:$Z$14</definedName>
    <definedName name="_xlnm.Print_Area" localSheetId="20">'TABLA c.1.5.'!$A$2:$Z$14</definedName>
    <definedName name="_xlnm.Print_Area" localSheetId="21">'TABLA c.1.6.'!$A$2:$Z$14</definedName>
    <definedName name="_xlnm.Print_Area" localSheetId="22">'TABLA c.1.7.'!$A$2:$Z$14</definedName>
    <definedName name="_xlnm.Print_Area" localSheetId="23">'TABLA c.1.8.'!$A$2:$Z$14</definedName>
    <definedName name="_xlnm.Print_Area" localSheetId="24">'TABLA c.1.9.'!$A$2:$Z$14</definedName>
    <definedName name="_xlnm.Print_Area" localSheetId="25">'TABLA c.2.'!$A$2:$Z$14</definedName>
    <definedName name="_xlnm.Print_Area" localSheetId="26">'TABLA c.2.1.'!$A$2:$Z$14</definedName>
    <definedName name="_xlnm.Print_Area" localSheetId="27">'TABLA c.2.2.'!$A$2:$Z$14</definedName>
    <definedName name="_xlnm.Print_Area" localSheetId="28">'TABLA c.2.3.'!$A$2:$J$14</definedName>
    <definedName name="_xlnm.Print_Area" localSheetId="29">'TABLA c.2.4.'!$A$2:$Z$14</definedName>
    <definedName name="_xlnm.Print_Area" localSheetId="30">'TABLA c.2.5.'!$A$2:$Z$14</definedName>
    <definedName name="_xlnm.Print_Area" localSheetId="31">'TABLA c.2.6.'!$A$2:$Z$14</definedName>
    <definedName name="b.1" localSheetId="12">'TABLA b.1'!$B$41</definedName>
    <definedName name="b.3" localSheetId="14">'TABLA b.3'!$B$44</definedName>
    <definedName name="c.1" localSheetId="15">'TABLA c.1.'!$B$20</definedName>
    <definedName name="c.1" localSheetId="16">'TABLA c.1.1.'!$B$18</definedName>
    <definedName name="c.1" localSheetId="17">'TABLA c.1.2.'!$B$18</definedName>
    <definedName name="c.1" localSheetId="26">'TABLA c.2.1.'!$B$18</definedName>
    <definedName name="c.1" localSheetId="27">'TABLA c.2.2.'!$B$18</definedName>
    <definedName name="c.10" localSheetId="20">'TABLA c.1.5.'!$B$19</definedName>
    <definedName name="c.12" localSheetId="31">'TABLA c.2.6.'!$B$19</definedName>
    <definedName name="c.13" localSheetId="22">'TABLA c.1.7.'!$B$19</definedName>
    <definedName name="c.14" localSheetId="24">'TABLA c.1.9.'!$B$19</definedName>
    <definedName name="c.2" localSheetId="25">'TABLA c.2.'!$B$19</definedName>
    <definedName name="c.3" localSheetId="18">'TABLA c.1.3.'!$B$17</definedName>
    <definedName name="c.4" localSheetId="28">'TABLA c.2.3.'!$B$17</definedName>
    <definedName name="c.5" localSheetId="21">'TABLA c.1.6.'!$B$19</definedName>
    <definedName name="c.6" localSheetId="29">'TABLA c.2.4.'!$B$19</definedName>
    <definedName name="c.7" localSheetId="19">'TABLA c.1.4.'!$B$19</definedName>
    <definedName name="c.8" localSheetId="23">'TABLA c.1.8.'!$B$19</definedName>
    <definedName name="c.9" localSheetId="30">'TABLA c.2.5.'!$B$19</definedName>
    <definedName name="_xlnm.Print_Titles" localSheetId="33">'PARA INFORME (FORMA)'!$19:$19</definedName>
    <definedName name="_xlnm.Print_Titles" localSheetId="11">'TABLA a.10'!$7:$7</definedName>
    <definedName name="_xlnm.Print_Titles" localSheetId="3">'TABLA a.2'!$7:$7</definedName>
    <definedName name="_xlnm.Print_Titles" localSheetId="4">'TABLA a.3'!$12:$12</definedName>
    <definedName name="_xlnm.Print_Titles" localSheetId="5">'TABLA a.4'!$7:$7</definedName>
    <definedName name="_xlnm.Print_Titles" localSheetId="6">'TABLA a.5'!$7:$7</definedName>
    <definedName name="_xlnm.Print_Titles" localSheetId="7">'TABLA a.6'!$7:$7</definedName>
    <definedName name="_xlnm.Print_Titles" localSheetId="8">'TABLA a.7'!$7:$7</definedName>
    <definedName name="_xlnm.Print_Titles" localSheetId="9">'TABLA a.8'!$7:$7</definedName>
    <definedName name="_xlnm.Print_Titles" localSheetId="10">'TABLA a.9'!$7:$7</definedName>
    <definedName name="_xlnm.Print_Titles" localSheetId="12">'TABLA b.1'!$7:$7</definedName>
    <definedName name="_xlnm.Print_Titles" localSheetId="13">'TABLA b.2'!$7:$7</definedName>
    <definedName name="_xlnm.Print_Titles" localSheetId="14">'TABLA b.3'!$7:$7</definedName>
    <definedName name="_xlnm.Print_Titles" localSheetId="15">'TABLA c.1.'!$2:$2</definedName>
    <definedName name="_xlnm.Print_Titles" localSheetId="16">'TABLA c.1.1.'!$2:$2</definedName>
    <definedName name="_xlnm.Print_Titles" localSheetId="17">'TABLA c.1.2.'!$2:$2</definedName>
    <definedName name="_xlnm.Print_Titles" localSheetId="21">'TABLA c.1.6.'!$2:$2</definedName>
    <definedName name="_xlnm.Print_Titles" localSheetId="22">'TABLA c.1.7.'!$2:$2</definedName>
    <definedName name="_xlnm.Print_Titles" localSheetId="26">'TABLA c.2.1.'!$2:$2</definedName>
    <definedName name="_xlnm.Print_Titles" localSheetId="27">'TABLA c.2.2.'!$2:$2</definedName>
    <definedName name="_xlnm.Print_Titles" localSheetId="28">'TABLA c.2.3.'!$2:$2</definedName>
    <definedName name="_xlnm.Print_Titles" localSheetId="29">'TABLA c.2.4.'!$2:$2</definedName>
    <definedName name="_xlnm.Print_Titles" localSheetId="31">'TABLA c.2.6.'!$2:$2</definedName>
  </definedNames>
  <calcPr calcId="191029"/>
  <pivotCaches>
    <pivotCache cacheId="0" r:id="rId35"/>
    <pivotCache cacheId="1" r:id="rId36"/>
    <pivotCache cacheId="2" r:id="rId37"/>
    <pivotCache cacheId="3" r:id="rId38"/>
    <pivotCache cacheId="4" r:id="rId39"/>
    <pivotCache cacheId="5" r:id="rId40"/>
    <pivotCache cacheId="6" r:id="rId41"/>
    <pivotCache cacheId="7" r:id="rId42"/>
    <pivotCache cacheId="8" r:id="rId43"/>
    <pivotCache cacheId="9" r:id="rId44"/>
    <pivotCache cacheId="10" r:id="rId45"/>
    <pivotCache cacheId="11" r:id="rId46"/>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159" i="45" l="1"/>
  <c r="AI159" i="45"/>
  <c r="AF159" i="45"/>
  <c r="AE159" i="45"/>
  <c r="AB159" i="45"/>
  <c r="AA159" i="45"/>
  <c r="X159" i="45"/>
  <c r="W159" i="45"/>
  <c r="T159" i="45"/>
  <c r="S159" i="45"/>
  <c r="P159" i="45"/>
  <c r="O159" i="45"/>
  <c r="L159" i="45"/>
  <c r="K159" i="45"/>
  <c r="H159" i="45"/>
  <c r="G159" i="45"/>
  <c r="AK160" i="45"/>
  <c r="AG160" i="45"/>
  <c r="AC160" i="45"/>
  <c r="Y160" i="45"/>
  <c r="U160" i="45"/>
  <c r="Q160" i="45"/>
  <c r="M160" i="45"/>
  <c r="I160" i="45"/>
  <c r="AK162" i="45"/>
  <c r="AG162" i="45"/>
  <c r="AC162" i="45"/>
  <c r="Y162" i="45"/>
  <c r="U162" i="45"/>
  <c r="Q162" i="45"/>
  <c r="M162" i="45"/>
  <c r="I162" i="45"/>
  <c r="AK161" i="45"/>
  <c r="AG161" i="45"/>
  <c r="AC161" i="45"/>
  <c r="Y161" i="45"/>
  <c r="U161" i="45"/>
  <c r="Q161" i="45"/>
  <c r="M161" i="45"/>
  <c r="I161" i="45"/>
  <c r="AK159" i="45"/>
  <c r="AG159" i="45"/>
  <c r="AC159" i="45"/>
  <c r="Y159" i="45"/>
  <c r="U159" i="45"/>
  <c r="Q159" i="45"/>
  <c r="M159" i="45"/>
  <c r="I159" i="45"/>
  <c r="AK173" i="45"/>
  <c r="AG173" i="45"/>
  <c r="AC173" i="45"/>
  <c r="Y173" i="45"/>
  <c r="U173" i="45"/>
  <c r="Q173" i="45"/>
  <c r="M173" i="45"/>
  <c r="I173" i="45"/>
  <c r="AK172" i="45"/>
  <c r="AG172" i="45"/>
  <c r="AC172" i="45"/>
  <c r="Y172" i="45"/>
  <c r="U172" i="45"/>
  <c r="Q172" i="45"/>
  <c r="M172" i="45"/>
  <c r="I172" i="45"/>
  <c r="AK40" i="37"/>
  <c r="AG40" i="37"/>
  <c r="AC40" i="37"/>
  <c r="Y40" i="37"/>
  <c r="U40" i="37"/>
  <c r="Q40" i="37"/>
  <c r="M40" i="37"/>
  <c r="I40" i="37"/>
  <c r="AK16" i="41"/>
  <c r="AG16" i="41"/>
  <c r="AC16" i="41"/>
  <c r="Y16" i="41"/>
  <c r="U16" i="41"/>
  <c r="Q16" i="41"/>
  <c r="M16" i="41"/>
  <c r="I16" i="41"/>
  <c r="AK15" i="41"/>
  <c r="AG15" i="41"/>
  <c r="AC15" i="41"/>
  <c r="Y15" i="41"/>
  <c r="U15" i="41"/>
  <c r="Q15" i="41"/>
  <c r="M15" i="41"/>
  <c r="I15" i="41"/>
  <c r="AK158" i="45"/>
  <c r="AG158" i="45"/>
  <c r="AC158" i="45"/>
  <c r="Y158" i="45"/>
  <c r="U158" i="45"/>
  <c r="Q158" i="45"/>
  <c r="M158" i="45"/>
  <c r="I158" i="45"/>
  <c r="AK167" i="45"/>
  <c r="AG167" i="45"/>
  <c r="AC167" i="45"/>
  <c r="Y167" i="45"/>
  <c r="U167" i="45"/>
  <c r="Q167" i="45"/>
  <c r="M167" i="45"/>
  <c r="I167" i="45"/>
  <c r="AK166" i="45"/>
  <c r="AG166" i="45"/>
  <c r="AC166" i="45"/>
  <c r="Y166" i="45"/>
  <c r="U166" i="45"/>
  <c r="Q166" i="45"/>
  <c r="M166" i="45"/>
  <c r="I166" i="45"/>
  <c r="AK39" i="37"/>
  <c r="AK38" i="37"/>
  <c r="AK37" i="37"/>
  <c r="AK36" i="37"/>
  <c r="AK35" i="37"/>
  <c r="AK34" i="37"/>
  <c r="AK33" i="37"/>
  <c r="AK32" i="37"/>
  <c r="AK31" i="37"/>
  <c r="AK30" i="37"/>
  <c r="AK29" i="37"/>
  <c r="AK28" i="37"/>
  <c r="AK27" i="37"/>
  <c r="AK26" i="37"/>
  <c r="AK25" i="37"/>
  <c r="AK24" i="37"/>
  <c r="AK23" i="37"/>
  <c r="AK22" i="37"/>
  <c r="AK21" i="37"/>
  <c r="AK20" i="37"/>
  <c r="AK19" i="37"/>
  <c r="AK18" i="37"/>
  <c r="AK17" i="37"/>
  <c r="AK16" i="37"/>
  <c r="AK15" i="37"/>
  <c r="AK14" i="37"/>
  <c r="AK13" i="37"/>
  <c r="AK12" i="37"/>
  <c r="AK11" i="37"/>
  <c r="AK10" i="37"/>
  <c r="AI10" i="37"/>
  <c r="AK9" i="37"/>
  <c r="AK8" i="37"/>
  <c r="AG39" i="37"/>
  <c r="AG38" i="37"/>
  <c r="AG37" i="37"/>
  <c r="AG36" i="37"/>
  <c r="AG35" i="37"/>
  <c r="AG34" i="37"/>
  <c r="AG33" i="37"/>
  <c r="AG32" i="37"/>
  <c r="AG31" i="37"/>
  <c r="AG30" i="37"/>
  <c r="AG29" i="37"/>
  <c r="AG28" i="37"/>
  <c r="AG27" i="37"/>
  <c r="AG26" i="37"/>
  <c r="AG25" i="37"/>
  <c r="AG24" i="37"/>
  <c r="AG23" i="37"/>
  <c r="AG22" i="37"/>
  <c r="AG21" i="37"/>
  <c r="AG20" i="37"/>
  <c r="AG19" i="37"/>
  <c r="AG18" i="37"/>
  <c r="AG17" i="37"/>
  <c r="AG16" i="37"/>
  <c r="AG15" i="37"/>
  <c r="AG14" i="37"/>
  <c r="AG13" i="37"/>
  <c r="AG12" i="37"/>
  <c r="AG11" i="37"/>
  <c r="AG10" i="37"/>
  <c r="AE10" i="37"/>
  <c r="AG9" i="37"/>
  <c r="AG8" i="37"/>
  <c r="AC39" i="37"/>
  <c r="AC38" i="37"/>
  <c r="AC37" i="37"/>
  <c r="AC36" i="37"/>
  <c r="AC35" i="37"/>
  <c r="AC34" i="37"/>
  <c r="AC33" i="37"/>
  <c r="AC32" i="37"/>
  <c r="AC31" i="37"/>
  <c r="AC30" i="37"/>
  <c r="AC29" i="37"/>
  <c r="AC28" i="37"/>
  <c r="AC27" i="37"/>
  <c r="AC26" i="37"/>
  <c r="AC25" i="37"/>
  <c r="AC24" i="37"/>
  <c r="AC23" i="37"/>
  <c r="AC22" i="37"/>
  <c r="AC21" i="37"/>
  <c r="AC20" i="37"/>
  <c r="AC19" i="37"/>
  <c r="AC18" i="37"/>
  <c r="AC17" i="37"/>
  <c r="AC16" i="37"/>
  <c r="AC15" i="37"/>
  <c r="AC14" i="37"/>
  <c r="AC13" i="37"/>
  <c r="AC12" i="37"/>
  <c r="AC11" i="37"/>
  <c r="AC10" i="37"/>
  <c r="AA10" i="37"/>
  <c r="AC9" i="37"/>
  <c r="AC8" i="37"/>
  <c r="AK72" i="76"/>
  <c r="AK70" i="76"/>
  <c r="AK69" i="76"/>
  <c r="AK68" i="76"/>
  <c r="AK67" i="76"/>
  <c r="AK66" i="76"/>
  <c r="AK65" i="76"/>
  <c r="AK64" i="76"/>
  <c r="AK63" i="76"/>
  <c r="AK62" i="76"/>
  <c r="AK61" i="76"/>
  <c r="AK60" i="76"/>
  <c r="AK59" i="76"/>
  <c r="AK58" i="76"/>
  <c r="AK57" i="76"/>
  <c r="AK56" i="76"/>
  <c r="AK55" i="76"/>
  <c r="AK54" i="76"/>
  <c r="AK53" i="76"/>
  <c r="AK52" i="76"/>
  <c r="AJ52" i="76"/>
  <c r="AI52" i="76"/>
  <c r="AK51" i="76"/>
  <c r="AK50" i="76"/>
  <c r="AK49" i="76"/>
  <c r="AK48" i="76"/>
  <c r="AK47" i="76"/>
  <c r="AK46" i="76"/>
  <c r="AK45" i="76"/>
  <c r="AK44" i="76"/>
  <c r="AK43" i="76"/>
  <c r="AK42" i="76"/>
  <c r="AK41" i="76"/>
  <c r="AK40" i="76"/>
  <c r="AJ40" i="76"/>
  <c r="AI40" i="76"/>
  <c r="AK39" i="76"/>
  <c r="AK38" i="76"/>
  <c r="AK37" i="76"/>
  <c r="AJ37" i="76"/>
  <c r="AI37" i="76"/>
  <c r="AK36" i="76"/>
  <c r="AK35" i="76"/>
  <c r="AJ34" i="76"/>
  <c r="AI34" i="76"/>
  <c r="AK33" i="76"/>
  <c r="AK32" i="76"/>
  <c r="AK31" i="76"/>
  <c r="AK30" i="76"/>
  <c r="AK29" i="76"/>
  <c r="AK28" i="76"/>
  <c r="AK27" i="76"/>
  <c r="AK26" i="76"/>
  <c r="AK25" i="76"/>
  <c r="AK24" i="76"/>
  <c r="AK23" i="76"/>
  <c r="AK22" i="76"/>
  <c r="AK21" i="76"/>
  <c r="AK20" i="76"/>
  <c r="AK19" i="76"/>
  <c r="AK18" i="76"/>
  <c r="AK17" i="76"/>
  <c r="AK16" i="76"/>
  <c r="AK15" i="76"/>
  <c r="AK14" i="76"/>
  <c r="AK13" i="76"/>
  <c r="AK12" i="76"/>
  <c r="AK11" i="76"/>
  <c r="AK10" i="76"/>
  <c r="AK9" i="76"/>
  <c r="AK8" i="76"/>
  <c r="AG72" i="76"/>
  <c r="AG70" i="76"/>
  <c r="AG69" i="76"/>
  <c r="AG68" i="76"/>
  <c r="AG67" i="76"/>
  <c r="AG66" i="76"/>
  <c r="AG65" i="76"/>
  <c r="AG64" i="76"/>
  <c r="AG63" i="76"/>
  <c r="AG62" i="76"/>
  <c r="AG61" i="76"/>
  <c r="AG60" i="76"/>
  <c r="AG59" i="76"/>
  <c r="AG58" i="76"/>
  <c r="AG57" i="76"/>
  <c r="AG56" i="76"/>
  <c r="AG55" i="76"/>
  <c r="AG54" i="76"/>
  <c r="AG53" i="76"/>
  <c r="AG52" i="76"/>
  <c r="AF52" i="76"/>
  <c r="AE52" i="76"/>
  <c r="AG51" i="76"/>
  <c r="AG50" i="76"/>
  <c r="AG49" i="76"/>
  <c r="AG48" i="76"/>
  <c r="AG47" i="76"/>
  <c r="AG46" i="76"/>
  <c r="AG45" i="76"/>
  <c r="AG44" i="76"/>
  <c r="AG43" i="76"/>
  <c r="AG42" i="76"/>
  <c r="AG41" i="76"/>
  <c r="AG40" i="76"/>
  <c r="AF40" i="76"/>
  <c r="AE40" i="76"/>
  <c r="AG39" i="76"/>
  <c r="AG38" i="76"/>
  <c r="AG37" i="76"/>
  <c r="AF37" i="76"/>
  <c r="AE37" i="76"/>
  <c r="AG36" i="76"/>
  <c r="AG35" i="76"/>
  <c r="AF34" i="76"/>
  <c r="AE34" i="76"/>
  <c r="AG33" i="76"/>
  <c r="AG32" i="76"/>
  <c r="AG31" i="76"/>
  <c r="AG30" i="76"/>
  <c r="AG29" i="76"/>
  <c r="AG28" i="76"/>
  <c r="AG27" i="76"/>
  <c r="AG26" i="76"/>
  <c r="AG25" i="76"/>
  <c r="AG24" i="76"/>
  <c r="AG23" i="76"/>
  <c r="AG22" i="76"/>
  <c r="AG21" i="76"/>
  <c r="AG20" i="76"/>
  <c r="AG19" i="76"/>
  <c r="AG18" i="76"/>
  <c r="AG17" i="76"/>
  <c r="AG16" i="76"/>
  <c r="AG15" i="76"/>
  <c r="AG14" i="76"/>
  <c r="AG13" i="76"/>
  <c r="AG12" i="76"/>
  <c r="AG11" i="76"/>
  <c r="AG10" i="76"/>
  <c r="AG9" i="76"/>
  <c r="AG8" i="76"/>
  <c r="AC72" i="76"/>
  <c r="AC70" i="76"/>
  <c r="AC69" i="76"/>
  <c r="AC68" i="76"/>
  <c r="AC67" i="76"/>
  <c r="AC66" i="76"/>
  <c r="AC65" i="76"/>
  <c r="AC64" i="76"/>
  <c r="AC63" i="76"/>
  <c r="AC62" i="76"/>
  <c r="AC61" i="76"/>
  <c r="AC60" i="76"/>
  <c r="AC59" i="76"/>
  <c r="AC58" i="76"/>
  <c r="AC57" i="76"/>
  <c r="AC56" i="76"/>
  <c r="AC55" i="76"/>
  <c r="AC54" i="76"/>
  <c r="AC53" i="76"/>
  <c r="AC52" i="76"/>
  <c r="AB52" i="76"/>
  <c r="AA52" i="76"/>
  <c r="AC51" i="76"/>
  <c r="AC50" i="76"/>
  <c r="AC49" i="76"/>
  <c r="AC48" i="76"/>
  <c r="AC47" i="76"/>
  <c r="AC46" i="76"/>
  <c r="AC45" i="76"/>
  <c r="AC44" i="76"/>
  <c r="AC43" i="76"/>
  <c r="AC42" i="76"/>
  <c r="AC41" i="76"/>
  <c r="AC40" i="76"/>
  <c r="AB40" i="76"/>
  <c r="AA40" i="76"/>
  <c r="AC39" i="76"/>
  <c r="AC38" i="76"/>
  <c r="AC37" i="76"/>
  <c r="AB37" i="76"/>
  <c r="AA37" i="76"/>
  <c r="AC36" i="76"/>
  <c r="AC35" i="76"/>
  <c r="AB34" i="76"/>
  <c r="AA34" i="76"/>
  <c r="AC33" i="76"/>
  <c r="AC32" i="76"/>
  <c r="AC31" i="76"/>
  <c r="AC30" i="76"/>
  <c r="AC29" i="76"/>
  <c r="AC28" i="76"/>
  <c r="AC27" i="76"/>
  <c r="AC26" i="76"/>
  <c r="AC25" i="76"/>
  <c r="AC24" i="76"/>
  <c r="AC23" i="76"/>
  <c r="AC22" i="76"/>
  <c r="AC21" i="76"/>
  <c r="AC20" i="76"/>
  <c r="AC19" i="76"/>
  <c r="AC18" i="76"/>
  <c r="AC17" i="76"/>
  <c r="AC16" i="76"/>
  <c r="AC15" i="76"/>
  <c r="AC14" i="76"/>
  <c r="AC13" i="76"/>
  <c r="AC12" i="76"/>
  <c r="AC11" i="76"/>
  <c r="AC10" i="76"/>
  <c r="AC9" i="76"/>
  <c r="AC8" i="76"/>
  <c r="AK38" i="39"/>
  <c r="AK37" i="39"/>
  <c r="AK36" i="39"/>
  <c r="AK35" i="39"/>
  <c r="AJ35" i="39"/>
  <c r="AI35" i="39"/>
  <c r="AK34" i="39"/>
  <c r="AK33" i="39"/>
  <c r="AK32" i="39"/>
  <c r="AK31" i="39"/>
  <c r="AK30" i="39"/>
  <c r="AK29" i="39"/>
  <c r="AK28" i="39"/>
  <c r="AJ28" i="39"/>
  <c r="AI28" i="39"/>
  <c r="AK27" i="39"/>
  <c r="AK26" i="39"/>
  <c r="AK25" i="39"/>
  <c r="AK24" i="39"/>
  <c r="AK23" i="39"/>
  <c r="AJ23" i="39"/>
  <c r="AI23" i="39"/>
  <c r="AK22" i="39"/>
  <c r="AK21" i="39"/>
  <c r="AK20" i="39"/>
  <c r="AK19" i="39"/>
  <c r="AK18" i="39"/>
  <c r="AK17" i="39"/>
  <c r="AK16" i="39"/>
  <c r="AK15" i="39"/>
  <c r="AJ15" i="39"/>
  <c r="AI15" i="39"/>
  <c r="AK14" i="39"/>
  <c r="AK13" i="39"/>
  <c r="AK12" i="39"/>
  <c r="AK11" i="39"/>
  <c r="AK10" i="39"/>
  <c r="AK9" i="39"/>
  <c r="AJ9" i="39"/>
  <c r="AI9" i="39"/>
  <c r="AK8" i="39"/>
  <c r="AG38" i="39"/>
  <c r="AG37" i="39"/>
  <c r="AG36" i="39"/>
  <c r="AG35" i="39"/>
  <c r="AF35" i="39"/>
  <c r="AE35" i="39"/>
  <c r="AG34" i="39"/>
  <c r="AG33" i="39"/>
  <c r="AG32" i="39"/>
  <c r="AG31" i="39"/>
  <c r="AG30" i="39"/>
  <c r="AG29" i="39"/>
  <c r="AG28" i="39"/>
  <c r="AF28" i="39"/>
  <c r="AE28" i="39"/>
  <c r="AG27" i="39"/>
  <c r="AG26" i="39"/>
  <c r="AG25" i="39"/>
  <c r="AG24" i="39"/>
  <c r="AG23" i="39"/>
  <c r="AF23" i="39"/>
  <c r="AE23" i="39"/>
  <c r="AG22" i="39"/>
  <c r="AG21" i="39"/>
  <c r="AG20" i="39"/>
  <c r="AG19" i="39"/>
  <c r="AG18" i="39"/>
  <c r="AG17" i="39"/>
  <c r="AG16" i="39"/>
  <c r="AG15" i="39"/>
  <c r="AF15" i="39"/>
  <c r="AE15" i="39"/>
  <c r="AG14" i="39"/>
  <c r="AG13" i="39"/>
  <c r="AG12" i="39"/>
  <c r="AG11" i="39"/>
  <c r="AG10" i="39"/>
  <c r="AG9" i="39"/>
  <c r="AF9" i="39"/>
  <c r="AE9" i="39"/>
  <c r="AG8" i="39"/>
  <c r="AC38" i="39"/>
  <c r="AC37" i="39"/>
  <c r="AC36" i="39"/>
  <c r="AC35" i="39"/>
  <c r="AB35" i="39"/>
  <c r="AA35" i="39"/>
  <c r="AC34" i="39"/>
  <c r="AC33" i="39"/>
  <c r="AC32" i="39"/>
  <c r="AC31" i="39"/>
  <c r="AC30" i="39"/>
  <c r="AC29" i="39"/>
  <c r="AC28" i="39"/>
  <c r="AB28" i="39"/>
  <c r="AA28" i="39"/>
  <c r="AC27" i="39"/>
  <c r="AC26" i="39"/>
  <c r="AC25" i="39"/>
  <c r="AC24" i="39"/>
  <c r="AC23" i="39"/>
  <c r="AB23" i="39"/>
  <c r="AA23" i="39"/>
  <c r="AC22" i="39"/>
  <c r="AC21" i="39"/>
  <c r="AC20" i="39"/>
  <c r="AC19" i="39"/>
  <c r="AC18" i="39"/>
  <c r="AC17" i="39"/>
  <c r="AC16" i="39"/>
  <c r="AC15" i="39"/>
  <c r="AB15" i="39"/>
  <c r="AA15" i="39"/>
  <c r="AC14" i="39"/>
  <c r="AC13" i="39"/>
  <c r="AC12" i="39"/>
  <c r="AC11" i="39"/>
  <c r="AC10" i="39"/>
  <c r="AC9" i="39"/>
  <c r="AB9" i="39"/>
  <c r="AA9" i="39"/>
  <c r="AC8" i="39"/>
  <c r="AK33" i="47"/>
  <c r="AK32" i="47"/>
  <c r="AK31" i="47"/>
  <c r="AK30" i="47"/>
  <c r="AK29" i="47"/>
  <c r="AK28" i="47"/>
  <c r="AK27" i="47"/>
  <c r="AK26" i="47"/>
  <c r="AK25" i="47"/>
  <c r="AK24" i="47"/>
  <c r="AK23" i="47"/>
  <c r="AK22" i="47"/>
  <c r="AK21" i="47"/>
  <c r="AK20" i="47"/>
  <c r="AK19" i="47"/>
  <c r="AI19" i="47"/>
  <c r="AK18" i="47"/>
  <c r="AK17" i="47"/>
  <c r="AJ17" i="47"/>
  <c r="AI17" i="47"/>
  <c r="AK16" i="47"/>
  <c r="AI16" i="47"/>
  <c r="AK15" i="47"/>
  <c r="AK14" i="47"/>
  <c r="AJ14" i="47"/>
  <c r="AK13" i="47"/>
  <c r="AK12" i="47"/>
  <c r="AI18" i="47"/>
  <c r="AK11" i="47"/>
  <c r="AJ16" i="47"/>
  <c r="AK10" i="47"/>
  <c r="AK9" i="47"/>
  <c r="AI15" i="47" s="1"/>
  <c r="AK8" i="47"/>
  <c r="AJ15" i="47"/>
  <c r="AG33" i="47"/>
  <c r="AG32" i="47"/>
  <c r="AG31" i="47"/>
  <c r="AG30" i="47"/>
  <c r="AG29" i="47"/>
  <c r="AG28" i="47"/>
  <c r="AG27" i="47"/>
  <c r="AG26" i="47"/>
  <c r="AG25" i="47"/>
  <c r="AG24" i="47"/>
  <c r="AG23" i="47"/>
  <c r="AG22" i="47"/>
  <c r="AG21" i="47"/>
  <c r="AG20" i="47"/>
  <c r="AG19" i="47"/>
  <c r="AE19" i="47"/>
  <c r="AG18" i="47"/>
  <c r="AE16" i="47" s="1"/>
  <c r="AG17" i="47"/>
  <c r="AF17" i="47"/>
  <c r="AE17" i="47"/>
  <c r="AG16" i="47"/>
  <c r="AG15" i="47"/>
  <c r="AG14" i="47"/>
  <c r="AF14" i="47"/>
  <c r="AG13" i="47"/>
  <c r="AG12" i="47"/>
  <c r="AE18" i="47"/>
  <c r="AG11" i="47"/>
  <c r="AF16" i="47"/>
  <c r="AG10" i="47"/>
  <c r="AG9" i="47"/>
  <c r="AE15" i="47" s="1"/>
  <c r="AG8" i="47"/>
  <c r="AF15" i="47"/>
  <c r="AC33" i="47"/>
  <c r="AC32" i="47"/>
  <c r="AC31" i="47"/>
  <c r="AC30" i="47"/>
  <c r="AC29" i="47"/>
  <c r="AC28" i="47"/>
  <c r="AC27" i="47"/>
  <c r="AC26" i="47"/>
  <c r="AC25" i="47"/>
  <c r="AC24" i="47"/>
  <c r="AC23" i="47"/>
  <c r="AC22" i="47"/>
  <c r="AC21" i="47"/>
  <c r="AC20" i="47"/>
  <c r="AC19" i="47"/>
  <c r="AA19" i="47"/>
  <c r="AC18" i="47"/>
  <c r="AA16" i="47" s="1"/>
  <c r="AC17" i="47"/>
  <c r="AB17" i="47"/>
  <c r="AA17" i="47"/>
  <c r="AC16" i="47"/>
  <c r="AC15" i="47"/>
  <c r="AC14" i="47"/>
  <c r="AB14" i="47"/>
  <c r="AC13" i="47"/>
  <c r="AC12" i="47"/>
  <c r="AA18" i="47"/>
  <c r="AC11" i="47"/>
  <c r="AB16" i="47"/>
  <c r="AC10" i="47"/>
  <c r="AC9" i="47"/>
  <c r="AA15" i="47" s="1"/>
  <c r="AC8" i="47"/>
  <c r="AB15" i="47"/>
  <c r="AK41" i="35"/>
  <c r="AK40" i="35"/>
  <c r="AK39" i="35"/>
  <c r="AK38" i="35"/>
  <c r="AK37" i="35"/>
  <c r="AK36" i="35"/>
  <c r="AK35" i="35"/>
  <c r="AK34" i="35"/>
  <c r="AK33" i="35"/>
  <c r="AK32" i="35"/>
  <c r="AK31" i="35"/>
  <c r="AK30" i="35"/>
  <c r="AK29" i="35"/>
  <c r="AJ29" i="35"/>
  <c r="AI29" i="35"/>
  <c r="AK28" i="35"/>
  <c r="AK27" i="35"/>
  <c r="AK26" i="35"/>
  <c r="AK25" i="35"/>
  <c r="AK24" i="35"/>
  <c r="AJ24" i="35"/>
  <c r="AI24" i="35"/>
  <c r="AK23" i="35"/>
  <c r="AK22" i="35"/>
  <c r="AK21" i="35"/>
  <c r="AK20" i="35"/>
  <c r="AK19" i="35"/>
  <c r="AK18" i="35"/>
  <c r="AK17" i="35"/>
  <c r="AJ17" i="35"/>
  <c r="AI17" i="35"/>
  <c r="AK16" i="35"/>
  <c r="AK15" i="35"/>
  <c r="AK14" i="35"/>
  <c r="AK13" i="35"/>
  <c r="AJ13" i="35"/>
  <c r="AI13" i="35"/>
  <c r="AK12" i="35"/>
  <c r="AK11" i="35"/>
  <c r="AK10" i="35"/>
  <c r="AK9" i="35"/>
  <c r="AK8" i="35"/>
  <c r="AI8" i="35"/>
  <c r="AG41" i="35"/>
  <c r="AG40" i="35"/>
  <c r="AG39" i="35"/>
  <c r="AG38" i="35"/>
  <c r="AG37" i="35"/>
  <c r="AG36" i="35"/>
  <c r="AG35" i="35"/>
  <c r="AG34" i="35"/>
  <c r="AG33" i="35"/>
  <c r="AG32" i="35"/>
  <c r="AG31" i="35"/>
  <c r="AG30" i="35"/>
  <c r="AG29" i="35"/>
  <c r="AF29" i="35"/>
  <c r="AE29" i="35"/>
  <c r="AG28" i="35"/>
  <c r="AG27" i="35"/>
  <c r="AG26" i="35"/>
  <c r="AG25" i="35"/>
  <c r="AG24" i="35"/>
  <c r="AF24" i="35"/>
  <c r="AE24" i="35"/>
  <c r="AG23" i="35"/>
  <c r="AG22" i="35"/>
  <c r="AG21" i="35"/>
  <c r="AG20" i="35"/>
  <c r="AG19" i="35"/>
  <c r="AG18" i="35"/>
  <c r="AG17" i="35"/>
  <c r="AF17" i="35"/>
  <c r="AE17" i="35"/>
  <c r="AG16" i="35"/>
  <c r="AG15" i="35"/>
  <c r="AG14" i="35"/>
  <c r="AG13" i="35"/>
  <c r="AF13" i="35"/>
  <c r="AE13" i="35"/>
  <c r="AG12" i="35"/>
  <c r="AG11" i="35"/>
  <c r="AG10" i="35"/>
  <c r="AG9" i="35"/>
  <c r="AG8" i="35"/>
  <c r="AE8" i="35"/>
  <c r="AC41" i="35"/>
  <c r="AC40" i="35"/>
  <c r="AC39" i="35"/>
  <c r="AC38" i="35"/>
  <c r="AC37" i="35"/>
  <c r="AC36" i="35"/>
  <c r="AC35" i="35"/>
  <c r="AC34" i="35"/>
  <c r="AC33" i="35"/>
  <c r="AC32" i="35"/>
  <c r="AC31" i="35"/>
  <c r="AC30" i="35"/>
  <c r="AC29" i="35"/>
  <c r="AB29" i="35"/>
  <c r="AA29" i="35"/>
  <c r="AC28" i="35"/>
  <c r="AC27" i="35"/>
  <c r="AC26" i="35"/>
  <c r="AC25" i="35"/>
  <c r="AC24" i="35"/>
  <c r="AB24" i="35"/>
  <c r="AA24" i="35"/>
  <c r="AC23" i="35"/>
  <c r="AC22" i="35"/>
  <c r="AC21" i="35"/>
  <c r="AC20" i="35"/>
  <c r="AC19" i="35"/>
  <c r="AC18" i="35"/>
  <c r="AC17" i="35"/>
  <c r="AB17" i="35"/>
  <c r="AA17" i="35"/>
  <c r="AC16" i="35"/>
  <c r="AC15" i="35"/>
  <c r="AC14" i="35"/>
  <c r="AC13" i="35"/>
  <c r="AB13" i="35"/>
  <c r="AA13" i="35"/>
  <c r="AC12" i="35"/>
  <c r="AC11" i="35"/>
  <c r="AC10" i="35"/>
  <c r="AC9" i="35"/>
  <c r="AC8" i="35"/>
  <c r="AA8" i="35"/>
  <c r="AK15" i="40"/>
  <c r="AK14" i="40"/>
  <c r="AK13" i="40"/>
  <c r="AK12" i="40"/>
  <c r="AI12" i="40"/>
  <c r="AK11" i="40"/>
  <c r="AK10" i="40"/>
  <c r="AK9" i="40"/>
  <c r="AK8" i="40"/>
  <c r="AG15" i="40"/>
  <c r="AG14" i="40"/>
  <c r="AG13" i="40"/>
  <c r="AG12" i="40"/>
  <c r="AE12" i="40"/>
  <c r="AG11" i="40"/>
  <c r="AG10" i="40"/>
  <c r="AG9" i="40"/>
  <c r="AG8" i="40"/>
  <c r="AF7" i="40"/>
  <c r="AC15" i="40"/>
  <c r="AC14" i="40"/>
  <c r="AC13" i="40"/>
  <c r="AC12" i="40"/>
  <c r="AA12" i="40"/>
  <c r="AC11" i="40"/>
  <c r="AC10" i="40"/>
  <c r="AC9" i="40"/>
  <c r="AC8" i="40"/>
  <c r="AK44" i="41"/>
  <c r="AK43" i="41"/>
  <c r="AK42" i="41"/>
  <c r="AK41" i="41"/>
  <c r="AK40" i="41"/>
  <c r="AK39" i="41"/>
  <c r="AK38" i="41"/>
  <c r="AK37" i="41"/>
  <c r="AK36" i="41"/>
  <c r="AK35" i="41"/>
  <c r="AK34" i="41"/>
  <c r="AK33" i="41"/>
  <c r="AK32" i="41"/>
  <c r="AK31" i="41"/>
  <c r="AK30" i="41"/>
  <c r="AK29" i="41"/>
  <c r="AJ29" i="41"/>
  <c r="AI29" i="41"/>
  <c r="AK28" i="41"/>
  <c r="AK27" i="41"/>
  <c r="AK26" i="41"/>
  <c r="AK25" i="41"/>
  <c r="AK24" i="41"/>
  <c r="AK23" i="41"/>
  <c r="AK22" i="41"/>
  <c r="AJ22" i="41"/>
  <c r="AI22" i="41"/>
  <c r="AK21" i="41"/>
  <c r="AK20" i="41"/>
  <c r="AK19" i="41"/>
  <c r="AK18" i="41"/>
  <c r="AK17" i="41"/>
  <c r="AJ17" i="41"/>
  <c r="AI17" i="41"/>
  <c r="AK14" i="41"/>
  <c r="AK13" i="41"/>
  <c r="AK12" i="41"/>
  <c r="AK11" i="41"/>
  <c r="AK10" i="41"/>
  <c r="AK9" i="41"/>
  <c r="AJ9" i="41"/>
  <c r="AI9" i="41"/>
  <c r="AK8" i="41"/>
  <c r="AG44" i="41"/>
  <c r="AG43" i="41"/>
  <c r="AG42" i="41"/>
  <c r="AG41" i="41"/>
  <c r="AG40" i="41"/>
  <c r="AG39" i="41"/>
  <c r="AG38" i="41"/>
  <c r="AG37" i="41"/>
  <c r="AG36" i="41"/>
  <c r="AG35" i="41"/>
  <c r="AG34" i="41"/>
  <c r="AG33" i="41"/>
  <c r="AG32" i="41"/>
  <c r="AG31" i="41"/>
  <c r="AG30" i="41"/>
  <c r="AG29" i="41"/>
  <c r="AF29" i="41"/>
  <c r="AE29" i="41"/>
  <c r="AG28" i="41"/>
  <c r="AG27" i="41"/>
  <c r="AG26" i="41"/>
  <c r="AG25" i="41"/>
  <c r="AG24" i="41"/>
  <c r="AG23" i="41"/>
  <c r="AG22" i="41"/>
  <c r="AF22" i="41"/>
  <c r="AE22" i="41"/>
  <c r="AG21" i="41"/>
  <c r="AG20" i="41"/>
  <c r="AG19" i="41"/>
  <c r="AG18" i="41"/>
  <c r="AG17" i="41"/>
  <c r="AF17" i="41"/>
  <c r="AE17" i="41"/>
  <c r="AG14" i="41"/>
  <c r="AG13" i="41"/>
  <c r="AG12" i="41"/>
  <c r="AG11" i="41"/>
  <c r="AG10" i="41"/>
  <c r="AG9" i="41"/>
  <c r="AF9" i="41"/>
  <c r="AE9" i="41"/>
  <c r="AG8" i="41"/>
  <c r="AF7" i="41"/>
  <c r="AC44" i="41"/>
  <c r="AC43" i="41"/>
  <c r="AC42" i="41"/>
  <c r="AC41" i="41"/>
  <c r="AC40" i="41"/>
  <c r="AC39" i="41"/>
  <c r="AC38" i="41"/>
  <c r="AC37" i="41"/>
  <c r="AC36" i="41"/>
  <c r="AC35" i="41"/>
  <c r="AC34" i="41"/>
  <c r="AC33" i="41"/>
  <c r="AC32" i="41"/>
  <c r="AC31" i="41"/>
  <c r="AC30" i="41"/>
  <c r="AC29" i="41"/>
  <c r="AB29" i="41"/>
  <c r="AA29" i="41"/>
  <c r="AC28" i="41"/>
  <c r="AC27" i="41"/>
  <c r="AC26" i="41"/>
  <c r="AC25" i="41"/>
  <c r="AC24" i="41"/>
  <c r="AC23" i="41"/>
  <c r="AC22" i="41"/>
  <c r="AB22" i="41"/>
  <c r="AA22" i="41"/>
  <c r="AC21" i="41"/>
  <c r="AC20" i="41"/>
  <c r="AC19" i="41"/>
  <c r="AC18" i="41"/>
  <c r="AC17" i="41"/>
  <c r="AB17" i="41"/>
  <c r="AA17" i="41"/>
  <c r="AC14" i="41"/>
  <c r="AC13" i="41"/>
  <c r="AC12" i="41"/>
  <c r="AC11" i="41"/>
  <c r="AC10" i="41"/>
  <c r="AC9" i="41"/>
  <c r="AB9" i="41"/>
  <c r="AA9" i="41"/>
  <c r="AC8" i="41"/>
  <c r="AK39" i="42"/>
  <c r="AK38" i="42"/>
  <c r="AK37" i="42"/>
  <c r="AK36" i="42"/>
  <c r="AK35" i="42"/>
  <c r="AK34" i="42"/>
  <c r="AK33" i="42"/>
  <c r="AK32" i="42"/>
  <c r="AK31" i="42"/>
  <c r="AJ31" i="42"/>
  <c r="AI31" i="42"/>
  <c r="AK30" i="42"/>
  <c r="AK29" i="42"/>
  <c r="AK28" i="42"/>
  <c r="AK27" i="42"/>
  <c r="AK26" i="42"/>
  <c r="AK25" i="42"/>
  <c r="AJ25" i="42"/>
  <c r="AI25" i="42"/>
  <c r="AK24" i="42"/>
  <c r="AK23" i="42"/>
  <c r="AK22" i="42"/>
  <c r="AK21" i="42"/>
  <c r="AK20" i="42"/>
  <c r="AK19" i="42"/>
  <c r="AK18" i="42"/>
  <c r="AK17" i="42"/>
  <c r="AK16" i="42"/>
  <c r="AK15" i="42"/>
  <c r="AK14" i="42"/>
  <c r="AK13" i="42"/>
  <c r="AK12" i="42"/>
  <c r="AK11" i="42"/>
  <c r="AK10" i="42"/>
  <c r="AK9" i="42"/>
  <c r="AK8" i="42"/>
  <c r="AJ8" i="42"/>
  <c r="AI8" i="42"/>
  <c r="AI7" i="42"/>
  <c r="AG39" i="42"/>
  <c r="AG38" i="42"/>
  <c r="AG37" i="42"/>
  <c r="AG36" i="42"/>
  <c r="AG35" i="42"/>
  <c r="AG34" i="42"/>
  <c r="AG33" i="42"/>
  <c r="AG32" i="42"/>
  <c r="AG31" i="42"/>
  <c r="AF31" i="42"/>
  <c r="AE31" i="42"/>
  <c r="AG30" i="42"/>
  <c r="AG29" i="42"/>
  <c r="AG28" i="42"/>
  <c r="AG27" i="42"/>
  <c r="AG26" i="42"/>
  <c r="AG25" i="42"/>
  <c r="AF25" i="42"/>
  <c r="AE25" i="42"/>
  <c r="AG24" i="42"/>
  <c r="AG23" i="42"/>
  <c r="AG22" i="42"/>
  <c r="AG21" i="42"/>
  <c r="AG20" i="42"/>
  <c r="AG19" i="42"/>
  <c r="AG18" i="42"/>
  <c r="AG17" i="42"/>
  <c r="AG16" i="42"/>
  <c r="AG15" i="42"/>
  <c r="AG14" i="42"/>
  <c r="AG13" i="42"/>
  <c r="AG12" i="42"/>
  <c r="AG11" i="42"/>
  <c r="AG10" i="42"/>
  <c r="AG9" i="42"/>
  <c r="AG8" i="42"/>
  <c r="AF8" i="42"/>
  <c r="AE8" i="42"/>
  <c r="AF7" i="42"/>
  <c r="AC39" i="42"/>
  <c r="AC38" i="42"/>
  <c r="AC37" i="42"/>
  <c r="AC36" i="42"/>
  <c r="AC35" i="42"/>
  <c r="AC34" i="42"/>
  <c r="AC33" i="42"/>
  <c r="AC32" i="42"/>
  <c r="AC31" i="42"/>
  <c r="AB31" i="42"/>
  <c r="AA31" i="42"/>
  <c r="AC30" i="42"/>
  <c r="AC29" i="42"/>
  <c r="AC28" i="42"/>
  <c r="AC27" i="42"/>
  <c r="AC26" i="42"/>
  <c r="AC25" i="42"/>
  <c r="AB25" i="42"/>
  <c r="AA25" i="42"/>
  <c r="AC24" i="42"/>
  <c r="AC23" i="42"/>
  <c r="AC22" i="42"/>
  <c r="AC21" i="42"/>
  <c r="AC20" i="42"/>
  <c r="AC19" i="42"/>
  <c r="AC18" i="42"/>
  <c r="AC17" i="42"/>
  <c r="AC16" i="42"/>
  <c r="AC15" i="42"/>
  <c r="AC14" i="42"/>
  <c r="AC13" i="42"/>
  <c r="AC12" i="42"/>
  <c r="AC11" i="42"/>
  <c r="AC10" i="42"/>
  <c r="AC9" i="42"/>
  <c r="AC8" i="42"/>
  <c r="AB8" i="42"/>
  <c r="AA8" i="42"/>
  <c r="AC7" i="42"/>
  <c r="AK32" i="43"/>
  <c r="AK31" i="43"/>
  <c r="AK30" i="43"/>
  <c r="AJ30" i="43"/>
  <c r="AI30" i="43"/>
  <c r="AK29" i="43"/>
  <c r="AK28" i="43"/>
  <c r="AK27" i="43"/>
  <c r="AJ27" i="43"/>
  <c r="AI27" i="43"/>
  <c r="AK26" i="43"/>
  <c r="AK25" i="43"/>
  <c r="AK24" i="43"/>
  <c r="AK23" i="43"/>
  <c r="AK22" i="43"/>
  <c r="AK21" i="43"/>
  <c r="AK20" i="43"/>
  <c r="AK19" i="43"/>
  <c r="AK18" i="43"/>
  <c r="AK17" i="43"/>
  <c r="AK16" i="43"/>
  <c r="AJ16" i="43"/>
  <c r="AI16" i="43"/>
  <c r="AK15" i="43"/>
  <c r="AK14" i="43"/>
  <c r="AK13" i="43"/>
  <c r="AK12" i="43"/>
  <c r="AK11" i="43"/>
  <c r="AK10" i="43"/>
  <c r="AK9" i="43"/>
  <c r="AK8" i="43"/>
  <c r="AI8" i="43"/>
  <c r="AG32" i="43"/>
  <c r="AG31" i="43"/>
  <c r="AG30" i="43"/>
  <c r="AF30" i="43"/>
  <c r="AE30" i="43"/>
  <c r="AG29" i="43"/>
  <c r="AG28" i="43"/>
  <c r="AG27" i="43"/>
  <c r="AF27" i="43"/>
  <c r="AE27" i="43"/>
  <c r="AG26" i="43"/>
  <c r="AG25" i="43"/>
  <c r="AG24" i="43"/>
  <c r="AG23" i="43"/>
  <c r="AG22" i="43"/>
  <c r="AG21" i="43"/>
  <c r="AG20" i="43"/>
  <c r="AG19" i="43"/>
  <c r="AG18" i="43"/>
  <c r="AG17" i="43"/>
  <c r="AG16" i="43"/>
  <c r="AF16" i="43"/>
  <c r="AE16" i="43"/>
  <c r="AG15" i="43"/>
  <c r="AG14" i="43"/>
  <c r="AG13" i="43"/>
  <c r="AG12" i="43"/>
  <c r="AG11" i="43"/>
  <c r="AG10" i="43"/>
  <c r="AG9" i="43"/>
  <c r="AG8" i="43"/>
  <c r="AE8" i="43"/>
  <c r="AE7" i="43"/>
  <c r="AC32" i="43"/>
  <c r="AC31" i="43"/>
  <c r="AC30" i="43"/>
  <c r="AB30" i="43"/>
  <c r="AA30" i="43"/>
  <c r="AC29" i="43"/>
  <c r="AC28" i="43"/>
  <c r="AC27" i="43"/>
  <c r="AB27" i="43"/>
  <c r="AA27" i="43"/>
  <c r="AC26" i="43"/>
  <c r="AC25" i="43"/>
  <c r="AC24" i="43"/>
  <c r="AC23" i="43"/>
  <c r="AC22" i="43"/>
  <c r="AC21" i="43"/>
  <c r="AC20" i="43"/>
  <c r="AC19" i="43"/>
  <c r="AC18" i="43"/>
  <c r="AC17" i="43"/>
  <c r="AC16" i="43"/>
  <c r="AB16" i="43"/>
  <c r="AA16" i="43"/>
  <c r="AC15" i="43"/>
  <c r="AC14" i="43"/>
  <c r="AC13" i="43"/>
  <c r="AC12" i="43"/>
  <c r="AC11" i="43"/>
  <c r="AC10" i="43"/>
  <c r="AC9" i="43"/>
  <c r="AC8" i="43"/>
  <c r="AA8" i="43"/>
  <c r="AK129" i="44"/>
  <c r="AK128" i="44"/>
  <c r="AK127" i="44"/>
  <c r="AK126" i="44"/>
  <c r="AK125" i="44"/>
  <c r="AK124" i="44"/>
  <c r="AK123" i="44"/>
  <c r="AK122" i="44"/>
  <c r="AK121" i="44"/>
  <c r="AK120" i="44"/>
  <c r="AK119" i="44"/>
  <c r="AK118" i="44"/>
  <c r="AK117" i="44"/>
  <c r="AK116" i="44"/>
  <c r="AK115" i="44"/>
  <c r="AJ115" i="44"/>
  <c r="AI115" i="44"/>
  <c r="AK114" i="44"/>
  <c r="AK113" i="44"/>
  <c r="AK112" i="44"/>
  <c r="AK111" i="44"/>
  <c r="AK110" i="44"/>
  <c r="AK109" i="44"/>
  <c r="AK108" i="44"/>
  <c r="AK107" i="44"/>
  <c r="AK106" i="44"/>
  <c r="AK105" i="44"/>
  <c r="AK104" i="44"/>
  <c r="AK103" i="44"/>
  <c r="AK102" i="44"/>
  <c r="AK101" i="44"/>
  <c r="AK100" i="44"/>
  <c r="AJ100" i="44"/>
  <c r="AI100" i="44"/>
  <c r="AK99" i="44"/>
  <c r="AK98" i="44"/>
  <c r="AK97" i="44"/>
  <c r="AK96" i="44"/>
  <c r="AK95" i="44"/>
  <c r="AK94" i="44"/>
  <c r="AK93" i="44"/>
  <c r="AK92" i="44"/>
  <c r="AK91" i="44"/>
  <c r="AK90" i="44"/>
  <c r="AK89" i="44"/>
  <c r="AK88" i="44"/>
  <c r="AK87" i="44"/>
  <c r="AK86" i="44"/>
  <c r="AK85" i="44"/>
  <c r="AJ85" i="44"/>
  <c r="AI85" i="44"/>
  <c r="AK84" i="44"/>
  <c r="AK83" i="44"/>
  <c r="AK82" i="44"/>
  <c r="AK81" i="44"/>
  <c r="AK80" i="44"/>
  <c r="AK79" i="44"/>
  <c r="AK78" i="44"/>
  <c r="AK77" i="44"/>
  <c r="AK76" i="44"/>
  <c r="AK75" i="44"/>
  <c r="AK74" i="44"/>
  <c r="AK73" i="44"/>
  <c r="AK72" i="44"/>
  <c r="AK71" i="44"/>
  <c r="AK70" i="44"/>
  <c r="AJ70" i="44"/>
  <c r="AI70" i="44"/>
  <c r="AK69" i="44"/>
  <c r="AK68" i="44"/>
  <c r="AK67" i="44"/>
  <c r="AK66" i="44"/>
  <c r="AK65" i="44"/>
  <c r="AK64" i="44"/>
  <c r="AK63" i="44"/>
  <c r="AK62" i="44"/>
  <c r="AK61" i="44"/>
  <c r="AK60" i="44"/>
  <c r="AK59" i="44"/>
  <c r="AK58" i="44"/>
  <c r="AK57" i="44"/>
  <c r="AK56" i="44"/>
  <c r="AK55" i="44"/>
  <c r="AJ55" i="44"/>
  <c r="AI55" i="44"/>
  <c r="AK54" i="44"/>
  <c r="AK53" i="44"/>
  <c r="AK52" i="44"/>
  <c r="AK51" i="44"/>
  <c r="AK50" i="44"/>
  <c r="AK49" i="44"/>
  <c r="AK48" i="44"/>
  <c r="AK47" i="44"/>
  <c r="AK46" i="44"/>
  <c r="AK45" i="44"/>
  <c r="AK44" i="44"/>
  <c r="AK43" i="44"/>
  <c r="AK42" i="44"/>
  <c r="AK41" i="44"/>
  <c r="AK40" i="44"/>
  <c r="AJ40" i="44"/>
  <c r="AI40" i="44"/>
  <c r="AK39" i="44"/>
  <c r="AK38" i="44"/>
  <c r="AK37" i="44"/>
  <c r="AK36" i="44"/>
  <c r="AK35" i="44"/>
  <c r="AK34" i="44"/>
  <c r="AK33" i="44"/>
  <c r="AJ33" i="44"/>
  <c r="AI33" i="44"/>
  <c r="AK32" i="44"/>
  <c r="AK31" i="44"/>
  <c r="AK30" i="44"/>
  <c r="AK29" i="44"/>
  <c r="AJ29" i="44"/>
  <c r="AI29" i="44"/>
  <c r="AK28" i="44"/>
  <c r="AK27" i="44"/>
  <c r="AK26" i="44"/>
  <c r="AK25" i="44"/>
  <c r="AK24" i="44"/>
  <c r="AJ24" i="44"/>
  <c r="AI24" i="44"/>
  <c r="AK23" i="44"/>
  <c r="AK22" i="44"/>
  <c r="AK21" i="44"/>
  <c r="AK20" i="44"/>
  <c r="AJ20" i="44"/>
  <c r="AI20" i="44"/>
  <c r="AK19" i="44"/>
  <c r="AK18" i="44"/>
  <c r="AK17" i="44"/>
  <c r="AK16" i="44"/>
  <c r="AJ16" i="44"/>
  <c r="AI16" i="44"/>
  <c r="AK15" i="44"/>
  <c r="AK14" i="44"/>
  <c r="AK13" i="44"/>
  <c r="AK12" i="44"/>
  <c r="AJ12" i="44"/>
  <c r="AI12" i="44"/>
  <c r="AK11" i="44"/>
  <c r="AK10" i="44"/>
  <c r="AK9" i="44"/>
  <c r="AK8" i="44"/>
  <c r="AJ8" i="44"/>
  <c r="AI8" i="44"/>
  <c r="AK7" i="44"/>
  <c r="AG129" i="44"/>
  <c r="AG128" i="44"/>
  <c r="AG127" i="44"/>
  <c r="AG126" i="44"/>
  <c r="AG125" i="44"/>
  <c r="AG124" i="44"/>
  <c r="AG123" i="44"/>
  <c r="AG122" i="44"/>
  <c r="AG121" i="44"/>
  <c r="AG120" i="44"/>
  <c r="AG119" i="44"/>
  <c r="AG118" i="44"/>
  <c r="AG117" i="44"/>
  <c r="AG116" i="44"/>
  <c r="AG115" i="44"/>
  <c r="AF115" i="44"/>
  <c r="AE115" i="44"/>
  <c r="AG114" i="44"/>
  <c r="AG113" i="44"/>
  <c r="AG112" i="44"/>
  <c r="AG111" i="44"/>
  <c r="AG110" i="44"/>
  <c r="AG109" i="44"/>
  <c r="AG108" i="44"/>
  <c r="AG107" i="44"/>
  <c r="AG106" i="44"/>
  <c r="AG105" i="44"/>
  <c r="AG104" i="44"/>
  <c r="AG103" i="44"/>
  <c r="AG102" i="44"/>
  <c r="AG101" i="44"/>
  <c r="AG100" i="44"/>
  <c r="AF100" i="44"/>
  <c r="AE100" i="44"/>
  <c r="AG99" i="44"/>
  <c r="AG98" i="44"/>
  <c r="AG97" i="44"/>
  <c r="AG96" i="44"/>
  <c r="AG95" i="44"/>
  <c r="AG94" i="44"/>
  <c r="AG93" i="44"/>
  <c r="AG92" i="44"/>
  <c r="AG91" i="44"/>
  <c r="AG90" i="44"/>
  <c r="AG89" i="44"/>
  <c r="AG88" i="44"/>
  <c r="AG87" i="44"/>
  <c r="AG86" i="44"/>
  <c r="AG85" i="44"/>
  <c r="AF85" i="44"/>
  <c r="AE85" i="44"/>
  <c r="AG84" i="44"/>
  <c r="AG83" i="44"/>
  <c r="AG82" i="44"/>
  <c r="AG81" i="44"/>
  <c r="AG80" i="44"/>
  <c r="AG79" i="44"/>
  <c r="AG78" i="44"/>
  <c r="AG77" i="44"/>
  <c r="AG76" i="44"/>
  <c r="AG75" i="44"/>
  <c r="AG74" i="44"/>
  <c r="AG73" i="44"/>
  <c r="AG72" i="44"/>
  <c r="AG71" i="44"/>
  <c r="AG70" i="44"/>
  <c r="AF70" i="44"/>
  <c r="AE70" i="44"/>
  <c r="AG69" i="44"/>
  <c r="AG68" i="44"/>
  <c r="AG67" i="44"/>
  <c r="AG66" i="44"/>
  <c r="AG65" i="44"/>
  <c r="AG64" i="44"/>
  <c r="AG63" i="44"/>
  <c r="AG62" i="44"/>
  <c r="AG61" i="44"/>
  <c r="AG60" i="44"/>
  <c r="AG59" i="44"/>
  <c r="AG58" i="44"/>
  <c r="AG57" i="44"/>
  <c r="AG56" i="44"/>
  <c r="AG55" i="44"/>
  <c r="AF55" i="44"/>
  <c r="AE55" i="44"/>
  <c r="AG54" i="44"/>
  <c r="AG53" i="44"/>
  <c r="AG52" i="44"/>
  <c r="AG51" i="44"/>
  <c r="AG50" i="44"/>
  <c r="AG49" i="44"/>
  <c r="AG48" i="44"/>
  <c r="AG47" i="44"/>
  <c r="AG46" i="44"/>
  <c r="AG45" i="44"/>
  <c r="AG44" i="44"/>
  <c r="AG43" i="44"/>
  <c r="AG42" i="44"/>
  <c r="AG41" i="44"/>
  <c r="AG40" i="44"/>
  <c r="AF40" i="44"/>
  <c r="AE40" i="44"/>
  <c r="AG39" i="44"/>
  <c r="AG38" i="44"/>
  <c r="AG37" i="44"/>
  <c r="AG36" i="44"/>
  <c r="AG35" i="44"/>
  <c r="AG34" i="44"/>
  <c r="AG33" i="44"/>
  <c r="AF33" i="44"/>
  <c r="AE33" i="44"/>
  <c r="AG32" i="44"/>
  <c r="AG31" i="44"/>
  <c r="AG30" i="44"/>
  <c r="AG29" i="44"/>
  <c r="AF29" i="44"/>
  <c r="AE29" i="44"/>
  <c r="AG28" i="44"/>
  <c r="AG27" i="44"/>
  <c r="AG26" i="44"/>
  <c r="AG25" i="44"/>
  <c r="AG24" i="44"/>
  <c r="AF24" i="44"/>
  <c r="AE24" i="44"/>
  <c r="AG23" i="44"/>
  <c r="AG22" i="44"/>
  <c r="AG21" i="44"/>
  <c r="AG20" i="44"/>
  <c r="AF20" i="44"/>
  <c r="AE20" i="44"/>
  <c r="AG19" i="44"/>
  <c r="AG18" i="44"/>
  <c r="AG17" i="44"/>
  <c r="AG16" i="44"/>
  <c r="AF16" i="44"/>
  <c r="AE16" i="44"/>
  <c r="AG15" i="44"/>
  <c r="AG14" i="44"/>
  <c r="AG13" i="44"/>
  <c r="AG12" i="44"/>
  <c r="AF12" i="44"/>
  <c r="AE12" i="44"/>
  <c r="AG11" i="44"/>
  <c r="AG10" i="44"/>
  <c r="AG9" i="44"/>
  <c r="AG8" i="44"/>
  <c r="AF8" i="44"/>
  <c r="AE8" i="44"/>
  <c r="AF7" i="44"/>
  <c r="AC129" i="44"/>
  <c r="AC128" i="44"/>
  <c r="AC127" i="44"/>
  <c r="AC126" i="44"/>
  <c r="AC125" i="44"/>
  <c r="AC124" i="44"/>
  <c r="AC123" i="44"/>
  <c r="AC122" i="44"/>
  <c r="AC121" i="44"/>
  <c r="AC120" i="44"/>
  <c r="AC119" i="44"/>
  <c r="AC118" i="44"/>
  <c r="AC117" i="44"/>
  <c r="AC116" i="44"/>
  <c r="AC115" i="44"/>
  <c r="AB115" i="44"/>
  <c r="AA115" i="44"/>
  <c r="AC114" i="44"/>
  <c r="AC113" i="44"/>
  <c r="AC112" i="44"/>
  <c r="AC111" i="44"/>
  <c r="AC110" i="44"/>
  <c r="AC109" i="44"/>
  <c r="AC108" i="44"/>
  <c r="AC107" i="44"/>
  <c r="AC106" i="44"/>
  <c r="AC105" i="44"/>
  <c r="AC104" i="44"/>
  <c r="AC103" i="44"/>
  <c r="AC102" i="44"/>
  <c r="AC101" i="44"/>
  <c r="AC100" i="44"/>
  <c r="AB100" i="44"/>
  <c r="AA100" i="44"/>
  <c r="AC99" i="44"/>
  <c r="AC98" i="44"/>
  <c r="AC97" i="44"/>
  <c r="AC96" i="44"/>
  <c r="AC95" i="44"/>
  <c r="AC94" i="44"/>
  <c r="AC93" i="44"/>
  <c r="AC92" i="44"/>
  <c r="AC91" i="44"/>
  <c r="AC90" i="44"/>
  <c r="AC89" i="44"/>
  <c r="AC88" i="44"/>
  <c r="AC87" i="44"/>
  <c r="AC86" i="44"/>
  <c r="AC85" i="44"/>
  <c r="AB85" i="44"/>
  <c r="AA85" i="44"/>
  <c r="AC84" i="44"/>
  <c r="AC83" i="44"/>
  <c r="AC82" i="44"/>
  <c r="AC81" i="44"/>
  <c r="AC80" i="44"/>
  <c r="AC79" i="44"/>
  <c r="AC78" i="44"/>
  <c r="AC77" i="44"/>
  <c r="AC76" i="44"/>
  <c r="AC75" i="44"/>
  <c r="AC74" i="44"/>
  <c r="AC73" i="44"/>
  <c r="AC72" i="44"/>
  <c r="AC71" i="44"/>
  <c r="AC70" i="44"/>
  <c r="AB70" i="44"/>
  <c r="AA70" i="44"/>
  <c r="AC69" i="44"/>
  <c r="AC68" i="44"/>
  <c r="AC67" i="44"/>
  <c r="AC66" i="44"/>
  <c r="AC65" i="44"/>
  <c r="AC64" i="44"/>
  <c r="AC63" i="44"/>
  <c r="AC62" i="44"/>
  <c r="AC61" i="44"/>
  <c r="AC60" i="44"/>
  <c r="AC59" i="44"/>
  <c r="AC58" i="44"/>
  <c r="AC57" i="44"/>
  <c r="AC56" i="44"/>
  <c r="AC55" i="44"/>
  <c r="AB55" i="44"/>
  <c r="AA55" i="44"/>
  <c r="AC54" i="44"/>
  <c r="AC53" i="44"/>
  <c r="AC52" i="44"/>
  <c r="AC51" i="44"/>
  <c r="AC50" i="44"/>
  <c r="AC49" i="44"/>
  <c r="AC48" i="44"/>
  <c r="AC47" i="44"/>
  <c r="AC46" i="44"/>
  <c r="AC45" i="44"/>
  <c r="AC44" i="44"/>
  <c r="AC43" i="44"/>
  <c r="AC42" i="44"/>
  <c r="AC41" i="44"/>
  <c r="AC40" i="44"/>
  <c r="AB40" i="44"/>
  <c r="AA40" i="44"/>
  <c r="AC39" i="44"/>
  <c r="AC38" i="44"/>
  <c r="AC37" i="44"/>
  <c r="AC36" i="44"/>
  <c r="AC35" i="44"/>
  <c r="AC34" i="44"/>
  <c r="AC33" i="44"/>
  <c r="AB33" i="44"/>
  <c r="AA33" i="44"/>
  <c r="AC32" i="44"/>
  <c r="AC31" i="44"/>
  <c r="AC30" i="44"/>
  <c r="AC29" i="44"/>
  <c r="AB29" i="44"/>
  <c r="AA29" i="44"/>
  <c r="AC28" i="44"/>
  <c r="AC27" i="44"/>
  <c r="AC26" i="44"/>
  <c r="AC25" i="44"/>
  <c r="AC24" i="44"/>
  <c r="AB24" i="44"/>
  <c r="AA24" i="44"/>
  <c r="AC23" i="44"/>
  <c r="AC22" i="44"/>
  <c r="AC21" i="44"/>
  <c r="AC20" i="44"/>
  <c r="AB20" i="44"/>
  <c r="AA20" i="44"/>
  <c r="AC19" i="44"/>
  <c r="AC18" i="44"/>
  <c r="AC17" i="44"/>
  <c r="AC16" i="44"/>
  <c r="AB16" i="44"/>
  <c r="AA16" i="44"/>
  <c r="AC15" i="44"/>
  <c r="AC14" i="44"/>
  <c r="AC13" i="44"/>
  <c r="AC12" i="44"/>
  <c r="AB12" i="44"/>
  <c r="AA12" i="44"/>
  <c r="AC11" i="44"/>
  <c r="AC10" i="44"/>
  <c r="AC9" i="44"/>
  <c r="AC8" i="44"/>
  <c r="AB8" i="44"/>
  <c r="AA8" i="44"/>
  <c r="AA7" i="44"/>
  <c r="AK1312" i="66"/>
  <c r="AK1311" i="66"/>
  <c r="AK1310" i="66"/>
  <c r="AK1309" i="66"/>
  <c r="AK1308" i="66"/>
  <c r="AK1307" i="66"/>
  <c r="AK1306" i="66"/>
  <c r="AK1305" i="66"/>
  <c r="AK1304" i="66"/>
  <c r="AK1303" i="66"/>
  <c r="AK1302" i="66"/>
  <c r="AK1301" i="66"/>
  <c r="AK1300" i="66"/>
  <c r="AK1299" i="66"/>
  <c r="AK1298" i="66"/>
  <c r="AK1297" i="66"/>
  <c r="AK1296" i="66"/>
  <c r="AK1295" i="66"/>
  <c r="AK1294" i="66"/>
  <c r="AK1293" i="66"/>
  <c r="AK1292" i="66"/>
  <c r="AK1291" i="66"/>
  <c r="AK1290" i="66"/>
  <c r="AK1289" i="66"/>
  <c r="AK1288" i="66"/>
  <c r="AK1287" i="66"/>
  <c r="AK1286" i="66"/>
  <c r="AK1285" i="66"/>
  <c r="AK1284" i="66"/>
  <c r="AK1283" i="66"/>
  <c r="AK1282" i="66"/>
  <c r="AK1281" i="66"/>
  <c r="AK1280" i="66"/>
  <c r="AK1279" i="66"/>
  <c r="AK1278" i="66"/>
  <c r="AK1277" i="66"/>
  <c r="AK1276" i="66"/>
  <c r="AK1275" i="66"/>
  <c r="AK1274" i="66"/>
  <c r="AK1273" i="66"/>
  <c r="AK1272" i="66"/>
  <c r="AK1270" i="66"/>
  <c r="AK1269" i="66"/>
  <c r="AK1268" i="66"/>
  <c r="AK1267" i="66"/>
  <c r="AK1266" i="66"/>
  <c r="AK1264" i="66"/>
  <c r="AK1263" i="66"/>
  <c r="AK1262" i="66"/>
  <c r="AK1261" i="66"/>
  <c r="AK1260" i="66"/>
  <c r="AK1259" i="66"/>
  <c r="AK1258" i="66"/>
  <c r="AK1257" i="66"/>
  <c r="AK1256" i="66"/>
  <c r="AK1255" i="66"/>
  <c r="AK1254" i="66"/>
  <c r="AK1253" i="66"/>
  <c r="AK1252" i="66"/>
  <c r="AK1251" i="66"/>
  <c r="AK1250" i="66"/>
  <c r="AK1249" i="66"/>
  <c r="AK1248" i="66"/>
  <c r="AK1247" i="66"/>
  <c r="AK1246" i="66"/>
  <c r="AK1245" i="66"/>
  <c r="AK1244" i="66"/>
  <c r="AK1243" i="66"/>
  <c r="AK1242" i="66"/>
  <c r="AK1241" i="66"/>
  <c r="AK1240" i="66"/>
  <c r="AK1239" i="66"/>
  <c r="AK1238" i="66"/>
  <c r="AK1237" i="66"/>
  <c r="AK1236" i="66"/>
  <c r="AK1235" i="66"/>
  <c r="AK1234" i="66"/>
  <c r="AK1233" i="66"/>
  <c r="AK1232" i="66"/>
  <c r="AK1231" i="66"/>
  <c r="AK1230" i="66"/>
  <c r="AK1229" i="66"/>
  <c r="AK1228" i="66"/>
  <c r="AK1227" i="66"/>
  <c r="AK1226" i="66"/>
  <c r="AK1225" i="66"/>
  <c r="AK1224" i="66"/>
  <c r="AK1223" i="66"/>
  <c r="AK1222" i="66"/>
  <c r="AK1221" i="66"/>
  <c r="AK1220" i="66"/>
  <c r="AK1218" i="66"/>
  <c r="AK1217" i="66"/>
  <c r="AK1216" i="66"/>
  <c r="AK1215" i="66"/>
  <c r="AK1214" i="66"/>
  <c r="AK1212" i="66"/>
  <c r="AK1211" i="66"/>
  <c r="AK1210" i="66"/>
  <c r="AK1209" i="66"/>
  <c r="AK1208" i="66"/>
  <c r="AK1207" i="66"/>
  <c r="AK1206" i="66"/>
  <c r="AK1205" i="66"/>
  <c r="AK1204" i="66"/>
  <c r="AK1203" i="66"/>
  <c r="AK1202" i="66"/>
  <c r="AK1201" i="66"/>
  <c r="AK1200" i="66"/>
  <c r="AK1199" i="66"/>
  <c r="AK1198" i="66"/>
  <c r="AK1197" i="66"/>
  <c r="AK1196" i="66"/>
  <c r="AK1195" i="66"/>
  <c r="AK1194" i="66"/>
  <c r="AK1193" i="66"/>
  <c r="AK1192" i="66"/>
  <c r="AK1191" i="66"/>
  <c r="AK1190" i="66"/>
  <c r="AK1189" i="66"/>
  <c r="AK1188" i="66"/>
  <c r="AK1187" i="66"/>
  <c r="AK1186" i="66"/>
  <c r="AK1185" i="66"/>
  <c r="AK1184" i="66"/>
  <c r="AK1183" i="66"/>
  <c r="AK1182" i="66"/>
  <c r="AK1181" i="66"/>
  <c r="AK1180" i="66"/>
  <c r="AK1179" i="66"/>
  <c r="AK1178" i="66"/>
  <c r="AK1177" i="66"/>
  <c r="AK1176" i="66"/>
  <c r="AK1175" i="66"/>
  <c r="AK1174" i="66"/>
  <c r="AK1173" i="66"/>
  <c r="AK1172" i="66"/>
  <c r="AK1171" i="66"/>
  <c r="AK1170" i="66"/>
  <c r="AK1169" i="66"/>
  <c r="AK1168" i="66"/>
  <c r="AK1166" i="66"/>
  <c r="AK1165" i="66"/>
  <c r="AK1164" i="66"/>
  <c r="AK1163" i="66"/>
  <c r="AK1162" i="66"/>
  <c r="AK1160" i="66"/>
  <c r="AK1159" i="66"/>
  <c r="AK1158" i="66"/>
  <c r="AK1157" i="66"/>
  <c r="AK1156" i="66"/>
  <c r="AK1155" i="66"/>
  <c r="AK1154" i="66"/>
  <c r="AK1153" i="66"/>
  <c r="AK1152" i="66"/>
  <c r="AK1151" i="66"/>
  <c r="AK1150" i="66"/>
  <c r="AK1149" i="66"/>
  <c r="AK1148" i="66"/>
  <c r="AK1147" i="66"/>
  <c r="AK1146" i="66"/>
  <c r="AK1145" i="66"/>
  <c r="AK1144" i="66"/>
  <c r="AK1143" i="66"/>
  <c r="AK1142" i="66"/>
  <c r="AK1141" i="66"/>
  <c r="AK1140" i="66"/>
  <c r="AK1139" i="66"/>
  <c r="AK1138" i="66"/>
  <c r="AK1137" i="66"/>
  <c r="AK1136" i="66"/>
  <c r="AK1135" i="66"/>
  <c r="AK1134" i="66"/>
  <c r="AK1133" i="66"/>
  <c r="AK1132" i="66"/>
  <c r="AK1131" i="66"/>
  <c r="AK1130" i="66"/>
  <c r="AK1129" i="66"/>
  <c r="AK1128" i="66"/>
  <c r="AK1127" i="66"/>
  <c r="AK1126" i="66"/>
  <c r="AK1125" i="66"/>
  <c r="AK1124" i="66"/>
  <c r="AK1123" i="66"/>
  <c r="AK1122" i="66"/>
  <c r="AK1121" i="66"/>
  <c r="AK1120" i="66"/>
  <c r="AK1119" i="66"/>
  <c r="AK1118" i="66"/>
  <c r="AK1117" i="66"/>
  <c r="AK1116" i="66"/>
  <c r="AK1114" i="66"/>
  <c r="AK1113" i="66"/>
  <c r="AK1112" i="66"/>
  <c r="AK1111" i="66"/>
  <c r="AK1110" i="66"/>
  <c r="AK1108" i="66"/>
  <c r="AK1107" i="66"/>
  <c r="AK1106" i="66"/>
  <c r="AK1105" i="66"/>
  <c r="AK1104" i="66"/>
  <c r="AK1103" i="66"/>
  <c r="AK1102" i="66"/>
  <c r="AK1101" i="66"/>
  <c r="AK1100" i="66"/>
  <c r="AK1099" i="66"/>
  <c r="AK1098" i="66"/>
  <c r="AK1097" i="66"/>
  <c r="AK1096" i="66"/>
  <c r="AK1095" i="66"/>
  <c r="AK1094" i="66"/>
  <c r="AK1093" i="66"/>
  <c r="AK1092" i="66"/>
  <c r="AK1091" i="66"/>
  <c r="AK1090" i="66"/>
  <c r="AK1089" i="66"/>
  <c r="AK1088" i="66"/>
  <c r="AK1087" i="66"/>
  <c r="AK1086" i="66"/>
  <c r="AK1085" i="66"/>
  <c r="AK1084" i="66"/>
  <c r="AK1083" i="66"/>
  <c r="AK1082" i="66"/>
  <c r="AK1081" i="66"/>
  <c r="AK1080" i="66"/>
  <c r="AK1079" i="66"/>
  <c r="AK1078" i="66"/>
  <c r="AK1077" i="66"/>
  <c r="AK1076" i="66"/>
  <c r="AK1075" i="66"/>
  <c r="AK1074" i="66"/>
  <c r="AK1073" i="66"/>
  <c r="AK1072" i="66"/>
  <c r="AK1071" i="66"/>
  <c r="AK1070" i="66"/>
  <c r="AK1069" i="66"/>
  <c r="AK1068" i="66"/>
  <c r="AK1067" i="66"/>
  <c r="AK1066" i="66"/>
  <c r="AK1065" i="66"/>
  <c r="AK1064" i="66"/>
  <c r="AK1062" i="66"/>
  <c r="AK1061" i="66"/>
  <c r="AK1060" i="66"/>
  <c r="AK1059" i="66"/>
  <c r="AK1058" i="66"/>
  <c r="AK1056" i="66"/>
  <c r="AK1055" i="66"/>
  <c r="AK1054" i="66"/>
  <c r="AK1053" i="66"/>
  <c r="AK1052" i="66"/>
  <c r="AK1051" i="66"/>
  <c r="AK1050" i="66"/>
  <c r="AK1049" i="66"/>
  <c r="AK1048" i="66"/>
  <c r="AK1047" i="66"/>
  <c r="AK1046" i="66"/>
  <c r="AK1045" i="66"/>
  <c r="AK1044" i="66"/>
  <c r="AK1043" i="66"/>
  <c r="AK1042" i="66"/>
  <c r="AK1041" i="66"/>
  <c r="AK1040" i="66"/>
  <c r="AK1039" i="66"/>
  <c r="AK1038" i="66"/>
  <c r="AK1037" i="66"/>
  <c r="AK1036" i="66"/>
  <c r="AK1035" i="66"/>
  <c r="AK1034" i="66"/>
  <c r="AK1033" i="66"/>
  <c r="AK1032" i="66"/>
  <c r="AK1031" i="66"/>
  <c r="AK1030" i="66"/>
  <c r="AK1029" i="66"/>
  <c r="AK1028" i="66"/>
  <c r="AK1027" i="66"/>
  <c r="AK1026" i="66"/>
  <c r="AK1025" i="66"/>
  <c r="AK1024" i="66"/>
  <c r="AK1023" i="66"/>
  <c r="AK1022" i="66"/>
  <c r="AK1021" i="66"/>
  <c r="AK1020" i="66"/>
  <c r="AK1019" i="66"/>
  <c r="AK1018" i="66"/>
  <c r="AK1017" i="66"/>
  <c r="AK1016" i="66"/>
  <c r="AK1015" i="66"/>
  <c r="AK1014" i="66"/>
  <c r="AK1013" i="66"/>
  <c r="AK1012" i="66"/>
  <c r="AK1010" i="66"/>
  <c r="AK1009" i="66"/>
  <c r="AK1008" i="66"/>
  <c r="AK1007" i="66"/>
  <c r="AK1006" i="66"/>
  <c r="AK1004" i="66"/>
  <c r="AK1003" i="66"/>
  <c r="AK1002" i="66"/>
  <c r="AK1001" i="66"/>
  <c r="AK1000" i="66"/>
  <c r="AK999" i="66"/>
  <c r="AK998" i="66"/>
  <c r="AK997" i="66"/>
  <c r="AK996" i="66"/>
  <c r="AK995" i="66"/>
  <c r="AK994" i="66"/>
  <c r="AK993" i="66"/>
  <c r="AK992" i="66"/>
  <c r="AK991" i="66"/>
  <c r="AK990" i="66"/>
  <c r="AK989" i="66"/>
  <c r="AK988" i="66"/>
  <c r="AK987" i="66"/>
  <c r="AK986" i="66"/>
  <c r="AK985" i="66"/>
  <c r="AK984" i="66"/>
  <c r="AK983" i="66"/>
  <c r="AK982" i="66"/>
  <c r="AK981" i="66"/>
  <c r="AK980" i="66"/>
  <c r="AK979" i="66"/>
  <c r="AK978" i="66"/>
  <c r="AK977" i="66"/>
  <c r="AK976" i="66"/>
  <c r="AK975" i="66"/>
  <c r="AK974" i="66"/>
  <c r="AK973" i="66"/>
  <c r="AK972" i="66"/>
  <c r="AK971" i="66"/>
  <c r="AK970" i="66"/>
  <c r="AK969" i="66"/>
  <c r="AK968" i="66"/>
  <c r="AK967" i="66"/>
  <c r="AK966" i="66"/>
  <c r="AK965" i="66"/>
  <c r="AK964" i="66"/>
  <c r="AK963" i="66"/>
  <c r="AK962" i="66"/>
  <c r="AK961" i="66"/>
  <c r="AK960" i="66"/>
  <c r="AK958" i="66"/>
  <c r="AK957" i="66"/>
  <c r="AK956" i="66"/>
  <c r="AK955" i="66"/>
  <c r="AK954" i="66"/>
  <c r="AK952" i="66"/>
  <c r="AK951" i="66"/>
  <c r="AK950" i="66"/>
  <c r="AK949" i="66"/>
  <c r="AK948" i="66"/>
  <c r="AK947" i="66"/>
  <c r="AK946" i="66"/>
  <c r="AK945" i="66"/>
  <c r="AK944" i="66"/>
  <c r="AK943" i="66"/>
  <c r="AK942" i="66"/>
  <c r="AK941" i="66"/>
  <c r="AK940" i="66"/>
  <c r="AK939" i="66"/>
  <c r="AK938" i="66"/>
  <c r="AK937" i="66"/>
  <c r="AK936" i="66"/>
  <c r="AK935" i="66"/>
  <c r="AK934" i="66"/>
  <c r="AK933" i="66"/>
  <c r="AK932" i="66"/>
  <c r="AK931" i="66"/>
  <c r="AK930" i="66"/>
  <c r="AK929" i="66"/>
  <c r="AK928" i="66"/>
  <c r="AK927" i="66"/>
  <c r="AK926" i="66"/>
  <c r="AK925" i="66"/>
  <c r="AK924" i="66"/>
  <c r="AK923" i="66"/>
  <c r="AK922" i="66"/>
  <c r="AK921" i="66"/>
  <c r="AK920" i="66"/>
  <c r="AK919" i="66"/>
  <c r="AK918" i="66"/>
  <c r="AK917" i="66"/>
  <c r="AK916" i="66"/>
  <c r="AK915" i="66"/>
  <c r="AK914" i="66"/>
  <c r="AK913" i="66"/>
  <c r="AK912" i="66"/>
  <c r="AK911" i="66"/>
  <c r="AK910" i="66"/>
  <c r="AK909" i="66"/>
  <c r="AK908" i="66"/>
  <c r="AK906" i="66"/>
  <c r="AK905" i="66"/>
  <c r="AK904" i="66"/>
  <c r="AK903" i="66"/>
  <c r="AK902" i="66"/>
  <c r="AK900" i="66"/>
  <c r="AK899" i="66"/>
  <c r="AK898" i="66"/>
  <c r="AK897" i="66"/>
  <c r="AK896" i="66"/>
  <c r="AK895" i="66"/>
  <c r="AK894" i="66"/>
  <c r="AK893" i="66"/>
  <c r="AK892" i="66"/>
  <c r="AK891" i="66"/>
  <c r="AK890" i="66"/>
  <c r="AK889" i="66"/>
  <c r="AK888" i="66"/>
  <c r="AK887" i="66"/>
  <c r="AK886" i="66"/>
  <c r="AK885" i="66"/>
  <c r="AK884" i="66"/>
  <c r="AK883" i="66"/>
  <c r="AK882" i="66"/>
  <c r="AK881" i="66"/>
  <c r="AK880" i="66"/>
  <c r="AK879" i="66"/>
  <c r="AK878" i="66"/>
  <c r="AK877" i="66"/>
  <c r="AK876" i="66"/>
  <c r="AK875" i="66"/>
  <c r="AK874" i="66"/>
  <c r="AK873" i="66"/>
  <c r="AK872" i="66"/>
  <c r="AK871" i="66"/>
  <c r="AK870" i="66"/>
  <c r="AK869" i="66"/>
  <c r="AK868" i="66"/>
  <c r="AK867" i="66"/>
  <c r="AK866" i="66"/>
  <c r="AK865" i="66"/>
  <c r="AK864" i="66"/>
  <c r="AK863" i="66"/>
  <c r="AK862" i="66"/>
  <c r="AK861" i="66"/>
  <c r="AK860" i="66"/>
  <c r="AK859" i="66"/>
  <c r="AK858" i="66"/>
  <c r="AK857" i="66"/>
  <c r="AK856" i="66"/>
  <c r="AK854" i="66"/>
  <c r="AK853" i="66"/>
  <c r="AK852" i="66"/>
  <c r="AK851" i="66"/>
  <c r="AK850" i="66"/>
  <c r="AK848" i="66"/>
  <c r="AK847" i="66"/>
  <c r="AK846" i="66"/>
  <c r="AK845" i="66"/>
  <c r="AK844" i="66"/>
  <c r="AK843" i="66"/>
  <c r="AK842" i="66"/>
  <c r="AK841" i="66"/>
  <c r="AK840" i="66"/>
  <c r="AK839" i="66"/>
  <c r="AK838" i="66"/>
  <c r="AK837" i="66"/>
  <c r="AK836" i="66"/>
  <c r="AK835" i="66"/>
  <c r="AK834" i="66"/>
  <c r="AK833" i="66"/>
  <c r="AK832" i="66"/>
  <c r="AK831" i="66"/>
  <c r="AK830" i="66"/>
  <c r="AK829" i="66"/>
  <c r="AK828" i="66"/>
  <c r="AK827" i="66"/>
  <c r="AK826" i="66"/>
  <c r="AK825" i="66"/>
  <c r="AK824" i="66"/>
  <c r="AK823" i="66"/>
  <c r="AK822" i="66"/>
  <c r="AK821" i="66"/>
  <c r="AK820" i="66"/>
  <c r="AK819" i="66"/>
  <c r="AK818" i="66"/>
  <c r="AK817" i="66"/>
  <c r="AK816" i="66"/>
  <c r="AK815" i="66"/>
  <c r="AK814" i="66"/>
  <c r="AK813" i="66"/>
  <c r="AK812" i="66"/>
  <c r="AK811" i="66"/>
  <c r="AK810" i="66"/>
  <c r="AK809" i="66"/>
  <c r="AK808" i="66"/>
  <c r="AK807" i="66"/>
  <c r="AK806" i="66"/>
  <c r="AK805" i="66"/>
  <c r="AK804" i="66"/>
  <c r="AK802" i="66"/>
  <c r="AK801" i="66"/>
  <c r="AK800" i="66"/>
  <c r="AK799" i="66"/>
  <c r="AK798" i="66"/>
  <c r="AK796" i="66"/>
  <c r="AK795" i="66"/>
  <c r="AK794" i="66"/>
  <c r="AK793" i="66"/>
  <c r="AK792" i="66"/>
  <c r="AK791" i="66"/>
  <c r="AK790" i="66"/>
  <c r="AK789" i="66"/>
  <c r="AK788" i="66"/>
  <c r="AK787" i="66"/>
  <c r="AK786" i="66"/>
  <c r="AK785" i="66"/>
  <c r="AK784" i="66"/>
  <c r="AK783" i="66"/>
  <c r="AK782" i="66"/>
  <c r="AK781" i="66"/>
  <c r="AK780" i="66"/>
  <c r="AK779" i="66"/>
  <c r="AK778" i="66"/>
  <c r="AK777" i="66"/>
  <c r="AK776" i="66"/>
  <c r="AK775" i="66"/>
  <c r="AK774" i="66"/>
  <c r="AK773" i="66"/>
  <c r="AK772" i="66"/>
  <c r="AK771" i="66"/>
  <c r="AK770" i="66"/>
  <c r="AK769" i="66"/>
  <c r="AK768" i="66"/>
  <c r="AK767" i="66"/>
  <c r="AK766" i="66"/>
  <c r="AK765" i="66"/>
  <c r="AK764" i="66"/>
  <c r="AK763" i="66"/>
  <c r="AK762" i="66"/>
  <c r="AK761" i="66"/>
  <c r="AK760" i="66"/>
  <c r="AK759" i="66"/>
  <c r="AK758" i="66"/>
  <c r="AK757" i="66"/>
  <c r="AK756" i="66"/>
  <c r="AK755" i="66"/>
  <c r="AK754" i="66"/>
  <c r="AK753" i="66"/>
  <c r="AK752" i="66"/>
  <c r="AK750" i="66"/>
  <c r="AK749" i="66"/>
  <c r="AK748" i="66"/>
  <c r="AK747" i="66"/>
  <c r="AK746" i="66"/>
  <c r="AK744" i="66"/>
  <c r="AK743" i="66"/>
  <c r="AK742" i="66"/>
  <c r="AK741" i="66"/>
  <c r="AK740" i="66"/>
  <c r="AK739" i="66"/>
  <c r="AK738" i="66"/>
  <c r="AK737" i="66"/>
  <c r="AK736" i="66"/>
  <c r="AK735" i="66"/>
  <c r="AK734" i="66"/>
  <c r="AK733" i="66"/>
  <c r="AK732" i="66"/>
  <c r="AK731" i="66"/>
  <c r="AK730" i="66"/>
  <c r="AK729" i="66"/>
  <c r="AK728" i="66"/>
  <c r="AK727" i="66"/>
  <c r="AK726" i="66"/>
  <c r="AK725" i="66"/>
  <c r="AK724" i="66"/>
  <c r="AK723" i="66"/>
  <c r="AK722" i="66"/>
  <c r="AK721" i="66"/>
  <c r="AK720" i="66"/>
  <c r="AK719" i="66"/>
  <c r="AK718" i="66"/>
  <c r="AK717" i="66"/>
  <c r="AK716" i="66"/>
  <c r="AK715" i="66"/>
  <c r="AK714" i="66"/>
  <c r="AK713" i="66"/>
  <c r="AK712" i="66"/>
  <c r="AK711" i="66"/>
  <c r="AK710" i="66"/>
  <c r="AK709" i="66"/>
  <c r="AK708" i="66"/>
  <c r="AK707" i="66"/>
  <c r="AK706" i="66"/>
  <c r="AK705" i="66"/>
  <c r="AK704" i="66"/>
  <c r="AK703" i="66"/>
  <c r="AK702" i="66"/>
  <c r="AK701" i="66"/>
  <c r="AK700" i="66"/>
  <c r="AK698" i="66"/>
  <c r="AK697" i="66"/>
  <c r="AK696" i="66"/>
  <c r="AK695" i="66"/>
  <c r="AK694" i="66"/>
  <c r="AK692" i="66"/>
  <c r="AK691" i="66"/>
  <c r="AK690" i="66"/>
  <c r="AK689" i="66"/>
  <c r="AK688" i="66"/>
  <c r="AK687" i="66"/>
  <c r="AK686" i="66"/>
  <c r="AK685" i="66"/>
  <c r="AK684" i="66"/>
  <c r="AK683" i="66"/>
  <c r="AK682" i="66"/>
  <c r="AK681" i="66"/>
  <c r="AK680" i="66"/>
  <c r="AK679" i="66"/>
  <c r="AK678" i="66"/>
  <c r="AK677" i="66"/>
  <c r="AK676" i="66"/>
  <c r="AK675" i="66"/>
  <c r="AK674" i="66"/>
  <c r="AK673" i="66"/>
  <c r="AK672" i="66"/>
  <c r="AK671" i="66"/>
  <c r="AK670" i="66"/>
  <c r="AK669" i="66"/>
  <c r="AK668" i="66"/>
  <c r="AK667" i="66"/>
  <c r="AK666" i="66"/>
  <c r="AK665" i="66"/>
  <c r="AK664" i="66"/>
  <c r="AK663" i="66"/>
  <c r="AK662" i="66"/>
  <c r="AK661" i="66"/>
  <c r="AK660" i="66"/>
  <c r="AK659" i="66"/>
  <c r="AK658" i="66"/>
  <c r="AK657" i="66"/>
  <c r="AK656" i="66"/>
  <c r="AK655" i="66"/>
  <c r="AK654" i="66"/>
  <c r="AK653" i="66"/>
  <c r="AK652" i="66"/>
  <c r="AK651" i="66"/>
  <c r="AK650" i="66"/>
  <c r="AK649" i="66"/>
  <c r="AK648" i="66"/>
  <c r="AK646" i="66"/>
  <c r="AK645" i="66"/>
  <c r="AK644" i="66"/>
  <c r="AK643" i="66"/>
  <c r="AK642" i="66"/>
  <c r="AK640" i="66"/>
  <c r="AK639" i="66"/>
  <c r="AK638" i="66"/>
  <c r="AK637" i="66"/>
  <c r="AK636" i="66"/>
  <c r="AK635" i="66"/>
  <c r="AK634" i="66"/>
  <c r="AK633" i="66"/>
  <c r="AK632" i="66"/>
  <c r="AK631" i="66"/>
  <c r="AK630" i="66"/>
  <c r="AK629" i="66"/>
  <c r="AK628" i="66"/>
  <c r="AK627" i="66"/>
  <c r="AK626" i="66"/>
  <c r="AK625" i="66"/>
  <c r="AK624" i="66"/>
  <c r="AK623" i="66"/>
  <c r="AK622" i="66"/>
  <c r="AK621" i="66"/>
  <c r="AK620" i="66"/>
  <c r="AK619" i="66"/>
  <c r="AK618" i="66"/>
  <c r="AK617" i="66"/>
  <c r="AK616" i="66"/>
  <c r="AK615" i="66"/>
  <c r="AK614" i="66"/>
  <c r="AK613" i="66"/>
  <c r="AK612" i="66"/>
  <c r="AK611" i="66"/>
  <c r="AK610" i="66"/>
  <c r="AK609" i="66"/>
  <c r="AK608" i="66"/>
  <c r="AK607" i="66"/>
  <c r="AK606" i="66"/>
  <c r="AK605" i="66"/>
  <c r="AK604" i="66"/>
  <c r="AK603" i="66"/>
  <c r="AK602" i="66"/>
  <c r="AK601" i="66"/>
  <c r="AK600" i="66"/>
  <c r="AK599" i="66"/>
  <c r="AK598" i="66"/>
  <c r="AK597" i="66"/>
  <c r="AK596" i="66"/>
  <c r="AK594" i="66"/>
  <c r="AK593" i="66"/>
  <c r="AK592" i="66"/>
  <c r="AK591" i="66"/>
  <c r="AK590" i="66"/>
  <c r="AK588" i="66"/>
  <c r="AK587" i="66"/>
  <c r="AK586" i="66"/>
  <c r="AK585" i="66"/>
  <c r="AK584" i="66"/>
  <c r="AK583" i="66"/>
  <c r="AK582" i="66"/>
  <c r="AK581" i="66"/>
  <c r="AK580" i="66"/>
  <c r="AK579" i="66"/>
  <c r="AK578" i="66"/>
  <c r="AK577" i="66"/>
  <c r="AK576" i="66"/>
  <c r="AK575" i="66"/>
  <c r="AK574" i="66"/>
  <c r="AK573" i="66"/>
  <c r="AK572" i="66"/>
  <c r="AK571" i="66"/>
  <c r="AK570" i="66"/>
  <c r="AK569" i="66"/>
  <c r="AK568" i="66"/>
  <c r="AK567" i="66"/>
  <c r="AK566" i="66"/>
  <c r="AK565" i="66"/>
  <c r="AK564" i="66"/>
  <c r="AK563" i="66"/>
  <c r="AK562" i="66"/>
  <c r="AK561" i="66"/>
  <c r="AK560" i="66"/>
  <c r="AK559" i="66"/>
  <c r="AK558" i="66"/>
  <c r="AK557" i="66"/>
  <c r="AK556" i="66"/>
  <c r="AK555" i="66"/>
  <c r="AK554" i="66"/>
  <c r="AK553" i="66"/>
  <c r="AK552" i="66"/>
  <c r="AK551" i="66"/>
  <c r="AK550" i="66"/>
  <c r="AK549" i="66"/>
  <c r="AK548" i="66"/>
  <c r="AK547" i="66"/>
  <c r="AK546" i="66"/>
  <c r="AK545" i="66"/>
  <c r="AK544" i="66"/>
  <c r="AK542" i="66"/>
  <c r="AK541" i="66"/>
  <c r="AK540" i="66"/>
  <c r="AK539" i="66"/>
  <c r="AK538" i="66"/>
  <c r="AK536" i="66"/>
  <c r="AK535" i="66"/>
  <c r="AK534" i="66"/>
  <c r="AK533" i="66"/>
  <c r="AK532" i="66"/>
  <c r="AK531" i="66"/>
  <c r="AK530" i="66"/>
  <c r="AK529" i="66"/>
  <c r="AK528" i="66"/>
  <c r="AK527" i="66"/>
  <c r="AK526" i="66"/>
  <c r="AK525" i="66"/>
  <c r="AK524" i="66"/>
  <c r="AK523" i="66"/>
  <c r="AK522" i="66"/>
  <c r="AK521" i="66"/>
  <c r="AK520" i="66"/>
  <c r="AK519" i="66"/>
  <c r="AK518" i="66"/>
  <c r="AK517" i="66"/>
  <c r="AK516" i="66"/>
  <c r="AK515" i="66"/>
  <c r="AK514" i="66"/>
  <c r="AK513" i="66"/>
  <c r="AK512" i="66"/>
  <c r="AK511" i="66"/>
  <c r="AK510" i="66"/>
  <c r="AK509" i="66"/>
  <c r="AK508" i="66"/>
  <c r="AK507" i="66"/>
  <c r="AK506" i="66"/>
  <c r="AK505" i="66"/>
  <c r="AK504" i="66"/>
  <c r="AK503" i="66"/>
  <c r="AK502" i="66"/>
  <c r="AK501" i="66"/>
  <c r="AK500" i="66"/>
  <c r="AK499" i="66"/>
  <c r="AK498" i="66"/>
  <c r="AK497" i="66"/>
  <c r="AK496" i="66"/>
  <c r="AK495" i="66"/>
  <c r="AK494" i="66"/>
  <c r="AK493" i="66"/>
  <c r="AK492" i="66"/>
  <c r="AK490" i="66"/>
  <c r="AK489" i="66"/>
  <c r="AK488" i="66"/>
  <c r="AK487" i="66"/>
  <c r="AK486" i="66"/>
  <c r="AK484" i="66"/>
  <c r="AK483" i="66"/>
  <c r="AK482" i="66"/>
  <c r="AK481" i="66"/>
  <c r="AK480" i="66"/>
  <c r="AK479" i="66"/>
  <c r="AK478" i="66"/>
  <c r="AK477" i="66"/>
  <c r="AK476" i="66"/>
  <c r="AK475" i="66"/>
  <c r="AK474" i="66"/>
  <c r="AK473" i="66"/>
  <c r="AK472" i="66"/>
  <c r="AK471" i="66"/>
  <c r="AK470" i="66"/>
  <c r="AK469" i="66"/>
  <c r="AK468" i="66"/>
  <c r="AK467" i="66"/>
  <c r="AK466" i="66"/>
  <c r="AK465" i="66"/>
  <c r="AK464" i="66"/>
  <c r="AK463" i="66"/>
  <c r="AK462" i="66"/>
  <c r="AK461" i="66"/>
  <c r="AK460" i="66"/>
  <c r="AK459" i="66"/>
  <c r="AK458" i="66"/>
  <c r="AK457" i="66"/>
  <c r="AK456" i="66"/>
  <c r="AK455" i="66"/>
  <c r="AK454" i="66"/>
  <c r="AK453" i="66"/>
  <c r="AK452" i="66"/>
  <c r="AK451" i="66"/>
  <c r="AK450" i="66"/>
  <c r="AK449" i="66"/>
  <c r="AK448" i="66"/>
  <c r="AK447" i="66"/>
  <c r="AK446" i="66"/>
  <c r="AK445" i="66"/>
  <c r="AK444" i="66"/>
  <c r="AK443" i="66"/>
  <c r="AK442" i="66"/>
  <c r="AK441" i="66"/>
  <c r="AK440" i="66"/>
  <c r="AK438" i="66"/>
  <c r="AK437" i="66"/>
  <c r="AK436" i="66"/>
  <c r="AK435" i="66"/>
  <c r="AK434" i="66"/>
  <c r="AK432" i="66"/>
  <c r="AK431" i="66"/>
  <c r="AK430" i="66"/>
  <c r="AK429" i="66"/>
  <c r="AK428" i="66"/>
  <c r="AK427" i="66"/>
  <c r="AK426" i="66"/>
  <c r="AK425" i="66"/>
  <c r="AK424" i="66"/>
  <c r="AK423" i="66"/>
  <c r="AK422" i="66"/>
  <c r="AK421" i="66"/>
  <c r="AK420" i="66"/>
  <c r="AK419" i="66"/>
  <c r="AK418" i="66"/>
  <c r="AK417" i="66"/>
  <c r="AK416" i="66"/>
  <c r="AK415" i="66"/>
  <c r="AK414" i="66"/>
  <c r="AK413" i="66"/>
  <c r="AK412" i="66"/>
  <c r="AK411" i="66"/>
  <c r="AK410" i="66"/>
  <c r="AK409" i="66"/>
  <c r="AK408" i="66"/>
  <c r="AK407" i="66"/>
  <c r="AK406" i="66"/>
  <c r="AK405" i="66"/>
  <c r="AK404" i="66"/>
  <c r="AK403" i="66"/>
  <c r="AK402" i="66"/>
  <c r="AK401" i="66"/>
  <c r="AK400" i="66"/>
  <c r="AK399" i="66"/>
  <c r="AK398" i="66"/>
  <c r="AK397" i="66"/>
  <c r="AK396" i="66"/>
  <c r="AK395" i="66"/>
  <c r="AK394" i="66"/>
  <c r="AK393" i="66"/>
  <c r="AK392" i="66"/>
  <c r="AK391" i="66"/>
  <c r="AK390" i="66"/>
  <c r="AK389" i="66"/>
  <c r="AK388" i="66"/>
  <c r="AK386" i="66"/>
  <c r="AK385" i="66"/>
  <c r="AK384" i="66"/>
  <c r="AK383" i="66"/>
  <c r="AK382" i="66"/>
  <c r="AK380" i="66"/>
  <c r="AK379" i="66"/>
  <c r="AK378" i="66"/>
  <c r="AK377" i="66"/>
  <c r="AK376" i="66"/>
  <c r="AK375" i="66"/>
  <c r="AK374" i="66"/>
  <c r="AK373" i="66"/>
  <c r="AK372" i="66"/>
  <c r="AK371" i="66"/>
  <c r="AK370" i="66"/>
  <c r="AK369" i="66"/>
  <c r="AK368" i="66"/>
  <c r="AK367" i="66"/>
  <c r="AK366" i="66"/>
  <c r="AK365" i="66"/>
  <c r="AK364" i="66"/>
  <c r="AK363" i="66"/>
  <c r="AK362" i="66"/>
  <c r="AK361" i="66"/>
  <c r="AK360" i="66"/>
  <c r="AK359" i="66"/>
  <c r="AK358" i="66"/>
  <c r="AK357" i="66"/>
  <c r="AK356" i="66"/>
  <c r="AK355" i="66"/>
  <c r="AK354" i="66"/>
  <c r="AK353" i="66"/>
  <c r="AK352" i="66"/>
  <c r="AK351" i="66"/>
  <c r="AK350" i="66"/>
  <c r="AK349" i="66"/>
  <c r="AK348" i="66"/>
  <c r="AK347" i="66"/>
  <c r="AK346" i="66"/>
  <c r="AK345" i="66"/>
  <c r="AK344" i="66"/>
  <c r="AK343" i="66"/>
  <c r="AK342" i="66"/>
  <c r="AK341" i="66"/>
  <c r="AK340" i="66"/>
  <c r="AK339" i="66"/>
  <c r="AK338" i="66"/>
  <c r="AK337" i="66"/>
  <c r="AK336" i="66"/>
  <c r="AK334" i="66"/>
  <c r="AK333" i="66"/>
  <c r="AK332" i="66"/>
  <c r="AK331" i="66"/>
  <c r="AK330" i="66"/>
  <c r="AK328" i="66"/>
  <c r="AK327" i="66"/>
  <c r="AK326" i="66"/>
  <c r="AK325" i="66"/>
  <c r="AK324" i="66"/>
  <c r="AK323" i="66"/>
  <c r="AK322" i="66"/>
  <c r="AK321" i="66"/>
  <c r="AK320" i="66"/>
  <c r="AK319" i="66"/>
  <c r="AK318" i="66"/>
  <c r="AK317" i="66"/>
  <c r="AK316" i="66"/>
  <c r="AK315" i="66"/>
  <c r="AK314" i="66"/>
  <c r="AK313" i="66"/>
  <c r="AK312" i="66"/>
  <c r="AK311" i="66"/>
  <c r="AK310" i="66"/>
  <c r="AK309" i="66"/>
  <c r="AK308" i="66"/>
  <c r="AK307" i="66"/>
  <c r="AK306" i="66"/>
  <c r="AK305" i="66"/>
  <c r="AK304" i="66"/>
  <c r="AK303" i="66"/>
  <c r="AK302" i="66"/>
  <c r="AK301" i="66"/>
  <c r="AK300" i="66"/>
  <c r="AK299" i="66"/>
  <c r="AK298" i="66"/>
  <c r="AK297" i="66"/>
  <c r="AK296" i="66"/>
  <c r="AK295" i="66"/>
  <c r="AK294" i="66"/>
  <c r="AK293" i="66"/>
  <c r="AK292" i="66"/>
  <c r="AK291" i="66"/>
  <c r="AK290" i="66"/>
  <c r="AK289" i="66"/>
  <c r="AK288" i="66"/>
  <c r="AK287" i="66"/>
  <c r="AK286" i="66"/>
  <c r="AK285" i="66"/>
  <c r="AK284" i="66"/>
  <c r="AK282" i="66"/>
  <c r="AK281" i="66"/>
  <c r="AK280" i="66"/>
  <c r="AK279" i="66"/>
  <c r="AK278" i="66"/>
  <c r="AK276" i="66"/>
  <c r="AK275" i="66"/>
  <c r="AK274" i="66"/>
  <c r="AK273" i="66"/>
  <c r="AK272" i="66"/>
  <c r="AK271" i="66"/>
  <c r="AK270" i="66"/>
  <c r="AK269" i="66"/>
  <c r="AK268" i="66"/>
  <c r="AK267" i="66"/>
  <c r="AK266" i="66"/>
  <c r="AK265" i="66"/>
  <c r="AK264" i="66"/>
  <c r="AK263" i="66"/>
  <c r="AK262" i="66"/>
  <c r="AK261" i="66"/>
  <c r="AK260" i="66"/>
  <c r="AK259" i="66"/>
  <c r="AK258" i="66"/>
  <c r="AK257" i="66"/>
  <c r="AK256" i="66"/>
  <c r="AK255" i="66"/>
  <c r="AK254" i="66"/>
  <c r="AK253" i="66"/>
  <c r="AK252" i="66"/>
  <c r="AK251" i="66"/>
  <c r="AK250" i="66"/>
  <c r="AK249" i="66"/>
  <c r="AK248" i="66"/>
  <c r="AK247" i="66"/>
  <c r="AK246" i="66"/>
  <c r="AK245" i="66"/>
  <c r="AK244" i="66"/>
  <c r="AK243" i="66"/>
  <c r="AK242" i="66"/>
  <c r="AK241" i="66"/>
  <c r="AK240" i="66"/>
  <c r="AK239" i="66"/>
  <c r="AK238" i="66"/>
  <c r="AK237" i="66"/>
  <c r="AK236" i="66"/>
  <c r="AK235" i="66"/>
  <c r="AK234" i="66"/>
  <c r="AK233" i="66"/>
  <c r="AK232" i="66"/>
  <c r="AK230" i="66"/>
  <c r="AK229" i="66"/>
  <c r="AK228" i="66"/>
  <c r="AK227" i="66"/>
  <c r="AK226" i="66"/>
  <c r="AK224" i="66"/>
  <c r="AK223" i="66"/>
  <c r="AK222" i="66"/>
  <c r="AK221" i="66"/>
  <c r="AK220" i="66"/>
  <c r="AK219" i="66"/>
  <c r="AK218" i="66"/>
  <c r="AK217" i="66"/>
  <c r="AK216" i="66"/>
  <c r="AK215" i="66"/>
  <c r="AK214" i="66"/>
  <c r="AK213" i="66"/>
  <c r="AK212" i="66"/>
  <c r="AK211" i="66"/>
  <c r="AK210" i="66"/>
  <c r="AK209" i="66"/>
  <c r="AK208" i="66"/>
  <c r="AK207" i="66"/>
  <c r="AK206" i="66"/>
  <c r="AK205" i="66"/>
  <c r="AK204" i="66"/>
  <c r="AK203" i="66"/>
  <c r="AK202" i="66"/>
  <c r="AK201" i="66"/>
  <c r="AK200" i="66"/>
  <c r="AK199" i="66"/>
  <c r="AK198" i="66"/>
  <c r="AK197" i="66"/>
  <c r="AK196" i="66"/>
  <c r="AK195" i="66"/>
  <c r="AK194" i="66"/>
  <c r="AK193" i="66"/>
  <c r="AK192" i="66"/>
  <c r="AK191" i="66"/>
  <c r="AK190" i="66"/>
  <c r="AK189" i="66"/>
  <c r="AK188" i="66"/>
  <c r="AK187" i="66"/>
  <c r="AK186" i="66"/>
  <c r="AK185" i="66"/>
  <c r="AK184" i="66"/>
  <c r="AK183" i="66"/>
  <c r="AK182" i="66"/>
  <c r="AK181" i="66"/>
  <c r="AK180" i="66"/>
  <c r="AK178" i="66"/>
  <c r="AK177" i="66"/>
  <c r="AK176" i="66"/>
  <c r="AK175" i="66"/>
  <c r="AK174" i="66"/>
  <c r="AK172" i="66"/>
  <c r="AK171" i="66"/>
  <c r="AK170" i="66"/>
  <c r="AK169" i="66"/>
  <c r="AK168" i="66"/>
  <c r="AK167" i="66"/>
  <c r="AK166" i="66"/>
  <c r="AK165" i="66"/>
  <c r="AK164" i="66"/>
  <c r="AK163" i="66"/>
  <c r="AK162" i="66"/>
  <c r="AK161" i="66"/>
  <c r="AK160" i="66"/>
  <c r="AK159" i="66"/>
  <c r="AK158" i="66"/>
  <c r="AK157" i="66"/>
  <c r="AK156" i="66"/>
  <c r="AK155" i="66"/>
  <c r="AK154" i="66"/>
  <c r="AK153" i="66"/>
  <c r="AK152" i="66"/>
  <c r="AK151" i="66"/>
  <c r="AK150" i="66"/>
  <c r="AK149" i="66"/>
  <c r="AK148" i="66"/>
  <c r="AK147" i="66"/>
  <c r="AK146" i="66"/>
  <c r="AK145" i="66"/>
  <c r="AK144" i="66"/>
  <c r="AK143" i="66"/>
  <c r="AK142" i="66"/>
  <c r="AK141" i="66"/>
  <c r="AK140" i="66"/>
  <c r="AK139" i="66"/>
  <c r="AK138" i="66"/>
  <c r="AK137" i="66"/>
  <c r="AK136" i="66"/>
  <c r="AK135" i="66"/>
  <c r="AK134" i="66"/>
  <c r="AK133" i="66"/>
  <c r="AK132" i="66"/>
  <c r="AK131" i="66"/>
  <c r="AK130" i="66"/>
  <c r="AK129" i="66"/>
  <c r="AK128" i="66"/>
  <c r="AK126" i="66"/>
  <c r="AK125" i="66"/>
  <c r="AK124" i="66"/>
  <c r="AK123" i="66"/>
  <c r="AK122" i="66"/>
  <c r="AK120" i="66"/>
  <c r="AK119" i="66"/>
  <c r="AK118" i="66"/>
  <c r="AK117" i="66"/>
  <c r="AK116" i="66"/>
  <c r="AK115" i="66"/>
  <c r="AK114" i="66"/>
  <c r="AK113" i="66"/>
  <c r="AK112" i="66"/>
  <c r="AK111" i="66"/>
  <c r="AK110" i="66"/>
  <c r="AK109" i="66"/>
  <c r="AK108" i="66"/>
  <c r="AK107" i="66"/>
  <c r="AK106" i="66"/>
  <c r="AK105" i="66"/>
  <c r="AK104" i="66"/>
  <c r="AK103" i="66"/>
  <c r="AK102" i="66"/>
  <c r="AK101" i="66"/>
  <c r="AK100" i="66"/>
  <c r="AK99" i="66"/>
  <c r="AK98" i="66"/>
  <c r="AK97" i="66"/>
  <c r="AK96" i="66"/>
  <c r="AK95" i="66"/>
  <c r="AK94" i="66"/>
  <c r="AK93" i="66"/>
  <c r="AK92" i="66"/>
  <c r="AK91" i="66"/>
  <c r="AK90" i="66"/>
  <c r="AK89" i="66"/>
  <c r="AK88" i="66"/>
  <c r="AK87" i="66"/>
  <c r="AK86" i="66"/>
  <c r="AK85" i="66"/>
  <c r="AK84" i="66"/>
  <c r="AK83" i="66"/>
  <c r="AK82" i="66"/>
  <c r="AK81" i="66"/>
  <c r="AK80" i="66"/>
  <c r="AK79" i="66"/>
  <c r="AK78" i="66"/>
  <c r="AK77" i="66"/>
  <c r="AK76" i="66"/>
  <c r="AK74" i="66"/>
  <c r="AK73" i="66"/>
  <c r="AK72" i="66"/>
  <c r="AK71" i="66"/>
  <c r="AK70" i="66"/>
  <c r="AK68" i="66"/>
  <c r="AK67" i="66"/>
  <c r="AK66" i="66"/>
  <c r="AK65" i="66"/>
  <c r="AK64" i="66"/>
  <c r="AK63" i="66"/>
  <c r="AK62" i="66"/>
  <c r="AK61" i="66"/>
  <c r="AK60" i="66"/>
  <c r="AK59" i="66"/>
  <c r="AK58" i="66"/>
  <c r="AK57" i="66"/>
  <c r="AK56" i="66"/>
  <c r="AK55" i="66"/>
  <c r="AK54" i="66"/>
  <c r="AK53" i="66"/>
  <c r="AK52" i="66"/>
  <c r="AK51" i="66"/>
  <c r="AK50" i="66"/>
  <c r="AK49" i="66"/>
  <c r="AK48" i="66"/>
  <c r="AK47" i="66"/>
  <c r="AK46" i="66"/>
  <c r="AK45" i="66"/>
  <c r="AK44" i="66"/>
  <c r="AK43" i="66"/>
  <c r="AK42" i="66"/>
  <c r="AK41" i="66"/>
  <c r="AK40" i="66"/>
  <c r="AK39" i="66"/>
  <c r="AK38" i="66"/>
  <c r="AK37" i="66"/>
  <c r="AK36" i="66"/>
  <c r="AK35" i="66"/>
  <c r="AK34" i="66"/>
  <c r="AK33" i="66"/>
  <c r="AK32" i="66"/>
  <c r="AK31" i="66"/>
  <c r="AK30" i="66"/>
  <c r="AK29" i="66"/>
  <c r="AK28" i="66"/>
  <c r="AK27" i="66"/>
  <c r="AK26" i="66"/>
  <c r="AK25" i="66"/>
  <c r="AK24" i="66"/>
  <c r="AK23" i="66"/>
  <c r="AK22" i="66"/>
  <c r="AK21" i="66"/>
  <c r="AK20" i="66"/>
  <c r="AK19" i="66"/>
  <c r="AK18" i="66"/>
  <c r="AK17" i="66"/>
  <c r="AK16" i="66"/>
  <c r="AK15" i="66"/>
  <c r="AK14" i="66"/>
  <c r="AK13" i="66"/>
  <c r="AG1312" i="66"/>
  <c r="AG1311" i="66"/>
  <c r="AG1310" i="66"/>
  <c r="AG1309" i="66"/>
  <c r="AG1308" i="66"/>
  <c r="AG1307" i="66"/>
  <c r="AG1306" i="66"/>
  <c r="AG1305" i="66"/>
  <c r="AG1304" i="66"/>
  <c r="AG1303" i="66"/>
  <c r="AG1302" i="66"/>
  <c r="AG1301" i="66"/>
  <c r="AG1300" i="66"/>
  <c r="AG1299" i="66"/>
  <c r="AG1298" i="66"/>
  <c r="AG1297" i="66"/>
  <c r="AG1296" i="66"/>
  <c r="AG1295" i="66"/>
  <c r="AG1294" i="66"/>
  <c r="AG1293" i="66"/>
  <c r="AG1292" i="66"/>
  <c r="AG1291" i="66"/>
  <c r="AG1290" i="66"/>
  <c r="AG1289" i="66"/>
  <c r="AG1288" i="66"/>
  <c r="AG1287" i="66"/>
  <c r="AG1286" i="66"/>
  <c r="AG1285" i="66"/>
  <c r="AG1284" i="66"/>
  <c r="AG1283" i="66"/>
  <c r="AG1282" i="66"/>
  <c r="AG1281" i="66"/>
  <c r="AG1280" i="66"/>
  <c r="AG1279" i="66"/>
  <c r="AG1278" i="66"/>
  <c r="AG1277" i="66"/>
  <c r="AG1276" i="66"/>
  <c r="AG1275" i="66"/>
  <c r="AG1274" i="66"/>
  <c r="AG1273" i="66"/>
  <c r="AG1272" i="66"/>
  <c r="AG1270" i="66"/>
  <c r="AG1269" i="66"/>
  <c r="AG1268" i="66"/>
  <c r="AG1267" i="66"/>
  <c r="AG1266" i="66"/>
  <c r="AG1264" i="66"/>
  <c r="AG1263" i="66"/>
  <c r="AG1262" i="66"/>
  <c r="AG1261" i="66"/>
  <c r="AG1260" i="66"/>
  <c r="AG1259" i="66"/>
  <c r="AG1258" i="66"/>
  <c r="AG1257" i="66"/>
  <c r="AG1256" i="66"/>
  <c r="AG1255" i="66"/>
  <c r="AG1254" i="66"/>
  <c r="AG1253" i="66"/>
  <c r="AG1252" i="66"/>
  <c r="AG1251" i="66"/>
  <c r="AG1250" i="66"/>
  <c r="AG1249" i="66"/>
  <c r="AG1248" i="66"/>
  <c r="AG1247" i="66"/>
  <c r="AG1246" i="66"/>
  <c r="AG1245" i="66"/>
  <c r="AG1244" i="66"/>
  <c r="AG1243" i="66"/>
  <c r="AG1242" i="66"/>
  <c r="AG1241" i="66"/>
  <c r="AG1240" i="66"/>
  <c r="AG1239" i="66"/>
  <c r="AG1238" i="66"/>
  <c r="AG1237" i="66"/>
  <c r="AG1236" i="66"/>
  <c r="AG1235" i="66"/>
  <c r="AG1234" i="66"/>
  <c r="AG1233" i="66"/>
  <c r="AG1232" i="66"/>
  <c r="AG1231" i="66"/>
  <c r="AG1230" i="66"/>
  <c r="AG1229" i="66"/>
  <c r="AG1228" i="66"/>
  <c r="AG1227" i="66"/>
  <c r="AG1226" i="66"/>
  <c r="AG1225" i="66"/>
  <c r="AG1224" i="66"/>
  <c r="AG1223" i="66"/>
  <c r="AG1222" i="66"/>
  <c r="AG1221" i="66"/>
  <c r="AG1220" i="66"/>
  <c r="AG1218" i="66"/>
  <c r="AG1217" i="66"/>
  <c r="AG1216" i="66"/>
  <c r="AG1215" i="66"/>
  <c r="AG1214" i="66"/>
  <c r="AG1212" i="66"/>
  <c r="AG1211" i="66"/>
  <c r="AG1210" i="66"/>
  <c r="AG1209" i="66"/>
  <c r="AG1208" i="66"/>
  <c r="AG1207" i="66"/>
  <c r="AG1206" i="66"/>
  <c r="AG1205" i="66"/>
  <c r="AG1204" i="66"/>
  <c r="AG1203" i="66"/>
  <c r="AG1202" i="66"/>
  <c r="AG1201" i="66"/>
  <c r="AG1200" i="66"/>
  <c r="AG1199" i="66"/>
  <c r="AG1198" i="66"/>
  <c r="AG1197" i="66"/>
  <c r="AG1196" i="66"/>
  <c r="AG1195" i="66"/>
  <c r="AG1194" i="66"/>
  <c r="AG1193" i="66"/>
  <c r="AG1192" i="66"/>
  <c r="AG1191" i="66"/>
  <c r="AG1190" i="66"/>
  <c r="AG1189" i="66"/>
  <c r="AG1188" i="66"/>
  <c r="AG1187" i="66"/>
  <c r="AG1186" i="66"/>
  <c r="AG1185" i="66"/>
  <c r="AG1184" i="66"/>
  <c r="AG1183" i="66"/>
  <c r="AG1182" i="66"/>
  <c r="AG1181" i="66"/>
  <c r="AG1180" i="66"/>
  <c r="AG1179" i="66"/>
  <c r="AG1178" i="66"/>
  <c r="AG1177" i="66"/>
  <c r="AG1176" i="66"/>
  <c r="AG1175" i="66"/>
  <c r="AG1174" i="66"/>
  <c r="AG1173" i="66"/>
  <c r="AG1172" i="66"/>
  <c r="AG1171" i="66"/>
  <c r="AG1170" i="66"/>
  <c r="AG1169" i="66"/>
  <c r="AG1168" i="66"/>
  <c r="AG1166" i="66"/>
  <c r="AG1165" i="66"/>
  <c r="AG1164" i="66"/>
  <c r="AG1163" i="66"/>
  <c r="AG1162" i="66"/>
  <c r="AG1160" i="66"/>
  <c r="AG1159" i="66"/>
  <c r="AG1158" i="66"/>
  <c r="AG1157" i="66"/>
  <c r="AG1156" i="66"/>
  <c r="AG1155" i="66"/>
  <c r="AG1154" i="66"/>
  <c r="AG1153" i="66"/>
  <c r="AG1152" i="66"/>
  <c r="AG1151" i="66"/>
  <c r="AG1150" i="66"/>
  <c r="AG1149" i="66"/>
  <c r="AG1148" i="66"/>
  <c r="AG1147" i="66"/>
  <c r="AG1146" i="66"/>
  <c r="AG1145" i="66"/>
  <c r="AG1144" i="66"/>
  <c r="AG1143" i="66"/>
  <c r="AG1142" i="66"/>
  <c r="AG1141" i="66"/>
  <c r="AG1140" i="66"/>
  <c r="AG1139" i="66"/>
  <c r="AG1138" i="66"/>
  <c r="AG1137" i="66"/>
  <c r="AG1136" i="66"/>
  <c r="AG1135" i="66"/>
  <c r="AG1134" i="66"/>
  <c r="AG1133" i="66"/>
  <c r="AG1132" i="66"/>
  <c r="AG1131" i="66"/>
  <c r="AG1130" i="66"/>
  <c r="AG1129" i="66"/>
  <c r="AG1128" i="66"/>
  <c r="AG1127" i="66"/>
  <c r="AG1126" i="66"/>
  <c r="AG1125" i="66"/>
  <c r="AG1124" i="66"/>
  <c r="AG1123" i="66"/>
  <c r="AG1122" i="66"/>
  <c r="AG1121" i="66"/>
  <c r="AG1120" i="66"/>
  <c r="AG1119" i="66"/>
  <c r="AG1118" i="66"/>
  <c r="AG1117" i="66"/>
  <c r="AG1116" i="66"/>
  <c r="AG1114" i="66"/>
  <c r="AG1113" i="66"/>
  <c r="AG1112" i="66"/>
  <c r="AG1111" i="66"/>
  <c r="AG1110" i="66"/>
  <c r="AG1108" i="66"/>
  <c r="AG1107" i="66"/>
  <c r="AG1106" i="66"/>
  <c r="AG1105" i="66"/>
  <c r="AG1104" i="66"/>
  <c r="AG1103" i="66"/>
  <c r="AG1102" i="66"/>
  <c r="AG1101" i="66"/>
  <c r="AG1100" i="66"/>
  <c r="AG1099" i="66"/>
  <c r="AG1098" i="66"/>
  <c r="AG1097" i="66"/>
  <c r="AG1096" i="66"/>
  <c r="AG1095" i="66"/>
  <c r="AG1094" i="66"/>
  <c r="AG1093" i="66"/>
  <c r="AG1092" i="66"/>
  <c r="AG1091" i="66"/>
  <c r="AG1090" i="66"/>
  <c r="AG1089" i="66"/>
  <c r="AG1088" i="66"/>
  <c r="AG1087" i="66"/>
  <c r="AG1086" i="66"/>
  <c r="AG1085" i="66"/>
  <c r="AG1084" i="66"/>
  <c r="AG1083" i="66"/>
  <c r="AG1082" i="66"/>
  <c r="AG1081" i="66"/>
  <c r="AG1080" i="66"/>
  <c r="AG1079" i="66"/>
  <c r="AG1078" i="66"/>
  <c r="AG1077" i="66"/>
  <c r="AG1076" i="66"/>
  <c r="AG1075" i="66"/>
  <c r="AG1074" i="66"/>
  <c r="AG1073" i="66"/>
  <c r="AG1072" i="66"/>
  <c r="AG1071" i="66"/>
  <c r="AG1070" i="66"/>
  <c r="AG1069" i="66"/>
  <c r="AG1068" i="66"/>
  <c r="AG1067" i="66"/>
  <c r="AG1066" i="66"/>
  <c r="AG1065" i="66"/>
  <c r="AG1064" i="66"/>
  <c r="AG1062" i="66"/>
  <c r="AG1061" i="66"/>
  <c r="AG1060" i="66"/>
  <c r="AG1059" i="66"/>
  <c r="AG1058" i="66"/>
  <c r="AG1056" i="66"/>
  <c r="AG1055" i="66"/>
  <c r="AG1054" i="66"/>
  <c r="AG1053" i="66"/>
  <c r="AG1052" i="66"/>
  <c r="AG1051" i="66"/>
  <c r="AG1050" i="66"/>
  <c r="AG1049" i="66"/>
  <c r="AG1048" i="66"/>
  <c r="AG1047" i="66"/>
  <c r="AG1046" i="66"/>
  <c r="AG1045" i="66"/>
  <c r="AG1044" i="66"/>
  <c r="AG1043" i="66"/>
  <c r="AG1042" i="66"/>
  <c r="AG1041" i="66"/>
  <c r="AG1040" i="66"/>
  <c r="AG1039" i="66"/>
  <c r="AG1038" i="66"/>
  <c r="AG1037" i="66"/>
  <c r="AG1036" i="66"/>
  <c r="AG1035" i="66"/>
  <c r="AG1034" i="66"/>
  <c r="AG1033" i="66"/>
  <c r="AG1032" i="66"/>
  <c r="AG1031" i="66"/>
  <c r="AG1030" i="66"/>
  <c r="AG1029" i="66"/>
  <c r="AG1028" i="66"/>
  <c r="AG1027" i="66"/>
  <c r="AG1026" i="66"/>
  <c r="AG1025" i="66"/>
  <c r="AG1024" i="66"/>
  <c r="AG1023" i="66"/>
  <c r="AG1022" i="66"/>
  <c r="AG1021" i="66"/>
  <c r="AG1020" i="66"/>
  <c r="AG1019" i="66"/>
  <c r="AG1018" i="66"/>
  <c r="AG1017" i="66"/>
  <c r="AG1016" i="66"/>
  <c r="AG1015" i="66"/>
  <c r="AG1014" i="66"/>
  <c r="AG1013" i="66"/>
  <c r="AG1012" i="66"/>
  <c r="AG1010" i="66"/>
  <c r="AG1009" i="66"/>
  <c r="AG1008" i="66"/>
  <c r="AG1007" i="66"/>
  <c r="AG1006" i="66"/>
  <c r="AG1004" i="66"/>
  <c r="AG1003" i="66"/>
  <c r="AG1002" i="66"/>
  <c r="AG1001" i="66"/>
  <c r="AG1000" i="66"/>
  <c r="AG999" i="66"/>
  <c r="AG998" i="66"/>
  <c r="AG997" i="66"/>
  <c r="AG996" i="66"/>
  <c r="AG995" i="66"/>
  <c r="AG994" i="66"/>
  <c r="AG993" i="66"/>
  <c r="AG992" i="66"/>
  <c r="AG991" i="66"/>
  <c r="AG990" i="66"/>
  <c r="AG989" i="66"/>
  <c r="AG988" i="66"/>
  <c r="AG987" i="66"/>
  <c r="AG986" i="66"/>
  <c r="AG985" i="66"/>
  <c r="AG984" i="66"/>
  <c r="AG983" i="66"/>
  <c r="AG982" i="66"/>
  <c r="AG981" i="66"/>
  <c r="AG980" i="66"/>
  <c r="AG979" i="66"/>
  <c r="AG978" i="66"/>
  <c r="AG977" i="66"/>
  <c r="AG976" i="66"/>
  <c r="AG975" i="66"/>
  <c r="AG974" i="66"/>
  <c r="AG973" i="66"/>
  <c r="AG972" i="66"/>
  <c r="AG971" i="66"/>
  <c r="AG970" i="66"/>
  <c r="AG969" i="66"/>
  <c r="AG968" i="66"/>
  <c r="AG967" i="66"/>
  <c r="AG966" i="66"/>
  <c r="AG965" i="66"/>
  <c r="AG964" i="66"/>
  <c r="AG963" i="66"/>
  <c r="AG962" i="66"/>
  <c r="AG961" i="66"/>
  <c r="AG960" i="66"/>
  <c r="AG958" i="66"/>
  <c r="AG957" i="66"/>
  <c r="AG956" i="66"/>
  <c r="AG955" i="66"/>
  <c r="AG954" i="66"/>
  <c r="AG952" i="66"/>
  <c r="AG951" i="66"/>
  <c r="AG950" i="66"/>
  <c r="AG949" i="66"/>
  <c r="AG948" i="66"/>
  <c r="AG947" i="66"/>
  <c r="AG946" i="66"/>
  <c r="AG945" i="66"/>
  <c r="AG944" i="66"/>
  <c r="AG943" i="66"/>
  <c r="AG942" i="66"/>
  <c r="AG941" i="66"/>
  <c r="AG940" i="66"/>
  <c r="AG939" i="66"/>
  <c r="AG938" i="66"/>
  <c r="AG937" i="66"/>
  <c r="AG936" i="66"/>
  <c r="AG935" i="66"/>
  <c r="AG934" i="66"/>
  <c r="AG933" i="66"/>
  <c r="AG932" i="66"/>
  <c r="AG931" i="66"/>
  <c r="AG930" i="66"/>
  <c r="AG929" i="66"/>
  <c r="AG928" i="66"/>
  <c r="AG927" i="66"/>
  <c r="AG926" i="66"/>
  <c r="AG925" i="66"/>
  <c r="AG924" i="66"/>
  <c r="AG923" i="66"/>
  <c r="AG922" i="66"/>
  <c r="AG921" i="66"/>
  <c r="AG920" i="66"/>
  <c r="AG919" i="66"/>
  <c r="AG918" i="66"/>
  <c r="AG917" i="66"/>
  <c r="AG916" i="66"/>
  <c r="AG915" i="66"/>
  <c r="AG914" i="66"/>
  <c r="AG913" i="66"/>
  <c r="AG912" i="66"/>
  <c r="AG911" i="66"/>
  <c r="AG910" i="66"/>
  <c r="AG909" i="66"/>
  <c r="AG908" i="66"/>
  <c r="AG906" i="66"/>
  <c r="AG905" i="66"/>
  <c r="AG904" i="66"/>
  <c r="AG903" i="66"/>
  <c r="AG902" i="66"/>
  <c r="AG900" i="66"/>
  <c r="AG899" i="66"/>
  <c r="AG898" i="66"/>
  <c r="AG897" i="66"/>
  <c r="AG896" i="66"/>
  <c r="AG895" i="66"/>
  <c r="AG894" i="66"/>
  <c r="AG893" i="66"/>
  <c r="AG892" i="66"/>
  <c r="AG891" i="66"/>
  <c r="AG890" i="66"/>
  <c r="AG889" i="66"/>
  <c r="AG888" i="66"/>
  <c r="AG887" i="66"/>
  <c r="AG886" i="66"/>
  <c r="AG885" i="66"/>
  <c r="AG884" i="66"/>
  <c r="AG883" i="66"/>
  <c r="AG882" i="66"/>
  <c r="AG881" i="66"/>
  <c r="AG880" i="66"/>
  <c r="AG879" i="66"/>
  <c r="AG878" i="66"/>
  <c r="AG877" i="66"/>
  <c r="AG876" i="66"/>
  <c r="AG875" i="66"/>
  <c r="AG874" i="66"/>
  <c r="AG873" i="66"/>
  <c r="AG872" i="66"/>
  <c r="AG871" i="66"/>
  <c r="AG870" i="66"/>
  <c r="AG869" i="66"/>
  <c r="AG868" i="66"/>
  <c r="AG867" i="66"/>
  <c r="AG866" i="66"/>
  <c r="AG865" i="66"/>
  <c r="AG864" i="66"/>
  <c r="AG863" i="66"/>
  <c r="AG862" i="66"/>
  <c r="AG861" i="66"/>
  <c r="AG860" i="66"/>
  <c r="AG859" i="66"/>
  <c r="AG858" i="66"/>
  <c r="AG857" i="66"/>
  <c r="AG856" i="66"/>
  <c r="AG854" i="66"/>
  <c r="AG853" i="66"/>
  <c r="AG852" i="66"/>
  <c r="AG851" i="66"/>
  <c r="AG850" i="66"/>
  <c r="AG848" i="66"/>
  <c r="AG847" i="66"/>
  <c r="AG846" i="66"/>
  <c r="AG845" i="66"/>
  <c r="AG844" i="66"/>
  <c r="AG843" i="66"/>
  <c r="AG842" i="66"/>
  <c r="AG841" i="66"/>
  <c r="AG840" i="66"/>
  <c r="AG839" i="66"/>
  <c r="AG838" i="66"/>
  <c r="AG837" i="66"/>
  <c r="AG836" i="66"/>
  <c r="AG835" i="66"/>
  <c r="AG834" i="66"/>
  <c r="AG833" i="66"/>
  <c r="AG832" i="66"/>
  <c r="AG831" i="66"/>
  <c r="AG830" i="66"/>
  <c r="AG829" i="66"/>
  <c r="AG828" i="66"/>
  <c r="AG827" i="66"/>
  <c r="AG826" i="66"/>
  <c r="AG825" i="66"/>
  <c r="AG824" i="66"/>
  <c r="AG823" i="66"/>
  <c r="AG822" i="66"/>
  <c r="AG821" i="66"/>
  <c r="AG820" i="66"/>
  <c r="AG819" i="66"/>
  <c r="AG818" i="66"/>
  <c r="AG817" i="66"/>
  <c r="AG816" i="66"/>
  <c r="AG815" i="66"/>
  <c r="AG814" i="66"/>
  <c r="AG813" i="66"/>
  <c r="AG812" i="66"/>
  <c r="AG811" i="66"/>
  <c r="AG810" i="66"/>
  <c r="AG809" i="66"/>
  <c r="AG808" i="66"/>
  <c r="AG807" i="66"/>
  <c r="AG806" i="66"/>
  <c r="AG805" i="66"/>
  <c r="AG804" i="66"/>
  <c r="AG802" i="66"/>
  <c r="AG801" i="66"/>
  <c r="AG800" i="66"/>
  <c r="AG799" i="66"/>
  <c r="AG798" i="66"/>
  <c r="AG796" i="66"/>
  <c r="AG795" i="66"/>
  <c r="AG794" i="66"/>
  <c r="AG793" i="66"/>
  <c r="AG792" i="66"/>
  <c r="AG791" i="66"/>
  <c r="AG790" i="66"/>
  <c r="AG789" i="66"/>
  <c r="AG788" i="66"/>
  <c r="AG787" i="66"/>
  <c r="AG786" i="66"/>
  <c r="AG785" i="66"/>
  <c r="AG784" i="66"/>
  <c r="AG783" i="66"/>
  <c r="AG782" i="66"/>
  <c r="AG781" i="66"/>
  <c r="AG780" i="66"/>
  <c r="AG779" i="66"/>
  <c r="AG778" i="66"/>
  <c r="AG777" i="66"/>
  <c r="AG776" i="66"/>
  <c r="AG775" i="66"/>
  <c r="AG774" i="66"/>
  <c r="AG773" i="66"/>
  <c r="AG772" i="66"/>
  <c r="AG771" i="66"/>
  <c r="AG770" i="66"/>
  <c r="AG769" i="66"/>
  <c r="AG768" i="66"/>
  <c r="AG767" i="66"/>
  <c r="AG766" i="66"/>
  <c r="AG765" i="66"/>
  <c r="AG764" i="66"/>
  <c r="AG763" i="66"/>
  <c r="AG762" i="66"/>
  <c r="AG761" i="66"/>
  <c r="AG760" i="66"/>
  <c r="AG759" i="66"/>
  <c r="AG758" i="66"/>
  <c r="AG757" i="66"/>
  <c r="AG756" i="66"/>
  <c r="AG755" i="66"/>
  <c r="AG754" i="66"/>
  <c r="AG753" i="66"/>
  <c r="AG752" i="66"/>
  <c r="AG750" i="66"/>
  <c r="AG749" i="66"/>
  <c r="AG748" i="66"/>
  <c r="AG747" i="66"/>
  <c r="AG746" i="66"/>
  <c r="AG744" i="66"/>
  <c r="AG743" i="66"/>
  <c r="AG742" i="66"/>
  <c r="AG741" i="66"/>
  <c r="AG740" i="66"/>
  <c r="AG739" i="66"/>
  <c r="AG738" i="66"/>
  <c r="AG737" i="66"/>
  <c r="AG736" i="66"/>
  <c r="AG735" i="66"/>
  <c r="AG734" i="66"/>
  <c r="AG733" i="66"/>
  <c r="AG732" i="66"/>
  <c r="AG731" i="66"/>
  <c r="AG730" i="66"/>
  <c r="AG729" i="66"/>
  <c r="AG728" i="66"/>
  <c r="AG727" i="66"/>
  <c r="AG726" i="66"/>
  <c r="AG725" i="66"/>
  <c r="AG724" i="66"/>
  <c r="AG723" i="66"/>
  <c r="AG722" i="66"/>
  <c r="AG721" i="66"/>
  <c r="AG720" i="66"/>
  <c r="AG719" i="66"/>
  <c r="AG718" i="66"/>
  <c r="AG717" i="66"/>
  <c r="AG716" i="66"/>
  <c r="AG715" i="66"/>
  <c r="AG714" i="66"/>
  <c r="AG713" i="66"/>
  <c r="AG712" i="66"/>
  <c r="AG711" i="66"/>
  <c r="AG710" i="66"/>
  <c r="AG709" i="66"/>
  <c r="AG708" i="66"/>
  <c r="AG707" i="66"/>
  <c r="AG706" i="66"/>
  <c r="AG705" i="66"/>
  <c r="AG704" i="66"/>
  <c r="AG703" i="66"/>
  <c r="AG702" i="66"/>
  <c r="AG701" i="66"/>
  <c r="AG700" i="66"/>
  <c r="AG698" i="66"/>
  <c r="AG697" i="66"/>
  <c r="AG696" i="66"/>
  <c r="AG695" i="66"/>
  <c r="AG694" i="66"/>
  <c r="AG692" i="66"/>
  <c r="AG691" i="66"/>
  <c r="AG690" i="66"/>
  <c r="AG689" i="66"/>
  <c r="AG688" i="66"/>
  <c r="AG687" i="66"/>
  <c r="AG686" i="66"/>
  <c r="AG685" i="66"/>
  <c r="AG684" i="66"/>
  <c r="AG683" i="66"/>
  <c r="AG682" i="66"/>
  <c r="AG681" i="66"/>
  <c r="AG680" i="66"/>
  <c r="AG679" i="66"/>
  <c r="AG678" i="66"/>
  <c r="AG677" i="66"/>
  <c r="AG676" i="66"/>
  <c r="AG675" i="66"/>
  <c r="AG674" i="66"/>
  <c r="AG673" i="66"/>
  <c r="AG672" i="66"/>
  <c r="AG671" i="66"/>
  <c r="AG670" i="66"/>
  <c r="AG669" i="66"/>
  <c r="AG668" i="66"/>
  <c r="AG667" i="66"/>
  <c r="AG666" i="66"/>
  <c r="AG665" i="66"/>
  <c r="AG664" i="66"/>
  <c r="AG663" i="66"/>
  <c r="AG662" i="66"/>
  <c r="AG661" i="66"/>
  <c r="AG660" i="66"/>
  <c r="AG659" i="66"/>
  <c r="AG658" i="66"/>
  <c r="AG657" i="66"/>
  <c r="AG656" i="66"/>
  <c r="AG655" i="66"/>
  <c r="AG654" i="66"/>
  <c r="AG653" i="66"/>
  <c r="AG652" i="66"/>
  <c r="AG651" i="66"/>
  <c r="AG650" i="66"/>
  <c r="AG649" i="66"/>
  <c r="AG648" i="66"/>
  <c r="AG646" i="66"/>
  <c r="AG645" i="66"/>
  <c r="AG644" i="66"/>
  <c r="AG643" i="66"/>
  <c r="AG642" i="66"/>
  <c r="AG640" i="66"/>
  <c r="AG639" i="66"/>
  <c r="AG638" i="66"/>
  <c r="AG637" i="66"/>
  <c r="AG636" i="66"/>
  <c r="AG635" i="66"/>
  <c r="AG634" i="66"/>
  <c r="AG633" i="66"/>
  <c r="AG632" i="66"/>
  <c r="AG631" i="66"/>
  <c r="AG630" i="66"/>
  <c r="AG629" i="66"/>
  <c r="AG628" i="66"/>
  <c r="AG627" i="66"/>
  <c r="AG626" i="66"/>
  <c r="AG625" i="66"/>
  <c r="AG624" i="66"/>
  <c r="AG623" i="66"/>
  <c r="AG622" i="66"/>
  <c r="AG621" i="66"/>
  <c r="AG620" i="66"/>
  <c r="AG619" i="66"/>
  <c r="AG618" i="66"/>
  <c r="AG617" i="66"/>
  <c r="AG616" i="66"/>
  <c r="AG615" i="66"/>
  <c r="AG614" i="66"/>
  <c r="AG613" i="66"/>
  <c r="AG612" i="66"/>
  <c r="AG611" i="66"/>
  <c r="AG610" i="66"/>
  <c r="AG609" i="66"/>
  <c r="AG608" i="66"/>
  <c r="AG607" i="66"/>
  <c r="AG606" i="66"/>
  <c r="AG605" i="66"/>
  <c r="AG604" i="66"/>
  <c r="AG603" i="66"/>
  <c r="AG602" i="66"/>
  <c r="AG601" i="66"/>
  <c r="AG600" i="66"/>
  <c r="AG599" i="66"/>
  <c r="AG598" i="66"/>
  <c r="AG597" i="66"/>
  <c r="AG596" i="66"/>
  <c r="AG594" i="66"/>
  <c r="AG593" i="66"/>
  <c r="AG592" i="66"/>
  <c r="AG591" i="66"/>
  <c r="AG590" i="66"/>
  <c r="AG588" i="66"/>
  <c r="AG587" i="66"/>
  <c r="AG586" i="66"/>
  <c r="AG585" i="66"/>
  <c r="AG584" i="66"/>
  <c r="AG583" i="66"/>
  <c r="AG582" i="66"/>
  <c r="AG581" i="66"/>
  <c r="AG580" i="66"/>
  <c r="AG579" i="66"/>
  <c r="AG578" i="66"/>
  <c r="AG577" i="66"/>
  <c r="AG576" i="66"/>
  <c r="AG575" i="66"/>
  <c r="AG574" i="66"/>
  <c r="AG573" i="66"/>
  <c r="AG572" i="66"/>
  <c r="AG571" i="66"/>
  <c r="AG570" i="66"/>
  <c r="AG569" i="66"/>
  <c r="AG568" i="66"/>
  <c r="AG567" i="66"/>
  <c r="AG566" i="66"/>
  <c r="AG565" i="66"/>
  <c r="AG564" i="66"/>
  <c r="AG563" i="66"/>
  <c r="AG562" i="66"/>
  <c r="AG561" i="66"/>
  <c r="AG560" i="66"/>
  <c r="AG559" i="66"/>
  <c r="AG558" i="66"/>
  <c r="AG557" i="66"/>
  <c r="AG556" i="66"/>
  <c r="AG555" i="66"/>
  <c r="AG554" i="66"/>
  <c r="AG553" i="66"/>
  <c r="AG552" i="66"/>
  <c r="AG551" i="66"/>
  <c r="AG550" i="66"/>
  <c r="AG549" i="66"/>
  <c r="AG548" i="66"/>
  <c r="AG547" i="66"/>
  <c r="AG546" i="66"/>
  <c r="AG545" i="66"/>
  <c r="AG544" i="66"/>
  <c r="AG542" i="66"/>
  <c r="AG541" i="66"/>
  <c r="AG540" i="66"/>
  <c r="AG539" i="66"/>
  <c r="AG538" i="66"/>
  <c r="AG536" i="66"/>
  <c r="AG535" i="66"/>
  <c r="AG534" i="66"/>
  <c r="AG533" i="66"/>
  <c r="AG532" i="66"/>
  <c r="AG531" i="66"/>
  <c r="AG530" i="66"/>
  <c r="AG529" i="66"/>
  <c r="AG528" i="66"/>
  <c r="AG527" i="66"/>
  <c r="AG526" i="66"/>
  <c r="AG525" i="66"/>
  <c r="AG524" i="66"/>
  <c r="AG523" i="66"/>
  <c r="AG522" i="66"/>
  <c r="AG521" i="66"/>
  <c r="AG520" i="66"/>
  <c r="AG519" i="66"/>
  <c r="AG518" i="66"/>
  <c r="AG517" i="66"/>
  <c r="AG516" i="66"/>
  <c r="AG515" i="66"/>
  <c r="AG514" i="66"/>
  <c r="AG513" i="66"/>
  <c r="AG512" i="66"/>
  <c r="AG511" i="66"/>
  <c r="AG510" i="66"/>
  <c r="AG509" i="66"/>
  <c r="AG508" i="66"/>
  <c r="AG507" i="66"/>
  <c r="AG506" i="66"/>
  <c r="AG505" i="66"/>
  <c r="AG504" i="66"/>
  <c r="AG503" i="66"/>
  <c r="AG502" i="66"/>
  <c r="AG501" i="66"/>
  <c r="AG500" i="66"/>
  <c r="AG499" i="66"/>
  <c r="AG498" i="66"/>
  <c r="AG497" i="66"/>
  <c r="AG496" i="66"/>
  <c r="AG495" i="66"/>
  <c r="AG494" i="66"/>
  <c r="AG493" i="66"/>
  <c r="AG492" i="66"/>
  <c r="AG490" i="66"/>
  <c r="AG489" i="66"/>
  <c r="AG488" i="66"/>
  <c r="AG487" i="66"/>
  <c r="AG486" i="66"/>
  <c r="AG484" i="66"/>
  <c r="AG483" i="66"/>
  <c r="AG482" i="66"/>
  <c r="AG481" i="66"/>
  <c r="AG480" i="66"/>
  <c r="AG479" i="66"/>
  <c r="AG478" i="66"/>
  <c r="AG477" i="66"/>
  <c r="AG476" i="66"/>
  <c r="AG475" i="66"/>
  <c r="AG474" i="66"/>
  <c r="AG473" i="66"/>
  <c r="AG472" i="66"/>
  <c r="AG471" i="66"/>
  <c r="AG470" i="66"/>
  <c r="AG469" i="66"/>
  <c r="AG468" i="66"/>
  <c r="AG467" i="66"/>
  <c r="AG466" i="66"/>
  <c r="AG465" i="66"/>
  <c r="AG464" i="66"/>
  <c r="AG463" i="66"/>
  <c r="AG462" i="66"/>
  <c r="AG461" i="66"/>
  <c r="AG460" i="66"/>
  <c r="AG459" i="66"/>
  <c r="AG458" i="66"/>
  <c r="AG457" i="66"/>
  <c r="AG456" i="66"/>
  <c r="AG455" i="66"/>
  <c r="AG454" i="66"/>
  <c r="AG453" i="66"/>
  <c r="AG452" i="66"/>
  <c r="AG451" i="66"/>
  <c r="AG450" i="66"/>
  <c r="AG449" i="66"/>
  <c r="AG448" i="66"/>
  <c r="AG447" i="66"/>
  <c r="AG446" i="66"/>
  <c r="AG445" i="66"/>
  <c r="AG444" i="66"/>
  <c r="AG443" i="66"/>
  <c r="AG442" i="66"/>
  <c r="AG441" i="66"/>
  <c r="AG440" i="66"/>
  <c r="AG438" i="66"/>
  <c r="AG437" i="66"/>
  <c r="AG436" i="66"/>
  <c r="AG435" i="66"/>
  <c r="AG434" i="66"/>
  <c r="AG432" i="66"/>
  <c r="AG431" i="66"/>
  <c r="AG430" i="66"/>
  <c r="AG429" i="66"/>
  <c r="AG428" i="66"/>
  <c r="AG427" i="66"/>
  <c r="AG426" i="66"/>
  <c r="AG425" i="66"/>
  <c r="AG424" i="66"/>
  <c r="AG423" i="66"/>
  <c r="AG422" i="66"/>
  <c r="AG421" i="66"/>
  <c r="AG420" i="66"/>
  <c r="AG419" i="66"/>
  <c r="AG418" i="66"/>
  <c r="AG417" i="66"/>
  <c r="AG416" i="66"/>
  <c r="AG415" i="66"/>
  <c r="AG414" i="66"/>
  <c r="AG413" i="66"/>
  <c r="AG412" i="66"/>
  <c r="AG411" i="66"/>
  <c r="AG410" i="66"/>
  <c r="AG409" i="66"/>
  <c r="AG408" i="66"/>
  <c r="AG407" i="66"/>
  <c r="AG406" i="66"/>
  <c r="AG405" i="66"/>
  <c r="AG404" i="66"/>
  <c r="AG403" i="66"/>
  <c r="AG402" i="66"/>
  <c r="AG401" i="66"/>
  <c r="AG400" i="66"/>
  <c r="AG399" i="66"/>
  <c r="AG398" i="66"/>
  <c r="AG397" i="66"/>
  <c r="AG396" i="66"/>
  <c r="AG395" i="66"/>
  <c r="AG394" i="66"/>
  <c r="AG393" i="66"/>
  <c r="AG392" i="66"/>
  <c r="AG391" i="66"/>
  <c r="AG390" i="66"/>
  <c r="AG389" i="66"/>
  <c r="AG388" i="66"/>
  <c r="AG386" i="66"/>
  <c r="AG385" i="66"/>
  <c r="AG384" i="66"/>
  <c r="AG383" i="66"/>
  <c r="AG382" i="66"/>
  <c r="AG380" i="66"/>
  <c r="AG379" i="66"/>
  <c r="AG378" i="66"/>
  <c r="AG377" i="66"/>
  <c r="AG376" i="66"/>
  <c r="AG375" i="66"/>
  <c r="AG374" i="66"/>
  <c r="AG373" i="66"/>
  <c r="AG372" i="66"/>
  <c r="AG371" i="66"/>
  <c r="AG370" i="66"/>
  <c r="AG369" i="66"/>
  <c r="AG368" i="66"/>
  <c r="AG367" i="66"/>
  <c r="AG366" i="66"/>
  <c r="AG365" i="66"/>
  <c r="AG364" i="66"/>
  <c r="AG363" i="66"/>
  <c r="AG362" i="66"/>
  <c r="AG361" i="66"/>
  <c r="AG360" i="66"/>
  <c r="AG359" i="66"/>
  <c r="AG358" i="66"/>
  <c r="AG357" i="66"/>
  <c r="AG356" i="66"/>
  <c r="AG355" i="66"/>
  <c r="AG354" i="66"/>
  <c r="AG353" i="66"/>
  <c r="AG352" i="66"/>
  <c r="AG351" i="66"/>
  <c r="AG350" i="66"/>
  <c r="AG349" i="66"/>
  <c r="AG348" i="66"/>
  <c r="AG347" i="66"/>
  <c r="AG346" i="66"/>
  <c r="AG345" i="66"/>
  <c r="AG344" i="66"/>
  <c r="AG343" i="66"/>
  <c r="AG342" i="66"/>
  <c r="AG341" i="66"/>
  <c r="AG340" i="66"/>
  <c r="AG339" i="66"/>
  <c r="AG338" i="66"/>
  <c r="AG337" i="66"/>
  <c r="AG336" i="66"/>
  <c r="AG334" i="66"/>
  <c r="AG333" i="66"/>
  <c r="AG332" i="66"/>
  <c r="AG331" i="66"/>
  <c r="AG330" i="66"/>
  <c r="AG328" i="66"/>
  <c r="AG327" i="66"/>
  <c r="AG326" i="66"/>
  <c r="AG325" i="66"/>
  <c r="AG324" i="66"/>
  <c r="AG323" i="66"/>
  <c r="AG322" i="66"/>
  <c r="AG321" i="66"/>
  <c r="AG320" i="66"/>
  <c r="AG319" i="66"/>
  <c r="AG318" i="66"/>
  <c r="AG317" i="66"/>
  <c r="AG316" i="66"/>
  <c r="AG315" i="66"/>
  <c r="AG314" i="66"/>
  <c r="AG313" i="66"/>
  <c r="AG312" i="66"/>
  <c r="AG311" i="66"/>
  <c r="AG310" i="66"/>
  <c r="AG309" i="66"/>
  <c r="AG308" i="66"/>
  <c r="AG307" i="66"/>
  <c r="AG306" i="66"/>
  <c r="AG305" i="66"/>
  <c r="AG304" i="66"/>
  <c r="AG303" i="66"/>
  <c r="AG302" i="66"/>
  <c r="AG301" i="66"/>
  <c r="AG300" i="66"/>
  <c r="AG299" i="66"/>
  <c r="AG298" i="66"/>
  <c r="AG297" i="66"/>
  <c r="AG296" i="66"/>
  <c r="AG295" i="66"/>
  <c r="AG294" i="66"/>
  <c r="AG293" i="66"/>
  <c r="AG292" i="66"/>
  <c r="AG291" i="66"/>
  <c r="AG290" i="66"/>
  <c r="AG289" i="66"/>
  <c r="AG288" i="66"/>
  <c r="AG287" i="66"/>
  <c r="AG286" i="66"/>
  <c r="AG285" i="66"/>
  <c r="AG284" i="66"/>
  <c r="AG282" i="66"/>
  <c r="AG281" i="66"/>
  <c r="AG280" i="66"/>
  <c r="AG279" i="66"/>
  <c r="AG278" i="66"/>
  <c r="AG276" i="66"/>
  <c r="AG275" i="66"/>
  <c r="AG274" i="66"/>
  <c r="AG273" i="66"/>
  <c r="AG272" i="66"/>
  <c r="AG271" i="66"/>
  <c r="AG270" i="66"/>
  <c r="AG269" i="66"/>
  <c r="AG268" i="66"/>
  <c r="AG267" i="66"/>
  <c r="AG266" i="66"/>
  <c r="AG265" i="66"/>
  <c r="AG264" i="66"/>
  <c r="AG263" i="66"/>
  <c r="AG262" i="66"/>
  <c r="AG261" i="66"/>
  <c r="AG260" i="66"/>
  <c r="AG259" i="66"/>
  <c r="AG258" i="66"/>
  <c r="AG257" i="66"/>
  <c r="AG256" i="66"/>
  <c r="AG255" i="66"/>
  <c r="AG254" i="66"/>
  <c r="AG253" i="66"/>
  <c r="AG252" i="66"/>
  <c r="AG251" i="66"/>
  <c r="AG250" i="66"/>
  <c r="AG249" i="66"/>
  <c r="AG248" i="66"/>
  <c r="AG247" i="66"/>
  <c r="AG246" i="66"/>
  <c r="AG245" i="66"/>
  <c r="AG244" i="66"/>
  <c r="AG243" i="66"/>
  <c r="AG242" i="66"/>
  <c r="AG241" i="66"/>
  <c r="AG240" i="66"/>
  <c r="AG239" i="66"/>
  <c r="AG238" i="66"/>
  <c r="AG237" i="66"/>
  <c r="AG236" i="66"/>
  <c r="AG235" i="66"/>
  <c r="AG234" i="66"/>
  <c r="AG233" i="66"/>
  <c r="AG232" i="66"/>
  <c r="AG230" i="66"/>
  <c r="AG229" i="66"/>
  <c r="AG228" i="66"/>
  <c r="AG227" i="66"/>
  <c r="AG226" i="66"/>
  <c r="AG224" i="66"/>
  <c r="AG223" i="66"/>
  <c r="AG222" i="66"/>
  <c r="AG221" i="66"/>
  <c r="AG220" i="66"/>
  <c r="AG219" i="66"/>
  <c r="AG218" i="66"/>
  <c r="AG217" i="66"/>
  <c r="AG216" i="66"/>
  <c r="AG215" i="66"/>
  <c r="AG214" i="66"/>
  <c r="AG213" i="66"/>
  <c r="AG212" i="66"/>
  <c r="AG211" i="66"/>
  <c r="AG210" i="66"/>
  <c r="AG209" i="66"/>
  <c r="AG208" i="66"/>
  <c r="AG207" i="66"/>
  <c r="AG206" i="66"/>
  <c r="AG205" i="66"/>
  <c r="AG204" i="66"/>
  <c r="AG203" i="66"/>
  <c r="AG202" i="66"/>
  <c r="AG201" i="66"/>
  <c r="AG200" i="66"/>
  <c r="AG199" i="66"/>
  <c r="AG198" i="66"/>
  <c r="AG197" i="66"/>
  <c r="AG196" i="66"/>
  <c r="AG195" i="66"/>
  <c r="AG194" i="66"/>
  <c r="AG193" i="66"/>
  <c r="AG192" i="66"/>
  <c r="AG191" i="66"/>
  <c r="AG190" i="66"/>
  <c r="AG189" i="66"/>
  <c r="AG188" i="66"/>
  <c r="AG187" i="66"/>
  <c r="AG186" i="66"/>
  <c r="AG185" i="66"/>
  <c r="AG184" i="66"/>
  <c r="AG183" i="66"/>
  <c r="AG182" i="66"/>
  <c r="AG181" i="66"/>
  <c r="AG180" i="66"/>
  <c r="AG178" i="66"/>
  <c r="AG177" i="66"/>
  <c r="AG176" i="66"/>
  <c r="AG175" i="66"/>
  <c r="AG174" i="66"/>
  <c r="AG172" i="66"/>
  <c r="AG171" i="66"/>
  <c r="AG170" i="66"/>
  <c r="AG169" i="66"/>
  <c r="AG168" i="66"/>
  <c r="AG167" i="66"/>
  <c r="AG166" i="66"/>
  <c r="AG165" i="66"/>
  <c r="AG164" i="66"/>
  <c r="AG163" i="66"/>
  <c r="AG162" i="66"/>
  <c r="AG161" i="66"/>
  <c r="AG160" i="66"/>
  <c r="AG159" i="66"/>
  <c r="AG158" i="66"/>
  <c r="AG157" i="66"/>
  <c r="AG156" i="66"/>
  <c r="AG155" i="66"/>
  <c r="AG154" i="66"/>
  <c r="AG153" i="66"/>
  <c r="AG152" i="66"/>
  <c r="AG151" i="66"/>
  <c r="AG150" i="66"/>
  <c r="AG149" i="66"/>
  <c r="AG148" i="66"/>
  <c r="AG147" i="66"/>
  <c r="AG146" i="66"/>
  <c r="AG145" i="66"/>
  <c r="AG144" i="66"/>
  <c r="AG143" i="66"/>
  <c r="AG142" i="66"/>
  <c r="AG141" i="66"/>
  <c r="AG140" i="66"/>
  <c r="AG139" i="66"/>
  <c r="AG138" i="66"/>
  <c r="AG137" i="66"/>
  <c r="AG136" i="66"/>
  <c r="AG135" i="66"/>
  <c r="AG134" i="66"/>
  <c r="AG133" i="66"/>
  <c r="AG132" i="66"/>
  <c r="AG131" i="66"/>
  <c r="AG130" i="66"/>
  <c r="AG129" i="66"/>
  <c r="AG128" i="66"/>
  <c r="AG126" i="66"/>
  <c r="AG125" i="66"/>
  <c r="AG124" i="66"/>
  <c r="AG123" i="66"/>
  <c r="AG122" i="66"/>
  <c r="AG120" i="66"/>
  <c r="AG119" i="66"/>
  <c r="AG118" i="66"/>
  <c r="AG117" i="66"/>
  <c r="AG116" i="66"/>
  <c r="AG115" i="66"/>
  <c r="AG114" i="66"/>
  <c r="AG113" i="66"/>
  <c r="AG112" i="66"/>
  <c r="AG111" i="66"/>
  <c r="AG110" i="66"/>
  <c r="AG109" i="66"/>
  <c r="AG108" i="66"/>
  <c r="AG107" i="66"/>
  <c r="AG106" i="66"/>
  <c r="AG105" i="66"/>
  <c r="AG104" i="66"/>
  <c r="AG103" i="66"/>
  <c r="AG102" i="66"/>
  <c r="AG101" i="66"/>
  <c r="AG100" i="66"/>
  <c r="AG99" i="66"/>
  <c r="AG98" i="66"/>
  <c r="AG97" i="66"/>
  <c r="AG96" i="66"/>
  <c r="AG95" i="66"/>
  <c r="AG94" i="66"/>
  <c r="AG93" i="66"/>
  <c r="AG92" i="66"/>
  <c r="AG91" i="66"/>
  <c r="AG90" i="66"/>
  <c r="AG89" i="66"/>
  <c r="AG88" i="66"/>
  <c r="AG87" i="66"/>
  <c r="AG86" i="66"/>
  <c r="AG85" i="66"/>
  <c r="AG84" i="66"/>
  <c r="AG83" i="66"/>
  <c r="AG82" i="66"/>
  <c r="AG81" i="66"/>
  <c r="AG80" i="66"/>
  <c r="AG79" i="66"/>
  <c r="AG78" i="66"/>
  <c r="AG77" i="66"/>
  <c r="AG76" i="66"/>
  <c r="AG74" i="66"/>
  <c r="AG73" i="66"/>
  <c r="AG72" i="66"/>
  <c r="AG71" i="66"/>
  <c r="AG70" i="66"/>
  <c r="AG68" i="66"/>
  <c r="AG67" i="66"/>
  <c r="AG66" i="66"/>
  <c r="AG65" i="66"/>
  <c r="AG64" i="66"/>
  <c r="AG63" i="66"/>
  <c r="AG62" i="66"/>
  <c r="AG61" i="66"/>
  <c r="AG60" i="66"/>
  <c r="AG59" i="66"/>
  <c r="AG58" i="66"/>
  <c r="AG57" i="66"/>
  <c r="AG56" i="66"/>
  <c r="AG55" i="66"/>
  <c r="AG54" i="66"/>
  <c r="AG53" i="66"/>
  <c r="AG52" i="66"/>
  <c r="AG51" i="66"/>
  <c r="AG50" i="66"/>
  <c r="AG49" i="66"/>
  <c r="AG48" i="66"/>
  <c r="AG47" i="66"/>
  <c r="AG46" i="66"/>
  <c r="AG45" i="66"/>
  <c r="AG44" i="66"/>
  <c r="AG43" i="66"/>
  <c r="AG42" i="66"/>
  <c r="AG41" i="66"/>
  <c r="AG40" i="66"/>
  <c r="AG39" i="66"/>
  <c r="AG38" i="66"/>
  <c r="AG37" i="66"/>
  <c r="AG36" i="66"/>
  <c r="AG35" i="66"/>
  <c r="AG34" i="66"/>
  <c r="AG33" i="66"/>
  <c r="AG32" i="66"/>
  <c r="AG31" i="66"/>
  <c r="AG30" i="66"/>
  <c r="AG29" i="66"/>
  <c r="AG28" i="66"/>
  <c r="AG27" i="66"/>
  <c r="AG26" i="66"/>
  <c r="AG25" i="66"/>
  <c r="AG24" i="66"/>
  <c r="AG23" i="66"/>
  <c r="AG22" i="66"/>
  <c r="AG21" i="66"/>
  <c r="AG20" i="66"/>
  <c r="AG19" i="66"/>
  <c r="AG18" i="66"/>
  <c r="AG17" i="66"/>
  <c r="AG16" i="66"/>
  <c r="AG15" i="66"/>
  <c r="AG14" i="66"/>
  <c r="AG13" i="66"/>
  <c r="AC1312" i="66"/>
  <c r="AC1311" i="66"/>
  <c r="AC1310" i="66"/>
  <c r="AC1309" i="66"/>
  <c r="AC1308" i="66"/>
  <c r="AC1307" i="66"/>
  <c r="AC1306" i="66"/>
  <c r="AC1305" i="66"/>
  <c r="AC1304" i="66"/>
  <c r="AC1303" i="66"/>
  <c r="AC1302" i="66"/>
  <c r="AC1301" i="66"/>
  <c r="AC1300" i="66"/>
  <c r="AC1299" i="66"/>
  <c r="AC1298" i="66"/>
  <c r="AC1297" i="66"/>
  <c r="AC1296" i="66"/>
  <c r="AC1295" i="66"/>
  <c r="AC1294" i="66"/>
  <c r="AC1293" i="66"/>
  <c r="AC1292" i="66"/>
  <c r="AC1291" i="66"/>
  <c r="AC1290" i="66"/>
  <c r="AC1289" i="66"/>
  <c r="AC1288" i="66"/>
  <c r="AC1287" i="66"/>
  <c r="AC1286" i="66"/>
  <c r="AC1285" i="66"/>
  <c r="AC1284" i="66"/>
  <c r="AC1283" i="66"/>
  <c r="AC1282" i="66"/>
  <c r="AC1281" i="66"/>
  <c r="AC1280" i="66"/>
  <c r="AC1279" i="66"/>
  <c r="AC1278" i="66"/>
  <c r="AC1277" i="66"/>
  <c r="AC1276" i="66"/>
  <c r="AC1275" i="66"/>
  <c r="AC1274" i="66"/>
  <c r="AC1273" i="66"/>
  <c r="AC1272" i="66"/>
  <c r="AC1270" i="66"/>
  <c r="AC1269" i="66"/>
  <c r="AC1268" i="66"/>
  <c r="AC1267" i="66"/>
  <c r="AC1266" i="66"/>
  <c r="AC1264" i="66"/>
  <c r="AC1263" i="66"/>
  <c r="AC1262" i="66"/>
  <c r="AC1261" i="66"/>
  <c r="AC1260" i="66"/>
  <c r="AC1259" i="66"/>
  <c r="AC1258" i="66"/>
  <c r="AC1257" i="66"/>
  <c r="AC1256" i="66"/>
  <c r="AC1255" i="66"/>
  <c r="AC1254" i="66"/>
  <c r="AC1253" i="66"/>
  <c r="AC1252" i="66"/>
  <c r="AC1251" i="66"/>
  <c r="AC1250" i="66"/>
  <c r="AC1249" i="66"/>
  <c r="AC1248" i="66"/>
  <c r="AC1247" i="66"/>
  <c r="AC1246" i="66"/>
  <c r="AC1245" i="66"/>
  <c r="AC1244" i="66"/>
  <c r="AC1243" i="66"/>
  <c r="AC1242" i="66"/>
  <c r="AC1241" i="66"/>
  <c r="AC1240" i="66"/>
  <c r="AC1239" i="66"/>
  <c r="AC1238" i="66"/>
  <c r="AC1237" i="66"/>
  <c r="AC1236" i="66"/>
  <c r="AC1235" i="66"/>
  <c r="AC1234" i="66"/>
  <c r="AC1233" i="66"/>
  <c r="AC1232" i="66"/>
  <c r="AC1231" i="66"/>
  <c r="AC1230" i="66"/>
  <c r="AC1229" i="66"/>
  <c r="AC1228" i="66"/>
  <c r="AC1227" i="66"/>
  <c r="AC1226" i="66"/>
  <c r="AC1225" i="66"/>
  <c r="AC1224" i="66"/>
  <c r="AC1223" i="66"/>
  <c r="AC1222" i="66"/>
  <c r="AC1221" i="66"/>
  <c r="AC1220" i="66"/>
  <c r="AC1218" i="66"/>
  <c r="AC1217" i="66"/>
  <c r="AC1216" i="66"/>
  <c r="AC1215" i="66"/>
  <c r="AC1214" i="66"/>
  <c r="AC1212" i="66"/>
  <c r="AC1211" i="66"/>
  <c r="AC1210" i="66"/>
  <c r="AC1209" i="66"/>
  <c r="AC1208" i="66"/>
  <c r="AC1207" i="66"/>
  <c r="AC1206" i="66"/>
  <c r="AC1205" i="66"/>
  <c r="AC1204" i="66"/>
  <c r="AC1203" i="66"/>
  <c r="AC1202" i="66"/>
  <c r="AC1201" i="66"/>
  <c r="AC1200" i="66"/>
  <c r="AC1199" i="66"/>
  <c r="AC1198" i="66"/>
  <c r="AC1197" i="66"/>
  <c r="AC1196" i="66"/>
  <c r="AC1195" i="66"/>
  <c r="AC1194" i="66"/>
  <c r="AC1193" i="66"/>
  <c r="AC1192" i="66"/>
  <c r="AC1191" i="66"/>
  <c r="AC1190" i="66"/>
  <c r="AC1189" i="66"/>
  <c r="AC1188" i="66"/>
  <c r="AC1187" i="66"/>
  <c r="AC1186" i="66"/>
  <c r="AC1185" i="66"/>
  <c r="AC1184" i="66"/>
  <c r="AC1183" i="66"/>
  <c r="AC1182" i="66"/>
  <c r="AC1181" i="66"/>
  <c r="AC1180" i="66"/>
  <c r="AC1179" i="66"/>
  <c r="AC1178" i="66"/>
  <c r="AC1177" i="66"/>
  <c r="AC1176" i="66"/>
  <c r="AC1175" i="66"/>
  <c r="AC1174" i="66"/>
  <c r="AC1173" i="66"/>
  <c r="AC1172" i="66"/>
  <c r="AC1171" i="66"/>
  <c r="AC1170" i="66"/>
  <c r="AC1169" i="66"/>
  <c r="AC1168" i="66"/>
  <c r="AC1166" i="66"/>
  <c r="AC1165" i="66"/>
  <c r="AC1164" i="66"/>
  <c r="AC1163" i="66"/>
  <c r="AC1162" i="66"/>
  <c r="AC1160" i="66"/>
  <c r="AC1159" i="66"/>
  <c r="AC1158" i="66"/>
  <c r="AC1157" i="66"/>
  <c r="AC1156" i="66"/>
  <c r="AC1155" i="66"/>
  <c r="AC1154" i="66"/>
  <c r="AC1153" i="66"/>
  <c r="AC1152" i="66"/>
  <c r="AC1151" i="66"/>
  <c r="AC1150" i="66"/>
  <c r="AC1149" i="66"/>
  <c r="AC1148" i="66"/>
  <c r="AC1147" i="66"/>
  <c r="AC1146" i="66"/>
  <c r="AC1145" i="66"/>
  <c r="AC1144" i="66"/>
  <c r="AC1143" i="66"/>
  <c r="AC1142" i="66"/>
  <c r="AC1141" i="66"/>
  <c r="AC1140" i="66"/>
  <c r="AC1139" i="66"/>
  <c r="AC1138" i="66"/>
  <c r="AC1137" i="66"/>
  <c r="AC1136" i="66"/>
  <c r="AC1135" i="66"/>
  <c r="AC1134" i="66"/>
  <c r="AC1133" i="66"/>
  <c r="AC1132" i="66"/>
  <c r="AC1131" i="66"/>
  <c r="AC1130" i="66"/>
  <c r="AC1129" i="66"/>
  <c r="AC1128" i="66"/>
  <c r="AC1127" i="66"/>
  <c r="AC1126" i="66"/>
  <c r="AC1125" i="66"/>
  <c r="AC1124" i="66"/>
  <c r="AC1123" i="66"/>
  <c r="AC1122" i="66"/>
  <c r="AC1121" i="66"/>
  <c r="AC1120" i="66"/>
  <c r="AC1119" i="66"/>
  <c r="AC1118" i="66"/>
  <c r="AC1117" i="66"/>
  <c r="AC1116" i="66"/>
  <c r="AC1114" i="66"/>
  <c r="AC1113" i="66"/>
  <c r="AC1112" i="66"/>
  <c r="AC1111" i="66"/>
  <c r="AC1110" i="66"/>
  <c r="AC1108" i="66"/>
  <c r="AC1107" i="66"/>
  <c r="AC1106" i="66"/>
  <c r="AC1105" i="66"/>
  <c r="AC1104" i="66"/>
  <c r="AC1103" i="66"/>
  <c r="AC1102" i="66"/>
  <c r="AC1101" i="66"/>
  <c r="AC1100" i="66"/>
  <c r="AC1099" i="66"/>
  <c r="AC1098" i="66"/>
  <c r="AC1097" i="66"/>
  <c r="AC1096" i="66"/>
  <c r="AC1095" i="66"/>
  <c r="AC1094" i="66"/>
  <c r="AC1093" i="66"/>
  <c r="AC1092" i="66"/>
  <c r="AC1091" i="66"/>
  <c r="AC1090" i="66"/>
  <c r="AC1089" i="66"/>
  <c r="AC1088" i="66"/>
  <c r="AC1087" i="66"/>
  <c r="AC1086" i="66"/>
  <c r="AC1085" i="66"/>
  <c r="AC1084" i="66"/>
  <c r="AC1083" i="66"/>
  <c r="AC1082" i="66"/>
  <c r="AC1081" i="66"/>
  <c r="AC1080" i="66"/>
  <c r="AC1079" i="66"/>
  <c r="AC1078" i="66"/>
  <c r="AC1077" i="66"/>
  <c r="AC1076" i="66"/>
  <c r="AC1075" i="66"/>
  <c r="AC1074" i="66"/>
  <c r="AC1073" i="66"/>
  <c r="AC1072" i="66"/>
  <c r="AC1071" i="66"/>
  <c r="AC1070" i="66"/>
  <c r="AC1069" i="66"/>
  <c r="AC1068" i="66"/>
  <c r="AC1067" i="66"/>
  <c r="AC1066" i="66"/>
  <c r="AC1065" i="66"/>
  <c r="AC1064" i="66"/>
  <c r="AC1062" i="66"/>
  <c r="AC1061" i="66"/>
  <c r="AC1060" i="66"/>
  <c r="AC1059" i="66"/>
  <c r="AC1058" i="66"/>
  <c r="AC1056" i="66"/>
  <c r="AC1055" i="66"/>
  <c r="AC1054" i="66"/>
  <c r="AC1053" i="66"/>
  <c r="AC1052" i="66"/>
  <c r="AC1051" i="66"/>
  <c r="AC1050" i="66"/>
  <c r="AC1049" i="66"/>
  <c r="AC1048" i="66"/>
  <c r="AC1047" i="66"/>
  <c r="AC1046" i="66"/>
  <c r="AC1045" i="66"/>
  <c r="AC1044" i="66"/>
  <c r="AC1043" i="66"/>
  <c r="AC1042" i="66"/>
  <c r="AC1041" i="66"/>
  <c r="AC1040" i="66"/>
  <c r="AC1039" i="66"/>
  <c r="AC1038" i="66"/>
  <c r="AC1037" i="66"/>
  <c r="AC1036" i="66"/>
  <c r="AC1035" i="66"/>
  <c r="AC1034" i="66"/>
  <c r="AC1033" i="66"/>
  <c r="AC1032" i="66"/>
  <c r="AC1031" i="66"/>
  <c r="AC1030" i="66"/>
  <c r="AC1029" i="66"/>
  <c r="AC1028" i="66"/>
  <c r="AC1027" i="66"/>
  <c r="AC1026" i="66"/>
  <c r="AC1025" i="66"/>
  <c r="AC1024" i="66"/>
  <c r="AC1023" i="66"/>
  <c r="AC1022" i="66"/>
  <c r="AC1021" i="66"/>
  <c r="AC1020" i="66"/>
  <c r="AC1019" i="66"/>
  <c r="AC1018" i="66"/>
  <c r="AC1017" i="66"/>
  <c r="AC1016" i="66"/>
  <c r="AC1015" i="66"/>
  <c r="AC1014" i="66"/>
  <c r="AC1013" i="66"/>
  <c r="AC1012" i="66"/>
  <c r="AC1010" i="66"/>
  <c r="AC1009" i="66"/>
  <c r="AC1008" i="66"/>
  <c r="AC1007" i="66"/>
  <c r="AC1006" i="66"/>
  <c r="AC1004" i="66"/>
  <c r="AC1003" i="66"/>
  <c r="AC1002" i="66"/>
  <c r="AC1001" i="66"/>
  <c r="AC1000" i="66"/>
  <c r="AC999" i="66"/>
  <c r="AC998" i="66"/>
  <c r="AC997" i="66"/>
  <c r="AC996" i="66"/>
  <c r="AC995" i="66"/>
  <c r="AC994" i="66"/>
  <c r="AC993" i="66"/>
  <c r="AC992" i="66"/>
  <c r="AC991" i="66"/>
  <c r="AC990" i="66"/>
  <c r="AC989" i="66"/>
  <c r="AC988" i="66"/>
  <c r="AC987" i="66"/>
  <c r="AC986" i="66"/>
  <c r="AC985" i="66"/>
  <c r="AC984" i="66"/>
  <c r="AC983" i="66"/>
  <c r="AC982" i="66"/>
  <c r="AC981" i="66"/>
  <c r="AC980" i="66"/>
  <c r="AC979" i="66"/>
  <c r="AC978" i="66"/>
  <c r="AC977" i="66"/>
  <c r="AC976" i="66"/>
  <c r="AC975" i="66"/>
  <c r="AC974" i="66"/>
  <c r="AC973" i="66"/>
  <c r="AC972" i="66"/>
  <c r="AC971" i="66"/>
  <c r="AC970" i="66"/>
  <c r="AC969" i="66"/>
  <c r="AC968" i="66"/>
  <c r="AC967" i="66"/>
  <c r="AC966" i="66"/>
  <c r="AC965" i="66"/>
  <c r="AC964" i="66"/>
  <c r="AC963" i="66"/>
  <c r="AC962" i="66"/>
  <c r="AC961" i="66"/>
  <c r="AC960" i="66"/>
  <c r="AC958" i="66"/>
  <c r="AC957" i="66"/>
  <c r="AC956" i="66"/>
  <c r="AC955" i="66"/>
  <c r="AC954" i="66"/>
  <c r="AC952" i="66"/>
  <c r="AC951" i="66"/>
  <c r="AC950" i="66"/>
  <c r="AC949" i="66"/>
  <c r="AC948" i="66"/>
  <c r="AC947" i="66"/>
  <c r="AC946" i="66"/>
  <c r="AC945" i="66"/>
  <c r="AC944" i="66"/>
  <c r="AC943" i="66"/>
  <c r="AC942" i="66"/>
  <c r="AC941" i="66"/>
  <c r="AC940" i="66"/>
  <c r="AC939" i="66"/>
  <c r="AC938" i="66"/>
  <c r="AC937" i="66"/>
  <c r="AC936" i="66"/>
  <c r="AC935" i="66"/>
  <c r="AC934" i="66"/>
  <c r="AC933" i="66"/>
  <c r="AC932" i="66"/>
  <c r="AC931" i="66"/>
  <c r="AC930" i="66"/>
  <c r="AC929" i="66"/>
  <c r="AC928" i="66"/>
  <c r="AC927" i="66"/>
  <c r="AC926" i="66"/>
  <c r="AC925" i="66"/>
  <c r="AC924" i="66"/>
  <c r="AC923" i="66"/>
  <c r="AC922" i="66"/>
  <c r="AC921" i="66"/>
  <c r="AC920" i="66"/>
  <c r="AC919" i="66"/>
  <c r="AC918" i="66"/>
  <c r="AC917" i="66"/>
  <c r="AC916" i="66"/>
  <c r="AC915" i="66"/>
  <c r="AC914" i="66"/>
  <c r="AC913" i="66"/>
  <c r="AC912" i="66"/>
  <c r="AC911" i="66"/>
  <c r="AC910" i="66"/>
  <c r="AC909" i="66"/>
  <c r="AC908" i="66"/>
  <c r="AC906" i="66"/>
  <c r="AC905" i="66"/>
  <c r="AC904" i="66"/>
  <c r="AC903" i="66"/>
  <c r="AC902" i="66"/>
  <c r="AC900" i="66"/>
  <c r="AC899" i="66"/>
  <c r="AC898" i="66"/>
  <c r="AC897" i="66"/>
  <c r="AC896" i="66"/>
  <c r="AC895" i="66"/>
  <c r="AC894" i="66"/>
  <c r="AC893" i="66"/>
  <c r="AC892" i="66"/>
  <c r="AC891" i="66"/>
  <c r="AC890" i="66"/>
  <c r="AC889" i="66"/>
  <c r="AC888" i="66"/>
  <c r="AC887" i="66"/>
  <c r="AC886" i="66"/>
  <c r="AC885" i="66"/>
  <c r="AC884" i="66"/>
  <c r="AC883" i="66"/>
  <c r="AC882" i="66"/>
  <c r="AC881" i="66"/>
  <c r="AC880" i="66"/>
  <c r="AC879" i="66"/>
  <c r="AC878" i="66"/>
  <c r="AC877" i="66"/>
  <c r="AC876" i="66"/>
  <c r="AC875" i="66"/>
  <c r="AC874" i="66"/>
  <c r="AC873" i="66"/>
  <c r="AC872" i="66"/>
  <c r="AC871" i="66"/>
  <c r="AC870" i="66"/>
  <c r="AC869" i="66"/>
  <c r="AC868" i="66"/>
  <c r="AC867" i="66"/>
  <c r="AC866" i="66"/>
  <c r="AC865" i="66"/>
  <c r="AC864" i="66"/>
  <c r="AC863" i="66"/>
  <c r="AC862" i="66"/>
  <c r="AC861" i="66"/>
  <c r="AC860" i="66"/>
  <c r="AC859" i="66"/>
  <c r="AC858" i="66"/>
  <c r="AC857" i="66"/>
  <c r="AC856" i="66"/>
  <c r="AC854" i="66"/>
  <c r="AC853" i="66"/>
  <c r="AC852" i="66"/>
  <c r="AC851" i="66"/>
  <c r="AC850" i="66"/>
  <c r="AC848" i="66"/>
  <c r="AC847" i="66"/>
  <c r="AC846" i="66"/>
  <c r="AC845" i="66"/>
  <c r="AC844" i="66"/>
  <c r="AC843" i="66"/>
  <c r="AC842" i="66"/>
  <c r="AC841" i="66"/>
  <c r="AC840" i="66"/>
  <c r="AC839" i="66"/>
  <c r="AC838" i="66"/>
  <c r="AC837" i="66"/>
  <c r="AC836" i="66"/>
  <c r="AC835" i="66"/>
  <c r="AC834" i="66"/>
  <c r="AC833" i="66"/>
  <c r="AC832" i="66"/>
  <c r="AC831" i="66"/>
  <c r="AC830" i="66"/>
  <c r="AC829" i="66"/>
  <c r="AC828" i="66"/>
  <c r="AC827" i="66"/>
  <c r="AC826" i="66"/>
  <c r="AC825" i="66"/>
  <c r="AC824" i="66"/>
  <c r="AC823" i="66"/>
  <c r="AC822" i="66"/>
  <c r="AC821" i="66"/>
  <c r="AC820" i="66"/>
  <c r="AC819" i="66"/>
  <c r="AC818" i="66"/>
  <c r="AC817" i="66"/>
  <c r="AC816" i="66"/>
  <c r="AC815" i="66"/>
  <c r="AC814" i="66"/>
  <c r="AC813" i="66"/>
  <c r="AC812" i="66"/>
  <c r="AC811" i="66"/>
  <c r="AC810" i="66"/>
  <c r="AC809" i="66"/>
  <c r="AC808" i="66"/>
  <c r="AC807" i="66"/>
  <c r="AC806" i="66"/>
  <c r="AC805" i="66"/>
  <c r="AC804" i="66"/>
  <c r="AC802" i="66"/>
  <c r="AC801" i="66"/>
  <c r="AC800" i="66"/>
  <c r="AC799" i="66"/>
  <c r="AC798" i="66"/>
  <c r="AC796" i="66"/>
  <c r="AC795" i="66"/>
  <c r="AC794" i="66"/>
  <c r="AC793" i="66"/>
  <c r="AC792" i="66"/>
  <c r="AC791" i="66"/>
  <c r="AC790" i="66"/>
  <c r="AC789" i="66"/>
  <c r="AC788" i="66"/>
  <c r="AC787" i="66"/>
  <c r="AC786" i="66"/>
  <c r="AC785" i="66"/>
  <c r="AC784" i="66"/>
  <c r="AC783" i="66"/>
  <c r="AC782" i="66"/>
  <c r="AC781" i="66"/>
  <c r="AC780" i="66"/>
  <c r="AC779" i="66"/>
  <c r="AC778" i="66"/>
  <c r="AC777" i="66"/>
  <c r="AC776" i="66"/>
  <c r="AC775" i="66"/>
  <c r="AC774" i="66"/>
  <c r="AC773" i="66"/>
  <c r="AC772" i="66"/>
  <c r="AC771" i="66"/>
  <c r="AC770" i="66"/>
  <c r="AC769" i="66"/>
  <c r="AC768" i="66"/>
  <c r="AC767" i="66"/>
  <c r="AC766" i="66"/>
  <c r="AC765" i="66"/>
  <c r="AC764" i="66"/>
  <c r="AC763" i="66"/>
  <c r="AC762" i="66"/>
  <c r="AC761" i="66"/>
  <c r="AC760" i="66"/>
  <c r="AC759" i="66"/>
  <c r="AC758" i="66"/>
  <c r="AC757" i="66"/>
  <c r="AC756" i="66"/>
  <c r="AC755" i="66"/>
  <c r="AC754" i="66"/>
  <c r="AC753" i="66"/>
  <c r="AC752" i="66"/>
  <c r="AC750" i="66"/>
  <c r="AC749" i="66"/>
  <c r="AC748" i="66"/>
  <c r="AC747" i="66"/>
  <c r="AC746" i="66"/>
  <c r="AC744" i="66"/>
  <c r="AC743" i="66"/>
  <c r="AC742" i="66"/>
  <c r="AC741" i="66"/>
  <c r="AC740" i="66"/>
  <c r="AC739" i="66"/>
  <c r="AC738" i="66"/>
  <c r="AC737" i="66"/>
  <c r="AC736" i="66"/>
  <c r="AC735" i="66"/>
  <c r="AC734" i="66"/>
  <c r="AC733" i="66"/>
  <c r="AC732" i="66"/>
  <c r="AC731" i="66"/>
  <c r="AC730" i="66"/>
  <c r="AC729" i="66"/>
  <c r="AC728" i="66"/>
  <c r="AC727" i="66"/>
  <c r="AC726" i="66"/>
  <c r="AC725" i="66"/>
  <c r="AC724" i="66"/>
  <c r="AC723" i="66"/>
  <c r="AC722" i="66"/>
  <c r="AC721" i="66"/>
  <c r="AC720" i="66"/>
  <c r="AC719" i="66"/>
  <c r="AC718" i="66"/>
  <c r="AC717" i="66"/>
  <c r="AC716" i="66"/>
  <c r="AC715" i="66"/>
  <c r="AC714" i="66"/>
  <c r="AC713" i="66"/>
  <c r="AC712" i="66"/>
  <c r="AC711" i="66"/>
  <c r="AC710" i="66"/>
  <c r="AC709" i="66"/>
  <c r="AC708" i="66"/>
  <c r="AC707" i="66"/>
  <c r="AC706" i="66"/>
  <c r="AC705" i="66"/>
  <c r="AC704" i="66"/>
  <c r="AC703" i="66"/>
  <c r="AC702" i="66"/>
  <c r="AC701" i="66"/>
  <c r="AC700" i="66"/>
  <c r="AC698" i="66"/>
  <c r="AC697" i="66"/>
  <c r="AC696" i="66"/>
  <c r="AC695" i="66"/>
  <c r="AC694" i="66"/>
  <c r="AC692" i="66"/>
  <c r="AC691" i="66"/>
  <c r="AC690" i="66"/>
  <c r="AC689" i="66"/>
  <c r="AC688" i="66"/>
  <c r="AC687" i="66"/>
  <c r="AC686" i="66"/>
  <c r="AC685" i="66"/>
  <c r="AC684" i="66"/>
  <c r="AC683" i="66"/>
  <c r="AC682" i="66"/>
  <c r="AC681" i="66"/>
  <c r="AC680" i="66"/>
  <c r="AC679" i="66"/>
  <c r="AC678" i="66"/>
  <c r="AC677" i="66"/>
  <c r="AC676" i="66"/>
  <c r="AC675" i="66"/>
  <c r="AC674" i="66"/>
  <c r="AC673" i="66"/>
  <c r="AC672" i="66"/>
  <c r="AC671" i="66"/>
  <c r="AC670" i="66"/>
  <c r="AC669" i="66"/>
  <c r="AC668" i="66"/>
  <c r="AC667" i="66"/>
  <c r="AC666" i="66"/>
  <c r="AC665" i="66"/>
  <c r="AC664" i="66"/>
  <c r="AC663" i="66"/>
  <c r="AC662" i="66"/>
  <c r="AC661" i="66"/>
  <c r="AC660" i="66"/>
  <c r="AC659" i="66"/>
  <c r="AC658" i="66"/>
  <c r="AC657" i="66"/>
  <c r="AC656" i="66"/>
  <c r="AC655" i="66"/>
  <c r="AC654" i="66"/>
  <c r="AC653" i="66"/>
  <c r="AC652" i="66"/>
  <c r="AC651" i="66"/>
  <c r="AC650" i="66"/>
  <c r="AC649" i="66"/>
  <c r="AC648" i="66"/>
  <c r="AC646" i="66"/>
  <c r="AC645" i="66"/>
  <c r="AC644" i="66"/>
  <c r="AC643" i="66"/>
  <c r="AC642" i="66"/>
  <c r="AC640" i="66"/>
  <c r="AC639" i="66"/>
  <c r="AC638" i="66"/>
  <c r="AC637" i="66"/>
  <c r="AC636" i="66"/>
  <c r="AC635" i="66"/>
  <c r="AC634" i="66"/>
  <c r="AC633" i="66"/>
  <c r="AC632" i="66"/>
  <c r="AC631" i="66"/>
  <c r="AC630" i="66"/>
  <c r="AC629" i="66"/>
  <c r="AC628" i="66"/>
  <c r="AC627" i="66"/>
  <c r="AC626" i="66"/>
  <c r="AC625" i="66"/>
  <c r="AC624" i="66"/>
  <c r="AC623" i="66"/>
  <c r="AC622" i="66"/>
  <c r="AC621" i="66"/>
  <c r="AC620" i="66"/>
  <c r="AC619" i="66"/>
  <c r="AC618" i="66"/>
  <c r="AC617" i="66"/>
  <c r="AC616" i="66"/>
  <c r="AC615" i="66"/>
  <c r="AC614" i="66"/>
  <c r="AC613" i="66"/>
  <c r="AC612" i="66"/>
  <c r="AC611" i="66"/>
  <c r="AC610" i="66"/>
  <c r="AC609" i="66"/>
  <c r="AC608" i="66"/>
  <c r="AC607" i="66"/>
  <c r="AC606" i="66"/>
  <c r="AC605" i="66"/>
  <c r="AC604" i="66"/>
  <c r="AC603" i="66"/>
  <c r="AC602" i="66"/>
  <c r="AC601" i="66"/>
  <c r="AC600" i="66"/>
  <c r="AC599" i="66"/>
  <c r="AC598" i="66"/>
  <c r="AC597" i="66"/>
  <c r="AC596" i="66"/>
  <c r="AC594" i="66"/>
  <c r="AC593" i="66"/>
  <c r="AC592" i="66"/>
  <c r="AC591" i="66"/>
  <c r="AC590" i="66"/>
  <c r="AC588" i="66"/>
  <c r="AC587" i="66"/>
  <c r="AC586" i="66"/>
  <c r="AC585" i="66"/>
  <c r="AC584" i="66"/>
  <c r="AC583" i="66"/>
  <c r="AC582" i="66"/>
  <c r="AC581" i="66"/>
  <c r="AC580" i="66"/>
  <c r="AC579" i="66"/>
  <c r="AC578" i="66"/>
  <c r="AC577" i="66"/>
  <c r="AC576" i="66"/>
  <c r="AC575" i="66"/>
  <c r="AC574" i="66"/>
  <c r="AC573" i="66"/>
  <c r="AC572" i="66"/>
  <c r="AC571" i="66"/>
  <c r="AC570" i="66"/>
  <c r="AC569" i="66"/>
  <c r="AC568" i="66"/>
  <c r="AC567" i="66"/>
  <c r="AC566" i="66"/>
  <c r="AC565" i="66"/>
  <c r="AC564" i="66"/>
  <c r="AC563" i="66"/>
  <c r="AC562" i="66"/>
  <c r="AC561" i="66"/>
  <c r="AC560" i="66"/>
  <c r="AC559" i="66"/>
  <c r="AC558" i="66"/>
  <c r="AC557" i="66"/>
  <c r="AC556" i="66"/>
  <c r="AC555" i="66"/>
  <c r="AC554" i="66"/>
  <c r="AC553" i="66"/>
  <c r="AC552" i="66"/>
  <c r="AC551" i="66"/>
  <c r="AC550" i="66"/>
  <c r="AC549" i="66"/>
  <c r="AC548" i="66"/>
  <c r="AC547" i="66"/>
  <c r="AC546" i="66"/>
  <c r="AC545" i="66"/>
  <c r="AC544" i="66"/>
  <c r="AC542" i="66"/>
  <c r="AC541" i="66"/>
  <c r="AC540" i="66"/>
  <c r="AC539" i="66"/>
  <c r="AC538" i="66"/>
  <c r="AC536" i="66"/>
  <c r="AC535" i="66"/>
  <c r="AC534" i="66"/>
  <c r="AC533" i="66"/>
  <c r="AC532" i="66"/>
  <c r="AC531" i="66"/>
  <c r="AC530" i="66"/>
  <c r="AC529" i="66"/>
  <c r="AC528" i="66"/>
  <c r="AC527" i="66"/>
  <c r="AC526" i="66"/>
  <c r="AC525" i="66"/>
  <c r="AC524" i="66"/>
  <c r="AC523" i="66"/>
  <c r="AC522" i="66"/>
  <c r="AC521" i="66"/>
  <c r="AC520" i="66"/>
  <c r="AC519" i="66"/>
  <c r="AC518" i="66"/>
  <c r="AC517" i="66"/>
  <c r="AC516" i="66"/>
  <c r="AC515" i="66"/>
  <c r="AC514" i="66"/>
  <c r="AC513" i="66"/>
  <c r="AC512" i="66"/>
  <c r="AC511" i="66"/>
  <c r="AC510" i="66"/>
  <c r="AC509" i="66"/>
  <c r="AC508" i="66"/>
  <c r="AC507" i="66"/>
  <c r="AC506" i="66"/>
  <c r="AC505" i="66"/>
  <c r="AC504" i="66"/>
  <c r="AC503" i="66"/>
  <c r="AC502" i="66"/>
  <c r="AC501" i="66"/>
  <c r="AC500" i="66"/>
  <c r="AC499" i="66"/>
  <c r="AC498" i="66"/>
  <c r="AC497" i="66"/>
  <c r="AC496" i="66"/>
  <c r="AC495" i="66"/>
  <c r="AC494" i="66"/>
  <c r="AC493" i="66"/>
  <c r="AC492" i="66"/>
  <c r="AC490" i="66"/>
  <c r="AC489" i="66"/>
  <c r="AC488" i="66"/>
  <c r="AC487" i="66"/>
  <c r="AC486" i="66"/>
  <c r="AC484" i="66"/>
  <c r="AC483" i="66"/>
  <c r="AC482" i="66"/>
  <c r="AC481" i="66"/>
  <c r="AC480" i="66"/>
  <c r="AC479" i="66"/>
  <c r="AC478" i="66"/>
  <c r="AC477" i="66"/>
  <c r="AC476" i="66"/>
  <c r="AC475" i="66"/>
  <c r="AC474" i="66"/>
  <c r="AC473" i="66"/>
  <c r="AC472" i="66"/>
  <c r="AC471" i="66"/>
  <c r="AC470" i="66"/>
  <c r="AC469" i="66"/>
  <c r="AC468" i="66"/>
  <c r="AC467" i="66"/>
  <c r="AC466" i="66"/>
  <c r="AC465" i="66"/>
  <c r="AC464" i="66"/>
  <c r="AC463" i="66"/>
  <c r="AC462" i="66"/>
  <c r="AC461" i="66"/>
  <c r="AC460" i="66"/>
  <c r="AC459" i="66"/>
  <c r="AC458" i="66"/>
  <c r="AC457" i="66"/>
  <c r="AC456" i="66"/>
  <c r="AC455" i="66"/>
  <c r="AC454" i="66"/>
  <c r="AC453" i="66"/>
  <c r="AC452" i="66"/>
  <c r="AC451" i="66"/>
  <c r="AC450" i="66"/>
  <c r="AC449" i="66"/>
  <c r="AC448" i="66"/>
  <c r="AC447" i="66"/>
  <c r="AC446" i="66"/>
  <c r="AC445" i="66"/>
  <c r="AC444" i="66"/>
  <c r="AC443" i="66"/>
  <c r="AC442" i="66"/>
  <c r="AC441" i="66"/>
  <c r="AC440" i="66"/>
  <c r="AC438" i="66"/>
  <c r="AC437" i="66"/>
  <c r="AC436" i="66"/>
  <c r="AC435" i="66"/>
  <c r="AC434" i="66"/>
  <c r="AC432" i="66"/>
  <c r="AC431" i="66"/>
  <c r="AC430" i="66"/>
  <c r="AC429" i="66"/>
  <c r="AC428" i="66"/>
  <c r="AC427" i="66"/>
  <c r="AC426" i="66"/>
  <c r="AC425" i="66"/>
  <c r="AC424" i="66"/>
  <c r="AC423" i="66"/>
  <c r="AC422" i="66"/>
  <c r="AC421" i="66"/>
  <c r="AC420" i="66"/>
  <c r="AC419" i="66"/>
  <c r="AC418" i="66"/>
  <c r="AC417" i="66"/>
  <c r="AC416" i="66"/>
  <c r="AC415" i="66"/>
  <c r="AC414" i="66"/>
  <c r="AC413" i="66"/>
  <c r="AC412" i="66"/>
  <c r="AC411" i="66"/>
  <c r="AC410" i="66"/>
  <c r="AC409" i="66"/>
  <c r="AC408" i="66"/>
  <c r="AC407" i="66"/>
  <c r="AC406" i="66"/>
  <c r="AC405" i="66"/>
  <c r="AC404" i="66"/>
  <c r="AC403" i="66"/>
  <c r="AC402" i="66"/>
  <c r="AC401" i="66"/>
  <c r="AC400" i="66"/>
  <c r="AC399" i="66"/>
  <c r="AC398" i="66"/>
  <c r="AC397" i="66"/>
  <c r="AC396" i="66"/>
  <c r="AC395" i="66"/>
  <c r="AC394" i="66"/>
  <c r="AC393" i="66"/>
  <c r="AC392" i="66"/>
  <c r="AC391" i="66"/>
  <c r="AC390" i="66"/>
  <c r="AC389" i="66"/>
  <c r="AC388" i="66"/>
  <c r="AC386" i="66"/>
  <c r="AC385" i="66"/>
  <c r="AC384" i="66"/>
  <c r="AC383" i="66"/>
  <c r="AC382" i="66"/>
  <c r="AC380" i="66"/>
  <c r="AC379" i="66"/>
  <c r="AC378" i="66"/>
  <c r="AC377" i="66"/>
  <c r="AC376" i="66"/>
  <c r="AC375" i="66"/>
  <c r="AC374" i="66"/>
  <c r="AC373" i="66"/>
  <c r="AC372" i="66"/>
  <c r="AC371" i="66"/>
  <c r="AC370" i="66"/>
  <c r="AC369" i="66"/>
  <c r="AC368" i="66"/>
  <c r="AC367" i="66"/>
  <c r="AC366" i="66"/>
  <c r="AC365" i="66"/>
  <c r="AC364" i="66"/>
  <c r="AC363" i="66"/>
  <c r="AC362" i="66"/>
  <c r="AC361" i="66"/>
  <c r="AC360" i="66"/>
  <c r="AC359" i="66"/>
  <c r="AC358" i="66"/>
  <c r="AC357" i="66"/>
  <c r="AC356" i="66"/>
  <c r="AC355" i="66"/>
  <c r="AC354" i="66"/>
  <c r="AC353" i="66"/>
  <c r="AC352" i="66"/>
  <c r="AC351" i="66"/>
  <c r="AC350" i="66"/>
  <c r="AC349" i="66"/>
  <c r="AC348" i="66"/>
  <c r="AC347" i="66"/>
  <c r="AC346" i="66"/>
  <c r="AC345" i="66"/>
  <c r="AC344" i="66"/>
  <c r="AC343" i="66"/>
  <c r="AC342" i="66"/>
  <c r="AC341" i="66"/>
  <c r="AC340" i="66"/>
  <c r="AC339" i="66"/>
  <c r="AC338" i="66"/>
  <c r="AC337" i="66"/>
  <c r="AC336" i="66"/>
  <c r="AC334" i="66"/>
  <c r="AC333" i="66"/>
  <c r="AC332" i="66"/>
  <c r="AC331" i="66"/>
  <c r="AC330" i="66"/>
  <c r="AC328" i="66"/>
  <c r="AC327" i="66"/>
  <c r="AC326" i="66"/>
  <c r="AC325" i="66"/>
  <c r="AC324" i="66"/>
  <c r="AC323" i="66"/>
  <c r="AC322" i="66"/>
  <c r="AC321" i="66"/>
  <c r="AC320" i="66"/>
  <c r="AC319" i="66"/>
  <c r="AC318" i="66"/>
  <c r="AC317" i="66"/>
  <c r="AC316" i="66"/>
  <c r="AC315" i="66"/>
  <c r="AC314" i="66"/>
  <c r="AC313" i="66"/>
  <c r="AC312" i="66"/>
  <c r="AC311" i="66"/>
  <c r="AC310" i="66"/>
  <c r="AC309" i="66"/>
  <c r="AC308" i="66"/>
  <c r="AC307" i="66"/>
  <c r="AC306" i="66"/>
  <c r="AC305" i="66"/>
  <c r="AC304" i="66"/>
  <c r="AC303" i="66"/>
  <c r="AC302" i="66"/>
  <c r="AC301" i="66"/>
  <c r="AC300" i="66"/>
  <c r="AC299" i="66"/>
  <c r="AC298" i="66"/>
  <c r="AC297" i="66"/>
  <c r="AC296" i="66"/>
  <c r="AC295" i="66"/>
  <c r="AC294" i="66"/>
  <c r="AC293" i="66"/>
  <c r="AC292" i="66"/>
  <c r="AC291" i="66"/>
  <c r="AC290" i="66"/>
  <c r="AC289" i="66"/>
  <c r="AC288" i="66"/>
  <c r="AC287" i="66"/>
  <c r="AC286" i="66"/>
  <c r="AC285" i="66"/>
  <c r="AC284" i="66"/>
  <c r="AC282" i="66"/>
  <c r="AC281" i="66"/>
  <c r="AC280" i="66"/>
  <c r="AC279" i="66"/>
  <c r="AC278" i="66"/>
  <c r="AC276" i="66"/>
  <c r="AC275" i="66"/>
  <c r="AC274" i="66"/>
  <c r="AC273" i="66"/>
  <c r="AC272" i="66"/>
  <c r="AC271" i="66"/>
  <c r="AC270" i="66"/>
  <c r="AC269" i="66"/>
  <c r="AC268" i="66"/>
  <c r="AC267" i="66"/>
  <c r="AC266" i="66"/>
  <c r="AC265" i="66"/>
  <c r="AC264" i="66"/>
  <c r="AC263" i="66"/>
  <c r="AC262" i="66"/>
  <c r="AC261" i="66"/>
  <c r="AC260" i="66"/>
  <c r="AC259" i="66"/>
  <c r="AC258" i="66"/>
  <c r="AC257" i="66"/>
  <c r="AC256" i="66"/>
  <c r="AC255" i="66"/>
  <c r="AC254" i="66"/>
  <c r="AC253" i="66"/>
  <c r="AC252" i="66"/>
  <c r="AC251" i="66"/>
  <c r="AC250" i="66"/>
  <c r="AC249" i="66"/>
  <c r="AC248" i="66"/>
  <c r="AC247" i="66"/>
  <c r="AC246" i="66"/>
  <c r="AC245" i="66"/>
  <c r="AC244" i="66"/>
  <c r="AC243" i="66"/>
  <c r="AC242" i="66"/>
  <c r="AC241" i="66"/>
  <c r="AC240" i="66"/>
  <c r="AC239" i="66"/>
  <c r="AC238" i="66"/>
  <c r="AC237" i="66"/>
  <c r="AC236" i="66"/>
  <c r="AC235" i="66"/>
  <c r="AC234" i="66"/>
  <c r="AC233" i="66"/>
  <c r="AC232" i="66"/>
  <c r="AC230" i="66"/>
  <c r="AC229" i="66"/>
  <c r="AC228" i="66"/>
  <c r="AC227" i="66"/>
  <c r="AC226" i="66"/>
  <c r="AC224" i="66"/>
  <c r="AC223" i="66"/>
  <c r="AC222" i="66"/>
  <c r="AC221" i="66"/>
  <c r="AC220" i="66"/>
  <c r="AC219" i="66"/>
  <c r="AC218" i="66"/>
  <c r="AC217" i="66"/>
  <c r="AC216" i="66"/>
  <c r="AC215" i="66"/>
  <c r="AC214" i="66"/>
  <c r="AC213" i="66"/>
  <c r="AC212" i="66"/>
  <c r="AC211" i="66"/>
  <c r="AC210" i="66"/>
  <c r="AC209" i="66"/>
  <c r="AC208" i="66"/>
  <c r="AC207" i="66"/>
  <c r="AC206" i="66"/>
  <c r="AC205" i="66"/>
  <c r="AC204" i="66"/>
  <c r="AC203" i="66"/>
  <c r="AC202" i="66"/>
  <c r="AC201" i="66"/>
  <c r="AC200" i="66"/>
  <c r="AC199" i="66"/>
  <c r="AC198" i="66"/>
  <c r="AC197" i="66"/>
  <c r="AC196" i="66"/>
  <c r="AC195" i="66"/>
  <c r="AC194" i="66"/>
  <c r="AC193" i="66"/>
  <c r="AC192" i="66"/>
  <c r="AC191" i="66"/>
  <c r="AC190" i="66"/>
  <c r="AC189" i="66"/>
  <c r="AC188" i="66"/>
  <c r="AC187" i="66"/>
  <c r="AC186" i="66"/>
  <c r="AC185" i="66"/>
  <c r="AC184" i="66"/>
  <c r="AC183" i="66"/>
  <c r="AC182" i="66"/>
  <c r="AC181" i="66"/>
  <c r="AC180" i="66"/>
  <c r="AC178" i="66"/>
  <c r="AC177" i="66"/>
  <c r="AC176" i="66"/>
  <c r="AC175" i="66"/>
  <c r="AC174" i="66"/>
  <c r="AC172" i="66"/>
  <c r="AC171" i="66"/>
  <c r="AC170" i="66"/>
  <c r="AC169" i="66"/>
  <c r="AC168" i="66"/>
  <c r="AC167" i="66"/>
  <c r="AC166" i="66"/>
  <c r="AC165" i="66"/>
  <c r="AC164" i="66"/>
  <c r="AC163" i="66"/>
  <c r="AC162" i="66"/>
  <c r="AC161" i="66"/>
  <c r="AC160" i="66"/>
  <c r="AC159" i="66"/>
  <c r="AC158" i="66"/>
  <c r="AC157" i="66"/>
  <c r="AC156" i="66"/>
  <c r="AC155" i="66"/>
  <c r="AC154" i="66"/>
  <c r="AC153" i="66"/>
  <c r="AC152" i="66"/>
  <c r="AC151" i="66"/>
  <c r="AC150" i="66"/>
  <c r="AC149" i="66"/>
  <c r="AC148" i="66"/>
  <c r="AC147" i="66"/>
  <c r="AC146" i="66"/>
  <c r="AC145" i="66"/>
  <c r="AC144" i="66"/>
  <c r="AC143" i="66"/>
  <c r="AC142" i="66"/>
  <c r="AC141" i="66"/>
  <c r="AC140" i="66"/>
  <c r="AC139" i="66"/>
  <c r="AC138" i="66"/>
  <c r="AC137" i="66"/>
  <c r="AC136" i="66"/>
  <c r="AC135" i="66"/>
  <c r="AC134" i="66"/>
  <c r="AC133" i="66"/>
  <c r="AC132" i="66"/>
  <c r="AC131" i="66"/>
  <c r="AC130" i="66"/>
  <c r="AC129" i="66"/>
  <c r="AC128" i="66"/>
  <c r="AC126" i="66"/>
  <c r="AC125" i="66"/>
  <c r="AC124" i="66"/>
  <c r="AC123" i="66"/>
  <c r="AC122" i="66"/>
  <c r="AC120" i="66"/>
  <c r="AC119" i="66"/>
  <c r="AC118" i="66"/>
  <c r="AC117" i="66"/>
  <c r="AC116" i="66"/>
  <c r="AC115" i="66"/>
  <c r="AC114" i="66"/>
  <c r="AC113" i="66"/>
  <c r="AC112" i="66"/>
  <c r="AC111" i="66"/>
  <c r="AC110" i="66"/>
  <c r="AC109" i="66"/>
  <c r="AC108" i="66"/>
  <c r="AC107" i="66"/>
  <c r="AC106" i="66"/>
  <c r="AC105" i="66"/>
  <c r="AC104" i="66"/>
  <c r="AC103" i="66"/>
  <c r="AC102" i="66"/>
  <c r="AC101" i="66"/>
  <c r="AC100" i="66"/>
  <c r="AC99" i="66"/>
  <c r="AC98" i="66"/>
  <c r="AC97" i="66"/>
  <c r="AC96" i="66"/>
  <c r="AC95" i="66"/>
  <c r="AC94" i="66"/>
  <c r="AC93" i="66"/>
  <c r="AC92" i="66"/>
  <c r="AC91" i="66"/>
  <c r="AC90" i="66"/>
  <c r="AC89" i="66"/>
  <c r="AC88" i="66"/>
  <c r="AC87" i="66"/>
  <c r="AC86" i="66"/>
  <c r="AC85" i="66"/>
  <c r="AC84" i="66"/>
  <c r="AC83" i="66"/>
  <c r="AC82" i="66"/>
  <c r="AC81" i="66"/>
  <c r="AC80" i="66"/>
  <c r="AC79" i="66"/>
  <c r="AC78" i="66"/>
  <c r="AC77" i="66"/>
  <c r="AC76" i="66"/>
  <c r="AC74" i="66"/>
  <c r="AC73" i="66"/>
  <c r="AC72" i="66"/>
  <c r="AC71" i="66"/>
  <c r="AC70" i="66"/>
  <c r="AC68" i="66"/>
  <c r="AC67" i="66"/>
  <c r="AC66" i="66"/>
  <c r="AC65" i="66"/>
  <c r="AC64" i="66"/>
  <c r="AC63" i="66"/>
  <c r="AC62" i="66"/>
  <c r="AC61" i="66"/>
  <c r="AC60" i="66"/>
  <c r="AC59" i="66"/>
  <c r="AC58" i="66"/>
  <c r="AC57" i="66"/>
  <c r="AC56" i="66"/>
  <c r="AC55" i="66"/>
  <c r="AC54" i="66"/>
  <c r="AC53" i="66"/>
  <c r="AC52" i="66"/>
  <c r="AC51" i="66"/>
  <c r="AC50" i="66"/>
  <c r="AC49" i="66"/>
  <c r="AC48" i="66"/>
  <c r="AC47" i="66"/>
  <c r="AC46" i="66"/>
  <c r="AC45" i="66"/>
  <c r="AC44" i="66"/>
  <c r="AC43" i="66"/>
  <c r="AC42" i="66"/>
  <c r="AC41" i="66"/>
  <c r="AC40" i="66"/>
  <c r="AC39" i="66"/>
  <c r="AC38" i="66"/>
  <c r="AC37" i="66"/>
  <c r="AC36" i="66"/>
  <c r="AC35" i="66"/>
  <c r="AC34" i="66"/>
  <c r="AC33" i="66"/>
  <c r="AC32" i="66"/>
  <c r="AC31" i="66"/>
  <c r="AC30" i="66"/>
  <c r="AC29" i="66"/>
  <c r="AC28" i="66"/>
  <c r="AC27" i="66"/>
  <c r="AC26" i="66"/>
  <c r="AC25" i="66"/>
  <c r="AC24" i="66"/>
  <c r="AC23" i="66"/>
  <c r="AC22" i="66"/>
  <c r="AC21" i="66"/>
  <c r="AC20" i="66"/>
  <c r="AC19" i="66"/>
  <c r="AC18" i="66"/>
  <c r="AC17" i="66"/>
  <c r="AC16" i="66"/>
  <c r="AC15" i="66"/>
  <c r="AC14" i="66"/>
  <c r="AC13" i="66"/>
  <c r="AK171" i="45"/>
  <c r="AK170" i="45"/>
  <c r="AK169" i="45"/>
  <c r="AK168" i="45"/>
  <c r="AK165" i="45"/>
  <c r="AK164" i="45"/>
  <c r="AJ166" i="45" s="1"/>
  <c r="AK163" i="45"/>
  <c r="AK157" i="45"/>
  <c r="AK156" i="45"/>
  <c r="AK155" i="45"/>
  <c r="AK154" i="45"/>
  <c r="AK153" i="45"/>
  <c r="AK152" i="45"/>
  <c r="AK151" i="45"/>
  <c r="AK150" i="45"/>
  <c r="AK149" i="45"/>
  <c r="AK148" i="45"/>
  <c r="AK147" i="45"/>
  <c r="AK146" i="45"/>
  <c r="AK145" i="45"/>
  <c r="AK144" i="45"/>
  <c r="AK143" i="45"/>
  <c r="AK142" i="45"/>
  <c r="AJ142" i="45"/>
  <c r="AI142" i="45"/>
  <c r="AK141" i="45"/>
  <c r="AK140" i="45"/>
  <c r="AK139" i="45"/>
  <c r="AK138" i="45"/>
  <c r="AK137" i="45"/>
  <c r="AJ137" i="45"/>
  <c r="AI137" i="45"/>
  <c r="AK136" i="45"/>
  <c r="AK135" i="45"/>
  <c r="AK134" i="45"/>
  <c r="AK133" i="45"/>
  <c r="AK132" i="45"/>
  <c r="AK131" i="45"/>
  <c r="AK130" i="45"/>
  <c r="AK129" i="45"/>
  <c r="AK128" i="45"/>
  <c r="AK127" i="45"/>
  <c r="AK126" i="45"/>
  <c r="AK125" i="45"/>
  <c r="AK124" i="45"/>
  <c r="AK123" i="45"/>
  <c r="AK122" i="45"/>
  <c r="AK121" i="45"/>
  <c r="AK120" i="45"/>
  <c r="AK119" i="45"/>
  <c r="AK118" i="45"/>
  <c r="AK117" i="45"/>
  <c r="AK116" i="45"/>
  <c r="AK115" i="45"/>
  <c r="AK114" i="45"/>
  <c r="AK113" i="45"/>
  <c r="AK112" i="45"/>
  <c r="AJ112" i="45"/>
  <c r="AI112" i="45"/>
  <c r="AK111" i="45"/>
  <c r="AK110" i="45"/>
  <c r="AK109" i="45"/>
  <c r="AK108" i="45"/>
  <c r="AK107" i="45"/>
  <c r="AK106" i="45"/>
  <c r="AK105" i="45"/>
  <c r="AK104" i="45"/>
  <c r="AK103" i="45"/>
  <c r="AK102" i="45"/>
  <c r="AK101" i="45"/>
  <c r="AK100" i="45"/>
  <c r="AK99" i="45"/>
  <c r="AK98" i="45"/>
  <c r="AK97" i="45"/>
  <c r="AK96" i="45"/>
  <c r="AK95" i="45"/>
  <c r="AK94" i="45"/>
  <c r="AK93" i="45"/>
  <c r="AJ93" i="45"/>
  <c r="AK92" i="45"/>
  <c r="AJ92" i="45"/>
  <c r="AK91" i="45"/>
  <c r="AJ91" i="45"/>
  <c r="AK90" i="45"/>
  <c r="AJ90" i="45"/>
  <c r="AK89" i="45"/>
  <c r="AJ89" i="45"/>
  <c r="AK88" i="45"/>
  <c r="AJ97" i="45" s="1"/>
  <c r="AK87" i="45"/>
  <c r="AJ96" i="45"/>
  <c r="AK86" i="45"/>
  <c r="AJ95" i="45"/>
  <c r="AK85" i="45"/>
  <c r="AJ94" i="45" s="1"/>
  <c r="AK84" i="45"/>
  <c r="AI97" i="45" s="1"/>
  <c r="AK83" i="45"/>
  <c r="AI96" i="45"/>
  <c r="AK82" i="45"/>
  <c r="AI95" i="45"/>
  <c r="AK81" i="45"/>
  <c r="AI94" i="45" s="1"/>
  <c r="AK80" i="45"/>
  <c r="AK79" i="45"/>
  <c r="AK78" i="45"/>
  <c r="AJ78" i="45"/>
  <c r="AK77" i="45"/>
  <c r="AJ77" i="45"/>
  <c r="AK76" i="45"/>
  <c r="AK75" i="45"/>
  <c r="AK74" i="45"/>
  <c r="AK73" i="45"/>
  <c r="AK72" i="45"/>
  <c r="AI72" i="45"/>
  <c r="AK71" i="45"/>
  <c r="AK70" i="45"/>
  <c r="AK69" i="45"/>
  <c r="AK68" i="45"/>
  <c r="AK67" i="45"/>
  <c r="AK66" i="45"/>
  <c r="AJ67" i="45" s="1"/>
  <c r="AK65" i="45"/>
  <c r="AI67" i="45" s="1"/>
  <c r="AK64" i="45"/>
  <c r="AK63" i="45"/>
  <c r="AK62" i="45"/>
  <c r="AK61" i="45"/>
  <c r="AK60" i="45"/>
  <c r="AK59" i="45"/>
  <c r="AK58" i="45"/>
  <c r="AJ58" i="45"/>
  <c r="AI58" i="45"/>
  <c r="AK57" i="45"/>
  <c r="AK56" i="45"/>
  <c r="AK55" i="45"/>
  <c r="AK54" i="45"/>
  <c r="AK53" i="45"/>
  <c r="AK52" i="45"/>
  <c r="AK51" i="45"/>
  <c r="AK50" i="45"/>
  <c r="AK49" i="45"/>
  <c r="AK48" i="45"/>
  <c r="AK47" i="45"/>
  <c r="AK46" i="45"/>
  <c r="AK45" i="45"/>
  <c r="AK44" i="45"/>
  <c r="AK43" i="45"/>
  <c r="AK42" i="45"/>
  <c r="AK41" i="45"/>
  <c r="AK40" i="45"/>
  <c r="AI40" i="45"/>
  <c r="AK39" i="45"/>
  <c r="AK38" i="45"/>
  <c r="AK37" i="45"/>
  <c r="AK36" i="45"/>
  <c r="AK35" i="45"/>
  <c r="AK34" i="45"/>
  <c r="AK33" i="45"/>
  <c r="AK32" i="45"/>
  <c r="AK31" i="45"/>
  <c r="AK30" i="45"/>
  <c r="AJ30" i="45"/>
  <c r="AI30" i="45"/>
  <c r="AK29" i="45"/>
  <c r="AJ49" i="45" s="1"/>
  <c r="AK28" i="45"/>
  <c r="AJ46" i="45" s="1"/>
  <c r="AK27" i="45"/>
  <c r="AJ48" i="45" s="1"/>
  <c r="AK26" i="45"/>
  <c r="AJ45" i="45" s="1"/>
  <c r="AK25" i="45"/>
  <c r="AJ47" i="45" s="1"/>
  <c r="AK24" i="45"/>
  <c r="AI54" i="45" s="1"/>
  <c r="AK23" i="45"/>
  <c r="AI53" i="45" s="1"/>
  <c r="AK22" i="45"/>
  <c r="AK21" i="45"/>
  <c r="AJ41" i="45" s="1"/>
  <c r="AK20" i="45"/>
  <c r="AJ168" i="45" s="1"/>
  <c r="AI20" i="45"/>
  <c r="AK19" i="45"/>
  <c r="AK18" i="45"/>
  <c r="AK17" i="45"/>
  <c r="AK16" i="45"/>
  <c r="AK15" i="45"/>
  <c r="AK14" i="45"/>
  <c r="AK13" i="45"/>
  <c r="AK12" i="45"/>
  <c r="AJ54" i="45" s="1"/>
  <c r="AK11" i="45"/>
  <c r="AJ53" i="45" s="1"/>
  <c r="AK10" i="45"/>
  <c r="AJ52" i="45" s="1"/>
  <c r="AK9" i="45"/>
  <c r="AK8" i="45"/>
  <c r="AI8" i="45"/>
  <c r="AG171" i="45"/>
  <c r="AG170" i="45"/>
  <c r="AG169" i="45"/>
  <c r="AG168" i="45"/>
  <c r="AG165" i="45"/>
  <c r="AG164" i="45"/>
  <c r="AF166" i="45" s="1"/>
  <c r="AG163" i="45"/>
  <c r="AG157" i="45"/>
  <c r="AG156" i="45"/>
  <c r="AG155" i="45"/>
  <c r="AG154" i="45"/>
  <c r="AG153" i="45"/>
  <c r="AG152" i="45"/>
  <c r="AG151" i="45"/>
  <c r="AG150" i="45"/>
  <c r="AG149" i="45"/>
  <c r="AG148" i="45"/>
  <c r="AG147" i="45"/>
  <c r="AG146" i="45"/>
  <c r="AG145" i="45"/>
  <c r="AG144" i="45"/>
  <c r="AG143" i="45"/>
  <c r="AG142" i="45"/>
  <c r="AF142" i="45"/>
  <c r="AE142" i="45"/>
  <c r="AG141" i="45"/>
  <c r="AG140" i="45"/>
  <c r="AG139" i="45"/>
  <c r="AG138" i="45"/>
  <c r="AG137" i="45"/>
  <c r="AF137" i="45"/>
  <c r="AE137" i="45"/>
  <c r="AG136" i="45"/>
  <c r="AG135" i="45"/>
  <c r="AG134" i="45"/>
  <c r="AG133" i="45"/>
  <c r="AG132" i="45"/>
  <c r="AG131" i="45"/>
  <c r="AG130" i="45"/>
  <c r="AG129" i="45"/>
  <c r="AG128" i="45"/>
  <c r="AG127" i="45"/>
  <c r="AG126" i="45"/>
  <c r="AG125" i="45"/>
  <c r="AG124" i="45"/>
  <c r="AG123" i="45"/>
  <c r="AG122" i="45"/>
  <c r="AG121" i="45"/>
  <c r="AG120" i="45"/>
  <c r="AG119" i="45"/>
  <c r="AG118" i="45"/>
  <c r="AG117" i="45"/>
  <c r="AG116" i="45"/>
  <c r="AG115" i="45"/>
  <c r="AG114" i="45"/>
  <c r="AG113" i="45"/>
  <c r="AG112" i="45"/>
  <c r="AF112" i="45"/>
  <c r="AE112" i="45"/>
  <c r="AG111" i="45"/>
  <c r="AG110" i="45"/>
  <c r="AG109" i="45"/>
  <c r="AG108" i="45"/>
  <c r="AG107" i="45"/>
  <c r="AG106" i="45"/>
  <c r="AG105" i="45"/>
  <c r="AG104" i="45"/>
  <c r="AG103" i="45"/>
  <c r="AG102" i="45"/>
  <c r="AG101" i="45"/>
  <c r="AG100" i="45"/>
  <c r="AG99" i="45"/>
  <c r="AG98" i="45"/>
  <c r="AG97" i="45"/>
  <c r="AG96" i="45"/>
  <c r="AG95" i="45"/>
  <c r="AG94" i="45"/>
  <c r="AG93" i="45"/>
  <c r="AF93" i="45"/>
  <c r="AG92" i="45"/>
  <c r="AF92" i="45"/>
  <c r="AG91" i="45"/>
  <c r="AF91" i="45"/>
  <c r="AG90" i="45"/>
  <c r="AF90" i="45"/>
  <c r="AG89" i="45"/>
  <c r="AF89" i="45"/>
  <c r="AG88" i="45"/>
  <c r="AF97" i="45" s="1"/>
  <c r="AG87" i="45"/>
  <c r="AF96" i="45" s="1"/>
  <c r="AG86" i="45"/>
  <c r="AF95" i="45" s="1"/>
  <c r="AG85" i="45"/>
  <c r="AF94" i="45" s="1"/>
  <c r="AG84" i="45"/>
  <c r="AE97" i="45" s="1"/>
  <c r="AG83" i="45"/>
  <c r="AE96" i="45" s="1"/>
  <c r="AG82" i="45"/>
  <c r="AE95" i="45" s="1"/>
  <c r="AG81" i="45"/>
  <c r="AE94" i="45" s="1"/>
  <c r="AG80" i="45"/>
  <c r="AG79" i="45"/>
  <c r="AG78" i="45"/>
  <c r="AF78" i="45"/>
  <c r="AG77" i="45"/>
  <c r="AF77" i="45"/>
  <c r="AG76" i="45"/>
  <c r="AG75" i="45"/>
  <c r="AG74" i="45"/>
  <c r="AG73" i="45"/>
  <c r="AG72" i="45"/>
  <c r="AE72" i="45"/>
  <c r="AG71" i="45"/>
  <c r="AG70" i="45"/>
  <c r="AG69" i="45"/>
  <c r="AG68" i="45"/>
  <c r="AG67" i="45"/>
  <c r="AG66" i="45"/>
  <c r="AF67" i="45"/>
  <c r="AG65" i="45"/>
  <c r="AE67" i="45"/>
  <c r="AG64" i="45"/>
  <c r="AG63" i="45"/>
  <c r="AG62" i="45"/>
  <c r="AG61" i="45"/>
  <c r="AG60" i="45"/>
  <c r="AG59" i="45"/>
  <c r="AG58" i="45"/>
  <c r="AF58" i="45"/>
  <c r="AE58" i="45"/>
  <c r="AG57" i="45"/>
  <c r="AG56" i="45"/>
  <c r="AG55" i="45"/>
  <c r="AG54" i="45"/>
  <c r="AG53" i="45"/>
  <c r="AG52" i="45"/>
  <c r="AG51" i="45"/>
  <c r="AG50" i="45"/>
  <c r="AG49" i="45"/>
  <c r="AG48" i="45"/>
  <c r="AG47" i="45"/>
  <c r="AG46" i="45"/>
  <c r="AG45" i="45"/>
  <c r="AG44" i="45"/>
  <c r="AG43" i="45"/>
  <c r="AG42" i="45"/>
  <c r="AG41" i="45"/>
  <c r="AG40" i="45"/>
  <c r="AE40" i="45"/>
  <c r="AG39" i="45"/>
  <c r="AG38" i="45"/>
  <c r="AG37" i="45"/>
  <c r="AG36" i="45"/>
  <c r="AG35" i="45"/>
  <c r="AG34" i="45"/>
  <c r="AG33" i="45"/>
  <c r="AG32" i="45"/>
  <c r="AG31" i="45"/>
  <c r="AG30" i="45"/>
  <c r="AF30" i="45"/>
  <c r="AE30" i="45"/>
  <c r="AG29" i="45"/>
  <c r="AF49" i="45"/>
  <c r="AG28" i="45"/>
  <c r="AF46" i="45"/>
  <c r="AG27" i="45"/>
  <c r="AF48" i="45"/>
  <c r="AG26" i="45"/>
  <c r="AF45" i="45"/>
  <c r="AG25" i="45"/>
  <c r="AF47" i="45"/>
  <c r="AG24" i="45"/>
  <c r="AF44" i="45"/>
  <c r="AG23" i="45"/>
  <c r="AE53" i="45"/>
  <c r="AG22" i="45"/>
  <c r="AF42" i="45" s="1"/>
  <c r="AG21" i="45"/>
  <c r="AF41" i="45"/>
  <c r="AG20" i="45"/>
  <c r="AF168" i="45"/>
  <c r="AE20" i="45"/>
  <c r="AG19" i="45"/>
  <c r="AG18" i="45"/>
  <c r="AG17" i="45"/>
  <c r="AG16" i="45"/>
  <c r="AG15" i="45"/>
  <c r="AG14" i="45"/>
  <c r="AG13" i="45"/>
  <c r="AG12" i="45"/>
  <c r="AF54" i="45"/>
  <c r="AG11" i="45"/>
  <c r="AF53" i="45" s="1"/>
  <c r="AF50" i="45" s="1"/>
  <c r="AG10" i="45"/>
  <c r="AF52" i="45"/>
  <c r="AG9" i="45"/>
  <c r="AG8" i="45"/>
  <c r="AE8" i="45"/>
  <c r="AC171" i="45"/>
  <c r="AC170" i="45"/>
  <c r="AC169" i="45"/>
  <c r="AC168" i="45"/>
  <c r="AC165" i="45"/>
  <c r="AC164" i="45"/>
  <c r="AB166" i="45"/>
  <c r="AC163" i="45"/>
  <c r="AC157" i="45"/>
  <c r="AC156" i="45"/>
  <c r="AC155" i="45"/>
  <c r="AC154" i="45"/>
  <c r="AC153" i="45"/>
  <c r="AC152" i="45"/>
  <c r="AC151" i="45"/>
  <c r="AC150" i="45"/>
  <c r="AC149" i="45"/>
  <c r="AC148" i="45"/>
  <c r="AC147" i="45"/>
  <c r="AC146" i="45"/>
  <c r="AC145" i="45"/>
  <c r="AC144" i="45"/>
  <c r="AC143" i="45"/>
  <c r="AC142" i="45"/>
  <c r="AB142" i="45"/>
  <c r="AA142" i="45"/>
  <c r="AC141" i="45"/>
  <c r="AC140" i="45"/>
  <c r="AC139" i="45"/>
  <c r="AC138" i="45"/>
  <c r="AC137" i="45"/>
  <c r="AB137" i="45"/>
  <c r="AA137" i="45"/>
  <c r="AC136" i="45"/>
  <c r="AC135" i="45"/>
  <c r="AC134" i="45"/>
  <c r="AC133" i="45"/>
  <c r="AC132" i="45"/>
  <c r="AC131" i="45"/>
  <c r="AC130" i="45"/>
  <c r="AC129" i="45"/>
  <c r="AC128" i="45"/>
  <c r="AC127" i="45"/>
  <c r="AC126" i="45"/>
  <c r="AC125" i="45"/>
  <c r="AC124" i="45"/>
  <c r="AC123" i="45"/>
  <c r="AC122" i="45"/>
  <c r="AC121" i="45"/>
  <c r="AC120" i="45"/>
  <c r="AC119" i="45"/>
  <c r="AC118" i="45"/>
  <c r="AC117" i="45"/>
  <c r="AC116" i="45"/>
  <c r="AC115" i="45"/>
  <c r="AC114" i="45"/>
  <c r="AC113" i="45"/>
  <c r="AC112" i="45"/>
  <c r="AB112" i="45"/>
  <c r="AA112" i="45"/>
  <c r="AC111" i="45"/>
  <c r="AC110" i="45"/>
  <c r="AC109" i="45"/>
  <c r="AC108" i="45"/>
  <c r="AC107" i="45"/>
  <c r="AC106" i="45"/>
  <c r="AC105" i="45"/>
  <c r="AC104" i="45"/>
  <c r="AC103" i="45"/>
  <c r="AC102" i="45"/>
  <c r="AC101" i="45"/>
  <c r="AC100" i="45"/>
  <c r="AC99" i="45"/>
  <c r="AC98" i="45"/>
  <c r="AC97" i="45"/>
  <c r="AC96" i="45"/>
  <c r="AC95" i="45"/>
  <c r="AC94" i="45"/>
  <c r="AC93" i="45"/>
  <c r="AB93" i="45"/>
  <c r="AC92" i="45"/>
  <c r="AB92" i="45"/>
  <c r="AC91" i="45"/>
  <c r="AB91" i="45"/>
  <c r="AC90" i="45"/>
  <c r="AB90" i="45"/>
  <c r="AC89" i="45"/>
  <c r="AB89" i="45"/>
  <c r="AC88" i="45"/>
  <c r="AB97" i="45" s="1"/>
  <c r="AC87" i="45"/>
  <c r="AB96" i="45" s="1"/>
  <c r="AC86" i="45"/>
  <c r="AB95" i="45" s="1"/>
  <c r="AC85" i="45"/>
  <c r="AB94" i="45" s="1"/>
  <c r="AC84" i="45"/>
  <c r="AA97" i="45" s="1"/>
  <c r="AC83" i="45"/>
  <c r="AA96" i="45" s="1"/>
  <c r="AC82" i="45"/>
  <c r="AA95" i="45" s="1"/>
  <c r="AC81" i="45"/>
  <c r="AA94" i="45" s="1"/>
  <c r="AC80" i="45"/>
  <c r="AC79" i="45"/>
  <c r="AC78" i="45"/>
  <c r="AB78" i="45"/>
  <c r="AC77" i="45"/>
  <c r="AB77" i="45"/>
  <c r="AC76" i="45"/>
  <c r="AC75" i="45"/>
  <c r="AC74" i="45"/>
  <c r="AC73" i="45"/>
  <c r="AC72" i="45"/>
  <c r="AA72" i="45"/>
  <c r="AC71" i="45"/>
  <c r="AC70" i="45"/>
  <c r="AC69" i="45"/>
  <c r="AC68" i="45"/>
  <c r="AC67" i="45"/>
  <c r="AC66" i="45"/>
  <c r="AB67" i="45"/>
  <c r="AC65" i="45"/>
  <c r="AA67" i="45"/>
  <c r="AC64" i="45"/>
  <c r="AC63" i="45"/>
  <c r="AC62" i="45"/>
  <c r="AC61" i="45"/>
  <c r="AC60" i="45"/>
  <c r="AC59" i="45"/>
  <c r="AC58" i="45"/>
  <c r="AB58" i="45"/>
  <c r="AA58" i="45"/>
  <c r="AC57" i="45"/>
  <c r="AC56" i="45"/>
  <c r="AC55" i="45"/>
  <c r="AC54" i="45"/>
  <c r="AC53" i="45"/>
  <c r="AC52" i="45"/>
  <c r="AC51" i="45"/>
  <c r="AC50" i="45"/>
  <c r="AC49" i="45"/>
  <c r="AC48" i="45"/>
  <c r="AC47" i="45"/>
  <c r="AC46" i="45"/>
  <c r="AC45" i="45"/>
  <c r="AC44" i="45"/>
  <c r="AC43" i="45"/>
  <c r="AC42" i="45"/>
  <c r="AC41" i="45"/>
  <c r="AC40" i="45"/>
  <c r="AA40" i="45"/>
  <c r="AC39" i="45"/>
  <c r="AC38" i="45"/>
  <c r="AC37" i="45"/>
  <c r="AC36" i="45"/>
  <c r="AC35" i="45"/>
  <c r="AC34" i="45"/>
  <c r="AC33" i="45"/>
  <c r="AC32" i="45"/>
  <c r="AC31" i="45"/>
  <c r="AC30" i="45"/>
  <c r="AB30" i="45"/>
  <c r="AA30" i="45"/>
  <c r="AC29" i="45"/>
  <c r="AB49" i="45"/>
  <c r="AC28" i="45"/>
  <c r="AB46" i="45"/>
  <c r="AC27" i="45"/>
  <c r="AB48" i="45" s="1"/>
  <c r="AC26" i="45"/>
  <c r="AB45" i="45"/>
  <c r="AC25" i="45"/>
  <c r="AB47" i="45"/>
  <c r="AC24" i="45"/>
  <c r="AA54" i="45"/>
  <c r="AC23" i="45"/>
  <c r="AA53" i="45" s="1"/>
  <c r="AA50" i="45" s="1"/>
  <c r="AC22" i="45"/>
  <c r="AA52" i="45"/>
  <c r="AC21" i="45"/>
  <c r="AB41" i="45"/>
  <c r="AC20" i="45"/>
  <c r="AB168" i="45"/>
  <c r="AA20" i="45"/>
  <c r="AC19" i="45"/>
  <c r="AC18" i="45"/>
  <c r="AC17" i="45"/>
  <c r="AC16" i="45"/>
  <c r="AC15" i="45"/>
  <c r="AC14" i="45"/>
  <c r="AC13" i="45"/>
  <c r="AC12" i="45"/>
  <c r="AB54" i="45" s="1"/>
  <c r="AC11" i="45"/>
  <c r="AB53" i="45" s="1"/>
  <c r="AC10" i="45"/>
  <c r="AB52" i="45"/>
  <c r="AB50" i="45" s="1"/>
  <c r="AC9" i="45"/>
  <c r="AC8" i="45"/>
  <c r="AA8" i="45"/>
  <c r="B2" i="57"/>
  <c r="B2" i="74"/>
  <c r="B2" i="65"/>
  <c r="B2" i="59"/>
  <c r="B2" i="61"/>
  <c r="B2" i="58"/>
  <c r="B2" i="72"/>
  <c r="G2" i="51"/>
  <c r="G2" i="63" s="1"/>
  <c r="F2" i="51"/>
  <c r="F2" i="74" s="1"/>
  <c r="E2" i="51"/>
  <c r="E2" i="63" s="1"/>
  <c r="D2" i="51"/>
  <c r="D2" i="63" s="1"/>
  <c r="C2" i="51"/>
  <c r="C2" i="63" s="1"/>
  <c r="G26" i="36"/>
  <c r="L2" i="51"/>
  <c r="B2" i="51"/>
  <c r="B2" i="73" s="1"/>
  <c r="AK7" i="46"/>
  <c r="AK7" i="37" s="1"/>
  <c r="AJ7" i="46"/>
  <c r="AJ7" i="44" s="1"/>
  <c r="AI7" i="46"/>
  <c r="AI7" i="44" s="1"/>
  <c r="AG7" i="46"/>
  <c r="AF7" i="46"/>
  <c r="AF7" i="39" s="1"/>
  <c r="AE7" i="46"/>
  <c r="AE7" i="39" s="1"/>
  <c r="AC7" i="46"/>
  <c r="AC7" i="37" s="1"/>
  <c r="AB7" i="46"/>
  <c r="AA7" i="46"/>
  <c r="AA7" i="76" s="1"/>
  <c r="W7" i="46"/>
  <c r="X7" i="46"/>
  <c r="Y7" i="46"/>
  <c r="AK13" i="46"/>
  <c r="AJ13" i="46"/>
  <c r="AK12" i="46"/>
  <c r="AJ12" i="46"/>
  <c r="AK11" i="46"/>
  <c r="AJ11" i="46"/>
  <c r="AK10" i="46"/>
  <c r="AJ10" i="46"/>
  <c r="AK9" i="46"/>
  <c r="AJ9" i="46"/>
  <c r="AK8" i="46"/>
  <c r="AJ8" i="46"/>
  <c r="AG13" i="46"/>
  <c r="AF13" i="46"/>
  <c r="AG12" i="46"/>
  <c r="AF12" i="46"/>
  <c r="AG11" i="46"/>
  <c r="AF11" i="46"/>
  <c r="AG10" i="46"/>
  <c r="AF10" i="46"/>
  <c r="AG9" i="46"/>
  <c r="AF9" i="46"/>
  <c r="AG8" i="46"/>
  <c r="AF8" i="46"/>
  <c r="AC13" i="46"/>
  <c r="AB13" i="46"/>
  <c r="AC12" i="46"/>
  <c r="AB12" i="46"/>
  <c r="AC11" i="46"/>
  <c r="AB11" i="46"/>
  <c r="AC10" i="46"/>
  <c r="AB10" i="46"/>
  <c r="AC9" i="46"/>
  <c r="AB9" i="46"/>
  <c r="AC8" i="46"/>
  <c r="AB8" i="46"/>
  <c r="AB42" i="45"/>
  <c r="AI12" i="66"/>
  <c r="AE7" i="45"/>
  <c r="AJ12" i="66"/>
  <c r="AB44" i="45"/>
  <c r="AE52" i="45"/>
  <c r="AE54" i="45"/>
  <c r="AE50" i="45"/>
  <c r="AJ44" i="45"/>
  <c r="AJ43" i="45"/>
  <c r="AF43" i="45"/>
  <c r="AB43" i="45"/>
  <c r="L2" i="59"/>
  <c r="E2" i="60"/>
  <c r="E2" i="57"/>
  <c r="E2" i="74"/>
  <c r="E2" i="73"/>
  <c r="E2" i="52"/>
  <c r="E2" i="65"/>
  <c r="E2" i="64"/>
  <c r="E2" i="56"/>
  <c r="E2" i="61"/>
  <c r="E2" i="58"/>
  <c r="E2" i="71"/>
  <c r="E2" i="72"/>
  <c r="I2" i="51"/>
  <c r="I2" i="63" s="1"/>
  <c r="M2" i="51"/>
  <c r="M2" i="63" s="1"/>
  <c r="G27" i="36"/>
  <c r="P2" i="51" s="1"/>
  <c r="J2" i="51"/>
  <c r="J2" i="63" s="1"/>
  <c r="C2" i="60"/>
  <c r="C2" i="57"/>
  <c r="C2" i="74"/>
  <c r="C2" i="73"/>
  <c r="C2" i="52"/>
  <c r="C2" i="65"/>
  <c r="C2" i="59"/>
  <c r="C2" i="64"/>
  <c r="C2" i="56"/>
  <c r="C2" i="61"/>
  <c r="C2" i="58"/>
  <c r="C2" i="71"/>
  <c r="C2" i="72"/>
  <c r="G2" i="60"/>
  <c r="G2" i="57"/>
  <c r="G2" i="74"/>
  <c r="G2" i="73"/>
  <c r="G2" i="52"/>
  <c r="G2" i="65"/>
  <c r="G2" i="59"/>
  <c r="G2" i="64"/>
  <c r="G2" i="56"/>
  <c r="G2" i="61"/>
  <c r="G2" i="58"/>
  <c r="G2" i="71"/>
  <c r="G2" i="72"/>
  <c r="C2" i="54"/>
  <c r="C2" i="55" s="1"/>
  <c r="K2" i="51"/>
  <c r="K2" i="63" s="1"/>
  <c r="H2" i="51"/>
  <c r="H2" i="63" s="1"/>
  <c r="D2" i="72"/>
  <c r="D2" i="71"/>
  <c r="D2" i="58"/>
  <c r="D2" i="61"/>
  <c r="D2" i="56"/>
  <c r="D2" i="64"/>
  <c r="D2" i="59"/>
  <c r="D2" i="65"/>
  <c r="D2" i="52"/>
  <c r="D2" i="73"/>
  <c r="D2" i="74"/>
  <c r="D2" i="57"/>
  <c r="I2" i="60"/>
  <c r="I2" i="74"/>
  <c r="I2" i="73"/>
  <c r="I2" i="52"/>
  <c r="I2" i="65"/>
  <c r="I2" i="59"/>
  <c r="I2" i="64"/>
  <c r="I2" i="56"/>
  <c r="I2" i="58"/>
  <c r="I2" i="71"/>
  <c r="I2" i="72"/>
  <c r="K2" i="60"/>
  <c r="K2" i="73"/>
  <c r="K2" i="65"/>
  <c r="K2" i="59"/>
  <c r="K2" i="64"/>
  <c r="K2" i="56"/>
  <c r="K2" i="71"/>
  <c r="J2" i="60"/>
  <c r="J2" i="57"/>
  <c r="J2" i="74"/>
  <c r="J2" i="73"/>
  <c r="J2" i="52"/>
  <c r="J2" i="65"/>
  <c r="J2" i="59"/>
  <c r="J2" i="56"/>
  <c r="J2" i="61"/>
  <c r="J2" i="58"/>
  <c r="J2" i="71"/>
  <c r="J2" i="72"/>
  <c r="H2" i="60"/>
  <c r="H2" i="57"/>
  <c r="H2" i="74"/>
  <c r="H2" i="73"/>
  <c r="H2" i="52"/>
  <c r="H2" i="65"/>
  <c r="H2" i="59"/>
  <c r="H2" i="64"/>
  <c r="H2" i="56"/>
  <c r="H2" i="61"/>
  <c r="H2" i="58"/>
  <c r="H2" i="71"/>
  <c r="H2" i="72"/>
  <c r="E2" i="54"/>
  <c r="E2" i="55"/>
  <c r="M2" i="60"/>
  <c r="M2" i="57"/>
  <c r="M2" i="74"/>
  <c r="M2" i="73"/>
  <c r="M2" i="52"/>
  <c r="M2" i="65"/>
  <c r="M2" i="59"/>
  <c r="M2" i="64"/>
  <c r="M2" i="56"/>
  <c r="M2" i="61"/>
  <c r="M2" i="58"/>
  <c r="M2" i="71"/>
  <c r="M2" i="72"/>
  <c r="Y30" i="44"/>
  <c r="U30" i="44"/>
  <c r="Q30" i="44"/>
  <c r="M30" i="44"/>
  <c r="I30" i="44"/>
  <c r="Y29" i="44"/>
  <c r="U29" i="44"/>
  <c r="Q29" i="44"/>
  <c r="M29" i="44"/>
  <c r="I29" i="44"/>
  <c r="Y21" i="44"/>
  <c r="Y22" i="44"/>
  <c r="Y23" i="44"/>
  <c r="Y20" i="44"/>
  <c r="U21" i="44"/>
  <c r="U22" i="44"/>
  <c r="U23" i="44"/>
  <c r="U20" i="44"/>
  <c r="Q21" i="44"/>
  <c r="Q22" i="44"/>
  <c r="Q23" i="44"/>
  <c r="Q20" i="44"/>
  <c r="M21" i="44"/>
  <c r="M22" i="44"/>
  <c r="M23" i="44"/>
  <c r="M20" i="44"/>
  <c r="I21" i="44"/>
  <c r="I22" i="44"/>
  <c r="I23" i="44"/>
  <c r="I20" i="44"/>
  <c r="Y13" i="44"/>
  <c r="Y14" i="44"/>
  <c r="Y15" i="44"/>
  <c r="Y12" i="44"/>
  <c r="U13" i="44"/>
  <c r="U14" i="44"/>
  <c r="U15" i="44"/>
  <c r="U12" i="44"/>
  <c r="Q13" i="44"/>
  <c r="Q14" i="44"/>
  <c r="Q15" i="44"/>
  <c r="Q12" i="44"/>
  <c r="M15" i="44"/>
  <c r="M13" i="44"/>
  <c r="M14" i="44"/>
  <c r="M12" i="44"/>
  <c r="I13" i="44"/>
  <c r="I14" i="44"/>
  <c r="I15" i="44"/>
  <c r="I12" i="44"/>
  <c r="Y143" i="45"/>
  <c r="U143" i="45"/>
  <c r="Q143" i="45"/>
  <c r="M143" i="45"/>
  <c r="I143" i="45"/>
  <c r="X142" i="45"/>
  <c r="W142" i="45"/>
  <c r="T142" i="45"/>
  <c r="S142" i="45"/>
  <c r="P142" i="45"/>
  <c r="O142" i="45"/>
  <c r="L142" i="45"/>
  <c r="K142" i="45"/>
  <c r="H142" i="45"/>
  <c r="G142" i="45"/>
  <c r="Y157" i="45"/>
  <c r="U157" i="45"/>
  <c r="Q157" i="45"/>
  <c r="M157" i="45"/>
  <c r="I157" i="45"/>
  <c r="Y156" i="45"/>
  <c r="U156" i="45"/>
  <c r="Q156" i="45"/>
  <c r="M156" i="45"/>
  <c r="I156" i="45"/>
  <c r="Y155" i="45"/>
  <c r="U155" i="45"/>
  <c r="Q155" i="45"/>
  <c r="M155" i="45"/>
  <c r="I155" i="45"/>
  <c r="Y154" i="45"/>
  <c r="U154" i="45"/>
  <c r="Q154" i="45"/>
  <c r="M154" i="45"/>
  <c r="I154" i="45"/>
  <c r="Y153" i="45"/>
  <c r="U153" i="45"/>
  <c r="Q153" i="45"/>
  <c r="M153" i="45"/>
  <c r="I153" i="45"/>
  <c r="Y152" i="45"/>
  <c r="U152" i="45"/>
  <c r="Q152" i="45"/>
  <c r="M152" i="45"/>
  <c r="I152" i="45"/>
  <c r="Y151" i="45"/>
  <c r="U151" i="45"/>
  <c r="Q151" i="45"/>
  <c r="M151" i="45"/>
  <c r="I151" i="45"/>
  <c r="Y150" i="45"/>
  <c r="U150" i="45"/>
  <c r="Q150" i="45"/>
  <c r="M150" i="45"/>
  <c r="I150" i="45"/>
  <c r="Y149" i="45"/>
  <c r="U149" i="45"/>
  <c r="Q149" i="45"/>
  <c r="M149" i="45"/>
  <c r="I149" i="45"/>
  <c r="Y148" i="45"/>
  <c r="U148" i="45"/>
  <c r="Q148" i="45"/>
  <c r="M148" i="45"/>
  <c r="I148" i="45"/>
  <c r="Y147" i="45"/>
  <c r="U147" i="45"/>
  <c r="Q147" i="45"/>
  <c r="M147" i="45"/>
  <c r="I147" i="45"/>
  <c r="Y146" i="45"/>
  <c r="U146" i="45"/>
  <c r="Q146" i="45"/>
  <c r="M146" i="45"/>
  <c r="I146" i="45"/>
  <c r="Y145" i="45"/>
  <c r="U145" i="45"/>
  <c r="Q145" i="45"/>
  <c r="M145" i="45"/>
  <c r="I145" i="45"/>
  <c r="Y144" i="45"/>
  <c r="U144" i="45"/>
  <c r="Q144" i="45"/>
  <c r="M144" i="45"/>
  <c r="I144" i="45"/>
  <c r="Y138" i="45"/>
  <c r="U138" i="45"/>
  <c r="Q138" i="45"/>
  <c r="M138" i="45"/>
  <c r="I138" i="45"/>
  <c r="I51" i="76"/>
  <c r="M51" i="76"/>
  <c r="Q51" i="76"/>
  <c r="U51" i="76"/>
  <c r="Y51" i="76"/>
  <c r="Y14" i="76"/>
  <c r="U14" i="76"/>
  <c r="Q14" i="76"/>
  <c r="M14" i="76"/>
  <c r="I14" i="76"/>
  <c r="I57" i="76"/>
  <c r="M57" i="76"/>
  <c r="Q57" i="76"/>
  <c r="U57" i="76"/>
  <c r="Y57" i="76"/>
  <c r="G52" i="76"/>
  <c r="H52" i="76"/>
  <c r="I52" i="76"/>
  <c r="K52" i="76"/>
  <c r="L52" i="76"/>
  <c r="M52" i="76"/>
  <c r="O52" i="76"/>
  <c r="P52" i="76"/>
  <c r="Q52" i="76"/>
  <c r="S52" i="76"/>
  <c r="T52" i="76"/>
  <c r="U52" i="76"/>
  <c r="W52" i="76"/>
  <c r="X52" i="76"/>
  <c r="Y52" i="76"/>
  <c r="I53" i="76"/>
  <c r="M53" i="76"/>
  <c r="Q53" i="76"/>
  <c r="U53" i="76"/>
  <c r="Y53" i="76"/>
  <c r="I54" i="76"/>
  <c r="M54" i="76"/>
  <c r="Q54" i="76"/>
  <c r="U54" i="76"/>
  <c r="Y54" i="76"/>
  <c r="I55" i="76"/>
  <c r="M55" i="76"/>
  <c r="Q55" i="76"/>
  <c r="U55" i="76"/>
  <c r="Y55" i="76"/>
  <c r="I56" i="76"/>
  <c r="M56" i="76"/>
  <c r="Q56" i="76"/>
  <c r="U56" i="76"/>
  <c r="Y56" i="76"/>
  <c r="I50" i="76"/>
  <c r="M50" i="76"/>
  <c r="Q50" i="76"/>
  <c r="U50" i="76"/>
  <c r="Y50" i="76"/>
  <c r="Y49" i="76"/>
  <c r="U49" i="76"/>
  <c r="Q49" i="76"/>
  <c r="M49" i="76"/>
  <c r="I49" i="76"/>
  <c r="I45" i="76"/>
  <c r="M45" i="76"/>
  <c r="Q45" i="76"/>
  <c r="U45" i="76"/>
  <c r="Y45" i="76"/>
  <c r="I46" i="76"/>
  <c r="M46" i="76"/>
  <c r="Q46" i="76"/>
  <c r="U46" i="76"/>
  <c r="Y46" i="76"/>
  <c r="I47" i="76"/>
  <c r="M47" i="76"/>
  <c r="Q47" i="76"/>
  <c r="U47" i="76"/>
  <c r="Y47" i="76"/>
  <c r="I48" i="76"/>
  <c r="M48" i="76"/>
  <c r="Q48" i="76"/>
  <c r="U48" i="76"/>
  <c r="Y48" i="76"/>
  <c r="I15" i="76"/>
  <c r="M15" i="76"/>
  <c r="Q15" i="76"/>
  <c r="U15" i="76"/>
  <c r="Y15" i="76"/>
  <c r="I16" i="76"/>
  <c r="M16" i="76"/>
  <c r="Q16" i="76"/>
  <c r="U16" i="76"/>
  <c r="Y16" i="76"/>
  <c r="Y70" i="76"/>
  <c r="U70" i="76"/>
  <c r="Q70" i="76"/>
  <c r="M70" i="76"/>
  <c r="I70" i="76"/>
  <c r="Y69" i="76"/>
  <c r="U69" i="76"/>
  <c r="Q69" i="76"/>
  <c r="M69" i="76"/>
  <c r="I69" i="76"/>
  <c r="Y68" i="76"/>
  <c r="U68" i="76"/>
  <c r="Q68" i="76"/>
  <c r="M68" i="76"/>
  <c r="I68" i="76"/>
  <c r="Y59" i="76"/>
  <c r="U59" i="76"/>
  <c r="Q59" i="76"/>
  <c r="M59" i="76"/>
  <c r="I59" i="76"/>
  <c r="Y64" i="76"/>
  <c r="U64" i="76"/>
  <c r="Q64" i="76"/>
  <c r="M64" i="76"/>
  <c r="I64" i="76"/>
  <c r="Y63" i="76"/>
  <c r="U63" i="76"/>
  <c r="Q63" i="76"/>
  <c r="M63" i="76"/>
  <c r="I63" i="76"/>
  <c r="Y62" i="76"/>
  <c r="U62" i="76"/>
  <c r="Q62" i="76"/>
  <c r="M62" i="76"/>
  <c r="I62" i="76"/>
  <c r="Y61" i="76"/>
  <c r="U61" i="76"/>
  <c r="Q61" i="76"/>
  <c r="M61" i="76"/>
  <c r="I61" i="76"/>
  <c r="Y60" i="76"/>
  <c r="U60" i="76"/>
  <c r="Q60" i="76"/>
  <c r="M60" i="76"/>
  <c r="I60" i="76"/>
  <c r="Y58" i="76"/>
  <c r="U58" i="76"/>
  <c r="Q58" i="76"/>
  <c r="M58" i="76"/>
  <c r="I58" i="76"/>
  <c r="Y66" i="76"/>
  <c r="U66" i="76"/>
  <c r="Q66" i="76"/>
  <c r="M66" i="76"/>
  <c r="I66" i="76"/>
  <c r="Y65" i="76"/>
  <c r="U65" i="76"/>
  <c r="Q65" i="76"/>
  <c r="M65" i="76"/>
  <c r="I65" i="76"/>
  <c r="Y67" i="76"/>
  <c r="U67" i="76"/>
  <c r="Q67" i="76"/>
  <c r="M67" i="76"/>
  <c r="I67" i="76"/>
  <c r="Y44" i="76"/>
  <c r="U44" i="76"/>
  <c r="Q44" i="76"/>
  <c r="M44" i="76"/>
  <c r="I44" i="76"/>
  <c r="Y43" i="76"/>
  <c r="U43" i="76"/>
  <c r="Q43" i="76"/>
  <c r="M43" i="76"/>
  <c r="I43" i="76"/>
  <c r="Y42" i="76"/>
  <c r="U42" i="76"/>
  <c r="Q42" i="76"/>
  <c r="M42" i="76"/>
  <c r="I42" i="76"/>
  <c r="Y41" i="76"/>
  <c r="U41" i="76"/>
  <c r="Q41" i="76"/>
  <c r="M41" i="76"/>
  <c r="I41" i="76"/>
  <c r="Y40" i="76"/>
  <c r="X40" i="76"/>
  <c r="W40" i="76"/>
  <c r="U40" i="76"/>
  <c r="T40" i="76"/>
  <c r="S40" i="76"/>
  <c r="Q40" i="76"/>
  <c r="P40" i="76"/>
  <c r="O40" i="76"/>
  <c r="M40" i="76"/>
  <c r="L40" i="76"/>
  <c r="K40" i="76"/>
  <c r="I40" i="76"/>
  <c r="H40" i="76"/>
  <c r="G40" i="76"/>
  <c r="Y36" i="76"/>
  <c r="U36" i="76"/>
  <c r="Q36" i="76"/>
  <c r="M36" i="76"/>
  <c r="I36" i="76"/>
  <c r="Y35" i="76"/>
  <c r="U35" i="76"/>
  <c r="Q35" i="76"/>
  <c r="M35" i="76"/>
  <c r="I35" i="76"/>
  <c r="X34" i="76"/>
  <c r="W34" i="76"/>
  <c r="T34" i="76"/>
  <c r="S34" i="76"/>
  <c r="P34" i="76"/>
  <c r="O34" i="76"/>
  <c r="L34" i="76"/>
  <c r="K34" i="76"/>
  <c r="H34" i="76"/>
  <c r="G34" i="76"/>
  <c r="Y39" i="76"/>
  <c r="U39" i="76"/>
  <c r="Q39" i="76"/>
  <c r="M39" i="76"/>
  <c r="I39" i="76"/>
  <c r="Y38" i="76"/>
  <c r="U38" i="76"/>
  <c r="Q38" i="76"/>
  <c r="M38" i="76"/>
  <c r="I38" i="76"/>
  <c r="Y37" i="76"/>
  <c r="X37" i="76"/>
  <c r="W37" i="76"/>
  <c r="U37" i="76"/>
  <c r="T37" i="76"/>
  <c r="S37" i="76"/>
  <c r="Q37" i="76"/>
  <c r="P37" i="76"/>
  <c r="O37" i="76"/>
  <c r="M37" i="76"/>
  <c r="L37" i="76"/>
  <c r="K37" i="76"/>
  <c r="I37" i="76"/>
  <c r="H37" i="76"/>
  <c r="G37" i="76"/>
  <c r="I72" i="76"/>
  <c r="M72" i="76"/>
  <c r="Q72" i="76"/>
  <c r="U72" i="76"/>
  <c r="Y72" i="76"/>
  <c r="Y20" i="76"/>
  <c r="U20" i="76"/>
  <c r="Q20" i="76"/>
  <c r="M20" i="76"/>
  <c r="I20" i="76"/>
  <c r="Y27" i="76"/>
  <c r="U27" i="76"/>
  <c r="Q27" i="76"/>
  <c r="M27" i="76"/>
  <c r="I27" i="76"/>
  <c r="Y26" i="76"/>
  <c r="U26" i="76"/>
  <c r="Q26" i="76"/>
  <c r="M26" i="76"/>
  <c r="I26" i="76"/>
  <c r="Y25" i="76"/>
  <c r="U25" i="76"/>
  <c r="Q25" i="76"/>
  <c r="M25" i="76"/>
  <c r="I25" i="76"/>
  <c r="Y24" i="76"/>
  <c r="U24" i="76"/>
  <c r="Q24" i="76"/>
  <c r="M24" i="76"/>
  <c r="I24" i="76"/>
  <c r="Y23" i="76"/>
  <c r="U23" i="76"/>
  <c r="Q23" i="76"/>
  <c r="M23" i="76"/>
  <c r="I23" i="76"/>
  <c r="Y22" i="76"/>
  <c r="U22" i="76"/>
  <c r="Q22" i="76"/>
  <c r="M22" i="76"/>
  <c r="I22" i="76"/>
  <c r="Y21" i="76"/>
  <c r="U21" i="76"/>
  <c r="Q21" i="76"/>
  <c r="M21" i="76"/>
  <c r="I21" i="76"/>
  <c r="Y19" i="76"/>
  <c r="U19" i="76"/>
  <c r="Q19" i="76"/>
  <c r="M19" i="76"/>
  <c r="I19" i="76"/>
  <c r="Y18" i="76"/>
  <c r="U18" i="76"/>
  <c r="Q18" i="76"/>
  <c r="M18" i="76"/>
  <c r="I18" i="76"/>
  <c r="Y17" i="76"/>
  <c r="U17" i="76"/>
  <c r="Q17" i="76"/>
  <c r="M17" i="76"/>
  <c r="I17" i="76"/>
  <c r="Y9" i="76"/>
  <c r="U9" i="76"/>
  <c r="Q9" i="76"/>
  <c r="M9" i="76"/>
  <c r="I9" i="76"/>
  <c r="Y8" i="76"/>
  <c r="U8" i="76"/>
  <c r="Q8" i="76"/>
  <c r="M8" i="76"/>
  <c r="I8" i="76"/>
  <c r="Y30" i="76"/>
  <c r="U30" i="76"/>
  <c r="Q30" i="76"/>
  <c r="M30" i="76"/>
  <c r="I30" i="76"/>
  <c r="Y32" i="76"/>
  <c r="U32" i="76"/>
  <c r="Q32" i="76"/>
  <c r="M32" i="76"/>
  <c r="I32" i="76"/>
  <c r="Y31" i="76"/>
  <c r="U31" i="76"/>
  <c r="Q31" i="76"/>
  <c r="M31" i="76"/>
  <c r="I31" i="76"/>
  <c r="Y29" i="76"/>
  <c r="U29" i="76"/>
  <c r="Q29" i="76"/>
  <c r="M29" i="76"/>
  <c r="I29" i="76"/>
  <c r="Y28" i="76"/>
  <c r="U28" i="76"/>
  <c r="Q28" i="76"/>
  <c r="M28" i="76"/>
  <c r="I28" i="76"/>
  <c r="Y33" i="76"/>
  <c r="U33" i="76"/>
  <c r="Q33" i="76"/>
  <c r="M33" i="76"/>
  <c r="I33" i="76"/>
  <c r="Y10" i="76"/>
  <c r="U10" i="76"/>
  <c r="Q10" i="76"/>
  <c r="M10" i="76"/>
  <c r="I10" i="76"/>
  <c r="Y12" i="76"/>
  <c r="U12" i="76"/>
  <c r="Q12" i="76"/>
  <c r="M12" i="76"/>
  <c r="I12" i="76"/>
  <c r="Y11" i="76"/>
  <c r="U11" i="76"/>
  <c r="Q11" i="76"/>
  <c r="M11" i="76"/>
  <c r="I11" i="76"/>
  <c r="Y13" i="76"/>
  <c r="U13" i="76"/>
  <c r="Q13" i="76"/>
  <c r="M13" i="76"/>
  <c r="I13" i="76"/>
  <c r="Y7" i="76"/>
  <c r="X7" i="76"/>
  <c r="W7" i="76"/>
  <c r="U7" i="76"/>
  <c r="T7" i="76"/>
  <c r="S7" i="76"/>
  <c r="Q7" i="76"/>
  <c r="P7" i="76"/>
  <c r="O7" i="76"/>
  <c r="M7" i="76"/>
  <c r="L7" i="76"/>
  <c r="K7" i="76"/>
  <c r="I7" i="76"/>
  <c r="H7" i="76"/>
  <c r="G7" i="76"/>
  <c r="Y8" i="37"/>
  <c r="U8" i="37"/>
  <c r="Q8" i="37"/>
  <c r="M8" i="37"/>
  <c r="I8" i="37"/>
  <c r="I21" i="39"/>
  <c r="M21" i="39"/>
  <c r="Q21" i="39"/>
  <c r="U21" i="39"/>
  <c r="Y21" i="39"/>
  <c r="I8" i="40"/>
  <c r="M8" i="40"/>
  <c r="Q8" i="40"/>
  <c r="U8" i="40"/>
  <c r="Y8" i="40"/>
  <c r="Y10" i="40"/>
  <c r="U10" i="40"/>
  <c r="Q10" i="40"/>
  <c r="M10" i="40"/>
  <c r="I10" i="40"/>
  <c r="I44" i="41"/>
  <c r="M44" i="41"/>
  <c r="Q44" i="41"/>
  <c r="U44" i="41"/>
  <c r="Y44" i="41"/>
  <c r="I28" i="41"/>
  <c r="M28" i="41"/>
  <c r="Q28" i="41"/>
  <c r="U28" i="41"/>
  <c r="Y28" i="41"/>
  <c r="Y8" i="41"/>
  <c r="U8" i="41"/>
  <c r="Q8" i="41"/>
  <c r="M8" i="41"/>
  <c r="I8" i="41"/>
  <c r="Y127" i="45"/>
  <c r="U127" i="45"/>
  <c r="Q127" i="45"/>
  <c r="M127" i="45"/>
  <c r="I127" i="45"/>
  <c r="Y126" i="45"/>
  <c r="U126" i="45"/>
  <c r="Q126" i="45"/>
  <c r="M126" i="45"/>
  <c r="I126" i="45"/>
  <c r="Y125" i="45"/>
  <c r="U125" i="45"/>
  <c r="Q125" i="45"/>
  <c r="M125" i="45"/>
  <c r="I125" i="45"/>
  <c r="Y124" i="45"/>
  <c r="U124" i="45"/>
  <c r="Q124" i="45"/>
  <c r="M124" i="45"/>
  <c r="I124" i="45"/>
  <c r="I120" i="45"/>
  <c r="M120" i="45"/>
  <c r="Q120" i="45"/>
  <c r="U120" i="45"/>
  <c r="Y120" i="45"/>
  <c r="I121" i="45"/>
  <c r="M121" i="45"/>
  <c r="Q121" i="45"/>
  <c r="U121" i="45"/>
  <c r="Y121" i="45"/>
  <c r="I122" i="45"/>
  <c r="M122" i="45"/>
  <c r="Q122" i="45"/>
  <c r="U122" i="45"/>
  <c r="Y122" i="45"/>
  <c r="Y119" i="45"/>
  <c r="U119" i="45"/>
  <c r="Q119" i="45"/>
  <c r="M119" i="45"/>
  <c r="I119" i="45"/>
  <c r="X93" i="45"/>
  <c r="X92" i="45"/>
  <c r="X91" i="45"/>
  <c r="X90" i="45"/>
  <c r="X89" i="45"/>
  <c r="T93" i="45"/>
  <c r="T92" i="45"/>
  <c r="T91" i="45"/>
  <c r="T90" i="45"/>
  <c r="T89" i="45"/>
  <c r="P93" i="45"/>
  <c r="P92" i="45"/>
  <c r="P91" i="45"/>
  <c r="P90" i="45"/>
  <c r="P89" i="45"/>
  <c r="L93" i="45"/>
  <c r="L92" i="45"/>
  <c r="L91" i="45"/>
  <c r="L90" i="45"/>
  <c r="H93" i="45"/>
  <c r="H92" i="45"/>
  <c r="H91" i="45"/>
  <c r="H90" i="45"/>
  <c r="L89" i="45"/>
  <c r="H89" i="45"/>
  <c r="Y93" i="45"/>
  <c r="U93" i="45"/>
  <c r="Q93" i="45"/>
  <c r="M93" i="45"/>
  <c r="I93" i="45"/>
  <c r="X16" i="43"/>
  <c r="W16" i="43"/>
  <c r="T16" i="43"/>
  <c r="S16" i="43"/>
  <c r="P16" i="43"/>
  <c r="O16" i="43"/>
  <c r="L16" i="43"/>
  <c r="K16" i="43"/>
  <c r="H16" i="43"/>
  <c r="G16" i="43"/>
  <c r="Y33" i="35"/>
  <c r="Y32" i="35"/>
  <c r="Y31" i="35"/>
  <c r="Y30" i="35"/>
  <c r="Y29" i="35"/>
  <c r="Y28" i="35"/>
  <c r="Y27" i="35"/>
  <c r="Y26" i="35"/>
  <c r="Y25" i="35"/>
  <c r="Y24" i="35"/>
  <c r="U33" i="35"/>
  <c r="U32" i="35"/>
  <c r="U31" i="35"/>
  <c r="U30" i="35"/>
  <c r="U29" i="35"/>
  <c r="U28" i="35"/>
  <c r="U27" i="35"/>
  <c r="U26" i="35"/>
  <c r="U25" i="35"/>
  <c r="U24" i="35"/>
  <c r="Q33" i="35"/>
  <c r="Q32" i="35"/>
  <c r="Q31" i="35"/>
  <c r="Q30" i="35"/>
  <c r="Q29" i="35"/>
  <c r="Q28" i="35"/>
  <c r="Q27" i="35"/>
  <c r="Q26" i="35"/>
  <c r="Q25" i="35"/>
  <c r="Q24" i="35"/>
  <c r="M33" i="35"/>
  <c r="M32" i="35"/>
  <c r="M31" i="35"/>
  <c r="M30" i="35"/>
  <c r="M29" i="35"/>
  <c r="M28" i="35"/>
  <c r="M27" i="35"/>
  <c r="M26" i="35"/>
  <c r="M25" i="35"/>
  <c r="M24" i="35"/>
  <c r="I33" i="35"/>
  <c r="I32" i="35"/>
  <c r="I31" i="35"/>
  <c r="I30" i="35"/>
  <c r="I29" i="35"/>
  <c r="I28" i="35"/>
  <c r="I27" i="35"/>
  <c r="I26" i="35"/>
  <c r="I25" i="35"/>
  <c r="I24" i="35"/>
  <c r="H8" i="42"/>
  <c r="G8" i="42"/>
  <c r="W40" i="45"/>
  <c r="S40" i="45"/>
  <c r="O40" i="45"/>
  <c r="K40" i="45"/>
  <c r="G40" i="45"/>
  <c r="X30" i="45"/>
  <c r="W30" i="45"/>
  <c r="T30" i="45"/>
  <c r="S30" i="45"/>
  <c r="P30" i="45"/>
  <c r="O30" i="45"/>
  <c r="L30" i="45"/>
  <c r="K30" i="45"/>
  <c r="H30" i="45"/>
  <c r="G30" i="45"/>
  <c r="W20" i="45"/>
  <c r="S20" i="45"/>
  <c r="O20" i="45"/>
  <c r="K20" i="45"/>
  <c r="G20" i="45"/>
  <c r="W8" i="45"/>
  <c r="S8" i="45"/>
  <c r="O8" i="45"/>
  <c r="K8" i="45"/>
  <c r="G8" i="45"/>
  <c r="Y23" i="66"/>
  <c r="Y17" i="66"/>
  <c r="U23" i="66"/>
  <c r="U17" i="66"/>
  <c r="Q23" i="66"/>
  <c r="Q17" i="66"/>
  <c r="M23" i="66"/>
  <c r="M17" i="66"/>
  <c r="I23" i="66"/>
  <c r="I17" i="66"/>
  <c r="Y18" i="42"/>
  <c r="U18" i="42"/>
  <c r="Q18" i="42"/>
  <c r="M18" i="42"/>
  <c r="I18" i="42"/>
  <c r="Y19" i="42"/>
  <c r="U19" i="42"/>
  <c r="Q19" i="42"/>
  <c r="M19" i="42"/>
  <c r="I19" i="42"/>
  <c r="Y24" i="43"/>
  <c r="U24" i="43"/>
  <c r="Q24" i="43"/>
  <c r="M24" i="43"/>
  <c r="I24" i="43"/>
  <c r="Y25" i="43"/>
  <c r="U25" i="43"/>
  <c r="Q25" i="43"/>
  <c r="M25" i="43"/>
  <c r="I25" i="43"/>
  <c r="Y26" i="43"/>
  <c r="U26" i="43"/>
  <c r="Q26" i="43"/>
  <c r="M26" i="43"/>
  <c r="I26" i="43"/>
  <c r="Y12" i="43"/>
  <c r="U12" i="43"/>
  <c r="Q12" i="43"/>
  <c r="M12" i="43"/>
  <c r="I12" i="43"/>
  <c r="Y13" i="43"/>
  <c r="U13" i="43"/>
  <c r="Q13" i="43"/>
  <c r="M13" i="43"/>
  <c r="I13" i="43"/>
  <c r="Y129" i="44"/>
  <c r="U129" i="44"/>
  <c r="Q129" i="44"/>
  <c r="M129" i="44"/>
  <c r="I129" i="44"/>
  <c r="Y122" i="44"/>
  <c r="U122" i="44"/>
  <c r="Q122" i="44"/>
  <c r="M122" i="44"/>
  <c r="I122" i="44"/>
  <c r="Y123" i="44"/>
  <c r="U123" i="44"/>
  <c r="Q123" i="44"/>
  <c r="M123" i="44"/>
  <c r="I123" i="44"/>
  <c r="Y114" i="44"/>
  <c r="U114" i="44"/>
  <c r="Q114" i="44"/>
  <c r="M114" i="44"/>
  <c r="I114" i="44"/>
  <c r="Y107" i="44"/>
  <c r="U107" i="44"/>
  <c r="Q107" i="44"/>
  <c r="M107" i="44"/>
  <c r="I107" i="44"/>
  <c r="Y108" i="44"/>
  <c r="U108" i="44"/>
  <c r="Q108" i="44"/>
  <c r="M108" i="44"/>
  <c r="I108" i="44"/>
  <c r="Y99" i="44"/>
  <c r="U99" i="44"/>
  <c r="Q99" i="44"/>
  <c r="M99" i="44"/>
  <c r="I99" i="44"/>
  <c r="Y92" i="44"/>
  <c r="U92" i="44"/>
  <c r="Q92" i="44"/>
  <c r="M92" i="44"/>
  <c r="I92" i="44"/>
  <c r="Y93" i="44"/>
  <c r="U93" i="44"/>
  <c r="Q93" i="44"/>
  <c r="M93" i="44"/>
  <c r="I93" i="44"/>
  <c r="Y84" i="44"/>
  <c r="U84" i="44"/>
  <c r="Q84" i="44"/>
  <c r="M84" i="44"/>
  <c r="I84" i="44"/>
  <c r="Y77" i="44"/>
  <c r="U77" i="44"/>
  <c r="Q77" i="44"/>
  <c r="M77" i="44"/>
  <c r="I77" i="44"/>
  <c r="Y78" i="44"/>
  <c r="U78" i="44"/>
  <c r="Q78" i="44"/>
  <c r="M78" i="44"/>
  <c r="I78" i="44"/>
  <c r="Y69" i="44"/>
  <c r="U69" i="44"/>
  <c r="Q69" i="44"/>
  <c r="M69" i="44"/>
  <c r="I69" i="44"/>
  <c r="Y62" i="44"/>
  <c r="U62" i="44"/>
  <c r="Q62" i="44"/>
  <c r="M62" i="44"/>
  <c r="I62" i="44"/>
  <c r="Y63" i="44"/>
  <c r="U63" i="44"/>
  <c r="Q63" i="44"/>
  <c r="M63" i="44"/>
  <c r="I63" i="44"/>
  <c r="Y54" i="44"/>
  <c r="U54" i="44"/>
  <c r="Q54" i="44"/>
  <c r="M54" i="44"/>
  <c r="I54" i="44"/>
  <c r="Y47" i="44"/>
  <c r="U47" i="44"/>
  <c r="Q47" i="44"/>
  <c r="M47" i="44"/>
  <c r="I47" i="44"/>
  <c r="Y48" i="44"/>
  <c r="U48" i="44"/>
  <c r="Q48" i="44"/>
  <c r="M48" i="44"/>
  <c r="I48" i="44"/>
  <c r="Y49" i="45"/>
  <c r="U49" i="45"/>
  <c r="Q49" i="45"/>
  <c r="M49" i="45"/>
  <c r="I49" i="45"/>
  <c r="Y46" i="45"/>
  <c r="U46" i="45"/>
  <c r="Q46" i="45"/>
  <c r="M46" i="45"/>
  <c r="I46" i="45"/>
  <c r="Y35" i="45"/>
  <c r="U35" i="45"/>
  <c r="Q35" i="45"/>
  <c r="M35" i="45"/>
  <c r="I35" i="45"/>
  <c r="Y26" i="45"/>
  <c r="X45" i="45" s="1"/>
  <c r="U26" i="45"/>
  <c r="T45" i="45" s="1"/>
  <c r="Q26" i="45"/>
  <c r="P45" i="45" s="1"/>
  <c r="M26" i="45"/>
  <c r="L45" i="45"/>
  <c r="I26" i="45"/>
  <c r="H45" i="45" s="1"/>
  <c r="Y14" i="45"/>
  <c r="U14" i="45"/>
  <c r="Q14" i="45"/>
  <c r="M14" i="45"/>
  <c r="I14" i="45"/>
  <c r="Y17" i="45"/>
  <c r="U17" i="45"/>
  <c r="Q17" i="45"/>
  <c r="M17" i="45"/>
  <c r="I17" i="45"/>
  <c r="Y16" i="45"/>
  <c r="U16" i="45"/>
  <c r="Q16" i="45"/>
  <c r="M16" i="45"/>
  <c r="I16" i="45"/>
  <c r="Y29" i="45"/>
  <c r="X49" i="45"/>
  <c r="U29" i="45"/>
  <c r="T49" i="45"/>
  <c r="Q29" i="45"/>
  <c r="P49" i="45"/>
  <c r="M29" i="45"/>
  <c r="L49" i="45" s="1"/>
  <c r="I29" i="45"/>
  <c r="H49" i="45"/>
  <c r="Y28" i="45"/>
  <c r="X46" i="45"/>
  <c r="U28" i="45"/>
  <c r="T46" i="45"/>
  <c r="Q28" i="45"/>
  <c r="P46" i="45" s="1"/>
  <c r="M28" i="45"/>
  <c r="L46" i="45"/>
  <c r="I28" i="45"/>
  <c r="H46" i="45"/>
  <c r="Y45" i="45"/>
  <c r="U45" i="45"/>
  <c r="Q45" i="45"/>
  <c r="M45" i="45"/>
  <c r="I45" i="45"/>
  <c r="Y39" i="45"/>
  <c r="U39" i="45"/>
  <c r="Q39" i="45"/>
  <c r="M39" i="45"/>
  <c r="I39" i="45"/>
  <c r="Y36" i="45"/>
  <c r="U36" i="45"/>
  <c r="Q36" i="45"/>
  <c r="M36" i="45"/>
  <c r="I36" i="45"/>
  <c r="Y26" i="42"/>
  <c r="Y27" i="42"/>
  <c r="Y28" i="42"/>
  <c r="Y29" i="42"/>
  <c r="Y30" i="42"/>
  <c r="Y31" i="42"/>
  <c r="Y32" i="42"/>
  <c r="Y33" i="42"/>
  <c r="Y34" i="42"/>
  <c r="Y35" i="42"/>
  <c r="Y36" i="42"/>
  <c r="Y37" i="42"/>
  <c r="Y38" i="42"/>
  <c r="Y39" i="42"/>
  <c r="Y25" i="42"/>
  <c r="Y23" i="42"/>
  <c r="Y24" i="42"/>
  <c r="Y22" i="42"/>
  <c r="Y9" i="42"/>
  <c r="Y10" i="42"/>
  <c r="Y11" i="42"/>
  <c r="Y12" i="42"/>
  <c r="Y13" i="42"/>
  <c r="Y14" i="42"/>
  <c r="Y15" i="42"/>
  <c r="Y16" i="42"/>
  <c r="Y17" i="42"/>
  <c r="Y20" i="42"/>
  <c r="Y21" i="42"/>
  <c r="U26" i="42"/>
  <c r="U27" i="42"/>
  <c r="U28" i="42"/>
  <c r="U29" i="42"/>
  <c r="U30" i="42"/>
  <c r="U31" i="42"/>
  <c r="U32" i="42"/>
  <c r="U33" i="42"/>
  <c r="U34" i="42"/>
  <c r="U35" i="42"/>
  <c r="U36" i="42"/>
  <c r="U37" i="42"/>
  <c r="U38" i="42"/>
  <c r="U39" i="42"/>
  <c r="U25" i="42"/>
  <c r="U23" i="42"/>
  <c r="U24" i="42"/>
  <c r="U22" i="42"/>
  <c r="U9" i="42"/>
  <c r="U10" i="42"/>
  <c r="U11" i="42"/>
  <c r="U12" i="42"/>
  <c r="U13" i="42"/>
  <c r="U14" i="42"/>
  <c r="U15" i="42"/>
  <c r="U16" i="42"/>
  <c r="U17" i="42"/>
  <c r="U20" i="42"/>
  <c r="U21" i="42"/>
  <c r="Q26" i="42"/>
  <c r="Q27" i="42"/>
  <c r="Q28" i="42"/>
  <c r="Q29" i="42"/>
  <c r="Q30" i="42"/>
  <c r="Q31" i="42"/>
  <c r="Q32" i="42"/>
  <c r="Q33" i="42"/>
  <c r="Q34" i="42"/>
  <c r="Q35" i="42"/>
  <c r="Q36" i="42"/>
  <c r="Q37" i="42"/>
  <c r="Q38" i="42"/>
  <c r="Q39" i="42"/>
  <c r="Q25" i="42"/>
  <c r="Q23" i="42"/>
  <c r="Q24" i="42"/>
  <c r="Q22" i="42"/>
  <c r="Q9" i="42"/>
  <c r="Q10" i="42"/>
  <c r="Q11" i="42"/>
  <c r="Q12" i="42"/>
  <c r="Q13" i="42"/>
  <c r="Q14" i="42"/>
  <c r="Q15" i="42"/>
  <c r="Q16" i="42"/>
  <c r="Q17" i="42"/>
  <c r="Q20" i="42"/>
  <c r="Q21" i="42"/>
  <c r="M26" i="42"/>
  <c r="M27" i="42"/>
  <c r="M28" i="42"/>
  <c r="M29" i="42"/>
  <c r="M30" i="42"/>
  <c r="M31" i="42"/>
  <c r="M32" i="42"/>
  <c r="M33" i="42"/>
  <c r="M34" i="42"/>
  <c r="M35" i="42"/>
  <c r="M36" i="42"/>
  <c r="M37" i="42"/>
  <c r="M38" i="42"/>
  <c r="M39" i="42"/>
  <c r="M25" i="42"/>
  <c r="M23" i="42"/>
  <c r="M24" i="42"/>
  <c r="M22" i="42"/>
  <c r="M9" i="42"/>
  <c r="M10" i="42"/>
  <c r="M11" i="42"/>
  <c r="M12" i="42"/>
  <c r="M13" i="42"/>
  <c r="M14" i="42"/>
  <c r="M15" i="42"/>
  <c r="M16" i="42"/>
  <c r="M17" i="42"/>
  <c r="M20" i="42"/>
  <c r="M21" i="42"/>
  <c r="I26" i="42"/>
  <c r="I27" i="42"/>
  <c r="I28" i="42"/>
  <c r="I29" i="42"/>
  <c r="I30" i="42"/>
  <c r="I31" i="42"/>
  <c r="I32" i="42"/>
  <c r="I33" i="42"/>
  <c r="I34" i="42"/>
  <c r="I35" i="42"/>
  <c r="I36" i="42"/>
  <c r="I37" i="42"/>
  <c r="I38" i="42"/>
  <c r="I39" i="42"/>
  <c r="I25" i="42"/>
  <c r="I23" i="42"/>
  <c r="I24" i="42"/>
  <c r="I22" i="42"/>
  <c r="I21" i="42"/>
  <c r="I14" i="42"/>
  <c r="I15" i="42"/>
  <c r="I16" i="42"/>
  <c r="I17" i="42"/>
  <c r="I20" i="42"/>
  <c r="I9" i="42"/>
  <c r="I10" i="42"/>
  <c r="I11" i="42"/>
  <c r="I12" i="42"/>
  <c r="I13" i="42"/>
  <c r="H8" i="46"/>
  <c r="Y1290" i="66"/>
  <c r="U1290" i="66"/>
  <c r="Q1290" i="66"/>
  <c r="M1290" i="66"/>
  <c r="I1290" i="66"/>
  <c r="Y1289" i="66"/>
  <c r="U1289" i="66"/>
  <c r="Q1289" i="66"/>
  <c r="M1289" i="66"/>
  <c r="I1289" i="66"/>
  <c r="Y1288" i="66"/>
  <c r="U1288" i="66"/>
  <c r="Q1288" i="66"/>
  <c r="M1288" i="66"/>
  <c r="I1288" i="66"/>
  <c r="Y1287" i="66"/>
  <c r="U1287" i="66"/>
  <c r="Q1287" i="66"/>
  <c r="M1287" i="66"/>
  <c r="I1287" i="66"/>
  <c r="Y1238" i="66"/>
  <c r="U1238" i="66"/>
  <c r="Q1238" i="66"/>
  <c r="M1238" i="66"/>
  <c r="I1238" i="66"/>
  <c r="Y1237" i="66"/>
  <c r="U1237" i="66"/>
  <c r="Q1237" i="66"/>
  <c r="M1237" i="66"/>
  <c r="I1237" i="66"/>
  <c r="Y1236" i="66"/>
  <c r="U1236" i="66"/>
  <c r="Q1236" i="66"/>
  <c r="M1236" i="66"/>
  <c r="I1236" i="66"/>
  <c r="Y1235" i="66"/>
  <c r="U1235" i="66"/>
  <c r="Q1235" i="66"/>
  <c r="M1235" i="66"/>
  <c r="I1235" i="66"/>
  <c r="Y1186" i="66"/>
  <c r="U1186" i="66"/>
  <c r="Q1186" i="66"/>
  <c r="M1186" i="66"/>
  <c r="I1186" i="66"/>
  <c r="Y1185" i="66"/>
  <c r="U1185" i="66"/>
  <c r="Q1185" i="66"/>
  <c r="M1185" i="66"/>
  <c r="I1185" i="66"/>
  <c r="Y1184" i="66"/>
  <c r="U1184" i="66"/>
  <c r="Q1184" i="66"/>
  <c r="M1184" i="66"/>
  <c r="I1184" i="66"/>
  <c r="Y1183" i="66"/>
  <c r="U1183" i="66"/>
  <c r="Q1183" i="66"/>
  <c r="M1183" i="66"/>
  <c r="I1183" i="66"/>
  <c r="Y1134" i="66"/>
  <c r="U1134" i="66"/>
  <c r="Q1134" i="66"/>
  <c r="M1134" i="66"/>
  <c r="I1134" i="66"/>
  <c r="Y1133" i="66"/>
  <c r="U1133" i="66"/>
  <c r="Q1133" i="66"/>
  <c r="M1133" i="66"/>
  <c r="I1133" i="66"/>
  <c r="Y1132" i="66"/>
  <c r="U1132" i="66"/>
  <c r="Q1132" i="66"/>
  <c r="M1132" i="66"/>
  <c r="I1132" i="66"/>
  <c r="Y1131" i="66"/>
  <c r="U1131" i="66"/>
  <c r="Q1131" i="66"/>
  <c r="M1131" i="66"/>
  <c r="I1131" i="66"/>
  <c r="Y1082" i="66"/>
  <c r="U1082" i="66"/>
  <c r="Q1082" i="66"/>
  <c r="M1082" i="66"/>
  <c r="I1082" i="66"/>
  <c r="Y1081" i="66"/>
  <c r="U1081" i="66"/>
  <c r="Q1081" i="66"/>
  <c r="M1081" i="66"/>
  <c r="I1081" i="66"/>
  <c r="Y1080" i="66"/>
  <c r="U1080" i="66"/>
  <c r="Q1080" i="66"/>
  <c r="M1080" i="66"/>
  <c r="I1080" i="66"/>
  <c r="Y1079" i="66"/>
  <c r="U1079" i="66"/>
  <c r="Q1079" i="66"/>
  <c r="M1079" i="66"/>
  <c r="I1079" i="66"/>
  <c r="Y1030" i="66"/>
  <c r="U1030" i="66"/>
  <c r="Q1030" i="66"/>
  <c r="M1030" i="66"/>
  <c r="I1030" i="66"/>
  <c r="Y1029" i="66"/>
  <c r="U1029" i="66"/>
  <c r="Q1029" i="66"/>
  <c r="M1029" i="66"/>
  <c r="I1029" i="66"/>
  <c r="Y1028" i="66"/>
  <c r="U1028" i="66"/>
  <c r="Q1028" i="66"/>
  <c r="M1028" i="66"/>
  <c r="I1028" i="66"/>
  <c r="Y1027" i="66"/>
  <c r="U1027" i="66"/>
  <c r="Q1027" i="66"/>
  <c r="M1027" i="66"/>
  <c r="I1027" i="66"/>
  <c r="Y978" i="66"/>
  <c r="U978" i="66"/>
  <c r="Q978" i="66"/>
  <c r="M978" i="66"/>
  <c r="I978" i="66"/>
  <c r="Y977" i="66"/>
  <c r="U977" i="66"/>
  <c r="Q977" i="66"/>
  <c r="M977" i="66"/>
  <c r="I977" i="66"/>
  <c r="Y976" i="66"/>
  <c r="U976" i="66"/>
  <c r="Q976" i="66"/>
  <c r="M976" i="66"/>
  <c r="I976" i="66"/>
  <c r="Y975" i="66"/>
  <c r="U975" i="66"/>
  <c r="Q975" i="66"/>
  <c r="M975" i="66"/>
  <c r="I975" i="66"/>
  <c r="Y926" i="66"/>
  <c r="U926" i="66"/>
  <c r="Q926" i="66"/>
  <c r="M926" i="66"/>
  <c r="I926" i="66"/>
  <c r="Y925" i="66"/>
  <c r="U925" i="66"/>
  <c r="Q925" i="66"/>
  <c r="M925" i="66"/>
  <c r="I925" i="66"/>
  <c r="Y924" i="66"/>
  <c r="U924" i="66"/>
  <c r="Q924" i="66"/>
  <c r="M924" i="66"/>
  <c r="I924" i="66"/>
  <c r="Y923" i="66"/>
  <c r="U923" i="66"/>
  <c r="Q923" i="66"/>
  <c r="M923" i="66"/>
  <c r="I923" i="66"/>
  <c r="Y874" i="66"/>
  <c r="U874" i="66"/>
  <c r="Q874" i="66"/>
  <c r="M874" i="66"/>
  <c r="I874" i="66"/>
  <c r="Y873" i="66"/>
  <c r="U873" i="66"/>
  <c r="Q873" i="66"/>
  <c r="M873" i="66"/>
  <c r="I873" i="66"/>
  <c r="Y872" i="66"/>
  <c r="U872" i="66"/>
  <c r="Q872" i="66"/>
  <c r="M872" i="66"/>
  <c r="I872" i="66"/>
  <c r="Y871" i="66"/>
  <c r="U871" i="66"/>
  <c r="Q871" i="66"/>
  <c r="M871" i="66"/>
  <c r="I871" i="66"/>
  <c r="Y822" i="66"/>
  <c r="U822" i="66"/>
  <c r="Q822" i="66"/>
  <c r="M822" i="66"/>
  <c r="I822" i="66"/>
  <c r="Y821" i="66"/>
  <c r="U821" i="66"/>
  <c r="Q821" i="66"/>
  <c r="M821" i="66"/>
  <c r="I821" i="66"/>
  <c r="Y820" i="66"/>
  <c r="U820" i="66"/>
  <c r="Q820" i="66"/>
  <c r="M820" i="66"/>
  <c r="I820" i="66"/>
  <c r="Y819" i="66"/>
  <c r="U819" i="66"/>
  <c r="Q819" i="66"/>
  <c r="M819" i="66"/>
  <c r="I819" i="66"/>
  <c r="Y770" i="66"/>
  <c r="U770" i="66"/>
  <c r="Q770" i="66"/>
  <c r="M770" i="66"/>
  <c r="I770" i="66"/>
  <c r="Y769" i="66"/>
  <c r="U769" i="66"/>
  <c r="Q769" i="66"/>
  <c r="M769" i="66"/>
  <c r="I769" i="66"/>
  <c r="Y768" i="66"/>
  <c r="U768" i="66"/>
  <c r="Q768" i="66"/>
  <c r="M768" i="66"/>
  <c r="I768" i="66"/>
  <c r="Y767" i="66"/>
  <c r="U767" i="66"/>
  <c r="Q767" i="66"/>
  <c r="M767" i="66"/>
  <c r="I767" i="66"/>
  <c r="Y718" i="66"/>
  <c r="U718" i="66"/>
  <c r="Q718" i="66"/>
  <c r="M718" i="66"/>
  <c r="I718" i="66"/>
  <c r="Y717" i="66"/>
  <c r="U717" i="66"/>
  <c r="Q717" i="66"/>
  <c r="M717" i="66"/>
  <c r="I717" i="66"/>
  <c r="Y716" i="66"/>
  <c r="U716" i="66"/>
  <c r="Q716" i="66"/>
  <c r="M716" i="66"/>
  <c r="I716" i="66"/>
  <c r="Y715" i="66"/>
  <c r="U715" i="66"/>
  <c r="Q715" i="66"/>
  <c r="M715" i="66"/>
  <c r="I715" i="66"/>
  <c r="Y666" i="66"/>
  <c r="U666" i="66"/>
  <c r="Q666" i="66"/>
  <c r="M666" i="66"/>
  <c r="I666" i="66"/>
  <c r="Y665" i="66"/>
  <c r="U665" i="66"/>
  <c r="Q665" i="66"/>
  <c r="M665" i="66"/>
  <c r="I665" i="66"/>
  <c r="Y664" i="66"/>
  <c r="U664" i="66"/>
  <c r="Q664" i="66"/>
  <c r="M664" i="66"/>
  <c r="I664" i="66"/>
  <c r="Y663" i="66"/>
  <c r="U663" i="66"/>
  <c r="Q663" i="66"/>
  <c r="M663" i="66"/>
  <c r="I663" i="66"/>
  <c r="Y614" i="66"/>
  <c r="U614" i="66"/>
  <c r="Q614" i="66"/>
  <c r="M614" i="66"/>
  <c r="I614" i="66"/>
  <c r="Y613" i="66"/>
  <c r="U613" i="66"/>
  <c r="Q613" i="66"/>
  <c r="M613" i="66"/>
  <c r="I613" i="66"/>
  <c r="Y612" i="66"/>
  <c r="U612" i="66"/>
  <c r="Q612" i="66"/>
  <c r="M612" i="66"/>
  <c r="I612" i="66"/>
  <c r="Y611" i="66"/>
  <c r="U611" i="66"/>
  <c r="Q611" i="66"/>
  <c r="M611" i="66"/>
  <c r="I611" i="66"/>
  <c r="Y562" i="66"/>
  <c r="U562" i="66"/>
  <c r="Q562" i="66"/>
  <c r="M562" i="66"/>
  <c r="I562" i="66"/>
  <c r="Y561" i="66"/>
  <c r="U561" i="66"/>
  <c r="Q561" i="66"/>
  <c r="M561" i="66"/>
  <c r="I561" i="66"/>
  <c r="Y560" i="66"/>
  <c r="U560" i="66"/>
  <c r="Q560" i="66"/>
  <c r="M560" i="66"/>
  <c r="I560" i="66"/>
  <c r="Y559" i="66"/>
  <c r="U559" i="66"/>
  <c r="Q559" i="66"/>
  <c r="M559" i="66"/>
  <c r="I559" i="66"/>
  <c r="Y510" i="66"/>
  <c r="U510" i="66"/>
  <c r="Q510" i="66"/>
  <c r="M510" i="66"/>
  <c r="I510" i="66"/>
  <c r="Y509" i="66"/>
  <c r="U509" i="66"/>
  <c r="Q509" i="66"/>
  <c r="M509" i="66"/>
  <c r="I509" i="66"/>
  <c r="Y508" i="66"/>
  <c r="U508" i="66"/>
  <c r="Q508" i="66"/>
  <c r="M508" i="66"/>
  <c r="I508" i="66"/>
  <c r="Y507" i="66"/>
  <c r="U507" i="66"/>
  <c r="Q507" i="66"/>
  <c r="M507" i="66"/>
  <c r="I507" i="66"/>
  <c r="Y458" i="66"/>
  <c r="U458" i="66"/>
  <c r="Q458" i="66"/>
  <c r="M458" i="66"/>
  <c r="I458" i="66"/>
  <c r="Y457" i="66"/>
  <c r="U457" i="66"/>
  <c r="Q457" i="66"/>
  <c r="M457" i="66"/>
  <c r="I457" i="66"/>
  <c r="Y456" i="66"/>
  <c r="U456" i="66"/>
  <c r="Q456" i="66"/>
  <c r="M456" i="66"/>
  <c r="I456" i="66"/>
  <c r="Y455" i="66"/>
  <c r="U455" i="66"/>
  <c r="Q455" i="66"/>
  <c r="M455" i="66"/>
  <c r="I455" i="66"/>
  <c r="Y406" i="66"/>
  <c r="U406" i="66"/>
  <c r="Q406" i="66"/>
  <c r="M406" i="66"/>
  <c r="I406" i="66"/>
  <c r="Y405" i="66"/>
  <c r="U405" i="66"/>
  <c r="Q405" i="66"/>
  <c r="M405" i="66"/>
  <c r="I405" i="66"/>
  <c r="Y404" i="66"/>
  <c r="U404" i="66"/>
  <c r="Q404" i="66"/>
  <c r="M404" i="66"/>
  <c r="I404" i="66"/>
  <c r="Y403" i="66"/>
  <c r="U403" i="66"/>
  <c r="Q403" i="66"/>
  <c r="M403" i="66"/>
  <c r="I403" i="66"/>
  <c r="Y354" i="66"/>
  <c r="U354" i="66"/>
  <c r="Q354" i="66"/>
  <c r="M354" i="66"/>
  <c r="I354" i="66"/>
  <c r="Y353" i="66"/>
  <c r="U353" i="66"/>
  <c r="Q353" i="66"/>
  <c r="M353" i="66"/>
  <c r="I353" i="66"/>
  <c r="Y352" i="66"/>
  <c r="U352" i="66"/>
  <c r="Q352" i="66"/>
  <c r="M352" i="66"/>
  <c r="I352" i="66"/>
  <c r="Y351" i="66"/>
  <c r="U351" i="66"/>
  <c r="Q351" i="66"/>
  <c r="M351" i="66"/>
  <c r="I351" i="66"/>
  <c r="Y302" i="66"/>
  <c r="U302" i="66"/>
  <c r="Q302" i="66"/>
  <c r="M302" i="66"/>
  <c r="I302" i="66"/>
  <c r="Y301" i="66"/>
  <c r="U301" i="66"/>
  <c r="Q301" i="66"/>
  <c r="M301" i="66"/>
  <c r="I301" i="66"/>
  <c r="Y300" i="66"/>
  <c r="U300" i="66"/>
  <c r="Q300" i="66"/>
  <c r="M300" i="66"/>
  <c r="I300" i="66"/>
  <c r="Y299" i="66"/>
  <c r="U299" i="66"/>
  <c r="Q299" i="66"/>
  <c r="M299" i="66"/>
  <c r="I299" i="66"/>
  <c r="Y250" i="66"/>
  <c r="U250" i="66"/>
  <c r="Q250" i="66"/>
  <c r="M250" i="66"/>
  <c r="I250" i="66"/>
  <c r="Y249" i="66"/>
  <c r="U249" i="66"/>
  <c r="Q249" i="66"/>
  <c r="M249" i="66"/>
  <c r="I249" i="66"/>
  <c r="Y248" i="66"/>
  <c r="U248" i="66"/>
  <c r="Q248" i="66"/>
  <c r="M248" i="66"/>
  <c r="I248" i="66"/>
  <c r="Y247" i="66"/>
  <c r="U247" i="66"/>
  <c r="Q247" i="66"/>
  <c r="M247" i="66"/>
  <c r="I247" i="66"/>
  <c r="Y198" i="66"/>
  <c r="U198" i="66"/>
  <c r="Q198" i="66"/>
  <c r="M198" i="66"/>
  <c r="I198" i="66"/>
  <c r="Y197" i="66"/>
  <c r="U197" i="66"/>
  <c r="Q197" i="66"/>
  <c r="M197" i="66"/>
  <c r="I197" i="66"/>
  <c r="Y196" i="66"/>
  <c r="U196" i="66"/>
  <c r="Q196" i="66"/>
  <c r="M196" i="66"/>
  <c r="I196" i="66"/>
  <c r="Y195" i="66"/>
  <c r="U195" i="66"/>
  <c r="Q195" i="66"/>
  <c r="M195" i="66"/>
  <c r="I195" i="66"/>
  <c r="Y146" i="66"/>
  <c r="U146" i="66"/>
  <c r="Q146" i="66"/>
  <c r="M146" i="66"/>
  <c r="I146" i="66"/>
  <c r="Y145" i="66"/>
  <c r="U145" i="66"/>
  <c r="Q145" i="66"/>
  <c r="M145" i="66"/>
  <c r="I145" i="66"/>
  <c r="Y144" i="66"/>
  <c r="U144" i="66"/>
  <c r="Q144" i="66"/>
  <c r="M144" i="66"/>
  <c r="I144" i="66"/>
  <c r="Y143" i="66"/>
  <c r="U143" i="66"/>
  <c r="Q143" i="66"/>
  <c r="M143" i="66"/>
  <c r="I143" i="66"/>
  <c r="Y94" i="66"/>
  <c r="U94" i="66"/>
  <c r="Q94" i="66"/>
  <c r="M94" i="66"/>
  <c r="I94" i="66"/>
  <c r="Y93" i="66"/>
  <c r="U93" i="66"/>
  <c r="Q93" i="66"/>
  <c r="M93" i="66"/>
  <c r="I93" i="66"/>
  <c r="Y92" i="66"/>
  <c r="U92" i="66"/>
  <c r="Q92" i="66"/>
  <c r="M92" i="66"/>
  <c r="I92" i="66"/>
  <c r="Y91" i="66"/>
  <c r="U91" i="66"/>
  <c r="Q91" i="66"/>
  <c r="M91" i="66"/>
  <c r="I91" i="66"/>
  <c r="Y42" i="66"/>
  <c r="U42" i="66"/>
  <c r="Q42" i="66"/>
  <c r="M42" i="66"/>
  <c r="I42" i="66"/>
  <c r="Y41" i="66"/>
  <c r="U41" i="66"/>
  <c r="Q41" i="66"/>
  <c r="M41" i="66"/>
  <c r="I41" i="66"/>
  <c r="Y40" i="66"/>
  <c r="U40" i="66"/>
  <c r="Q40" i="66"/>
  <c r="M40" i="66"/>
  <c r="I40" i="66"/>
  <c r="Y39" i="66"/>
  <c r="U39" i="66"/>
  <c r="Q39" i="66"/>
  <c r="M39" i="66"/>
  <c r="I39" i="66"/>
  <c r="C14" i="66"/>
  <c r="C15" i="66" s="1"/>
  <c r="C16" i="66" s="1"/>
  <c r="C17" i="66" s="1"/>
  <c r="C19" i="66" s="1"/>
  <c r="C20" i="66" s="1"/>
  <c r="C21" i="66" s="1"/>
  <c r="C22" i="66" s="1"/>
  <c r="C23" i="66" s="1"/>
  <c r="C25" i="66" s="1"/>
  <c r="C27" i="66"/>
  <c r="C28" i="66" s="1"/>
  <c r="C29" i="66" s="1"/>
  <c r="C31" i="66" s="1"/>
  <c r="C32" i="66" s="1"/>
  <c r="C33" i="66" s="1"/>
  <c r="C34" i="66" s="1"/>
  <c r="C35" i="66" s="1"/>
  <c r="C36" i="66" s="1"/>
  <c r="C37" i="66" s="1"/>
  <c r="C38" i="66" s="1"/>
  <c r="C43" i="66" s="1"/>
  <c r="C44" i="66" s="1"/>
  <c r="C45" i="66" s="1"/>
  <c r="C46" i="66" s="1"/>
  <c r="C47" i="66" s="1"/>
  <c r="C48" i="66" s="1"/>
  <c r="C49" i="66" s="1"/>
  <c r="C50" i="66" s="1"/>
  <c r="C51" i="66" s="1"/>
  <c r="C52" i="66" s="1"/>
  <c r="C53" i="66" s="1"/>
  <c r="C54" i="66" s="1"/>
  <c r="C55" i="66" s="1"/>
  <c r="C56" i="66" s="1"/>
  <c r="C57" i="66" s="1"/>
  <c r="C58" i="66" s="1"/>
  <c r="C59" i="66" s="1"/>
  <c r="C60" i="66" s="1"/>
  <c r="C61" i="66" s="1"/>
  <c r="C62" i="66" s="1"/>
  <c r="C63" i="66" s="1"/>
  <c r="C64" i="66" s="1"/>
  <c r="C65" i="66" s="1"/>
  <c r="C66" i="66" s="1"/>
  <c r="C67" i="66" s="1"/>
  <c r="C68" i="66" s="1"/>
  <c r="C69" i="66" s="1"/>
  <c r="C71" i="66" s="1"/>
  <c r="C72" i="66" s="1"/>
  <c r="C73" i="66" s="1"/>
  <c r="C74" i="66" s="1"/>
  <c r="C75" i="66" s="1"/>
  <c r="C77" i="66" s="1"/>
  <c r="C79" i="66" s="1"/>
  <c r="C80" i="66" s="1"/>
  <c r="C81" i="66" s="1"/>
  <c r="C83" i="66" s="1"/>
  <c r="C84" i="66" s="1"/>
  <c r="C85" i="66" s="1"/>
  <c r="C86" i="66" s="1"/>
  <c r="C87" i="66" s="1"/>
  <c r="C88" i="66" s="1"/>
  <c r="C89" i="66" s="1"/>
  <c r="C90" i="66" s="1"/>
  <c r="C95" i="66" s="1"/>
  <c r="C96" i="66" s="1"/>
  <c r="C97" i="66" s="1"/>
  <c r="C98" i="66" s="1"/>
  <c r="C99" i="66" s="1"/>
  <c r="C100" i="66" s="1"/>
  <c r="C101" i="66" s="1"/>
  <c r="C102" i="66" s="1"/>
  <c r="C103" i="66" s="1"/>
  <c r="C104" i="66" s="1"/>
  <c r="C105" i="66" s="1"/>
  <c r="C106" i="66" s="1"/>
  <c r="C107" i="66" s="1"/>
  <c r="C108" i="66" s="1"/>
  <c r="C109" i="66" s="1"/>
  <c r="C110" i="66" s="1"/>
  <c r="C111" i="66" s="1"/>
  <c r="C112" i="66" s="1"/>
  <c r="C113" i="66" s="1"/>
  <c r="C114" i="66" s="1"/>
  <c r="C115" i="66" s="1"/>
  <c r="C116" i="66" s="1"/>
  <c r="C117" i="66" s="1"/>
  <c r="C118" i="66" s="1"/>
  <c r="C119" i="66" s="1"/>
  <c r="C120" i="66" s="1"/>
  <c r="C121" i="66" s="1"/>
  <c r="C123" i="66" s="1"/>
  <c r="C124" i="66" s="1"/>
  <c r="C125" i="66" s="1"/>
  <c r="C126" i="66" s="1"/>
  <c r="C127" i="66" s="1"/>
  <c r="C129" i="66" s="1"/>
  <c r="C131" i="66" s="1"/>
  <c r="C132" i="66" s="1"/>
  <c r="C133" i="66" s="1"/>
  <c r="C135" i="66" s="1"/>
  <c r="C136" i="66" s="1"/>
  <c r="C137" i="66" s="1"/>
  <c r="C138" i="66" s="1"/>
  <c r="C139" i="66" s="1"/>
  <c r="C140" i="66" s="1"/>
  <c r="C141" i="66" s="1"/>
  <c r="C142" i="66" s="1"/>
  <c r="C147" i="66" s="1"/>
  <c r="C148" i="66" s="1"/>
  <c r="C149" i="66" s="1"/>
  <c r="C150" i="66" s="1"/>
  <c r="C151" i="66" s="1"/>
  <c r="C152" i="66" s="1"/>
  <c r="C153" i="66" s="1"/>
  <c r="C154" i="66" s="1"/>
  <c r="C155" i="66" s="1"/>
  <c r="C156" i="66" s="1"/>
  <c r="C157" i="66" s="1"/>
  <c r="C158" i="66"/>
  <c r="C159" i="66" s="1"/>
  <c r="C160" i="66" s="1"/>
  <c r="C161" i="66" s="1"/>
  <c r="C162" i="66" s="1"/>
  <c r="C163" i="66" s="1"/>
  <c r="C164" i="66" s="1"/>
  <c r="C165" i="66" s="1"/>
  <c r="C166" i="66" s="1"/>
  <c r="C167" i="66" s="1"/>
  <c r="C168" i="66" s="1"/>
  <c r="C169" i="66" s="1"/>
  <c r="C170" i="66" s="1"/>
  <c r="C171" i="66" s="1"/>
  <c r="C172" i="66" s="1"/>
  <c r="C173" i="66" s="1"/>
  <c r="C175" i="66" s="1"/>
  <c r="C176" i="66" s="1"/>
  <c r="C177" i="66" s="1"/>
  <c r="C178" i="66" s="1"/>
  <c r="C179" i="66" s="1"/>
  <c r="C181" i="66" s="1"/>
  <c r="C183" i="66" s="1"/>
  <c r="C184" i="66" s="1"/>
  <c r="C185" i="66"/>
  <c r="C187" i="66" s="1"/>
  <c r="C188" i="66" s="1"/>
  <c r="C189" i="66" s="1"/>
  <c r="C190" i="66" s="1"/>
  <c r="C191" i="66" s="1"/>
  <c r="C192" i="66" s="1"/>
  <c r="C193" i="66" s="1"/>
  <c r="C194" i="66" s="1"/>
  <c r="C199" i="66" s="1"/>
  <c r="C200" i="66" s="1"/>
  <c r="C201" i="66" s="1"/>
  <c r="C202" i="66" s="1"/>
  <c r="C203" i="66" s="1"/>
  <c r="C204" i="66" s="1"/>
  <c r="C205" i="66" s="1"/>
  <c r="C206" i="66" s="1"/>
  <c r="C207" i="66" s="1"/>
  <c r="C208" i="66" s="1"/>
  <c r="C209" i="66" s="1"/>
  <c r="C210" i="66" s="1"/>
  <c r="C211" i="66" s="1"/>
  <c r="C212" i="66" s="1"/>
  <c r="C213" i="66" s="1"/>
  <c r="C214" i="66" s="1"/>
  <c r="C215" i="66" s="1"/>
  <c r="C216" i="66" s="1"/>
  <c r="C217" i="66" s="1"/>
  <c r="C218" i="66" s="1"/>
  <c r="C219" i="66" s="1"/>
  <c r="C220" i="66" s="1"/>
  <c r="C221" i="66" s="1"/>
  <c r="C222" i="66" s="1"/>
  <c r="C223" i="66" s="1"/>
  <c r="C224" i="66" s="1"/>
  <c r="C225" i="66" s="1"/>
  <c r="C227" i="66" s="1"/>
  <c r="C228" i="66" s="1"/>
  <c r="C229" i="66" s="1"/>
  <c r="C230" i="66" s="1"/>
  <c r="C231" i="66" s="1"/>
  <c r="C233" i="66" s="1"/>
  <c r="C235" i="66" s="1"/>
  <c r="C236" i="66" s="1"/>
  <c r="C237" i="66" s="1"/>
  <c r="C239" i="66" s="1"/>
  <c r="C240" i="66" s="1"/>
  <c r="C241" i="66" s="1"/>
  <c r="C242" i="66" s="1"/>
  <c r="C243" i="66" s="1"/>
  <c r="C244" i="66" s="1"/>
  <c r="C245" i="66" s="1"/>
  <c r="C246" i="66" s="1"/>
  <c r="C251" i="66" s="1"/>
  <c r="C252" i="66" s="1"/>
  <c r="C253" i="66" s="1"/>
  <c r="C254" i="66" s="1"/>
  <c r="C255" i="66" s="1"/>
  <c r="C256" i="66" s="1"/>
  <c r="C257" i="66" s="1"/>
  <c r="C258" i="66" s="1"/>
  <c r="C259" i="66" s="1"/>
  <c r="C260" i="66" s="1"/>
  <c r="C261" i="66" s="1"/>
  <c r="C262" i="66" s="1"/>
  <c r="C263" i="66" s="1"/>
  <c r="C264" i="66" s="1"/>
  <c r="C265" i="66" s="1"/>
  <c r="C266" i="66" s="1"/>
  <c r="C267" i="66" s="1"/>
  <c r="C268" i="66" s="1"/>
  <c r="C269" i="66" s="1"/>
  <c r="C270" i="66" s="1"/>
  <c r="C271" i="66" s="1"/>
  <c r="C272" i="66" s="1"/>
  <c r="C273" i="66" s="1"/>
  <c r="C274" i="66" s="1"/>
  <c r="C275" i="66" s="1"/>
  <c r="C276" i="66" s="1"/>
  <c r="C277" i="66" s="1"/>
  <c r="C279" i="66" s="1"/>
  <c r="C280" i="66" s="1"/>
  <c r="C281" i="66" s="1"/>
  <c r="C282" i="66" s="1"/>
  <c r="C283" i="66" s="1"/>
  <c r="C285" i="66" s="1"/>
  <c r="C287" i="66" s="1"/>
  <c r="C288" i="66" s="1"/>
  <c r="C289" i="66" s="1"/>
  <c r="C291" i="66" s="1"/>
  <c r="C292" i="66" s="1"/>
  <c r="C293" i="66" s="1"/>
  <c r="C294" i="66" s="1"/>
  <c r="C295" i="66" s="1"/>
  <c r="C296" i="66" s="1"/>
  <c r="C297" i="66" s="1"/>
  <c r="C298" i="66" s="1"/>
  <c r="C303" i="66" s="1"/>
  <c r="C304" i="66" s="1"/>
  <c r="C305" i="66" s="1"/>
  <c r="C306" i="66" s="1"/>
  <c r="C307" i="66" s="1"/>
  <c r="C308" i="66" s="1"/>
  <c r="C309" i="66" s="1"/>
  <c r="C310" i="66" s="1"/>
  <c r="C311" i="66" s="1"/>
  <c r="C312" i="66" s="1"/>
  <c r="C313" i="66" s="1"/>
  <c r="C314" i="66" s="1"/>
  <c r="C315" i="66" s="1"/>
  <c r="C316" i="66" s="1"/>
  <c r="C317" i="66" s="1"/>
  <c r="C318" i="66" s="1"/>
  <c r="C319" i="66" s="1"/>
  <c r="C320" i="66"/>
  <c r="C321" i="66" s="1"/>
  <c r="C322" i="66" s="1"/>
  <c r="C323" i="66" s="1"/>
  <c r="C324" i="66" s="1"/>
  <c r="C325" i="66" s="1"/>
  <c r="C326" i="66" s="1"/>
  <c r="C327" i="66" s="1"/>
  <c r="C328" i="66" s="1"/>
  <c r="C329" i="66" s="1"/>
  <c r="C331" i="66" s="1"/>
  <c r="C332" i="66" s="1"/>
  <c r="C333" i="66" s="1"/>
  <c r="C334" i="66" s="1"/>
  <c r="C335" i="66" s="1"/>
  <c r="C337" i="66" s="1"/>
  <c r="C339" i="66" s="1"/>
  <c r="C340" i="66" s="1"/>
  <c r="C341" i="66" s="1"/>
  <c r="C343" i="66" s="1"/>
  <c r="C344" i="66" s="1"/>
  <c r="C345" i="66" s="1"/>
  <c r="C346" i="66" s="1"/>
  <c r="C347" i="66" s="1"/>
  <c r="C348" i="66" s="1"/>
  <c r="C349" i="66" s="1"/>
  <c r="C350" i="66" s="1"/>
  <c r="C355" i="66" s="1"/>
  <c r="C356" i="66" s="1"/>
  <c r="C357" i="66" s="1"/>
  <c r="C358" i="66" s="1"/>
  <c r="C359" i="66" s="1"/>
  <c r="C360" i="66" s="1"/>
  <c r="C361" i="66" s="1"/>
  <c r="C362" i="66" s="1"/>
  <c r="C363" i="66" s="1"/>
  <c r="C364" i="66" s="1"/>
  <c r="C365" i="66" s="1"/>
  <c r="C366" i="66" s="1"/>
  <c r="C367" i="66" s="1"/>
  <c r="C368" i="66" s="1"/>
  <c r="C369" i="66" s="1"/>
  <c r="C370" i="66" s="1"/>
  <c r="C371" i="66" s="1"/>
  <c r="C372" i="66" s="1"/>
  <c r="C373" i="66" s="1"/>
  <c r="C374" i="66" s="1"/>
  <c r="C375" i="66" s="1"/>
  <c r="C376" i="66" s="1"/>
  <c r="C377" i="66" s="1"/>
  <c r="C378" i="66" s="1"/>
  <c r="C379" i="66" s="1"/>
  <c r="C380" i="66" s="1"/>
  <c r="C381" i="66" s="1"/>
  <c r="C383" i="66" s="1"/>
  <c r="C384" i="66" s="1"/>
  <c r="C385" i="66" s="1"/>
  <c r="C386" i="66" s="1"/>
  <c r="C387" i="66" s="1"/>
  <c r="C389" i="66" s="1"/>
  <c r="C391" i="66" s="1"/>
  <c r="C392" i="66" s="1"/>
  <c r="C393" i="66" s="1"/>
  <c r="C395" i="66" s="1"/>
  <c r="C396" i="66" s="1"/>
  <c r="C397" i="66" s="1"/>
  <c r="C398" i="66" s="1"/>
  <c r="C399" i="66" s="1"/>
  <c r="C400" i="66" s="1"/>
  <c r="C401" i="66" s="1"/>
  <c r="C402" i="66" s="1"/>
  <c r="C407" i="66" s="1"/>
  <c r="C408" i="66" s="1"/>
  <c r="C409" i="66" s="1"/>
  <c r="C410" i="66" s="1"/>
  <c r="C411" i="66" s="1"/>
  <c r="C412" i="66" s="1"/>
  <c r="C413" i="66" s="1"/>
  <c r="C414" i="66" s="1"/>
  <c r="C415" i="66" s="1"/>
  <c r="C416" i="66" s="1"/>
  <c r="C417" i="66" s="1"/>
  <c r="C418" i="66" s="1"/>
  <c r="C419" i="66" s="1"/>
  <c r="C420" i="66" s="1"/>
  <c r="C421" i="66" s="1"/>
  <c r="C422" i="66" s="1"/>
  <c r="C423" i="66" s="1"/>
  <c r="C424" i="66" s="1"/>
  <c r="C425" i="66" s="1"/>
  <c r="C426" i="66" s="1"/>
  <c r="C427" i="66" s="1"/>
  <c r="C428" i="66" s="1"/>
  <c r="C429" i="66" s="1"/>
  <c r="C430" i="66" s="1"/>
  <c r="C431" i="66" s="1"/>
  <c r="C432" i="66" s="1"/>
  <c r="C433" i="66" s="1"/>
  <c r="C435" i="66" s="1"/>
  <c r="C436" i="66" s="1"/>
  <c r="C437" i="66" s="1"/>
  <c r="C438" i="66" s="1"/>
  <c r="C439" i="66" s="1"/>
  <c r="C441" i="66" s="1"/>
  <c r="C443" i="66" s="1"/>
  <c r="C444" i="66" s="1"/>
  <c r="C445" i="66" s="1"/>
  <c r="C447" i="66" s="1"/>
  <c r="C448" i="66" s="1"/>
  <c r="C449" i="66" s="1"/>
  <c r="C450" i="66" s="1"/>
  <c r="C451" i="66" s="1"/>
  <c r="C452" i="66" s="1"/>
  <c r="C453" i="66" s="1"/>
  <c r="C454" i="66" s="1"/>
  <c r="C459" i="66" s="1"/>
  <c r="C460" i="66" s="1"/>
  <c r="C461" i="66" s="1"/>
  <c r="C462" i="66" s="1"/>
  <c r="C463" i="66" s="1"/>
  <c r="C464" i="66" s="1"/>
  <c r="C465" i="66" s="1"/>
  <c r="C466" i="66" s="1"/>
  <c r="C467" i="66" s="1"/>
  <c r="C468" i="66" s="1"/>
  <c r="C469" i="66" s="1"/>
  <c r="C470" i="66" s="1"/>
  <c r="C471" i="66" s="1"/>
  <c r="C472" i="66" s="1"/>
  <c r="C473" i="66" s="1"/>
  <c r="C474" i="66" s="1"/>
  <c r="C475" i="66" s="1"/>
  <c r="C476" i="66" s="1"/>
  <c r="C477" i="66" s="1"/>
  <c r="C478" i="66" s="1"/>
  <c r="C479" i="66" s="1"/>
  <c r="C480" i="66" s="1"/>
  <c r="C481" i="66" s="1"/>
  <c r="C482" i="66" s="1"/>
  <c r="C483" i="66" s="1"/>
  <c r="C484" i="66" s="1"/>
  <c r="C485" i="66" s="1"/>
  <c r="C487" i="66" s="1"/>
  <c r="C488" i="66" s="1"/>
  <c r="C489" i="66" s="1"/>
  <c r="C490" i="66" s="1"/>
  <c r="C491" i="66" s="1"/>
  <c r="C493" i="66" s="1"/>
  <c r="C495" i="66" s="1"/>
  <c r="C496" i="66" s="1"/>
  <c r="C497" i="66" s="1"/>
  <c r="C499" i="66" s="1"/>
  <c r="C500" i="66" s="1"/>
  <c r="C501" i="66" s="1"/>
  <c r="C502" i="66" s="1"/>
  <c r="C503" i="66" s="1"/>
  <c r="C504" i="66" s="1"/>
  <c r="C505" i="66" s="1"/>
  <c r="C506" i="66" s="1"/>
  <c r="C511" i="66" s="1"/>
  <c r="C512" i="66" s="1"/>
  <c r="C513" i="66" s="1"/>
  <c r="C514" i="66" s="1"/>
  <c r="C515" i="66" s="1"/>
  <c r="C516" i="66" s="1"/>
  <c r="C517" i="66" s="1"/>
  <c r="C518" i="66" s="1"/>
  <c r="C519" i="66" s="1"/>
  <c r="C520" i="66" s="1"/>
  <c r="C521" i="66" s="1"/>
  <c r="C522" i="66" s="1"/>
  <c r="C523" i="66" s="1"/>
  <c r="C524" i="66" s="1"/>
  <c r="C525" i="66" s="1"/>
  <c r="C526" i="66" s="1"/>
  <c r="C527" i="66" s="1"/>
  <c r="C528" i="66" s="1"/>
  <c r="C529" i="66" s="1"/>
  <c r="C530" i="66" s="1"/>
  <c r="C531" i="66" s="1"/>
  <c r="C532" i="66" s="1"/>
  <c r="C533" i="66" s="1"/>
  <c r="C534" i="66" s="1"/>
  <c r="C535" i="66" s="1"/>
  <c r="C536" i="66" s="1"/>
  <c r="C537" i="66" s="1"/>
  <c r="C539" i="66" s="1"/>
  <c r="C540" i="66" s="1"/>
  <c r="C541" i="66" s="1"/>
  <c r="C542" i="66" s="1"/>
  <c r="C543" i="66" s="1"/>
  <c r="C545" i="66" s="1"/>
  <c r="C547" i="66" s="1"/>
  <c r="C548" i="66" s="1"/>
  <c r="C549" i="66" s="1"/>
  <c r="C551" i="66" s="1"/>
  <c r="C552" i="66" s="1"/>
  <c r="C553" i="66" s="1"/>
  <c r="C554" i="66" s="1"/>
  <c r="C555" i="66" s="1"/>
  <c r="C556" i="66" s="1"/>
  <c r="C557" i="66" s="1"/>
  <c r="C558" i="66" s="1"/>
  <c r="C563" i="66" s="1"/>
  <c r="C564" i="66" s="1"/>
  <c r="C565" i="66" s="1"/>
  <c r="C566" i="66" s="1"/>
  <c r="C567" i="66" s="1"/>
  <c r="C568" i="66" s="1"/>
  <c r="C569" i="66" s="1"/>
  <c r="C570" i="66" s="1"/>
  <c r="C571" i="66" s="1"/>
  <c r="C572" i="66" s="1"/>
  <c r="C573" i="66" s="1"/>
  <c r="C574" i="66" s="1"/>
  <c r="C575" i="66" s="1"/>
  <c r="C576" i="66" s="1"/>
  <c r="C577" i="66" s="1"/>
  <c r="C578" i="66" s="1"/>
  <c r="C579" i="66" s="1"/>
  <c r="C580" i="66" s="1"/>
  <c r="C581" i="66" s="1"/>
  <c r="C582" i="66" s="1"/>
  <c r="C583" i="66" s="1"/>
  <c r="C584" i="66" s="1"/>
  <c r="C585" i="66" s="1"/>
  <c r="C586" i="66" s="1"/>
  <c r="C587" i="66" s="1"/>
  <c r="C588" i="66" s="1"/>
  <c r="C589" i="66" s="1"/>
  <c r="C591" i="66" s="1"/>
  <c r="C592" i="66" s="1"/>
  <c r="C593" i="66" s="1"/>
  <c r="C594" i="66" s="1"/>
  <c r="C595" i="66" s="1"/>
  <c r="C597" i="66" s="1"/>
  <c r="C599" i="66" s="1"/>
  <c r="C600" i="66" s="1"/>
  <c r="C601" i="66" s="1"/>
  <c r="C603" i="66" s="1"/>
  <c r="C604" i="66" s="1"/>
  <c r="C605" i="66" s="1"/>
  <c r="C606" i="66" s="1"/>
  <c r="C607" i="66" s="1"/>
  <c r="C608" i="66" s="1"/>
  <c r="C609" i="66" s="1"/>
  <c r="C610" i="66" s="1"/>
  <c r="C615" i="66" s="1"/>
  <c r="C616" i="66" s="1"/>
  <c r="C617" i="66" s="1"/>
  <c r="C618" i="66" s="1"/>
  <c r="C619" i="66" s="1"/>
  <c r="C620" i="66" s="1"/>
  <c r="C621" i="66" s="1"/>
  <c r="C622" i="66" s="1"/>
  <c r="C623" i="66" s="1"/>
  <c r="C624" i="66" s="1"/>
  <c r="C625" i="66" s="1"/>
  <c r="C626" i="66" s="1"/>
  <c r="C627" i="66" s="1"/>
  <c r="C628" i="66" s="1"/>
  <c r="C629" i="66" s="1"/>
  <c r="C630" i="66" s="1"/>
  <c r="C631" i="66" s="1"/>
  <c r="C632" i="66" s="1"/>
  <c r="C633" i="66" s="1"/>
  <c r="C634" i="66" s="1"/>
  <c r="C635" i="66" s="1"/>
  <c r="C636" i="66" s="1"/>
  <c r="C637" i="66" s="1"/>
  <c r="C638" i="66" s="1"/>
  <c r="C639" i="66" s="1"/>
  <c r="C640" i="66" s="1"/>
  <c r="C641" i="66" s="1"/>
  <c r="C643" i="66" s="1"/>
  <c r="C644" i="66" s="1"/>
  <c r="C645" i="66" s="1"/>
  <c r="C646" i="66" s="1"/>
  <c r="C647" i="66" s="1"/>
  <c r="C649" i="66" s="1"/>
  <c r="C651" i="66" s="1"/>
  <c r="C652" i="66" s="1"/>
  <c r="C653" i="66" s="1"/>
  <c r="C655" i="66" s="1"/>
  <c r="C656" i="66" s="1"/>
  <c r="C657" i="66" s="1"/>
  <c r="C658" i="66" s="1"/>
  <c r="C659" i="66" s="1"/>
  <c r="C660" i="66" s="1"/>
  <c r="C661" i="66" s="1"/>
  <c r="C662" i="66" s="1"/>
  <c r="C667" i="66" s="1"/>
  <c r="C668" i="66" s="1"/>
  <c r="C669" i="66" s="1"/>
  <c r="C670" i="66" s="1"/>
  <c r="C671" i="66" s="1"/>
  <c r="C672" i="66" s="1"/>
  <c r="C673" i="66" s="1"/>
  <c r="C674" i="66" s="1"/>
  <c r="C675" i="66" s="1"/>
  <c r="C676" i="66" s="1"/>
  <c r="C677" i="66" s="1"/>
  <c r="C678" i="66" s="1"/>
  <c r="C679" i="66" s="1"/>
  <c r="C680" i="66" s="1"/>
  <c r="C681" i="66" s="1"/>
  <c r="C682" i="66" s="1"/>
  <c r="C683" i="66" s="1"/>
  <c r="C684" i="66" s="1"/>
  <c r="C685" i="66" s="1"/>
  <c r="C686" i="66" s="1"/>
  <c r="C687" i="66" s="1"/>
  <c r="C688" i="66" s="1"/>
  <c r="C689" i="66" s="1"/>
  <c r="C690" i="66" s="1"/>
  <c r="C691" i="66" s="1"/>
  <c r="C692" i="66" s="1"/>
  <c r="C693" i="66" s="1"/>
  <c r="C695" i="66" s="1"/>
  <c r="C696" i="66" s="1"/>
  <c r="C697" i="66" s="1"/>
  <c r="C698" i="66" s="1"/>
  <c r="C699" i="66" s="1"/>
  <c r="C701" i="66" s="1"/>
  <c r="C703" i="66" s="1"/>
  <c r="C704" i="66" s="1"/>
  <c r="C705" i="66" s="1"/>
  <c r="C707" i="66" s="1"/>
  <c r="C708" i="66" s="1"/>
  <c r="C709" i="66" s="1"/>
  <c r="C710" i="66" s="1"/>
  <c r="C711" i="66" s="1"/>
  <c r="C712" i="66" s="1"/>
  <c r="C713" i="66" s="1"/>
  <c r="C714" i="66" s="1"/>
  <c r="C719" i="66" s="1"/>
  <c r="C720" i="66" s="1"/>
  <c r="C721" i="66" s="1"/>
  <c r="C722" i="66" s="1"/>
  <c r="C723" i="66" s="1"/>
  <c r="C724" i="66" s="1"/>
  <c r="C725" i="66" s="1"/>
  <c r="C726" i="66" s="1"/>
  <c r="C727" i="66" s="1"/>
  <c r="C728" i="66" s="1"/>
  <c r="C729" i="66" s="1"/>
  <c r="C730" i="66" s="1"/>
  <c r="C731" i="66" s="1"/>
  <c r="C732" i="66" s="1"/>
  <c r="C733" i="66" s="1"/>
  <c r="C734" i="66" s="1"/>
  <c r="C735" i="66" s="1"/>
  <c r="C736" i="66" s="1"/>
  <c r="C737" i="66" s="1"/>
  <c r="C738" i="66" s="1"/>
  <c r="C739" i="66" s="1"/>
  <c r="C740" i="66" s="1"/>
  <c r="C741" i="66" s="1"/>
  <c r="C742" i="66" s="1"/>
  <c r="C743" i="66" s="1"/>
  <c r="C744" i="66" s="1"/>
  <c r="C745" i="66" s="1"/>
  <c r="C747" i="66" s="1"/>
  <c r="C748" i="66" s="1"/>
  <c r="C749" i="66" s="1"/>
  <c r="C750" i="66" s="1"/>
  <c r="C751" i="66" s="1"/>
  <c r="C753" i="66" s="1"/>
  <c r="C755" i="66" s="1"/>
  <c r="C756" i="66" s="1"/>
  <c r="C757" i="66" s="1"/>
  <c r="C759" i="66" s="1"/>
  <c r="C760" i="66" s="1"/>
  <c r="C761" i="66" s="1"/>
  <c r="C762" i="66" s="1"/>
  <c r="C763" i="66" s="1"/>
  <c r="C764" i="66" s="1"/>
  <c r="C765" i="66" s="1"/>
  <c r="C766" i="66" s="1"/>
  <c r="C771" i="66" s="1"/>
  <c r="C772" i="66" s="1"/>
  <c r="C773" i="66" s="1"/>
  <c r="C774" i="66" s="1"/>
  <c r="C775" i="66" s="1"/>
  <c r="C776" i="66" s="1"/>
  <c r="C777" i="66" s="1"/>
  <c r="C778" i="66" s="1"/>
  <c r="C779" i="66" s="1"/>
  <c r="C780" i="66" s="1"/>
  <c r="C781" i="66" s="1"/>
  <c r="C782" i="66" s="1"/>
  <c r="C783" i="66" s="1"/>
  <c r="C784" i="66" s="1"/>
  <c r="C785" i="66" s="1"/>
  <c r="C786" i="66" s="1"/>
  <c r="C787" i="66" s="1"/>
  <c r="C788" i="66" s="1"/>
  <c r="C789" i="66" s="1"/>
  <c r="C790" i="66" s="1"/>
  <c r="C791" i="66" s="1"/>
  <c r="C792" i="66" s="1"/>
  <c r="C793" i="66" s="1"/>
  <c r="C794" i="66" s="1"/>
  <c r="C795" i="66" s="1"/>
  <c r="C796" i="66" s="1"/>
  <c r="C797" i="66" s="1"/>
  <c r="C799" i="66" s="1"/>
  <c r="C800" i="66" s="1"/>
  <c r="C801" i="66" s="1"/>
  <c r="C802" i="66" s="1"/>
  <c r="C803" i="66" s="1"/>
  <c r="C805" i="66" s="1"/>
  <c r="C807" i="66" s="1"/>
  <c r="C808" i="66" s="1"/>
  <c r="C809" i="66" s="1"/>
  <c r="C811" i="66" s="1"/>
  <c r="C812" i="66" s="1"/>
  <c r="C813" i="66" s="1"/>
  <c r="C814" i="66" s="1"/>
  <c r="C815" i="66" s="1"/>
  <c r="C816" i="66" s="1"/>
  <c r="C817" i="66" s="1"/>
  <c r="C818" i="66" s="1"/>
  <c r="C823" i="66" s="1"/>
  <c r="C824" i="66" s="1"/>
  <c r="C825" i="66" s="1"/>
  <c r="C826" i="66" s="1"/>
  <c r="C827" i="66" s="1"/>
  <c r="C828" i="66" s="1"/>
  <c r="C829" i="66" s="1"/>
  <c r="C830" i="66" s="1"/>
  <c r="C831" i="66" s="1"/>
  <c r="C832" i="66" s="1"/>
  <c r="C833" i="66" s="1"/>
  <c r="C834" i="66" s="1"/>
  <c r="C835" i="66" s="1"/>
  <c r="C836" i="66" s="1"/>
  <c r="C837" i="66" s="1"/>
  <c r="C838" i="66" s="1"/>
  <c r="C839" i="66" s="1"/>
  <c r="C840" i="66" s="1"/>
  <c r="C841" i="66" s="1"/>
  <c r="C842" i="66" s="1"/>
  <c r="C843" i="66" s="1"/>
  <c r="C844" i="66" s="1"/>
  <c r="C845" i="66" s="1"/>
  <c r="C846" i="66" s="1"/>
  <c r="C847" i="66" s="1"/>
  <c r="C848" i="66" s="1"/>
  <c r="C849" i="66" s="1"/>
  <c r="C851" i="66" s="1"/>
  <c r="C852" i="66" s="1"/>
  <c r="C853" i="66" s="1"/>
  <c r="C854" i="66" s="1"/>
  <c r="C855" i="66" s="1"/>
  <c r="C857" i="66" s="1"/>
  <c r="C859" i="66" s="1"/>
  <c r="C860" i="66" s="1"/>
  <c r="C861" i="66" s="1"/>
  <c r="C863" i="66" s="1"/>
  <c r="C864" i="66" s="1"/>
  <c r="C865" i="66" s="1"/>
  <c r="C866" i="66" s="1"/>
  <c r="C867" i="66" s="1"/>
  <c r="C868" i="66" s="1"/>
  <c r="C869" i="66" s="1"/>
  <c r="C870" i="66" s="1"/>
  <c r="C875" i="66" s="1"/>
  <c r="C876" i="66" s="1"/>
  <c r="C877" i="66" s="1"/>
  <c r="C878" i="66" s="1"/>
  <c r="C879" i="66" s="1"/>
  <c r="C880" i="66" s="1"/>
  <c r="C881" i="66" s="1"/>
  <c r="C882" i="66" s="1"/>
  <c r="C883" i="66" s="1"/>
  <c r="C884" i="66" s="1"/>
  <c r="C885" i="66" s="1"/>
  <c r="C886" i="66" s="1"/>
  <c r="C887" i="66" s="1"/>
  <c r="C888" i="66" s="1"/>
  <c r="C889" i="66" s="1"/>
  <c r="C890" i="66" s="1"/>
  <c r="C891" i="66" s="1"/>
  <c r="C892" i="66" s="1"/>
  <c r="C893" i="66" s="1"/>
  <c r="C894" i="66" s="1"/>
  <c r="C895" i="66" s="1"/>
  <c r="C896" i="66" s="1"/>
  <c r="C897" i="66" s="1"/>
  <c r="C898" i="66" s="1"/>
  <c r="C899" i="66" s="1"/>
  <c r="C900" i="66" s="1"/>
  <c r="C901" i="66" s="1"/>
  <c r="C903" i="66" s="1"/>
  <c r="C904" i="66" s="1"/>
  <c r="C905" i="66" s="1"/>
  <c r="C906" i="66" s="1"/>
  <c r="C907" i="66" s="1"/>
  <c r="C909" i="66" s="1"/>
  <c r="C911" i="66" s="1"/>
  <c r="C912" i="66" s="1"/>
  <c r="C913" i="66" s="1"/>
  <c r="C915" i="66" s="1"/>
  <c r="C916" i="66" s="1"/>
  <c r="C917" i="66" s="1"/>
  <c r="C918" i="66" s="1"/>
  <c r="C919" i="66" s="1"/>
  <c r="C920" i="66" s="1"/>
  <c r="C921" i="66" s="1"/>
  <c r="C922" i="66" s="1"/>
  <c r="C927" i="66" s="1"/>
  <c r="C928" i="66" s="1"/>
  <c r="C929" i="66" s="1"/>
  <c r="C930" i="66" s="1"/>
  <c r="C931" i="66" s="1"/>
  <c r="C932" i="66" s="1"/>
  <c r="C933" i="66" s="1"/>
  <c r="C934" i="66" s="1"/>
  <c r="C935" i="66" s="1"/>
  <c r="C936" i="66" s="1"/>
  <c r="C937" i="66" s="1"/>
  <c r="C938" i="66" s="1"/>
  <c r="C939" i="66" s="1"/>
  <c r="C940" i="66" s="1"/>
  <c r="C941" i="66" s="1"/>
  <c r="C942" i="66" s="1"/>
  <c r="C943" i="66" s="1"/>
  <c r="C944" i="66" s="1"/>
  <c r="C945" i="66" s="1"/>
  <c r="C946" i="66" s="1"/>
  <c r="C947" i="66" s="1"/>
  <c r="C948" i="66" s="1"/>
  <c r="C949" i="66" s="1"/>
  <c r="C950" i="66" s="1"/>
  <c r="C951" i="66" s="1"/>
  <c r="C952" i="66" s="1"/>
  <c r="C953" i="66" s="1"/>
  <c r="C955" i="66" s="1"/>
  <c r="C956" i="66" s="1"/>
  <c r="C957" i="66" s="1"/>
  <c r="C958" i="66" s="1"/>
  <c r="C959" i="66" s="1"/>
  <c r="C961" i="66" s="1"/>
  <c r="C963" i="66" s="1"/>
  <c r="C964" i="66" s="1"/>
  <c r="C965" i="66" s="1"/>
  <c r="C967" i="66" s="1"/>
  <c r="C968" i="66" s="1"/>
  <c r="C969" i="66" s="1"/>
  <c r="C970" i="66" s="1"/>
  <c r="C971" i="66" s="1"/>
  <c r="C972" i="66" s="1"/>
  <c r="C973" i="66" s="1"/>
  <c r="C974" i="66" s="1"/>
  <c r="C979" i="66" s="1"/>
  <c r="C980" i="66" s="1"/>
  <c r="C981" i="66" s="1"/>
  <c r="C982" i="66" s="1"/>
  <c r="C983" i="66" s="1"/>
  <c r="C984" i="66" s="1"/>
  <c r="C985" i="66" s="1"/>
  <c r="C986" i="66" s="1"/>
  <c r="C987" i="66" s="1"/>
  <c r="C988" i="66" s="1"/>
  <c r="C989" i="66" s="1"/>
  <c r="C990" i="66" s="1"/>
  <c r="C991" i="66" s="1"/>
  <c r="C992" i="66" s="1"/>
  <c r="C993" i="66" s="1"/>
  <c r="C994" i="66" s="1"/>
  <c r="C995" i="66" s="1"/>
  <c r="C996" i="66" s="1"/>
  <c r="C997" i="66" s="1"/>
  <c r="C998" i="66" s="1"/>
  <c r="C999" i="66" s="1"/>
  <c r="C1000" i="66" s="1"/>
  <c r="C1001" i="66" s="1"/>
  <c r="C1002" i="66" s="1"/>
  <c r="C1003" i="66" s="1"/>
  <c r="C1004" i="66" s="1"/>
  <c r="C1005" i="66" s="1"/>
  <c r="C1007" i="66" s="1"/>
  <c r="C1008" i="66" s="1"/>
  <c r="C1009" i="66" s="1"/>
  <c r="C1010" i="66" s="1"/>
  <c r="C1011" i="66" s="1"/>
  <c r="C1013" i="66" s="1"/>
  <c r="C1015" i="66" s="1"/>
  <c r="C1016" i="66" s="1"/>
  <c r="C1017" i="66" s="1"/>
  <c r="C1019" i="66" s="1"/>
  <c r="C1020" i="66" s="1"/>
  <c r="C1021" i="66" s="1"/>
  <c r="C1022" i="66" s="1"/>
  <c r="C1023" i="66" s="1"/>
  <c r="C1024" i="66" s="1"/>
  <c r="C1025" i="66" s="1"/>
  <c r="C1026" i="66" s="1"/>
  <c r="C1031" i="66" s="1"/>
  <c r="C1032" i="66" s="1"/>
  <c r="C1033" i="66" s="1"/>
  <c r="C1034" i="66" s="1"/>
  <c r="C1035" i="66" s="1"/>
  <c r="C1036" i="66" s="1"/>
  <c r="C1037" i="66" s="1"/>
  <c r="C1038" i="66" s="1"/>
  <c r="C1039" i="66" s="1"/>
  <c r="C1040" i="66" s="1"/>
  <c r="C1041" i="66" s="1"/>
  <c r="C1042" i="66" s="1"/>
  <c r="C1043" i="66" s="1"/>
  <c r="C1044" i="66" s="1"/>
  <c r="C1045" i="66" s="1"/>
  <c r="C1046" i="66" s="1"/>
  <c r="C1047" i="66" s="1"/>
  <c r="C1048" i="66" s="1"/>
  <c r="C1049" i="66" s="1"/>
  <c r="C1050" i="66" s="1"/>
  <c r="C1051" i="66" s="1"/>
  <c r="C1052" i="66" s="1"/>
  <c r="C1053" i="66" s="1"/>
  <c r="C1054" i="66" s="1"/>
  <c r="C1055" i="66" s="1"/>
  <c r="C1056" i="66" s="1"/>
  <c r="C1057" i="66" s="1"/>
  <c r="C1059" i="66" s="1"/>
  <c r="C1060" i="66" s="1"/>
  <c r="C1061" i="66" s="1"/>
  <c r="C1062" i="66" s="1"/>
  <c r="C1063" i="66" s="1"/>
  <c r="C1065" i="66" s="1"/>
  <c r="C1067" i="66" s="1"/>
  <c r="C1068" i="66" s="1"/>
  <c r="C1069" i="66" s="1"/>
  <c r="C1071" i="66" s="1"/>
  <c r="C1072" i="66" s="1"/>
  <c r="C1073" i="66" s="1"/>
  <c r="C1074" i="66" s="1"/>
  <c r="C1075" i="66" s="1"/>
  <c r="C1076" i="66" s="1"/>
  <c r="C1077" i="66" s="1"/>
  <c r="C1078" i="66" s="1"/>
  <c r="C1083" i="66" s="1"/>
  <c r="C1084" i="66" s="1"/>
  <c r="C1085" i="66" s="1"/>
  <c r="C1086" i="66" s="1"/>
  <c r="C1087" i="66" s="1"/>
  <c r="C1088" i="66" s="1"/>
  <c r="C1089" i="66" s="1"/>
  <c r="C1090" i="66" s="1"/>
  <c r="C1091" i="66" s="1"/>
  <c r="C1092" i="66" s="1"/>
  <c r="C1093" i="66" s="1"/>
  <c r="C1094" i="66" s="1"/>
  <c r="C1095" i="66" s="1"/>
  <c r="C1096" i="66" s="1"/>
  <c r="C1097" i="66" s="1"/>
  <c r="C1098" i="66" s="1"/>
  <c r="C1099" i="66" s="1"/>
  <c r="C1100" i="66" s="1"/>
  <c r="C1101" i="66" s="1"/>
  <c r="C1102" i="66" s="1"/>
  <c r="C1103" i="66" s="1"/>
  <c r="C1104" i="66" s="1"/>
  <c r="C1105" i="66" s="1"/>
  <c r="C1106" i="66" s="1"/>
  <c r="C1107" i="66" s="1"/>
  <c r="C1108" i="66" s="1"/>
  <c r="C1109" i="66" s="1"/>
  <c r="C1111" i="66" s="1"/>
  <c r="C1112" i="66" s="1"/>
  <c r="C1113" i="66" s="1"/>
  <c r="C1114" i="66" s="1"/>
  <c r="C1115" i="66" s="1"/>
  <c r="C1117" i="66" s="1"/>
  <c r="C1119" i="66" s="1"/>
  <c r="C1120" i="66" s="1"/>
  <c r="C1121" i="66" s="1"/>
  <c r="C1123" i="66" s="1"/>
  <c r="C1124" i="66" s="1"/>
  <c r="C1125" i="66" s="1"/>
  <c r="C1126" i="66" s="1"/>
  <c r="C1127" i="66" s="1"/>
  <c r="C1128" i="66" s="1"/>
  <c r="C1129" i="66" s="1"/>
  <c r="C1130" i="66" s="1"/>
  <c r="C1135" i="66" s="1"/>
  <c r="C1136" i="66" s="1"/>
  <c r="C1137" i="66" s="1"/>
  <c r="C1138" i="66" s="1"/>
  <c r="C1139" i="66" s="1"/>
  <c r="C1140" i="66" s="1"/>
  <c r="C1141" i="66" s="1"/>
  <c r="C1142" i="66" s="1"/>
  <c r="C1143" i="66" s="1"/>
  <c r="C1144" i="66" s="1"/>
  <c r="C1145" i="66" s="1"/>
  <c r="C1146" i="66" s="1"/>
  <c r="C1147" i="66" s="1"/>
  <c r="C1148" i="66" s="1"/>
  <c r="C1149" i="66" s="1"/>
  <c r="C1150" i="66" s="1"/>
  <c r="C1151" i="66" s="1"/>
  <c r="C1152" i="66" s="1"/>
  <c r="C1153" i="66" s="1"/>
  <c r="C1154" i="66" s="1"/>
  <c r="C1155" i="66" s="1"/>
  <c r="C1156" i="66" s="1"/>
  <c r="C1157" i="66" s="1"/>
  <c r="C1158" i="66" s="1"/>
  <c r="C1159" i="66" s="1"/>
  <c r="C1160" i="66" s="1"/>
  <c r="C1161" i="66" s="1"/>
  <c r="C1163" i="66" s="1"/>
  <c r="C1164" i="66" s="1"/>
  <c r="C1165" i="66" s="1"/>
  <c r="C1166" i="66" s="1"/>
  <c r="C1167" i="66" s="1"/>
  <c r="C1169" i="66" s="1"/>
  <c r="C1171" i="66" s="1"/>
  <c r="C1172" i="66" s="1"/>
  <c r="C1173" i="66" s="1"/>
  <c r="C1175" i="66" s="1"/>
  <c r="C1176" i="66" s="1"/>
  <c r="C1177" i="66" s="1"/>
  <c r="C1178" i="66" s="1"/>
  <c r="C1179" i="66" s="1"/>
  <c r="C1180" i="66" s="1"/>
  <c r="C1181" i="66" s="1"/>
  <c r="C1182" i="66" s="1"/>
  <c r="C1187" i="66" s="1"/>
  <c r="C1188" i="66" s="1"/>
  <c r="C1189" i="66" s="1"/>
  <c r="C1190" i="66" s="1"/>
  <c r="C1191" i="66" s="1"/>
  <c r="C1192" i="66" s="1"/>
  <c r="C1193" i="66" s="1"/>
  <c r="C1194" i="66" s="1"/>
  <c r="C1195" i="66" s="1"/>
  <c r="C1196" i="66" s="1"/>
  <c r="C1197" i="66" s="1"/>
  <c r="C1198" i="66" s="1"/>
  <c r="C1199" i="66" s="1"/>
  <c r="C1200" i="66" s="1"/>
  <c r="C1201" i="66" s="1"/>
  <c r="C1202" i="66" s="1"/>
  <c r="C1203" i="66" s="1"/>
  <c r="C1204" i="66" s="1"/>
  <c r="C1205" i="66" s="1"/>
  <c r="C1206" i="66" s="1"/>
  <c r="C1207" i="66" s="1"/>
  <c r="C1208" i="66" s="1"/>
  <c r="C1209" i="66" s="1"/>
  <c r="C1210" i="66" s="1"/>
  <c r="C1211" i="66" s="1"/>
  <c r="C1212" i="66" s="1"/>
  <c r="C1213" i="66" s="1"/>
  <c r="C1215" i="66" s="1"/>
  <c r="C1216" i="66" s="1"/>
  <c r="C1217" i="66" s="1"/>
  <c r="C1218" i="66" s="1"/>
  <c r="C1219" i="66" s="1"/>
  <c r="C1221" i="66" s="1"/>
  <c r="C1223" i="66" s="1"/>
  <c r="C1224" i="66" s="1"/>
  <c r="C1225" i="66" s="1"/>
  <c r="C1227" i="66" s="1"/>
  <c r="C1228" i="66" s="1"/>
  <c r="C1229" i="66" s="1"/>
  <c r="C1230" i="66" s="1"/>
  <c r="C1231" i="66" s="1"/>
  <c r="C1232" i="66" s="1"/>
  <c r="C1233" i="66" s="1"/>
  <c r="C1234" i="66" s="1"/>
  <c r="C1239" i="66" s="1"/>
  <c r="C1240" i="66" s="1"/>
  <c r="C1241" i="66" s="1"/>
  <c r="C1242" i="66" s="1"/>
  <c r="C1243" i="66" s="1"/>
  <c r="C1244" i="66" s="1"/>
  <c r="C1245" i="66" s="1"/>
  <c r="C1246" i="66" s="1"/>
  <c r="C1247" i="66" s="1"/>
  <c r="C1248" i="66" s="1"/>
  <c r="C1249" i="66" s="1"/>
  <c r="C1250" i="66" s="1"/>
  <c r="C1251" i="66" s="1"/>
  <c r="C1252" i="66" s="1"/>
  <c r="C1253" i="66" s="1"/>
  <c r="C1254" i="66" s="1"/>
  <c r="C1255" i="66" s="1"/>
  <c r="C1256" i="66" s="1"/>
  <c r="C1257" i="66" s="1"/>
  <c r="C1258" i="66" s="1"/>
  <c r="C1259" i="66" s="1"/>
  <c r="C1260" i="66" s="1"/>
  <c r="C1261" i="66" s="1"/>
  <c r="C1262" i="66" s="1"/>
  <c r="C1263" i="66" s="1"/>
  <c r="C1264" i="66" s="1"/>
  <c r="C1265" i="66" s="1"/>
  <c r="C1267" i="66" s="1"/>
  <c r="C1268" i="66" s="1"/>
  <c r="C1269" i="66" s="1"/>
  <c r="C1270" i="66" s="1"/>
  <c r="C1271" i="66" s="1"/>
  <c r="C1273" i="66" s="1"/>
  <c r="C1275" i="66" s="1"/>
  <c r="C1276" i="66" s="1"/>
  <c r="C1277" i="66" s="1"/>
  <c r="C1279" i="66" s="1"/>
  <c r="C1280" i="66" s="1"/>
  <c r="C1281" i="66" s="1"/>
  <c r="C1282" i="66" s="1"/>
  <c r="C1283" i="66" s="1"/>
  <c r="C1284" i="66" s="1"/>
  <c r="C1285" i="66" s="1"/>
  <c r="C1286" i="66" s="1"/>
  <c r="C1291" i="66" s="1"/>
  <c r="C1292" i="66" s="1"/>
  <c r="C1293" i="66" s="1"/>
  <c r="C1294" i="66" s="1"/>
  <c r="C1295" i="66" s="1"/>
  <c r="C1296" i="66" s="1"/>
  <c r="C1297" i="66" s="1"/>
  <c r="C1298" i="66" s="1"/>
  <c r="C1299" i="66" s="1"/>
  <c r="C1300" i="66" s="1"/>
  <c r="C1301" i="66" s="1"/>
  <c r="C1302" i="66" s="1"/>
  <c r="C1303" i="66" s="1"/>
  <c r="C1304" i="66" s="1"/>
  <c r="C1305" i="66" s="1"/>
  <c r="C1306" i="66" s="1"/>
  <c r="C1307" i="66" s="1"/>
  <c r="C1308" i="66" s="1"/>
  <c r="C1309" i="66" s="1"/>
  <c r="C1310" i="66" s="1"/>
  <c r="C1311" i="66" s="1"/>
  <c r="C1312" i="66" s="1"/>
  <c r="X17" i="35"/>
  <c r="W17" i="35"/>
  <c r="T17" i="35"/>
  <c r="S17" i="35"/>
  <c r="P17" i="35"/>
  <c r="O17" i="35"/>
  <c r="L17" i="35"/>
  <c r="K17" i="35"/>
  <c r="H17" i="35"/>
  <c r="G17" i="35"/>
  <c r="Y109" i="45"/>
  <c r="U109" i="45"/>
  <c r="Q109" i="45"/>
  <c r="M109" i="45"/>
  <c r="I109" i="45"/>
  <c r="Y108" i="45"/>
  <c r="U108" i="45"/>
  <c r="Q108" i="45"/>
  <c r="M108" i="45"/>
  <c r="I108" i="45"/>
  <c r="Y37" i="35"/>
  <c r="U37" i="35"/>
  <c r="Q37" i="35"/>
  <c r="M37" i="35"/>
  <c r="I37" i="35"/>
  <c r="Y36" i="35"/>
  <c r="U36" i="35"/>
  <c r="Q36" i="35"/>
  <c r="M36" i="35"/>
  <c r="I36" i="35"/>
  <c r="Y35" i="35"/>
  <c r="U35" i="35"/>
  <c r="Q35" i="35"/>
  <c r="M35" i="35"/>
  <c r="I35" i="35"/>
  <c r="Y10" i="35"/>
  <c r="U10" i="35"/>
  <c r="Q10" i="35"/>
  <c r="M10" i="35"/>
  <c r="I10" i="35"/>
  <c r="Y8" i="42"/>
  <c r="X8" i="42"/>
  <c r="W8" i="42"/>
  <c r="U8" i="42"/>
  <c r="T8" i="42"/>
  <c r="S8" i="42"/>
  <c r="Q8" i="42"/>
  <c r="P8" i="42"/>
  <c r="O8" i="42"/>
  <c r="M8" i="42"/>
  <c r="L8" i="42"/>
  <c r="K8" i="42"/>
  <c r="I8" i="42"/>
  <c r="X24" i="44"/>
  <c r="W24" i="44"/>
  <c r="T24" i="44"/>
  <c r="S24" i="44"/>
  <c r="P24" i="44"/>
  <c r="O24" i="44"/>
  <c r="L24" i="44"/>
  <c r="K24" i="44"/>
  <c r="H24" i="44"/>
  <c r="G24" i="44"/>
  <c r="Y26" i="44"/>
  <c r="U26" i="44"/>
  <c r="Q26" i="44"/>
  <c r="M26" i="44"/>
  <c r="I26" i="44"/>
  <c r="X16" i="44"/>
  <c r="W16" i="44"/>
  <c r="T16" i="44"/>
  <c r="S16" i="44"/>
  <c r="P16" i="44"/>
  <c r="O16" i="44"/>
  <c r="L16" i="44"/>
  <c r="K16" i="44"/>
  <c r="H16" i="44"/>
  <c r="G16" i="44"/>
  <c r="X20" i="44"/>
  <c r="W20" i="44"/>
  <c r="T20" i="44"/>
  <c r="S20" i="44"/>
  <c r="P20" i="44"/>
  <c r="O20" i="44"/>
  <c r="L20" i="44"/>
  <c r="K20" i="44"/>
  <c r="H20" i="44"/>
  <c r="G20" i="44"/>
  <c r="X12" i="44"/>
  <c r="W12" i="44"/>
  <c r="T12" i="44"/>
  <c r="S12" i="44"/>
  <c r="P12" i="44"/>
  <c r="O12" i="44"/>
  <c r="L12" i="44"/>
  <c r="K12" i="44"/>
  <c r="H12" i="44"/>
  <c r="G12" i="44"/>
  <c r="X8" i="44"/>
  <c r="W8" i="44"/>
  <c r="T8" i="44"/>
  <c r="S8" i="44"/>
  <c r="P8" i="44"/>
  <c r="O8" i="44"/>
  <c r="L8" i="44"/>
  <c r="K8" i="44"/>
  <c r="H8" i="44"/>
  <c r="G8" i="44"/>
  <c r="Y1278" i="66"/>
  <c r="U1278" i="66"/>
  <c r="Q1278" i="66"/>
  <c r="M1278" i="66"/>
  <c r="I1278" i="66"/>
  <c r="Y1274" i="66"/>
  <c r="U1274" i="66"/>
  <c r="Q1274" i="66"/>
  <c r="M1274" i="66"/>
  <c r="I1274" i="66"/>
  <c r="Y1226" i="66"/>
  <c r="U1226" i="66"/>
  <c r="Q1226" i="66"/>
  <c r="M1226" i="66"/>
  <c r="I1226" i="66"/>
  <c r="Y1222" i="66"/>
  <c r="U1222" i="66"/>
  <c r="Q1222" i="66"/>
  <c r="M1222" i="66"/>
  <c r="I1222" i="66"/>
  <c r="Y1174" i="66"/>
  <c r="U1174" i="66"/>
  <c r="Q1174" i="66"/>
  <c r="M1174" i="66"/>
  <c r="I1174" i="66"/>
  <c r="Y1170" i="66"/>
  <c r="U1170" i="66"/>
  <c r="Q1170" i="66"/>
  <c r="M1170" i="66"/>
  <c r="I1170" i="66"/>
  <c r="Y1122" i="66"/>
  <c r="U1122" i="66"/>
  <c r="Q1122" i="66"/>
  <c r="M1122" i="66"/>
  <c r="I1122" i="66"/>
  <c r="Y1118" i="66"/>
  <c r="U1118" i="66"/>
  <c r="Q1118" i="66"/>
  <c r="M1118" i="66"/>
  <c r="I1118" i="66"/>
  <c r="Y1070" i="66"/>
  <c r="U1070" i="66"/>
  <c r="Q1070" i="66"/>
  <c r="M1070" i="66"/>
  <c r="I1070" i="66"/>
  <c r="Y1066" i="66"/>
  <c r="U1066" i="66"/>
  <c r="Q1066" i="66"/>
  <c r="M1066" i="66"/>
  <c r="I1066" i="66"/>
  <c r="Y1018" i="66"/>
  <c r="U1018" i="66"/>
  <c r="Q1018" i="66"/>
  <c r="M1018" i="66"/>
  <c r="I1018" i="66"/>
  <c r="Y1014" i="66"/>
  <c r="U1014" i="66"/>
  <c r="Q1014" i="66"/>
  <c r="M1014" i="66"/>
  <c r="I1014" i="66"/>
  <c r="Y966" i="66"/>
  <c r="U966" i="66"/>
  <c r="Q966" i="66"/>
  <c r="M966" i="66"/>
  <c r="I966" i="66"/>
  <c r="Y962" i="66"/>
  <c r="U962" i="66"/>
  <c r="Q962" i="66"/>
  <c r="M962" i="66"/>
  <c r="I962" i="66"/>
  <c r="Y914" i="66"/>
  <c r="U914" i="66"/>
  <c r="Q914" i="66"/>
  <c r="M914" i="66"/>
  <c r="I914" i="66"/>
  <c r="Y910" i="66"/>
  <c r="U910" i="66"/>
  <c r="Q910" i="66"/>
  <c r="M910" i="66"/>
  <c r="I910" i="66"/>
  <c r="Y862" i="66"/>
  <c r="U862" i="66"/>
  <c r="Q862" i="66"/>
  <c r="M862" i="66"/>
  <c r="I862" i="66"/>
  <c r="Y858" i="66"/>
  <c r="U858" i="66"/>
  <c r="Q858" i="66"/>
  <c r="M858" i="66"/>
  <c r="I858" i="66"/>
  <c r="Y810" i="66"/>
  <c r="U810" i="66"/>
  <c r="Q810" i="66"/>
  <c r="M810" i="66"/>
  <c r="I810" i="66"/>
  <c r="Y806" i="66"/>
  <c r="U806" i="66"/>
  <c r="Q806" i="66"/>
  <c r="M806" i="66"/>
  <c r="I806" i="66"/>
  <c r="Y758" i="66"/>
  <c r="U758" i="66"/>
  <c r="Q758" i="66"/>
  <c r="M758" i="66"/>
  <c r="I758" i="66"/>
  <c r="Y754" i="66"/>
  <c r="U754" i="66"/>
  <c r="Q754" i="66"/>
  <c r="M754" i="66"/>
  <c r="I754" i="66"/>
  <c r="Y706" i="66"/>
  <c r="U706" i="66"/>
  <c r="Q706" i="66"/>
  <c r="M706" i="66"/>
  <c r="I706" i="66"/>
  <c r="Y702" i="66"/>
  <c r="U702" i="66"/>
  <c r="Q702" i="66"/>
  <c r="M702" i="66"/>
  <c r="I702" i="66"/>
  <c r="Y654" i="66"/>
  <c r="U654" i="66"/>
  <c r="Q654" i="66"/>
  <c r="M654" i="66"/>
  <c r="I654" i="66"/>
  <c r="Y650" i="66"/>
  <c r="U650" i="66"/>
  <c r="Q650" i="66"/>
  <c r="M650" i="66"/>
  <c r="I650" i="66"/>
  <c r="Y602" i="66"/>
  <c r="U602" i="66"/>
  <c r="Q602" i="66"/>
  <c r="M602" i="66"/>
  <c r="I602" i="66"/>
  <c r="Y598" i="66"/>
  <c r="U598" i="66"/>
  <c r="Q598" i="66"/>
  <c r="M598" i="66"/>
  <c r="I598" i="66"/>
  <c r="Y550" i="66"/>
  <c r="U550" i="66"/>
  <c r="Q550" i="66"/>
  <c r="M550" i="66"/>
  <c r="I550" i="66"/>
  <c r="Y546" i="66"/>
  <c r="U546" i="66"/>
  <c r="Q546" i="66"/>
  <c r="M546" i="66"/>
  <c r="I546" i="66"/>
  <c r="Y498" i="66"/>
  <c r="U498" i="66"/>
  <c r="Q498" i="66"/>
  <c r="M498" i="66"/>
  <c r="I498" i="66"/>
  <c r="Y494" i="66"/>
  <c r="U494" i="66"/>
  <c r="Q494" i="66"/>
  <c r="M494" i="66"/>
  <c r="I494" i="66"/>
  <c r="Y446" i="66"/>
  <c r="U446" i="66"/>
  <c r="Q446" i="66"/>
  <c r="M446" i="66"/>
  <c r="I446" i="66"/>
  <c r="Y442" i="66"/>
  <c r="U442" i="66"/>
  <c r="Q442" i="66"/>
  <c r="M442" i="66"/>
  <c r="I442" i="66"/>
  <c r="Y394" i="66"/>
  <c r="U394" i="66"/>
  <c r="Q394" i="66"/>
  <c r="M394" i="66"/>
  <c r="I394" i="66"/>
  <c r="Y390" i="66"/>
  <c r="U390" i="66"/>
  <c r="Q390" i="66"/>
  <c r="M390" i="66"/>
  <c r="I390" i="66"/>
  <c r="Y342" i="66"/>
  <c r="U342" i="66"/>
  <c r="Q342" i="66"/>
  <c r="M342" i="66"/>
  <c r="I342" i="66"/>
  <c r="Y338" i="66"/>
  <c r="U338" i="66"/>
  <c r="Q338" i="66"/>
  <c r="M338" i="66"/>
  <c r="I338" i="66"/>
  <c r="Y290" i="66"/>
  <c r="U290" i="66"/>
  <c r="Q290" i="66"/>
  <c r="M290" i="66"/>
  <c r="I290" i="66"/>
  <c r="Y286" i="66"/>
  <c r="U286" i="66"/>
  <c r="Q286" i="66"/>
  <c r="M286" i="66"/>
  <c r="I286" i="66"/>
  <c r="Y238" i="66"/>
  <c r="U238" i="66"/>
  <c r="Q238" i="66"/>
  <c r="M238" i="66"/>
  <c r="I238" i="66"/>
  <c r="Y234" i="66"/>
  <c r="U234" i="66"/>
  <c r="Q234" i="66"/>
  <c r="M234" i="66"/>
  <c r="I234" i="66"/>
  <c r="Y186" i="66"/>
  <c r="U186" i="66"/>
  <c r="Q186" i="66"/>
  <c r="M186" i="66"/>
  <c r="I186" i="66"/>
  <c r="Y182" i="66"/>
  <c r="U182" i="66"/>
  <c r="Q182" i="66"/>
  <c r="M182" i="66"/>
  <c r="I182" i="66"/>
  <c r="Y134" i="66"/>
  <c r="U134" i="66"/>
  <c r="Q134" i="66"/>
  <c r="M134" i="66"/>
  <c r="I134" i="66"/>
  <c r="Y130" i="66"/>
  <c r="U130" i="66"/>
  <c r="Q130" i="66"/>
  <c r="M130" i="66"/>
  <c r="I130" i="66"/>
  <c r="Y82" i="66"/>
  <c r="U82" i="66"/>
  <c r="Q82" i="66"/>
  <c r="M82" i="66"/>
  <c r="I82" i="66"/>
  <c r="Y78" i="66"/>
  <c r="U78" i="66"/>
  <c r="Q78" i="66"/>
  <c r="M78" i="66"/>
  <c r="I78" i="66"/>
  <c r="Y30" i="66"/>
  <c r="U30" i="66"/>
  <c r="Q30" i="66"/>
  <c r="M30" i="66"/>
  <c r="I30" i="66"/>
  <c r="Y26" i="66"/>
  <c r="U26" i="66"/>
  <c r="Q26" i="66"/>
  <c r="M26" i="66"/>
  <c r="I26" i="66"/>
  <c r="Y170" i="45"/>
  <c r="U170" i="45"/>
  <c r="Q170" i="45"/>
  <c r="M170" i="45"/>
  <c r="I170" i="45"/>
  <c r="W72" i="45"/>
  <c r="S72" i="45"/>
  <c r="O72" i="45"/>
  <c r="K72" i="45"/>
  <c r="G72" i="45"/>
  <c r="X58" i="45"/>
  <c r="W58" i="45"/>
  <c r="T58" i="45"/>
  <c r="S58" i="45"/>
  <c r="P58" i="45"/>
  <c r="O58" i="45"/>
  <c r="L58" i="45"/>
  <c r="K58" i="45"/>
  <c r="H58" i="45"/>
  <c r="G58" i="45"/>
  <c r="Y61" i="45"/>
  <c r="U61" i="45"/>
  <c r="Q61" i="45"/>
  <c r="M61" i="45"/>
  <c r="I61" i="45"/>
  <c r="W10" i="37"/>
  <c r="S10" i="37"/>
  <c r="O10" i="37"/>
  <c r="K10" i="37"/>
  <c r="G10" i="37"/>
  <c r="X35" i="39"/>
  <c r="W35" i="39"/>
  <c r="T35" i="39"/>
  <c r="S35" i="39"/>
  <c r="P35" i="39"/>
  <c r="O35" i="39"/>
  <c r="L35" i="39"/>
  <c r="K35" i="39"/>
  <c r="H35" i="39"/>
  <c r="G35" i="39"/>
  <c r="X28" i="39"/>
  <c r="W28" i="39"/>
  <c r="T28" i="39"/>
  <c r="S28" i="39"/>
  <c r="P28" i="39"/>
  <c r="O28" i="39"/>
  <c r="L28" i="39"/>
  <c r="K28" i="39"/>
  <c r="H28" i="39"/>
  <c r="G28" i="39"/>
  <c r="X23" i="39"/>
  <c r="W23" i="39"/>
  <c r="T23" i="39"/>
  <c r="S23" i="39"/>
  <c r="P23" i="39"/>
  <c r="O23" i="39"/>
  <c r="L23" i="39"/>
  <c r="K23" i="39"/>
  <c r="H23" i="39"/>
  <c r="G23" i="39"/>
  <c r="X15" i="39"/>
  <c r="W15" i="39"/>
  <c r="T15" i="39"/>
  <c r="S15" i="39"/>
  <c r="P15" i="39"/>
  <c r="O15" i="39"/>
  <c r="L15" i="39"/>
  <c r="K15" i="39"/>
  <c r="H15" i="39"/>
  <c r="G15" i="39"/>
  <c r="X9" i="39"/>
  <c r="W9" i="39"/>
  <c r="T9" i="39"/>
  <c r="S9" i="39"/>
  <c r="P9" i="39"/>
  <c r="O9" i="39"/>
  <c r="L9" i="39"/>
  <c r="K9" i="39"/>
  <c r="H9" i="39"/>
  <c r="G9" i="39"/>
  <c r="X24" i="35"/>
  <c r="W24" i="35"/>
  <c r="T24" i="35"/>
  <c r="S24" i="35"/>
  <c r="P24" i="35"/>
  <c r="O24" i="35"/>
  <c r="L24" i="35"/>
  <c r="K24" i="35"/>
  <c r="H24" i="35"/>
  <c r="G24" i="35"/>
  <c r="Y19" i="35"/>
  <c r="U19" i="35"/>
  <c r="Q19" i="35"/>
  <c r="M19" i="35"/>
  <c r="I19" i="35"/>
  <c r="X13" i="35"/>
  <c r="W13" i="35"/>
  <c r="T13" i="35"/>
  <c r="S13" i="35"/>
  <c r="P13" i="35"/>
  <c r="O13" i="35"/>
  <c r="L13" i="35"/>
  <c r="K13" i="35"/>
  <c r="H13" i="35"/>
  <c r="G13" i="35"/>
  <c r="X22" i="41"/>
  <c r="W22" i="41"/>
  <c r="T22" i="41"/>
  <c r="S22" i="41"/>
  <c r="P22" i="41"/>
  <c r="O22" i="41"/>
  <c r="L22" i="41"/>
  <c r="K22" i="41"/>
  <c r="H22" i="41"/>
  <c r="G22" i="41"/>
  <c r="X17" i="41"/>
  <c r="W17" i="41"/>
  <c r="T17" i="41"/>
  <c r="S17" i="41"/>
  <c r="P17" i="41"/>
  <c r="O17" i="41"/>
  <c r="L17" i="41"/>
  <c r="K17" i="41"/>
  <c r="H17" i="41"/>
  <c r="G17" i="41"/>
  <c r="X9" i="41"/>
  <c r="W9" i="41"/>
  <c r="T9" i="41"/>
  <c r="S9" i="41"/>
  <c r="P9" i="41"/>
  <c r="O9" i="41"/>
  <c r="L9" i="41"/>
  <c r="K9" i="41"/>
  <c r="H9" i="41"/>
  <c r="G9" i="41"/>
  <c r="X31" i="42"/>
  <c r="W31" i="42"/>
  <c r="T31" i="42"/>
  <c r="S31" i="42"/>
  <c r="P31" i="42"/>
  <c r="O31" i="42"/>
  <c r="L31" i="42"/>
  <c r="K31" i="42"/>
  <c r="H31" i="42"/>
  <c r="G31" i="42"/>
  <c r="W8" i="43"/>
  <c r="S8" i="43"/>
  <c r="O8" i="43"/>
  <c r="K8" i="43"/>
  <c r="G8" i="43"/>
  <c r="X115" i="44"/>
  <c r="W115" i="44"/>
  <c r="T115" i="44"/>
  <c r="S115" i="44"/>
  <c r="P115" i="44"/>
  <c r="O115" i="44"/>
  <c r="L115" i="44"/>
  <c r="K115" i="44"/>
  <c r="H115" i="44"/>
  <c r="G115" i="44"/>
  <c r="X100" i="44"/>
  <c r="W100" i="44"/>
  <c r="T100" i="44"/>
  <c r="S100" i="44"/>
  <c r="P100" i="44"/>
  <c r="O100" i="44"/>
  <c r="L100" i="44"/>
  <c r="K100" i="44"/>
  <c r="H100" i="44"/>
  <c r="G100" i="44"/>
  <c r="H85" i="44"/>
  <c r="G85" i="44"/>
  <c r="X70" i="44"/>
  <c r="W70" i="44"/>
  <c r="T70" i="44"/>
  <c r="S70" i="44"/>
  <c r="P70" i="44"/>
  <c r="O70" i="44"/>
  <c r="L70" i="44"/>
  <c r="K70" i="44"/>
  <c r="H70" i="44"/>
  <c r="G70" i="44"/>
  <c r="X55" i="44"/>
  <c r="W55" i="44"/>
  <c r="T55" i="44"/>
  <c r="S55" i="44"/>
  <c r="P55" i="44"/>
  <c r="O55" i="44"/>
  <c r="L55" i="44"/>
  <c r="K55" i="44"/>
  <c r="H55" i="44"/>
  <c r="G55" i="44"/>
  <c r="X40" i="44"/>
  <c r="W40" i="44"/>
  <c r="T40" i="44"/>
  <c r="S40" i="44"/>
  <c r="P40" i="44"/>
  <c r="O40" i="44"/>
  <c r="L40" i="44"/>
  <c r="K40" i="44"/>
  <c r="H40" i="44"/>
  <c r="G40" i="44"/>
  <c r="X33" i="44"/>
  <c r="W33" i="44"/>
  <c r="T33" i="44"/>
  <c r="S33" i="44"/>
  <c r="P33" i="44"/>
  <c r="O33" i="44"/>
  <c r="L33" i="44"/>
  <c r="K33" i="44"/>
  <c r="H33" i="44"/>
  <c r="G33" i="44"/>
  <c r="V14" i="74"/>
  <c r="W5" i="74" s="1"/>
  <c r="W13" i="74"/>
  <c r="T14" i="74"/>
  <c r="P14" i="74"/>
  <c r="Q13" i="74"/>
  <c r="N14" i="74"/>
  <c r="J14" i="74"/>
  <c r="K5" i="74" s="1"/>
  <c r="K13" i="74"/>
  <c r="H14" i="74"/>
  <c r="I8" i="74" s="1"/>
  <c r="I11" i="74"/>
  <c r="D14" i="74"/>
  <c r="E13" i="74"/>
  <c r="B14" i="74"/>
  <c r="X13" i="74"/>
  <c r="R13" i="74"/>
  <c r="O13" i="74"/>
  <c r="L13" i="74"/>
  <c r="F13" i="74"/>
  <c r="X12" i="74"/>
  <c r="R12" i="74"/>
  <c r="O12" i="74"/>
  <c r="L12" i="74"/>
  <c r="F12" i="74"/>
  <c r="E12" i="74"/>
  <c r="X11" i="74"/>
  <c r="R11" i="74"/>
  <c r="Q11" i="74"/>
  <c r="O11" i="74"/>
  <c r="L11" i="74"/>
  <c r="F11" i="74"/>
  <c r="E11" i="74"/>
  <c r="X10" i="74"/>
  <c r="R10" i="74"/>
  <c r="Q10" i="74"/>
  <c r="O10" i="74"/>
  <c r="L10" i="74"/>
  <c r="F10" i="74"/>
  <c r="E10" i="74"/>
  <c r="C10" i="74"/>
  <c r="X9" i="74"/>
  <c r="R9" i="74"/>
  <c r="Q9" i="74"/>
  <c r="L9" i="74"/>
  <c r="F9" i="74"/>
  <c r="E9" i="74"/>
  <c r="X8" i="74"/>
  <c r="R8" i="74"/>
  <c r="Q8" i="74"/>
  <c r="L8" i="74"/>
  <c r="F8" i="74"/>
  <c r="E8" i="74"/>
  <c r="X7" i="74"/>
  <c r="R7" i="74"/>
  <c r="O7" i="74"/>
  <c r="L7" i="74"/>
  <c r="F7" i="74"/>
  <c r="E7" i="74"/>
  <c r="C7" i="74"/>
  <c r="X6" i="74"/>
  <c r="R6" i="74"/>
  <c r="O6" i="74"/>
  <c r="L6" i="74"/>
  <c r="I6" i="74"/>
  <c r="F6" i="74"/>
  <c r="E6" i="74"/>
  <c r="C6" i="74"/>
  <c r="X5" i="74"/>
  <c r="R5" i="74"/>
  <c r="Q5" i="74"/>
  <c r="O5" i="74"/>
  <c r="L5" i="74"/>
  <c r="F5" i="74"/>
  <c r="E5" i="74"/>
  <c r="C5" i="74"/>
  <c r="X4" i="74"/>
  <c r="R4" i="74"/>
  <c r="Q4" i="74"/>
  <c r="O4" i="74"/>
  <c r="L4" i="74"/>
  <c r="I4" i="74"/>
  <c r="F4" i="74"/>
  <c r="E4" i="74"/>
  <c r="X3" i="74"/>
  <c r="R3" i="74"/>
  <c r="Q3" i="74"/>
  <c r="O3" i="74"/>
  <c r="L3" i="74"/>
  <c r="F3" i="74"/>
  <c r="F14" i="74" s="1"/>
  <c r="E3" i="74"/>
  <c r="V14" i="73"/>
  <c r="T14" i="73"/>
  <c r="U5" i="73" s="1"/>
  <c r="U13" i="73"/>
  <c r="P14" i="73"/>
  <c r="Q6" i="73" s="1"/>
  <c r="Q13" i="73"/>
  <c r="N14" i="73"/>
  <c r="J14" i="73"/>
  <c r="K12" i="73" s="1"/>
  <c r="H14" i="73"/>
  <c r="D14" i="73"/>
  <c r="E11" i="73" s="1"/>
  <c r="E3" i="73"/>
  <c r="B14" i="73"/>
  <c r="C9" i="73" s="1"/>
  <c r="X13" i="73"/>
  <c r="R13" i="73"/>
  <c r="L13" i="73"/>
  <c r="K13" i="73"/>
  <c r="F13" i="73"/>
  <c r="X12" i="73"/>
  <c r="R12" i="73"/>
  <c r="L12" i="73"/>
  <c r="F12" i="73"/>
  <c r="X11" i="73"/>
  <c r="R11" i="73"/>
  <c r="L11" i="73"/>
  <c r="K11" i="73"/>
  <c r="F11" i="73"/>
  <c r="C11" i="73"/>
  <c r="X10" i="73"/>
  <c r="R10" i="73"/>
  <c r="L10" i="73"/>
  <c r="K10" i="73"/>
  <c r="F10" i="73"/>
  <c r="E10" i="73"/>
  <c r="X9" i="73"/>
  <c r="R9" i="73"/>
  <c r="L9" i="73"/>
  <c r="K9" i="73"/>
  <c r="F9" i="73"/>
  <c r="X8" i="73"/>
  <c r="R8" i="73"/>
  <c r="L8" i="73"/>
  <c r="K8" i="73"/>
  <c r="F8" i="73"/>
  <c r="C8" i="73"/>
  <c r="X7" i="73"/>
  <c r="R7" i="73"/>
  <c r="L7" i="73"/>
  <c r="K7" i="73"/>
  <c r="F7" i="73"/>
  <c r="C7" i="73"/>
  <c r="X6" i="73"/>
  <c r="R6" i="73"/>
  <c r="L6" i="73"/>
  <c r="K6" i="73"/>
  <c r="F6" i="73"/>
  <c r="E6" i="73"/>
  <c r="C6" i="73"/>
  <c r="X5" i="73"/>
  <c r="R5" i="73"/>
  <c r="L5" i="73"/>
  <c r="K5" i="73"/>
  <c r="F5" i="73"/>
  <c r="X4" i="73"/>
  <c r="R4" i="73"/>
  <c r="L4" i="73"/>
  <c r="K4" i="73"/>
  <c r="F4" i="73"/>
  <c r="X3" i="73"/>
  <c r="R3" i="73"/>
  <c r="L3" i="73"/>
  <c r="K3" i="73"/>
  <c r="F3" i="73"/>
  <c r="V14" i="72"/>
  <c r="W7" i="72" s="1"/>
  <c r="W8" i="72"/>
  <c r="T14" i="72"/>
  <c r="P14" i="72"/>
  <c r="Q4" i="72" s="1"/>
  <c r="N14" i="72"/>
  <c r="O13" i="72"/>
  <c r="J14" i="72"/>
  <c r="K8" i="72"/>
  <c r="H14" i="72"/>
  <c r="I13" i="72"/>
  <c r="D14" i="72"/>
  <c r="B14" i="72"/>
  <c r="X13" i="72"/>
  <c r="R13" i="72"/>
  <c r="Q13" i="72"/>
  <c r="L13" i="72"/>
  <c r="K13" i="72"/>
  <c r="F13" i="72"/>
  <c r="X12" i="72"/>
  <c r="R12" i="72"/>
  <c r="Q12" i="72"/>
  <c r="L12" i="72"/>
  <c r="K12" i="72"/>
  <c r="F12" i="72"/>
  <c r="X11" i="72"/>
  <c r="R11" i="72"/>
  <c r="L11" i="72"/>
  <c r="K11" i="72"/>
  <c r="F11" i="72"/>
  <c r="X10" i="72"/>
  <c r="R10" i="72"/>
  <c r="Q10" i="72"/>
  <c r="L10" i="72"/>
  <c r="K10" i="72"/>
  <c r="F10" i="72"/>
  <c r="C10" i="72"/>
  <c r="X9" i="72"/>
  <c r="R9" i="72"/>
  <c r="Q9" i="72"/>
  <c r="L9" i="72"/>
  <c r="F9" i="72"/>
  <c r="E9" i="72"/>
  <c r="X8" i="72"/>
  <c r="R8" i="72"/>
  <c r="Q8" i="72"/>
  <c r="L8" i="72"/>
  <c r="F8" i="72"/>
  <c r="E8" i="72"/>
  <c r="X7" i="72"/>
  <c r="R7" i="72"/>
  <c r="Q7" i="72"/>
  <c r="L7" i="72"/>
  <c r="F7" i="72"/>
  <c r="E7" i="72"/>
  <c r="X6" i="72"/>
  <c r="R6" i="72"/>
  <c r="Q6" i="72"/>
  <c r="L6" i="72"/>
  <c r="F6" i="72"/>
  <c r="C6" i="72"/>
  <c r="X5" i="72"/>
  <c r="R5" i="72"/>
  <c r="Q5" i="72"/>
  <c r="O5" i="72"/>
  <c r="L5" i="72"/>
  <c r="K5" i="72"/>
  <c r="F5" i="72"/>
  <c r="E5" i="72"/>
  <c r="X4" i="72"/>
  <c r="W4" i="72"/>
  <c r="R4" i="72"/>
  <c r="L4" i="72"/>
  <c r="K4" i="72"/>
  <c r="F4" i="72"/>
  <c r="E4" i="72"/>
  <c r="C4" i="72"/>
  <c r="X3" i="72"/>
  <c r="R3" i="72"/>
  <c r="Q3" i="72"/>
  <c r="O3" i="72"/>
  <c r="L3" i="72"/>
  <c r="F3" i="72"/>
  <c r="E3" i="72"/>
  <c r="V14" i="71"/>
  <c r="W10" i="71" s="1"/>
  <c r="T14" i="71"/>
  <c r="U5" i="71" s="1"/>
  <c r="P14" i="71"/>
  <c r="N14" i="71"/>
  <c r="J14" i="71"/>
  <c r="H14" i="71"/>
  <c r="I5" i="71" s="1"/>
  <c r="I13" i="71"/>
  <c r="D14" i="71"/>
  <c r="E13" i="71"/>
  <c r="B14" i="71"/>
  <c r="C3" i="71" s="1"/>
  <c r="C12" i="71"/>
  <c r="X13" i="71"/>
  <c r="R13" i="71"/>
  <c r="L13" i="71"/>
  <c r="F13" i="71"/>
  <c r="X12" i="71"/>
  <c r="W12" i="71"/>
  <c r="R12" i="71"/>
  <c r="L12" i="71"/>
  <c r="K12" i="71"/>
  <c r="F12" i="71"/>
  <c r="X11" i="71"/>
  <c r="W11" i="71"/>
  <c r="R11" i="71"/>
  <c r="L11" i="71"/>
  <c r="K11" i="71"/>
  <c r="F11" i="71"/>
  <c r="X10" i="71"/>
  <c r="R10" i="71"/>
  <c r="L10" i="71"/>
  <c r="F10" i="71"/>
  <c r="X9" i="71"/>
  <c r="W9" i="71"/>
  <c r="R9" i="71"/>
  <c r="L9" i="71"/>
  <c r="F9" i="71"/>
  <c r="X8" i="71"/>
  <c r="W8" i="71"/>
  <c r="R8" i="71"/>
  <c r="L8" i="71"/>
  <c r="K8" i="71"/>
  <c r="F8" i="71"/>
  <c r="X7" i="71"/>
  <c r="R7" i="71"/>
  <c r="L7" i="71"/>
  <c r="K7" i="71"/>
  <c r="F7" i="71"/>
  <c r="X6" i="71"/>
  <c r="R6" i="71"/>
  <c r="L6" i="71"/>
  <c r="F6" i="71"/>
  <c r="X5" i="71"/>
  <c r="W5" i="71"/>
  <c r="R5" i="71"/>
  <c r="L5" i="71"/>
  <c r="F5" i="71"/>
  <c r="X4" i="71"/>
  <c r="R4" i="71"/>
  <c r="L4" i="71"/>
  <c r="K4" i="71"/>
  <c r="F4" i="71"/>
  <c r="X3" i="71"/>
  <c r="R3" i="71"/>
  <c r="L3" i="71"/>
  <c r="K3" i="71"/>
  <c r="F3" i="71"/>
  <c r="C4" i="71"/>
  <c r="E9" i="73"/>
  <c r="C9" i="71"/>
  <c r="E10" i="71"/>
  <c r="C11" i="71"/>
  <c r="K9" i="72"/>
  <c r="E7" i="73"/>
  <c r="C5" i="71"/>
  <c r="C13" i="71"/>
  <c r="E13" i="73"/>
  <c r="Q5" i="71"/>
  <c r="C7" i="71"/>
  <c r="C10" i="71"/>
  <c r="K3" i="72"/>
  <c r="K6" i="72"/>
  <c r="W6" i="72"/>
  <c r="K7" i="72"/>
  <c r="E4" i="73"/>
  <c r="E8" i="73"/>
  <c r="E12" i="73"/>
  <c r="I5" i="74"/>
  <c r="I9" i="74"/>
  <c r="Q12" i="74"/>
  <c r="E4" i="71"/>
  <c r="E12" i="71"/>
  <c r="O4" i="72"/>
  <c r="C7" i="72"/>
  <c r="C11" i="72"/>
  <c r="O11" i="73"/>
  <c r="O12" i="73"/>
  <c r="E6" i="71"/>
  <c r="E8" i="71"/>
  <c r="E11" i="71"/>
  <c r="E3" i="71"/>
  <c r="E5" i="71"/>
  <c r="E7" i="71"/>
  <c r="E9" i="71"/>
  <c r="C5" i="72"/>
  <c r="C8" i="72"/>
  <c r="I3" i="71"/>
  <c r="I4" i="71"/>
  <c r="I6" i="71"/>
  <c r="I7" i="71"/>
  <c r="I8" i="71"/>
  <c r="O9" i="71"/>
  <c r="O10" i="71"/>
  <c r="O6" i="72"/>
  <c r="O7" i="72"/>
  <c r="O8" i="72"/>
  <c r="O9" i="72"/>
  <c r="O10" i="72"/>
  <c r="O11" i="72"/>
  <c r="O12" i="72"/>
  <c r="Q3" i="73"/>
  <c r="W3" i="73"/>
  <c r="W6" i="73"/>
  <c r="Q7" i="73"/>
  <c r="W7" i="73"/>
  <c r="Q8" i="73"/>
  <c r="Q9" i="73"/>
  <c r="W10" i="73"/>
  <c r="W11" i="73"/>
  <c r="Q12" i="73"/>
  <c r="K3" i="74"/>
  <c r="K4" i="74"/>
  <c r="W4" i="74"/>
  <c r="K6" i="74"/>
  <c r="K7" i="74"/>
  <c r="K8" i="74"/>
  <c r="W8" i="74"/>
  <c r="K9" i="74"/>
  <c r="W9" i="74"/>
  <c r="K12" i="74"/>
  <c r="I9" i="71"/>
  <c r="U9" i="71"/>
  <c r="I10" i="71"/>
  <c r="I11" i="71"/>
  <c r="I9" i="72"/>
  <c r="U3" i="73"/>
  <c r="I4" i="73"/>
  <c r="U4" i="73"/>
  <c r="I5" i="73"/>
  <c r="U6" i="73"/>
  <c r="U7" i="73"/>
  <c r="I8" i="73"/>
  <c r="U8" i="73"/>
  <c r="I9" i="73"/>
  <c r="U9" i="73"/>
  <c r="U10" i="73"/>
  <c r="I12" i="73"/>
  <c r="U12" i="73"/>
  <c r="F9" i="57"/>
  <c r="F3" i="51"/>
  <c r="F3" i="64"/>
  <c r="Y14" i="35"/>
  <c r="U14" i="35"/>
  <c r="Q14" i="35"/>
  <c r="M14" i="35"/>
  <c r="I14" i="35"/>
  <c r="I9" i="45"/>
  <c r="Y39" i="37"/>
  <c r="Y38" i="37"/>
  <c r="Y37" i="37"/>
  <c r="Y36" i="37"/>
  <c r="Y35" i="37"/>
  <c r="Y34" i="37"/>
  <c r="Y33" i="37"/>
  <c r="Y32" i="37"/>
  <c r="Y31" i="37"/>
  <c r="Y30" i="37"/>
  <c r="Y29" i="37"/>
  <c r="Y28" i="37"/>
  <c r="Y27" i="37"/>
  <c r="Y26" i="37"/>
  <c r="Y25" i="37"/>
  <c r="Y24" i="37"/>
  <c r="Y23" i="37"/>
  <c r="Y22" i="37"/>
  <c r="Y21" i="37"/>
  <c r="Y20" i="37"/>
  <c r="Y19" i="37"/>
  <c r="Y18" i="37"/>
  <c r="Y17" i="37"/>
  <c r="Y16" i="37"/>
  <c r="Y15" i="37"/>
  <c r="Y14" i="37"/>
  <c r="Y13" i="37"/>
  <c r="Y12" i="37"/>
  <c r="Y11" i="37"/>
  <c r="Y10" i="37"/>
  <c r="Y9" i="37"/>
  <c r="U39" i="37"/>
  <c r="U38" i="37"/>
  <c r="U37" i="37"/>
  <c r="U36" i="37"/>
  <c r="U35" i="37"/>
  <c r="U34" i="37"/>
  <c r="U33" i="37"/>
  <c r="U32" i="37"/>
  <c r="U31" i="37"/>
  <c r="U30" i="37"/>
  <c r="U29" i="37"/>
  <c r="U28" i="37"/>
  <c r="U27" i="37"/>
  <c r="U26" i="37"/>
  <c r="U25" i="37"/>
  <c r="U24" i="37"/>
  <c r="U23" i="37"/>
  <c r="U22" i="37"/>
  <c r="U21" i="37"/>
  <c r="U20" i="37"/>
  <c r="U19" i="37"/>
  <c r="U18" i="37"/>
  <c r="U17" i="37"/>
  <c r="U16" i="37"/>
  <c r="U15" i="37"/>
  <c r="U14" i="37"/>
  <c r="U13" i="37"/>
  <c r="U12" i="37"/>
  <c r="U11" i="37"/>
  <c r="U10" i="37"/>
  <c r="U9" i="37"/>
  <c r="Q39" i="37"/>
  <c r="Q38" i="37"/>
  <c r="Q37" i="37"/>
  <c r="Q36" i="37"/>
  <c r="Q35" i="37"/>
  <c r="Q34" i="37"/>
  <c r="Q33" i="37"/>
  <c r="Q32" i="37"/>
  <c r="Q31" i="37"/>
  <c r="Q30" i="37"/>
  <c r="Q29" i="37"/>
  <c r="Q28" i="37"/>
  <c r="Q27" i="37"/>
  <c r="Q26" i="37"/>
  <c r="Q25" i="37"/>
  <c r="Q24" i="37"/>
  <c r="Q23" i="37"/>
  <c r="Q22" i="37"/>
  <c r="Q21" i="37"/>
  <c r="Q20" i="37"/>
  <c r="Q19" i="37"/>
  <c r="Q18" i="37"/>
  <c r="Q17" i="37"/>
  <c r="Q16" i="37"/>
  <c r="Q15" i="37"/>
  <c r="Q14" i="37"/>
  <c r="Q13" i="37"/>
  <c r="Q12" i="37"/>
  <c r="Q11" i="37"/>
  <c r="Q10" i="37"/>
  <c r="Q9" i="37"/>
  <c r="M39" i="37"/>
  <c r="M38" i="37"/>
  <c r="M37" i="37"/>
  <c r="M36" i="37"/>
  <c r="M35" i="37"/>
  <c r="M34" i="37"/>
  <c r="M33" i="37"/>
  <c r="M32" i="37"/>
  <c r="M31" i="37"/>
  <c r="M30" i="37"/>
  <c r="M29" i="37"/>
  <c r="M28" i="37"/>
  <c r="M27" i="37"/>
  <c r="M26" i="37"/>
  <c r="M25" i="37"/>
  <c r="M24" i="37"/>
  <c r="M23" i="37"/>
  <c r="M22" i="37"/>
  <c r="M21" i="37"/>
  <c r="M20" i="37"/>
  <c r="M19" i="37"/>
  <c r="M18" i="37"/>
  <c r="M17" i="37"/>
  <c r="M16" i="37"/>
  <c r="M15" i="37"/>
  <c r="M14" i="37"/>
  <c r="M13" i="37"/>
  <c r="M12" i="37"/>
  <c r="M11" i="37"/>
  <c r="M10" i="37"/>
  <c r="M9" i="37"/>
  <c r="I39" i="37"/>
  <c r="I38" i="37"/>
  <c r="I37" i="37"/>
  <c r="I36" i="37"/>
  <c r="I35" i="37"/>
  <c r="I34" i="37"/>
  <c r="I33" i="37"/>
  <c r="I32" i="37"/>
  <c r="I31" i="37"/>
  <c r="I30" i="37"/>
  <c r="I29" i="37"/>
  <c r="I28" i="37"/>
  <c r="I27" i="37"/>
  <c r="I26" i="37"/>
  <c r="I25" i="37"/>
  <c r="I24" i="37"/>
  <c r="I23" i="37"/>
  <c r="I22" i="37"/>
  <c r="I21" i="37"/>
  <c r="I20" i="37"/>
  <c r="I19" i="37"/>
  <c r="I12" i="37"/>
  <c r="I13" i="37"/>
  <c r="I14" i="37"/>
  <c r="I15" i="37"/>
  <c r="I16" i="37"/>
  <c r="I17" i="37"/>
  <c r="I18" i="37"/>
  <c r="I9" i="37"/>
  <c r="I10" i="37"/>
  <c r="I11" i="37"/>
  <c r="Y38" i="39"/>
  <c r="Y37" i="39"/>
  <c r="Y36" i="39"/>
  <c r="Y35" i="39"/>
  <c r="Y34" i="39"/>
  <c r="Y33" i="39"/>
  <c r="Y32" i="39"/>
  <c r="Y31" i="39"/>
  <c r="Y30" i="39"/>
  <c r="Y29" i="39"/>
  <c r="Y28" i="39"/>
  <c r="Y27" i="39"/>
  <c r="Y26" i="39"/>
  <c r="Y25" i="39"/>
  <c r="Y24" i="39"/>
  <c r="Y23" i="39"/>
  <c r="Y22" i="39"/>
  <c r="Y20" i="39"/>
  <c r="Y19" i="39"/>
  <c r="Y18" i="39"/>
  <c r="Y17" i="39"/>
  <c r="Y16" i="39"/>
  <c r="Y15" i="39"/>
  <c r="Y14" i="39"/>
  <c r="Y13" i="39"/>
  <c r="Y12" i="39"/>
  <c r="Y11" i="39"/>
  <c r="Y10" i="39"/>
  <c r="Y9" i="39"/>
  <c r="Y8" i="39"/>
  <c r="U38" i="39"/>
  <c r="U37" i="39"/>
  <c r="U36" i="39"/>
  <c r="U35" i="39"/>
  <c r="U34" i="39"/>
  <c r="U33" i="39"/>
  <c r="U32" i="39"/>
  <c r="U31" i="39"/>
  <c r="U30" i="39"/>
  <c r="U29" i="39"/>
  <c r="U28" i="39"/>
  <c r="U27" i="39"/>
  <c r="U26" i="39"/>
  <c r="U25" i="39"/>
  <c r="U24" i="39"/>
  <c r="U23" i="39"/>
  <c r="U22" i="39"/>
  <c r="U20" i="39"/>
  <c r="U19" i="39"/>
  <c r="U18" i="39"/>
  <c r="U17" i="39"/>
  <c r="U16" i="39"/>
  <c r="U15" i="39"/>
  <c r="U14" i="39"/>
  <c r="U13" i="39"/>
  <c r="U12" i="39"/>
  <c r="U11" i="39"/>
  <c r="U10" i="39"/>
  <c r="U9" i="39"/>
  <c r="U8" i="39"/>
  <c r="Q38" i="39"/>
  <c r="Q37" i="39"/>
  <c r="Q36" i="39"/>
  <c r="Q35" i="39"/>
  <c r="Q34" i="39"/>
  <c r="Q33" i="39"/>
  <c r="Q32" i="39"/>
  <c r="Q31" i="39"/>
  <c r="Q30" i="39"/>
  <c r="Q29" i="39"/>
  <c r="Q28" i="39"/>
  <c r="Q27" i="39"/>
  <c r="Q26" i="39"/>
  <c r="Q25" i="39"/>
  <c r="Q24" i="39"/>
  <c r="Q23" i="39"/>
  <c r="Q22" i="39"/>
  <c r="Q20" i="39"/>
  <c r="Q19" i="39"/>
  <c r="Q18" i="39"/>
  <c r="Q17" i="39"/>
  <c r="Q16" i="39"/>
  <c r="Q15" i="39"/>
  <c r="Q14" i="39"/>
  <c r="Q13" i="39"/>
  <c r="Q12" i="39"/>
  <c r="Q11" i="39"/>
  <c r="Q10" i="39"/>
  <c r="Q9" i="39"/>
  <c r="Q8" i="39"/>
  <c r="M38" i="39"/>
  <c r="M37" i="39"/>
  <c r="M36" i="39"/>
  <c r="M35" i="39"/>
  <c r="M34" i="39"/>
  <c r="M33" i="39"/>
  <c r="M32" i="39"/>
  <c r="M31" i="39"/>
  <c r="M30" i="39"/>
  <c r="M29" i="39"/>
  <c r="M28" i="39"/>
  <c r="M27" i="39"/>
  <c r="M26" i="39"/>
  <c r="M25" i="39"/>
  <c r="M24" i="39"/>
  <c r="M23" i="39"/>
  <c r="M22" i="39"/>
  <c r="M20" i="39"/>
  <c r="M19" i="39"/>
  <c r="M18" i="39"/>
  <c r="M17" i="39"/>
  <c r="M16" i="39"/>
  <c r="M15" i="39"/>
  <c r="M14" i="39"/>
  <c r="M13" i="39"/>
  <c r="M12" i="39"/>
  <c r="M11" i="39"/>
  <c r="M10" i="39"/>
  <c r="M9" i="39"/>
  <c r="M8" i="39"/>
  <c r="I38" i="39"/>
  <c r="I37" i="39"/>
  <c r="I36" i="39"/>
  <c r="I35" i="39"/>
  <c r="I34" i="39"/>
  <c r="I33" i="39"/>
  <c r="I32" i="39"/>
  <c r="I31" i="39"/>
  <c r="I30" i="39"/>
  <c r="I29" i="39"/>
  <c r="I28" i="39"/>
  <c r="I27" i="39"/>
  <c r="I26" i="39"/>
  <c r="I25" i="39"/>
  <c r="I24" i="39"/>
  <c r="I23" i="39"/>
  <c r="I22" i="39"/>
  <c r="I20" i="39"/>
  <c r="I18" i="39"/>
  <c r="I19" i="39"/>
  <c r="I16" i="39"/>
  <c r="I17" i="39"/>
  <c r="I15" i="39"/>
  <c r="I14" i="39"/>
  <c r="I10" i="39"/>
  <c r="I11" i="39"/>
  <c r="I12" i="39"/>
  <c r="I13" i="39"/>
  <c r="I9" i="39"/>
  <c r="I8" i="39"/>
  <c r="Y33" i="47"/>
  <c r="Y32" i="47"/>
  <c r="Y31" i="47"/>
  <c r="Y30" i="47"/>
  <c r="Y29" i="47"/>
  <c r="Y28" i="47"/>
  <c r="Y27" i="47"/>
  <c r="Y26" i="47"/>
  <c r="Y25" i="47"/>
  <c r="Y24" i="47"/>
  <c r="Y23" i="47"/>
  <c r="Y22" i="47"/>
  <c r="Y21" i="47"/>
  <c r="Y20" i="47"/>
  <c r="Y19" i="47"/>
  <c r="Y18" i="47"/>
  <c r="Y17" i="47"/>
  <c r="Y16" i="47"/>
  <c r="Y15" i="47"/>
  <c r="Y14" i="47"/>
  <c r="Y13" i="47"/>
  <c r="Y12" i="47"/>
  <c r="Y11" i="47"/>
  <c r="Y10" i="47"/>
  <c r="Y9" i="47"/>
  <c r="Y8" i="47"/>
  <c r="U33" i="47"/>
  <c r="U32" i="47"/>
  <c r="U31" i="47"/>
  <c r="U30" i="47"/>
  <c r="U29" i="47"/>
  <c r="U28" i="47"/>
  <c r="U27" i="47"/>
  <c r="U26" i="47"/>
  <c r="U25" i="47"/>
  <c r="U24" i="47"/>
  <c r="U23" i="47"/>
  <c r="U22" i="47"/>
  <c r="U21" i="47"/>
  <c r="U20" i="47"/>
  <c r="U13" i="47"/>
  <c r="U12" i="47"/>
  <c r="U11" i="47"/>
  <c r="U10" i="47"/>
  <c r="U9" i="47"/>
  <c r="U8" i="47"/>
  <c r="Q33" i="47"/>
  <c r="Q32" i="47"/>
  <c r="Q31" i="47"/>
  <c r="Q30" i="47"/>
  <c r="Q29" i="47"/>
  <c r="Q28" i="47"/>
  <c r="Q27" i="47"/>
  <c r="Q26" i="47"/>
  <c r="Q25" i="47"/>
  <c r="Q24" i="47"/>
  <c r="Q23" i="47"/>
  <c r="Q22" i="47"/>
  <c r="Q21" i="47"/>
  <c r="Q20" i="47"/>
  <c r="Q13" i="47"/>
  <c r="Q12" i="47"/>
  <c r="Q11" i="47"/>
  <c r="Q10" i="47"/>
  <c r="Q9" i="47"/>
  <c r="Q8" i="47"/>
  <c r="M33" i="47"/>
  <c r="M32" i="47"/>
  <c r="M31" i="47"/>
  <c r="M30" i="47"/>
  <c r="M29" i="47"/>
  <c r="M28" i="47"/>
  <c r="M27" i="47"/>
  <c r="M26" i="47"/>
  <c r="M25" i="47"/>
  <c r="M24" i="47"/>
  <c r="M23" i="47"/>
  <c r="M22" i="47"/>
  <c r="M21" i="47"/>
  <c r="M20" i="47"/>
  <c r="M13" i="47"/>
  <c r="M12" i="47"/>
  <c r="M11" i="47"/>
  <c r="M10" i="47"/>
  <c r="M9" i="47"/>
  <c r="K15" i="47" s="1"/>
  <c r="M8" i="47"/>
  <c r="I27" i="47"/>
  <c r="I26" i="47"/>
  <c r="I30" i="47"/>
  <c r="I29" i="47"/>
  <c r="I33" i="47"/>
  <c r="I32" i="47"/>
  <c r="I31" i="47"/>
  <c r="I28" i="47"/>
  <c r="I20" i="47"/>
  <c r="I21" i="47"/>
  <c r="I22" i="47"/>
  <c r="I23" i="47"/>
  <c r="I24" i="47"/>
  <c r="I25" i="47"/>
  <c r="I13" i="47"/>
  <c r="I9" i="47"/>
  <c r="G15" i="47"/>
  <c r="I10" i="47"/>
  <c r="I11" i="47"/>
  <c r="I12" i="47"/>
  <c r="I8" i="47"/>
  <c r="Y41" i="35"/>
  <c r="Y40" i="35"/>
  <c r="Y39" i="35"/>
  <c r="Y38" i="35"/>
  <c r="Y34" i="35"/>
  <c r="Y23" i="35"/>
  <c r="Y22" i="35"/>
  <c r="Y21" i="35"/>
  <c r="Y20" i="35"/>
  <c r="Y18" i="35"/>
  <c r="Y17" i="35"/>
  <c r="Y16" i="35"/>
  <c r="Y15" i="35"/>
  <c r="Y13" i="35"/>
  <c r="Y12" i="35"/>
  <c r="Y11" i="35"/>
  <c r="Y9" i="35"/>
  <c r="Y8" i="35"/>
  <c r="U41" i="35"/>
  <c r="U40" i="35"/>
  <c r="U39" i="35"/>
  <c r="U38" i="35"/>
  <c r="U34" i="35"/>
  <c r="U23" i="35"/>
  <c r="U22" i="35"/>
  <c r="U21" i="35"/>
  <c r="U20" i="35"/>
  <c r="U18" i="35"/>
  <c r="U17" i="35"/>
  <c r="U16" i="35"/>
  <c r="U15" i="35"/>
  <c r="U13" i="35"/>
  <c r="U12" i="35"/>
  <c r="U11" i="35"/>
  <c r="U9" i="35"/>
  <c r="U8" i="35"/>
  <c r="Q41" i="35"/>
  <c r="Q40" i="35"/>
  <c r="Q39" i="35"/>
  <c r="Q38" i="35"/>
  <c r="Q34" i="35"/>
  <c r="Q23" i="35"/>
  <c r="Q22" i="35"/>
  <c r="Q21" i="35"/>
  <c r="Q20" i="35"/>
  <c r="Q18" i="35"/>
  <c r="Q17" i="35"/>
  <c r="Q16" i="35"/>
  <c r="Q15" i="35"/>
  <c r="Q13" i="35"/>
  <c r="Q12" i="35"/>
  <c r="Q11" i="35"/>
  <c r="Q9" i="35"/>
  <c r="Q8" i="35"/>
  <c r="M41" i="35"/>
  <c r="M40" i="35"/>
  <c r="M39" i="35"/>
  <c r="M38" i="35"/>
  <c r="M34" i="35"/>
  <c r="M23" i="35"/>
  <c r="M22" i="35"/>
  <c r="M21" i="35"/>
  <c r="M20" i="35"/>
  <c r="M18" i="35"/>
  <c r="M17" i="35"/>
  <c r="M16" i="35"/>
  <c r="M15" i="35"/>
  <c r="M13" i="35"/>
  <c r="M12" i="35"/>
  <c r="M11" i="35"/>
  <c r="M9" i="35"/>
  <c r="M8" i="35"/>
  <c r="I41" i="35"/>
  <c r="I40" i="35"/>
  <c r="I39" i="35"/>
  <c r="I34" i="35"/>
  <c r="I13" i="35"/>
  <c r="I15" i="35"/>
  <c r="I16" i="35"/>
  <c r="I17" i="35"/>
  <c r="I18" i="35"/>
  <c r="I20" i="35"/>
  <c r="I21" i="35"/>
  <c r="I22" i="35"/>
  <c r="I12" i="35"/>
  <c r="I38" i="35"/>
  <c r="I23" i="35"/>
  <c r="I9" i="35"/>
  <c r="I11" i="35"/>
  <c r="I8" i="35"/>
  <c r="Y15" i="40"/>
  <c r="Y14" i="40"/>
  <c r="Y13" i="40"/>
  <c r="Y12" i="40"/>
  <c r="Y11" i="40"/>
  <c r="Y9" i="40"/>
  <c r="U15" i="40"/>
  <c r="U14" i="40"/>
  <c r="U13" i="40"/>
  <c r="U12" i="40"/>
  <c r="U11" i="40"/>
  <c r="U9" i="40"/>
  <c r="Q15" i="40"/>
  <c r="Q14" i="40"/>
  <c r="Q13" i="40"/>
  <c r="Q11" i="40"/>
  <c r="Q9" i="40"/>
  <c r="M15" i="40"/>
  <c r="M14" i="40"/>
  <c r="M13" i="40"/>
  <c r="M12" i="40"/>
  <c r="M11" i="40"/>
  <c r="M9" i="40"/>
  <c r="I11" i="40"/>
  <c r="I12" i="40"/>
  <c r="I13" i="40"/>
  <c r="I14" i="40"/>
  <c r="I15" i="40"/>
  <c r="I9" i="40"/>
  <c r="Y43" i="41"/>
  <c r="Y42" i="41"/>
  <c r="Y41" i="41"/>
  <c r="Y40" i="41"/>
  <c r="Y39" i="41"/>
  <c r="Y38" i="41"/>
  <c r="Y37" i="41"/>
  <c r="Y36" i="41"/>
  <c r="Y35" i="41"/>
  <c r="Y34" i="41"/>
  <c r="Y33" i="41"/>
  <c r="Y32" i="41"/>
  <c r="Y31" i="41"/>
  <c r="Y30" i="41"/>
  <c r="Y29" i="41"/>
  <c r="Y27" i="41"/>
  <c r="Y26" i="41"/>
  <c r="Y25" i="41"/>
  <c r="Y24" i="41"/>
  <c r="Y23" i="41"/>
  <c r="Y22" i="41"/>
  <c r="Y21" i="41"/>
  <c r="Y20" i="41"/>
  <c r="Y19" i="41"/>
  <c r="Y18" i="41"/>
  <c r="Y17" i="41"/>
  <c r="Y14" i="41"/>
  <c r="Y13" i="41"/>
  <c r="Y12" i="41"/>
  <c r="Y11" i="41"/>
  <c r="Y10" i="41"/>
  <c r="Y9" i="41"/>
  <c r="U43" i="41"/>
  <c r="U42" i="41"/>
  <c r="U41" i="41"/>
  <c r="U40" i="41"/>
  <c r="U39" i="41"/>
  <c r="U38" i="41"/>
  <c r="U37" i="41"/>
  <c r="U36" i="41"/>
  <c r="U35" i="41"/>
  <c r="U34" i="41"/>
  <c r="U33" i="41"/>
  <c r="U32" i="41"/>
  <c r="U31" i="41"/>
  <c r="U30" i="41"/>
  <c r="U29" i="41"/>
  <c r="U27" i="41"/>
  <c r="U26" i="41"/>
  <c r="U25" i="41"/>
  <c r="U24" i="41"/>
  <c r="U23" i="41"/>
  <c r="U22" i="41"/>
  <c r="U21" i="41"/>
  <c r="U20" i="41"/>
  <c r="U19" i="41"/>
  <c r="U18" i="41"/>
  <c r="U17" i="41"/>
  <c r="U14" i="41"/>
  <c r="U13" i="41"/>
  <c r="U12" i="41"/>
  <c r="U11" i="41"/>
  <c r="U10" i="41"/>
  <c r="U9" i="41"/>
  <c r="Q43" i="41"/>
  <c r="Q42" i="41"/>
  <c r="Q41" i="41"/>
  <c r="Q40" i="41"/>
  <c r="Q39" i="41"/>
  <c r="Q38" i="41"/>
  <c r="Q37" i="41"/>
  <c r="Q36" i="41"/>
  <c r="Q35" i="41"/>
  <c r="Q34" i="41"/>
  <c r="Q33" i="41"/>
  <c r="Q32" i="41"/>
  <c r="Q31" i="41"/>
  <c r="Q30" i="41"/>
  <c r="Q29" i="41"/>
  <c r="Q27" i="41"/>
  <c r="Q26" i="41"/>
  <c r="Q25" i="41"/>
  <c r="Q24" i="41"/>
  <c r="Q23" i="41"/>
  <c r="Q22" i="41"/>
  <c r="Q21" i="41"/>
  <c r="Q20" i="41"/>
  <c r="Q19" i="41"/>
  <c r="Q18" i="41"/>
  <c r="Q17" i="41"/>
  <c r="Q14" i="41"/>
  <c r="Q13" i="41"/>
  <c r="Q12" i="41"/>
  <c r="Q11" i="41"/>
  <c r="Q10" i="41"/>
  <c r="Q9" i="41"/>
  <c r="M43" i="41"/>
  <c r="M42" i="41"/>
  <c r="M41" i="41"/>
  <c r="M40" i="41"/>
  <c r="M39" i="41"/>
  <c r="M38" i="41"/>
  <c r="M37" i="41"/>
  <c r="M36" i="41"/>
  <c r="M35" i="41"/>
  <c r="M34" i="41"/>
  <c r="M33" i="41"/>
  <c r="M32" i="41"/>
  <c r="M31" i="41"/>
  <c r="M30" i="41"/>
  <c r="M29" i="41"/>
  <c r="M27" i="41"/>
  <c r="M26" i="41"/>
  <c r="M25" i="41"/>
  <c r="M24" i="41"/>
  <c r="M23" i="41"/>
  <c r="M22" i="41"/>
  <c r="M21" i="41"/>
  <c r="M20" i="41"/>
  <c r="M19" i="41"/>
  <c r="M18" i="41"/>
  <c r="M17" i="41"/>
  <c r="M14" i="41"/>
  <c r="M13" i="41"/>
  <c r="M12" i="41"/>
  <c r="M11" i="41"/>
  <c r="M10" i="41"/>
  <c r="M9" i="41"/>
  <c r="I34" i="41"/>
  <c r="I35" i="41"/>
  <c r="I36" i="41"/>
  <c r="I37" i="41"/>
  <c r="I38" i="41"/>
  <c r="I39" i="41"/>
  <c r="I40" i="41"/>
  <c r="I41" i="41"/>
  <c r="I42" i="41"/>
  <c r="I43" i="41"/>
  <c r="I32" i="41"/>
  <c r="I33" i="41"/>
  <c r="I27" i="41"/>
  <c r="I29" i="41"/>
  <c r="I30" i="41"/>
  <c r="I31" i="41"/>
  <c r="I23" i="41"/>
  <c r="I24" i="41"/>
  <c r="I25" i="41"/>
  <c r="I26" i="41"/>
  <c r="I21" i="41"/>
  <c r="I22" i="41"/>
  <c r="I18" i="41"/>
  <c r="I19" i="41"/>
  <c r="I20" i="41"/>
  <c r="I17" i="41"/>
  <c r="I13" i="41"/>
  <c r="I14" i="41"/>
  <c r="I10" i="41"/>
  <c r="I11" i="41"/>
  <c r="I12" i="41"/>
  <c r="I9" i="41"/>
  <c r="Y32" i="43"/>
  <c r="Y31" i="43"/>
  <c r="Y30" i="43"/>
  <c r="Y29" i="43"/>
  <c r="Y28" i="43"/>
  <c r="Y27" i="43"/>
  <c r="Y23" i="43"/>
  <c r="Y22" i="43"/>
  <c r="Y21" i="43"/>
  <c r="Y20" i="43"/>
  <c r="Y19" i="43"/>
  <c r="Y18" i="43"/>
  <c r="Y17" i="43"/>
  <c r="Y16" i="43"/>
  <c r="Y15" i="43"/>
  <c r="Y14" i="43"/>
  <c r="Y11" i="43"/>
  <c r="Y10" i="43"/>
  <c r="Y9" i="43"/>
  <c r="Y8" i="43"/>
  <c r="U32" i="43"/>
  <c r="U31" i="43"/>
  <c r="U30" i="43"/>
  <c r="U29" i="43"/>
  <c r="U28" i="43"/>
  <c r="U27" i="43"/>
  <c r="U23" i="43"/>
  <c r="U22" i="43"/>
  <c r="U21" i="43"/>
  <c r="U20" i="43"/>
  <c r="U19" i="43"/>
  <c r="U18" i="43"/>
  <c r="U17" i="43"/>
  <c r="U16" i="43"/>
  <c r="U15" i="43"/>
  <c r="U14" i="43"/>
  <c r="U11" i="43"/>
  <c r="U10" i="43"/>
  <c r="U9" i="43"/>
  <c r="U8" i="43"/>
  <c r="Q32" i="43"/>
  <c r="Q31" i="43"/>
  <c r="Q30" i="43"/>
  <c r="Q29" i="43"/>
  <c r="Q28" i="43"/>
  <c r="Q27" i="43"/>
  <c r="Q23" i="43"/>
  <c r="Q22" i="43"/>
  <c r="Q21" i="43"/>
  <c r="Q20" i="43"/>
  <c r="Q19" i="43"/>
  <c r="Q18" i="43"/>
  <c r="Q17" i="43"/>
  <c r="Q16" i="43"/>
  <c r="Q15" i="43"/>
  <c r="Q14" i="43"/>
  <c r="Q11" i="43"/>
  <c r="Q10" i="43"/>
  <c r="Q9" i="43"/>
  <c r="Q8" i="43"/>
  <c r="M32" i="43"/>
  <c r="M31" i="43"/>
  <c r="M30" i="43"/>
  <c r="M29" i="43"/>
  <c r="M28" i="43"/>
  <c r="M27" i="43"/>
  <c r="M23" i="43"/>
  <c r="M22" i="43"/>
  <c r="M21" i="43"/>
  <c r="M20" i="43"/>
  <c r="M19" i="43"/>
  <c r="M18" i="43"/>
  <c r="M17" i="43"/>
  <c r="M16" i="43"/>
  <c r="M15" i="43"/>
  <c r="M14" i="43"/>
  <c r="M11" i="43"/>
  <c r="M10" i="43"/>
  <c r="M9" i="43"/>
  <c r="M8" i="43"/>
  <c r="I32" i="43"/>
  <c r="I31" i="43"/>
  <c r="I30" i="43"/>
  <c r="I29" i="43"/>
  <c r="I28" i="43"/>
  <c r="I27" i="43"/>
  <c r="I23" i="43"/>
  <c r="I22" i="43"/>
  <c r="I21" i="43"/>
  <c r="I20" i="43"/>
  <c r="I19" i="43"/>
  <c r="I18" i="43"/>
  <c r="I17" i="43"/>
  <c r="I16" i="43"/>
  <c r="I9" i="43"/>
  <c r="I10" i="43"/>
  <c r="I11" i="43"/>
  <c r="I14" i="43"/>
  <c r="I15" i="43"/>
  <c r="I8" i="43"/>
  <c r="Y128" i="44"/>
  <c r="Y127" i="44"/>
  <c r="Y126" i="44"/>
  <c r="Y125" i="44"/>
  <c r="Y124" i="44"/>
  <c r="Y121" i="44"/>
  <c r="Y120" i="44"/>
  <c r="Y119" i="44"/>
  <c r="Y118" i="44"/>
  <c r="Y117" i="44"/>
  <c r="Y116" i="44"/>
  <c r="Y115" i="44"/>
  <c r="Y113" i="44"/>
  <c r="Y112" i="44"/>
  <c r="Y111" i="44"/>
  <c r="Y110" i="44"/>
  <c r="Y109" i="44"/>
  <c r="Y106" i="44"/>
  <c r="Y105" i="44"/>
  <c r="Y104" i="44"/>
  <c r="Y103" i="44"/>
  <c r="Y102" i="44"/>
  <c r="Y101" i="44"/>
  <c r="Y100" i="44"/>
  <c r="Y98" i="44"/>
  <c r="Y97" i="44"/>
  <c r="Y96" i="44"/>
  <c r="Y95" i="44"/>
  <c r="Y94" i="44"/>
  <c r="Y91" i="44"/>
  <c r="Y90" i="44"/>
  <c r="Y89" i="44"/>
  <c r="Y88" i="44"/>
  <c r="Y87" i="44"/>
  <c r="Y86" i="44"/>
  <c r="Y85" i="44"/>
  <c r="Y83" i="44"/>
  <c r="Y82" i="44"/>
  <c r="Y81" i="44"/>
  <c r="Y80" i="44"/>
  <c r="Y79" i="44"/>
  <c r="Y76" i="44"/>
  <c r="Y75" i="44"/>
  <c r="Y74" i="44"/>
  <c r="Y73" i="44"/>
  <c r="Y72" i="44"/>
  <c r="Y71" i="44"/>
  <c r="Y70" i="44"/>
  <c r="Y68" i="44"/>
  <c r="Y67" i="44"/>
  <c r="Y66" i="44"/>
  <c r="Y65" i="44"/>
  <c r="Y64" i="44"/>
  <c r="Y61" i="44"/>
  <c r="Y60" i="44"/>
  <c r="Y59" i="44"/>
  <c r="Y58" i="44"/>
  <c r="Y57" i="44"/>
  <c r="Y56" i="44"/>
  <c r="Y55" i="44"/>
  <c r="Y53" i="44"/>
  <c r="Y52" i="44"/>
  <c r="Y51" i="44"/>
  <c r="Y50" i="44"/>
  <c r="Y49" i="44"/>
  <c r="Y46" i="44"/>
  <c r="Y45" i="44"/>
  <c r="Y44" i="44"/>
  <c r="Y43" i="44"/>
  <c r="Y42" i="44"/>
  <c r="Y41" i="44"/>
  <c r="Y40" i="44"/>
  <c r="Y39" i="44"/>
  <c r="Y38" i="44"/>
  <c r="Y37" i="44"/>
  <c r="Y36" i="44"/>
  <c r="Y35" i="44"/>
  <c r="Y34" i="44"/>
  <c r="Y33" i="44"/>
  <c r="Y32" i="44"/>
  <c r="Y31" i="44"/>
  <c r="Y28" i="44"/>
  <c r="Y27" i="44"/>
  <c r="Y25" i="44"/>
  <c r="Y24" i="44"/>
  <c r="Y19" i="44"/>
  <c r="Y18" i="44"/>
  <c r="Y17" i="44"/>
  <c r="Y16" i="44"/>
  <c r="Y11" i="44"/>
  <c r="Y10" i="44"/>
  <c r="Y9" i="44"/>
  <c r="Y8" i="44"/>
  <c r="U128" i="44"/>
  <c r="U127" i="44"/>
  <c r="U126" i="44"/>
  <c r="U125" i="44"/>
  <c r="U124" i="44"/>
  <c r="U121" i="44"/>
  <c r="U120" i="44"/>
  <c r="U119" i="44"/>
  <c r="U118" i="44"/>
  <c r="U117" i="44"/>
  <c r="U116" i="44"/>
  <c r="U115" i="44"/>
  <c r="U113" i="44"/>
  <c r="U112" i="44"/>
  <c r="U111" i="44"/>
  <c r="U110" i="44"/>
  <c r="U109" i="44"/>
  <c r="U106" i="44"/>
  <c r="U105" i="44"/>
  <c r="U104" i="44"/>
  <c r="U103" i="44"/>
  <c r="U102" i="44"/>
  <c r="U101" i="44"/>
  <c r="U100" i="44"/>
  <c r="U98" i="44"/>
  <c r="U97" i="44"/>
  <c r="U96" i="44"/>
  <c r="U95" i="44"/>
  <c r="U94" i="44"/>
  <c r="U91" i="44"/>
  <c r="U90" i="44"/>
  <c r="U89" i="44"/>
  <c r="U88" i="44"/>
  <c r="U87" i="44"/>
  <c r="U86" i="44"/>
  <c r="U85" i="44"/>
  <c r="U83" i="44"/>
  <c r="U82" i="44"/>
  <c r="U81" i="44"/>
  <c r="U80" i="44"/>
  <c r="U79" i="44"/>
  <c r="U76" i="44"/>
  <c r="U75" i="44"/>
  <c r="U74" i="44"/>
  <c r="U73" i="44"/>
  <c r="U72" i="44"/>
  <c r="U71" i="44"/>
  <c r="U70" i="44"/>
  <c r="U68" i="44"/>
  <c r="U67" i="44"/>
  <c r="U66" i="44"/>
  <c r="U65" i="44"/>
  <c r="U64" i="44"/>
  <c r="U61" i="44"/>
  <c r="U60" i="44"/>
  <c r="U59" i="44"/>
  <c r="U58" i="44"/>
  <c r="U57" i="44"/>
  <c r="U56" i="44"/>
  <c r="U55" i="44"/>
  <c r="U53" i="44"/>
  <c r="U52" i="44"/>
  <c r="U51" i="44"/>
  <c r="U50" i="44"/>
  <c r="U49" i="44"/>
  <c r="U46" i="44"/>
  <c r="U45" i="44"/>
  <c r="U44" i="44"/>
  <c r="U43" i="44"/>
  <c r="U42" i="44"/>
  <c r="U41" i="44"/>
  <c r="U40" i="44"/>
  <c r="U39" i="44"/>
  <c r="U38" i="44"/>
  <c r="U37" i="44"/>
  <c r="U36" i="44"/>
  <c r="U35" i="44"/>
  <c r="U34" i="44"/>
  <c r="U33" i="44"/>
  <c r="U32" i="44"/>
  <c r="U31" i="44"/>
  <c r="U28" i="44"/>
  <c r="U27" i="44"/>
  <c r="U25" i="44"/>
  <c r="U24" i="44"/>
  <c r="U19" i="44"/>
  <c r="U18" i="44"/>
  <c r="U17" i="44"/>
  <c r="U16" i="44"/>
  <c r="U11" i="44"/>
  <c r="U10" i="44"/>
  <c r="U9" i="44"/>
  <c r="U8" i="44"/>
  <c r="Q128" i="44"/>
  <c r="Q127" i="44"/>
  <c r="Q126" i="44"/>
  <c r="Q125" i="44"/>
  <c r="Q124" i="44"/>
  <c r="Q121" i="44"/>
  <c r="Q120" i="44"/>
  <c r="Q119" i="44"/>
  <c r="Q118" i="44"/>
  <c r="Q117" i="44"/>
  <c r="Q116" i="44"/>
  <c r="Q115" i="44"/>
  <c r="Q113" i="44"/>
  <c r="Q112" i="44"/>
  <c r="Q111" i="44"/>
  <c r="Q110" i="44"/>
  <c r="Q109" i="44"/>
  <c r="Q106" i="44"/>
  <c r="Q105" i="44"/>
  <c r="Q104" i="44"/>
  <c r="Q103" i="44"/>
  <c r="Q102" i="44"/>
  <c r="Q101" i="44"/>
  <c r="Q100" i="44"/>
  <c r="Q98" i="44"/>
  <c r="Q97" i="44"/>
  <c r="Q96" i="44"/>
  <c r="Q95" i="44"/>
  <c r="Q94" i="44"/>
  <c r="Q91" i="44"/>
  <c r="Q90" i="44"/>
  <c r="Q89" i="44"/>
  <c r="Q88" i="44"/>
  <c r="Q87" i="44"/>
  <c r="Q86" i="44"/>
  <c r="Q85" i="44"/>
  <c r="Q83" i="44"/>
  <c r="Q82" i="44"/>
  <c r="Q81" i="44"/>
  <c r="Q80" i="44"/>
  <c r="Q79" i="44"/>
  <c r="Q76" i="44"/>
  <c r="Q75" i="44"/>
  <c r="Q74" i="44"/>
  <c r="Q73" i="44"/>
  <c r="Q72" i="44"/>
  <c r="Q71" i="44"/>
  <c r="Q70" i="44"/>
  <c r="Q68" i="44"/>
  <c r="Q67" i="44"/>
  <c r="Q66" i="44"/>
  <c r="Q65" i="44"/>
  <c r="Q64" i="44"/>
  <c r="Q61" i="44"/>
  <c r="Q60" i="44"/>
  <c r="Q59" i="44"/>
  <c r="Q58" i="44"/>
  <c r="Q57" i="44"/>
  <c r="Q56" i="44"/>
  <c r="Q55" i="44"/>
  <c r="Q53" i="44"/>
  <c r="Q52" i="44"/>
  <c r="Q51" i="44"/>
  <c r="Q50" i="44"/>
  <c r="Q49" i="44"/>
  <c r="Q46" i="44"/>
  <c r="Q45" i="44"/>
  <c r="Q44" i="44"/>
  <c r="Q43" i="44"/>
  <c r="Q42" i="44"/>
  <c r="Q41" i="44"/>
  <c r="Q40" i="44"/>
  <c r="Q39" i="44"/>
  <c r="Q38" i="44"/>
  <c r="Q37" i="44"/>
  <c r="Q36" i="44"/>
  <c r="Q35" i="44"/>
  <c r="Q34" i="44"/>
  <c r="Q33" i="44"/>
  <c r="Q32" i="44"/>
  <c r="Q31" i="44"/>
  <c r="Q28" i="44"/>
  <c r="Q27" i="44"/>
  <c r="Q25" i="44"/>
  <c r="Q24" i="44"/>
  <c r="Q19" i="44"/>
  <c r="Q18" i="44"/>
  <c r="Q17" i="44"/>
  <c r="Q16" i="44"/>
  <c r="Q11" i="44"/>
  <c r="Q10" i="44"/>
  <c r="Q9" i="44"/>
  <c r="Q8" i="44"/>
  <c r="M128" i="44"/>
  <c r="M127" i="44"/>
  <c r="M126" i="44"/>
  <c r="M125" i="44"/>
  <c r="M124" i="44"/>
  <c r="M121" i="44"/>
  <c r="M120" i="44"/>
  <c r="M119" i="44"/>
  <c r="M118" i="44"/>
  <c r="M117" i="44"/>
  <c r="M116" i="44"/>
  <c r="M115" i="44"/>
  <c r="M113" i="44"/>
  <c r="M112" i="44"/>
  <c r="M111" i="44"/>
  <c r="M110" i="44"/>
  <c r="M109" i="44"/>
  <c r="M106" i="44"/>
  <c r="M105" i="44"/>
  <c r="M104" i="44"/>
  <c r="M103" i="44"/>
  <c r="M102" i="44"/>
  <c r="M101" i="44"/>
  <c r="M100" i="44"/>
  <c r="M98" i="44"/>
  <c r="M97" i="44"/>
  <c r="M96" i="44"/>
  <c r="M95" i="44"/>
  <c r="M94" i="44"/>
  <c r="M91" i="44"/>
  <c r="M90" i="44"/>
  <c r="M89" i="44"/>
  <c r="M88" i="44"/>
  <c r="M87" i="44"/>
  <c r="M86" i="44"/>
  <c r="M85" i="44"/>
  <c r="M83" i="44"/>
  <c r="M82" i="44"/>
  <c r="M81" i="44"/>
  <c r="M80" i="44"/>
  <c r="M79" i="44"/>
  <c r="M76" i="44"/>
  <c r="M75" i="44"/>
  <c r="M74" i="44"/>
  <c r="M73" i="44"/>
  <c r="M72" i="44"/>
  <c r="M71" i="44"/>
  <c r="M70" i="44"/>
  <c r="M68" i="44"/>
  <c r="M67" i="44"/>
  <c r="M66" i="44"/>
  <c r="M65" i="44"/>
  <c r="M64" i="44"/>
  <c r="M61" i="44"/>
  <c r="M60" i="44"/>
  <c r="M59" i="44"/>
  <c r="M58" i="44"/>
  <c r="M57" i="44"/>
  <c r="M56" i="44"/>
  <c r="M55" i="44"/>
  <c r="M53" i="44"/>
  <c r="M52" i="44"/>
  <c r="M51" i="44"/>
  <c r="M50" i="44"/>
  <c r="M49" i="44"/>
  <c r="M46" i="44"/>
  <c r="M45" i="44"/>
  <c r="M44" i="44"/>
  <c r="M43" i="44"/>
  <c r="M42" i="44"/>
  <c r="M41" i="44"/>
  <c r="M40" i="44"/>
  <c r="M39" i="44"/>
  <c r="M38" i="44"/>
  <c r="M37" i="44"/>
  <c r="M36" i="44"/>
  <c r="M35" i="44"/>
  <c r="M34" i="44"/>
  <c r="M33" i="44"/>
  <c r="M32" i="44"/>
  <c r="M31" i="44"/>
  <c r="M28" i="44"/>
  <c r="M27" i="44"/>
  <c r="M25" i="44"/>
  <c r="M24" i="44"/>
  <c r="M19" i="44"/>
  <c r="M18" i="44"/>
  <c r="M17" i="44"/>
  <c r="M16" i="44"/>
  <c r="M11" i="44"/>
  <c r="M10" i="44"/>
  <c r="M9" i="44"/>
  <c r="M8" i="44"/>
  <c r="I39" i="44"/>
  <c r="I32" i="44"/>
  <c r="I31" i="44"/>
  <c r="I128" i="44"/>
  <c r="I127" i="44"/>
  <c r="I126" i="44"/>
  <c r="I125" i="44"/>
  <c r="I124" i="44"/>
  <c r="I121" i="44"/>
  <c r="I120" i="44"/>
  <c r="I119" i="44"/>
  <c r="I118" i="44"/>
  <c r="I117" i="44"/>
  <c r="I116" i="44"/>
  <c r="I115" i="44"/>
  <c r="I113" i="44"/>
  <c r="I112" i="44"/>
  <c r="I111" i="44"/>
  <c r="I110" i="44"/>
  <c r="I109" i="44"/>
  <c r="I106" i="44"/>
  <c r="I105" i="44"/>
  <c r="I104" i="44"/>
  <c r="I103" i="44"/>
  <c r="I102" i="44"/>
  <c r="I101" i="44"/>
  <c r="I100" i="44"/>
  <c r="I98" i="44"/>
  <c r="I97" i="44"/>
  <c r="I96" i="44"/>
  <c r="I95" i="44"/>
  <c r="I94" i="44"/>
  <c r="I91" i="44"/>
  <c r="I90" i="44"/>
  <c r="I89" i="44"/>
  <c r="I88" i="44"/>
  <c r="I87" i="44"/>
  <c r="I86" i="44"/>
  <c r="I85" i="44"/>
  <c r="I83" i="44"/>
  <c r="I82" i="44"/>
  <c r="I81" i="44"/>
  <c r="I80" i="44"/>
  <c r="I79" i="44"/>
  <c r="I76" i="44"/>
  <c r="I75" i="44"/>
  <c r="I74" i="44"/>
  <c r="I73" i="44"/>
  <c r="I72" i="44"/>
  <c r="I71" i="44"/>
  <c r="I70" i="44"/>
  <c r="I68" i="44"/>
  <c r="I67" i="44"/>
  <c r="I66" i="44"/>
  <c r="I65" i="44"/>
  <c r="I64" i="44"/>
  <c r="I61" i="44"/>
  <c r="I60" i="44"/>
  <c r="I59" i="44"/>
  <c r="I58" i="44"/>
  <c r="I57" i="44"/>
  <c r="I56" i="44"/>
  <c r="I55" i="44"/>
  <c r="I53" i="44"/>
  <c r="I52" i="44"/>
  <c r="I51" i="44"/>
  <c r="I50" i="44"/>
  <c r="I49" i="44"/>
  <c r="I46" i="44"/>
  <c r="I45" i="44"/>
  <c r="I44" i="44"/>
  <c r="I43" i="44"/>
  <c r="I42" i="44"/>
  <c r="I41" i="44"/>
  <c r="I40" i="44"/>
  <c r="I38" i="44"/>
  <c r="I37" i="44"/>
  <c r="I36" i="44"/>
  <c r="I35" i="44"/>
  <c r="I34" i="44"/>
  <c r="I33" i="44"/>
  <c r="I28" i="44"/>
  <c r="I27" i="44"/>
  <c r="I25" i="44"/>
  <c r="I24" i="44"/>
  <c r="I19" i="44"/>
  <c r="I18" i="44"/>
  <c r="I17" i="44"/>
  <c r="I16" i="44"/>
  <c r="I11" i="44"/>
  <c r="I10" i="44"/>
  <c r="I9" i="44"/>
  <c r="I8" i="44"/>
  <c r="Y1280" i="66"/>
  <c r="Y1279" i="66"/>
  <c r="Y1277" i="66"/>
  <c r="Y1276" i="66"/>
  <c r="Y1275" i="66"/>
  <c r="Y1273" i="66"/>
  <c r="Y1228" i="66"/>
  <c r="Y1227" i="66"/>
  <c r="Y1225" i="66"/>
  <c r="Y1224" i="66"/>
  <c r="Y1223" i="66"/>
  <c r="Y1221" i="66"/>
  <c r="Y1176" i="66"/>
  <c r="Y1175" i="66"/>
  <c r="Y1173" i="66"/>
  <c r="Y1172" i="66"/>
  <c r="Y1171" i="66"/>
  <c r="Y1169" i="66"/>
  <c r="Y1124" i="66"/>
  <c r="Y1123" i="66"/>
  <c r="Y1121" i="66"/>
  <c r="Y1120" i="66"/>
  <c r="Y1119" i="66"/>
  <c r="Y1117" i="66"/>
  <c r="Y1072" i="66"/>
  <c r="Y1071" i="66"/>
  <c r="Y1069" i="66"/>
  <c r="Y1068" i="66"/>
  <c r="Y1067" i="66"/>
  <c r="Y1065" i="66"/>
  <c r="Y1020" i="66"/>
  <c r="Y1019" i="66"/>
  <c r="Y1017" i="66"/>
  <c r="Y1016" i="66"/>
  <c r="Y1015" i="66"/>
  <c r="Y1013" i="66"/>
  <c r="Y968" i="66"/>
  <c r="Y967" i="66"/>
  <c r="Y965" i="66"/>
  <c r="Y964" i="66"/>
  <c r="Y963" i="66"/>
  <c r="Y961" i="66"/>
  <c r="Y916" i="66"/>
  <c r="Y915" i="66"/>
  <c r="Y913" i="66"/>
  <c r="Y912" i="66"/>
  <c r="Y911" i="66"/>
  <c r="Y909" i="66"/>
  <c r="Y864" i="66"/>
  <c r="Y863" i="66"/>
  <c r="Y861" i="66"/>
  <c r="Y860" i="66"/>
  <c r="Y859" i="66"/>
  <c r="Y857" i="66"/>
  <c r="Y812" i="66"/>
  <c r="Y811" i="66"/>
  <c r="Y809" i="66"/>
  <c r="Y808" i="66"/>
  <c r="Y807" i="66"/>
  <c r="Y805" i="66"/>
  <c r="Y760" i="66"/>
  <c r="Y759" i="66"/>
  <c r="Y757" i="66"/>
  <c r="Y756" i="66"/>
  <c r="Y755" i="66"/>
  <c r="Y753" i="66"/>
  <c r="Y708" i="66"/>
  <c r="Y707" i="66"/>
  <c r="Y705" i="66"/>
  <c r="Y704" i="66"/>
  <c r="Y703" i="66"/>
  <c r="Y701" i="66"/>
  <c r="Y656" i="66"/>
  <c r="Y655" i="66"/>
  <c r="Y653" i="66"/>
  <c r="Y652" i="66"/>
  <c r="Y651" i="66"/>
  <c r="Y649" i="66"/>
  <c r="Y604" i="66"/>
  <c r="Y603" i="66"/>
  <c r="Y601" i="66"/>
  <c r="Y600" i="66"/>
  <c r="Y599" i="66"/>
  <c r="Y597" i="66"/>
  <c r="Y552" i="66"/>
  <c r="Y551" i="66"/>
  <c r="Y549" i="66"/>
  <c r="Y548" i="66"/>
  <c r="Y547" i="66"/>
  <c r="Y545" i="66"/>
  <c r="Y500" i="66"/>
  <c r="Y499" i="66"/>
  <c r="Y497" i="66"/>
  <c r="Y496" i="66"/>
  <c r="Y495" i="66"/>
  <c r="Y493" i="66"/>
  <c r="Y448" i="66"/>
  <c r="Y447" i="66"/>
  <c r="Y445" i="66"/>
  <c r="Y444" i="66"/>
  <c r="Y443" i="66"/>
  <c r="Y441" i="66"/>
  <c r="Y396" i="66"/>
  <c r="Y395" i="66"/>
  <c r="Y393" i="66"/>
  <c r="Y392" i="66"/>
  <c r="Y391" i="66"/>
  <c r="Y389" i="66"/>
  <c r="Y344" i="66"/>
  <c r="Y343" i="66"/>
  <c r="Y341" i="66"/>
  <c r="Y340" i="66"/>
  <c r="Y339" i="66"/>
  <c r="Y337" i="66"/>
  <c r="Y292" i="66"/>
  <c r="Y291" i="66"/>
  <c r="Y289" i="66"/>
  <c r="Y288" i="66"/>
  <c r="Y287" i="66"/>
  <c r="Y285" i="66"/>
  <c r="Y240" i="66"/>
  <c r="Y239" i="66"/>
  <c r="Y237" i="66"/>
  <c r="Y236" i="66"/>
  <c r="Y235" i="66"/>
  <c r="Y233" i="66"/>
  <c r="Y188" i="66"/>
  <c r="Y187" i="66"/>
  <c r="Y185" i="66"/>
  <c r="Y184" i="66"/>
  <c r="Y183" i="66"/>
  <c r="Y181" i="66"/>
  <c r="Y136" i="66"/>
  <c r="Y135" i="66"/>
  <c r="Y133" i="66"/>
  <c r="Y132" i="66"/>
  <c r="Y131" i="66"/>
  <c r="Y129" i="66"/>
  <c r="Y84" i="66"/>
  <c r="Y83" i="66"/>
  <c r="Y81" i="66"/>
  <c r="Y80" i="66"/>
  <c r="Y79" i="66"/>
  <c r="Y77" i="66"/>
  <c r="Y32" i="66"/>
  <c r="Y31" i="66"/>
  <c r="Y29" i="66"/>
  <c r="Y28" i="66"/>
  <c r="Y27" i="66"/>
  <c r="Y25" i="66"/>
  <c r="U1280" i="66"/>
  <c r="U1279" i="66"/>
  <c r="U1277" i="66"/>
  <c r="U1276" i="66"/>
  <c r="U1275" i="66"/>
  <c r="U1273" i="66"/>
  <c r="U1228" i="66"/>
  <c r="U1227" i="66"/>
  <c r="U1225" i="66"/>
  <c r="U1224" i="66"/>
  <c r="U1223" i="66"/>
  <c r="U1221" i="66"/>
  <c r="U1176" i="66"/>
  <c r="U1175" i="66"/>
  <c r="U1173" i="66"/>
  <c r="U1172" i="66"/>
  <c r="U1171" i="66"/>
  <c r="U1169" i="66"/>
  <c r="U1124" i="66"/>
  <c r="U1123" i="66"/>
  <c r="U1121" i="66"/>
  <c r="U1120" i="66"/>
  <c r="U1119" i="66"/>
  <c r="U1117" i="66"/>
  <c r="U1072" i="66"/>
  <c r="U1071" i="66"/>
  <c r="U1069" i="66"/>
  <c r="U1068" i="66"/>
  <c r="U1067" i="66"/>
  <c r="U1065" i="66"/>
  <c r="U1020" i="66"/>
  <c r="U1019" i="66"/>
  <c r="U1017" i="66"/>
  <c r="U1016" i="66"/>
  <c r="U1015" i="66"/>
  <c r="U1013" i="66"/>
  <c r="U968" i="66"/>
  <c r="U967" i="66"/>
  <c r="U965" i="66"/>
  <c r="U964" i="66"/>
  <c r="U963" i="66"/>
  <c r="U961" i="66"/>
  <c r="U916" i="66"/>
  <c r="U915" i="66"/>
  <c r="U913" i="66"/>
  <c r="U912" i="66"/>
  <c r="U911" i="66"/>
  <c r="U909" i="66"/>
  <c r="U864" i="66"/>
  <c r="U863" i="66"/>
  <c r="U861" i="66"/>
  <c r="U860" i="66"/>
  <c r="U859" i="66"/>
  <c r="U857" i="66"/>
  <c r="U812" i="66"/>
  <c r="U811" i="66"/>
  <c r="U809" i="66"/>
  <c r="U808" i="66"/>
  <c r="U807" i="66"/>
  <c r="U805" i="66"/>
  <c r="U760" i="66"/>
  <c r="U759" i="66"/>
  <c r="U757" i="66"/>
  <c r="U756" i="66"/>
  <c r="U755" i="66"/>
  <c r="U753" i="66"/>
  <c r="U708" i="66"/>
  <c r="U707" i="66"/>
  <c r="U705" i="66"/>
  <c r="U704" i="66"/>
  <c r="U703" i="66"/>
  <c r="U701" i="66"/>
  <c r="U656" i="66"/>
  <c r="U655" i="66"/>
  <c r="U653" i="66"/>
  <c r="U652" i="66"/>
  <c r="U651" i="66"/>
  <c r="U649" i="66"/>
  <c r="U604" i="66"/>
  <c r="U603" i="66"/>
  <c r="U601" i="66"/>
  <c r="U600" i="66"/>
  <c r="U599" i="66"/>
  <c r="U597" i="66"/>
  <c r="U552" i="66"/>
  <c r="U551" i="66"/>
  <c r="U549" i="66"/>
  <c r="U548" i="66"/>
  <c r="U547" i="66"/>
  <c r="U545" i="66"/>
  <c r="U500" i="66"/>
  <c r="U499" i="66"/>
  <c r="U497" i="66"/>
  <c r="U496" i="66"/>
  <c r="U495" i="66"/>
  <c r="U493" i="66"/>
  <c r="U448" i="66"/>
  <c r="U447" i="66"/>
  <c r="U445" i="66"/>
  <c r="U444" i="66"/>
  <c r="U443" i="66"/>
  <c r="U441" i="66"/>
  <c r="U396" i="66"/>
  <c r="U395" i="66"/>
  <c r="U393" i="66"/>
  <c r="U392" i="66"/>
  <c r="U391" i="66"/>
  <c r="U389" i="66"/>
  <c r="U344" i="66"/>
  <c r="U343" i="66"/>
  <c r="U341" i="66"/>
  <c r="U340" i="66"/>
  <c r="U339" i="66"/>
  <c r="U337" i="66"/>
  <c r="U292" i="66"/>
  <c r="U291" i="66"/>
  <c r="U289" i="66"/>
  <c r="U288" i="66"/>
  <c r="U287" i="66"/>
  <c r="U285" i="66"/>
  <c r="U240" i="66"/>
  <c r="U239" i="66"/>
  <c r="U237" i="66"/>
  <c r="U236" i="66"/>
  <c r="U235" i="66"/>
  <c r="U233" i="66"/>
  <c r="U188" i="66"/>
  <c r="U187" i="66"/>
  <c r="U185" i="66"/>
  <c r="U184" i="66"/>
  <c r="U183" i="66"/>
  <c r="U181" i="66"/>
  <c r="U136" i="66"/>
  <c r="U135" i="66"/>
  <c r="U133" i="66"/>
  <c r="U132" i="66"/>
  <c r="U131" i="66"/>
  <c r="U129" i="66"/>
  <c r="U84" i="66"/>
  <c r="U83" i="66"/>
  <c r="U81" i="66"/>
  <c r="U80" i="66"/>
  <c r="U79" i="66"/>
  <c r="U77" i="66"/>
  <c r="U32" i="66"/>
  <c r="U31" i="66"/>
  <c r="U29" i="66"/>
  <c r="U28" i="66"/>
  <c r="U27" i="66"/>
  <c r="U25" i="66"/>
  <c r="Q495" i="66"/>
  <c r="Q493" i="66"/>
  <c r="Q448" i="66"/>
  <c r="Q447" i="66"/>
  <c r="Q445" i="66"/>
  <c r="Q444" i="66"/>
  <c r="Q443" i="66"/>
  <c r="Q441" i="66"/>
  <c r="Q396" i="66"/>
  <c r="Q395" i="66"/>
  <c r="Q393" i="66"/>
  <c r="Q392" i="66"/>
  <c r="Q391" i="66"/>
  <c r="Q389" i="66"/>
  <c r="Q344" i="66"/>
  <c r="Q343" i="66"/>
  <c r="Q341" i="66"/>
  <c r="Q340" i="66"/>
  <c r="Q339" i="66"/>
  <c r="Q337" i="66"/>
  <c r="Q292" i="66"/>
  <c r="Q291" i="66"/>
  <c r="Q289" i="66"/>
  <c r="Q288" i="66"/>
  <c r="Q287" i="66"/>
  <c r="Q285" i="66"/>
  <c r="Q240" i="66"/>
  <c r="Q239" i="66"/>
  <c r="Q237" i="66"/>
  <c r="Q236" i="66"/>
  <c r="Q235" i="66"/>
  <c r="Q233" i="66"/>
  <c r="Q188" i="66"/>
  <c r="Q187" i="66"/>
  <c r="Q185" i="66"/>
  <c r="Q184" i="66"/>
  <c r="Q183" i="66"/>
  <c r="Q181" i="66"/>
  <c r="Q136" i="66"/>
  <c r="Q135" i="66"/>
  <c r="Q133" i="66"/>
  <c r="Q132" i="66"/>
  <c r="Q131" i="66"/>
  <c r="Q129" i="66"/>
  <c r="Q84" i="66"/>
  <c r="Q83" i="66"/>
  <c r="Q81" i="66"/>
  <c r="Q80" i="66"/>
  <c r="Q79" i="66"/>
  <c r="Q77" i="66"/>
  <c r="Q32" i="66"/>
  <c r="Q31" i="66"/>
  <c r="Q29" i="66"/>
  <c r="Q28" i="66"/>
  <c r="Q27" i="66"/>
  <c r="Q25" i="66"/>
  <c r="Q1280" i="66"/>
  <c r="Q1279" i="66"/>
  <c r="Q1277" i="66"/>
  <c r="Q1276" i="66"/>
  <c r="Q1275" i="66"/>
  <c r="Q1273" i="66"/>
  <c r="Q1228" i="66"/>
  <c r="Q1227" i="66"/>
  <c r="Q1225" i="66"/>
  <c r="Q1224" i="66"/>
  <c r="Q1223" i="66"/>
  <c r="Q1221" i="66"/>
  <c r="Q1176" i="66"/>
  <c r="Q1175" i="66"/>
  <c r="Q1173" i="66"/>
  <c r="Q1172" i="66"/>
  <c r="Q1171" i="66"/>
  <c r="Q1169" i="66"/>
  <c r="Q1124" i="66"/>
  <c r="Q1123" i="66"/>
  <c r="Q1121" i="66"/>
  <c r="Q1120" i="66"/>
  <c r="Q1119" i="66"/>
  <c r="Q1117" i="66"/>
  <c r="Q1072" i="66"/>
  <c r="Q1071" i="66"/>
  <c r="Q1069" i="66"/>
  <c r="Q1068" i="66"/>
  <c r="Q1067" i="66"/>
  <c r="Q1065" i="66"/>
  <c r="Q1020" i="66"/>
  <c r="Q1019" i="66"/>
  <c r="Q1017" i="66"/>
  <c r="Q1016" i="66"/>
  <c r="Q1015" i="66"/>
  <c r="Q1013" i="66"/>
  <c r="Q968" i="66"/>
  <c r="Q967" i="66"/>
  <c r="Q965" i="66"/>
  <c r="Q964" i="66"/>
  <c r="Q963" i="66"/>
  <c r="Q961" i="66"/>
  <c r="Q916" i="66"/>
  <c r="Q915" i="66"/>
  <c r="Q913" i="66"/>
  <c r="Q912" i="66"/>
  <c r="Q911" i="66"/>
  <c r="Q909" i="66"/>
  <c r="Q864" i="66"/>
  <c r="Q863" i="66"/>
  <c r="Q861" i="66"/>
  <c r="Q860" i="66"/>
  <c r="Q859" i="66"/>
  <c r="Q857" i="66"/>
  <c r="Q812" i="66"/>
  <c r="Q811" i="66"/>
  <c r="Q809" i="66"/>
  <c r="Q808" i="66"/>
  <c r="Q807" i="66"/>
  <c r="Q805" i="66"/>
  <c r="Q760" i="66"/>
  <c r="Q759" i="66"/>
  <c r="Q757" i="66"/>
  <c r="Q756" i="66"/>
  <c r="Q755" i="66"/>
  <c r="Q753" i="66"/>
  <c r="Q708" i="66"/>
  <c r="Q707" i="66"/>
  <c r="Q705" i="66"/>
  <c r="Q704" i="66"/>
  <c r="Q703" i="66"/>
  <c r="Q701" i="66"/>
  <c r="Q656" i="66"/>
  <c r="Q655" i="66"/>
  <c r="Q653" i="66"/>
  <c r="Q652" i="66"/>
  <c r="Q651" i="66"/>
  <c r="Q649" i="66"/>
  <c r="Q604" i="66"/>
  <c r="Q603" i="66"/>
  <c r="Q601" i="66"/>
  <c r="Q600" i="66"/>
  <c r="Q599" i="66"/>
  <c r="Q597" i="66"/>
  <c r="Q552" i="66"/>
  <c r="Q551" i="66"/>
  <c r="Q549" i="66"/>
  <c r="Q548" i="66"/>
  <c r="Q547" i="66"/>
  <c r="Q545" i="66"/>
  <c r="Q500" i="66"/>
  <c r="Q499" i="66"/>
  <c r="Q497" i="66"/>
  <c r="Q496" i="66"/>
  <c r="M1280" i="66"/>
  <c r="M1279" i="66"/>
  <c r="M1277" i="66"/>
  <c r="M1276" i="66"/>
  <c r="M1275" i="66"/>
  <c r="M1273" i="66"/>
  <c r="M1228" i="66"/>
  <c r="M1227" i="66"/>
  <c r="M1225" i="66"/>
  <c r="M1224" i="66"/>
  <c r="M1223" i="66"/>
  <c r="M1221" i="66"/>
  <c r="M1176" i="66"/>
  <c r="M1175" i="66"/>
  <c r="M1173" i="66"/>
  <c r="M1172" i="66"/>
  <c r="M1171" i="66"/>
  <c r="M1169" i="66"/>
  <c r="M1124" i="66"/>
  <c r="M1123" i="66"/>
  <c r="M1121" i="66"/>
  <c r="M1120" i="66"/>
  <c r="M1119" i="66"/>
  <c r="M1117" i="66"/>
  <c r="M1072" i="66"/>
  <c r="M1071" i="66"/>
  <c r="M1069" i="66"/>
  <c r="M1068" i="66"/>
  <c r="M1067" i="66"/>
  <c r="M1065" i="66"/>
  <c r="M1020" i="66"/>
  <c r="M1019" i="66"/>
  <c r="M1017" i="66"/>
  <c r="M1016" i="66"/>
  <c r="M1015" i="66"/>
  <c r="M1013" i="66"/>
  <c r="M968" i="66"/>
  <c r="M967" i="66"/>
  <c r="M965" i="66"/>
  <c r="M964" i="66"/>
  <c r="M963" i="66"/>
  <c r="M961" i="66"/>
  <c r="M916" i="66"/>
  <c r="M915" i="66"/>
  <c r="M913" i="66"/>
  <c r="M912" i="66"/>
  <c r="M911" i="66"/>
  <c r="M909" i="66"/>
  <c r="M864" i="66"/>
  <c r="M863" i="66"/>
  <c r="M861" i="66"/>
  <c r="M860" i="66"/>
  <c r="M859" i="66"/>
  <c r="M857" i="66"/>
  <c r="M812" i="66"/>
  <c r="M811" i="66"/>
  <c r="M809" i="66"/>
  <c r="M808" i="66"/>
  <c r="M807" i="66"/>
  <c r="M805" i="66"/>
  <c r="M760" i="66"/>
  <c r="M759" i="66"/>
  <c r="M757" i="66"/>
  <c r="M756" i="66"/>
  <c r="M755" i="66"/>
  <c r="M753" i="66"/>
  <c r="M708" i="66"/>
  <c r="M707" i="66"/>
  <c r="M705" i="66"/>
  <c r="M704" i="66"/>
  <c r="M703" i="66"/>
  <c r="M701" i="66"/>
  <c r="M656" i="66"/>
  <c r="M655" i="66"/>
  <c r="M653" i="66"/>
  <c r="M652" i="66"/>
  <c r="M651" i="66"/>
  <c r="M649" i="66"/>
  <c r="M604" i="66"/>
  <c r="M603" i="66"/>
  <c r="M601" i="66"/>
  <c r="M600" i="66"/>
  <c r="M599" i="66"/>
  <c r="M597" i="66"/>
  <c r="M552" i="66"/>
  <c r="M551" i="66"/>
  <c r="M549" i="66"/>
  <c r="M548" i="66"/>
  <c r="M547" i="66"/>
  <c r="M545" i="66"/>
  <c r="M500" i="66"/>
  <c r="M499" i="66"/>
  <c r="M497" i="66"/>
  <c r="M496" i="66"/>
  <c r="M495" i="66"/>
  <c r="M493" i="66"/>
  <c r="M448" i="66"/>
  <c r="M447" i="66"/>
  <c r="M445" i="66"/>
  <c r="M444" i="66"/>
  <c r="M443" i="66"/>
  <c r="M441" i="66"/>
  <c r="M396" i="66"/>
  <c r="M395" i="66"/>
  <c r="M393" i="66"/>
  <c r="M392" i="66"/>
  <c r="M391" i="66"/>
  <c r="M389" i="66"/>
  <c r="M344" i="66"/>
  <c r="M343" i="66"/>
  <c r="M341" i="66"/>
  <c r="M340" i="66"/>
  <c r="M339" i="66"/>
  <c r="M337" i="66"/>
  <c r="M292" i="66"/>
  <c r="M291" i="66"/>
  <c r="M289" i="66"/>
  <c r="M288" i="66"/>
  <c r="M287" i="66"/>
  <c r="M285" i="66"/>
  <c r="M240" i="66"/>
  <c r="M239" i="66"/>
  <c r="M237" i="66"/>
  <c r="M236" i="66"/>
  <c r="M235" i="66"/>
  <c r="M233" i="66"/>
  <c r="M188" i="66"/>
  <c r="M187" i="66"/>
  <c r="M185" i="66"/>
  <c r="M184" i="66"/>
  <c r="M183" i="66"/>
  <c r="M181" i="66"/>
  <c r="M136" i="66"/>
  <c r="M135" i="66"/>
  <c r="M133" i="66"/>
  <c r="M132" i="66"/>
  <c r="M131" i="66"/>
  <c r="M129" i="66"/>
  <c r="M84" i="66"/>
  <c r="M83" i="66"/>
  <c r="M81" i="66"/>
  <c r="M80" i="66"/>
  <c r="M79" i="66"/>
  <c r="M77" i="66"/>
  <c r="M32" i="66"/>
  <c r="M31" i="66"/>
  <c r="M29" i="66"/>
  <c r="M28" i="66"/>
  <c r="M27" i="66"/>
  <c r="M25" i="66"/>
  <c r="I1280" i="66"/>
  <c r="I1279" i="66"/>
  <c r="I1277" i="66"/>
  <c r="I1276" i="66"/>
  <c r="I1275" i="66"/>
  <c r="I1273" i="66"/>
  <c r="I1228" i="66"/>
  <c r="I1227" i="66"/>
  <c r="I1225" i="66"/>
  <c r="I1224" i="66"/>
  <c r="I1223" i="66"/>
  <c r="I1221" i="66"/>
  <c r="I1176" i="66"/>
  <c r="I1175" i="66"/>
  <c r="I1173" i="66"/>
  <c r="I1172" i="66"/>
  <c r="I1171" i="66"/>
  <c r="I1169" i="66"/>
  <c r="I1124" i="66"/>
  <c r="I1123" i="66"/>
  <c r="I1121" i="66"/>
  <c r="I1120" i="66"/>
  <c r="I1119" i="66"/>
  <c r="I1117" i="66"/>
  <c r="I1072" i="66"/>
  <c r="I1071" i="66"/>
  <c r="I1069" i="66"/>
  <c r="I1068" i="66"/>
  <c r="I1067" i="66"/>
  <c r="I1065" i="66"/>
  <c r="I1020" i="66"/>
  <c r="I1019" i="66"/>
  <c r="I1017" i="66"/>
  <c r="I1016" i="66"/>
  <c r="I1015" i="66"/>
  <c r="I1013" i="66"/>
  <c r="I968" i="66"/>
  <c r="I967" i="66"/>
  <c r="I965" i="66"/>
  <c r="I964" i="66"/>
  <c r="I963" i="66"/>
  <c r="I961" i="66"/>
  <c r="I916" i="66"/>
  <c r="I915" i="66"/>
  <c r="I913" i="66"/>
  <c r="I912" i="66"/>
  <c r="I911" i="66"/>
  <c r="I909" i="66"/>
  <c r="I864" i="66"/>
  <c r="I863" i="66"/>
  <c r="I861" i="66"/>
  <c r="I860" i="66"/>
  <c r="I859" i="66"/>
  <c r="I857" i="66"/>
  <c r="I812" i="66"/>
  <c r="I811" i="66"/>
  <c r="I809" i="66"/>
  <c r="I808" i="66"/>
  <c r="I807" i="66"/>
  <c r="I805" i="66"/>
  <c r="I760" i="66"/>
  <c r="I759" i="66"/>
  <c r="I757" i="66"/>
  <c r="I756" i="66"/>
  <c r="I755" i="66"/>
  <c r="I753" i="66"/>
  <c r="I708" i="66"/>
  <c r="I707" i="66"/>
  <c r="I705" i="66"/>
  <c r="I704" i="66"/>
  <c r="I703" i="66"/>
  <c r="I701" i="66"/>
  <c r="I656" i="66"/>
  <c r="I655" i="66"/>
  <c r="I653" i="66"/>
  <c r="I652" i="66"/>
  <c r="I651" i="66"/>
  <c r="I649" i="66"/>
  <c r="I604" i="66"/>
  <c r="I603" i="66"/>
  <c r="I601" i="66"/>
  <c r="I600" i="66"/>
  <c r="I599" i="66"/>
  <c r="I597" i="66"/>
  <c r="I552" i="66"/>
  <c r="I551" i="66"/>
  <c r="I549" i="66"/>
  <c r="I548" i="66"/>
  <c r="I547" i="66"/>
  <c r="I545" i="66"/>
  <c r="I500" i="66"/>
  <c r="I499" i="66"/>
  <c r="I497" i="66"/>
  <c r="I496" i="66"/>
  <c r="I495" i="66"/>
  <c r="I493" i="66"/>
  <c r="I448" i="66"/>
  <c r="I447" i="66"/>
  <c r="I445" i="66"/>
  <c r="I444" i="66"/>
  <c r="I443" i="66"/>
  <c r="I441" i="66"/>
  <c r="I396" i="66"/>
  <c r="I395" i="66"/>
  <c r="I393" i="66"/>
  <c r="I392" i="66"/>
  <c r="I391" i="66"/>
  <c r="I389" i="66"/>
  <c r="I344" i="66"/>
  <c r="I343" i="66"/>
  <c r="I341" i="66"/>
  <c r="I340" i="66"/>
  <c r="I339" i="66"/>
  <c r="I337" i="66"/>
  <c r="I292" i="66"/>
  <c r="I291" i="66"/>
  <c r="I289" i="66"/>
  <c r="I288" i="66"/>
  <c r="I287" i="66"/>
  <c r="I285" i="66"/>
  <c r="I240" i="66"/>
  <c r="I239" i="66"/>
  <c r="I237" i="66"/>
  <c r="I236" i="66"/>
  <c r="I235" i="66"/>
  <c r="I233" i="66"/>
  <c r="I188" i="66"/>
  <c r="I187" i="66"/>
  <c r="I185" i="66"/>
  <c r="I184" i="66"/>
  <c r="I183" i="66"/>
  <c r="I181" i="66"/>
  <c r="I136" i="66"/>
  <c r="I135" i="66"/>
  <c r="I133" i="66"/>
  <c r="I132" i="66"/>
  <c r="I131" i="66"/>
  <c r="I129" i="66"/>
  <c r="I84" i="66"/>
  <c r="I83" i="66"/>
  <c r="I81" i="66"/>
  <c r="I80" i="66"/>
  <c r="I79" i="66"/>
  <c r="I77" i="66"/>
  <c r="I32" i="66"/>
  <c r="I31" i="66"/>
  <c r="I29" i="66"/>
  <c r="I28" i="66"/>
  <c r="I27" i="66"/>
  <c r="I25" i="66"/>
  <c r="Y1312" i="66"/>
  <c r="Y1311" i="66"/>
  <c r="Y1310" i="66"/>
  <c r="Y1309" i="66"/>
  <c r="Y1308" i="66"/>
  <c r="Y1307" i="66"/>
  <c r="Y1306" i="66"/>
  <c r="Y1305" i="66"/>
  <c r="Y1304" i="66"/>
  <c r="Y1303" i="66"/>
  <c r="Y1302" i="66"/>
  <c r="Y1301" i="66"/>
  <c r="Y1300" i="66"/>
  <c r="Y1299" i="66"/>
  <c r="Y1298" i="66"/>
  <c r="Y1297" i="66"/>
  <c r="Y1296" i="66"/>
  <c r="Y1295" i="66"/>
  <c r="Y1294" i="66"/>
  <c r="Y1293" i="66"/>
  <c r="Y1292" i="66"/>
  <c r="Y1291" i="66"/>
  <c r="Y1286" i="66"/>
  <c r="Y1285" i="66"/>
  <c r="Y1284" i="66"/>
  <c r="Y1283" i="66"/>
  <c r="Y1282" i="66"/>
  <c r="Y1281" i="66"/>
  <c r="Y1272" i="66"/>
  <c r="Y1270" i="66"/>
  <c r="Y1269" i="66"/>
  <c r="Y1268" i="66"/>
  <c r="Y1267" i="66"/>
  <c r="Y1266" i="66"/>
  <c r="Y1264" i="66"/>
  <c r="Y1263" i="66"/>
  <c r="Y1262" i="66"/>
  <c r="Y1261" i="66"/>
  <c r="Y1260" i="66"/>
  <c r="Y1259" i="66"/>
  <c r="Y1258" i="66"/>
  <c r="Y1257" i="66"/>
  <c r="Y1256" i="66"/>
  <c r="Y1255" i="66"/>
  <c r="Y1254" i="66"/>
  <c r="Y1253" i="66"/>
  <c r="Y1252" i="66"/>
  <c r="Y1251" i="66"/>
  <c r="Y1250" i="66"/>
  <c r="Y1249" i="66"/>
  <c r="Y1248" i="66"/>
  <c r="Y1247" i="66"/>
  <c r="Y1246" i="66"/>
  <c r="Y1245" i="66"/>
  <c r="Y1244" i="66"/>
  <c r="Y1243" i="66"/>
  <c r="Y1242" i="66"/>
  <c r="Y1241" i="66"/>
  <c r="Y1240" i="66"/>
  <c r="Y1239" i="66"/>
  <c r="Y1234" i="66"/>
  <c r="Y1233" i="66"/>
  <c r="Y1232" i="66"/>
  <c r="Y1231" i="66"/>
  <c r="Y1230" i="66"/>
  <c r="Y1229" i="66"/>
  <c r="Y1220" i="66"/>
  <c r="Y1218" i="66"/>
  <c r="Y1217" i="66"/>
  <c r="Y1216" i="66"/>
  <c r="Y1215" i="66"/>
  <c r="Y1214" i="66"/>
  <c r="Y1212" i="66"/>
  <c r="Y1211" i="66"/>
  <c r="Y1210" i="66"/>
  <c r="Y1209" i="66"/>
  <c r="Y1208" i="66"/>
  <c r="Y1207" i="66"/>
  <c r="Y1206" i="66"/>
  <c r="Y1205" i="66"/>
  <c r="Y1204" i="66"/>
  <c r="Y1203" i="66"/>
  <c r="Y1202" i="66"/>
  <c r="Y1201" i="66"/>
  <c r="Y1200" i="66"/>
  <c r="Y1199" i="66"/>
  <c r="Y1198" i="66"/>
  <c r="Y1197" i="66"/>
  <c r="Y1196" i="66"/>
  <c r="Y1195" i="66"/>
  <c r="Y1194" i="66"/>
  <c r="Y1193" i="66"/>
  <c r="Y1192" i="66"/>
  <c r="Y1191" i="66"/>
  <c r="Y1190" i="66"/>
  <c r="Y1189" i="66"/>
  <c r="Y1188" i="66"/>
  <c r="Y1187" i="66"/>
  <c r="Y1182" i="66"/>
  <c r="Y1181" i="66"/>
  <c r="Y1180" i="66"/>
  <c r="Y1179" i="66"/>
  <c r="Y1178" i="66"/>
  <c r="Y1177" i="66"/>
  <c r="Y1168" i="66"/>
  <c r="Y1166" i="66"/>
  <c r="Y1165" i="66"/>
  <c r="Y1164" i="66"/>
  <c r="Y1163" i="66"/>
  <c r="Y1162" i="66"/>
  <c r="Y1160" i="66"/>
  <c r="Y1159" i="66"/>
  <c r="Y1158" i="66"/>
  <c r="Y1157" i="66"/>
  <c r="Y1156" i="66"/>
  <c r="Y1155" i="66"/>
  <c r="Y1154" i="66"/>
  <c r="Y1153" i="66"/>
  <c r="Y1152" i="66"/>
  <c r="Y1151" i="66"/>
  <c r="Y1150" i="66"/>
  <c r="Y1149" i="66"/>
  <c r="Y1148" i="66"/>
  <c r="Y1147" i="66"/>
  <c r="Y1146" i="66"/>
  <c r="Y1145" i="66"/>
  <c r="Y1144" i="66"/>
  <c r="Y1143" i="66"/>
  <c r="Y1142" i="66"/>
  <c r="Y1141" i="66"/>
  <c r="Y1140" i="66"/>
  <c r="Y1139" i="66"/>
  <c r="Y1138" i="66"/>
  <c r="Y1137" i="66"/>
  <c r="Y1136" i="66"/>
  <c r="Y1135" i="66"/>
  <c r="Y1130" i="66"/>
  <c r="Y1129" i="66"/>
  <c r="Y1128" i="66"/>
  <c r="Y1127" i="66"/>
  <c r="Y1126" i="66"/>
  <c r="Y1125" i="66"/>
  <c r="Y1116" i="66"/>
  <c r="Y1114" i="66"/>
  <c r="Y1113" i="66"/>
  <c r="Y1112" i="66"/>
  <c r="Y1111" i="66"/>
  <c r="Y1110" i="66"/>
  <c r="Y1108" i="66"/>
  <c r="Y1107" i="66"/>
  <c r="Y1106" i="66"/>
  <c r="Y1105" i="66"/>
  <c r="Y1104" i="66"/>
  <c r="Y1103" i="66"/>
  <c r="Y1102" i="66"/>
  <c r="Y1101" i="66"/>
  <c r="Y1100" i="66"/>
  <c r="Y1099" i="66"/>
  <c r="Y1098" i="66"/>
  <c r="Y1097" i="66"/>
  <c r="Y1096" i="66"/>
  <c r="Y1095" i="66"/>
  <c r="Y1094" i="66"/>
  <c r="Y1093" i="66"/>
  <c r="Y1092" i="66"/>
  <c r="Y1091" i="66"/>
  <c r="Y1090" i="66"/>
  <c r="Y1089" i="66"/>
  <c r="Y1088" i="66"/>
  <c r="Y1087" i="66"/>
  <c r="Y1086" i="66"/>
  <c r="Y1085" i="66"/>
  <c r="Y1084" i="66"/>
  <c r="Y1083" i="66"/>
  <c r="Y1078" i="66"/>
  <c r="Y1077" i="66"/>
  <c r="Y1076" i="66"/>
  <c r="Y1075" i="66"/>
  <c r="Y1074" i="66"/>
  <c r="Y1073" i="66"/>
  <c r="Y1064" i="66"/>
  <c r="Y1062" i="66"/>
  <c r="Y1061" i="66"/>
  <c r="Y1060" i="66"/>
  <c r="Y1059" i="66"/>
  <c r="Y1058" i="66"/>
  <c r="Y1056" i="66"/>
  <c r="Y1055" i="66"/>
  <c r="Y1054" i="66"/>
  <c r="Y1053" i="66"/>
  <c r="Y1052" i="66"/>
  <c r="Y1051" i="66"/>
  <c r="Y1050" i="66"/>
  <c r="Y1049" i="66"/>
  <c r="Y1048" i="66"/>
  <c r="Y1047" i="66"/>
  <c r="Y1046" i="66"/>
  <c r="Y1045" i="66"/>
  <c r="Y1044" i="66"/>
  <c r="Y1043" i="66"/>
  <c r="Y1042" i="66"/>
  <c r="Y1041" i="66"/>
  <c r="Y1040" i="66"/>
  <c r="Y1039" i="66"/>
  <c r="Y1038" i="66"/>
  <c r="Y1037" i="66"/>
  <c r="Y1036" i="66"/>
  <c r="Y1035" i="66"/>
  <c r="Y1034" i="66"/>
  <c r="Y1033" i="66"/>
  <c r="Y1032" i="66"/>
  <c r="Y1031" i="66"/>
  <c r="Y1026" i="66"/>
  <c r="Y1025" i="66"/>
  <c r="Y1024" i="66"/>
  <c r="Y1023" i="66"/>
  <c r="Y1022" i="66"/>
  <c r="Y1021" i="66"/>
  <c r="Y1012" i="66"/>
  <c r="Y1010" i="66"/>
  <c r="Y1009" i="66"/>
  <c r="Y1008" i="66"/>
  <c r="Y1007" i="66"/>
  <c r="Y1006" i="66"/>
  <c r="Y1004" i="66"/>
  <c r="Y1003" i="66"/>
  <c r="Y1002" i="66"/>
  <c r="Y1001" i="66"/>
  <c r="Y1000" i="66"/>
  <c r="Y999" i="66"/>
  <c r="Y998" i="66"/>
  <c r="Y997" i="66"/>
  <c r="Y996" i="66"/>
  <c r="Y995" i="66"/>
  <c r="Y994" i="66"/>
  <c r="Y993" i="66"/>
  <c r="Y992" i="66"/>
  <c r="Y991" i="66"/>
  <c r="Y990" i="66"/>
  <c r="Y989" i="66"/>
  <c r="Y988" i="66"/>
  <c r="Y987" i="66"/>
  <c r="Y986" i="66"/>
  <c r="Y985" i="66"/>
  <c r="Y984" i="66"/>
  <c r="Y983" i="66"/>
  <c r="Y982" i="66"/>
  <c r="Y981" i="66"/>
  <c r="Y980" i="66"/>
  <c r="Y979" i="66"/>
  <c r="Y974" i="66"/>
  <c r="Y973" i="66"/>
  <c r="Y972" i="66"/>
  <c r="Y971" i="66"/>
  <c r="Y970" i="66"/>
  <c r="Y969" i="66"/>
  <c r="Y960" i="66"/>
  <c r="Y958" i="66"/>
  <c r="Y957" i="66"/>
  <c r="Y956" i="66"/>
  <c r="Y955" i="66"/>
  <c r="Y954" i="66"/>
  <c r="Y952" i="66"/>
  <c r="Y951" i="66"/>
  <c r="Y950" i="66"/>
  <c r="Y949" i="66"/>
  <c r="Y948" i="66"/>
  <c r="Y947" i="66"/>
  <c r="Y946" i="66"/>
  <c r="Y945" i="66"/>
  <c r="Y944" i="66"/>
  <c r="Y943" i="66"/>
  <c r="Y942" i="66"/>
  <c r="Y941" i="66"/>
  <c r="Y940" i="66"/>
  <c r="Y939" i="66"/>
  <c r="Y938" i="66"/>
  <c r="Y937" i="66"/>
  <c r="Y936" i="66"/>
  <c r="Y935" i="66"/>
  <c r="Y934" i="66"/>
  <c r="Y933" i="66"/>
  <c r="Y932" i="66"/>
  <c r="Y931" i="66"/>
  <c r="Y930" i="66"/>
  <c r="Y929" i="66"/>
  <c r="Y928" i="66"/>
  <c r="Y927" i="66"/>
  <c r="Y922" i="66"/>
  <c r="Y921" i="66"/>
  <c r="Y920" i="66"/>
  <c r="Y919" i="66"/>
  <c r="Y918" i="66"/>
  <c r="Y917" i="66"/>
  <c r="Y908" i="66"/>
  <c r="Y906" i="66"/>
  <c r="Y905" i="66"/>
  <c r="Y904" i="66"/>
  <c r="Y903" i="66"/>
  <c r="Y902" i="66"/>
  <c r="Y900" i="66"/>
  <c r="Y899" i="66"/>
  <c r="Y898" i="66"/>
  <c r="Y897" i="66"/>
  <c r="Y896" i="66"/>
  <c r="Y895" i="66"/>
  <c r="Y894" i="66"/>
  <c r="Y893" i="66"/>
  <c r="Y892" i="66"/>
  <c r="Y891" i="66"/>
  <c r="Y890" i="66"/>
  <c r="Y889" i="66"/>
  <c r="Y888" i="66"/>
  <c r="Y887" i="66"/>
  <c r="Y886" i="66"/>
  <c r="Y885" i="66"/>
  <c r="Y884" i="66"/>
  <c r="Y883" i="66"/>
  <c r="Y882" i="66"/>
  <c r="Y881" i="66"/>
  <c r="Y880" i="66"/>
  <c r="Y879" i="66"/>
  <c r="Y878" i="66"/>
  <c r="Y877" i="66"/>
  <c r="Y876" i="66"/>
  <c r="Y875" i="66"/>
  <c r="Y870" i="66"/>
  <c r="Y869" i="66"/>
  <c r="Y868" i="66"/>
  <c r="Y867" i="66"/>
  <c r="Y866" i="66"/>
  <c r="Y865" i="66"/>
  <c r="Y856" i="66"/>
  <c r="Y854" i="66"/>
  <c r="Y853" i="66"/>
  <c r="Y852" i="66"/>
  <c r="Y851" i="66"/>
  <c r="Y850" i="66"/>
  <c r="Y848" i="66"/>
  <c r="Y847" i="66"/>
  <c r="Y846" i="66"/>
  <c r="Y845" i="66"/>
  <c r="Y844" i="66"/>
  <c r="Y843" i="66"/>
  <c r="Y842" i="66"/>
  <c r="Y841" i="66"/>
  <c r="Y840" i="66"/>
  <c r="Y839" i="66"/>
  <c r="Y838" i="66"/>
  <c r="Y837" i="66"/>
  <c r="Y836" i="66"/>
  <c r="Y835" i="66"/>
  <c r="Y834" i="66"/>
  <c r="Y833" i="66"/>
  <c r="Y832" i="66"/>
  <c r="Y831" i="66"/>
  <c r="Y830" i="66"/>
  <c r="Y829" i="66"/>
  <c r="Y828" i="66"/>
  <c r="Y827" i="66"/>
  <c r="Y826" i="66"/>
  <c r="Y825" i="66"/>
  <c r="Y824" i="66"/>
  <c r="Y823" i="66"/>
  <c r="Y818" i="66"/>
  <c r="Y817" i="66"/>
  <c r="Y816" i="66"/>
  <c r="Y815" i="66"/>
  <c r="Y814" i="66"/>
  <c r="Y813" i="66"/>
  <c r="Y804" i="66"/>
  <c r="Y802" i="66"/>
  <c r="Y801" i="66"/>
  <c r="Y800" i="66"/>
  <c r="Y799" i="66"/>
  <c r="Y798" i="66"/>
  <c r="Y796" i="66"/>
  <c r="Y795" i="66"/>
  <c r="Y794" i="66"/>
  <c r="Y793" i="66"/>
  <c r="Y792" i="66"/>
  <c r="Y791" i="66"/>
  <c r="Y790" i="66"/>
  <c r="Y789" i="66"/>
  <c r="Y788" i="66"/>
  <c r="Y787" i="66"/>
  <c r="Y786" i="66"/>
  <c r="Y785" i="66"/>
  <c r="Y784" i="66"/>
  <c r="Y783" i="66"/>
  <c r="Y782" i="66"/>
  <c r="Y781" i="66"/>
  <c r="Y780" i="66"/>
  <c r="Y779" i="66"/>
  <c r="Y778" i="66"/>
  <c r="Y777" i="66"/>
  <c r="Y776" i="66"/>
  <c r="Y775" i="66"/>
  <c r="Y774" i="66"/>
  <c r="Y773" i="66"/>
  <c r="Y772" i="66"/>
  <c r="Y771" i="66"/>
  <c r="Y766" i="66"/>
  <c r="Y765" i="66"/>
  <c r="Y764" i="66"/>
  <c r="Y763" i="66"/>
  <c r="Y762" i="66"/>
  <c r="Y761" i="66"/>
  <c r="Y752" i="66"/>
  <c r="Y750" i="66"/>
  <c r="Y749" i="66"/>
  <c r="Y748" i="66"/>
  <c r="Y747" i="66"/>
  <c r="Y746" i="66"/>
  <c r="Y744" i="66"/>
  <c r="Y743" i="66"/>
  <c r="Y742" i="66"/>
  <c r="Y741" i="66"/>
  <c r="Y740" i="66"/>
  <c r="Y739" i="66"/>
  <c r="Y738" i="66"/>
  <c r="Y737" i="66"/>
  <c r="Y736" i="66"/>
  <c r="Y735" i="66"/>
  <c r="Y734" i="66"/>
  <c r="Y733" i="66"/>
  <c r="Y732" i="66"/>
  <c r="Y731" i="66"/>
  <c r="Y730" i="66"/>
  <c r="Y729" i="66"/>
  <c r="Y728" i="66"/>
  <c r="Y727" i="66"/>
  <c r="Y726" i="66"/>
  <c r="Y725" i="66"/>
  <c r="Y724" i="66"/>
  <c r="Y723" i="66"/>
  <c r="Y722" i="66"/>
  <c r="Y721" i="66"/>
  <c r="Y720" i="66"/>
  <c r="Y719" i="66"/>
  <c r="Y714" i="66"/>
  <c r="Y713" i="66"/>
  <c r="Y712" i="66"/>
  <c r="Y711" i="66"/>
  <c r="Y710" i="66"/>
  <c r="Y709" i="66"/>
  <c r="Y700" i="66"/>
  <c r="Y698" i="66"/>
  <c r="Y697" i="66"/>
  <c r="Y696" i="66"/>
  <c r="Y695" i="66"/>
  <c r="Y694" i="66"/>
  <c r="Y692" i="66"/>
  <c r="Y691" i="66"/>
  <c r="Y690" i="66"/>
  <c r="Y689" i="66"/>
  <c r="Y688" i="66"/>
  <c r="Y687" i="66"/>
  <c r="Y686" i="66"/>
  <c r="Y685" i="66"/>
  <c r="Y684" i="66"/>
  <c r="Y683" i="66"/>
  <c r="Y682" i="66"/>
  <c r="Y681" i="66"/>
  <c r="Y680" i="66"/>
  <c r="Y679" i="66"/>
  <c r="Y678" i="66"/>
  <c r="Y677" i="66"/>
  <c r="Y676" i="66"/>
  <c r="Y675" i="66"/>
  <c r="Y674" i="66"/>
  <c r="Y673" i="66"/>
  <c r="Y672" i="66"/>
  <c r="Y671" i="66"/>
  <c r="Y670" i="66"/>
  <c r="Y669" i="66"/>
  <c r="Y668" i="66"/>
  <c r="Y667" i="66"/>
  <c r="Y662" i="66"/>
  <c r="Y661" i="66"/>
  <c r="Y660" i="66"/>
  <c r="Y659" i="66"/>
  <c r="Y658" i="66"/>
  <c r="Y657" i="66"/>
  <c r="Y648" i="66"/>
  <c r="Y646" i="66"/>
  <c r="Y645" i="66"/>
  <c r="Y644" i="66"/>
  <c r="Y643" i="66"/>
  <c r="Y642" i="66"/>
  <c r="Y640" i="66"/>
  <c r="Y639" i="66"/>
  <c r="Y638" i="66"/>
  <c r="Y637" i="66"/>
  <c r="Y636" i="66"/>
  <c r="Y635" i="66"/>
  <c r="Y634" i="66"/>
  <c r="Y633" i="66"/>
  <c r="Y632" i="66"/>
  <c r="Y631" i="66"/>
  <c r="Y630" i="66"/>
  <c r="Y629" i="66"/>
  <c r="Y628" i="66"/>
  <c r="Y627" i="66"/>
  <c r="Y626" i="66"/>
  <c r="Y625" i="66"/>
  <c r="Y624" i="66"/>
  <c r="Y623" i="66"/>
  <c r="Y622" i="66"/>
  <c r="Y621" i="66"/>
  <c r="Y620" i="66"/>
  <c r="Y619" i="66"/>
  <c r="Y618" i="66"/>
  <c r="Y617" i="66"/>
  <c r="Y616" i="66"/>
  <c r="Y615" i="66"/>
  <c r="Y610" i="66"/>
  <c r="Y609" i="66"/>
  <c r="Y608" i="66"/>
  <c r="Y607" i="66"/>
  <c r="Y606" i="66"/>
  <c r="Y605" i="66"/>
  <c r="Y596" i="66"/>
  <c r="Y594" i="66"/>
  <c r="Y593" i="66"/>
  <c r="Y592" i="66"/>
  <c r="Y591" i="66"/>
  <c r="Y590" i="66"/>
  <c r="Y588" i="66"/>
  <c r="Y587" i="66"/>
  <c r="Y586" i="66"/>
  <c r="Y585" i="66"/>
  <c r="Y584" i="66"/>
  <c r="Y583" i="66"/>
  <c r="Y582" i="66"/>
  <c r="Y581" i="66"/>
  <c r="Y580" i="66"/>
  <c r="Y579" i="66"/>
  <c r="Y578" i="66"/>
  <c r="Y577" i="66"/>
  <c r="Y576" i="66"/>
  <c r="Y575" i="66"/>
  <c r="Y574" i="66"/>
  <c r="Y573" i="66"/>
  <c r="Y572" i="66"/>
  <c r="Y571" i="66"/>
  <c r="Y570" i="66"/>
  <c r="Y569" i="66"/>
  <c r="Y568" i="66"/>
  <c r="Y567" i="66"/>
  <c r="Y566" i="66"/>
  <c r="Y565" i="66"/>
  <c r="Y564" i="66"/>
  <c r="Y563" i="66"/>
  <c r="Y558" i="66"/>
  <c r="Y557" i="66"/>
  <c r="Y556" i="66"/>
  <c r="Y555" i="66"/>
  <c r="Y554" i="66"/>
  <c r="Y553" i="66"/>
  <c r="Y544" i="66"/>
  <c r="Y542" i="66"/>
  <c r="Y541" i="66"/>
  <c r="Y540" i="66"/>
  <c r="Y539" i="66"/>
  <c r="Y538" i="66"/>
  <c r="Y536" i="66"/>
  <c r="Y535" i="66"/>
  <c r="Y534" i="66"/>
  <c r="Y533" i="66"/>
  <c r="Y532" i="66"/>
  <c r="Y531" i="66"/>
  <c r="Y530" i="66"/>
  <c r="Y529" i="66"/>
  <c r="Y528" i="66"/>
  <c r="Y527" i="66"/>
  <c r="Y526" i="66"/>
  <c r="Y525" i="66"/>
  <c r="Y524" i="66"/>
  <c r="Y523" i="66"/>
  <c r="Y522" i="66"/>
  <c r="Y521" i="66"/>
  <c r="Y520" i="66"/>
  <c r="Y519" i="66"/>
  <c r="Y518" i="66"/>
  <c r="Y517" i="66"/>
  <c r="Y516" i="66"/>
  <c r="Y515" i="66"/>
  <c r="Y514" i="66"/>
  <c r="Y513" i="66"/>
  <c r="Y512" i="66"/>
  <c r="Y511" i="66"/>
  <c r="Y506" i="66"/>
  <c r="Y505" i="66"/>
  <c r="Y504" i="66"/>
  <c r="Y503" i="66"/>
  <c r="Y502" i="66"/>
  <c r="Y501" i="66"/>
  <c r="Y492" i="66"/>
  <c r="Y490" i="66"/>
  <c r="Y489" i="66"/>
  <c r="Y488" i="66"/>
  <c r="Y487" i="66"/>
  <c r="Y486" i="66"/>
  <c r="Y484" i="66"/>
  <c r="Y483" i="66"/>
  <c r="Y482" i="66"/>
  <c r="Y481" i="66"/>
  <c r="Y480" i="66"/>
  <c r="Y479" i="66"/>
  <c r="Y478" i="66"/>
  <c r="Y477" i="66"/>
  <c r="Y476" i="66"/>
  <c r="Y475" i="66"/>
  <c r="Y474" i="66"/>
  <c r="Y473" i="66"/>
  <c r="Y472" i="66"/>
  <c r="Y471" i="66"/>
  <c r="Y470" i="66"/>
  <c r="Y469" i="66"/>
  <c r="Y468" i="66"/>
  <c r="Y467" i="66"/>
  <c r="Y466" i="66"/>
  <c r="Y465" i="66"/>
  <c r="Y464" i="66"/>
  <c r="Y463" i="66"/>
  <c r="Y462" i="66"/>
  <c r="Y461" i="66"/>
  <c r="Y460" i="66"/>
  <c r="Y459" i="66"/>
  <c r="Y454" i="66"/>
  <c r="Y453" i="66"/>
  <c r="Y452" i="66"/>
  <c r="Y451" i="66"/>
  <c r="Y450" i="66"/>
  <c r="Y449" i="66"/>
  <c r="Y440" i="66"/>
  <c r="Y438" i="66"/>
  <c r="Y437" i="66"/>
  <c r="Y436" i="66"/>
  <c r="Y435" i="66"/>
  <c r="Y434" i="66"/>
  <c r="Y432" i="66"/>
  <c r="Y431" i="66"/>
  <c r="Y430" i="66"/>
  <c r="Y429" i="66"/>
  <c r="Y428" i="66"/>
  <c r="Y427" i="66"/>
  <c r="Y426" i="66"/>
  <c r="Y425" i="66"/>
  <c r="Y424" i="66"/>
  <c r="Y423" i="66"/>
  <c r="Y422" i="66"/>
  <c r="Y421" i="66"/>
  <c r="Y420" i="66"/>
  <c r="Y419" i="66"/>
  <c r="Y418" i="66"/>
  <c r="Y417" i="66"/>
  <c r="Y416" i="66"/>
  <c r="Y415" i="66"/>
  <c r="Y414" i="66"/>
  <c r="Y413" i="66"/>
  <c r="Y412" i="66"/>
  <c r="Y411" i="66"/>
  <c r="Y410" i="66"/>
  <c r="Y409" i="66"/>
  <c r="Y408" i="66"/>
  <c r="Y407" i="66"/>
  <c r="Y402" i="66"/>
  <c r="Y401" i="66"/>
  <c r="Y400" i="66"/>
  <c r="Y399" i="66"/>
  <c r="Y398" i="66"/>
  <c r="Y397" i="66"/>
  <c r="Y388" i="66"/>
  <c r="Y386" i="66"/>
  <c r="Y385" i="66"/>
  <c r="Y384" i="66"/>
  <c r="Y383" i="66"/>
  <c r="Y382" i="66"/>
  <c r="Y380" i="66"/>
  <c r="Y379" i="66"/>
  <c r="Y378" i="66"/>
  <c r="Y377" i="66"/>
  <c r="Y376" i="66"/>
  <c r="Y375" i="66"/>
  <c r="Y374" i="66"/>
  <c r="Y373" i="66"/>
  <c r="Y372" i="66"/>
  <c r="Y371" i="66"/>
  <c r="Y370" i="66"/>
  <c r="Y369" i="66"/>
  <c r="Y368" i="66"/>
  <c r="Y367" i="66"/>
  <c r="Y366" i="66"/>
  <c r="Y365" i="66"/>
  <c r="Y364" i="66"/>
  <c r="Y363" i="66"/>
  <c r="Y362" i="66"/>
  <c r="Y361" i="66"/>
  <c r="Y360" i="66"/>
  <c r="Y359" i="66"/>
  <c r="Y358" i="66"/>
  <c r="Y357" i="66"/>
  <c r="Y356" i="66"/>
  <c r="Y355" i="66"/>
  <c r="Y350" i="66"/>
  <c r="Y349" i="66"/>
  <c r="Y348" i="66"/>
  <c r="Y347" i="66"/>
  <c r="Y346" i="66"/>
  <c r="Y345" i="66"/>
  <c r="Y336" i="66"/>
  <c r="Y334" i="66"/>
  <c r="Y333" i="66"/>
  <c r="Y332" i="66"/>
  <c r="Y331" i="66"/>
  <c r="Y330" i="66"/>
  <c r="Y328" i="66"/>
  <c r="Y327" i="66"/>
  <c r="Y326" i="66"/>
  <c r="Y325" i="66"/>
  <c r="Y324" i="66"/>
  <c r="Y323" i="66"/>
  <c r="Y322" i="66"/>
  <c r="Y321" i="66"/>
  <c r="Y320" i="66"/>
  <c r="Y319" i="66"/>
  <c r="Y318" i="66"/>
  <c r="Y317" i="66"/>
  <c r="Y316" i="66"/>
  <c r="Y315" i="66"/>
  <c r="Y314" i="66"/>
  <c r="Y313" i="66"/>
  <c r="Y312" i="66"/>
  <c r="Y311" i="66"/>
  <c r="Y310" i="66"/>
  <c r="Y309" i="66"/>
  <c r="Y308" i="66"/>
  <c r="Y307" i="66"/>
  <c r="Y306" i="66"/>
  <c r="Y305" i="66"/>
  <c r="Y304" i="66"/>
  <c r="Y303" i="66"/>
  <c r="Y298" i="66"/>
  <c r="Y297" i="66"/>
  <c r="Y296" i="66"/>
  <c r="Y295" i="66"/>
  <c r="Y294" i="66"/>
  <c r="Y293" i="66"/>
  <c r="Y284" i="66"/>
  <c r="Y282" i="66"/>
  <c r="Y281" i="66"/>
  <c r="Y280" i="66"/>
  <c r="Y279" i="66"/>
  <c r="Y278" i="66"/>
  <c r="Y276" i="66"/>
  <c r="Y275" i="66"/>
  <c r="Y274" i="66"/>
  <c r="Y273" i="66"/>
  <c r="Y272" i="66"/>
  <c r="Y271" i="66"/>
  <c r="Y270" i="66"/>
  <c r="Y269" i="66"/>
  <c r="Y268" i="66"/>
  <c r="Y267" i="66"/>
  <c r="Y266" i="66"/>
  <c r="Y265" i="66"/>
  <c r="Y264" i="66"/>
  <c r="Y263" i="66"/>
  <c r="Y262" i="66"/>
  <c r="Y261" i="66"/>
  <c r="Y260" i="66"/>
  <c r="Y259" i="66"/>
  <c r="Y258" i="66"/>
  <c r="Y257" i="66"/>
  <c r="Y256" i="66"/>
  <c r="Y255" i="66"/>
  <c r="Y254" i="66"/>
  <c r="Y253" i="66"/>
  <c r="Y252" i="66"/>
  <c r="Y251" i="66"/>
  <c r="Y246" i="66"/>
  <c r="Y245" i="66"/>
  <c r="Y244" i="66"/>
  <c r="Y243" i="66"/>
  <c r="Y242" i="66"/>
  <c r="Y241" i="66"/>
  <c r="Y232" i="66"/>
  <c r="Y230" i="66"/>
  <c r="Y229" i="66"/>
  <c r="Y228" i="66"/>
  <c r="Y227" i="66"/>
  <c r="Y226" i="66"/>
  <c r="Y224" i="66"/>
  <c r="Y223" i="66"/>
  <c r="Y222" i="66"/>
  <c r="Y221" i="66"/>
  <c r="Y220" i="66"/>
  <c r="Y219" i="66"/>
  <c r="Y218" i="66"/>
  <c r="Y217" i="66"/>
  <c r="Y216" i="66"/>
  <c r="Y215" i="66"/>
  <c r="Y214" i="66"/>
  <c r="Y213" i="66"/>
  <c r="Y212" i="66"/>
  <c r="Y211" i="66"/>
  <c r="Y210" i="66"/>
  <c r="Y209" i="66"/>
  <c r="Y208" i="66"/>
  <c r="Y207" i="66"/>
  <c r="Y206" i="66"/>
  <c r="Y205" i="66"/>
  <c r="Y204" i="66"/>
  <c r="Y203" i="66"/>
  <c r="Y202" i="66"/>
  <c r="Y201" i="66"/>
  <c r="Y200" i="66"/>
  <c r="Y199" i="66"/>
  <c r="Y194" i="66"/>
  <c r="Y193" i="66"/>
  <c r="Y192" i="66"/>
  <c r="Y191" i="66"/>
  <c r="Y190" i="66"/>
  <c r="Y189" i="66"/>
  <c r="Y180" i="66"/>
  <c r="Y178" i="66"/>
  <c r="Y177" i="66"/>
  <c r="Y176" i="66"/>
  <c r="Y175" i="66"/>
  <c r="Y174" i="66"/>
  <c r="Y172" i="66"/>
  <c r="Y171" i="66"/>
  <c r="Y170" i="66"/>
  <c r="Y169" i="66"/>
  <c r="Y168" i="66"/>
  <c r="Y167" i="66"/>
  <c r="Y166" i="66"/>
  <c r="Y165" i="66"/>
  <c r="Y164" i="66"/>
  <c r="Y163" i="66"/>
  <c r="Y162" i="66"/>
  <c r="Y161" i="66"/>
  <c r="Y160" i="66"/>
  <c r="Y159" i="66"/>
  <c r="Y158" i="66"/>
  <c r="Y157" i="66"/>
  <c r="Y156" i="66"/>
  <c r="Y155" i="66"/>
  <c r="Y154" i="66"/>
  <c r="Y153" i="66"/>
  <c r="Y152" i="66"/>
  <c r="Y151" i="66"/>
  <c r="Y150" i="66"/>
  <c r="Y149" i="66"/>
  <c r="Y148" i="66"/>
  <c r="Y147" i="66"/>
  <c r="Y142" i="66"/>
  <c r="Y141" i="66"/>
  <c r="Y140" i="66"/>
  <c r="Y139" i="66"/>
  <c r="Y138" i="66"/>
  <c r="Y137" i="66"/>
  <c r="Y128" i="66"/>
  <c r="Y126" i="66"/>
  <c r="Y125" i="66"/>
  <c r="Y124" i="66"/>
  <c r="Y123" i="66"/>
  <c r="Y122" i="66"/>
  <c r="Y120" i="66"/>
  <c r="Y119" i="66"/>
  <c r="Y118" i="66"/>
  <c r="Y117" i="66"/>
  <c r="Y116" i="66"/>
  <c r="Y115" i="66"/>
  <c r="Y114" i="66"/>
  <c r="Y113" i="66"/>
  <c r="Y112" i="66"/>
  <c r="Y111" i="66"/>
  <c r="Y110" i="66"/>
  <c r="Y109" i="66"/>
  <c r="Y108" i="66"/>
  <c r="Y107" i="66"/>
  <c r="Y106" i="66"/>
  <c r="Y105" i="66"/>
  <c r="Y104" i="66"/>
  <c r="Y103" i="66"/>
  <c r="Y102" i="66"/>
  <c r="Y101" i="66"/>
  <c r="Y100" i="66"/>
  <c r="Y99" i="66"/>
  <c r="Y98" i="66"/>
  <c r="Y97" i="66"/>
  <c r="Y96" i="66"/>
  <c r="Y95" i="66"/>
  <c r="Y90" i="66"/>
  <c r="Y89" i="66"/>
  <c r="Y88" i="66"/>
  <c r="Y87" i="66"/>
  <c r="Y86" i="66"/>
  <c r="Y85" i="66"/>
  <c r="Y76" i="66"/>
  <c r="Y74" i="66"/>
  <c r="Y73" i="66"/>
  <c r="Y72" i="66"/>
  <c r="Y71" i="66"/>
  <c r="Y70" i="66"/>
  <c r="Y68" i="66"/>
  <c r="Y67" i="66"/>
  <c r="Y66" i="66"/>
  <c r="Y65" i="66"/>
  <c r="Y64" i="66"/>
  <c r="Y63" i="66"/>
  <c r="Y62" i="66"/>
  <c r="Y61" i="66"/>
  <c r="Y60" i="66"/>
  <c r="Y59" i="66"/>
  <c r="Y58" i="66"/>
  <c r="Y57" i="66"/>
  <c r="Y56" i="66"/>
  <c r="Y55" i="66"/>
  <c r="Y54" i="66"/>
  <c r="Y53" i="66"/>
  <c r="Y52" i="66"/>
  <c r="Y51" i="66"/>
  <c r="Y50" i="66"/>
  <c r="Y49" i="66"/>
  <c r="Y48" i="66"/>
  <c r="Y47" i="66"/>
  <c r="Y46" i="66"/>
  <c r="Y45" i="66"/>
  <c r="Y44" i="66"/>
  <c r="Y43" i="66"/>
  <c r="Y38" i="66"/>
  <c r="Y37" i="66"/>
  <c r="Y36" i="66"/>
  <c r="Y35" i="66"/>
  <c r="Y34" i="66"/>
  <c r="Y33" i="66"/>
  <c r="Y24" i="66"/>
  <c r="Y22" i="66"/>
  <c r="Y21" i="66"/>
  <c r="Y20" i="66"/>
  <c r="Y19" i="66"/>
  <c r="Y18" i="66"/>
  <c r="Y16" i="66"/>
  <c r="Y15" i="66"/>
  <c r="Y14" i="66"/>
  <c r="Y13" i="66"/>
  <c r="U1312" i="66"/>
  <c r="U1311" i="66"/>
  <c r="U1310" i="66"/>
  <c r="U1309" i="66"/>
  <c r="U1308" i="66"/>
  <c r="U1307" i="66"/>
  <c r="U1306" i="66"/>
  <c r="U1305" i="66"/>
  <c r="U1304" i="66"/>
  <c r="U1303" i="66"/>
  <c r="U1302" i="66"/>
  <c r="U1301" i="66"/>
  <c r="U1300" i="66"/>
  <c r="U1299" i="66"/>
  <c r="U1298" i="66"/>
  <c r="U1297" i="66"/>
  <c r="U1296" i="66"/>
  <c r="U1295" i="66"/>
  <c r="U1294" i="66"/>
  <c r="U1293" i="66"/>
  <c r="U1292" i="66"/>
  <c r="U1291" i="66"/>
  <c r="U1286" i="66"/>
  <c r="U1285" i="66"/>
  <c r="U1284" i="66"/>
  <c r="U1283" i="66"/>
  <c r="U1282" i="66"/>
  <c r="U1281" i="66"/>
  <c r="U1272" i="66"/>
  <c r="U1270" i="66"/>
  <c r="U1269" i="66"/>
  <c r="U1268" i="66"/>
  <c r="U1267" i="66"/>
  <c r="U1266" i="66"/>
  <c r="U1264" i="66"/>
  <c r="U1263" i="66"/>
  <c r="U1262" i="66"/>
  <c r="U1261" i="66"/>
  <c r="U1260" i="66"/>
  <c r="U1259" i="66"/>
  <c r="U1258" i="66"/>
  <c r="U1257" i="66"/>
  <c r="U1256" i="66"/>
  <c r="U1255" i="66"/>
  <c r="U1254" i="66"/>
  <c r="U1253" i="66"/>
  <c r="U1252" i="66"/>
  <c r="U1251" i="66"/>
  <c r="U1250" i="66"/>
  <c r="U1249" i="66"/>
  <c r="U1248" i="66"/>
  <c r="U1247" i="66"/>
  <c r="U1246" i="66"/>
  <c r="U1245" i="66"/>
  <c r="U1244" i="66"/>
  <c r="U1243" i="66"/>
  <c r="U1242" i="66"/>
  <c r="U1241" i="66"/>
  <c r="U1240" i="66"/>
  <c r="U1239" i="66"/>
  <c r="U1234" i="66"/>
  <c r="U1233" i="66"/>
  <c r="U1232" i="66"/>
  <c r="U1231" i="66"/>
  <c r="U1230" i="66"/>
  <c r="U1229" i="66"/>
  <c r="U1220" i="66"/>
  <c r="U1218" i="66"/>
  <c r="U1217" i="66"/>
  <c r="U1216" i="66"/>
  <c r="U1215" i="66"/>
  <c r="U1214" i="66"/>
  <c r="U1212" i="66"/>
  <c r="U1211" i="66"/>
  <c r="U1210" i="66"/>
  <c r="U1209" i="66"/>
  <c r="U1208" i="66"/>
  <c r="U1207" i="66"/>
  <c r="U1206" i="66"/>
  <c r="U1205" i="66"/>
  <c r="U1204" i="66"/>
  <c r="U1203" i="66"/>
  <c r="U1202" i="66"/>
  <c r="U1201" i="66"/>
  <c r="U1200" i="66"/>
  <c r="U1199" i="66"/>
  <c r="U1198" i="66"/>
  <c r="U1197" i="66"/>
  <c r="U1196" i="66"/>
  <c r="U1195" i="66"/>
  <c r="U1194" i="66"/>
  <c r="U1193" i="66"/>
  <c r="U1192" i="66"/>
  <c r="U1191" i="66"/>
  <c r="U1190" i="66"/>
  <c r="U1189" i="66"/>
  <c r="U1188" i="66"/>
  <c r="U1187" i="66"/>
  <c r="U1182" i="66"/>
  <c r="U1181" i="66"/>
  <c r="U1180" i="66"/>
  <c r="U1179" i="66"/>
  <c r="U1178" i="66"/>
  <c r="U1177" i="66"/>
  <c r="U1168" i="66"/>
  <c r="U1166" i="66"/>
  <c r="U1165" i="66"/>
  <c r="U1164" i="66"/>
  <c r="U1163" i="66"/>
  <c r="U1162" i="66"/>
  <c r="U1160" i="66"/>
  <c r="U1159" i="66"/>
  <c r="U1158" i="66"/>
  <c r="U1157" i="66"/>
  <c r="U1156" i="66"/>
  <c r="U1155" i="66"/>
  <c r="U1154" i="66"/>
  <c r="U1153" i="66"/>
  <c r="U1152" i="66"/>
  <c r="U1151" i="66"/>
  <c r="U1150" i="66"/>
  <c r="U1149" i="66"/>
  <c r="U1148" i="66"/>
  <c r="U1147" i="66"/>
  <c r="U1146" i="66"/>
  <c r="U1145" i="66"/>
  <c r="U1144" i="66"/>
  <c r="U1143" i="66"/>
  <c r="U1142" i="66"/>
  <c r="U1141" i="66"/>
  <c r="U1140" i="66"/>
  <c r="U1139" i="66"/>
  <c r="U1138" i="66"/>
  <c r="U1137" i="66"/>
  <c r="U1136" i="66"/>
  <c r="U1135" i="66"/>
  <c r="U1130" i="66"/>
  <c r="U1129" i="66"/>
  <c r="U1128" i="66"/>
  <c r="U1127" i="66"/>
  <c r="U1126" i="66"/>
  <c r="U1125" i="66"/>
  <c r="U1116" i="66"/>
  <c r="U1114" i="66"/>
  <c r="U1113" i="66"/>
  <c r="U1112" i="66"/>
  <c r="U1111" i="66"/>
  <c r="U1110" i="66"/>
  <c r="U1108" i="66"/>
  <c r="U1107" i="66"/>
  <c r="U1106" i="66"/>
  <c r="U1105" i="66"/>
  <c r="U1104" i="66"/>
  <c r="U1103" i="66"/>
  <c r="U1102" i="66"/>
  <c r="U1101" i="66"/>
  <c r="U1100" i="66"/>
  <c r="U1099" i="66"/>
  <c r="U1098" i="66"/>
  <c r="U1097" i="66"/>
  <c r="U1096" i="66"/>
  <c r="U1095" i="66"/>
  <c r="U1094" i="66"/>
  <c r="U1093" i="66"/>
  <c r="U1092" i="66"/>
  <c r="U1091" i="66"/>
  <c r="U1090" i="66"/>
  <c r="U1089" i="66"/>
  <c r="U1088" i="66"/>
  <c r="U1087" i="66"/>
  <c r="U1086" i="66"/>
  <c r="U1085" i="66"/>
  <c r="U1084" i="66"/>
  <c r="U1083" i="66"/>
  <c r="U1078" i="66"/>
  <c r="U1077" i="66"/>
  <c r="U1076" i="66"/>
  <c r="U1075" i="66"/>
  <c r="U1074" i="66"/>
  <c r="U1073" i="66"/>
  <c r="U1064" i="66"/>
  <c r="U1062" i="66"/>
  <c r="U1061" i="66"/>
  <c r="U1060" i="66"/>
  <c r="U1059" i="66"/>
  <c r="U1058" i="66"/>
  <c r="U1056" i="66"/>
  <c r="U1055" i="66"/>
  <c r="U1054" i="66"/>
  <c r="U1053" i="66"/>
  <c r="U1052" i="66"/>
  <c r="U1051" i="66"/>
  <c r="U1050" i="66"/>
  <c r="U1049" i="66"/>
  <c r="U1048" i="66"/>
  <c r="U1047" i="66"/>
  <c r="U1046" i="66"/>
  <c r="U1045" i="66"/>
  <c r="U1044" i="66"/>
  <c r="U1043" i="66"/>
  <c r="U1042" i="66"/>
  <c r="U1041" i="66"/>
  <c r="U1040" i="66"/>
  <c r="U1039" i="66"/>
  <c r="U1038" i="66"/>
  <c r="U1037" i="66"/>
  <c r="U1036" i="66"/>
  <c r="U1035" i="66"/>
  <c r="U1034" i="66"/>
  <c r="U1033" i="66"/>
  <c r="U1032" i="66"/>
  <c r="U1031" i="66"/>
  <c r="U1026" i="66"/>
  <c r="U1025" i="66"/>
  <c r="U1024" i="66"/>
  <c r="U1023" i="66"/>
  <c r="U1022" i="66"/>
  <c r="U1021" i="66"/>
  <c r="U1012" i="66"/>
  <c r="U1010" i="66"/>
  <c r="U1009" i="66"/>
  <c r="U1008" i="66"/>
  <c r="U1007" i="66"/>
  <c r="U1006" i="66"/>
  <c r="U1004" i="66"/>
  <c r="U1003" i="66"/>
  <c r="U1002" i="66"/>
  <c r="U1001" i="66"/>
  <c r="U1000" i="66"/>
  <c r="U999" i="66"/>
  <c r="U998" i="66"/>
  <c r="U997" i="66"/>
  <c r="U996" i="66"/>
  <c r="U995" i="66"/>
  <c r="U994" i="66"/>
  <c r="U993" i="66"/>
  <c r="U992" i="66"/>
  <c r="U991" i="66"/>
  <c r="U990" i="66"/>
  <c r="U989" i="66"/>
  <c r="U988" i="66"/>
  <c r="U987" i="66"/>
  <c r="U986" i="66"/>
  <c r="U985" i="66"/>
  <c r="U984" i="66"/>
  <c r="U983" i="66"/>
  <c r="U982" i="66"/>
  <c r="U981" i="66"/>
  <c r="U980" i="66"/>
  <c r="U979" i="66"/>
  <c r="U974" i="66"/>
  <c r="U973" i="66"/>
  <c r="U972" i="66"/>
  <c r="U971" i="66"/>
  <c r="U970" i="66"/>
  <c r="U969" i="66"/>
  <c r="U960" i="66"/>
  <c r="U958" i="66"/>
  <c r="U957" i="66"/>
  <c r="U956" i="66"/>
  <c r="U955" i="66"/>
  <c r="U954" i="66"/>
  <c r="U952" i="66"/>
  <c r="U951" i="66"/>
  <c r="U950" i="66"/>
  <c r="U949" i="66"/>
  <c r="U948" i="66"/>
  <c r="U947" i="66"/>
  <c r="U946" i="66"/>
  <c r="U945" i="66"/>
  <c r="U944" i="66"/>
  <c r="U943" i="66"/>
  <c r="U942" i="66"/>
  <c r="U941" i="66"/>
  <c r="U940" i="66"/>
  <c r="U939" i="66"/>
  <c r="U938" i="66"/>
  <c r="U937" i="66"/>
  <c r="U936" i="66"/>
  <c r="U935" i="66"/>
  <c r="U934" i="66"/>
  <c r="U933" i="66"/>
  <c r="U932" i="66"/>
  <c r="U931" i="66"/>
  <c r="U930" i="66"/>
  <c r="U929" i="66"/>
  <c r="U928" i="66"/>
  <c r="U927" i="66"/>
  <c r="U922" i="66"/>
  <c r="U921" i="66"/>
  <c r="U920" i="66"/>
  <c r="U919" i="66"/>
  <c r="U918" i="66"/>
  <c r="U917" i="66"/>
  <c r="U908" i="66"/>
  <c r="U906" i="66"/>
  <c r="U905" i="66"/>
  <c r="U904" i="66"/>
  <c r="U903" i="66"/>
  <c r="U902" i="66"/>
  <c r="U900" i="66"/>
  <c r="U899" i="66"/>
  <c r="U898" i="66"/>
  <c r="U897" i="66"/>
  <c r="U896" i="66"/>
  <c r="U895" i="66"/>
  <c r="U894" i="66"/>
  <c r="U893" i="66"/>
  <c r="U892" i="66"/>
  <c r="U891" i="66"/>
  <c r="U890" i="66"/>
  <c r="U889" i="66"/>
  <c r="U888" i="66"/>
  <c r="U887" i="66"/>
  <c r="U886" i="66"/>
  <c r="U885" i="66"/>
  <c r="U884" i="66"/>
  <c r="U883" i="66"/>
  <c r="U882" i="66"/>
  <c r="U881" i="66"/>
  <c r="U880" i="66"/>
  <c r="U879" i="66"/>
  <c r="U878" i="66"/>
  <c r="U877" i="66"/>
  <c r="U876" i="66"/>
  <c r="U875" i="66"/>
  <c r="U870" i="66"/>
  <c r="U869" i="66"/>
  <c r="U868" i="66"/>
  <c r="U867" i="66"/>
  <c r="U866" i="66"/>
  <c r="U865" i="66"/>
  <c r="U856" i="66"/>
  <c r="U854" i="66"/>
  <c r="U853" i="66"/>
  <c r="U852" i="66"/>
  <c r="U851" i="66"/>
  <c r="U850" i="66"/>
  <c r="U848" i="66"/>
  <c r="U847" i="66"/>
  <c r="U846" i="66"/>
  <c r="U845" i="66"/>
  <c r="U844" i="66"/>
  <c r="U843" i="66"/>
  <c r="U842" i="66"/>
  <c r="U841" i="66"/>
  <c r="U840" i="66"/>
  <c r="U839" i="66"/>
  <c r="U838" i="66"/>
  <c r="U837" i="66"/>
  <c r="U836" i="66"/>
  <c r="U835" i="66"/>
  <c r="U834" i="66"/>
  <c r="U833" i="66"/>
  <c r="U832" i="66"/>
  <c r="U831" i="66"/>
  <c r="U830" i="66"/>
  <c r="U829" i="66"/>
  <c r="U828" i="66"/>
  <c r="U827" i="66"/>
  <c r="U826" i="66"/>
  <c r="U825" i="66"/>
  <c r="U824" i="66"/>
  <c r="U823" i="66"/>
  <c r="U818" i="66"/>
  <c r="U817" i="66"/>
  <c r="U816" i="66"/>
  <c r="U815" i="66"/>
  <c r="U814" i="66"/>
  <c r="U813" i="66"/>
  <c r="U804" i="66"/>
  <c r="U802" i="66"/>
  <c r="U801" i="66"/>
  <c r="U800" i="66"/>
  <c r="U799" i="66"/>
  <c r="U798" i="66"/>
  <c r="U796" i="66"/>
  <c r="U795" i="66"/>
  <c r="U794" i="66"/>
  <c r="U793" i="66"/>
  <c r="U792" i="66"/>
  <c r="U791" i="66"/>
  <c r="U790" i="66"/>
  <c r="U789" i="66"/>
  <c r="U788" i="66"/>
  <c r="U787" i="66"/>
  <c r="U786" i="66"/>
  <c r="U785" i="66"/>
  <c r="U784" i="66"/>
  <c r="U783" i="66"/>
  <c r="U782" i="66"/>
  <c r="U781" i="66"/>
  <c r="U780" i="66"/>
  <c r="U779" i="66"/>
  <c r="U778" i="66"/>
  <c r="U777" i="66"/>
  <c r="U776" i="66"/>
  <c r="U775" i="66"/>
  <c r="U774" i="66"/>
  <c r="U773" i="66"/>
  <c r="U772" i="66"/>
  <c r="U771" i="66"/>
  <c r="U766" i="66"/>
  <c r="U765" i="66"/>
  <c r="U764" i="66"/>
  <c r="U763" i="66"/>
  <c r="U762" i="66"/>
  <c r="U761" i="66"/>
  <c r="U752" i="66"/>
  <c r="U750" i="66"/>
  <c r="U749" i="66"/>
  <c r="U748" i="66"/>
  <c r="U747" i="66"/>
  <c r="U746" i="66"/>
  <c r="U744" i="66"/>
  <c r="U743" i="66"/>
  <c r="U742" i="66"/>
  <c r="U741" i="66"/>
  <c r="U740" i="66"/>
  <c r="U739" i="66"/>
  <c r="U738" i="66"/>
  <c r="U737" i="66"/>
  <c r="U736" i="66"/>
  <c r="U735" i="66"/>
  <c r="U734" i="66"/>
  <c r="U733" i="66"/>
  <c r="U732" i="66"/>
  <c r="U731" i="66"/>
  <c r="U730" i="66"/>
  <c r="U729" i="66"/>
  <c r="U728" i="66"/>
  <c r="U727" i="66"/>
  <c r="U726" i="66"/>
  <c r="U725" i="66"/>
  <c r="U724" i="66"/>
  <c r="U723" i="66"/>
  <c r="U722" i="66"/>
  <c r="U721" i="66"/>
  <c r="U720" i="66"/>
  <c r="U719" i="66"/>
  <c r="U714" i="66"/>
  <c r="U713" i="66"/>
  <c r="U712" i="66"/>
  <c r="U711" i="66"/>
  <c r="U710" i="66"/>
  <c r="U709" i="66"/>
  <c r="U700" i="66"/>
  <c r="U698" i="66"/>
  <c r="U697" i="66"/>
  <c r="U696" i="66"/>
  <c r="U695" i="66"/>
  <c r="U694" i="66"/>
  <c r="U692" i="66"/>
  <c r="U691" i="66"/>
  <c r="U690" i="66"/>
  <c r="U689" i="66"/>
  <c r="U688" i="66"/>
  <c r="U687" i="66"/>
  <c r="U686" i="66"/>
  <c r="U685" i="66"/>
  <c r="U684" i="66"/>
  <c r="U683" i="66"/>
  <c r="U682" i="66"/>
  <c r="U681" i="66"/>
  <c r="U680" i="66"/>
  <c r="U679" i="66"/>
  <c r="U678" i="66"/>
  <c r="U677" i="66"/>
  <c r="U676" i="66"/>
  <c r="U675" i="66"/>
  <c r="U674" i="66"/>
  <c r="U673" i="66"/>
  <c r="U672" i="66"/>
  <c r="U671" i="66"/>
  <c r="U670" i="66"/>
  <c r="U669" i="66"/>
  <c r="U668" i="66"/>
  <c r="U667" i="66"/>
  <c r="U662" i="66"/>
  <c r="U661" i="66"/>
  <c r="U660" i="66"/>
  <c r="U659" i="66"/>
  <c r="U658" i="66"/>
  <c r="U657" i="66"/>
  <c r="U648" i="66"/>
  <c r="U646" i="66"/>
  <c r="U645" i="66"/>
  <c r="U644" i="66"/>
  <c r="U643" i="66"/>
  <c r="U642" i="66"/>
  <c r="U640" i="66"/>
  <c r="U639" i="66"/>
  <c r="U638" i="66"/>
  <c r="U637" i="66"/>
  <c r="U636" i="66"/>
  <c r="U635" i="66"/>
  <c r="U634" i="66"/>
  <c r="U633" i="66"/>
  <c r="U632" i="66"/>
  <c r="U631" i="66"/>
  <c r="U630" i="66"/>
  <c r="U629" i="66"/>
  <c r="U628" i="66"/>
  <c r="U627" i="66"/>
  <c r="U626" i="66"/>
  <c r="U625" i="66"/>
  <c r="U624" i="66"/>
  <c r="U623" i="66"/>
  <c r="U622" i="66"/>
  <c r="U621" i="66"/>
  <c r="U620" i="66"/>
  <c r="U619" i="66"/>
  <c r="U618" i="66"/>
  <c r="U617" i="66"/>
  <c r="U616" i="66"/>
  <c r="U615" i="66"/>
  <c r="U610" i="66"/>
  <c r="U609" i="66"/>
  <c r="U608" i="66"/>
  <c r="U607" i="66"/>
  <c r="U606" i="66"/>
  <c r="U605" i="66"/>
  <c r="U596" i="66"/>
  <c r="U594" i="66"/>
  <c r="U593" i="66"/>
  <c r="U592" i="66"/>
  <c r="U591" i="66"/>
  <c r="U590" i="66"/>
  <c r="U588" i="66"/>
  <c r="U587" i="66"/>
  <c r="U586" i="66"/>
  <c r="U585" i="66"/>
  <c r="U584" i="66"/>
  <c r="U583" i="66"/>
  <c r="U582" i="66"/>
  <c r="U581" i="66"/>
  <c r="U580" i="66"/>
  <c r="U579" i="66"/>
  <c r="U578" i="66"/>
  <c r="U577" i="66"/>
  <c r="U576" i="66"/>
  <c r="U575" i="66"/>
  <c r="U574" i="66"/>
  <c r="U573" i="66"/>
  <c r="U572" i="66"/>
  <c r="U571" i="66"/>
  <c r="U570" i="66"/>
  <c r="U569" i="66"/>
  <c r="U568" i="66"/>
  <c r="U567" i="66"/>
  <c r="U566" i="66"/>
  <c r="U565" i="66"/>
  <c r="U564" i="66"/>
  <c r="U563" i="66"/>
  <c r="U558" i="66"/>
  <c r="U557" i="66"/>
  <c r="U556" i="66"/>
  <c r="U555" i="66"/>
  <c r="U554" i="66"/>
  <c r="U553" i="66"/>
  <c r="U544" i="66"/>
  <c r="U542" i="66"/>
  <c r="U541" i="66"/>
  <c r="U540" i="66"/>
  <c r="U539" i="66"/>
  <c r="U538" i="66"/>
  <c r="U536" i="66"/>
  <c r="U535" i="66"/>
  <c r="U534" i="66"/>
  <c r="U533" i="66"/>
  <c r="U532" i="66"/>
  <c r="U531" i="66"/>
  <c r="U530" i="66"/>
  <c r="U529" i="66"/>
  <c r="U528" i="66"/>
  <c r="U527" i="66"/>
  <c r="U526" i="66"/>
  <c r="U525" i="66"/>
  <c r="U524" i="66"/>
  <c r="U523" i="66"/>
  <c r="U522" i="66"/>
  <c r="U521" i="66"/>
  <c r="U520" i="66"/>
  <c r="U519" i="66"/>
  <c r="U518" i="66"/>
  <c r="U517" i="66"/>
  <c r="U516" i="66"/>
  <c r="U515" i="66"/>
  <c r="U514" i="66"/>
  <c r="U513" i="66"/>
  <c r="U512" i="66"/>
  <c r="U511" i="66"/>
  <c r="U506" i="66"/>
  <c r="U505" i="66"/>
  <c r="U504" i="66"/>
  <c r="U503" i="66"/>
  <c r="U502" i="66"/>
  <c r="U501" i="66"/>
  <c r="U492" i="66"/>
  <c r="U490" i="66"/>
  <c r="U489" i="66"/>
  <c r="U488" i="66"/>
  <c r="U487" i="66"/>
  <c r="U486" i="66"/>
  <c r="U484" i="66"/>
  <c r="U483" i="66"/>
  <c r="U482" i="66"/>
  <c r="U481" i="66"/>
  <c r="U480" i="66"/>
  <c r="U479" i="66"/>
  <c r="U478" i="66"/>
  <c r="U477" i="66"/>
  <c r="U476" i="66"/>
  <c r="U475" i="66"/>
  <c r="U474" i="66"/>
  <c r="U473" i="66"/>
  <c r="U472" i="66"/>
  <c r="U471" i="66"/>
  <c r="U470" i="66"/>
  <c r="U469" i="66"/>
  <c r="U468" i="66"/>
  <c r="U467" i="66"/>
  <c r="U466" i="66"/>
  <c r="U465" i="66"/>
  <c r="U464" i="66"/>
  <c r="U463" i="66"/>
  <c r="U462" i="66"/>
  <c r="U461" i="66"/>
  <c r="U460" i="66"/>
  <c r="U459" i="66"/>
  <c r="U454" i="66"/>
  <c r="U453" i="66"/>
  <c r="U452" i="66"/>
  <c r="U451" i="66"/>
  <c r="U450" i="66"/>
  <c r="U449" i="66"/>
  <c r="U440" i="66"/>
  <c r="U438" i="66"/>
  <c r="U437" i="66"/>
  <c r="U436" i="66"/>
  <c r="U435" i="66"/>
  <c r="U434" i="66"/>
  <c r="U432" i="66"/>
  <c r="U431" i="66"/>
  <c r="U430" i="66"/>
  <c r="U429" i="66"/>
  <c r="U428" i="66"/>
  <c r="U427" i="66"/>
  <c r="U426" i="66"/>
  <c r="U425" i="66"/>
  <c r="U424" i="66"/>
  <c r="U423" i="66"/>
  <c r="U422" i="66"/>
  <c r="U421" i="66"/>
  <c r="U420" i="66"/>
  <c r="U419" i="66"/>
  <c r="U418" i="66"/>
  <c r="U417" i="66"/>
  <c r="U416" i="66"/>
  <c r="U415" i="66"/>
  <c r="U414" i="66"/>
  <c r="U413" i="66"/>
  <c r="U412" i="66"/>
  <c r="U411" i="66"/>
  <c r="U410" i="66"/>
  <c r="U409" i="66"/>
  <c r="U408" i="66"/>
  <c r="U407" i="66"/>
  <c r="U402" i="66"/>
  <c r="U401" i="66"/>
  <c r="U400" i="66"/>
  <c r="U399" i="66"/>
  <c r="U398" i="66"/>
  <c r="U397" i="66"/>
  <c r="U388" i="66"/>
  <c r="U386" i="66"/>
  <c r="U385" i="66"/>
  <c r="U384" i="66"/>
  <c r="U383" i="66"/>
  <c r="U382" i="66"/>
  <c r="U380" i="66"/>
  <c r="U379" i="66"/>
  <c r="U378" i="66"/>
  <c r="U377" i="66"/>
  <c r="U376" i="66"/>
  <c r="U375" i="66"/>
  <c r="U374" i="66"/>
  <c r="U373" i="66"/>
  <c r="U372" i="66"/>
  <c r="U371" i="66"/>
  <c r="U370" i="66"/>
  <c r="U369" i="66"/>
  <c r="U368" i="66"/>
  <c r="U367" i="66"/>
  <c r="U366" i="66"/>
  <c r="U365" i="66"/>
  <c r="U364" i="66"/>
  <c r="U363" i="66"/>
  <c r="U362" i="66"/>
  <c r="U361" i="66"/>
  <c r="U360" i="66"/>
  <c r="U359" i="66"/>
  <c r="U358" i="66"/>
  <c r="U357" i="66"/>
  <c r="U356" i="66"/>
  <c r="U355" i="66"/>
  <c r="U350" i="66"/>
  <c r="U349" i="66"/>
  <c r="U348" i="66"/>
  <c r="U347" i="66"/>
  <c r="U346" i="66"/>
  <c r="U345" i="66"/>
  <c r="U336" i="66"/>
  <c r="U334" i="66"/>
  <c r="U333" i="66"/>
  <c r="U332" i="66"/>
  <c r="U331" i="66"/>
  <c r="U330" i="66"/>
  <c r="U328" i="66"/>
  <c r="U327" i="66"/>
  <c r="U326" i="66"/>
  <c r="U325" i="66"/>
  <c r="U324" i="66"/>
  <c r="U323" i="66"/>
  <c r="U322" i="66"/>
  <c r="U321" i="66"/>
  <c r="U320" i="66"/>
  <c r="U319" i="66"/>
  <c r="U318" i="66"/>
  <c r="U317" i="66"/>
  <c r="U316" i="66"/>
  <c r="U315" i="66"/>
  <c r="U314" i="66"/>
  <c r="U313" i="66"/>
  <c r="U312" i="66"/>
  <c r="U311" i="66"/>
  <c r="U310" i="66"/>
  <c r="U309" i="66"/>
  <c r="U308" i="66"/>
  <c r="U307" i="66"/>
  <c r="U306" i="66"/>
  <c r="U305" i="66"/>
  <c r="U304" i="66"/>
  <c r="U303" i="66"/>
  <c r="U298" i="66"/>
  <c r="U297" i="66"/>
  <c r="U296" i="66"/>
  <c r="U295" i="66"/>
  <c r="U294" i="66"/>
  <c r="U293" i="66"/>
  <c r="U284" i="66"/>
  <c r="U282" i="66"/>
  <c r="U281" i="66"/>
  <c r="U280" i="66"/>
  <c r="U279" i="66"/>
  <c r="U278" i="66"/>
  <c r="U276" i="66"/>
  <c r="U275" i="66"/>
  <c r="U274" i="66"/>
  <c r="U273" i="66"/>
  <c r="U272" i="66"/>
  <c r="U271" i="66"/>
  <c r="U270" i="66"/>
  <c r="U269" i="66"/>
  <c r="U268" i="66"/>
  <c r="U267" i="66"/>
  <c r="U266" i="66"/>
  <c r="U265" i="66"/>
  <c r="U264" i="66"/>
  <c r="U263" i="66"/>
  <c r="U262" i="66"/>
  <c r="U261" i="66"/>
  <c r="U260" i="66"/>
  <c r="U259" i="66"/>
  <c r="U258" i="66"/>
  <c r="U257" i="66"/>
  <c r="U256" i="66"/>
  <c r="U255" i="66"/>
  <c r="U254" i="66"/>
  <c r="U253" i="66"/>
  <c r="U252" i="66"/>
  <c r="U251" i="66"/>
  <c r="U246" i="66"/>
  <c r="U245" i="66"/>
  <c r="U244" i="66"/>
  <c r="U243" i="66"/>
  <c r="U242" i="66"/>
  <c r="U241" i="66"/>
  <c r="U232" i="66"/>
  <c r="U230" i="66"/>
  <c r="U229" i="66"/>
  <c r="U228" i="66"/>
  <c r="U227" i="66"/>
  <c r="U226" i="66"/>
  <c r="U224" i="66"/>
  <c r="U223" i="66"/>
  <c r="U222" i="66"/>
  <c r="U221" i="66"/>
  <c r="U220" i="66"/>
  <c r="U219" i="66"/>
  <c r="U218" i="66"/>
  <c r="U217" i="66"/>
  <c r="U216" i="66"/>
  <c r="U215" i="66"/>
  <c r="U214" i="66"/>
  <c r="U213" i="66"/>
  <c r="U212" i="66"/>
  <c r="U211" i="66"/>
  <c r="U210" i="66"/>
  <c r="U209" i="66"/>
  <c r="U208" i="66"/>
  <c r="U207" i="66"/>
  <c r="U206" i="66"/>
  <c r="U205" i="66"/>
  <c r="U204" i="66"/>
  <c r="U203" i="66"/>
  <c r="U202" i="66"/>
  <c r="U201" i="66"/>
  <c r="U200" i="66"/>
  <c r="U199" i="66"/>
  <c r="U194" i="66"/>
  <c r="U193" i="66"/>
  <c r="U192" i="66"/>
  <c r="U191" i="66"/>
  <c r="U190" i="66"/>
  <c r="U189" i="66"/>
  <c r="U180" i="66"/>
  <c r="U178" i="66"/>
  <c r="U177" i="66"/>
  <c r="U176" i="66"/>
  <c r="U175" i="66"/>
  <c r="U174" i="66"/>
  <c r="U172" i="66"/>
  <c r="U171" i="66"/>
  <c r="U170" i="66"/>
  <c r="U169" i="66"/>
  <c r="U168" i="66"/>
  <c r="U167" i="66"/>
  <c r="U166" i="66"/>
  <c r="U165" i="66"/>
  <c r="U164" i="66"/>
  <c r="U163" i="66"/>
  <c r="U162" i="66"/>
  <c r="U161" i="66"/>
  <c r="U160" i="66"/>
  <c r="U159" i="66"/>
  <c r="U158" i="66"/>
  <c r="U157" i="66"/>
  <c r="U156" i="66"/>
  <c r="U155" i="66"/>
  <c r="U154" i="66"/>
  <c r="U153" i="66"/>
  <c r="U152" i="66"/>
  <c r="U151" i="66"/>
  <c r="U150" i="66"/>
  <c r="U149" i="66"/>
  <c r="U148" i="66"/>
  <c r="U147" i="66"/>
  <c r="U142" i="66"/>
  <c r="U141" i="66"/>
  <c r="U140" i="66"/>
  <c r="U139" i="66"/>
  <c r="U138" i="66"/>
  <c r="U137" i="66"/>
  <c r="U128" i="66"/>
  <c r="U126" i="66"/>
  <c r="U125" i="66"/>
  <c r="U124" i="66"/>
  <c r="U123" i="66"/>
  <c r="U122" i="66"/>
  <c r="U120" i="66"/>
  <c r="U119" i="66"/>
  <c r="U118" i="66"/>
  <c r="U117" i="66"/>
  <c r="U116" i="66"/>
  <c r="U115" i="66"/>
  <c r="U114" i="66"/>
  <c r="U113" i="66"/>
  <c r="U112" i="66"/>
  <c r="U111" i="66"/>
  <c r="U110" i="66"/>
  <c r="U109" i="66"/>
  <c r="U108" i="66"/>
  <c r="U107" i="66"/>
  <c r="U106" i="66"/>
  <c r="U105" i="66"/>
  <c r="U104" i="66"/>
  <c r="U103" i="66"/>
  <c r="U102" i="66"/>
  <c r="U101" i="66"/>
  <c r="U100" i="66"/>
  <c r="U99" i="66"/>
  <c r="U98" i="66"/>
  <c r="U97" i="66"/>
  <c r="U96" i="66"/>
  <c r="U95" i="66"/>
  <c r="U90" i="66"/>
  <c r="U89" i="66"/>
  <c r="U88" i="66"/>
  <c r="U87" i="66"/>
  <c r="U86" i="66"/>
  <c r="U85" i="66"/>
  <c r="U76" i="66"/>
  <c r="U74" i="66"/>
  <c r="U73" i="66"/>
  <c r="U72" i="66"/>
  <c r="U71" i="66"/>
  <c r="U70" i="66"/>
  <c r="U68" i="66"/>
  <c r="U67" i="66"/>
  <c r="U66" i="66"/>
  <c r="U65" i="66"/>
  <c r="U64" i="66"/>
  <c r="U63" i="66"/>
  <c r="U62" i="66"/>
  <c r="U61" i="66"/>
  <c r="U60" i="66"/>
  <c r="U59" i="66"/>
  <c r="U58" i="66"/>
  <c r="U57" i="66"/>
  <c r="U56" i="66"/>
  <c r="U55" i="66"/>
  <c r="U54" i="66"/>
  <c r="U53" i="66"/>
  <c r="U52" i="66"/>
  <c r="U51" i="66"/>
  <c r="U50" i="66"/>
  <c r="U49" i="66"/>
  <c r="U48" i="66"/>
  <c r="U47" i="66"/>
  <c r="U46" i="66"/>
  <c r="U45" i="66"/>
  <c r="U44" i="66"/>
  <c r="U43" i="66"/>
  <c r="U38" i="66"/>
  <c r="U37" i="66"/>
  <c r="U36" i="66"/>
  <c r="U35" i="66"/>
  <c r="U34" i="66"/>
  <c r="U33" i="66"/>
  <c r="U24" i="66"/>
  <c r="U22" i="66"/>
  <c r="U21" i="66"/>
  <c r="U20" i="66"/>
  <c r="U19" i="66"/>
  <c r="U18" i="66"/>
  <c r="U16" i="66"/>
  <c r="U15" i="66"/>
  <c r="U14" i="66"/>
  <c r="U13" i="66"/>
  <c r="Q1312" i="66"/>
  <c r="Q1311" i="66"/>
  <c r="Q1310" i="66"/>
  <c r="Q1309" i="66"/>
  <c r="Q1308" i="66"/>
  <c r="Q1307" i="66"/>
  <c r="Q1306" i="66"/>
  <c r="Q1305" i="66"/>
  <c r="Q1304" i="66"/>
  <c r="Q1303" i="66"/>
  <c r="Q1302" i="66"/>
  <c r="Q1301" i="66"/>
  <c r="Q1300" i="66"/>
  <c r="Q1299" i="66"/>
  <c r="Q1298" i="66"/>
  <c r="Q1297" i="66"/>
  <c r="Q1296" i="66"/>
  <c r="Q1295" i="66"/>
  <c r="Q1294" i="66"/>
  <c r="Q1293" i="66"/>
  <c r="Q1292" i="66"/>
  <c r="Q1291" i="66"/>
  <c r="Q1286" i="66"/>
  <c r="Q1285" i="66"/>
  <c r="Q1284" i="66"/>
  <c r="Q1283" i="66"/>
  <c r="Q1282" i="66"/>
  <c r="Q1281" i="66"/>
  <c r="Q1272" i="66"/>
  <c r="Q1270" i="66"/>
  <c r="Q1269" i="66"/>
  <c r="Q1268" i="66"/>
  <c r="Q1267" i="66"/>
  <c r="Q1266" i="66"/>
  <c r="Q1264" i="66"/>
  <c r="Q1263" i="66"/>
  <c r="Q1262" i="66"/>
  <c r="Q1261" i="66"/>
  <c r="Q1260" i="66"/>
  <c r="Q1259" i="66"/>
  <c r="Q1258" i="66"/>
  <c r="Q1257" i="66"/>
  <c r="Q1256" i="66"/>
  <c r="Q1255" i="66"/>
  <c r="Q1254" i="66"/>
  <c r="Q1253" i="66"/>
  <c r="Q1252" i="66"/>
  <c r="Q1251" i="66"/>
  <c r="Q1250" i="66"/>
  <c r="Q1249" i="66"/>
  <c r="Q1248" i="66"/>
  <c r="Q1247" i="66"/>
  <c r="Q1246" i="66"/>
  <c r="Q1245" i="66"/>
  <c r="Q1244" i="66"/>
  <c r="Q1243" i="66"/>
  <c r="Q1242" i="66"/>
  <c r="Q1241" i="66"/>
  <c r="Q1240" i="66"/>
  <c r="Q1239" i="66"/>
  <c r="Q1234" i="66"/>
  <c r="Q1233" i="66"/>
  <c r="Q1232" i="66"/>
  <c r="Q1231" i="66"/>
  <c r="Q1230" i="66"/>
  <c r="Q1229" i="66"/>
  <c r="Q1220" i="66"/>
  <c r="Q1218" i="66"/>
  <c r="Q1217" i="66"/>
  <c r="Q1216" i="66"/>
  <c r="Q1215" i="66"/>
  <c r="Q1214" i="66"/>
  <c r="Q1212" i="66"/>
  <c r="Q1211" i="66"/>
  <c r="Q1210" i="66"/>
  <c r="Q1209" i="66"/>
  <c r="Q1208" i="66"/>
  <c r="Q1207" i="66"/>
  <c r="Q1206" i="66"/>
  <c r="Q1205" i="66"/>
  <c r="Q1204" i="66"/>
  <c r="Q1203" i="66"/>
  <c r="Q1202" i="66"/>
  <c r="Q1201" i="66"/>
  <c r="Q1200" i="66"/>
  <c r="Q1199" i="66"/>
  <c r="Q1198" i="66"/>
  <c r="Q1197" i="66"/>
  <c r="Q1196" i="66"/>
  <c r="Q1195" i="66"/>
  <c r="Q1194" i="66"/>
  <c r="Q1193" i="66"/>
  <c r="Q1192" i="66"/>
  <c r="Q1191" i="66"/>
  <c r="Q1190" i="66"/>
  <c r="Q1189" i="66"/>
  <c r="Q1188" i="66"/>
  <c r="Q1187" i="66"/>
  <c r="Q1182" i="66"/>
  <c r="Q1181" i="66"/>
  <c r="Q1180" i="66"/>
  <c r="Q1179" i="66"/>
  <c r="Q1178" i="66"/>
  <c r="Q1177" i="66"/>
  <c r="Q1168" i="66"/>
  <c r="Q1166" i="66"/>
  <c r="Q1165" i="66"/>
  <c r="Q1164" i="66"/>
  <c r="Q1163" i="66"/>
  <c r="Q1162" i="66"/>
  <c r="Q1160" i="66"/>
  <c r="Q1159" i="66"/>
  <c r="Q1158" i="66"/>
  <c r="Q1157" i="66"/>
  <c r="Q1156" i="66"/>
  <c r="Q1155" i="66"/>
  <c r="Q1154" i="66"/>
  <c r="Q1153" i="66"/>
  <c r="Q1152" i="66"/>
  <c r="Q1151" i="66"/>
  <c r="Q1150" i="66"/>
  <c r="Q1149" i="66"/>
  <c r="Q1148" i="66"/>
  <c r="Q1147" i="66"/>
  <c r="Q1146" i="66"/>
  <c r="Q1145" i="66"/>
  <c r="Q1144" i="66"/>
  <c r="Q1143" i="66"/>
  <c r="Q1142" i="66"/>
  <c r="Q1141" i="66"/>
  <c r="Q1140" i="66"/>
  <c r="Q1139" i="66"/>
  <c r="Q1138" i="66"/>
  <c r="Q1137" i="66"/>
  <c r="Q1136" i="66"/>
  <c r="Q1135" i="66"/>
  <c r="Q1130" i="66"/>
  <c r="Q1129" i="66"/>
  <c r="Q1128" i="66"/>
  <c r="Q1127" i="66"/>
  <c r="Q1126" i="66"/>
  <c r="Q1125" i="66"/>
  <c r="Q1116" i="66"/>
  <c r="Q1114" i="66"/>
  <c r="Q1113" i="66"/>
  <c r="Q1112" i="66"/>
  <c r="Q1111" i="66"/>
  <c r="Q1110" i="66"/>
  <c r="Q1108" i="66"/>
  <c r="Q1107" i="66"/>
  <c r="Q1106" i="66"/>
  <c r="Q1105" i="66"/>
  <c r="Q1104" i="66"/>
  <c r="Q1103" i="66"/>
  <c r="Q1102" i="66"/>
  <c r="Q1101" i="66"/>
  <c r="Q1100" i="66"/>
  <c r="Q1099" i="66"/>
  <c r="Q1098" i="66"/>
  <c r="Q1097" i="66"/>
  <c r="Q1096" i="66"/>
  <c r="Q1095" i="66"/>
  <c r="Q1094" i="66"/>
  <c r="Q1093" i="66"/>
  <c r="Q1092" i="66"/>
  <c r="Q1091" i="66"/>
  <c r="Q1090" i="66"/>
  <c r="Q1089" i="66"/>
  <c r="Q1088" i="66"/>
  <c r="Q1087" i="66"/>
  <c r="Q1086" i="66"/>
  <c r="Q1085" i="66"/>
  <c r="Q1084" i="66"/>
  <c r="Q1083" i="66"/>
  <c r="Q1078" i="66"/>
  <c r="Q1077" i="66"/>
  <c r="Q1076" i="66"/>
  <c r="Q1075" i="66"/>
  <c r="Q1074" i="66"/>
  <c r="Q1073" i="66"/>
  <c r="Q1064" i="66"/>
  <c r="Q1062" i="66"/>
  <c r="Q1061" i="66"/>
  <c r="Q1060" i="66"/>
  <c r="Q1059" i="66"/>
  <c r="Q1058" i="66"/>
  <c r="Q1056" i="66"/>
  <c r="Q1055" i="66"/>
  <c r="Q1054" i="66"/>
  <c r="Q1053" i="66"/>
  <c r="Q1052" i="66"/>
  <c r="Q1051" i="66"/>
  <c r="Q1050" i="66"/>
  <c r="Q1049" i="66"/>
  <c r="Q1048" i="66"/>
  <c r="Q1047" i="66"/>
  <c r="Q1046" i="66"/>
  <c r="Q1045" i="66"/>
  <c r="Q1044" i="66"/>
  <c r="Q1043" i="66"/>
  <c r="Q1042" i="66"/>
  <c r="Q1041" i="66"/>
  <c r="Q1040" i="66"/>
  <c r="Q1039" i="66"/>
  <c r="Q1038" i="66"/>
  <c r="Q1037" i="66"/>
  <c r="Q1036" i="66"/>
  <c r="Q1035" i="66"/>
  <c r="Q1034" i="66"/>
  <c r="Q1033" i="66"/>
  <c r="Q1032" i="66"/>
  <c r="Q1031" i="66"/>
  <c r="Q1026" i="66"/>
  <c r="Q1025" i="66"/>
  <c r="Q1024" i="66"/>
  <c r="Q1023" i="66"/>
  <c r="Q1022" i="66"/>
  <c r="Q1021" i="66"/>
  <c r="Q1012" i="66"/>
  <c r="Q1010" i="66"/>
  <c r="Q1009" i="66"/>
  <c r="Q1008" i="66"/>
  <c r="Q1007" i="66"/>
  <c r="Q1006" i="66"/>
  <c r="Q1004" i="66"/>
  <c r="Q1003" i="66"/>
  <c r="Q1002" i="66"/>
  <c r="Q1001" i="66"/>
  <c r="Q1000" i="66"/>
  <c r="Q999" i="66"/>
  <c r="Q998" i="66"/>
  <c r="Q997" i="66"/>
  <c r="Q996" i="66"/>
  <c r="Q995" i="66"/>
  <c r="Q994" i="66"/>
  <c r="Q993" i="66"/>
  <c r="Q992" i="66"/>
  <c r="Q991" i="66"/>
  <c r="Q990" i="66"/>
  <c r="Q989" i="66"/>
  <c r="Q988" i="66"/>
  <c r="Q987" i="66"/>
  <c r="Q986" i="66"/>
  <c r="Q985" i="66"/>
  <c r="Q984" i="66"/>
  <c r="Q983" i="66"/>
  <c r="Q982" i="66"/>
  <c r="Q981" i="66"/>
  <c r="Q980" i="66"/>
  <c r="Q979" i="66"/>
  <c r="Q974" i="66"/>
  <c r="Q973" i="66"/>
  <c r="Q972" i="66"/>
  <c r="Q971" i="66"/>
  <c r="Q970" i="66"/>
  <c r="Q969" i="66"/>
  <c r="Q960" i="66"/>
  <c r="Q958" i="66"/>
  <c r="Q957" i="66"/>
  <c r="Q956" i="66"/>
  <c r="Q955" i="66"/>
  <c r="Q954" i="66"/>
  <c r="Q952" i="66"/>
  <c r="Q951" i="66"/>
  <c r="Q950" i="66"/>
  <c r="Q949" i="66"/>
  <c r="Q948" i="66"/>
  <c r="Q947" i="66"/>
  <c r="Q946" i="66"/>
  <c r="Q945" i="66"/>
  <c r="Q944" i="66"/>
  <c r="Q943" i="66"/>
  <c r="Q942" i="66"/>
  <c r="Q941" i="66"/>
  <c r="Q940" i="66"/>
  <c r="Q939" i="66"/>
  <c r="Q938" i="66"/>
  <c r="Q937" i="66"/>
  <c r="Q936" i="66"/>
  <c r="Q935" i="66"/>
  <c r="Q934" i="66"/>
  <c r="Q933" i="66"/>
  <c r="Q932" i="66"/>
  <c r="Q931" i="66"/>
  <c r="Q930" i="66"/>
  <c r="Q929" i="66"/>
  <c r="Q928" i="66"/>
  <c r="Q927" i="66"/>
  <c r="Q922" i="66"/>
  <c r="Q921" i="66"/>
  <c r="Q920" i="66"/>
  <c r="Q919" i="66"/>
  <c r="Q918" i="66"/>
  <c r="Q917" i="66"/>
  <c r="Q908" i="66"/>
  <c r="Q906" i="66"/>
  <c r="Q905" i="66"/>
  <c r="Q904" i="66"/>
  <c r="Q903" i="66"/>
  <c r="Q902" i="66"/>
  <c r="Q900" i="66"/>
  <c r="Q899" i="66"/>
  <c r="Q898" i="66"/>
  <c r="Q897" i="66"/>
  <c r="Q896" i="66"/>
  <c r="Q895" i="66"/>
  <c r="Q894" i="66"/>
  <c r="Q893" i="66"/>
  <c r="Q892" i="66"/>
  <c r="Q891" i="66"/>
  <c r="Q890" i="66"/>
  <c r="Q889" i="66"/>
  <c r="Q888" i="66"/>
  <c r="Q887" i="66"/>
  <c r="Q886" i="66"/>
  <c r="Q885" i="66"/>
  <c r="Q884" i="66"/>
  <c r="Q883" i="66"/>
  <c r="Q882" i="66"/>
  <c r="Q881" i="66"/>
  <c r="Q880" i="66"/>
  <c r="Q879" i="66"/>
  <c r="Q878" i="66"/>
  <c r="Q877" i="66"/>
  <c r="Q876" i="66"/>
  <c r="Q875" i="66"/>
  <c r="Q870" i="66"/>
  <c r="Q869" i="66"/>
  <c r="Q868" i="66"/>
  <c r="Q867" i="66"/>
  <c r="Q866" i="66"/>
  <c r="Q865" i="66"/>
  <c r="Q856" i="66"/>
  <c r="Q854" i="66"/>
  <c r="Q853" i="66"/>
  <c r="Q852" i="66"/>
  <c r="Q851" i="66"/>
  <c r="Q850" i="66"/>
  <c r="Q848" i="66"/>
  <c r="Q847" i="66"/>
  <c r="Q846" i="66"/>
  <c r="Q845" i="66"/>
  <c r="Q844" i="66"/>
  <c r="Q843" i="66"/>
  <c r="Q842" i="66"/>
  <c r="Q841" i="66"/>
  <c r="Q840" i="66"/>
  <c r="Q839" i="66"/>
  <c r="Q838" i="66"/>
  <c r="Q837" i="66"/>
  <c r="Q836" i="66"/>
  <c r="Q835" i="66"/>
  <c r="Q834" i="66"/>
  <c r="Q833" i="66"/>
  <c r="Q832" i="66"/>
  <c r="Q831" i="66"/>
  <c r="Q830" i="66"/>
  <c r="Q829" i="66"/>
  <c r="Q828" i="66"/>
  <c r="Q827" i="66"/>
  <c r="Q826" i="66"/>
  <c r="Q825" i="66"/>
  <c r="Q824" i="66"/>
  <c r="Q823" i="66"/>
  <c r="Q818" i="66"/>
  <c r="Q817" i="66"/>
  <c r="Q816" i="66"/>
  <c r="Q815" i="66"/>
  <c r="Q814" i="66"/>
  <c r="Q813" i="66"/>
  <c r="Q804" i="66"/>
  <c r="Q802" i="66"/>
  <c r="Q801" i="66"/>
  <c r="Q800" i="66"/>
  <c r="Q799" i="66"/>
  <c r="Q798" i="66"/>
  <c r="Q796" i="66"/>
  <c r="Q795" i="66"/>
  <c r="Q794" i="66"/>
  <c r="Q793" i="66"/>
  <c r="Q792" i="66"/>
  <c r="Q791" i="66"/>
  <c r="Q790" i="66"/>
  <c r="Q789" i="66"/>
  <c r="Q788" i="66"/>
  <c r="Q787" i="66"/>
  <c r="Q786" i="66"/>
  <c r="Q785" i="66"/>
  <c r="Q784" i="66"/>
  <c r="Q783" i="66"/>
  <c r="Q782" i="66"/>
  <c r="Q781" i="66"/>
  <c r="Q780" i="66"/>
  <c r="Q779" i="66"/>
  <c r="Q778" i="66"/>
  <c r="Q777" i="66"/>
  <c r="Q776" i="66"/>
  <c r="Q775" i="66"/>
  <c r="Q774" i="66"/>
  <c r="Q773" i="66"/>
  <c r="Q772" i="66"/>
  <c r="Q771" i="66"/>
  <c r="Q766" i="66"/>
  <c r="Q765" i="66"/>
  <c r="Q764" i="66"/>
  <c r="Q763" i="66"/>
  <c r="Q762" i="66"/>
  <c r="Q761" i="66"/>
  <c r="Q752" i="66"/>
  <c r="Q750" i="66"/>
  <c r="Q749" i="66"/>
  <c r="Q748" i="66"/>
  <c r="Q747" i="66"/>
  <c r="Q746" i="66"/>
  <c r="Q744" i="66"/>
  <c r="Q743" i="66"/>
  <c r="Q742" i="66"/>
  <c r="Q741" i="66"/>
  <c r="Q740" i="66"/>
  <c r="Q739" i="66"/>
  <c r="Q738" i="66"/>
  <c r="Q737" i="66"/>
  <c r="Q736" i="66"/>
  <c r="Q735" i="66"/>
  <c r="Q734" i="66"/>
  <c r="Q733" i="66"/>
  <c r="Q732" i="66"/>
  <c r="Q731" i="66"/>
  <c r="Q730" i="66"/>
  <c r="Q729" i="66"/>
  <c r="Q728" i="66"/>
  <c r="Q727" i="66"/>
  <c r="Q726" i="66"/>
  <c r="Q725" i="66"/>
  <c r="Q724" i="66"/>
  <c r="Q723" i="66"/>
  <c r="Q722" i="66"/>
  <c r="Q721" i="66"/>
  <c r="Q720" i="66"/>
  <c r="Q719" i="66"/>
  <c r="Q714" i="66"/>
  <c r="Q713" i="66"/>
  <c r="Q712" i="66"/>
  <c r="Q711" i="66"/>
  <c r="Q710" i="66"/>
  <c r="Q709" i="66"/>
  <c r="Q700" i="66"/>
  <c r="Q698" i="66"/>
  <c r="Q697" i="66"/>
  <c r="Q696" i="66"/>
  <c r="Q695" i="66"/>
  <c r="Q694" i="66"/>
  <c r="Q692" i="66"/>
  <c r="Q691" i="66"/>
  <c r="Q690" i="66"/>
  <c r="Q689" i="66"/>
  <c r="Q688" i="66"/>
  <c r="Q687" i="66"/>
  <c r="Q686" i="66"/>
  <c r="Q685" i="66"/>
  <c r="Q684" i="66"/>
  <c r="Q683" i="66"/>
  <c r="Q682" i="66"/>
  <c r="Q681" i="66"/>
  <c r="Q680" i="66"/>
  <c r="Q679" i="66"/>
  <c r="Q678" i="66"/>
  <c r="Q677" i="66"/>
  <c r="Q676" i="66"/>
  <c r="Q675" i="66"/>
  <c r="Q674" i="66"/>
  <c r="Q673" i="66"/>
  <c r="Q672" i="66"/>
  <c r="Q671" i="66"/>
  <c r="Q670" i="66"/>
  <c r="Q669" i="66"/>
  <c r="Q668" i="66"/>
  <c r="Q667" i="66"/>
  <c r="Q662" i="66"/>
  <c r="Q661" i="66"/>
  <c r="Q660" i="66"/>
  <c r="Q659" i="66"/>
  <c r="Q658" i="66"/>
  <c r="Q657" i="66"/>
  <c r="Q648" i="66"/>
  <c r="Q646" i="66"/>
  <c r="Q645" i="66"/>
  <c r="Q644" i="66"/>
  <c r="Q643" i="66"/>
  <c r="Q642" i="66"/>
  <c r="Q640" i="66"/>
  <c r="Q639" i="66"/>
  <c r="Q638" i="66"/>
  <c r="Q637" i="66"/>
  <c r="Q636" i="66"/>
  <c r="Q635" i="66"/>
  <c r="Q634" i="66"/>
  <c r="Q633" i="66"/>
  <c r="Q632" i="66"/>
  <c r="Q631" i="66"/>
  <c r="Q630" i="66"/>
  <c r="Q629" i="66"/>
  <c r="Q628" i="66"/>
  <c r="Q627" i="66"/>
  <c r="Q626" i="66"/>
  <c r="Q625" i="66"/>
  <c r="Q624" i="66"/>
  <c r="Q623" i="66"/>
  <c r="Q622" i="66"/>
  <c r="Q621" i="66"/>
  <c r="Q620" i="66"/>
  <c r="Q619" i="66"/>
  <c r="Q618" i="66"/>
  <c r="Q617" i="66"/>
  <c r="Q616" i="66"/>
  <c r="Q615" i="66"/>
  <c r="Q610" i="66"/>
  <c r="Q609" i="66"/>
  <c r="Q608" i="66"/>
  <c r="Q607" i="66"/>
  <c r="Q606" i="66"/>
  <c r="Q605" i="66"/>
  <c r="Q596" i="66"/>
  <c r="Q594" i="66"/>
  <c r="Q593" i="66"/>
  <c r="Q592" i="66"/>
  <c r="Q591" i="66"/>
  <c r="Q590" i="66"/>
  <c r="Q588" i="66"/>
  <c r="Q587" i="66"/>
  <c r="Q586" i="66"/>
  <c r="Q585" i="66"/>
  <c r="Q584" i="66"/>
  <c r="Q583" i="66"/>
  <c r="Q582" i="66"/>
  <c r="Q581" i="66"/>
  <c r="Q580" i="66"/>
  <c r="Q579" i="66"/>
  <c r="Q578" i="66"/>
  <c r="Q577" i="66"/>
  <c r="Q576" i="66"/>
  <c r="Q575" i="66"/>
  <c r="Q574" i="66"/>
  <c r="Q573" i="66"/>
  <c r="Q572" i="66"/>
  <c r="Q571" i="66"/>
  <c r="Q570" i="66"/>
  <c r="Q569" i="66"/>
  <c r="Q568" i="66"/>
  <c r="Q567" i="66"/>
  <c r="Q566" i="66"/>
  <c r="Q565" i="66"/>
  <c r="Q564" i="66"/>
  <c r="Q563" i="66"/>
  <c r="Q558" i="66"/>
  <c r="Q557" i="66"/>
  <c r="Q556" i="66"/>
  <c r="Q555" i="66"/>
  <c r="Q554" i="66"/>
  <c r="Q553" i="66"/>
  <c r="Q544" i="66"/>
  <c r="Q542" i="66"/>
  <c r="Q541" i="66"/>
  <c r="Q540" i="66"/>
  <c r="Q539" i="66"/>
  <c r="Q538" i="66"/>
  <c r="Q536" i="66"/>
  <c r="Q535" i="66"/>
  <c r="Q534" i="66"/>
  <c r="Q533" i="66"/>
  <c r="Q532" i="66"/>
  <c r="Q531" i="66"/>
  <c r="Q530" i="66"/>
  <c r="Q529" i="66"/>
  <c r="Q528" i="66"/>
  <c r="Q527" i="66"/>
  <c r="Q526" i="66"/>
  <c r="Q525" i="66"/>
  <c r="Q524" i="66"/>
  <c r="Q523" i="66"/>
  <c r="Q522" i="66"/>
  <c r="Q521" i="66"/>
  <c r="Q520" i="66"/>
  <c r="Q519" i="66"/>
  <c r="Q518" i="66"/>
  <c r="Q517" i="66"/>
  <c r="Q516" i="66"/>
  <c r="Q515" i="66"/>
  <c r="Q514" i="66"/>
  <c r="Q513" i="66"/>
  <c r="Q512" i="66"/>
  <c r="Q511" i="66"/>
  <c r="Q506" i="66"/>
  <c r="Q505" i="66"/>
  <c r="Q504" i="66"/>
  <c r="Q503" i="66"/>
  <c r="Q502" i="66"/>
  <c r="Q501" i="66"/>
  <c r="Q492" i="66"/>
  <c r="Q490" i="66"/>
  <c r="Q489" i="66"/>
  <c r="Q488" i="66"/>
  <c r="Q487" i="66"/>
  <c r="Q486" i="66"/>
  <c r="Q484" i="66"/>
  <c r="Q483" i="66"/>
  <c r="Q482" i="66"/>
  <c r="Q481" i="66"/>
  <c r="Q480" i="66"/>
  <c r="Q479" i="66"/>
  <c r="Q478" i="66"/>
  <c r="Q477" i="66"/>
  <c r="Q476" i="66"/>
  <c r="Q475" i="66"/>
  <c r="Q474" i="66"/>
  <c r="Q473" i="66"/>
  <c r="Q472" i="66"/>
  <c r="Q471" i="66"/>
  <c r="Q470" i="66"/>
  <c r="Q469" i="66"/>
  <c r="Q468" i="66"/>
  <c r="Q467" i="66"/>
  <c r="Q466" i="66"/>
  <c r="Q465" i="66"/>
  <c r="Q464" i="66"/>
  <c r="Q463" i="66"/>
  <c r="Q462" i="66"/>
  <c r="Q461" i="66"/>
  <c r="Q460" i="66"/>
  <c r="Q459" i="66"/>
  <c r="Q454" i="66"/>
  <c r="Q453" i="66"/>
  <c r="Q452" i="66"/>
  <c r="Q451" i="66"/>
  <c r="Q450" i="66"/>
  <c r="Q449" i="66"/>
  <c r="Q440" i="66"/>
  <c r="Q438" i="66"/>
  <c r="Q437" i="66"/>
  <c r="Q436" i="66"/>
  <c r="Q435" i="66"/>
  <c r="Q434" i="66"/>
  <c r="Q432" i="66"/>
  <c r="Q431" i="66"/>
  <c r="Q430" i="66"/>
  <c r="Q429" i="66"/>
  <c r="Q428" i="66"/>
  <c r="Q427" i="66"/>
  <c r="Q426" i="66"/>
  <c r="Q425" i="66"/>
  <c r="Q424" i="66"/>
  <c r="Q423" i="66"/>
  <c r="Q422" i="66"/>
  <c r="Q421" i="66"/>
  <c r="Q420" i="66"/>
  <c r="Q419" i="66"/>
  <c r="Q418" i="66"/>
  <c r="Q417" i="66"/>
  <c r="Q416" i="66"/>
  <c r="Q415" i="66"/>
  <c r="Q414" i="66"/>
  <c r="Q413" i="66"/>
  <c r="Q412" i="66"/>
  <c r="Q411" i="66"/>
  <c r="Q410" i="66"/>
  <c r="Q409" i="66"/>
  <c r="Q408" i="66"/>
  <c r="Q407" i="66"/>
  <c r="Q402" i="66"/>
  <c r="Q401" i="66"/>
  <c r="Q400" i="66"/>
  <c r="Q399" i="66"/>
  <c r="Q398" i="66"/>
  <c r="Q397" i="66"/>
  <c r="Q388" i="66"/>
  <c r="Q386" i="66"/>
  <c r="Q385" i="66"/>
  <c r="Q384" i="66"/>
  <c r="Q383" i="66"/>
  <c r="Q382" i="66"/>
  <c r="Q380" i="66"/>
  <c r="Q379" i="66"/>
  <c r="Q378" i="66"/>
  <c r="Q377" i="66"/>
  <c r="Q376" i="66"/>
  <c r="Q375" i="66"/>
  <c r="Q374" i="66"/>
  <c r="Q373" i="66"/>
  <c r="Q372" i="66"/>
  <c r="Q371" i="66"/>
  <c r="Q370" i="66"/>
  <c r="Q369" i="66"/>
  <c r="Q368" i="66"/>
  <c r="Q367" i="66"/>
  <c r="Q366" i="66"/>
  <c r="Q365" i="66"/>
  <c r="Q364" i="66"/>
  <c r="Q363" i="66"/>
  <c r="Q362" i="66"/>
  <c r="Q361" i="66"/>
  <c r="Q360" i="66"/>
  <c r="Q359" i="66"/>
  <c r="Q358" i="66"/>
  <c r="Q357" i="66"/>
  <c r="Q356" i="66"/>
  <c r="Q355" i="66"/>
  <c r="Q350" i="66"/>
  <c r="Q349" i="66"/>
  <c r="Q348" i="66"/>
  <c r="Q347" i="66"/>
  <c r="Q346" i="66"/>
  <c r="Q345" i="66"/>
  <c r="Q336" i="66"/>
  <c r="Q334" i="66"/>
  <c r="Q333" i="66"/>
  <c r="Q332" i="66"/>
  <c r="Q331" i="66"/>
  <c r="Q330" i="66"/>
  <c r="Q328" i="66"/>
  <c r="Q327" i="66"/>
  <c r="Q326" i="66"/>
  <c r="Q325" i="66"/>
  <c r="Q324" i="66"/>
  <c r="Q323" i="66"/>
  <c r="Q322" i="66"/>
  <c r="Q321" i="66"/>
  <c r="Q320" i="66"/>
  <c r="Q319" i="66"/>
  <c r="Q318" i="66"/>
  <c r="Q317" i="66"/>
  <c r="Q316" i="66"/>
  <c r="Q315" i="66"/>
  <c r="Q314" i="66"/>
  <c r="Q313" i="66"/>
  <c r="Q312" i="66"/>
  <c r="Q311" i="66"/>
  <c r="Q310" i="66"/>
  <c r="Q309" i="66"/>
  <c r="Q308" i="66"/>
  <c r="Q307" i="66"/>
  <c r="Q306" i="66"/>
  <c r="Q305" i="66"/>
  <c r="Q304" i="66"/>
  <c r="Q303" i="66"/>
  <c r="Q298" i="66"/>
  <c r="Q297" i="66"/>
  <c r="Q296" i="66"/>
  <c r="Q295" i="66"/>
  <c r="Q294" i="66"/>
  <c r="Q293" i="66"/>
  <c r="Q284" i="66"/>
  <c r="Q282" i="66"/>
  <c r="Q281" i="66"/>
  <c r="Q280" i="66"/>
  <c r="Q279" i="66"/>
  <c r="Q278" i="66"/>
  <c r="Q276" i="66"/>
  <c r="Q275" i="66"/>
  <c r="Q274" i="66"/>
  <c r="Q273" i="66"/>
  <c r="Q272" i="66"/>
  <c r="Q271" i="66"/>
  <c r="Q270" i="66"/>
  <c r="Q269" i="66"/>
  <c r="Q268" i="66"/>
  <c r="Q267" i="66"/>
  <c r="Q266" i="66"/>
  <c r="Q265" i="66"/>
  <c r="Q264" i="66"/>
  <c r="Q263" i="66"/>
  <c r="Q262" i="66"/>
  <c r="Q261" i="66"/>
  <c r="Q260" i="66"/>
  <c r="Q259" i="66"/>
  <c r="Q258" i="66"/>
  <c r="Q257" i="66"/>
  <c r="Q256" i="66"/>
  <c r="Q255" i="66"/>
  <c r="Q254" i="66"/>
  <c r="Q253" i="66"/>
  <c r="Q252" i="66"/>
  <c r="Q251" i="66"/>
  <c r="Q246" i="66"/>
  <c r="Q245" i="66"/>
  <c r="Q244" i="66"/>
  <c r="Q243" i="66"/>
  <c r="Q242" i="66"/>
  <c r="Q241" i="66"/>
  <c r="Q232" i="66"/>
  <c r="Q230" i="66"/>
  <c r="Q229" i="66"/>
  <c r="Q228" i="66"/>
  <c r="Q227" i="66"/>
  <c r="Q226" i="66"/>
  <c r="Q224" i="66"/>
  <c r="Q223" i="66"/>
  <c r="Q222" i="66"/>
  <c r="Q221" i="66"/>
  <c r="Q220" i="66"/>
  <c r="Q219" i="66"/>
  <c r="Q218" i="66"/>
  <c r="Q217" i="66"/>
  <c r="Q216" i="66"/>
  <c r="Q215" i="66"/>
  <c r="Q214" i="66"/>
  <c r="Q213" i="66"/>
  <c r="Q212" i="66"/>
  <c r="Q211" i="66"/>
  <c r="Q210" i="66"/>
  <c r="Q209" i="66"/>
  <c r="Q208" i="66"/>
  <c r="Q207" i="66"/>
  <c r="Q206" i="66"/>
  <c r="Q205" i="66"/>
  <c r="Q204" i="66"/>
  <c r="Q203" i="66"/>
  <c r="Q202" i="66"/>
  <c r="Q201" i="66"/>
  <c r="Q200" i="66"/>
  <c r="Q199" i="66"/>
  <c r="Q194" i="66"/>
  <c r="Q193" i="66"/>
  <c r="Q192" i="66"/>
  <c r="Q191" i="66"/>
  <c r="Q190" i="66"/>
  <c r="Q189" i="66"/>
  <c r="Q180" i="66"/>
  <c r="Q178" i="66"/>
  <c r="Q177" i="66"/>
  <c r="Q176" i="66"/>
  <c r="Q175" i="66"/>
  <c r="Q174" i="66"/>
  <c r="Q172" i="66"/>
  <c r="Q171" i="66"/>
  <c r="Q170" i="66"/>
  <c r="Q169" i="66"/>
  <c r="Q168" i="66"/>
  <c r="Q167" i="66"/>
  <c r="Q166" i="66"/>
  <c r="Q165" i="66"/>
  <c r="Q164" i="66"/>
  <c r="Q163" i="66"/>
  <c r="Q162" i="66"/>
  <c r="Q161" i="66"/>
  <c r="Q160" i="66"/>
  <c r="Q159" i="66"/>
  <c r="Q158" i="66"/>
  <c r="Q157" i="66"/>
  <c r="Q156" i="66"/>
  <c r="Q155" i="66"/>
  <c r="Q154" i="66"/>
  <c r="Q153" i="66"/>
  <c r="Q152" i="66"/>
  <c r="Q151" i="66"/>
  <c r="Q150" i="66"/>
  <c r="Q149" i="66"/>
  <c r="Q148" i="66"/>
  <c r="Q147" i="66"/>
  <c r="Q142" i="66"/>
  <c r="Q141" i="66"/>
  <c r="Q140" i="66"/>
  <c r="Q139" i="66"/>
  <c r="Q138" i="66"/>
  <c r="Q137" i="66"/>
  <c r="Q128" i="66"/>
  <c r="Q126" i="66"/>
  <c r="Q125" i="66"/>
  <c r="Q124" i="66"/>
  <c r="Q123" i="66"/>
  <c r="Q122" i="66"/>
  <c r="Q120" i="66"/>
  <c r="Q119" i="66"/>
  <c r="Q118" i="66"/>
  <c r="Q117" i="66"/>
  <c r="Q116" i="66"/>
  <c r="Q115" i="66"/>
  <c r="Q114" i="66"/>
  <c r="Q113" i="66"/>
  <c r="Q112" i="66"/>
  <c r="Q111" i="66"/>
  <c r="Q110" i="66"/>
  <c r="Q109" i="66"/>
  <c r="Q108" i="66"/>
  <c r="Q107" i="66"/>
  <c r="Q106" i="66"/>
  <c r="Q105" i="66"/>
  <c r="Q104" i="66"/>
  <c r="Q103" i="66"/>
  <c r="Q102" i="66"/>
  <c r="Q101" i="66"/>
  <c r="Q100" i="66"/>
  <c r="Q99" i="66"/>
  <c r="Q98" i="66"/>
  <c r="Q97" i="66"/>
  <c r="Q96" i="66"/>
  <c r="Q95" i="66"/>
  <c r="Q90" i="66"/>
  <c r="Q89" i="66"/>
  <c r="Q88" i="66"/>
  <c r="Q87" i="66"/>
  <c r="Q86" i="66"/>
  <c r="Q85" i="66"/>
  <c r="Q76" i="66"/>
  <c r="Q74" i="66"/>
  <c r="Q73" i="66"/>
  <c r="Q72" i="66"/>
  <c r="Q71" i="66"/>
  <c r="Q70" i="66"/>
  <c r="Q68" i="66"/>
  <c r="Q67" i="66"/>
  <c r="Q66" i="66"/>
  <c r="Q65" i="66"/>
  <c r="Q64" i="66"/>
  <c r="Q63" i="66"/>
  <c r="Q62" i="66"/>
  <c r="Q61" i="66"/>
  <c r="Q60" i="66"/>
  <c r="Q59" i="66"/>
  <c r="Q58" i="66"/>
  <c r="Q57" i="66"/>
  <c r="Q56" i="66"/>
  <c r="Q55" i="66"/>
  <c r="Q54" i="66"/>
  <c r="Q53" i="66"/>
  <c r="Q52" i="66"/>
  <c r="Q51" i="66"/>
  <c r="Q50" i="66"/>
  <c r="Q49" i="66"/>
  <c r="Q48" i="66"/>
  <c r="Q47" i="66"/>
  <c r="Q46" i="66"/>
  <c r="Q45" i="66"/>
  <c r="Q44" i="66"/>
  <c r="Q43" i="66"/>
  <c r="Q38" i="66"/>
  <c r="Q37" i="66"/>
  <c r="Q36" i="66"/>
  <c r="Q35" i="66"/>
  <c r="Q34" i="66"/>
  <c r="Q33" i="66"/>
  <c r="Q24" i="66"/>
  <c r="Q22" i="66"/>
  <c r="Q21" i="66"/>
  <c r="Q20" i="66"/>
  <c r="Q19" i="66"/>
  <c r="Q18" i="66"/>
  <c r="Q16" i="66"/>
  <c r="Q15" i="66"/>
  <c r="Q14" i="66"/>
  <c r="Q13" i="66"/>
  <c r="M1312" i="66"/>
  <c r="M1311" i="66"/>
  <c r="M1310" i="66"/>
  <c r="M1309" i="66"/>
  <c r="M1308" i="66"/>
  <c r="M1307" i="66"/>
  <c r="M1306" i="66"/>
  <c r="M1305" i="66"/>
  <c r="M1304" i="66"/>
  <c r="M1303" i="66"/>
  <c r="M1302" i="66"/>
  <c r="M1301" i="66"/>
  <c r="M1300" i="66"/>
  <c r="M1299" i="66"/>
  <c r="M1298" i="66"/>
  <c r="M1297" i="66"/>
  <c r="M1296" i="66"/>
  <c r="M1295" i="66"/>
  <c r="M1294" i="66"/>
  <c r="M1293" i="66"/>
  <c r="M1292" i="66"/>
  <c r="M1291" i="66"/>
  <c r="M1286" i="66"/>
  <c r="M1285" i="66"/>
  <c r="M1284" i="66"/>
  <c r="M1283" i="66"/>
  <c r="M1282" i="66"/>
  <c r="M1281" i="66"/>
  <c r="M1272" i="66"/>
  <c r="M1270" i="66"/>
  <c r="M1269" i="66"/>
  <c r="M1268" i="66"/>
  <c r="M1267" i="66"/>
  <c r="M1266" i="66"/>
  <c r="M1264" i="66"/>
  <c r="M1263" i="66"/>
  <c r="M1262" i="66"/>
  <c r="M1261" i="66"/>
  <c r="M1260" i="66"/>
  <c r="M1259" i="66"/>
  <c r="M1258" i="66"/>
  <c r="M1257" i="66"/>
  <c r="M1256" i="66"/>
  <c r="M1255" i="66"/>
  <c r="M1254" i="66"/>
  <c r="M1253" i="66"/>
  <c r="M1252" i="66"/>
  <c r="M1251" i="66"/>
  <c r="M1250" i="66"/>
  <c r="M1249" i="66"/>
  <c r="M1248" i="66"/>
  <c r="M1247" i="66"/>
  <c r="M1246" i="66"/>
  <c r="M1245" i="66"/>
  <c r="M1244" i="66"/>
  <c r="M1243" i="66"/>
  <c r="M1242" i="66"/>
  <c r="M1241" i="66"/>
  <c r="M1240" i="66"/>
  <c r="M1239" i="66"/>
  <c r="M1234" i="66"/>
  <c r="M1233" i="66"/>
  <c r="M1232" i="66"/>
  <c r="M1231" i="66"/>
  <c r="M1230" i="66"/>
  <c r="M1229" i="66"/>
  <c r="M1220" i="66"/>
  <c r="M1218" i="66"/>
  <c r="M1217" i="66"/>
  <c r="M1216" i="66"/>
  <c r="M1215" i="66"/>
  <c r="M1214" i="66"/>
  <c r="M1212" i="66"/>
  <c r="M1211" i="66"/>
  <c r="M1210" i="66"/>
  <c r="M1209" i="66"/>
  <c r="M1208" i="66"/>
  <c r="M1207" i="66"/>
  <c r="M1206" i="66"/>
  <c r="M1205" i="66"/>
  <c r="M1204" i="66"/>
  <c r="M1203" i="66"/>
  <c r="M1202" i="66"/>
  <c r="M1201" i="66"/>
  <c r="M1200" i="66"/>
  <c r="M1199" i="66"/>
  <c r="M1198" i="66"/>
  <c r="M1197" i="66"/>
  <c r="M1196" i="66"/>
  <c r="M1195" i="66"/>
  <c r="M1194" i="66"/>
  <c r="M1193" i="66"/>
  <c r="M1192" i="66"/>
  <c r="M1191" i="66"/>
  <c r="M1190" i="66"/>
  <c r="M1189" i="66"/>
  <c r="M1188" i="66"/>
  <c r="M1187" i="66"/>
  <c r="M1182" i="66"/>
  <c r="M1181" i="66"/>
  <c r="M1180" i="66"/>
  <c r="M1179" i="66"/>
  <c r="M1178" i="66"/>
  <c r="M1177" i="66"/>
  <c r="M1168" i="66"/>
  <c r="M1166" i="66"/>
  <c r="M1165" i="66"/>
  <c r="M1164" i="66"/>
  <c r="M1163" i="66"/>
  <c r="M1162" i="66"/>
  <c r="M1160" i="66"/>
  <c r="M1159" i="66"/>
  <c r="M1158" i="66"/>
  <c r="M1157" i="66"/>
  <c r="M1156" i="66"/>
  <c r="M1155" i="66"/>
  <c r="M1154" i="66"/>
  <c r="M1153" i="66"/>
  <c r="M1152" i="66"/>
  <c r="M1151" i="66"/>
  <c r="M1150" i="66"/>
  <c r="M1149" i="66"/>
  <c r="M1148" i="66"/>
  <c r="M1147" i="66"/>
  <c r="M1146" i="66"/>
  <c r="M1145" i="66"/>
  <c r="M1144" i="66"/>
  <c r="M1143" i="66"/>
  <c r="M1142" i="66"/>
  <c r="M1141" i="66"/>
  <c r="M1140" i="66"/>
  <c r="M1139" i="66"/>
  <c r="M1138" i="66"/>
  <c r="M1137" i="66"/>
  <c r="M1136" i="66"/>
  <c r="M1135" i="66"/>
  <c r="M1130" i="66"/>
  <c r="M1129" i="66"/>
  <c r="M1128" i="66"/>
  <c r="M1127" i="66"/>
  <c r="M1126" i="66"/>
  <c r="M1125" i="66"/>
  <c r="M1116" i="66"/>
  <c r="M1114" i="66"/>
  <c r="M1113" i="66"/>
  <c r="M1112" i="66"/>
  <c r="M1111" i="66"/>
  <c r="M1110" i="66"/>
  <c r="M1108" i="66"/>
  <c r="M1107" i="66"/>
  <c r="M1106" i="66"/>
  <c r="M1105" i="66"/>
  <c r="M1104" i="66"/>
  <c r="M1103" i="66"/>
  <c r="M1102" i="66"/>
  <c r="M1101" i="66"/>
  <c r="M1100" i="66"/>
  <c r="M1099" i="66"/>
  <c r="M1098" i="66"/>
  <c r="M1097" i="66"/>
  <c r="M1096" i="66"/>
  <c r="M1095" i="66"/>
  <c r="M1094" i="66"/>
  <c r="M1093" i="66"/>
  <c r="M1092" i="66"/>
  <c r="M1091" i="66"/>
  <c r="M1090" i="66"/>
  <c r="M1089" i="66"/>
  <c r="M1088" i="66"/>
  <c r="M1087" i="66"/>
  <c r="M1086" i="66"/>
  <c r="M1085" i="66"/>
  <c r="M1084" i="66"/>
  <c r="M1083" i="66"/>
  <c r="M1078" i="66"/>
  <c r="M1077" i="66"/>
  <c r="M1076" i="66"/>
  <c r="M1075" i="66"/>
  <c r="M1074" i="66"/>
  <c r="M1073" i="66"/>
  <c r="M1064" i="66"/>
  <c r="M1062" i="66"/>
  <c r="M1061" i="66"/>
  <c r="M1060" i="66"/>
  <c r="M1059" i="66"/>
  <c r="M1058" i="66"/>
  <c r="M1056" i="66"/>
  <c r="M1055" i="66"/>
  <c r="M1054" i="66"/>
  <c r="M1053" i="66"/>
  <c r="M1052" i="66"/>
  <c r="M1051" i="66"/>
  <c r="M1050" i="66"/>
  <c r="M1049" i="66"/>
  <c r="M1048" i="66"/>
  <c r="M1047" i="66"/>
  <c r="M1046" i="66"/>
  <c r="M1045" i="66"/>
  <c r="M1044" i="66"/>
  <c r="M1043" i="66"/>
  <c r="M1042" i="66"/>
  <c r="M1041" i="66"/>
  <c r="M1040" i="66"/>
  <c r="M1039" i="66"/>
  <c r="M1038" i="66"/>
  <c r="M1037" i="66"/>
  <c r="M1036" i="66"/>
  <c r="M1035" i="66"/>
  <c r="M1034" i="66"/>
  <c r="M1033" i="66"/>
  <c r="M1032" i="66"/>
  <c r="M1031" i="66"/>
  <c r="M1026" i="66"/>
  <c r="M1025" i="66"/>
  <c r="M1024" i="66"/>
  <c r="M1023" i="66"/>
  <c r="M1022" i="66"/>
  <c r="M1021" i="66"/>
  <c r="M1012" i="66"/>
  <c r="M1010" i="66"/>
  <c r="M1009" i="66"/>
  <c r="M1008" i="66"/>
  <c r="M1007" i="66"/>
  <c r="M1006" i="66"/>
  <c r="M1004" i="66"/>
  <c r="M1003" i="66"/>
  <c r="M1002" i="66"/>
  <c r="M1001" i="66"/>
  <c r="M1000" i="66"/>
  <c r="M999" i="66"/>
  <c r="M998" i="66"/>
  <c r="M997" i="66"/>
  <c r="M996" i="66"/>
  <c r="M995" i="66"/>
  <c r="M994" i="66"/>
  <c r="M993" i="66"/>
  <c r="M992" i="66"/>
  <c r="M991" i="66"/>
  <c r="M990" i="66"/>
  <c r="M989" i="66"/>
  <c r="M988" i="66"/>
  <c r="M987" i="66"/>
  <c r="M986" i="66"/>
  <c r="M985" i="66"/>
  <c r="M984" i="66"/>
  <c r="M983" i="66"/>
  <c r="M982" i="66"/>
  <c r="M981" i="66"/>
  <c r="M980" i="66"/>
  <c r="M979" i="66"/>
  <c r="M974" i="66"/>
  <c r="M973" i="66"/>
  <c r="M972" i="66"/>
  <c r="M971" i="66"/>
  <c r="M970" i="66"/>
  <c r="M969" i="66"/>
  <c r="M960" i="66"/>
  <c r="M958" i="66"/>
  <c r="M957" i="66"/>
  <c r="M956" i="66"/>
  <c r="M955" i="66"/>
  <c r="M954" i="66"/>
  <c r="M952" i="66"/>
  <c r="M951" i="66"/>
  <c r="M950" i="66"/>
  <c r="M949" i="66"/>
  <c r="M948" i="66"/>
  <c r="M947" i="66"/>
  <c r="M946" i="66"/>
  <c r="M945" i="66"/>
  <c r="M944" i="66"/>
  <c r="M943" i="66"/>
  <c r="M942" i="66"/>
  <c r="M941" i="66"/>
  <c r="M940" i="66"/>
  <c r="M939" i="66"/>
  <c r="M938" i="66"/>
  <c r="M937" i="66"/>
  <c r="M936" i="66"/>
  <c r="M935" i="66"/>
  <c r="M934" i="66"/>
  <c r="M933" i="66"/>
  <c r="M932" i="66"/>
  <c r="M931" i="66"/>
  <c r="M930" i="66"/>
  <c r="M929" i="66"/>
  <c r="M928" i="66"/>
  <c r="M927" i="66"/>
  <c r="M922" i="66"/>
  <c r="M921" i="66"/>
  <c r="M920" i="66"/>
  <c r="M919" i="66"/>
  <c r="M918" i="66"/>
  <c r="M917" i="66"/>
  <c r="M908" i="66"/>
  <c r="M906" i="66"/>
  <c r="M905" i="66"/>
  <c r="M904" i="66"/>
  <c r="M903" i="66"/>
  <c r="M902" i="66"/>
  <c r="M900" i="66"/>
  <c r="M899" i="66"/>
  <c r="M898" i="66"/>
  <c r="M897" i="66"/>
  <c r="M896" i="66"/>
  <c r="M895" i="66"/>
  <c r="M894" i="66"/>
  <c r="M893" i="66"/>
  <c r="M892" i="66"/>
  <c r="M891" i="66"/>
  <c r="M890" i="66"/>
  <c r="M889" i="66"/>
  <c r="M888" i="66"/>
  <c r="M887" i="66"/>
  <c r="M886" i="66"/>
  <c r="M885" i="66"/>
  <c r="M884" i="66"/>
  <c r="M883" i="66"/>
  <c r="M882" i="66"/>
  <c r="M881" i="66"/>
  <c r="M880" i="66"/>
  <c r="M879" i="66"/>
  <c r="M878" i="66"/>
  <c r="M877" i="66"/>
  <c r="M876" i="66"/>
  <c r="M875" i="66"/>
  <c r="M870" i="66"/>
  <c r="M869" i="66"/>
  <c r="M868" i="66"/>
  <c r="M867" i="66"/>
  <c r="M866" i="66"/>
  <c r="M865" i="66"/>
  <c r="M856" i="66"/>
  <c r="M854" i="66"/>
  <c r="M853" i="66"/>
  <c r="M852" i="66"/>
  <c r="M851" i="66"/>
  <c r="M850" i="66"/>
  <c r="M848" i="66"/>
  <c r="M847" i="66"/>
  <c r="M846" i="66"/>
  <c r="M845" i="66"/>
  <c r="M844" i="66"/>
  <c r="M843" i="66"/>
  <c r="M842" i="66"/>
  <c r="M841" i="66"/>
  <c r="M840" i="66"/>
  <c r="M839" i="66"/>
  <c r="M838" i="66"/>
  <c r="M837" i="66"/>
  <c r="M836" i="66"/>
  <c r="M835" i="66"/>
  <c r="M834" i="66"/>
  <c r="M833" i="66"/>
  <c r="M832" i="66"/>
  <c r="M831" i="66"/>
  <c r="M830" i="66"/>
  <c r="M829" i="66"/>
  <c r="M828" i="66"/>
  <c r="M827" i="66"/>
  <c r="M826" i="66"/>
  <c r="M825" i="66"/>
  <c r="M824" i="66"/>
  <c r="M823" i="66"/>
  <c r="M818" i="66"/>
  <c r="M817" i="66"/>
  <c r="M816" i="66"/>
  <c r="M815" i="66"/>
  <c r="M814" i="66"/>
  <c r="M813" i="66"/>
  <c r="M804" i="66"/>
  <c r="M802" i="66"/>
  <c r="M801" i="66"/>
  <c r="M800" i="66"/>
  <c r="M799" i="66"/>
  <c r="M798" i="66"/>
  <c r="M796" i="66"/>
  <c r="M795" i="66"/>
  <c r="M794" i="66"/>
  <c r="M793" i="66"/>
  <c r="M792" i="66"/>
  <c r="M791" i="66"/>
  <c r="M790" i="66"/>
  <c r="M789" i="66"/>
  <c r="M788" i="66"/>
  <c r="M787" i="66"/>
  <c r="M786" i="66"/>
  <c r="M785" i="66"/>
  <c r="M784" i="66"/>
  <c r="M783" i="66"/>
  <c r="M782" i="66"/>
  <c r="M781" i="66"/>
  <c r="M780" i="66"/>
  <c r="M779" i="66"/>
  <c r="M778" i="66"/>
  <c r="M777" i="66"/>
  <c r="M776" i="66"/>
  <c r="M775" i="66"/>
  <c r="M774" i="66"/>
  <c r="M773" i="66"/>
  <c r="M772" i="66"/>
  <c r="M771" i="66"/>
  <c r="M766" i="66"/>
  <c r="M765" i="66"/>
  <c r="M764" i="66"/>
  <c r="M763" i="66"/>
  <c r="M762" i="66"/>
  <c r="M761" i="66"/>
  <c r="M752" i="66"/>
  <c r="M750" i="66"/>
  <c r="M749" i="66"/>
  <c r="M748" i="66"/>
  <c r="M747" i="66"/>
  <c r="M746" i="66"/>
  <c r="M744" i="66"/>
  <c r="M743" i="66"/>
  <c r="M742" i="66"/>
  <c r="M741" i="66"/>
  <c r="M740" i="66"/>
  <c r="M739" i="66"/>
  <c r="M738" i="66"/>
  <c r="M737" i="66"/>
  <c r="M736" i="66"/>
  <c r="M735" i="66"/>
  <c r="M734" i="66"/>
  <c r="M733" i="66"/>
  <c r="M732" i="66"/>
  <c r="M731" i="66"/>
  <c r="M730" i="66"/>
  <c r="M729" i="66"/>
  <c r="M728" i="66"/>
  <c r="M727" i="66"/>
  <c r="M726" i="66"/>
  <c r="M725" i="66"/>
  <c r="M724" i="66"/>
  <c r="M723" i="66"/>
  <c r="M722" i="66"/>
  <c r="M721" i="66"/>
  <c r="M720" i="66"/>
  <c r="M719" i="66"/>
  <c r="M714" i="66"/>
  <c r="M713" i="66"/>
  <c r="M712" i="66"/>
  <c r="M711" i="66"/>
  <c r="M710" i="66"/>
  <c r="M709" i="66"/>
  <c r="M700" i="66"/>
  <c r="M698" i="66"/>
  <c r="M697" i="66"/>
  <c r="M696" i="66"/>
  <c r="M695" i="66"/>
  <c r="M694" i="66"/>
  <c r="M692" i="66"/>
  <c r="M691" i="66"/>
  <c r="M690" i="66"/>
  <c r="M689" i="66"/>
  <c r="M688" i="66"/>
  <c r="M687" i="66"/>
  <c r="M686" i="66"/>
  <c r="M685" i="66"/>
  <c r="M684" i="66"/>
  <c r="M683" i="66"/>
  <c r="M682" i="66"/>
  <c r="M681" i="66"/>
  <c r="M680" i="66"/>
  <c r="M679" i="66"/>
  <c r="M678" i="66"/>
  <c r="M677" i="66"/>
  <c r="M676" i="66"/>
  <c r="M675" i="66"/>
  <c r="M674" i="66"/>
  <c r="M673" i="66"/>
  <c r="M672" i="66"/>
  <c r="M671" i="66"/>
  <c r="M670" i="66"/>
  <c r="M669" i="66"/>
  <c r="M668" i="66"/>
  <c r="M667" i="66"/>
  <c r="M662" i="66"/>
  <c r="M661" i="66"/>
  <c r="M660" i="66"/>
  <c r="M659" i="66"/>
  <c r="M658" i="66"/>
  <c r="M657" i="66"/>
  <c r="M648" i="66"/>
  <c r="M646" i="66"/>
  <c r="M645" i="66"/>
  <c r="M644" i="66"/>
  <c r="M643" i="66"/>
  <c r="M642" i="66"/>
  <c r="M640" i="66"/>
  <c r="M639" i="66"/>
  <c r="M638" i="66"/>
  <c r="M637" i="66"/>
  <c r="M636" i="66"/>
  <c r="M635" i="66"/>
  <c r="M634" i="66"/>
  <c r="M633" i="66"/>
  <c r="M632" i="66"/>
  <c r="M631" i="66"/>
  <c r="M630" i="66"/>
  <c r="M629" i="66"/>
  <c r="M628" i="66"/>
  <c r="M627" i="66"/>
  <c r="M626" i="66"/>
  <c r="M625" i="66"/>
  <c r="M624" i="66"/>
  <c r="M623" i="66"/>
  <c r="M622" i="66"/>
  <c r="M621" i="66"/>
  <c r="M620" i="66"/>
  <c r="M619" i="66"/>
  <c r="M618" i="66"/>
  <c r="M617" i="66"/>
  <c r="M616" i="66"/>
  <c r="M615" i="66"/>
  <c r="M610" i="66"/>
  <c r="M609" i="66"/>
  <c r="M608" i="66"/>
  <c r="M607" i="66"/>
  <c r="M606" i="66"/>
  <c r="M605" i="66"/>
  <c r="M596" i="66"/>
  <c r="M594" i="66"/>
  <c r="M593" i="66"/>
  <c r="M592" i="66"/>
  <c r="M591" i="66"/>
  <c r="M590" i="66"/>
  <c r="M588" i="66"/>
  <c r="M587" i="66"/>
  <c r="M586" i="66"/>
  <c r="M585" i="66"/>
  <c r="M584" i="66"/>
  <c r="M583" i="66"/>
  <c r="M582" i="66"/>
  <c r="M581" i="66"/>
  <c r="M580" i="66"/>
  <c r="M579" i="66"/>
  <c r="M578" i="66"/>
  <c r="M577" i="66"/>
  <c r="M576" i="66"/>
  <c r="M575" i="66"/>
  <c r="M574" i="66"/>
  <c r="M573" i="66"/>
  <c r="M572" i="66"/>
  <c r="M571" i="66"/>
  <c r="M570" i="66"/>
  <c r="M569" i="66"/>
  <c r="M568" i="66"/>
  <c r="M567" i="66"/>
  <c r="M566" i="66"/>
  <c r="M565" i="66"/>
  <c r="M564" i="66"/>
  <c r="M563" i="66"/>
  <c r="M558" i="66"/>
  <c r="M557" i="66"/>
  <c r="M556" i="66"/>
  <c r="M555" i="66"/>
  <c r="M554" i="66"/>
  <c r="M553" i="66"/>
  <c r="M544" i="66"/>
  <c r="M542" i="66"/>
  <c r="M541" i="66"/>
  <c r="M540" i="66"/>
  <c r="M539" i="66"/>
  <c r="M538" i="66"/>
  <c r="M536" i="66"/>
  <c r="M535" i="66"/>
  <c r="M534" i="66"/>
  <c r="M533" i="66"/>
  <c r="M532" i="66"/>
  <c r="M531" i="66"/>
  <c r="M530" i="66"/>
  <c r="M529" i="66"/>
  <c r="M528" i="66"/>
  <c r="M527" i="66"/>
  <c r="M526" i="66"/>
  <c r="M525" i="66"/>
  <c r="M524" i="66"/>
  <c r="M523" i="66"/>
  <c r="M522" i="66"/>
  <c r="M521" i="66"/>
  <c r="M520" i="66"/>
  <c r="M519" i="66"/>
  <c r="M518" i="66"/>
  <c r="M517" i="66"/>
  <c r="M516" i="66"/>
  <c r="M515" i="66"/>
  <c r="M514" i="66"/>
  <c r="M513" i="66"/>
  <c r="M512" i="66"/>
  <c r="M511" i="66"/>
  <c r="M506" i="66"/>
  <c r="M505" i="66"/>
  <c r="M504" i="66"/>
  <c r="M503" i="66"/>
  <c r="M502" i="66"/>
  <c r="M501" i="66"/>
  <c r="M492" i="66"/>
  <c r="M490" i="66"/>
  <c r="M489" i="66"/>
  <c r="M488" i="66"/>
  <c r="M487" i="66"/>
  <c r="M486" i="66"/>
  <c r="M484" i="66"/>
  <c r="M483" i="66"/>
  <c r="M482" i="66"/>
  <c r="M481" i="66"/>
  <c r="M480" i="66"/>
  <c r="M479" i="66"/>
  <c r="M478" i="66"/>
  <c r="M477" i="66"/>
  <c r="M476" i="66"/>
  <c r="M475" i="66"/>
  <c r="M474" i="66"/>
  <c r="M473" i="66"/>
  <c r="M472" i="66"/>
  <c r="M471" i="66"/>
  <c r="M470" i="66"/>
  <c r="M469" i="66"/>
  <c r="M468" i="66"/>
  <c r="M467" i="66"/>
  <c r="M466" i="66"/>
  <c r="M465" i="66"/>
  <c r="M464" i="66"/>
  <c r="M463" i="66"/>
  <c r="M462" i="66"/>
  <c r="M461" i="66"/>
  <c r="M460" i="66"/>
  <c r="M459" i="66"/>
  <c r="M454" i="66"/>
  <c r="M453" i="66"/>
  <c r="M452" i="66"/>
  <c r="M451" i="66"/>
  <c r="M450" i="66"/>
  <c r="M449" i="66"/>
  <c r="M440" i="66"/>
  <c r="M438" i="66"/>
  <c r="M437" i="66"/>
  <c r="M436" i="66"/>
  <c r="M435" i="66"/>
  <c r="M434" i="66"/>
  <c r="M432" i="66"/>
  <c r="M431" i="66"/>
  <c r="M430" i="66"/>
  <c r="M429" i="66"/>
  <c r="M428" i="66"/>
  <c r="M427" i="66"/>
  <c r="M426" i="66"/>
  <c r="M425" i="66"/>
  <c r="M424" i="66"/>
  <c r="M423" i="66"/>
  <c r="M422" i="66"/>
  <c r="M421" i="66"/>
  <c r="M420" i="66"/>
  <c r="M419" i="66"/>
  <c r="M418" i="66"/>
  <c r="M417" i="66"/>
  <c r="M416" i="66"/>
  <c r="M415" i="66"/>
  <c r="M414" i="66"/>
  <c r="M413" i="66"/>
  <c r="M412" i="66"/>
  <c r="M411" i="66"/>
  <c r="M410" i="66"/>
  <c r="M409" i="66"/>
  <c r="M408" i="66"/>
  <c r="M407" i="66"/>
  <c r="M402" i="66"/>
  <c r="M401" i="66"/>
  <c r="M400" i="66"/>
  <c r="M399" i="66"/>
  <c r="M398" i="66"/>
  <c r="M397" i="66"/>
  <c r="M388" i="66"/>
  <c r="M386" i="66"/>
  <c r="M385" i="66"/>
  <c r="M384" i="66"/>
  <c r="M383" i="66"/>
  <c r="M382" i="66"/>
  <c r="M380" i="66"/>
  <c r="M379" i="66"/>
  <c r="M378" i="66"/>
  <c r="M377" i="66"/>
  <c r="M376" i="66"/>
  <c r="M375" i="66"/>
  <c r="M374" i="66"/>
  <c r="M373" i="66"/>
  <c r="M372" i="66"/>
  <c r="M371" i="66"/>
  <c r="M370" i="66"/>
  <c r="M369" i="66"/>
  <c r="M368" i="66"/>
  <c r="M367" i="66"/>
  <c r="M366" i="66"/>
  <c r="M365" i="66"/>
  <c r="M364" i="66"/>
  <c r="M363" i="66"/>
  <c r="M362" i="66"/>
  <c r="M361" i="66"/>
  <c r="M360" i="66"/>
  <c r="M359" i="66"/>
  <c r="M358" i="66"/>
  <c r="M357" i="66"/>
  <c r="M356" i="66"/>
  <c r="M355" i="66"/>
  <c r="M350" i="66"/>
  <c r="M349" i="66"/>
  <c r="M348" i="66"/>
  <c r="M347" i="66"/>
  <c r="M346" i="66"/>
  <c r="M345" i="66"/>
  <c r="M336" i="66"/>
  <c r="M334" i="66"/>
  <c r="M333" i="66"/>
  <c r="M332" i="66"/>
  <c r="M331" i="66"/>
  <c r="M330" i="66"/>
  <c r="M328" i="66"/>
  <c r="M327" i="66"/>
  <c r="M326" i="66"/>
  <c r="M325" i="66"/>
  <c r="M324" i="66"/>
  <c r="M323" i="66"/>
  <c r="M322" i="66"/>
  <c r="M321" i="66"/>
  <c r="M320" i="66"/>
  <c r="M319" i="66"/>
  <c r="M318" i="66"/>
  <c r="M317" i="66"/>
  <c r="M316" i="66"/>
  <c r="M315" i="66"/>
  <c r="M314" i="66"/>
  <c r="M313" i="66"/>
  <c r="M312" i="66"/>
  <c r="M311" i="66"/>
  <c r="M310" i="66"/>
  <c r="M309" i="66"/>
  <c r="M308" i="66"/>
  <c r="M307" i="66"/>
  <c r="M306" i="66"/>
  <c r="M305" i="66"/>
  <c r="M304" i="66"/>
  <c r="M303" i="66"/>
  <c r="M298" i="66"/>
  <c r="M297" i="66"/>
  <c r="M296" i="66"/>
  <c r="M295" i="66"/>
  <c r="M294" i="66"/>
  <c r="M293" i="66"/>
  <c r="M284" i="66"/>
  <c r="M282" i="66"/>
  <c r="M281" i="66"/>
  <c r="M280" i="66"/>
  <c r="M279" i="66"/>
  <c r="M278" i="66"/>
  <c r="M276" i="66"/>
  <c r="M275" i="66"/>
  <c r="M274" i="66"/>
  <c r="M273" i="66"/>
  <c r="M272" i="66"/>
  <c r="M271" i="66"/>
  <c r="M270" i="66"/>
  <c r="M269" i="66"/>
  <c r="M268" i="66"/>
  <c r="M267" i="66"/>
  <c r="M266" i="66"/>
  <c r="M265" i="66"/>
  <c r="M264" i="66"/>
  <c r="M263" i="66"/>
  <c r="M262" i="66"/>
  <c r="M261" i="66"/>
  <c r="M260" i="66"/>
  <c r="M259" i="66"/>
  <c r="M258" i="66"/>
  <c r="M257" i="66"/>
  <c r="M256" i="66"/>
  <c r="M255" i="66"/>
  <c r="M254" i="66"/>
  <c r="M253" i="66"/>
  <c r="M252" i="66"/>
  <c r="M251" i="66"/>
  <c r="M246" i="66"/>
  <c r="M245" i="66"/>
  <c r="M244" i="66"/>
  <c r="M243" i="66"/>
  <c r="M242" i="66"/>
  <c r="M241" i="66"/>
  <c r="M232" i="66"/>
  <c r="M230" i="66"/>
  <c r="M229" i="66"/>
  <c r="M228" i="66"/>
  <c r="M227" i="66"/>
  <c r="M226" i="66"/>
  <c r="M224" i="66"/>
  <c r="M223" i="66"/>
  <c r="M222" i="66"/>
  <c r="M221" i="66"/>
  <c r="M220" i="66"/>
  <c r="M219" i="66"/>
  <c r="M218" i="66"/>
  <c r="M217" i="66"/>
  <c r="M216" i="66"/>
  <c r="M215" i="66"/>
  <c r="M214" i="66"/>
  <c r="M213" i="66"/>
  <c r="M212" i="66"/>
  <c r="M211" i="66"/>
  <c r="M210" i="66"/>
  <c r="M209" i="66"/>
  <c r="M208" i="66"/>
  <c r="M207" i="66"/>
  <c r="M206" i="66"/>
  <c r="M205" i="66"/>
  <c r="M204" i="66"/>
  <c r="M203" i="66"/>
  <c r="M202" i="66"/>
  <c r="M201" i="66"/>
  <c r="M200" i="66"/>
  <c r="M199" i="66"/>
  <c r="M194" i="66"/>
  <c r="M193" i="66"/>
  <c r="M192" i="66"/>
  <c r="M191" i="66"/>
  <c r="M190" i="66"/>
  <c r="M189" i="66"/>
  <c r="M180" i="66"/>
  <c r="M178" i="66"/>
  <c r="M177" i="66"/>
  <c r="M176" i="66"/>
  <c r="M175" i="66"/>
  <c r="M174" i="66"/>
  <c r="M172" i="66"/>
  <c r="M171" i="66"/>
  <c r="M170" i="66"/>
  <c r="M169" i="66"/>
  <c r="M168" i="66"/>
  <c r="M167" i="66"/>
  <c r="M166" i="66"/>
  <c r="M165" i="66"/>
  <c r="M164" i="66"/>
  <c r="M163" i="66"/>
  <c r="M162" i="66"/>
  <c r="M161" i="66"/>
  <c r="M160" i="66"/>
  <c r="M159" i="66"/>
  <c r="M158" i="66"/>
  <c r="M157" i="66"/>
  <c r="M156" i="66"/>
  <c r="M155" i="66"/>
  <c r="M154" i="66"/>
  <c r="M153" i="66"/>
  <c r="M152" i="66"/>
  <c r="M151" i="66"/>
  <c r="M150" i="66"/>
  <c r="M149" i="66"/>
  <c r="M148" i="66"/>
  <c r="M147" i="66"/>
  <c r="M142" i="66"/>
  <c r="M141" i="66"/>
  <c r="M140" i="66"/>
  <c r="M139" i="66"/>
  <c r="M138" i="66"/>
  <c r="M137" i="66"/>
  <c r="M128" i="66"/>
  <c r="M126" i="66"/>
  <c r="M125" i="66"/>
  <c r="M124" i="66"/>
  <c r="M123" i="66"/>
  <c r="M122" i="66"/>
  <c r="M120" i="66"/>
  <c r="M119" i="66"/>
  <c r="M118" i="66"/>
  <c r="M117" i="66"/>
  <c r="M116" i="66"/>
  <c r="M115" i="66"/>
  <c r="M114" i="66"/>
  <c r="M113" i="66"/>
  <c r="M112" i="66"/>
  <c r="M111" i="66"/>
  <c r="M110" i="66"/>
  <c r="M109" i="66"/>
  <c r="M108" i="66"/>
  <c r="M107" i="66"/>
  <c r="M106" i="66"/>
  <c r="M105" i="66"/>
  <c r="M104" i="66"/>
  <c r="M103" i="66"/>
  <c r="M102" i="66"/>
  <c r="M101" i="66"/>
  <c r="M100" i="66"/>
  <c r="M99" i="66"/>
  <c r="M98" i="66"/>
  <c r="M97" i="66"/>
  <c r="M96" i="66"/>
  <c r="M95" i="66"/>
  <c r="M90" i="66"/>
  <c r="M89" i="66"/>
  <c r="M88" i="66"/>
  <c r="M87" i="66"/>
  <c r="M86" i="66"/>
  <c r="M85" i="66"/>
  <c r="M76" i="66"/>
  <c r="M74" i="66"/>
  <c r="M73" i="66"/>
  <c r="M72" i="66"/>
  <c r="M71" i="66"/>
  <c r="M70" i="66"/>
  <c r="M68" i="66"/>
  <c r="M67" i="66"/>
  <c r="M66" i="66"/>
  <c r="M65" i="66"/>
  <c r="M64" i="66"/>
  <c r="M63" i="66"/>
  <c r="M62" i="66"/>
  <c r="M61" i="66"/>
  <c r="M60" i="66"/>
  <c r="M59" i="66"/>
  <c r="M58" i="66"/>
  <c r="M57" i="66"/>
  <c r="M56" i="66"/>
  <c r="M55" i="66"/>
  <c r="M54" i="66"/>
  <c r="M53" i="66"/>
  <c r="M52" i="66"/>
  <c r="M51" i="66"/>
  <c r="M50" i="66"/>
  <c r="M49" i="66"/>
  <c r="M48" i="66"/>
  <c r="M47" i="66"/>
  <c r="M46" i="66"/>
  <c r="M45" i="66"/>
  <c r="M44" i="66"/>
  <c r="M43" i="66"/>
  <c r="M38" i="66"/>
  <c r="M37" i="66"/>
  <c r="M36" i="66"/>
  <c r="M35" i="66"/>
  <c r="M34" i="66"/>
  <c r="M33" i="66"/>
  <c r="M24" i="66"/>
  <c r="M22" i="66"/>
  <c r="M21" i="66"/>
  <c r="M20" i="66"/>
  <c r="M19" i="66"/>
  <c r="M18" i="66"/>
  <c r="M16" i="66"/>
  <c r="M15" i="66"/>
  <c r="M14" i="66"/>
  <c r="M13" i="66"/>
  <c r="I1312" i="66"/>
  <c r="I1311" i="66"/>
  <c r="I1310" i="66"/>
  <c r="I1309" i="66"/>
  <c r="I1308" i="66"/>
  <c r="I1307" i="66"/>
  <c r="I1306" i="66"/>
  <c r="I1305" i="66"/>
  <c r="I1304" i="66"/>
  <c r="I1303" i="66"/>
  <c r="I1302" i="66"/>
  <c r="I1301" i="66"/>
  <c r="I1300" i="66"/>
  <c r="I1299" i="66"/>
  <c r="I1298" i="66"/>
  <c r="I1297" i="66"/>
  <c r="I1296" i="66"/>
  <c r="I1295" i="66"/>
  <c r="I1294" i="66"/>
  <c r="I1293" i="66"/>
  <c r="I1292" i="66"/>
  <c r="I1291" i="66"/>
  <c r="I1286" i="66"/>
  <c r="I1285" i="66"/>
  <c r="I1284" i="66"/>
  <c r="I1283" i="66"/>
  <c r="I1282" i="66"/>
  <c r="I1281" i="66"/>
  <c r="I1272" i="66"/>
  <c r="I1270" i="66"/>
  <c r="I1269" i="66"/>
  <c r="I1268" i="66"/>
  <c r="I1267" i="66"/>
  <c r="I1266" i="66"/>
  <c r="I1264" i="66"/>
  <c r="I1263" i="66"/>
  <c r="I1262" i="66"/>
  <c r="I1261" i="66"/>
  <c r="I1260" i="66"/>
  <c r="I1259" i="66"/>
  <c r="I1258" i="66"/>
  <c r="I1257" i="66"/>
  <c r="I1256" i="66"/>
  <c r="I1255" i="66"/>
  <c r="I1254" i="66"/>
  <c r="I1253" i="66"/>
  <c r="I1252" i="66"/>
  <c r="I1251" i="66"/>
  <c r="I1250" i="66"/>
  <c r="I1249" i="66"/>
  <c r="I1248" i="66"/>
  <c r="I1247" i="66"/>
  <c r="I1246" i="66"/>
  <c r="I1245" i="66"/>
  <c r="I1244" i="66"/>
  <c r="I1243" i="66"/>
  <c r="I1242" i="66"/>
  <c r="I1241" i="66"/>
  <c r="I1240" i="66"/>
  <c r="I1239" i="66"/>
  <c r="I1234" i="66"/>
  <c r="I1233" i="66"/>
  <c r="I1232" i="66"/>
  <c r="I1231" i="66"/>
  <c r="I1230" i="66"/>
  <c r="I1229" i="66"/>
  <c r="I1220" i="66"/>
  <c r="I1218" i="66"/>
  <c r="I1217" i="66"/>
  <c r="I1216" i="66"/>
  <c r="I1215" i="66"/>
  <c r="I1214" i="66"/>
  <c r="I1212" i="66"/>
  <c r="I1211" i="66"/>
  <c r="I1210" i="66"/>
  <c r="I1209" i="66"/>
  <c r="I1208" i="66"/>
  <c r="I1207" i="66"/>
  <c r="I1206" i="66"/>
  <c r="I1205" i="66"/>
  <c r="I1204" i="66"/>
  <c r="I1203" i="66"/>
  <c r="I1202" i="66"/>
  <c r="I1201" i="66"/>
  <c r="I1200" i="66"/>
  <c r="I1199" i="66"/>
  <c r="I1198" i="66"/>
  <c r="I1197" i="66"/>
  <c r="I1196" i="66"/>
  <c r="I1195" i="66"/>
  <c r="I1194" i="66"/>
  <c r="I1193" i="66"/>
  <c r="I1192" i="66"/>
  <c r="I1191" i="66"/>
  <c r="I1190" i="66"/>
  <c r="I1189" i="66"/>
  <c r="I1188" i="66"/>
  <c r="I1187" i="66"/>
  <c r="I1182" i="66"/>
  <c r="I1181" i="66"/>
  <c r="I1180" i="66"/>
  <c r="I1179" i="66"/>
  <c r="I1178" i="66"/>
  <c r="I1177" i="66"/>
  <c r="I1168" i="66"/>
  <c r="I1166" i="66"/>
  <c r="I1165" i="66"/>
  <c r="I1164" i="66"/>
  <c r="I1163" i="66"/>
  <c r="I1162" i="66"/>
  <c r="I1160" i="66"/>
  <c r="I1159" i="66"/>
  <c r="I1158" i="66"/>
  <c r="I1157" i="66"/>
  <c r="I1156" i="66"/>
  <c r="I1155" i="66"/>
  <c r="I1154" i="66"/>
  <c r="I1153" i="66"/>
  <c r="I1152" i="66"/>
  <c r="I1151" i="66"/>
  <c r="I1150" i="66"/>
  <c r="I1149" i="66"/>
  <c r="I1148" i="66"/>
  <c r="I1147" i="66"/>
  <c r="I1146" i="66"/>
  <c r="I1145" i="66"/>
  <c r="I1144" i="66"/>
  <c r="I1143" i="66"/>
  <c r="I1142" i="66"/>
  <c r="I1141" i="66"/>
  <c r="I1140" i="66"/>
  <c r="I1139" i="66"/>
  <c r="I1138" i="66"/>
  <c r="I1137" i="66"/>
  <c r="I1136" i="66"/>
  <c r="I1135" i="66"/>
  <c r="I1130" i="66"/>
  <c r="I1129" i="66"/>
  <c r="I1128" i="66"/>
  <c r="I1127" i="66"/>
  <c r="I1126" i="66"/>
  <c r="I1125" i="66"/>
  <c r="I1116" i="66"/>
  <c r="I1114" i="66"/>
  <c r="I1113" i="66"/>
  <c r="I1112" i="66"/>
  <c r="I1111" i="66"/>
  <c r="I1110" i="66"/>
  <c r="I1108" i="66"/>
  <c r="I1107" i="66"/>
  <c r="I1106" i="66"/>
  <c r="I1105" i="66"/>
  <c r="I1104" i="66"/>
  <c r="I1103" i="66"/>
  <c r="I1102" i="66"/>
  <c r="I1101" i="66"/>
  <c r="I1100" i="66"/>
  <c r="I1099" i="66"/>
  <c r="I1098" i="66"/>
  <c r="I1097" i="66"/>
  <c r="I1096" i="66"/>
  <c r="I1095" i="66"/>
  <c r="I1094" i="66"/>
  <c r="I1093" i="66"/>
  <c r="I1092" i="66"/>
  <c r="I1091" i="66"/>
  <c r="I1090" i="66"/>
  <c r="I1089" i="66"/>
  <c r="I1088" i="66"/>
  <c r="I1087" i="66"/>
  <c r="I1086" i="66"/>
  <c r="I1085" i="66"/>
  <c r="I1084" i="66"/>
  <c r="I1083" i="66"/>
  <c r="I1078" i="66"/>
  <c r="I1077" i="66"/>
  <c r="I1076" i="66"/>
  <c r="I1075" i="66"/>
  <c r="I1074" i="66"/>
  <c r="I1073" i="66"/>
  <c r="I1064" i="66"/>
  <c r="I1062" i="66"/>
  <c r="I1061" i="66"/>
  <c r="I1060" i="66"/>
  <c r="I1059" i="66"/>
  <c r="I1058" i="66"/>
  <c r="I1056" i="66"/>
  <c r="I1055" i="66"/>
  <c r="I1054" i="66"/>
  <c r="I1053" i="66"/>
  <c r="I1052" i="66"/>
  <c r="I1051" i="66"/>
  <c r="I1050" i="66"/>
  <c r="I1049" i="66"/>
  <c r="I1048" i="66"/>
  <c r="I1047" i="66"/>
  <c r="I1046" i="66"/>
  <c r="I1045" i="66"/>
  <c r="I1044" i="66"/>
  <c r="I1043" i="66"/>
  <c r="I1042" i="66"/>
  <c r="I1041" i="66"/>
  <c r="I1040" i="66"/>
  <c r="I1039" i="66"/>
  <c r="I1038" i="66"/>
  <c r="I1037" i="66"/>
  <c r="I1036" i="66"/>
  <c r="I1035" i="66"/>
  <c r="I1034" i="66"/>
  <c r="I1033" i="66"/>
  <c r="I1032" i="66"/>
  <c r="I1031" i="66"/>
  <c r="I1026" i="66"/>
  <c r="I1025" i="66"/>
  <c r="I1024" i="66"/>
  <c r="I1023" i="66"/>
  <c r="I1022" i="66"/>
  <c r="I1021" i="66"/>
  <c r="I1012" i="66"/>
  <c r="I1010" i="66"/>
  <c r="I1009" i="66"/>
  <c r="I1008" i="66"/>
  <c r="I1007" i="66"/>
  <c r="I1006" i="66"/>
  <c r="I1004" i="66"/>
  <c r="I1003" i="66"/>
  <c r="I1002" i="66"/>
  <c r="I1001" i="66"/>
  <c r="I1000" i="66"/>
  <c r="I999" i="66"/>
  <c r="I998" i="66"/>
  <c r="I997" i="66"/>
  <c r="I996" i="66"/>
  <c r="I995" i="66"/>
  <c r="I994" i="66"/>
  <c r="I993" i="66"/>
  <c r="I992" i="66"/>
  <c r="I991" i="66"/>
  <c r="I990" i="66"/>
  <c r="I989" i="66"/>
  <c r="I988" i="66"/>
  <c r="I987" i="66"/>
  <c r="I986" i="66"/>
  <c r="I985" i="66"/>
  <c r="I984" i="66"/>
  <c r="I983" i="66"/>
  <c r="I982" i="66"/>
  <c r="I981" i="66"/>
  <c r="I980" i="66"/>
  <c r="I979" i="66"/>
  <c r="I974" i="66"/>
  <c r="I973" i="66"/>
  <c r="I972" i="66"/>
  <c r="I971" i="66"/>
  <c r="I970" i="66"/>
  <c r="I969" i="66"/>
  <c r="I960" i="66"/>
  <c r="I958" i="66"/>
  <c r="I957" i="66"/>
  <c r="I956" i="66"/>
  <c r="I955" i="66"/>
  <c r="I954"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2" i="66"/>
  <c r="I921" i="66"/>
  <c r="I920" i="66"/>
  <c r="I919" i="66"/>
  <c r="I918" i="66"/>
  <c r="I917" i="66"/>
  <c r="I908" i="66"/>
  <c r="I906" i="66"/>
  <c r="I905" i="66"/>
  <c r="I904" i="66"/>
  <c r="I903" i="66"/>
  <c r="I902"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0" i="66"/>
  <c r="I869" i="66"/>
  <c r="I868" i="66"/>
  <c r="I867" i="66"/>
  <c r="I866" i="66"/>
  <c r="I865" i="66"/>
  <c r="I856" i="66"/>
  <c r="I854" i="66"/>
  <c r="I853" i="66"/>
  <c r="I852" i="66"/>
  <c r="I851" i="66"/>
  <c r="I850"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18" i="66"/>
  <c r="I817" i="66"/>
  <c r="I816" i="66"/>
  <c r="I815" i="66"/>
  <c r="I814" i="66"/>
  <c r="I813" i="66"/>
  <c r="I804" i="66"/>
  <c r="I802" i="66"/>
  <c r="I801" i="66"/>
  <c r="I800" i="66"/>
  <c r="I799" i="66"/>
  <c r="I798"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66" i="66"/>
  <c r="I765" i="66"/>
  <c r="I764" i="66"/>
  <c r="I763" i="66"/>
  <c r="I762" i="66"/>
  <c r="I761" i="66"/>
  <c r="I752" i="66"/>
  <c r="I750" i="66"/>
  <c r="I749" i="66"/>
  <c r="I748" i="66"/>
  <c r="I747" i="66"/>
  <c r="I746"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4" i="66"/>
  <c r="I713" i="66"/>
  <c r="I712" i="66"/>
  <c r="I711" i="66"/>
  <c r="I710" i="66"/>
  <c r="I709" i="66"/>
  <c r="I700" i="66"/>
  <c r="I698" i="66"/>
  <c r="I697" i="66"/>
  <c r="I696" i="66"/>
  <c r="I695" i="66"/>
  <c r="I694"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2" i="66"/>
  <c r="I661" i="66"/>
  <c r="I660" i="66"/>
  <c r="I659" i="66"/>
  <c r="I658" i="66"/>
  <c r="I657" i="66"/>
  <c r="I648" i="66"/>
  <c r="I646" i="66"/>
  <c r="I645" i="66"/>
  <c r="I644" i="66"/>
  <c r="I643" i="66"/>
  <c r="I642"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0" i="66"/>
  <c r="I609" i="66"/>
  <c r="I608" i="66"/>
  <c r="I607" i="66"/>
  <c r="I606" i="66"/>
  <c r="I605" i="66"/>
  <c r="I596" i="66"/>
  <c r="I594" i="66"/>
  <c r="I593" i="66"/>
  <c r="I592" i="66"/>
  <c r="I591" i="66"/>
  <c r="I590"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58" i="66"/>
  <c r="I557" i="66"/>
  <c r="I556" i="66"/>
  <c r="I555" i="66"/>
  <c r="I554" i="66"/>
  <c r="I553" i="66"/>
  <c r="I544" i="66"/>
  <c r="I542" i="66"/>
  <c r="I541" i="66"/>
  <c r="I540" i="66"/>
  <c r="I539" i="66"/>
  <c r="I538"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06" i="66"/>
  <c r="I505" i="66"/>
  <c r="I504" i="66"/>
  <c r="I503" i="66"/>
  <c r="I502" i="66"/>
  <c r="I501" i="66"/>
  <c r="I492" i="66"/>
  <c r="I490" i="66"/>
  <c r="I489" i="66"/>
  <c r="I488" i="66"/>
  <c r="I487" i="66"/>
  <c r="I486"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4" i="66"/>
  <c r="I453" i="66"/>
  <c r="I452" i="66"/>
  <c r="I451" i="66"/>
  <c r="I450" i="66"/>
  <c r="I449" i="66"/>
  <c r="I440" i="66"/>
  <c r="I438" i="66"/>
  <c r="I437" i="66"/>
  <c r="I436" i="66"/>
  <c r="I435" i="66"/>
  <c r="I434"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2" i="66"/>
  <c r="I401" i="66"/>
  <c r="I400" i="66"/>
  <c r="I399" i="66"/>
  <c r="I398" i="66"/>
  <c r="I397" i="66"/>
  <c r="I388" i="66"/>
  <c r="I386" i="66"/>
  <c r="I385" i="66"/>
  <c r="I384" i="66"/>
  <c r="I383" i="66"/>
  <c r="I382"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0" i="66"/>
  <c r="I349" i="66"/>
  <c r="I348" i="66"/>
  <c r="I347" i="66"/>
  <c r="I346" i="66"/>
  <c r="I345" i="66"/>
  <c r="I336" i="66"/>
  <c r="I334" i="66"/>
  <c r="I333" i="66"/>
  <c r="I332" i="66"/>
  <c r="I331" i="66"/>
  <c r="I330"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298" i="66"/>
  <c r="I297" i="66"/>
  <c r="I296" i="66"/>
  <c r="I295" i="66"/>
  <c r="I294" i="66"/>
  <c r="I293" i="66"/>
  <c r="I284" i="66"/>
  <c r="I282" i="66"/>
  <c r="I281" i="66"/>
  <c r="I280" i="66"/>
  <c r="I279" i="66"/>
  <c r="I278"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46" i="66"/>
  <c r="I245" i="66"/>
  <c r="I244" i="66"/>
  <c r="I243" i="66"/>
  <c r="I242" i="66"/>
  <c r="I241" i="66"/>
  <c r="I232" i="66"/>
  <c r="I230" i="66"/>
  <c r="I229" i="66"/>
  <c r="I228" i="66"/>
  <c r="I227" i="66"/>
  <c r="I226"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4" i="66"/>
  <c r="I193" i="66"/>
  <c r="I192" i="66"/>
  <c r="I191" i="66"/>
  <c r="I190" i="66"/>
  <c r="I189" i="66"/>
  <c r="I180" i="66"/>
  <c r="I178" i="66"/>
  <c r="I177" i="66"/>
  <c r="I176" i="66"/>
  <c r="I175" i="66"/>
  <c r="I174"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2" i="66"/>
  <c r="I141" i="66"/>
  <c r="I140" i="66"/>
  <c r="I139" i="66"/>
  <c r="I138" i="66"/>
  <c r="I137" i="66"/>
  <c r="I128" i="66"/>
  <c r="I126" i="66"/>
  <c r="I125" i="66"/>
  <c r="I124" i="66"/>
  <c r="I123" i="66"/>
  <c r="I122"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0" i="66"/>
  <c r="I89" i="66"/>
  <c r="I88" i="66"/>
  <c r="I87" i="66"/>
  <c r="I86" i="66"/>
  <c r="I85" i="66"/>
  <c r="I76" i="66"/>
  <c r="I74" i="66"/>
  <c r="I73" i="66"/>
  <c r="I72" i="66"/>
  <c r="I71" i="66"/>
  <c r="I70"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38" i="66"/>
  <c r="I37" i="66"/>
  <c r="I36" i="66"/>
  <c r="I35" i="66"/>
  <c r="I34" i="66"/>
  <c r="I33" i="66"/>
  <c r="I24" i="66"/>
  <c r="I22" i="66"/>
  <c r="I21" i="66"/>
  <c r="I20" i="66"/>
  <c r="I19" i="66"/>
  <c r="I18" i="66"/>
  <c r="I16" i="66"/>
  <c r="I15" i="66"/>
  <c r="I14" i="66"/>
  <c r="I13" i="66"/>
  <c r="Y171" i="45"/>
  <c r="Y135" i="45"/>
  <c r="Y169" i="45"/>
  <c r="Y168" i="45"/>
  <c r="Y165" i="45"/>
  <c r="Y164" i="45"/>
  <c r="X166" i="45"/>
  <c r="Y163" i="45"/>
  <c r="Y142" i="45"/>
  <c r="Y141" i="45"/>
  <c r="Y140" i="45"/>
  <c r="Y139" i="45"/>
  <c r="Y137" i="45"/>
  <c r="Y136" i="45"/>
  <c r="Y134" i="45"/>
  <c r="Y133" i="45"/>
  <c r="Y132" i="45"/>
  <c r="Y131" i="45"/>
  <c r="Y130" i="45"/>
  <c r="Y129" i="45"/>
  <c r="Y128" i="45"/>
  <c r="Y123" i="45"/>
  <c r="Y118" i="45"/>
  <c r="Y117" i="45"/>
  <c r="Y106" i="45"/>
  <c r="Y116" i="45"/>
  <c r="Y115" i="45"/>
  <c r="Y114" i="45"/>
  <c r="Y113" i="45"/>
  <c r="Y112" i="45"/>
  <c r="Y111" i="45"/>
  <c r="Y107" i="45"/>
  <c r="Y110" i="45"/>
  <c r="Y105" i="45"/>
  <c r="Y104" i="45"/>
  <c r="Y103" i="45"/>
  <c r="Y102" i="45"/>
  <c r="Y101" i="45"/>
  <c r="Y99" i="45"/>
  <c r="Y100" i="45"/>
  <c r="Y98" i="45"/>
  <c r="Y97" i="45"/>
  <c r="Y96" i="45"/>
  <c r="Y95" i="45"/>
  <c r="Y94" i="45"/>
  <c r="Y88" i="45"/>
  <c r="X97" i="45"/>
  <c r="Y87" i="45"/>
  <c r="X96" i="45" s="1"/>
  <c r="Y86" i="45"/>
  <c r="X95" i="45"/>
  <c r="Y85" i="45"/>
  <c r="Y92" i="45"/>
  <c r="Y91" i="45"/>
  <c r="Y90" i="45"/>
  <c r="Y89" i="45"/>
  <c r="Y84" i="45"/>
  <c r="W97" i="45"/>
  <c r="Y83" i="45"/>
  <c r="W96" i="45" s="1"/>
  <c r="Y82" i="45"/>
  <c r="W95" i="45"/>
  <c r="Y81" i="45"/>
  <c r="W94" i="45"/>
  <c r="Y80" i="45"/>
  <c r="Y79" i="45"/>
  <c r="Y78" i="45"/>
  <c r="Y77" i="45"/>
  <c r="Y76" i="45"/>
  <c r="Y75" i="45"/>
  <c r="Y74" i="45"/>
  <c r="Y73" i="45"/>
  <c r="Y72" i="45"/>
  <c r="Y71" i="45"/>
  <c r="Y70" i="45"/>
  <c r="Y69" i="45"/>
  <c r="Y68" i="45"/>
  <c r="Y67" i="45"/>
  <c r="Y66" i="45"/>
  <c r="X67" i="45"/>
  <c r="Y65" i="45"/>
  <c r="W67" i="45"/>
  <c r="Y64" i="45"/>
  <c r="Y63" i="45"/>
  <c r="Y62" i="45"/>
  <c r="Y60" i="45"/>
  <c r="Y59" i="45"/>
  <c r="Y58" i="45"/>
  <c r="Y57" i="45"/>
  <c r="Y56" i="45"/>
  <c r="Y55" i="45"/>
  <c r="Y54" i="45"/>
  <c r="Y53" i="45"/>
  <c r="Y52" i="45"/>
  <c r="Y51" i="45"/>
  <c r="Y50" i="45"/>
  <c r="Y48" i="45"/>
  <c r="Y47" i="45"/>
  <c r="Y44" i="45"/>
  <c r="Y43" i="45"/>
  <c r="Y42" i="45"/>
  <c r="Y41" i="45"/>
  <c r="Y40" i="45"/>
  <c r="Y38" i="45"/>
  <c r="Y37" i="45"/>
  <c r="Y34" i="45"/>
  <c r="Y33" i="45"/>
  <c r="Y32" i="45"/>
  <c r="Y31" i="45"/>
  <c r="Y30" i="45"/>
  <c r="Y27" i="45"/>
  <c r="X48" i="45"/>
  <c r="Y25" i="45"/>
  <c r="X47" i="45"/>
  <c r="Y24" i="45"/>
  <c r="X44" i="45" s="1"/>
  <c r="Y23" i="45"/>
  <c r="W53" i="45"/>
  <c r="Y22" i="45"/>
  <c r="W52" i="45"/>
  <c r="Y21" i="45"/>
  <c r="X41" i="45"/>
  <c r="Y20" i="45"/>
  <c r="X168" i="45" s="1"/>
  <c r="Y19" i="45"/>
  <c r="Y18" i="45"/>
  <c r="Y15" i="45"/>
  <c r="Y13" i="45"/>
  <c r="Y12" i="45"/>
  <c r="X54" i="45" s="1"/>
  <c r="X50" i="45" s="1"/>
  <c r="Y11" i="45"/>
  <c r="X53" i="45" s="1"/>
  <c r="Y10" i="45"/>
  <c r="X52" i="45"/>
  <c r="Y9" i="45"/>
  <c r="Y8" i="45"/>
  <c r="U171" i="45"/>
  <c r="U135" i="45"/>
  <c r="U169" i="45"/>
  <c r="U168" i="45"/>
  <c r="U165" i="45"/>
  <c r="U164" i="45"/>
  <c r="T166" i="45" s="1"/>
  <c r="U163" i="45"/>
  <c r="U142" i="45"/>
  <c r="U141" i="45"/>
  <c r="U140" i="45"/>
  <c r="U139" i="45"/>
  <c r="U137" i="45"/>
  <c r="U136" i="45"/>
  <c r="U134" i="45"/>
  <c r="U133" i="45"/>
  <c r="U132" i="45"/>
  <c r="U131" i="45"/>
  <c r="U130" i="45"/>
  <c r="U129" i="45"/>
  <c r="U128" i="45"/>
  <c r="U123" i="45"/>
  <c r="U118" i="45"/>
  <c r="U117" i="45"/>
  <c r="U106" i="45"/>
  <c r="U116" i="45"/>
  <c r="U115" i="45"/>
  <c r="U114" i="45"/>
  <c r="U113" i="45"/>
  <c r="U112" i="45"/>
  <c r="U111" i="45"/>
  <c r="U107" i="45"/>
  <c r="U110" i="45"/>
  <c r="U105" i="45"/>
  <c r="U104" i="45"/>
  <c r="U103" i="45"/>
  <c r="U102" i="45"/>
  <c r="U101" i="45"/>
  <c r="U99" i="45"/>
  <c r="U100" i="45"/>
  <c r="U98" i="45"/>
  <c r="U97" i="45"/>
  <c r="U96" i="45"/>
  <c r="U95" i="45"/>
  <c r="U94" i="45"/>
  <c r="U88" i="45"/>
  <c r="T97" i="45" s="1"/>
  <c r="U87" i="45"/>
  <c r="T96" i="45"/>
  <c r="U86" i="45"/>
  <c r="T95" i="45"/>
  <c r="U85" i="45"/>
  <c r="T94" i="45" s="1"/>
  <c r="U92" i="45"/>
  <c r="U91" i="45"/>
  <c r="U90" i="45"/>
  <c r="U89" i="45"/>
  <c r="U84" i="45"/>
  <c r="S97" i="45" s="1"/>
  <c r="U83" i="45"/>
  <c r="S96" i="45" s="1"/>
  <c r="U82" i="45"/>
  <c r="S95" i="45"/>
  <c r="U81" i="45"/>
  <c r="U80" i="45"/>
  <c r="U79" i="45"/>
  <c r="U78" i="45"/>
  <c r="U77" i="45"/>
  <c r="U76" i="45"/>
  <c r="U75" i="45"/>
  <c r="U74" i="45"/>
  <c r="U73" i="45"/>
  <c r="U72" i="45"/>
  <c r="U71" i="45"/>
  <c r="U70" i="45"/>
  <c r="U69" i="45"/>
  <c r="U68" i="45"/>
  <c r="U67" i="45"/>
  <c r="U66" i="45"/>
  <c r="T67" i="45" s="1"/>
  <c r="U65" i="45"/>
  <c r="S67" i="45"/>
  <c r="U64" i="45"/>
  <c r="U63" i="45"/>
  <c r="U62" i="45"/>
  <c r="U60" i="45"/>
  <c r="U59" i="45"/>
  <c r="U58" i="45"/>
  <c r="U57" i="45"/>
  <c r="U56" i="45"/>
  <c r="U55" i="45"/>
  <c r="U54" i="45"/>
  <c r="U53" i="45"/>
  <c r="U52" i="45"/>
  <c r="U51" i="45"/>
  <c r="U50" i="45"/>
  <c r="U48" i="45"/>
  <c r="U47" i="45"/>
  <c r="U44" i="45"/>
  <c r="U43" i="45"/>
  <c r="U42" i="45"/>
  <c r="U41" i="45"/>
  <c r="U40" i="45"/>
  <c r="U38" i="45"/>
  <c r="U37" i="45"/>
  <c r="U34" i="45"/>
  <c r="U33" i="45"/>
  <c r="U32" i="45"/>
  <c r="U31" i="45"/>
  <c r="U30" i="45"/>
  <c r="U27" i="45"/>
  <c r="T48" i="45" s="1"/>
  <c r="U25" i="45"/>
  <c r="T47" i="45"/>
  <c r="U24" i="45"/>
  <c r="U23" i="45"/>
  <c r="U22" i="45"/>
  <c r="S52" i="45" s="1"/>
  <c r="U21" i="45"/>
  <c r="T41" i="45" s="1"/>
  <c r="U20" i="45"/>
  <c r="U19" i="45"/>
  <c r="U18" i="45"/>
  <c r="U15" i="45"/>
  <c r="U13" i="45"/>
  <c r="U12" i="45"/>
  <c r="T54" i="45"/>
  <c r="U11" i="45"/>
  <c r="T53" i="45"/>
  <c r="U10" i="45"/>
  <c r="T52" i="45"/>
  <c r="U9" i="45"/>
  <c r="U8" i="45"/>
  <c r="Q171" i="45"/>
  <c r="Q135" i="45"/>
  <c r="Q169" i="45"/>
  <c r="Q168" i="45"/>
  <c r="Q165" i="45"/>
  <c r="Q164" i="45"/>
  <c r="P166" i="45" s="1"/>
  <c r="Q163" i="45"/>
  <c r="Q142" i="45"/>
  <c r="Q141" i="45"/>
  <c r="Q140" i="45"/>
  <c r="Q139" i="45"/>
  <c r="Q137" i="45"/>
  <c r="Q136" i="45"/>
  <c r="Q134" i="45"/>
  <c r="Q133" i="45"/>
  <c r="Q132" i="45"/>
  <c r="Q131" i="45"/>
  <c r="Q130" i="45"/>
  <c r="Q129" i="45"/>
  <c r="Q128" i="45"/>
  <c r="Q123" i="45"/>
  <c r="Q118" i="45"/>
  <c r="Q117" i="45"/>
  <c r="Q106" i="45"/>
  <c r="Q116" i="45"/>
  <c r="Q115" i="45"/>
  <c r="Q114" i="45"/>
  <c r="Q113" i="45"/>
  <c r="Q112" i="45"/>
  <c r="Q111" i="45"/>
  <c r="Q107" i="45"/>
  <c r="Q110" i="45"/>
  <c r="Q105" i="45"/>
  <c r="Q104" i="45"/>
  <c r="Q103" i="45"/>
  <c r="Q102" i="45"/>
  <c r="Q101" i="45"/>
  <c r="Q99" i="45"/>
  <c r="Q100" i="45"/>
  <c r="Q98" i="45"/>
  <c r="Q97" i="45"/>
  <c r="Q96" i="45"/>
  <c r="Q95" i="45"/>
  <c r="Q94" i="45"/>
  <c r="Q88" i="45"/>
  <c r="P97" i="45" s="1"/>
  <c r="Q87" i="45"/>
  <c r="P96" i="45" s="1"/>
  <c r="Q86" i="45"/>
  <c r="P95" i="45" s="1"/>
  <c r="Q85" i="45"/>
  <c r="P94" i="45"/>
  <c r="Q92" i="45"/>
  <c r="Q91" i="45"/>
  <c r="Q90" i="45"/>
  <c r="Q89" i="45"/>
  <c r="Q84" i="45"/>
  <c r="Q83" i="45"/>
  <c r="O96" i="45"/>
  <c r="Q82" i="45"/>
  <c r="O95" i="45" s="1"/>
  <c r="Q81" i="45"/>
  <c r="O94" i="45" s="1"/>
  <c r="Q80" i="45"/>
  <c r="Q79" i="45"/>
  <c r="Q78" i="45"/>
  <c r="Q77" i="45"/>
  <c r="Q76" i="45"/>
  <c r="Q75" i="45"/>
  <c r="Q74" i="45"/>
  <c r="Q73" i="45"/>
  <c r="Q72" i="45"/>
  <c r="Q71" i="45"/>
  <c r="Q70" i="45"/>
  <c r="Q69" i="45"/>
  <c r="Q68" i="45"/>
  <c r="Q67" i="45"/>
  <c r="Q66" i="45"/>
  <c r="P67" i="45" s="1"/>
  <c r="Q65" i="45"/>
  <c r="Q64" i="45"/>
  <c r="Q63" i="45"/>
  <c r="Q62" i="45"/>
  <c r="Q60" i="45"/>
  <c r="Q59" i="45"/>
  <c r="Q58" i="45"/>
  <c r="Q57" i="45"/>
  <c r="Q56" i="45"/>
  <c r="Q55" i="45"/>
  <c r="Q54" i="45"/>
  <c r="Q53" i="45"/>
  <c r="Q52" i="45"/>
  <c r="Q51" i="45"/>
  <c r="Q50" i="45"/>
  <c r="Q48" i="45"/>
  <c r="Q47" i="45"/>
  <c r="Q44" i="45"/>
  <c r="Q43" i="45"/>
  <c r="Q42" i="45"/>
  <c r="Q41" i="45"/>
  <c r="Q40" i="45"/>
  <c r="Q38" i="45"/>
  <c r="Q37" i="45"/>
  <c r="Q34" i="45"/>
  <c r="Q33" i="45"/>
  <c r="Q32" i="45"/>
  <c r="Q31" i="45"/>
  <c r="Q30" i="45"/>
  <c r="Q27" i="45"/>
  <c r="P48" i="45"/>
  <c r="Q25" i="45"/>
  <c r="P47" i="45" s="1"/>
  <c r="Q24" i="45"/>
  <c r="P44" i="45" s="1"/>
  <c r="Q23" i="45"/>
  <c r="P43" i="45"/>
  <c r="Q22" i="45"/>
  <c r="P42" i="45"/>
  <c r="P40" i="45" s="1"/>
  <c r="Q21" i="45"/>
  <c r="P41" i="45" s="1"/>
  <c r="Q20" i="45"/>
  <c r="P168" i="45" s="1"/>
  <c r="Q19" i="45"/>
  <c r="Q18" i="45"/>
  <c r="Q15" i="45"/>
  <c r="Q13" i="45"/>
  <c r="Q12" i="45"/>
  <c r="P54" i="45" s="1"/>
  <c r="Q11" i="45"/>
  <c r="P53" i="45" s="1"/>
  <c r="Q10" i="45"/>
  <c r="P52" i="45"/>
  <c r="P50" i="45" s="1"/>
  <c r="Q9" i="45"/>
  <c r="Q8" i="45"/>
  <c r="M171" i="45"/>
  <c r="M135" i="45"/>
  <c r="M169" i="45"/>
  <c r="M168" i="45"/>
  <c r="M165" i="45"/>
  <c r="M164" i="45"/>
  <c r="L166" i="45" s="1"/>
  <c r="M163" i="45"/>
  <c r="M142" i="45"/>
  <c r="M141" i="45"/>
  <c r="M140" i="45"/>
  <c r="M139" i="45"/>
  <c r="M137" i="45"/>
  <c r="M136" i="45"/>
  <c r="M134" i="45"/>
  <c r="M133" i="45"/>
  <c r="M132" i="45"/>
  <c r="M131" i="45"/>
  <c r="M130" i="45"/>
  <c r="M129" i="45"/>
  <c r="M128" i="45"/>
  <c r="M123" i="45"/>
  <c r="M118" i="45"/>
  <c r="M117" i="45"/>
  <c r="M106" i="45"/>
  <c r="M116" i="45"/>
  <c r="M115" i="45"/>
  <c r="M114" i="45"/>
  <c r="M113" i="45"/>
  <c r="M112" i="45"/>
  <c r="M111" i="45"/>
  <c r="M107" i="45"/>
  <c r="M110" i="45"/>
  <c r="M105" i="45"/>
  <c r="M104" i="45"/>
  <c r="M103" i="45"/>
  <c r="M102" i="45"/>
  <c r="M101" i="45"/>
  <c r="M99" i="45"/>
  <c r="M100" i="45"/>
  <c r="M98" i="45"/>
  <c r="M97" i="45"/>
  <c r="M96" i="45"/>
  <c r="M95" i="45"/>
  <c r="M94" i="45"/>
  <c r="M88" i="45"/>
  <c r="L97" i="45" s="1"/>
  <c r="M87" i="45"/>
  <c r="L96" i="45" s="1"/>
  <c r="M86" i="45"/>
  <c r="M85" i="45"/>
  <c r="L94" i="45" s="1"/>
  <c r="M92" i="45"/>
  <c r="M91" i="45"/>
  <c r="M90" i="45"/>
  <c r="M89" i="45"/>
  <c r="M84" i="45"/>
  <c r="K97" i="45" s="1"/>
  <c r="M83" i="45"/>
  <c r="K96" i="45" s="1"/>
  <c r="M82" i="45"/>
  <c r="K95" i="45"/>
  <c r="M81" i="45"/>
  <c r="K94" i="45" s="1"/>
  <c r="M80" i="45"/>
  <c r="M79" i="45"/>
  <c r="M78" i="45"/>
  <c r="M77" i="45"/>
  <c r="M76" i="45"/>
  <c r="M75" i="45"/>
  <c r="M74" i="45"/>
  <c r="M73" i="45"/>
  <c r="M72" i="45"/>
  <c r="M71" i="45"/>
  <c r="M70" i="45"/>
  <c r="M69" i="45"/>
  <c r="M68" i="45"/>
  <c r="M67" i="45"/>
  <c r="M66" i="45"/>
  <c r="L67" i="45"/>
  <c r="M65" i="45"/>
  <c r="K67" i="45" s="1"/>
  <c r="M64" i="45"/>
  <c r="M63" i="45"/>
  <c r="M62" i="45"/>
  <c r="M60" i="45"/>
  <c r="M59" i="45"/>
  <c r="M58" i="45"/>
  <c r="M57" i="45"/>
  <c r="M56" i="45"/>
  <c r="M55" i="45"/>
  <c r="M54" i="45"/>
  <c r="M53" i="45"/>
  <c r="M52" i="45"/>
  <c r="M51" i="45"/>
  <c r="M50" i="45"/>
  <c r="M48" i="45"/>
  <c r="M47" i="45"/>
  <c r="M44" i="45"/>
  <c r="M43" i="45"/>
  <c r="M42" i="45"/>
  <c r="M41" i="45"/>
  <c r="M40" i="45"/>
  <c r="M38" i="45"/>
  <c r="M37" i="45"/>
  <c r="M34" i="45"/>
  <c r="M33" i="45"/>
  <c r="M32" i="45"/>
  <c r="M31" i="45"/>
  <c r="M30" i="45"/>
  <c r="M27" i="45"/>
  <c r="L48" i="45" s="1"/>
  <c r="L40" i="45" s="1"/>
  <c r="M25" i="45"/>
  <c r="L47" i="45" s="1"/>
  <c r="M24" i="45"/>
  <c r="L44" i="45"/>
  <c r="M23" i="45"/>
  <c r="L43" i="45"/>
  <c r="M22" i="45"/>
  <c r="K52" i="45"/>
  <c r="M21" i="45"/>
  <c r="L41" i="45" s="1"/>
  <c r="M20" i="45"/>
  <c r="L168" i="45" s="1"/>
  <c r="M19" i="45"/>
  <c r="M18" i="45"/>
  <c r="M15" i="45"/>
  <c r="M13" i="45"/>
  <c r="M12" i="45"/>
  <c r="L54" i="45"/>
  <c r="M11" i="45"/>
  <c r="L53" i="45" s="1"/>
  <c r="M10" i="45"/>
  <c r="L52" i="45" s="1"/>
  <c r="M9" i="45"/>
  <c r="M8" i="45"/>
  <c r="I169" i="45"/>
  <c r="I168" i="45"/>
  <c r="I98" i="45"/>
  <c r="I97" i="45"/>
  <c r="I96" i="45"/>
  <c r="I95" i="45"/>
  <c r="I94" i="45"/>
  <c r="I67" i="45"/>
  <c r="I62" i="45"/>
  <c r="I54" i="45"/>
  <c r="I53" i="45"/>
  <c r="I52" i="45"/>
  <c r="I51" i="45"/>
  <c r="I50" i="45"/>
  <c r="I165" i="45"/>
  <c r="I164" i="45"/>
  <c r="H166" i="45"/>
  <c r="I163" i="45"/>
  <c r="I106" i="45"/>
  <c r="I111" i="45"/>
  <c r="I107" i="45"/>
  <c r="I110" i="45"/>
  <c r="I105" i="45"/>
  <c r="I104" i="45"/>
  <c r="I103" i="45"/>
  <c r="I102" i="45"/>
  <c r="I101" i="45"/>
  <c r="I99" i="45"/>
  <c r="I100" i="45"/>
  <c r="I88" i="45"/>
  <c r="H97" i="45"/>
  <c r="I87" i="45"/>
  <c r="H96" i="45"/>
  <c r="I86" i="45"/>
  <c r="H95" i="45" s="1"/>
  <c r="I85" i="45"/>
  <c r="I84" i="45"/>
  <c r="G97" i="45" s="1"/>
  <c r="I83" i="45"/>
  <c r="G96" i="45"/>
  <c r="I82" i="45"/>
  <c r="G95" i="45"/>
  <c r="I81" i="45"/>
  <c r="I80" i="45"/>
  <c r="I79" i="45"/>
  <c r="I75" i="45"/>
  <c r="I74" i="45"/>
  <c r="I73" i="45"/>
  <c r="I72" i="45"/>
  <c r="I71" i="45"/>
  <c r="I70" i="45"/>
  <c r="I69" i="45"/>
  <c r="I68" i="45"/>
  <c r="I66" i="45"/>
  <c r="H67" i="45"/>
  <c r="I65" i="45"/>
  <c r="G67" i="45"/>
  <c r="I64" i="45"/>
  <c r="I63" i="45"/>
  <c r="I57" i="45"/>
  <c r="I56" i="45"/>
  <c r="I55" i="45"/>
  <c r="I27" i="45"/>
  <c r="H48" i="45"/>
  <c r="I25" i="45"/>
  <c r="H47" i="45"/>
  <c r="I24" i="45"/>
  <c r="G54" i="45" s="1"/>
  <c r="I23" i="45"/>
  <c r="H43" i="45" s="1"/>
  <c r="I22" i="45"/>
  <c r="H42" i="45"/>
  <c r="I21" i="45"/>
  <c r="H41" i="45"/>
  <c r="I19" i="45"/>
  <c r="I18" i="45"/>
  <c r="I15" i="45"/>
  <c r="I13" i="45"/>
  <c r="I12" i="45"/>
  <c r="I11" i="45"/>
  <c r="H53" i="45" s="1"/>
  <c r="H50" i="45" s="1"/>
  <c r="I10" i="45"/>
  <c r="H52" i="45" s="1"/>
  <c r="I171" i="45"/>
  <c r="I135" i="45"/>
  <c r="I142" i="45"/>
  <c r="I141" i="45"/>
  <c r="I140" i="45"/>
  <c r="I139" i="45"/>
  <c r="I137" i="45"/>
  <c r="I136" i="45"/>
  <c r="I134" i="45"/>
  <c r="I133" i="45"/>
  <c r="I132" i="45"/>
  <c r="I131" i="45"/>
  <c r="I130" i="45"/>
  <c r="I129" i="45"/>
  <c r="I128" i="45"/>
  <c r="I123" i="45"/>
  <c r="I118" i="45"/>
  <c r="I117" i="45"/>
  <c r="I116" i="45"/>
  <c r="I115" i="45"/>
  <c r="I114" i="45"/>
  <c r="I113" i="45"/>
  <c r="I112" i="45"/>
  <c r="I92" i="45"/>
  <c r="I91" i="45"/>
  <c r="I90" i="45"/>
  <c r="I89" i="45"/>
  <c r="I78" i="45"/>
  <c r="I77" i="45"/>
  <c r="I76" i="45"/>
  <c r="I60" i="45"/>
  <c r="I59" i="45"/>
  <c r="I58" i="45"/>
  <c r="I38" i="45"/>
  <c r="I37" i="45"/>
  <c r="I34" i="45"/>
  <c r="I33" i="45"/>
  <c r="I32" i="45"/>
  <c r="I31" i="45"/>
  <c r="I30" i="45"/>
  <c r="X85" i="44"/>
  <c r="W85" i="44"/>
  <c r="T85" i="44"/>
  <c r="S85" i="44"/>
  <c r="P85" i="44"/>
  <c r="O85" i="44"/>
  <c r="L85" i="44"/>
  <c r="K85" i="44"/>
  <c r="I8" i="45"/>
  <c r="I20" i="45"/>
  <c r="H168" i="45" s="1"/>
  <c r="I47" i="45"/>
  <c r="I48" i="45"/>
  <c r="I42" i="45"/>
  <c r="I43" i="45"/>
  <c r="I44" i="45"/>
  <c r="I41" i="45"/>
  <c r="Y9" i="46"/>
  <c r="Y11" i="46"/>
  <c r="Y12" i="46"/>
  <c r="Y13" i="46"/>
  <c r="Y8" i="46"/>
  <c r="U9" i="46"/>
  <c r="U11" i="46"/>
  <c r="U12" i="46"/>
  <c r="U13" i="46"/>
  <c r="Q9" i="46"/>
  <c r="Q11" i="46"/>
  <c r="Q12" i="46"/>
  <c r="Q13" i="46"/>
  <c r="M10" i="46"/>
  <c r="M11" i="46"/>
  <c r="M12" i="46"/>
  <c r="M13" i="46"/>
  <c r="I9" i="46"/>
  <c r="I10" i="46"/>
  <c r="I11" i="46"/>
  <c r="I12" i="46"/>
  <c r="I13" i="46"/>
  <c r="W19" i="47"/>
  <c r="W16" i="47"/>
  <c r="X17" i="47"/>
  <c r="W17" i="47"/>
  <c r="X14" i="47"/>
  <c r="W18" i="47"/>
  <c r="X16" i="47"/>
  <c r="W15" i="47"/>
  <c r="X15" i="47"/>
  <c r="S19" i="47"/>
  <c r="U19" i="47"/>
  <c r="T17" i="47"/>
  <c r="S17" i="47"/>
  <c r="U17" i="47"/>
  <c r="T14" i="47"/>
  <c r="U14" i="47"/>
  <c r="S18" i="47"/>
  <c r="U18" i="47"/>
  <c r="S16" i="47" s="1"/>
  <c r="U16" i="47"/>
  <c r="T16" i="47"/>
  <c r="S15" i="47"/>
  <c r="U15" i="47"/>
  <c r="T15" i="47"/>
  <c r="O19" i="47"/>
  <c r="Q19" i="47"/>
  <c r="P17" i="47"/>
  <c r="O17" i="47"/>
  <c r="Q17" i="47"/>
  <c r="P14" i="47"/>
  <c r="Q14" i="47"/>
  <c r="O18" i="47"/>
  <c r="Q18" i="47"/>
  <c r="O16" i="47"/>
  <c r="Q16" i="47"/>
  <c r="P16" i="47"/>
  <c r="O15" i="47"/>
  <c r="P15" i="47"/>
  <c r="K19" i="47"/>
  <c r="M19" i="47"/>
  <c r="L17" i="47"/>
  <c r="K17" i="47"/>
  <c r="L14" i="47"/>
  <c r="M14" i="47"/>
  <c r="K18" i="47"/>
  <c r="M18" i="47"/>
  <c r="K16" i="47" s="1"/>
  <c r="M16" i="47"/>
  <c r="L16" i="47"/>
  <c r="L15" i="47"/>
  <c r="G19" i="47"/>
  <c r="I19" i="47"/>
  <c r="Q15" i="47"/>
  <c r="M17" i="47"/>
  <c r="M15" i="47"/>
  <c r="X29" i="35"/>
  <c r="W29" i="35"/>
  <c r="W8" i="35"/>
  <c r="T29" i="35"/>
  <c r="S29" i="35"/>
  <c r="S8" i="35"/>
  <c r="P29" i="35"/>
  <c r="O29" i="35"/>
  <c r="O8" i="35"/>
  <c r="L29" i="35"/>
  <c r="K29" i="35"/>
  <c r="K8" i="35"/>
  <c r="H29" i="35"/>
  <c r="G29" i="35"/>
  <c r="G8" i="35"/>
  <c r="W12" i="40"/>
  <c r="S12" i="40"/>
  <c r="O12" i="40"/>
  <c r="Q12" i="40"/>
  <c r="K12" i="40"/>
  <c r="G12" i="40"/>
  <c r="X29" i="41"/>
  <c r="W29" i="41"/>
  <c r="T29" i="41"/>
  <c r="S29" i="41"/>
  <c r="P29" i="41"/>
  <c r="O29" i="41"/>
  <c r="L29" i="41"/>
  <c r="K29" i="41"/>
  <c r="H29" i="41"/>
  <c r="G29" i="41"/>
  <c r="W25" i="42"/>
  <c r="S25" i="42"/>
  <c r="O25" i="42"/>
  <c r="K25" i="42"/>
  <c r="G25" i="42"/>
  <c r="X30" i="43"/>
  <c r="W30" i="43"/>
  <c r="X27" i="43"/>
  <c r="W27" i="43"/>
  <c r="T30" i="43"/>
  <c r="S30" i="43"/>
  <c r="T27" i="43"/>
  <c r="S27" i="43"/>
  <c r="P30" i="43"/>
  <c r="O30" i="43"/>
  <c r="P27" i="43"/>
  <c r="O27" i="43"/>
  <c r="L30" i="43"/>
  <c r="K30" i="43"/>
  <c r="L27" i="43"/>
  <c r="K27" i="43"/>
  <c r="H30" i="43"/>
  <c r="H27" i="43"/>
  <c r="G30" i="43"/>
  <c r="G27" i="43"/>
  <c r="X29" i="44"/>
  <c r="W29" i="44"/>
  <c r="T29" i="44"/>
  <c r="S29" i="44"/>
  <c r="P29" i="44"/>
  <c r="O29" i="44"/>
  <c r="L29" i="44"/>
  <c r="K29" i="44"/>
  <c r="H29" i="44"/>
  <c r="G29" i="44"/>
  <c r="X137" i="45"/>
  <c r="W137" i="45"/>
  <c r="T137" i="45"/>
  <c r="S137" i="45"/>
  <c r="P137" i="45"/>
  <c r="O137" i="45"/>
  <c r="L137" i="45"/>
  <c r="K137" i="45"/>
  <c r="G137" i="45"/>
  <c r="X112" i="45"/>
  <c r="W112" i="45"/>
  <c r="T112" i="45"/>
  <c r="S112" i="45"/>
  <c r="P112" i="45"/>
  <c r="O112" i="45"/>
  <c r="L112" i="45"/>
  <c r="K112" i="45"/>
  <c r="H137" i="45"/>
  <c r="H112" i="45"/>
  <c r="G112" i="45"/>
  <c r="H54" i="45"/>
  <c r="L25" i="42"/>
  <c r="P25" i="42"/>
  <c r="T25" i="42"/>
  <c r="X25" i="42"/>
  <c r="I8" i="46"/>
  <c r="H77" i="45"/>
  <c r="H78" i="45"/>
  <c r="L78" i="45"/>
  <c r="L77" i="45"/>
  <c r="P77" i="45"/>
  <c r="P78" i="45"/>
  <c r="T77" i="45"/>
  <c r="T78" i="45"/>
  <c r="X77" i="45"/>
  <c r="X78" i="45"/>
  <c r="O67" i="45"/>
  <c r="G7" i="37"/>
  <c r="G7" i="45"/>
  <c r="G7" i="44"/>
  <c r="G7" i="42"/>
  <c r="G7" i="40"/>
  <c r="G7" i="47"/>
  <c r="G12" i="66"/>
  <c r="G7" i="43"/>
  <c r="G7" i="41"/>
  <c r="G7" i="35"/>
  <c r="G7" i="39"/>
  <c r="T10" i="46"/>
  <c r="U10" i="46"/>
  <c r="G18" i="47"/>
  <c r="I18" i="47"/>
  <c r="G16" i="47" s="1"/>
  <c r="H16" i="47"/>
  <c r="H17" i="47"/>
  <c r="G17" i="47"/>
  <c r="I17" i="47"/>
  <c r="H15" i="47"/>
  <c r="I15" i="47"/>
  <c r="H14" i="47"/>
  <c r="I14" i="47"/>
  <c r="T168" i="45"/>
  <c r="S94" i="45"/>
  <c r="O97" i="45"/>
  <c r="L95" i="45"/>
  <c r="G94" i="45"/>
  <c r="X94" i="45"/>
  <c r="H94" i="45"/>
  <c r="K53" i="45"/>
  <c r="K50" i="45" s="1"/>
  <c r="H10" i="46"/>
  <c r="X13" i="46"/>
  <c r="X12" i="46"/>
  <c r="X11" i="46"/>
  <c r="X10" i="46"/>
  <c r="Y10" i="46"/>
  <c r="X9" i="46"/>
  <c r="X8" i="46"/>
  <c r="T13" i="46"/>
  <c r="T12" i="46"/>
  <c r="T11" i="46"/>
  <c r="T9" i="46"/>
  <c r="T8" i="46"/>
  <c r="U8" i="46"/>
  <c r="P13" i="46"/>
  <c r="P12" i="46"/>
  <c r="P11" i="46"/>
  <c r="P10" i="46"/>
  <c r="Q10" i="46"/>
  <c r="P9" i="46"/>
  <c r="P8" i="46"/>
  <c r="Q8" i="46"/>
  <c r="L13" i="46"/>
  <c r="L12" i="46"/>
  <c r="L11" i="46"/>
  <c r="L10" i="46"/>
  <c r="L9" i="46"/>
  <c r="M9" i="46"/>
  <c r="L8" i="46"/>
  <c r="M8" i="46"/>
  <c r="H13" i="46"/>
  <c r="H12" i="46"/>
  <c r="H11" i="46"/>
  <c r="H9" i="46"/>
  <c r="Y12" i="66"/>
  <c r="X12" i="66"/>
  <c r="W12" i="66"/>
  <c r="U12" i="66"/>
  <c r="T12" i="66"/>
  <c r="S12" i="66"/>
  <c r="Q12" i="66"/>
  <c r="P12" i="66"/>
  <c r="O12" i="66"/>
  <c r="M12" i="66"/>
  <c r="L12" i="66"/>
  <c r="K12" i="66"/>
  <c r="I12" i="66"/>
  <c r="H12" i="66"/>
  <c r="H14" i="55"/>
  <c r="F14" i="55"/>
  <c r="D14" i="55"/>
  <c r="B14" i="55"/>
  <c r="E13" i="55"/>
  <c r="C13" i="55"/>
  <c r="I12" i="55"/>
  <c r="G12" i="55"/>
  <c r="E12" i="55"/>
  <c r="C12" i="55"/>
  <c r="E11" i="55"/>
  <c r="C11" i="55"/>
  <c r="I10" i="55"/>
  <c r="G10" i="55"/>
  <c r="E10" i="55"/>
  <c r="C10" i="55"/>
  <c r="E9" i="55"/>
  <c r="C9" i="55"/>
  <c r="I8" i="55"/>
  <c r="E8" i="55"/>
  <c r="C8" i="55"/>
  <c r="E7" i="55"/>
  <c r="C7" i="55"/>
  <c r="I6" i="55"/>
  <c r="G6" i="55"/>
  <c r="E6" i="55"/>
  <c r="C6" i="55"/>
  <c r="E5" i="55"/>
  <c r="C5" i="55"/>
  <c r="I4" i="55"/>
  <c r="G4" i="55"/>
  <c r="E4" i="55"/>
  <c r="C4" i="55"/>
  <c r="E3" i="55"/>
  <c r="C3" i="55"/>
  <c r="H14" i="54"/>
  <c r="I10" i="54" s="1"/>
  <c r="F14" i="54"/>
  <c r="G10" i="54" s="1"/>
  <c r="D14" i="54"/>
  <c r="B14" i="54"/>
  <c r="E13" i="54"/>
  <c r="C13" i="54"/>
  <c r="I12" i="54"/>
  <c r="E12" i="54"/>
  <c r="C12" i="54"/>
  <c r="E11" i="54"/>
  <c r="C11" i="54"/>
  <c r="E10" i="54"/>
  <c r="C10" i="54"/>
  <c r="E9" i="54"/>
  <c r="C9" i="54"/>
  <c r="I8" i="54"/>
  <c r="G8" i="54"/>
  <c r="E8" i="54"/>
  <c r="C8" i="54"/>
  <c r="E7" i="54"/>
  <c r="C7" i="54"/>
  <c r="I6" i="54"/>
  <c r="E6" i="54"/>
  <c r="C6" i="54"/>
  <c r="E5" i="54"/>
  <c r="C5" i="54"/>
  <c r="I4" i="54"/>
  <c r="E4" i="54"/>
  <c r="C4" i="54"/>
  <c r="E3" i="54"/>
  <c r="C3" i="54"/>
  <c r="X13" i="65"/>
  <c r="R13" i="65"/>
  <c r="L13" i="65"/>
  <c r="F13" i="65"/>
  <c r="X12" i="65"/>
  <c r="R12" i="65"/>
  <c r="L12" i="65"/>
  <c r="F12" i="65"/>
  <c r="X11" i="65"/>
  <c r="R11" i="65"/>
  <c r="L11" i="65"/>
  <c r="F11" i="65"/>
  <c r="X10" i="65"/>
  <c r="R10" i="65"/>
  <c r="L10" i="65"/>
  <c r="F10" i="65"/>
  <c r="X9" i="65"/>
  <c r="R9" i="65"/>
  <c r="L9" i="65"/>
  <c r="F9" i="65"/>
  <c r="X8" i="65"/>
  <c r="R8" i="65"/>
  <c r="L8" i="65"/>
  <c r="F8" i="65"/>
  <c r="X7" i="65"/>
  <c r="R7" i="65"/>
  <c r="L7" i="65"/>
  <c r="F7" i="65"/>
  <c r="X6" i="65"/>
  <c r="R6" i="65"/>
  <c r="L6" i="65"/>
  <c r="F6" i="65"/>
  <c r="X5" i="65"/>
  <c r="R5" i="65"/>
  <c r="L5" i="65"/>
  <c r="F5" i="65"/>
  <c r="X4" i="65"/>
  <c r="R4" i="65"/>
  <c r="L4" i="65"/>
  <c r="F4" i="65"/>
  <c r="X3" i="65"/>
  <c r="X14" i="65"/>
  <c r="R3" i="65"/>
  <c r="R14" i="65" s="1"/>
  <c r="S7" i="65" s="1"/>
  <c r="L3" i="65"/>
  <c r="F3" i="65"/>
  <c r="X13" i="64"/>
  <c r="Y13" i="64" s="1"/>
  <c r="R13" i="64"/>
  <c r="L13" i="64"/>
  <c r="F13" i="64"/>
  <c r="X12" i="64"/>
  <c r="R12" i="64"/>
  <c r="L12" i="64"/>
  <c r="F12" i="64"/>
  <c r="X11" i="64"/>
  <c r="Y11" i="64" s="1"/>
  <c r="R11" i="64"/>
  <c r="L11" i="64"/>
  <c r="F11" i="64"/>
  <c r="X10" i="64"/>
  <c r="R10" i="64"/>
  <c r="L10" i="64"/>
  <c r="F10" i="64"/>
  <c r="X9" i="64"/>
  <c r="Y9" i="64" s="1"/>
  <c r="R9" i="64"/>
  <c r="L9" i="64"/>
  <c r="F9" i="64"/>
  <c r="X8" i="64"/>
  <c r="R8" i="64"/>
  <c r="L8" i="64"/>
  <c r="F8" i="64"/>
  <c r="X7" i="64"/>
  <c r="Y7" i="64" s="1"/>
  <c r="R7" i="64"/>
  <c r="L7" i="64"/>
  <c r="F7" i="64"/>
  <c r="X6" i="64"/>
  <c r="R6" i="64"/>
  <c r="L6" i="64"/>
  <c r="F6" i="64"/>
  <c r="X5" i="64"/>
  <c r="X14" i="64" s="1"/>
  <c r="Y4" i="64" s="1"/>
  <c r="R5" i="64"/>
  <c r="L5" i="64"/>
  <c r="F5" i="64"/>
  <c r="X4" i="64"/>
  <c r="R4" i="64"/>
  <c r="L4" i="64"/>
  <c r="F4" i="64"/>
  <c r="F14" i="64"/>
  <c r="G5" i="64" s="1"/>
  <c r="X3" i="64"/>
  <c r="R3" i="64"/>
  <c r="L3" i="64"/>
  <c r="L14" i="64" s="1"/>
  <c r="X13" i="63"/>
  <c r="R13" i="63"/>
  <c r="L13" i="63"/>
  <c r="F13" i="63"/>
  <c r="X12" i="63"/>
  <c r="R12" i="63"/>
  <c r="L12" i="63"/>
  <c r="F12" i="63"/>
  <c r="X11" i="63"/>
  <c r="R11" i="63"/>
  <c r="L11" i="63"/>
  <c r="F11" i="63"/>
  <c r="X10" i="63"/>
  <c r="R10" i="63"/>
  <c r="L10" i="63"/>
  <c r="M10" i="63" s="1"/>
  <c r="F10" i="63"/>
  <c r="X9" i="63"/>
  <c r="R9" i="63"/>
  <c r="L9" i="63"/>
  <c r="F9" i="63"/>
  <c r="X8" i="63"/>
  <c r="R8" i="63"/>
  <c r="L8" i="63"/>
  <c r="F8" i="63"/>
  <c r="X7" i="63"/>
  <c r="R7" i="63"/>
  <c r="L7" i="63"/>
  <c r="F7" i="63"/>
  <c r="X6" i="63"/>
  <c r="R6" i="63"/>
  <c r="L6" i="63"/>
  <c r="M6" i="63" s="1"/>
  <c r="F6" i="63"/>
  <c r="X5" i="63"/>
  <c r="R5" i="63"/>
  <c r="L5" i="63"/>
  <c r="F5" i="63"/>
  <c r="X4" i="63"/>
  <c r="R4" i="63"/>
  <c r="L4" i="63"/>
  <c r="L14" i="63" s="1"/>
  <c r="M5" i="63" s="1"/>
  <c r="F4" i="63"/>
  <c r="X3" i="63"/>
  <c r="X14" i="63" s="1"/>
  <c r="Y4" i="63" s="1"/>
  <c r="R3" i="63"/>
  <c r="R14" i="63" s="1"/>
  <c r="L3" i="63"/>
  <c r="F3" i="63"/>
  <c r="X13" i="61"/>
  <c r="R13" i="61"/>
  <c r="L13" i="61"/>
  <c r="F13" i="61"/>
  <c r="X12" i="61"/>
  <c r="R12" i="61"/>
  <c r="L12" i="61"/>
  <c r="F12" i="61"/>
  <c r="X11" i="61"/>
  <c r="R11" i="61"/>
  <c r="L11" i="61"/>
  <c r="F11" i="61"/>
  <c r="X10" i="61"/>
  <c r="R10" i="61"/>
  <c r="L10" i="61"/>
  <c r="F10" i="61"/>
  <c r="X9" i="61"/>
  <c r="R9" i="61"/>
  <c r="L9" i="61"/>
  <c r="F9" i="61"/>
  <c r="X8" i="61"/>
  <c r="R8" i="61"/>
  <c r="S8" i="61" s="1"/>
  <c r="L8" i="61"/>
  <c r="F8" i="61"/>
  <c r="X7" i="61"/>
  <c r="R7" i="61"/>
  <c r="L7" i="61"/>
  <c r="F7" i="61"/>
  <c r="X6" i="61"/>
  <c r="R6" i="61"/>
  <c r="S6" i="61" s="1"/>
  <c r="L6" i="61"/>
  <c r="F6" i="61"/>
  <c r="X5" i="61"/>
  <c r="R5" i="61"/>
  <c r="L5" i="61"/>
  <c r="F5" i="61"/>
  <c r="X4" i="61"/>
  <c r="R4" i="61"/>
  <c r="L4" i="61"/>
  <c r="F4" i="61"/>
  <c r="X3" i="61"/>
  <c r="R3" i="61"/>
  <c r="L3" i="61"/>
  <c r="L14" i="61" s="1"/>
  <c r="F3" i="61"/>
  <c r="X13" i="60"/>
  <c r="R13" i="60"/>
  <c r="L13" i="60"/>
  <c r="F13" i="60"/>
  <c r="X12" i="60"/>
  <c r="R12" i="60"/>
  <c r="L12" i="60"/>
  <c r="F12" i="60"/>
  <c r="X11" i="60"/>
  <c r="R11" i="60"/>
  <c r="L11" i="60"/>
  <c r="F11" i="60"/>
  <c r="X10" i="60"/>
  <c r="R10" i="60"/>
  <c r="L10" i="60"/>
  <c r="F10" i="60"/>
  <c r="X9" i="60"/>
  <c r="R9" i="60"/>
  <c r="L9" i="60"/>
  <c r="F9" i="60"/>
  <c r="X8" i="60"/>
  <c r="R8" i="60"/>
  <c r="L8" i="60"/>
  <c r="F8" i="60"/>
  <c r="X7" i="60"/>
  <c r="R7" i="60"/>
  <c r="L7" i="60"/>
  <c r="F7" i="60"/>
  <c r="X6" i="60"/>
  <c r="R6" i="60"/>
  <c r="L6" i="60"/>
  <c r="F6" i="60"/>
  <c r="X5" i="60"/>
  <c r="R5" i="60"/>
  <c r="L5" i="60"/>
  <c r="F5" i="60"/>
  <c r="X4" i="60"/>
  <c r="X14" i="60" s="1"/>
  <c r="R4" i="60"/>
  <c r="L4" i="60"/>
  <c r="F4" i="60"/>
  <c r="X3" i="60"/>
  <c r="R3" i="60"/>
  <c r="L3" i="60"/>
  <c r="F3" i="60"/>
  <c r="X13" i="59"/>
  <c r="R13" i="59"/>
  <c r="L13" i="59"/>
  <c r="F13" i="59"/>
  <c r="X12" i="59"/>
  <c r="R12" i="59"/>
  <c r="L12" i="59"/>
  <c r="F12" i="59"/>
  <c r="X11" i="59"/>
  <c r="R11" i="59"/>
  <c r="L11" i="59"/>
  <c r="F11" i="59"/>
  <c r="X10" i="59"/>
  <c r="R10" i="59"/>
  <c r="L10" i="59"/>
  <c r="F10" i="59"/>
  <c r="X9" i="59"/>
  <c r="R9" i="59"/>
  <c r="L9" i="59"/>
  <c r="F9" i="59"/>
  <c r="X8" i="59"/>
  <c r="R8" i="59"/>
  <c r="L8" i="59"/>
  <c r="F8" i="59"/>
  <c r="X7" i="59"/>
  <c r="R7" i="59"/>
  <c r="L7" i="59"/>
  <c r="F7" i="59"/>
  <c r="X6" i="59"/>
  <c r="R6" i="59"/>
  <c r="L6" i="59"/>
  <c r="F6" i="59"/>
  <c r="X5" i="59"/>
  <c r="R5" i="59"/>
  <c r="R14" i="59" s="1"/>
  <c r="L5" i="59"/>
  <c r="L14" i="59" s="1"/>
  <c r="F5" i="59"/>
  <c r="F14" i="59" s="1"/>
  <c r="G3" i="59" s="1"/>
  <c r="X4" i="59"/>
  <c r="R4" i="59"/>
  <c r="L4" i="59"/>
  <c r="F4" i="59"/>
  <c r="X3" i="59"/>
  <c r="X14" i="59"/>
  <c r="Y6" i="59" s="1"/>
  <c r="R3" i="59"/>
  <c r="L3" i="59"/>
  <c r="F3" i="59"/>
  <c r="X13" i="58"/>
  <c r="R13" i="58"/>
  <c r="L13" i="58"/>
  <c r="F13" i="58"/>
  <c r="X12" i="58"/>
  <c r="R12" i="58"/>
  <c r="L12" i="58"/>
  <c r="F12" i="58"/>
  <c r="X11" i="58"/>
  <c r="R11" i="58"/>
  <c r="L11" i="58"/>
  <c r="M11" i="58" s="1"/>
  <c r="F11" i="58"/>
  <c r="X10" i="58"/>
  <c r="R10" i="58"/>
  <c r="L10" i="58"/>
  <c r="F10" i="58"/>
  <c r="X9" i="58"/>
  <c r="R9" i="58"/>
  <c r="L9" i="58"/>
  <c r="F9" i="58"/>
  <c r="X8" i="58"/>
  <c r="R8" i="58"/>
  <c r="L8" i="58"/>
  <c r="F8" i="58"/>
  <c r="X7" i="58"/>
  <c r="R7" i="58"/>
  <c r="L7" i="58"/>
  <c r="F7" i="58"/>
  <c r="X6" i="58"/>
  <c r="R6" i="58"/>
  <c r="L6" i="58"/>
  <c r="F6" i="58"/>
  <c r="X5" i="58"/>
  <c r="R5" i="58"/>
  <c r="L5" i="58"/>
  <c r="F5" i="58"/>
  <c r="X4" i="58"/>
  <c r="X14" i="58" s="1"/>
  <c r="R4" i="58"/>
  <c r="L4" i="58"/>
  <c r="F4" i="58"/>
  <c r="X3" i="58"/>
  <c r="R3" i="58"/>
  <c r="L3" i="58"/>
  <c r="L14" i="58"/>
  <c r="M5" i="58" s="1"/>
  <c r="F3" i="58"/>
  <c r="X13" i="57"/>
  <c r="R13" i="57"/>
  <c r="L13" i="57"/>
  <c r="F13" i="57"/>
  <c r="X12" i="57"/>
  <c r="R12" i="57"/>
  <c r="L12" i="57"/>
  <c r="F12" i="57"/>
  <c r="X11" i="57"/>
  <c r="R11" i="57"/>
  <c r="L11" i="57"/>
  <c r="F11" i="57"/>
  <c r="X10" i="57"/>
  <c r="R10" i="57"/>
  <c r="L10" i="57"/>
  <c r="F10" i="57"/>
  <c r="X9" i="57"/>
  <c r="R9" i="57"/>
  <c r="L9" i="57"/>
  <c r="X8" i="57"/>
  <c r="R8" i="57"/>
  <c r="L8" i="57"/>
  <c r="F8" i="57"/>
  <c r="X7" i="57"/>
  <c r="R7" i="57"/>
  <c r="L7" i="57"/>
  <c r="F7" i="57"/>
  <c r="X6" i="57"/>
  <c r="R6" i="57"/>
  <c r="L6" i="57"/>
  <c r="F6" i="57"/>
  <c r="X5" i="57"/>
  <c r="R5" i="57"/>
  <c r="L5" i="57"/>
  <c r="F5" i="57"/>
  <c r="X4" i="57"/>
  <c r="R4" i="57"/>
  <c r="L4" i="57"/>
  <c r="L14" i="57" s="1"/>
  <c r="F4" i="57"/>
  <c r="X3" i="57"/>
  <c r="X14" i="57" s="1"/>
  <c r="Y10" i="57" s="1"/>
  <c r="R3" i="57"/>
  <c r="L3" i="57"/>
  <c r="F3" i="57"/>
  <c r="X13" i="56"/>
  <c r="R13" i="56"/>
  <c r="L13" i="56"/>
  <c r="F13" i="56"/>
  <c r="X12" i="56"/>
  <c r="R12" i="56"/>
  <c r="L12" i="56"/>
  <c r="F12" i="56"/>
  <c r="X11" i="56"/>
  <c r="R11" i="56"/>
  <c r="L11" i="56"/>
  <c r="M11" i="56" s="1"/>
  <c r="F11" i="56"/>
  <c r="X10" i="56"/>
  <c r="R10" i="56"/>
  <c r="L10" i="56"/>
  <c r="F10" i="56"/>
  <c r="X9" i="56"/>
  <c r="R9" i="56"/>
  <c r="L9" i="56"/>
  <c r="F9" i="56"/>
  <c r="X8" i="56"/>
  <c r="R8" i="56"/>
  <c r="L8" i="56"/>
  <c r="F8" i="56"/>
  <c r="X7" i="56"/>
  <c r="R7" i="56"/>
  <c r="L7" i="56"/>
  <c r="M7" i="56" s="1"/>
  <c r="F7" i="56"/>
  <c r="X6" i="56"/>
  <c r="R6" i="56"/>
  <c r="L6" i="56"/>
  <c r="F6" i="56"/>
  <c r="X5" i="56"/>
  <c r="R5" i="56"/>
  <c r="L5" i="56"/>
  <c r="F5" i="56"/>
  <c r="X4" i="56"/>
  <c r="X14" i="56" s="1"/>
  <c r="R4" i="56"/>
  <c r="L4" i="56"/>
  <c r="F4" i="56"/>
  <c r="X3" i="56"/>
  <c r="R3" i="56"/>
  <c r="L3" i="56"/>
  <c r="F3" i="56"/>
  <c r="X13" i="52"/>
  <c r="R13" i="52"/>
  <c r="L13" i="52"/>
  <c r="F13" i="52"/>
  <c r="X12" i="52"/>
  <c r="R12" i="52"/>
  <c r="L12" i="52"/>
  <c r="F12" i="52"/>
  <c r="X11" i="52"/>
  <c r="R11" i="52"/>
  <c r="L11" i="52"/>
  <c r="F11" i="52"/>
  <c r="X10" i="52"/>
  <c r="R10" i="52"/>
  <c r="L10" i="52"/>
  <c r="F10" i="52"/>
  <c r="X9" i="52"/>
  <c r="R9" i="52"/>
  <c r="L9" i="52"/>
  <c r="F9" i="52"/>
  <c r="X8" i="52"/>
  <c r="R8" i="52"/>
  <c r="L8" i="52"/>
  <c r="F8" i="52"/>
  <c r="X7" i="52"/>
  <c r="R7" i="52"/>
  <c r="L7" i="52"/>
  <c r="F7" i="52"/>
  <c r="X6" i="52"/>
  <c r="R6" i="52"/>
  <c r="L6" i="52"/>
  <c r="F6" i="52"/>
  <c r="X5" i="52"/>
  <c r="R5" i="52"/>
  <c r="L5" i="52"/>
  <c r="F5" i="52"/>
  <c r="X4" i="52"/>
  <c r="R4" i="52"/>
  <c r="R14" i="52" s="1"/>
  <c r="L4" i="52"/>
  <c r="L14" i="52" s="1"/>
  <c r="F4" i="52"/>
  <c r="X3" i="52"/>
  <c r="X14" i="52" s="1"/>
  <c r="Y3" i="52" s="1"/>
  <c r="R3" i="52"/>
  <c r="L3" i="52"/>
  <c r="F3" i="52"/>
  <c r="F14" i="52"/>
  <c r="G4" i="52" s="1"/>
  <c r="X12" i="51"/>
  <c r="V14" i="65"/>
  <c r="T14" i="65"/>
  <c r="P14" i="65"/>
  <c r="N14" i="65"/>
  <c r="J14" i="65"/>
  <c r="K3" i="65"/>
  <c r="H14" i="65"/>
  <c r="I3" i="65" s="1"/>
  <c r="D14" i="65"/>
  <c r="B14" i="65"/>
  <c r="V14" i="64"/>
  <c r="T14" i="64"/>
  <c r="U13" i="64"/>
  <c r="P14" i="64"/>
  <c r="N14" i="64"/>
  <c r="O13" i="64"/>
  <c r="J14" i="64"/>
  <c r="H14" i="64"/>
  <c r="I3" i="64" s="1"/>
  <c r="D14" i="64"/>
  <c r="B14" i="64"/>
  <c r="C11" i="64" s="1"/>
  <c r="C3" i="64"/>
  <c r="V14" i="63"/>
  <c r="T14" i="63"/>
  <c r="U9" i="63" s="1"/>
  <c r="P14" i="63"/>
  <c r="N14" i="63"/>
  <c r="J14" i="63"/>
  <c r="K3" i="63"/>
  <c r="H14" i="63"/>
  <c r="I10" i="63" s="1"/>
  <c r="D14" i="63"/>
  <c r="E12" i="63" s="1"/>
  <c r="B14" i="63"/>
  <c r="C9" i="63" s="1"/>
  <c r="V14" i="61"/>
  <c r="T14" i="61"/>
  <c r="P14" i="61"/>
  <c r="Q9" i="61" s="1"/>
  <c r="N14" i="61"/>
  <c r="O13" i="61" s="1"/>
  <c r="J14" i="61"/>
  <c r="K8" i="61" s="1"/>
  <c r="H14" i="61"/>
  <c r="I3" i="61" s="1"/>
  <c r="D14" i="61"/>
  <c r="B14" i="61"/>
  <c r="C3" i="61" s="1"/>
  <c r="V14" i="60"/>
  <c r="W10" i="60" s="1"/>
  <c r="T14" i="60"/>
  <c r="P14" i="60"/>
  <c r="Q7" i="60" s="1"/>
  <c r="N14" i="60"/>
  <c r="O12" i="60" s="1"/>
  <c r="J14" i="60"/>
  <c r="K3" i="60" s="1"/>
  <c r="H14" i="60"/>
  <c r="D14" i="60"/>
  <c r="E3" i="60"/>
  <c r="B14" i="60"/>
  <c r="C9" i="60" s="1"/>
  <c r="L14" i="60"/>
  <c r="M6" i="60" s="1"/>
  <c r="V14" i="59"/>
  <c r="T14" i="59"/>
  <c r="P14" i="59"/>
  <c r="N14" i="59"/>
  <c r="J14" i="59"/>
  <c r="K3" i="59"/>
  <c r="H14" i="59"/>
  <c r="D14" i="59"/>
  <c r="E3" i="59" s="1"/>
  <c r="B14" i="59"/>
  <c r="V14" i="58"/>
  <c r="T14" i="58"/>
  <c r="U13" i="58" s="1"/>
  <c r="P14" i="58"/>
  <c r="N14" i="58"/>
  <c r="J14" i="58"/>
  <c r="K13" i="58" s="1"/>
  <c r="H14" i="58"/>
  <c r="D14" i="58"/>
  <c r="B14" i="58"/>
  <c r="V14" i="57"/>
  <c r="W12" i="57"/>
  <c r="T14" i="57"/>
  <c r="U13" i="57"/>
  <c r="P14" i="57"/>
  <c r="Q12" i="57"/>
  <c r="N14" i="57"/>
  <c r="O13" i="57" s="1"/>
  <c r="J14" i="57"/>
  <c r="K4" i="57" s="1"/>
  <c r="K12" i="57"/>
  <c r="H14" i="57"/>
  <c r="I4" i="57" s="1"/>
  <c r="D14" i="57"/>
  <c r="E12" i="57" s="1"/>
  <c r="B14" i="57"/>
  <c r="C13" i="57" s="1"/>
  <c r="V14" i="56"/>
  <c r="W8" i="56" s="1"/>
  <c r="T14" i="56"/>
  <c r="U13" i="56" s="1"/>
  <c r="P14" i="56"/>
  <c r="N14" i="56"/>
  <c r="O13" i="56" s="1"/>
  <c r="J14" i="56"/>
  <c r="K3" i="56"/>
  <c r="H14" i="56"/>
  <c r="I3" i="56"/>
  <c r="D14" i="56"/>
  <c r="E3" i="56" s="1"/>
  <c r="B14" i="56"/>
  <c r="C3" i="56" s="1"/>
  <c r="L14" i="56"/>
  <c r="M4" i="56" s="1"/>
  <c r="V14" i="52"/>
  <c r="T14" i="52"/>
  <c r="P14" i="52"/>
  <c r="Q10" i="52" s="1"/>
  <c r="N14" i="52"/>
  <c r="J14" i="52"/>
  <c r="K3" i="52" s="1"/>
  <c r="H14" i="52"/>
  <c r="D14" i="52"/>
  <c r="E7" i="52" s="1"/>
  <c r="E3" i="52"/>
  <c r="B14" i="52"/>
  <c r="V14" i="51"/>
  <c r="W4" i="51"/>
  <c r="T14" i="51"/>
  <c r="U4" i="51"/>
  <c r="P14" i="51"/>
  <c r="Q13" i="51" s="1"/>
  <c r="Q5" i="51"/>
  <c r="N14" i="51"/>
  <c r="O5" i="51"/>
  <c r="J14" i="51"/>
  <c r="K4" i="51" s="1"/>
  <c r="H14" i="51"/>
  <c r="I4" i="51"/>
  <c r="D14" i="51"/>
  <c r="E12" i="51" s="1"/>
  <c r="E4" i="51"/>
  <c r="B14" i="51"/>
  <c r="C7" i="51" s="1"/>
  <c r="X13" i="51"/>
  <c r="R13" i="51"/>
  <c r="L13" i="51"/>
  <c r="F13" i="51"/>
  <c r="R12" i="51"/>
  <c r="L12" i="51"/>
  <c r="F12" i="51"/>
  <c r="G12" i="51" s="1"/>
  <c r="X11" i="51"/>
  <c r="R11" i="51"/>
  <c r="L11" i="51"/>
  <c r="F11" i="51"/>
  <c r="X10" i="51"/>
  <c r="R10" i="51"/>
  <c r="S10" i="51" s="1"/>
  <c r="L10" i="51"/>
  <c r="M10" i="51" s="1"/>
  <c r="F10" i="51"/>
  <c r="G10" i="51" s="1"/>
  <c r="X9" i="51"/>
  <c r="R9" i="51"/>
  <c r="L9" i="51"/>
  <c r="F9" i="51"/>
  <c r="X8" i="51"/>
  <c r="R8" i="51"/>
  <c r="L8" i="51"/>
  <c r="F8" i="51"/>
  <c r="G8" i="51" s="1"/>
  <c r="X7" i="51"/>
  <c r="R7" i="51"/>
  <c r="L7" i="51"/>
  <c r="F7" i="51"/>
  <c r="X6" i="51"/>
  <c r="R6" i="51"/>
  <c r="L6" i="51"/>
  <c r="F6" i="51"/>
  <c r="G6" i="51" s="1"/>
  <c r="X5" i="51"/>
  <c r="R5" i="51"/>
  <c r="L5" i="51"/>
  <c r="F5" i="51"/>
  <c r="X4" i="51"/>
  <c r="R4" i="51"/>
  <c r="R14" i="51" s="1"/>
  <c r="L4" i="51"/>
  <c r="L14" i="51" s="1"/>
  <c r="F4" i="51"/>
  <c r="X3" i="51"/>
  <c r="R3" i="51"/>
  <c r="L3" i="51"/>
  <c r="I40" i="45"/>
  <c r="H25" i="42"/>
  <c r="Y3" i="57"/>
  <c r="Y13" i="57"/>
  <c r="X14" i="51"/>
  <c r="Y4" i="51" s="1"/>
  <c r="U3" i="64"/>
  <c r="I4" i="64"/>
  <c r="O4" i="64"/>
  <c r="U4" i="64"/>
  <c r="C5" i="64"/>
  <c r="I5" i="64"/>
  <c r="U5" i="64"/>
  <c r="I6" i="64"/>
  <c r="U6" i="64"/>
  <c r="I7" i="64"/>
  <c r="U7" i="64"/>
  <c r="I8" i="64"/>
  <c r="O8" i="64"/>
  <c r="U8" i="64"/>
  <c r="I9" i="64"/>
  <c r="U9" i="64"/>
  <c r="I10" i="64"/>
  <c r="O10" i="64"/>
  <c r="U10" i="64"/>
  <c r="I11" i="64"/>
  <c r="U11" i="64"/>
  <c r="I12" i="64"/>
  <c r="O12" i="64"/>
  <c r="U12" i="64"/>
  <c r="C13" i="64"/>
  <c r="I13" i="64"/>
  <c r="E3" i="57"/>
  <c r="Q3" i="57"/>
  <c r="E5" i="57"/>
  <c r="Q5" i="57"/>
  <c r="E7" i="57"/>
  <c r="Q7" i="57"/>
  <c r="E9" i="57"/>
  <c r="Q9" i="57"/>
  <c r="E11" i="57"/>
  <c r="K11" i="57"/>
  <c r="Q11" i="57"/>
  <c r="E13" i="57"/>
  <c r="Q13" i="57"/>
  <c r="E4" i="57"/>
  <c r="Q4" i="57"/>
  <c r="W4" i="57"/>
  <c r="Y4" i="57"/>
  <c r="E6" i="57"/>
  <c r="Q6" i="57"/>
  <c r="Y6" i="57"/>
  <c r="E8" i="57"/>
  <c r="Q8" i="57"/>
  <c r="E10" i="57"/>
  <c r="Q10" i="57"/>
  <c r="G3" i="52"/>
  <c r="C13" i="65"/>
  <c r="C12" i="65"/>
  <c r="C11" i="65"/>
  <c r="C10" i="65"/>
  <c r="C9" i="65"/>
  <c r="C8" i="65"/>
  <c r="C7" i="65"/>
  <c r="C6" i="65"/>
  <c r="C5" i="65"/>
  <c r="I9" i="65"/>
  <c r="I8" i="65"/>
  <c r="I7" i="65"/>
  <c r="O13" i="65"/>
  <c r="O12" i="65"/>
  <c r="O11" i="65"/>
  <c r="O10" i="65"/>
  <c r="O9" i="65"/>
  <c r="O8" i="65"/>
  <c r="O7" i="65"/>
  <c r="O6" i="65"/>
  <c r="O5" i="65"/>
  <c r="U13" i="65"/>
  <c r="U12" i="65"/>
  <c r="U11" i="65"/>
  <c r="U10" i="65"/>
  <c r="U9" i="65"/>
  <c r="U8" i="65"/>
  <c r="U7" i="65"/>
  <c r="U6" i="65"/>
  <c r="U5" i="65"/>
  <c r="O3" i="65"/>
  <c r="U3" i="65"/>
  <c r="C4" i="65"/>
  <c r="I4" i="65"/>
  <c r="O4" i="65"/>
  <c r="U4" i="65"/>
  <c r="S10" i="65"/>
  <c r="S11" i="65"/>
  <c r="E13" i="65"/>
  <c r="E12" i="65"/>
  <c r="E11" i="65"/>
  <c r="E10" i="65"/>
  <c r="E5" i="65"/>
  <c r="E4" i="65"/>
  <c r="K13" i="65"/>
  <c r="K12" i="65"/>
  <c r="K7" i="65"/>
  <c r="K6" i="65"/>
  <c r="K5" i="65"/>
  <c r="K4" i="65"/>
  <c r="Q13" i="65"/>
  <c r="Q12" i="65"/>
  <c r="Q11" i="65"/>
  <c r="Q10" i="65"/>
  <c r="Q9" i="65"/>
  <c r="Q8" i="65"/>
  <c r="Q7" i="65"/>
  <c r="Q6" i="65"/>
  <c r="Q5" i="65"/>
  <c r="Q4" i="65"/>
  <c r="Q3" i="65"/>
  <c r="W13" i="65"/>
  <c r="W12" i="65"/>
  <c r="W11" i="65"/>
  <c r="W10" i="65"/>
  <c r="W9" i="65"/>
  <c r="W8" i="65"/>
  <c r="W7" i="65"/>
  <c r="W6" i="65"/>
  <c r="W5" i="65"/>
  <c r="W4" i="65"/>
  <c r="W3" i="65"/>
  <c r="C3" i="65"/>
  <c r="S4" i="65"/>
  <c r="Y4" i="65"/>
  <c r="Y7" i="65"/>
  <c r="Y8" i="65"/>
  <c r="Y11" i="65"/>
  <c r="Y12" i="65"/>
  <c r="E13" i="64"/>
  <c r="E12" i="64"/>
  <c r="E11" i="64"/>
  <c r="E10" i="64"/>
  <c r="E9" i="64"/>
  <c r="E8" i="64"/>
  <c r="E7" i="64"/>
  <c r="E6" i="64"/>
  <c r="E5" i="64"/>
  <c r="E4" i="64"/>
  <c r="K13" i="64"/>
  <c r="K12" i="64"/>
  <c r="K11" i="64"/>
  <c r="K10" i="64"/>
  <c r="K9" i="64"/>
  <c r="K8" i="64"/>
  <c r="K7" i="64"/>
  <c r="K6" i="64"/>
  <c r="K5" i="64"/>
  <c r="K4" i="64"/>
  <c r="Q13" i="64"/>
  <c r="Q12" i="64"/>
  <c r="Q11" i="64"/>
  <c r="Q10" i="64"/>
  <c r="Q9" i="64"/>
  <c r="Q8" i="64"/>
  <c r="Q7" i="64"/>
  <c r="Q6" i="64"/>
  <c r="Q5" i="64"/>
  <c r="Q4" i="64"/>
  <c r="Q3" i="64"/>
  <c r="W13" i="64"/>
  <c r="W12" i="64"/>
  <c r="W11" i="64"/>
  <c r="W10" i="64"/>
  <c r="W9" i="64"/>
  <c r="W8" i="64"/>
  <c r="W7" i="64"/>
  <c r="W6" i="64"/>
  <c r="W5" i="64"/>
  <c r="W4" i="64"/>
  <c r="W3" i="64"/>
  <c r="E3" i="64"/>
  <c r="K3" i="64"/>
  <c r="G4" i="64"/>
  <c r="G6" i="64"/>
  <c r="G8" i="64"/>
  <c r="G10" i="64"/>
  <c r="G12" i="64"/>
  <c r="C13" i="63"/>
  <c r="C11" i="63"/>
  <c r="C10" i="63"/>
  <c r="C8" i="63"/>
  <c r="C7" i="63"/>
  <c r="C6" i="63"/>
  <c r="I13" i="63"/>
  <c r="I6" i="63"/>
  <c r="O13" i="63"/>
  <c r="O12" i="63"/>
  <c r="O11" i="63"/>
  <c r="O10" i="63"/>
  <c r="O9" i="63"/>
  <c r="O8" i="63"/>
  <c r="O7" i="63"/>
  <c r="O6" i="63"/>
  <c r="U13" i="63"/>
  <c r="U11" i="63"/>
  <c r="U10" i="63"/>
  <c r="U8" i="63"/>
  <c r="U7" i="63"/>
  <c r="U6" i="63"/>
  <c r="O3" i="63"/>
  <c r="C4" i="63"/>
  <c r="O4" i="63"/>
  <c r="U4" i="63"/>
  <c r="C5" i="63"/>
  <c r="I5" i="63"/>
  <c r="O5" i="63"/>
  <c r="E7" i="63"/>
  <c r="K13" i="63"/>
  <c r="K12" i="63"/>
  <c r="K11" i="63"/>
  <c r="K10" i="63"/>
  <c r="K9" i="63"/>
  <c r="K8" i="63"/>
  <c r="K7" i="63"/>
  <c r="K6" i="63"/>
  <c r="K5" i="63"/>
  <c r="K4" i="63"/>
  <c r="Q13" i="63"/>
  <c r="Q12" i="63"/>
  <c r="Q11" i="63"/>
  <c r="Q10" i="63"/>
  <c r="Q9" i="63"/>
  <c r="Q8" i="63"/>
  <c r="Q7" i="63"/>
  <c r="Q6" i="63"/>
  <c r="Q5" i="63"/>
  <c r="Q4" i="63"/>
  <c r="Q3" i="63"/>
  <c r="W13" i="63"/>
  <c r="W12" i="63"/>
  <c r="W11" i="63"/>
  <c r="W10" i="63"/>
  <c r="W9" i="63"/>
  <c r="W8" i="63"/>
  <c r="W7" i="63"/>
  <c r="W6" i="63"/>
  <c r="W5" i="63"/>
  <c r="W4" i="63"/>
  <c r="W3" i="63"/>
  <c r="C3" i="63"/>
  <c r="M3" i="63"/>
  <c r="Y3" i="63"/>
  <c r="M4" i="63"/>
  <c r="Y5" i="63"/>
  <c r="Y6" i="63"/>
  <c r="M7" i="63"/>
  <c r="Y7" i="63"/>
  <c r="M8" i="63"/>
  <c r="Y9" i="63"/>
  <c r="Y10" i="63"/>
  <c r="M11" i="63"/>
  <c r="Y11" i="63"/>
  <c r="M12" i="63"/>
  <c r="Y13" i="63"/>
  <c r="E13" i="61"/>
  <c r="E12" i="61"/>
  <c r="E11" i="61"/>
  <c r="E10" i="61"/>
  <c r="E9" i="61"/>
  <c r="E8" i="61"/>
  <c r="E7" i="61"/>
  <c r="E6" i="61"/>
  <c r="E5" i="61"/>
  <c r="E4" i="61"/>
  <c r="K12" i="61"/>
  <c r="K11" i="61"/>
  <c r="K4" i="61"/>
  <c r="Q13" i="61"/>
  <c r="Q10" i="61"/>
  <c r="Q8" i="61"/>
  <c r="Q7" i="61"/>
  <c r="Q6" i="61"/>
  <c r="Q5" i="61"/>
  <c r="W13" i="61"/>
  <c r="W12" i="61"/>
  <c r="W11" i="61"/>
  <c r="W10" i="61"/>
  <c r="W9" i="61"/>
  <c r="W8" i="61"/>
  <c r="W7" i="61"/>
  <c r="W6" i="61"/>
  <c r="W5" i="61"/>
  <c r="W4" i="61"/>
  <c r="W3" i="61"/>
  <c r="C13" i="61"/>
  <c r="C12" i="61"/>
  <c r="C11" i="61"/>
  <c r="C10" i="61"/>
  <c r="C9" i="61"/>
  <c r="C8" i="61"/>
  <c r="C7" i="61"/>
  <c r="C6" i="61"/>
  <c r="I7" i="61"/>
  <c r="O10" i="61"/>
  <c r="O9" i="61"/>
  <c r="O8" i="61"/>
  <c r="U13" i="61"/>
  <c r="U12" i="61"/>
  <c r="U11" i="61"/>
  <c r="U10" i="61"/>
  <c r="U9" i="61"/>
  <c r="U8" i="61"/>
  <c r="U7" i="61"/>
  <c r="U6" i="61"/>
  <c r="U5" i="61"/>
  <c r="E3" i="61"/>
  <c r="O3" i="61"/>
  <c r="U3" i="61"/>
  <c r="C4" i="61"/>
  <c r="U4" i="61"/>
  <c r="C5" i="61"/>
  <c r="C13" i="60"/>
  <c r="C10" i="60"/>
  <c r="C8" i="60"/>
  <c r="C7" i="60"/>
  <c r="C6" i="60"/>
  <c r="C5" i="60"/>
  <c r="I13" i="60"/>
  <c r="I12" i="60"/>
  <c r="I11" i="60"/>
  <c r="I10" i="60"/>
  <c r="I9" i="60"/>
  <c r="I8" i="60"/>
  <c r="I7" i="60"/>
  <c r="I6" i="60"/>
  <c r="I5" i="60"/>
  <c r="O9" i="60"/>
  <c r="O8" i="60"/>
  <c r="O7" i="60"/>
  <c r="U13" i="60"/>
  <c r="U12" i="60"/>
  <c r="U11" i="60"/>
  <c r="U10" i="60"/>
  <c r="U9" i="60"/>
  <c r="U8" i="60"/>
  <c r="U7" i="60"/>
  <c r="U6" i="60"/>
  <c r="U5" i="60"/>
  <c r="U3" i="60"/>
  <c r="C4" i="60"/>
  <c r="I4" i="60"/>
  <c r="O4" i="60"/>
  <c r="U4" i="60"/>
  <c r="E13" i="60"/>
  <c r="E12" i="60"/>
  <c r="E11" i="60"/>
  <c r="E10" i="60"/>
  <c r="E9" i="60"/>
  <c r="E8" i="60"/>
  <c r="E7" i="60"/>
  <c r="E6" i="60"/>
  <c r="E5" i="60"/>
  <c r="E4" i="60"/>
  <c r="K13" i="60"/>
  <c r="K12" i="60"/>
  <c r="K11" i="60"/>
  <c r="K10" i="60"/>
  <c r="K9" i="60"/>
  <c r="K8" i="60"/>
  <c r="K7" i="60"/>
  <c r="K6" i="60"/>
  <c r="K5" i="60"/>
  <c r="K4" i="60"/>
  <c r="Q13" i="60"/>
  <c r="Q12" i="60"/>
  <c r="Q11" i="60"/>
  <c r="Q8" i="60"/>
  <c r="Q6" i="60"/>
  <c r="Q5" i="60"/>
  <c r="Q4" i="60"/>
  <c r="Q3" i="60"/>
  <c r="W11" i="60"/>
  <c r="W9" i="60"/>
  <c r="W8" i="60"/>
  <c r="W7" i="60"/>
  <c r="W6" i="60"/>
  <c r="W3" i="60"/>
  <c r="I3" i="60"/>
  <c r="M3" i="60"/>
  <c r="M4" i="60"/>
  <c r="M7" i="60"/>
  <c r="M8" i="60"/>
  <c r="M11" i="60"/>
  <c r="M12" i="60"/>
  <c r="C13" i="59"/>
  <c r="C12" i="59"/>
  <c r="C11" i="59"/>
  <c r="C10" i="59"/>
  <c r="C9" i="59"/>
  <c r="C8" i="59"/>
  <c r="C7" i="59"/>
  <c r="C6" i="59"/>
  <c r="C5" i="59"/>
  <c r="C4" i="59"/>
  <c r="I13" i="59"/>
  <c r="I12" i="59"/>
  <c r="I11" i="59"/>
  <c r="I10" i="59"/>
  <c r="I9" i="59"/>
  <c r="I8" i="59"/>
  <c r="I7" i="59"/>
  <c r="I6" i="59"/>
  <c r="I5" i="59"/>
  <c r="I4" i="59"/>
  <c r="O13" i="59"/>
  <c r="O12" i="59"/>
  <c r="O11" i="59"/>
  <c r="O10" i="59"/>
  <c r="O9" i="59"/>
  <c r="O8" i="59"/>
  <c r="O7" i="59"/>
  <c r="O6" i="59"/>
  <c r="O5" i="59"/>
  <c r="O4" i="59"/>
  <c r="U13" i="59"/>
  <c r="U12" i="59"/>
  <c r="U11" i="59"/>
  <c r="U10" i="59"/>
  <c r="U9" i="59"/>
  <c r="U8" i="59"/>
  <c r="U7" i="59"/>
  <c r="U6" i="59"/>
  <c r="U5" i="59"/>
  <c r="U4" i="59"/>
  <c r="O3" i="59"/>
  <c r="U3" i="59"/>
  <c r="G4" i="59"/>
  <c r="G10" i="59"/>
  <c r="G12" i="59"/>
  <c r="E13" i="59"/>
  <c r="E12" i="59"/>
  <c r="E11" i="59"/>
  <c r="E10" i="59"/>
  <c r="E8" i="59"/>
  <c r="E7" i="59"/>
  <c r="E5" i="59"/>
  <c r="E4" i="59"/>
  <c r="K13" i="59"/>
  <c r="K12" i="59"/>
  <c r="K11" i="59"/>
  <c r="K10" i="59"/>
  <c r="K9" i="59"/>
  <c r="K8" i="59"/>
  <c r="K7" i="59"/>
  <c r="K6" i="59"/>
  <c r="K5" i="59"/>
  <c r="K4" i="59"/>
  <c r="Q13" i="59"/>
  <c r="Q12" i="59"/>
  <c r="Q11" i="59"/>
  <c r="Q10" i="59"/>
  <c r="Q9" i="59"/>
  <c r="Q8" i="59"/>
  <c r="Q7" i="59"/>
  <c r="Q6" i="59"/>
  <c r="Q5" i="59"/>
  <c r="Q4" i="59"/>
  <c r="Q3" i="59"/>
  <c r="W13" i="59"/>
  <c r="W12" i="59"/>
  <c r="W11" i="59"/>
  <c r="W10" i="59"/>
  <c r="W9" i="59"/>
  <c r="W8" i="59"/>
  <c r="W7" i="59"/>
  <c r="W6" i="59"/>
  <c r="W5" i="59"/>
  <c r="W4" i="59"/>
  <c r="W3" i="59"/>
  <c r="C3" i="59"/>
  <c r="I3" i="59"/>
  <c r="M3" i="59"/>
  <c r="Y3" i="59"/>
  <c r="M4" i="59"/>
  <c r="Y4" i="59"/>
  <c r="M5" i="59"/>
  <c r="Y5" i="59"/>
  <c r="M6" i="59"/>
  <c r="M7" i="59"/>
  <c r="Y7" i="59"/>
  <c r="M8" i="59"/>
  <c r="Y8" i="59"/>
  <c r="M9" i="59"/>
  <c r="Y9" i="59"/>
  <c r="M10" i="59"/>
  <c r="M11" i="59"/>
  <c r="Y11" i="59"/>
  <c r="M12" i="59"/>
  <c r="Y12" i="59"/>
  <c r="M13" i="59"/>
  <c r="Y13" i="59"/>
  <c r="C13" i="58"/>
  <c r="C12" i="58"/>
  <c r="C11" i="58"/>
  <c r="C10" i="58"/>
  <c r="C9" i="58"/>
  <c r="C8" i="58"/>
  <c r="C7" i="58"/>
  <c r="C6" i="58"/>
  <c r="C5" i="58"/>
  <c r="I13" i="58"/>
  <c r="I12" i="58"/>
  <c r="I11" i="58"/>
  <c r="I10" i="58"/>
  <c r="I9" i="58"/>
  <c r="I8" i="58"/>
  <c r="I7" i="58"/>
  <c r="I6" i="58"/>
  <c r="I5" i="58"/>
  <c r="O13" i="58"/>
  <c r="O12" i="58"/>
  <c r="O11" i="58"/>
  <c r="O10" i="58"/>
  <c r="O9" i="58"/>
  <c r="O8" i="58"/>
  <c r="O7" i="58"/>
  <c r="O6" i="58"/>
  <c r="O5" i="58"/>
  <c r="U8" i="58"/>
  <c r="C3" i="58"/>
  <c r="I3" i="58"/>
  <c r="M3" i="58"/>
  <c r="Y3" i="58"/>
  <c r="E13" i="58"/>
  <c r="E12" i="58"/>
  <c r="E11" i="58"/>
  <c r="E10" i="58"/>
  <c r="E9" i="58"/>
  <c r="E8" i="58"/>
  <c r="E7" i="58"/>
  <c r="E6" i="58"/>
  <c r="E5" i="58"/>
  <c r="E4" i="58"/>
  <c r="K12" i="58"/>
  <c r="K11" i="58"/>
  <c r="K10" i="58"/>
  <c r="K9" i="58"/>
  <c r="K6" i="58"/>
  <c r="K4" i="58"/>
  <c r="Q13" i="58"/>
  <c r="Q12" i="58"/>
  <c r="Q11" i="58"/>
  <c r="Q10" i="58"/>
  <c r="Q9" i="58"/>
  <c r="Q8" i="58"/>
  <c r="Q7" i="58"/>
  <c r="Q6" i="58"/>
  <c r="Q5" i="58"/>
  <c r="Q4" i="58"/>
  <c r="Q3" i="58"/>
  <c r="W13" i="58"/>
  <c r="W12" i="58"/>
  <c r="W11" i="58"/>
  <c r="W10" i="58"/>
  <c r="W9" i="58"/>
  <c r="W8" i="58"/>
  <c r="W7" i="58"/>
  <c r="W6" i="58"/>
  <c r="W5" i="58"/>
  <c r="W4" i="58"/>
  <c r="W3" i="58"/>
  <c r="E3" i="58"/>
  <c r="K3" i="58"/>
  <c r="O3" i="58"/>
  <c r="C4" i="58"/>
  <c r="I4" i="58"/>
  <c r="O4" i="58"/>
  <c r="Y4" i="58"/>
  <c r="Y5" i="58"/>
  <c r="M6" i="58"/>
  <c r="Y6" i="58"/>
  <c r="M7" i="58"/>
  <c r="Y7" i="58"/>
  <c r="Y8" i="58"/>
  <c r="Y9" i="58"/>
  <c r="M10" i="58"/>
  <c r="Y10" i="58"/>
  <c r="Y11" i="58"/>
  <c r="Y12" i="58"/>
  <c r="M13" i="58"/>
  <c r="Y13" i="58"/>
  <c r="C3" i="57"/>
  <c r="I3" i="57"/>
  <c r="O3" i="57"/>
  <c r="U3" i="57"/>
  <c r="C4" i="57"/>
  <c r="O4" i="57"/>
  <c r="U4" i="57"/>
  <c r="C5" i="57"/>
  <c r="I5" i="57"/>
  <c r="O5" i="57"/>
  <c r="U5" i="57"/>
  <c r="C6" i="57"/>
  <c r="O6" i="57"/>
  <c r="U6" i="57"/>
  <c r="C7" i="57"/>
  <c r="I7" i="57"/>
  <c r="O7" i="57"/>
  <c r="U7" i="57"/>
  <c r="C8" i="57"/>
  <c r="O8" i="57"/>
  <c r="U8" i="57"/>
  <c r="C9" i="57"/>
  <c r="I9" i="57"/>
  <c r="O9" i="57"/>
  <c r="U9" i="57"/>
  <c r="C10" i="57"/>
  <c r="O10" i="57"/>
  <c r="U10" i="57"/>
  <c r="C11" i="57"/>
  <c r="I11" i="57"/>
  <c r="O11" i="57"/>
  <c r="U11" i="57"/>
  <c r="C12" i="57"/>
  <c r="O12" i="57"/>
  <c r="U12" i="57"/>
  <c r="O3" i="56"/>
  <c r="U3" i="56"/>
  <c r="C4" i="56"/>
  <c r="I4" i="56"/>
  <c r="O4" i="56"/>
  <c r="C5" i="56"/>
  <c r="I5" i="56"/>
  <c r="O5" i="56"/>
  <c r="U5" i="56"/>
  <c r="C6" i="56"/>
  <c r="I6" i="56"/>
  <c r="O6" i="56"/>
  <c r="C7" i="56"/>
  <c r="I7" i="56"/>
  <c r="O7" i="56"/>
  <c r="U7" i="56"/>
  <c r="C8" i="56"/>
  <c r="I8" i="56"/>
  <c r="O8" i="56"/>
  <c r="C9" i="56"/>
  <c r="I9" i="56"/>
  <c r="O9" i="56"/>
  <c r="U9" i="56"/>
  <c r="C10" i="56"/>
  <c r="I10" i="56"/>
  <c r="O10" i="56"/>
  <c r="C11" i="56"/>
  <c r="I11" i="56"/>
  <c r="O11" i="56"/>
  <c r="U11" i="56"/>
  <c r="C12" i="56"/>
  <c r="I12" i="56"/>
  <c r="O12" i="56"/>
  <c r="C13" i="56"/>
  <c r="I13" i="56"/>
  <c r="E13" i="56"/>
  <c r="E12" i="56"/>
  <c r="E11" i="56"/>
  <c r="E10" i="56"/>
  <c r="E9" i="56"/>
  <c r="E8" i="56"/>
  <c r="E7" i="56"/>
  <c r="E6" i="56"/>
  <c r="E5" i="56"/>
  <c r="E4" i="56"/>
  <c r="K13" i="56"/>
  <c r="K12" i="56"/>
  <c r="K11" i="56"/>
  <c r="K10" i="56"/>
  <c r="K9" i="56"/>
  <c r="K8" i="56"/>
  <c r="K7" i="56"/>
  <c r="K6" i="56"/>
  <c r="K5" i="56"/>
  <c r="K4" i="56"/>
  <c r="Q13" i="56"/>
  <c r="Q12" i="56"/>
  <c r="Q11" i="56"/>
  <c r="Q10" i="56"/>
  <c r="Q9" i="56"/>
  <c r="Q8" i="56"/>
  <c r="Q7" i="56"/>
  <c r="Q6" i="56"/>
  <c r="Q5" i="56"/>
  <c r="Q4" i="56"/>
  <c r="Q3" i="56"/>
  <c r="W13" i="56"/>
  <c r="W12" i="56"/>
  <c r="W11" i="56"/>
  <c r="W5" i="56"/>
  <c r="W4" i="56"/>
  <c r="W3" i="56"/>
  <c r="C13" i="52"/>
  <c r="C12" i="52"/>
  <c r="C11" i="52"/>
  <c r="C10" i="52"/>
  <c r="C9" i="52"/>
  <c r="C8" i="52"/>
  <c r="C7" i="52"/>
  <c r="C6" i="52"/>
  <c r="C5" i="52"/>
  <c r="C4" i="52"/>
  <c r="I13" i="52"/>
  <c r="I12" i="52"/>
  <c r="I11" i="52"/>
  <c r="I10" i="52"/>
  <c r="I9" i="52"/>
  <c r="I8" i="52"/>
  <c r="I7" i="52"/>
  <c r="I6" i="52"/>
  <c r="I5" i="52"/>
  <c r="I4" i="52"/>
  <c r="O13" i="52"/>
  <c r="O12" i="52"/>
  <c r="O11" i="52"/>
  <c r="O10" i="52"/>
  <c r="O9" i="52"/>
  <c r="O8" i="52"/>
  <c r="O7" i="52"/>
  <c r="O6" i="52"/>
  <c r="O5" i="52"/>
  <c r="O4" i="52"/>
  <c r="U13" i="52"/>
  <c r="U12" i="52"/>
  <c r="U11" i="52"/>
  <c r="U10" i="52"/>
  <c r="U9" i="52"/>
  <c r="U8" i="52"/>
  <c r="U7" i="52"/>
  <c r="U6" i="52"/>
  <c r="U5" i="52"/>
  <c r="U4" i="52"/>
  <c r="O3" i="52"/>
  <c r="U3" i="52"/>
  <c r="G5" i="52"/>
  <c r="G6" i="52"/>
  <c r="G7" i="52"/>
  <c r="G9" i="52"/>
  <c r="G10" i="52"/>
  <c r="G11" i="52"/>
  <c r="G13" i="52"/>
  <c r="E11" i="52"/>
  <c r="E10" i="52"/>
  <c r="K13" i="52"/>
  <c r="K12" i="52"/>
  <c r="K11" i="52"/>
  <c r="K10" i="52"/>
  <c r="K9" i="52"/>
  <c r="K8" i="52"/>
  <c r="K7" i="52"/>
  <c r="K6" i="52"/>
  <c r="K5" i="52"/>
  <c r="K4" i="52"/>
  <c r="Q11" i="52"/>
  <c r="Q9" i="52"/>
  <c r="Q8" i="52"/>
  <c r="Q7" i="52"/>
  <c r="Q6" i="52"/>
  <c r="Q3" i="52"/>
  <c r="W13" i="52"/>
  <c r="W12" i="52"/>
  <c r="W11" i="52"/>
  <c r="W10" i="52"/>
  <c r="W9" i="52"/>
  <c r="W8" i="52"/>
  <c r="W7" i="52"/>
  <c r="W6" i="52"/>
  <c r="W5" i="52"/>
  <c r="W4" i="52"/>
  <c r="W3" i="52"/>
  <c r="C3" i="52"/>
  <c r="I3" i="52"/>
  <c r="Y5" i="52"/>
  <c r="Y9" i="52"/>
  <c r="Y13" i="52"/>
  <c r="W13" i="51"/>
  <c r="W11" i="51"/>
  <c r="W9" i="51"/>
  <c r="W7" i="51"/>
  <c r="W5" i="51"/>
  <c r="W3" i="51"/>
  <c r="W12" i="51"/>
  <c r="W10" i="51"/>
  <c r="W8" i="51"/>
  <c r="W6" i="51"/>
  <c r="U13" i="51"/>
  <c r="U11" i="51"/>
  <c r="U9" i="51"/>
  <c r="U7" i="51"/>
  <c r="U5" i="51"/>
  <c r="U3" i="51"/>
  <c r="U12" i="51"/>
  <c r="U10" i="51"/>
  <c r="U8" i="51"/>
  <c r="U6" i="51"/>
  <c r="Q10" i="51"/>
  <c r="Q8" i="51"/>
  <c r="O3" i="51"/>
  <c r="O12" i="51"/>
  <c r="O10" i="51"/>
  <c r="O8" i="51"/>
  <c r="O6" i="51"/>
  <c r="O4" i="51"/>
  <c r="O13" i="51"/>
  <c r="O11" i="51"/>
  <c r="O9" i="51"/>
  <c r="O7" i="51"/>
  <c r="K13" i="51"/>
  <c r="K11" i="51"/>
  <c r="K9" i="51"/>
  <c r="K7" i="51"/>
  <c r="K5" i="51"/>
  <c r="K3" i="51"/>
  <c r="K12" i="51"/>
  <c r="K10" i="51"/>
  <c r="K8" i="51"/>
  <c r="K6" i="51"/>
  <c r="I13" i="51"/>
  <c r="I11" i="51"/>
  <c r="I9" i="51"/>
  <c r="I7" i="51"/>
  <c r="I5" i="51"/>
  <c r="I3" i="51"/>
  <c r="I12" i="51"/>
  <c r="I10" i="51"/>
  <c r="I8" i="51"/>
  <c r="I6" i="51"/>
  <c r="E13" i="51"/>
  <c r="E11" i="51"/>
  <c r="E9" i="51"/>
  <c r="E8" i="51"/>
  <c r="E6" i="51"/>
  <c r="C13" i="51"/>
  <c r="C8" i="51"/>
  <c r="F14" i="63"/>
  <c r="G10" i="63" s="1"/>
  <c r="G3" i="63"/>
  <c r="F14" i="61"/>
  <c r="G7" i="61" s="1"/>
  <c r="G3" i="61"/>
  <c r="R14" i="61"/>
  <c r="S7" i="61" s="1"/>
  <c r="F14" i="60"/>
  <c r="G13" i="60" s="1"/>
  <c r="G3" i="60"/>
  <c r="R14" i="60"/>
  <c r="S5" i="60"/>
  <c r="F14" i="58"/>
  <c r="G9" i="58" s="1"/>
  <c r="G3" i="58"/>
  <c r="R14" i="58"/>
  <c r="S6" i="58" s="1"/>
  <c r="F14" i="57"/>
  <c r="G13" i="57" s="1"/>
  <c r="R14" i="57"/>
  <c r="S10" i="57" s="1"/>
  <c r="F14" i="56"/>
  <c r="G3" i="56"/>
  <c r="R14" i="56"/>
  <c r="S10" i="56" s="1"/>
  <c r="S3" i="56"/>
  <c r="F14" i="51"/>
  <c r="G7" i="51" s="1"/>
  <c r="Y9" i="51"/>
  <c r="Y8" i="51"/>
  <c r="Y11" i="51"/>
  <c r="Y10" i="51"/>
  <c r="Y5" i="51"/>
  <c r="Y12" i="51"/>
  <c r="Y7" i="51"/>
  <c r="G13" i="59"/>
  <c r="G11" i="59"/>
  <c r="G9" i="59"/>
  <c r="G7" i="59"/>
  <c r="G5" i="59"/>
  <c r="G12" i="63"/>
  <c r="G11" i="63"/>
  <c r="G9" i="63"/>
  <c r="G8" i="63"/>
  <c r="G7" i="63"/>
  <c r="G6" i="63"/>
  <c r="G5" i="63"/>
  <c r="S10" i="61"/>
  <c r="G13" i="61"/>
  <c r="G12" i="61"/>
  <c r="G11" i="61"/>
  <c r="G5" i="61"/>
  <c r="G4" i="61"/>
  <c r="S4" i="60"/>
  <c r="G4" i="60"/>
  <c r="S3" i="60"/>
  <c r="S13" i="60"/>
  <c r="S12" i="60"/>
  <c r="S11" i="60"/>
  <c r="S10" i="60"/>
  <c r="S9" i="60"/>
  <c r="S8" i="60"/>
  <c r="S7" i="60"/>
  <c r="S6" i="60"/>
  <c r="G12" i="60"/>
  <c r="G11" i="60"/>
  <c r="G10" i="60"/>
  <c r="G9" i="60"/>
  <c r="G7" i="60"/>
  <c r="G6" i="60"/>
  <c r="G12" i="58"/>
  <c r="S9" i="58"/>
  <c r="G4" i="58"/>
  <c r="S13" i="58"/>
  <c r="G7" i="58"/>
  <c r="G6" i="58"/>
  <c r="G5" i="58"/>
  <c r="S11" i="57"/>
  <c r="S8" i="57"/>
  <c r="S7" i="57"/>
  <c r="S6" i="57"/>
  <c r="S3" i="57"/>
  <c r="G12" i="57"/>
  <c r="G11" i="57"/>
  <c r="G10" i="57"/>
  <c r="G9" i="57"/>
  <c r="G7" i="57"/>
  <c r="G6" i="57"/>
  <c r="G4" i="57"/>
  <c r="G3" i="57"/>
  <c r="S13" i="56"/>
  <c r="G13" i="56"/>
  <c r="G12" i="56"/>
  <c r="G11" i="56"/>
  <c r="G10" i="56"/>
  <c r="S9" i="56"/>
  <c r="G9" i="56"/>
  <c r="G8" i="56"/>
  <c r="G7" i="56"/>
  <c r="G6" i="56"/>
  <c r="S5" i="56"/>
  <c r="G5" i="56"/>
  <c r="G4" i="56"/>
  <c r="G9" i="51"/>
  <c r="G4" i="51"/>
  <c r="Y7" i="47"/>
  <c r="X7" i="47"/>
  <c r="W7" i="47"/>
  <c r="U7" i="47"/>
  <c r="T7" i="47"/>
  <c r="S7" i="47"/>
  <c r="Q7" i="47"/>
  <c r="P7" i="47"/>
  <c r="O7" i="47"/>
  <c r="M7" i="47"/>
  <c r="L7" i="47"/>
  <c r="K7" i="47"/>
  <c r="I7" i="47"/>
  <c r="H7" i="47"/>
  <c r="Y7" i="35"/>
  <c r="X7" i="35"/>
  <c r="W7" i="35"/>
  <c r="U7" i="35"/>
  <c r="T7" i="35"/>
  <c r="S7" i="35"/>
  <c r="Q7" i="35"/>
  <c r="P7" i="35"/>
  <c r="O7" i="35"/>
  <c r="M7" i="35"/>
  <c r="L7" i="35"/>
  <c r="K7" i="35"/>
  <c r="I7" i="35"/>
  <c r="H7" i="35"/>
  <c r="Y7" i="37"/>
  <c r="X7" i="37"/>
  <c r="W7" i="37"/>
  <c r="U7" i="37"/>
  <c r="T7" i="37"/>
  <c r="S7" i="37"/>
  <c r="Q7" i="37"/>
  <c r="P7" i="37"/>
  <c r="O7" i="37"/>
  <c r="M7" i="37"/>
  <c r="L7" i="37"/>
  <c r="K7" i="37"/>
  <c r="I7" i="37"/>
  <c r="H7" i="37"/>
  <c r="Y7" i="39"/>
  <c r="X7" i="39"/>
  <c r="W7" i="39"/>
  <c r="U7" i="39"/>
  <c r="T7" i="39"/>
  <c r="S7" i="39"/>
  <c r="Q7" i="39"/>
  <c r="P7" i="39"/>
  <c r="O7" i="39"/>
  <c r="M7" i="39"/>
  <c r="L7" i="39"/>
  <c r="K7" i="39"/>
  <c r="I7" i="39"/>
  <c r="H7" i="39"/>
  <c r="Y7" i="40"/>
  <c r="X7" i="40"/>
  <c r="W7" i="40"/>
  <c r="U7" i="40"/>
  <c r="T7" i="40"/>
  <c r="S7" i="40"/>
  <c r="Q7" i="40"/>
  <c r="P7" i="40"/>
  <c r="O7" i="40"/>
  <c r="M7" i="40"/>
  <c r="L7" i="40"/>
  <c r="K7" i="40"/>
  <c r="I7" i="40"/>
  <c r="H7" i="40"/>
  <c r="Y7" i="41"/>
  <c r="X7" i="41"/>
  <c r="W7" i="41"/>
  <c r="U7" i="41"/>
  <c r="T7" i="41"/>
  <c r="S7" i="41"/>
  <c r="Q7" i="41"/>
  <c r="P7" i="41"/>
  <c r="O7" i="41"/>
  <c r="M7" i="41"/>
  <c r="L7" i="41"/>
  <c r="K7" i="41"/>
  <c r="I7" i="41"/>
  <c r="H7" i="41"/>
  <c r="Y7" i="42"/>
  <c r="X7" i="42"/>
  <c r="W7" i="42"/>
  <c r="U7" i="42"/>
  <c r="T7" i="42"/>
  <c r="S7" i="42"/>
  <c r="Q7" i="42"/>
  <c r="P7" i="42"/>
  <c r="O7" i="42"/>
  <c r="M7" i="42"/>
  <c r="L7" i="42"/>
  <c r="K7" i="42"/>
  <c r="I7" i="42"/>
  <c r="H7" i="42"/>
  <c r="Y7" i="43"/>
  <c r="X7" i="43"/>
  <c r="W7" i="43"/>
  <c r="U7" i="43"/>
  <c r="T7" i="43"/>
  <c r="S7" i="43"/>
  <c r="Q7" i="43"/>
  <c r="P7" i="43"/>
  <c r="O7" i="43"/>
  <c r="M7" i="43"/>
  <c r="L7" i="43"/>
  <c r="K7" i="43"/>
  <c r="I7" i="43"/>
  <c r="H7" i="43"/>
  <c r="Y7" i="44"/>
  <c r="X7" i="44"/>
  <c r="W7" i="44"/>
  <c r="U7" i="44"/>
  <c r="T7" i="44"/>
  <c r="S7" i="44"/>
  <c r="Q7" i="44"/>
  <c r="P7" i="44"/>
  <c r="O7" i="44"/>
  <c r="M7" i="44"/>
  <c r="L7" i="44"/>
  <c r="K7" i="44"/>
  <c r="I7" i="44"/>
  <c r="H7" i="44"/>
  <c r="X7" i="45"/>
  <c r="Y7" i="45"/>
  <c r="W7" i="45"/>
  <c r="T7" i="45"/>
  <c r="U7" i="45"/>
  <c r="S7" i="45"/>
  <c r="P7" i="45"/>
  <c r="Q7" i="45"/>
  <c r="O7" i="45"/>
  <c r="L7" i="45"/>
  <c r="M7" i="45"/>
  <c r="K7" i="45"/>
  <c r="H7" i="45"/>
  <c r="I7" i="45"/>
  <c r="I16" i="47"/>
  <c r="O52" i="45"/>
  <c r="O50" i="45" s="1"/>
  <c r="G53" i="45"/>
  <c r="G50" i="45" s="1"/>
  <c r="T42" i="45"/>
  <c r="G52" i="45"/>
  <c r="K54" i="45"/>
  <c r="H44" i="45"/>
  <c r="H40" i="45"/>
  <c r="X43" i="45"/>
  <c r="L42" i="45"/>
  <c r="X42" i="45"/>
  <c r="W54" i="45"/>
  <c r="W50" i="45" s="1"/>
  <c r="L50" i="45"/>
  <c r="T50" i="45"/>
  <c r="O53" i="45"/>
  <c r="O54" i="45"/>
  <c r="X40" i="45"/>
  <c r="M9" i="51" l="1"/>
  <c r="M11" i="51"/>
  <c r="M3" i="51"/>
  <c r="M7" i="51"/>
  <c r="M5" i="51"/>
  <c r="M13" i="51"/>
  <c r="M6" i="51"/>
  <c r="M8" i="51"/>
  <c r="M12" i="51"/>
  <c r="M5" i="61"/>
  <c r="M4" i="61"/>
  <c r="M8" i="61"/>
  <c r="M12" i="61"/>
  <c r="M3" i="61"/>
  <c r="M13" i="61"/>
  <c r="M10" i="61"/>
  <c r="M6" i="61"/>
  <c r="M9" i="61"/>
  <c r="M7" i="61"/>
  <c r="M11" i="61"/>
  <c r="Y13" i="56"/>
  <c r="Y4" i="56"/>
  <c r="Y8" i="56"/>
  <c r="Y12" i="56"/>
  <c r="Y9" i="56"/>
  <c r="Y5" i="56"/>
  <c r="Y6" i="56"/>
  <c r="Y10" i="56"/>
  <c r="Y3" i="56"/>
  <c r="Y7" i="56"/>
  <c r="Y11" i="56"/>
  <c r="S7" i="59"/>
  <c r="S12" i="59"/>
  <c r="S10" i="59"/>
  <c r="S4" i="59"/>
  <c r="S8" i="59"/>
  <c r="S5" i="59"/>
  <c r="S9" i="59"/>
  <c r="S6" i="59"/>
  <c r="S3" i="59"/>
  <c r="S13" i="59"/>
  <c r="Y5" i="60"/>
  <c r="Y9" i="60"/>
  <c r="Y13" i="60"/>
  <c r="Y3" i="60"/>
  <c r="Y6" i="60"/>
  <c r="Y10" i="60"/>
  <c r="Y11" i="60"/>
  <c r="Y4" i="60"/>
  <c r="Y8" i="60"/>
  <c r="Y12" i="60"/>
  <c r="Y7" i="60"/>
  <c r="G4" i="74"/>
  <c r="G12" i="74"/>
  <c r="G11" i="74"/>
  <c r="G3" i="74"/>
  <c r="G10" i="74"/>
  <c r="G8" i="74"/>
  <c r="S6" i="51"/>
  <c r="S8" i="51"/>
  <c r="S11" i="59"/>
  <c r="M13" i="52"/>
  <c r="M4" i="52"/>
  <c r="M8" i="52"/>
  <c r="M12" i="52"/>
  <c r="M5" i="52"/>
  <c r="M6" i="52"/>
  <c r="M9" i="52"/>
  <c r="M10" i="52"/>
  <c r="M3" i="52"/>
  <c r="M7" i="52"/>
  <c r="M11" i="52"/>
  <c r="M9" i="57"/>
  <c r="M4" i="57"/>
  <c r="M10" i="57"/>
  <c r="M12" i="57"/>
  <c r="M5" i="57"/>
  <c r="M13" i="57"/>
  <c r="M3" i="57"/>
  <c r="M11" i="57"/>
  <c r="M6" i="57"/>
  <c r="M7" i="57"/>
  <c r="M8" i="57"/>
  <c r="M3" i="64"/>
  <c r="M5" i="64"/>
  <c r="M7" i="64"/>
  <c r="M9" i="64"/>
  <c r="M11" i="64"/>
  <c r="M13" i="64"/>
  <c r="S5" i="51"/>
  <c r="S13" i="51"/>
  <c r="S7" i="51"/>
  <c r="S9" i="51"/>
  <c r="S3" i="51"/>
  <c r="S4" i="51"/>
  <c r="S11" i="51"/>
  <c r="S12" i="51"/>
  <c r="S10" i="52"/>
  <c r="S11" i="52"/>
  <c r="S5" i="52"/>
  <c r="S9" i="52"/>
  <c r="S13" i="52"/>
  <c r="S6" i="52"/>
  <c r="S4" i="52"/>
  <c r="S8" i="52"/>
  <c r="S12" i="52"/>
  <c r="S3" i="52"/>
  <c r="S7" i="52"/>
  <c r="M4" i="64"/>
  <c r="M6" i="64"/>
  <c r="M8" i="64"/>
  <c r="M10" i="64"/>
  <c r="M12" i="64"/>
  <c r="S13" i="63"/>
  <c r="S12" i="63"/>
  <c r="S6" i="63"/>
  <c r="S10" i="63"/>
  <c r="S4" i="63"/>
  <c r="S11" i="63"/>
  <c r="S8" i="63"/>
  <c r="S5" i="63"/>
  <c r="S7" i="63"/>
  <c r="S9" i="63"/>
  <c r="Q12" i="51"/>
  <c r="T43" i="45"/>
  <c r="S53" i="45"/>
  <c r="S50" i="45" s="1"/>
  <c r="S11" i="56"/>
  <c r="G13" i="51"/>
  <c r="S4" i="57"/>
  <c r="S12" i="57"/>
  <c r="G11" i="58"/>
  <c r="S7" i="58"/>
  <c r="G9" i="61"/>
  <c r="C9" i="51"/>
  <c r="E5" i="51"/>
  <c r="Q4" i="51"/>
  <c r="Q4" i="52"/>
  <c r="Q12" i="52"/>
  <c r="E8" i="52"/>
  <c r="W9" i="56"/>
  <c r="M8" i="58"/>
  <c r="K7" i="58"/>
  <c r="U6" i="58"/>
  <c r="M13" i="60"/>
  <c r="M9" i="60"/>
  <c r="M5" i="60"/>
  <c r="W4" i="60"/>
  <c r="W12" i="60"/>
  <c r="Q9" i="60"/>
  <c r="O5" i="60"/>
  <c r="O13" i="60"/>
  <c r="C11" i="60"/>
  <c r="I4" i="61"/>
  <c r="O6" i="61"/>
  <c r="I5" i="61"/>
  <c r="I13" i="61"/>
  <c r="Q3" i="61"/>
  <c r="Q11" i="61"/>
  <c r="K9" i="61"/>
  <c r="M13" i="63"/>
  <c r="M9" i="63"/>
  <c r="E5" i="63"/>
  <c r="E13" i="63"/>
  <c r="I11" i="63"/>
  <c r="S6" i="65"/>
  <c r="M4" i="51"/>
  <c r="O3" i="64"/>
  <c r="O5" i="64"/>
  <c r="O7" i="64"/>
  <c r="O9" i="64"/>
  <c r="O11" i="64"/>
  <c r="Y12" i="57"/>
  <c r="R14" i="64"/>
  <c r="Y6" i="65"/>
  <c r="Y10" i="65"/>
  <c r="S5" i="65"/>
  <c r="S9" i="65"/>
  <c r="S13" i="65"/>
  <c r="G13" i="55"/>
  <c r="G11" i="55"/>
  <c r="G9" i="55"/>
  <c r="G7" i="55"/>
  <c r="G5" i="55"/>
  <c r="G3" i="55"/>
  <c r="F14" i="71"/>
  <c r="G3" i="71" s="1"/>
  <c r="Y13" i="73"/>
  <c r="U8" i="72"/>
  <c r="U12" i="72"/>
  <c r="U7" i="72"/>
  <c r="U11" i="72"/>
  <c r="U3" i="72"/>
  <c r="U6" i="72"/>
  <c r="U4" i="72"/>
  <c r="U13" i="72"/>
  <c r="U10" i="72"/>
  <c r="U8" i="74"/>
  <c r="U12" i="74"/>
  <c r="U9" i="74"/>
  <c r="U6" i="74"/>
  <c r="U11" i="74"/>
  <c r="U13" i="74"/>
  <c r="U10" i="74"/>
  <c r="U5" i="74"/>
  <c r="U7" i="74"/>
  <c r="U9" i="58"/>
  <c r="I8" i="61"/>
  <c r="W5" i="57"/>
  <c r="W9" i="57"/>
  <c r="W13" i="57"/>
  <c r="W6" i="57"/>
  <c r="W8" i="57"/>
  <c r="C4" i="64"/>
  <c r="C6" i="64"/>
  <c r="C8" i="64"/>
  <c r="C10" i="64"/>
  <c r="C12" i="64"/>
  <c r="U4" i="74"/>
  <c r="G5" i="51"/>
  <c r="E12" i="52"/>
  <c r="K5" i="61"/>
  <c r="S7" i="56"/>
  <c r="G10" i="58"/>
  <c r="G8" i="61"/>
  <c r="E3" i="51"/>
  <c r="G11" i="51"/>
  <c r="S4" i="56"/>
  <c r="S8" i="56"/>
  <c r="S12" i="56"/>
  <c r="G8" i="57"/>
  <c r="S5" i="57"/>
  <c r="S13" i="57"/>
  <c r="S12" i="58"/>
  <c r="S8" i="58"/>
  <c r="G8" i="60"/>
  <c r="G10" i="61"/>
  <c r="S9" i="61"/>
  <c r="G13" i="63"/>
  <c r="Y13" i="51"/>
  <c r="S11" i="58"/>
  <c r="S3" i="61"/>
  <c r="C6" i="51"/>
  <c r="C11" i="51"/>
  <c r="E7" i="51"/>
  <c r="Q6" i="51"/>
  <c r="Y10" i="52"/>
  <c r="Y6" i="52"/>
  <c r="Q5" i="52"/>
  <c r="Q13" i="52"/>
  <c r="E9" i="52"/>
  <c r="G12" i="52"/>
  <c r="G8" i="52"/>
  <c r="M3" i="56"/>
  <c r="W10" i="56"/>
  <c r="M12" i="58"/>
  <c r="K8" i="58"/>
  <c r="M4" i="58"/>
  <c r="U7" i="58"/>
  <c r="Y10" i="59"/>
  <c r="E9" i="59"/>
  <c r="G6" i="59"/>
  <c r="W5" i="60"/>
  <c r="W13" i="60"/>
  <c r="Q10" i="60"/>
  <c r="O6" i="60"/>
  <c r="C12" i="60"/>
  <c r="O7" i="61"/>
  <c r="I6" i="61"/>
  <c r="Q4" i="61"/>
  <c r="Q12" i="61"/>
  <c r="K10" i="61"/>
  <c r="Y12" i="63"/>
  <c r="Y8" i="63"/>
  <c r="E6" i="63"/>
  <c r="U5" i="63"/>
  <c r="U3" i="63"/>
  <c r="U12" i="63"/>
  <c r="I12" i="63"/>
  <c r="C12" i="63"/>
  <c r="W10" i="57"/>
  <c r="W11" i="57"/>
  <c r="K7" i="57"/>
  <c r="C4" i="51"/>
  <c r="I13" i="57"/>
  <c r="E3" i="63"/>
  <c r="K9" i="65"/>
  <c r="K8" i="65"/>
  <c r="K11" i="65"/>
  <c r="K10" i="65"/>
  <c r="X14" i="61"/>
  <c r="Y3" i="65"/>
  <c r="Y5" i="65"/>
  <c r="Y9" i="65"/>
  <c r="Y13" i="65"/>
  <c r="I13" i="55"/>
  <c r="I11" i="55"/>
  <c r="I9" i="55"/>
  <c r="I7" i="55"/>
  <c r="I5" i="55"/>
  <c r="I3" i="55"/>
  <c r="Y3" i="73"/>
  <c r="X14" i="73"/>
  <c r="R14" i="74"/>
  <c r="S6" i="74" s="1"/>
  <c r="X14" i="71"/>
  <c r="G3" i="51"/>
  <c r="S4" i="61"/>
  <c r="C10" i="51"/>
  <c r="Y5" i="64"/>
  <c r="P2" i="52"/>
  <c r="P2" i="72"/>
  <c r="P2" i="65"/>
  <c r="P2" i="59"/>
  <c r="P2" i="64"/>
  <c r="P2" i="63"/>
  <c r="P2" i="60"/>
  <c r="P2" i="56"/>
  <c r="P2" i="57"/>
  <c r="P2" i="61"/>
  <c r="P2" i="74"/>
  <c r="P2" i="58"/>
  <c r="P2" i="73"/>
  <c r="P2" i="71"/>
  <c r="E9" i="63"/>
  <c r="I7" i="63"/>
  <c r="G3" i="64"/>
  <c r="G13" i="54"/>
  <c r="G11" i="54"/>
  <c r="G9" i="54"/>
  <c r="G7" i="54"/>
  <c r="G5" i="54"/>
  <c r="G3" i="54"/>
  <c r="U9" i="72"/>
  <c r="R14" i="71"/>
  <c r="X14" i="72"/>
  <c r="Y11" i="72"/>
  <c r="I4" i="72"/>
  <c r="I3" i="72"/>
  <c r="I6" i="72"/>
  <c r="I11" i="72"/>
  <c r="I12" i="72"/>
  <c r="I7" i="72"/>
  <c r="I5" i="72"/>
  <c r="I8" i="72"/>
  <c r="I10" i="72"/>
  <c r="G13" i="74"/>
  <c r="S6" i="56"/>
  <c r="S9" i="57"/>
  <c r="G8" i="58"/>
  <c r="S4" i="58"/>
  <c r="G13" i="58"/>
  <c r="G6" i="61"/>
  <c r="S5" i="61"/>
  <c r="S13" i="61"/>
  <c r="S3" i="63"/>
  <c r="C3" i="51"/>
  <c r="E10" i="51"/>
  <c r="Q9" i="51"/>
  <c r="Q3" i="51"/>
  <c r="Y12" i="52"/>
  <c r="Y8" i="52"/>
  <c r="Y4" i="52"/>
  <c r="E5" i="52"/>
  <c r="E13" i="52"/>
  <c r="M13" i="56"/>
  <c r="M9" i="56"/>
  <c r="M5" i="56"/>
  <c r="W6" i="56"/>
  <c r="U11" i="58"/>
  <c r="O10" i="60"/>
  <c r="O11" i="61"/>
  <c r="I10" i="61"/>
  <c r="K6" i="61"/>
  <c r="I3" i="63"/>
  <c r="E10" i="63"/>
  <c r="I8" i="63"/>
  <c r="I10" i="65"/>
  <c r="K8" i="57"/>
  <c r="W3" i="57"/>
  <c r="Y9" i="57"/>
  <c r="Y11" i="57"/>
  <c r="Y8" i="57"/>
  <c r="Y5" i="57"/>
  <c r="Y7" i="57"/>
  <c r="I13" i="54"/>
  <c r="I11" i="54"/>
  <c r="I9" i="54"/>
  <c r="I7" i="54"/>
  <c r="I5" i="54"/>
  <c r="I3" i="54"/>
  <c r="S54" i="45"/>
  <c r="T44" i="45"/>
  <c r="U5" i="72"/>
  <c r="G12" i="71"/>
  <c r="G5" i="74"/>
  <c r="G6" i="74"/>
  <c r="G7" i="74"/>
  <c r="S3" i="58"/>
  <c r="S11" i="61"/>
  <c r="M10" i="56"/>
  <c r="E8" i="63"/>
  <c r="L14" i="71"/>
  <c r="M9" i="71" s="1"/>
  <c r="S12" i="61"/>
  <c r="K3" i="61"/>
  <c r="I9" i="61"/>
  <c r="K13" i="61"/>
  <c r="K10" i="57"/>
  <c r="K5" i="57"/>
  <c r="K9" i="57"/>
  <c r="K13" i="57"/>
  <c r="K6" i="57"/>
  <c r="F14" i="65"/>
  <c r="G5" i="57"/>
  <c r="S5" i="58"/>
  <c r="G5" i="60"/>
  <c r="G4" i="63"/>
  <c r="Y6" i="51"/>
  <c r="C5" i="51"/>
  <c r="Q11" i="51"/>
  <c r="Y3" i="51"/>
  <c r="E6" i="52"/>
  <c r="W7" i="56"/>
  <c r="U12" i="56"/>
  <c r="U10" i="56"/>
  <c r="U8" i="56"/>
  <c r="U6" i="56"/>
  <c r="U4" i="56"/>
  <c r="I12" i="57"/>
  <c r="I10" i="57"/>
  <c r="I8" i="57"/>
  <c r="I6" i="57"/>
  <c r="M9" i="58"/>
  <c r="K5" i="58"/>
  <c r="U4" i="58"/>
  <c r="U12" i="58"/>
  <c r="E6" i="59"/>
  <c r="G8" i="59"/>
  <c r="M10" i="60"/>
  <c r="C3" i="60"/>
  <c r="O3" i="60"/>
  <c r="O11" i="60"/>
  <c r="O12" i="61"/>
  <c r="I11" i="61"/>
  <c r="K7" i="61"/>
  <c r="E11" i="63"/>
  <c r="I9" i="63"/>
  <c r="G13" i="64"/>
  <c r="G11" i="64"/>
  <c r="G9" i="64"/>
  <c r="G7" i="64"/>
  <c r="C9" i="64"/>
  <c r="O6" i="64"/>
  <c r="E7" i="65"/>
  <c r="E6" i="65"/>
  <c r="E3" i="65"/>
  <c r="E9" i="65"/>
  <c r="E8" i="65"/>
  <c r="L14" i="65"/>
  <c r="G4" i="54"/>
  <c r="G12" i="54"/>
  <c r="G8" i="55"/>
  <c r="O5" i="71"/>
  <c r="O4" i="71"/>
  <c r="O7" i="71"/>
  <c r="O3" i="71"/>
  <c r="O8" i="71"/>
  <c r="O13" i="71"/>
  <c r="O6" i="71"/>
  <c r="O11" i="71"/>
  <c r="O12" i="71"/>
  <c r="R14" i="72"/>
  <c r="S6" i="72" s="1"/>
  <c r="Y6" i="72"/>
  <c r="O13" i="73"/>
  <c r="O7" i="73"/>
  <c r="O5" i="73"/>
  <c r="O6" i="73"/>
  <c r="O8" i="73"/>
  <c r="O9" i="73"/>
  <c r="O10" i="73"/>
  <c r="O3" i="73"/>
  <c r="O4" i="73"/>
  <c r="L14" i="74"/>
  <c r="M3" i="74" s="1"/>
  <c r="G12" i="65"/>
  <c r="S10" i="58"/>
  <c r="M6" i="56"/>
  <c r="U3" i="58"/>
  <c r="Y3" i="64"/>
  <c r="C12" i="51"/>
  <c r="Q7" i="51"/>
  <c r="E4" i="52"/>
  <c r="U10" i="58"/>
  <c r="C7" i="64"/>
  <c r="G6" i="54"/>
  <c r="Y11" i="52"/>
  <c r="Y7" i="52"/>
  <c r="M12" i="56"/>
  <c r="M8" i="56"/>
  <c r="U5" i="58"/>
  <c r="O4" i="61"/>
  <c r="O5" i="61"/>
  <c r="I12" i="61"/>
  <c r="E4" i="63"/>
  <c r="I4" i="63"/>
  <c r="Y12" i="64"/>
  <c r="Y10" i="64"/>
  <c r="Y8" i="64"/>
  <c r="Y6" i="64"/>
  <c r="W7" i="57"/>
  <c r="K3" i="57"/>
  <c r="I12" i="65"/>
  <c r="I11" i="65"/>
  <c r="I6" i="65"/>
  <c r="I13" i="65"/>
  <c r="I5" i="65"/>
  <c r="S8" i="65"/>
  <c r="S12" i="65"/>
  <c r="S3" i="65"/>
  <c r="U3" i="74"/>
  <c r="Q13" i="71"/>
  <c r="Q12" i="71"/>
  <c r="Q8" i="71"/>
  <c r="Q3" i="71"/>
  <c r="Q4" i="71"/>
  <c r="Q6" i="71"/>
  <c r="Q7" i="71"/>
  <c r="Q10" i="71"/>
  <c r="Q11" i="71"/>
  <c r="Q9" i="71"/>
  <c r="S9" i="72"/>
  <c r="Y11" i="73"/>
  <c r="F14" i="73"/>
  <c r="U12" i="71"/>
  <c r="K11" i="74"/>
  <c r="Q5" i="73"/>
  <c r="W13" i="71"/>
  <c r="K10" i="71"/>
  <c r="K6" i="71"/>
  <c r="K13" i="71"/>
  <c r="K9" i="71"/>
  <c r="K5" i="71"/>
  <c r="L14" i="72"/>
  <c r="M8" i="72" s="1"/>
  <c r="C13" i="72"/>
  <c r="C3" i="72"/>
  <c r="C12" i="72"/>
  <c r="C9" i="72"/>
  <c r="R14" i="73"/>
  <c r="C5" i="73"/>
  <c r="G6" i="73"/>
  <c r="C13" i="73"/>
  <c r="W13" i="73"/>
  <c r="W5" i="73"/>
  <c r="W9" i="73"/>
  <c r="W4" i="73"/>
  <c r="W8" i="73"/>
  <c r="W12" i="73"/>
  <c r="C3" i="74"/>
  <c r="C13" i="74"/>
  <c r="C12" i="74"/>
  <c r="C11" i="74"/>
  <c r="C9" i="74"/>
  <c r="C8" i="74"/>
  <c r="C4" i="74"/>
  <c r="U11" i="73"/>
  <c r="I12" i="71"/>
  <c r="K10" i="74"/>
  <c r="Q10" i="73"/>
  <c r="Q4" i="73"/>
  <c r="E5" i="73"/>
  <c r="W3" i="71"/>
  <c r="W6" i="71"/>
  <c r="Q11" i="72"/>
  <c r="E6" i="72"/>
  <c r="E13" i="72"/>
  <c r="E12" i="72"/>
  <c r="E11" i="72"/>
  <c r="E10" i="72"/>
  <c r="I13" i="73"/>
  <c r="I7" i="73"/>
  <c r="I11" i="73"/>
  <c r="I3" i="73"/>
  <c r="I6" i="73"/>
  <c r="I10" i="73"/>
  <c r="U4" i="71"/>
  <c r="U8" i="71"/>
  <c r="U11" i="71"/>
  <c r="U13" i="71"/>
  <c r="U3" i="71"/>
  <c r="U7" i="71"/>
  <c r="U10" i="71"/>
  <c r="S10" i="72"/>
  <c r="W13" i="72"/>
  <c r="W12" i="72"/>
  <c r="W11" i="72"/>
  <c r="W10" i="72"/>
  <c r="W9" i="72"/>
  <c r="I13" i="74"/>
  <c r="I12" i="74"/>
  <c r="I7" i="74"/>
  <c r="W3" i="74"/>
  <c r="W7" i="74"/>
  <c r="W11" i="74"/>
  <c r="W6" i="74"/>
  <c r="W10" i="74"/>
  <c r="I3" i="74"/>
  <c r="W5" i="72"/>
  <c r="M12" i="73"/>
  <c r="W12" i="74"/>
  <c r="U6" i="71"/>
  <c r="S4" i="73"/>
  <c r="S12" i="73"/>
  <c r="C4" i="73"/>
  <c r="C3" i="73"/>
  <c r="C12" i="73"/>
  <c r="X14" i="74"/>
  <c r="M12" i="74"/>
  <c r="Q11" i="73"/>
  <c r="W3" i="72"/>
  <c r="W4" i="71"/>
  <c r="W7" i="71"/>
  <c r="S13" i="71"/>
  <c r="F14" i="72"/>
  <c r="L14" i="73"/>
  <c r="M3" i="73"/>
  <c r="C10" i="73"/>
  <c r="G9" i="74"/>
  <c r="I10" i="74"/>
  <c r="C6" i="71"/>
  <c r="C8" i="71"/>
  <c r="Q7" i="74"/>
  <c r="Q6" i="74"/>
  <c r="O9" i="74"/>
  <c r="O8" i="74"/>
  <c r="AB7" i="76"/>
  <c r="AB7" i="35"/>
  <c r="AB7" i="42"/>
  <c r="AB7" i="45"/>
  <c r="AB7" i="37"/>
  <c r="AB7" i="43"/>
  <c r="AB7" i="39"/>
  <c r="AB7" i="40"/>
  <c r="AB7" i="47"/>
  <c r="AB7" i="41"/>
  <c r="AB12" i="66"/>
  <c r="AB7" i="44"/>
  <c r="L2" i="63"/>
  <c r="L2" i="64"/>
  <c r="L2" i="60"/>
  <c r="L2" i="56"/>
  <c r="L2" i="57"/>
  <c r="L2" i="61"/>
  <c r="L2" i="74"/>
  <c r="L2" i="58"/>
  <c r="L2" i="73"/>
  <c r="L2" i="71"/>
  <c r="L2" i="52"/>
  <c r="L2" i="72"/>
  <c r="L2" i="65"/>
  <c r="D2" i="54"/>
  <c r="D2" i="55" s="1"/>
  <c r="AF40" i="45"/>
  <c r="O2" i="51"/>
  <c r="N2" i="51"/>
  <c r="R2" i="51"/>
  <c r="G28" i="36"/>
  <c r="Q2" i="51"/>
  <c r="S2" i="51"/>
  <c r="AG7" i="35"/>
  <c r="AG7" i="45"/>
  <c r="AG7" i="37"/>
  <c r="AG7" i="76"/>
  <c r="AG7" i="43"/>
  <c r="AG7" i="39"/>
  <c r="AG7" i="47"/>
  <c r="AG7" i="40"/>
  <c r="AG7" i="41"/>
  <c r="AG7" i="42"/>
  <c r="AG7" i="44"/>
  <c r="AG12" i="66"/>
  <c r="AB40" i="45"/>
  <c r="AJ42" i="45"/>
  <c r="AJ40" i="45" s="1"/>
  <c r="AI52" i="45"/>
  <c r="AI50" i="45" s="1"/>
  <c r="AJ50" i="45"/>
  <c r="J2" i="64"/>
  <c r="K2" i="72"/>
  <c r="K2" i="52"/>
  <c r="I2" i="61"/>
  <c r="I2" i="57"/>
  <c r="E2" i="59"/>
  <c r="AC12" i="66"/>
  <c r="AI7" i="45"/>
  <c r="F2" i="72"/>
  <c r="F2" i="61"/>
  <c r="F2" i="65"/>
  <c r="F2" i="57"/>
  <c r="AK7" i="45"/>
  <c r="AF7" i="43"/>
  <c r="AJ7" i="42"/>
  <c r="AA7" i="41"/>
  <c r="AC7" i="35"/>
  <c r="AA7" i="47"/>
  <c r="AC7" i="76"/>
  <c r="AE7" i="76"/>
  <c r="AE7" i="37"/>
  <c r="B2" i="63"/>
  <c r="B2" i="71"/>
  <c r="B2" i="56"/>
  <c r="B2" i="52"/>
  <c r="B2" i="60"/>
  <c r="AC7" i="44"/>
  <c r="AK7" i="42"/>
  <c r="AF7" i="76"/>
  <c r="AF7" i="37"/>
  <c r="K2" i="58"/>
  <c r="K2" i="74"/>
  <c r="AE12" i="66"/>
  <c r="AJ7" i="45"/>
  <c r="D2" i="60"/>
  <c r="F2" i="71"/>
  <c r="F2" i="56"/>
  <c r="F2" i="52"/>
  <c r="F2" i="60"/>
  <c r="AI7" i="43"/>
  <c r="AC7" i="41"/>
  <c r="AA7" i="40"/>
  <c r="AI7" i="40"/>
  <c r="AI7" i="35"/>
  <c r="AC7" i="47"/>
  <c r="AA7" i="39"/>
  <c r="AI7" i="39"/>
  <c r="AI7" i="76"/>
  <c r="K2" i="61"/>
  <c r="K2" i="57"/>
  <c r="AF7" i="45"/>
  <c r="B2" i="64"/>
  <c r="AC7" i="45"/>
  <c r="AJ7" i="43"/>
  <c r="AJ7" i="40"/>
  <c r="AJ7" i="35"/>
  <c r="AJ7" i="39"/>
  <c r="AJ7" i="76"/>
  <c r="AA12" i="66"/>
  <c r="AF12" i="66"/>
  <c r="AK12" i="66"/>
  <c r="B2" i="54"/>
  <c r="B2" i="55" s="1"/>
  <c r="F2" i="64"/>
  <c r="F2" i="73"/>
  <c r="AA7" i="43"/>
  <c r="AK7" i="43"/>
  <c r="AI7" i="41"/>
  <c r="AC7" i="40"/>
  <c r="AK7" i="40"/>
  <c r="AE7" i="35"/>
  <c r="AK7" i="35"/>
  <c r="AI7" i="47"/>
  <c r="AC7" i="39"/>
  <c r="AK7" i="39"/>
  <c r="AK7" i="76"/>
  <c r="AA7" i="37"/>
  <c r="AI7" i="37"/>
  <c r="F2" i="63"/>
  <c r="AA7" i="42"/>
  <c r="AJ7" i="41"/>
  <c r="AF7" i="35"/>
  <c r="AJ7" i="47"/>
  <c r="AJ7" i="37"/>
  <c r="AA7" i="45"/>
  <c r="F2" i="58"/>
  <c r="F2" i="59"/>
  <c r="AE7" i="44"/>
  <c r="AC7" i="43"/>
  <c r="AE7" i="42"/>
  <c r="AE7" i="41"/>
  <c r="AK7" i="41"/>
  <c r="AE7" i="40"/>
  <c r="AA7" i="35"/>
  <c r="AE7" i="47"/>
  <c r="AK7" i="47"/>
  <c r="AF7" i="47"/>
  <c r="O2" i="57" l="1"/>
  <c r="O2" i="61"/>
  <c r="O2" i="74"/>
  <c r="O2" i="58"/>
  <c r="O2" i="73"/>
  <c r="O2" i="71"/>
  <c r="O2" i="63"/>
  <c r="O2" i="52"/>
  <c r="O2" i="72"/>
  <c r="O2" i="65"/>
  <c r="O2" i="59"/>
  <c r="O2" i="64"/>
  <c r="O2" i="60"/>
  <c r="O2" i="56"/>
  <c r="R2" i="65"/>
  <c r="F2" i="54"/>
  <c r="F2" i="55" s="1"/>
  <c r="R2" i="59"/>
  <c r="R2" i="64"/>
  <c r="R2" i="60"/>
  <c r="R2" i="56"/>
  <c r="R2" i="57"/>
  <c r="R2" i="61"/>
  <c r="R2" i="74"/>
  <c r="R2" i="58"/>
  <c r="R2" i="63"/>
  <c r="R2" i="73"/>
  <c r="R2" i="71"/>
  <c r="R2" i="72"/>
  <c r="R2" i="52"/>
  <c r="M6" i="73"/>
  <c r="M9" i="73"/>
  <c r="M13" i="73"/>
  <c r="Y6" i="74"/>
  <c r="Y5" i="74"/>
  <c r="Y4" i="74"/>
  <c r="Y12" i="74"/>
  <c r="Y13" i="74"/>
  <c r="Y9" i="74"/>
  <c r="Y3" i="74"/>
  <c r="Y7" i="74"/>
  <c r="M7" i="73"/>
  <c r="M11" i="72"/>
  <c r="M12" i="72"/>
  <c r="G5" i="65"/>
  <c r="G9" i="65"/>
  <c r="G13" i="65"/>
  <c r="G7" i="65"/>
  <c r="G11" i="65"/>
  <c r="G3" i="65"/>
  <c r="G4" i="65"/>
  <c r="S11" i="71"/>
  <c r="S9" i="71"/>
  <c r="S7" i="71"/>
  <c r="S3" i="71"/>
  <c r="S6" i="71"/>
  <c r="S10" i="71"/>
  <c r="S8" i="71"/>
  <c r="Y12" i="71"/>
  <c r="Y13" i="71"/>
  <c r="Y11" i="71"/>
  <c r="Y7" i="71"/>
  <c r="Y3" i="71"/>
  <c r="Y4" i="71"/>
  <c r="Y8" i="71"/>
  <c r="Y5" i="71"/>
  <c r="Y10" i="71"/>
  <c r="S4" i="71"/>
  <c r="G7" i="71"/>
  <c r="N2" i="73"/>
  <c r="N2" i="71"/>
  <c r="N2" i="52"/>
  <c r="N2" i="72"/>
  <c r="N2" i="63"/>
  <c r="N2" i="65"/>
  <c r="N2" i="59"/>
  <c r="N2" i="64"/>
  <c r="N2" i="60"/>
  <c r="N2" i="56"/>
  <c r="N2" i="57"/>
  <c r="N2" i="61"/>
  <c r="N2" i="74"/>
  <c r="N2" i="58"/>
  <c r="G7" i="72"/>
  <c r="G3" i="72"/>
  <c r="G6" i="72"/>
  <c r="G10" i="72"/>
  <c r="G5" i="72"/>
  <c r="S3" i="74"/>
  <c r="G4" i="72"/>
  <c r="M10" i="74"/>
  <c r="M11" i="74"/>
  <c r="M9" i="74"/>
  <c r="M6" i="74"/>
  <c r="M8" i="74"/>
  <c r="M5" i="74"/>
  <c r="M4" i="72"/>
  <c r="G10" i="71"/>
  <c r="Y9" i="71"/>
  <c r="G8" i="65"/>
  <c r="M7" i="65"/>
  <c r="M11" i="65"/>
  <c r="M3" i="65"/>
  <c r="M9" i="65"/>
  <c r="M13" i="65"/>
  <c r="M5" i="65"/>
  <c r="Y7" i="61"/>
  <c r="Y11" i="61"/>
  <c r="Y3" i="61"/>
  <c r="Y13" i="61"/>
  <c r="Y8" i="61"/>
  <c r="Y12" i="61"/>
  <c r="Y9" i="61"/>
  <c r="Y5" i="61"/>
  <c r="M4" i="73"/>
  <c r="M11" i="73"/>
  <c r="S3" i="73"/>
  <c r="S5" i="73"/>
  <c r="S13" i="73"/>
  <c r="S11" i="73"/>
  <c r="S7" i="73"/>
  <c r="S10" i="73"/>
  <c r="S9" i="73"/>
  <c r="M8" i="71"/>
  <c r="G8" i="72"/>
  <c r="M7" i="71"/>
  <c r="G9" i="72"/>
  <c r="S6" i="73"/>
  <c r="G11" i="72"/>
  <c r="Y6" i="61"/>
  <c r="G10" i="65"/>
  <c r="S10" i="74"/>
  <c r="S5" i="74"/>
  <c r="S4" i="74"/>
  <c r="S12" i="74"/>
  <c r="S11" i="74"/>
  <c r="S7" i="74"/>
  <c r="S8" i="74"/>
  <c r="S9" i="74"/>
  <c r="G9" i="71"/>
  <c r="G8" i="71"/>
  <c r="G11" i="71"/>
  <c r="G6" i="71"/>
  <c r="G13" i="71"/>
  <c r="G5" i="71"/>
  <c r="G12" i="72"/>
  <c r="G7" i="73"/>
  <c r="G5" i="73"/>
  <c r="G13" i="73"/>
  <c r="G12" i="73"/>
  <c r="G9" i="73"/>
  <c r="G8" i="73"/>
  <c r="G11" i="73"/>
  <c r="G10" i="73"/>
  <c r="S8" i="73"/>
  <c r="G4" i="71"/>
  <c r="Y12" i="72"/>
  <c r="Y8" i="72"/>
  <c r="Y13" i="72"/>
  <c r="Y4" i="72"/>
  <c r="Y9" i="72"/>
  <c r="Y10" i="72"/>
  <c r="M5" i="73"/>
  <c r="Y5" i="72"/>
  <c r="Y4" i="61"/>
  <c r="M7" i="72"/>
  <c r="M6" i="72"/>
  <c r="M5" i="72"/>
  <c r="M3" i="72"/>
  <c r="S2" i="63"/>
  <c r="S2" i="60"/>
  <c r="S2" i="56"/>
  <c r="S2" i="57"/>
  <c r="S2" i="61"/>
  <c r="S2" i="74"/>
  <c r="S2" i="58"/>
  <c r="S2" i="73"/>
  <c r="S2" i="71"/>
  <c r="S2" i="52"/>
  <c r="S2" i="72"/>
  <c r="S2" i="65"/>
  <c r="G2" i="54"/>
  <c r="G2" i="55" s="1"/>
  <c r="S2" i="59"/>
  <c r="S2" i="64"/>
  <c r="Y8" i="74"/>
  <c r="S13" i="74"/>
  <c r="S8" i="72"/>
  <c r="S7" i="72"/>
  <c r="S5" i="72"/>
  <c r="S12" i="72"/>
  <c r="S3" i="72"/>
  <c r="S4" i="72"/>
  <c r="S13" i="72"/>
  <c r="G3" i="73"/>
  <c r="S11" i="72"/>
  <c r="Y7" i="72"/>
  <c r="Y4" i="73"/>
  <c r="Y9" i="73"/>
  <c r="Y5" i="73"/>
  <c r="Y10" i="73"/>
  <c r="Y8" i="73"/>
  <c r="Y6" i="73"/>
  <c r="Y7" i="73"/>
  <c r="Y12" i="73"/>
  <c r="Y3" i="72"/>
  <c r="G6" i="65"/>
  <c r="M12" i="65"/>
  <c r="M13" i="71"/>
  <c r="M12" i="71"/>
  <c r="M3" i="71"/>
  <c r="M10" i="72"/>
  <c r="Q2" i="59"/>
  <c r="Q2" i="64"/>
  <c r="Q2" i="60"/>
  <c r="Q2" i="56"/>
  <c r="Q2" i="57"/>
  <c r="Q2" i="61"/>
  <c r="Q2" i="74"/>
  <c r="Q2" i="58"/>
  <c r="Q2" i="63"/>
  <c r="Q2" i="73"/>
  <c r="Q2" i="71"/>
  <c r="Q2" i="52"/>
  <c r="Q2" i="72"/>
  <c r="Q2" i="65"/>
  <c r="M8" i="73"/>
  <c r="Y10" i="74"/>
  <c r="M4" i="71"/>
  <c r="M6" i="65"/>
  <c r="M7" i="74"/>
  <c r="M13" i="72"/>
  <c r="M13" i="74"/>
  <c r="M10" i="71"/>
  <c r="S12" i="71"/>
  <c r="S5" i="64"/>
  <c r="S11" i="64"/>
  <c r="S3" i="64"/>
  <c r="S9" i="64"/>
  <c r="S13" i="64"/>
  <c r="S7" i="64"/>
  <c r="S4" i="64"/>
  <c r="S6" i="64"/>
  <c r="S8" i="64"/>
  <c r="S10" i="64"/>
  <c r="S12" i="64"/>
  <c r="T40" i="45"/>
  <c r="G13" i="72"/>
  <c r="M8" i="65"/>
  <c r="M10" i="65"/>
  <c r="Y10" i="61"/>
  <c r="U2" i="51"/>
  <c r="W2" i="51"/>
  <c r="X2" i="51"/>
  <c r="V2" i="51"/>
  <c r="T2" i="51"/>
  <c r="Y2" i="51"/>
  <c r="M10" i="73"/>
  <c r="M4" i="74"/>
  <c r="G4" i="73"/>
  <c r="M9" i="72"/>
  <c r="Y11" i="74"/>
  <c r="S5" i="71"/>
  <c r="Y6" i="71"/>
  <c r="M11" i="71"/>
  <c r="M6" i="71"/>
  <c r="M5" i="71"/>
  <c r="M4" i="65"/>
  <c r="Y2" i="57" l="1"/>
  <c r="Y2" i="61"/>
  <c r="Y2" i="74"/>
  <c r="Y2" i="58"/>
  <c r="Y2" i="73"/>
  <c r="Y2" i="71"/>
  <c r="Y2" i="52"/>
  <c r="Y2" i="72"/>
  <c r="Y2" i="65"/>
  <c r="Y2" i="63"/>
  <c r="I2" i="54"/>
  <c r="I2" i="55" s="1"/>
  <c r="Y2" i="59"/>
  <c r="Y2" i="64"/>
  <c r="Y2" i="60"/>
  <c r="Y2" i="56"/>
  <c r="T2" i="63"/>
  <c r="T2" i="60"/>
  <c r="T2" i="56"/>
  <c r="T2" i="57"/>
  <c r="T2" i="61"/>
  <c r="T2" i="74"/>
  <c r="T2" i="58"/>
  <c r="T2" i="73"/>
  <c r="T2" i="71"/>
  <c r="T2" i="52"/>
  <c r="T2" i="72"/>
  <c r="T2" i="65"/>
  <c r="T2" i="59"/>
  <c r="T2" i="64"/>
  <c r="X2" i="65"/>
  <c r="H2" i="54"/>
  <c r="H2" i="55" s="1"/>
  <c r="X2" i="59"/>
  <c r="X2" i="64"/>
  <c r="X2" i="60"/>
  <c r="X2" i="56"/>
  <c r="X2" i="63"/>
  <c r="X2" i="57"/>
  <c r="X2" i="61"/>
  <c r="X2" i="74"/>
  <c r="X2" i="58"/>
  <c r="X2" i="73"/>
  <c r="X2" i="71"/>
  <c r="X2" i="52"/>
  <c r="X2" i="72"/>
  <c r="V2" i="52"/>
  <c r="V2" i="72"/>
  <c r="V2" i="65"/>
  <c r="V2" i="63"/>
  <c r="V2" i="59"/>
  <c r="V2" i="64"/>
  <c r="V2" i="60"/>
  <c r="V2" i="56"/>
  <c r="V2" i="57"/>
  <c r="V2" i="61"/>
  <c r="V2" i="74"/>
  <c r="V2" i="58"/>
  <c r="V2" i="73"/>
  <c r="V2" i="71"/>
  <c r="W2" i="52"/>
  <c r="W2" i="72"/>
  <c r="W2" i="65"/>
  <c r="W2" i="59"/>
  <c r="W2" i="63"/>
  <c r="W2" i="64"/>
  <c r="W2" i="60"/>
  <c r="W2" i="56"/>
  <c r="W2" i="57"/>
  <c r="W2" i="61"/>
  <c r="W2" i="74"/>
  <c r="W2" i="58"/>
  <c r="W2" i="71"/>
  <c r="W2" i="73"/>
  <c r="U2" i="57"/>
  <c r="U2" i="61"/>
  <c r="U2" i="63"/>
  <c r="U2" i="74"/>
  <c r="U2" i="58"/>
  <c r="U2" i="73"/>
  <c r="U2" i="71"/>
  <c r="U2" i="52"/>
  <c r="U2" i="72"/>
  <c r="U2" i="65"/>
  <c r="U2" i="59"/>
  <c r="U2" i="64"/>
  <c r="U2" i="60"/>
  <c r="U2"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13" authorId="0" shapeId="0" xr:uid="{00000000-0006-0000-0300-000001000000}">
      <text>
        <r>
          <rPr>
            <sz val="9"/>
            <color indexed="81"/>
            <rFont val="Tahoma"/>
            <family val="2"/>
          </rPr>
          <t>sume en este nivel lo correspondiente a UCI adultos en cualquiera de las denominaciones institucionales: ginecobstetricia, cardiovascular, trauma, etc.</t>
        </r>
      </text>
    </comment>
    <comment ref="D14" authorId="0" shapeId="0" xr:uid="{00000000-0006-0000-0300-000002000000}">
      <text>
        <r>
          <rPr>
            <sz val="9"/>
            <color indexed="81"/>
            <rFont val="Tahoma"/>
            <family val="2"/>
          </rPr>
          <t>sume en este nivel lo correspondiente a intermedios adultos en cualquiera de las denominaciones institucionales: ginecobstetricia, cardiovascular, trauma, etc.</t>
        </r>
      </text>
    </comment>
    <comment ref="D15" authorId="0" shapeId="0" xr:uid="{00000000-0006-0000-0300-000003000000}">
      <text>
        <r>
          <rPr>
            <sz val="9"/>
            <color indexed="81"/>
            <rFont val="Tahoma"/>
            <family val="2"/>
          </rPr>
          <t>sume en este nivel lo correspondiente a UCI pediátrica y neonatal</t>
        </r>
      </text>
    </comment>
    <comment ref="D16" authorId="0" shapeId="0" xr:uid="{00000000-0006-0000-0300-000004000000}">
      <text>
        <r>
          <rPr>
            <sz val="9"/>
            <color indexed="81"/>
            <rFont val="Tahoma"/>
            <family val="2"/>
          </rPr>
          <t>sume en este nivel lo correspondiente a unidades de cuidados intermedios pediátrica y neonatal</t>
        </r>
      </text>
    </comment>
    <comment ref="D25" authorId="0" shapeId="0" xr:uid="{00000000-0006-0000-0300-000005000000}">
      <text>
        <r>
          <rPr>
            <sz val="9"/>
            <color indexed="81"/>
            <rFont val="Tahoma"/>
            <family val="2"/>
          </rPr>
          <t>sume en este nivel lo correspondiente a UCI adultos en cualquiera de las denominaciones institucionales: ginecobstetricia, cardiovascular, trauma, etc.</t>
        </r>
      </text>
    </comment>
    <comment ref="D26" authorId="0" shapeId="0" xr:uid="{00000000-0006-0000-0300-000006000000}">
      <text>
        <r>
          <rPr>
            <sz val="9"/>
            <color indexed="81"/>
            <rFont val="Tahoma"/>
            <family val="2"/>
          </rPr>
          <t>sume en este nivel lo correspondiente a intermedios adultos en cualquiera de las denominaciones institucionales: ginecobstetricia, cardiovascular, trauma, etc.</t>
        </r>
      </text>
    </comment>
    <comment ref="D27" authorId="0" shapeId="0" xr:uid="{00000000-0006-0000-0300-000007000000}">
      <text>
        <r>
          <rPr>
            <sz val="9"/>
            <color indexed="81"/>
            <rFont val="Tahoma"/>
            <family val="2"/>
          </rPr>
          <t>sume en este nivel lo correspondiente a UCI pediátrica y neonatal</t>
        </r>
      </text>
    </comment>
    <comment ref="D28" authorId="0" shapeId="0" xr:uid="{00000000-0006-0000-0300-000008000000}">
      <text>
        <r>
          <rPr>
            <sz val="9"/>
            <color indexed="81"/>
            <rFont val="Tahoma"/>
            <family val="2"/>
          </rPr>
          <t>sume en este nivel lo correspondiente a unidades de cuidados intermedios pediátrica y neonatal</t>
        </r>
      </text>
    </comment>
    <comment ref="D35" authorId="0" shapeId="0" xr:uid="{00000000-0006-0000-0300-000009000000}">
      <text>
        <r>
          <rPr>
            <sz val="9"/>
            <color indexed="81"/>
            <rFont val="Tahoma"/>
            <family val="2"/>
          </rPr>
          <t>sume en este nivel lo correspondiente a intermedios adultos en cualquiera de las denominaciones institucionales: ginecobstetricia, cardiovascular, trauma, etc.</t>
        </r>
      </text>
    </comment>
    <comment ref="D36" authorId="0" shapeId="0" xr:uid="{00000000-0006-0000-0300-00000A000000}">
      <text>
        <r>
          <rPr>
            <sz val="9"/>
            <color indexed="81"/>
            <rFont val="Tahoma"/>
            <family val="2"/>
          </rPr>
          <t>sume en este nivel lo correspondiente a unidades de cuidados intermedios pediátrica y neonatal</t>
        </r>
      </text>
    </comment>
    <comment ref="D37" authorId="0" shapeId="0" xr:uid="{00000000-0006-0000-0300-00000B000000}">
      <text>
        <r>
          <rPr>
            <sz val="9"/>
            <color indexed="81"/>
            <rFont val="Tahoma"/>
            <family val="2"/>
          </rPr>
          <t>sume en este nivel lo correspondiente a UCI adultos en cualquiera de las denominaciones institucionales: ginecobstetricia, cardiovascular, trauma, etc.</t>
        </r>
      </text>
    </comment>
    <comment ref="D38" authorId="0" shapeId="0" xr:uid="{00000000-0006-0000-0300-00000C000000}">
      <text>
        <r>
          <rPr>
            <sz val="9"/>
            <color indexed="81"/>
            <rFont val="Tahoma"/>
            <family val="2"/>
          </rPr>
          <t>sume en este nivel lo correspondiente a UCI pediátrica y neonatal</t>
        </r>
      </text>
    </comment>
    <comment ref="D45" authorId="0" shapeId="0" xr:uid="{00000000-0006-0000-0300-00000D000000}">
      <text>
        <r>
          <rPr>
            <sz val="9"/>
            <color indexed="81"/>
            <rFont val="Tahoma"/>
            <family val="2"/>
          </rPr>
          <t>sume en este nivel lo correspondiente a intermedios adultos en cualquiera de las denominaciones institucionales: ginecobstetricia, cardiovascular, trauma, etc.</t>
        </r>
      </text>
    </comment>
    <comment ref="D46" authorId="0" shapeId="0" xr:uid="{00000000-0006-0000-0300-00000E000000}">
      <text>
        <r>
          <rPr>
            <sz val="9"/>
            <color indexed="81"/>
            <rFont val="Tahoma"/>
            <family val="2"/>
          </rPr>
          <t>sume en este nivel lo correspondiente a unidades de cuidados intermedios pediátrica y neonatal</t>
        </r>
      </text>
    </comment>
    <comment ref="D47" authorId="0" shapeId="0" xr:uid="{00000000-0006-0000-0300-00000F000000}">
      <text>
        <r>
          <rPr>
            <sz val="9"/>
            <color indexed="81"/>
            <rFont val="Tahoma"/>
            <family val="2"/>
          </rPr>
          <t>sume en este nivel lo correspondiente a intensivos adultos en cualquiera de las denominaciones institucionales: ginecobstetricia, cardiovascular, trauma, etc.</t>
        </r>
      </text>
    </comment>
    <comment ref="D48" authorId="0" shapeId="0" xr:uid="{00000000-0006-0000-0300-000010000000}">
      <text>
        <r>
          <rPr>
            <sz val="9"/>
            <color indexed="81"/>
            <rFont val="Tahoma"/>
            <family val="2"/>
          </rPr>
          <t>sume en este nivel lo correspondiente a UCI pediátrica y neonatal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10" authorId="0" shapeId="0" xr:uid="{00000000-0006-0000-0500-000001000000}">
      <text>
        <r>
          <rPr>
            <sz val="9"/>
            <color indexed="81"/>
            <rFont val="Tahoma"/>
            <family val="2"/>
          </rPr>
          <t>sume en este nivel lo correspondiente a UCI adultos en cualquiera de las denominaciones institucionales: ginecobstetricia, cardiovascular, trauma, etc.</t>
        </r>
      </text>
    </comment>
    <comment ref="D11" authorId="0" shapeId="0" xr:uid="{00000000-0006-0000-0500-000002000000}">
      <text>
        <r>
          <rPr>
            <sz val="9"/>
            <color indexed="81"/>
            <rFont val="Tahoma"/>
            <family val="2"/>
          </rPr>
          <t>sume en este nivel lo correspondiente a UCI pediátrica y neonatal</t>
        </r>
      </text>
    </comment>
    <comment ref="D14" authorId="0" shapeId="0" xr:uid="{00000000-0006-0000-0500-000003000000}">
      <text>
        <r>
          <rPr>
            <sz val="9"/>
            <color indexed="81"/>
            <rFont val="Tahoma"/>
            <family val="2"/>
          </rPr>
          <t>sume en este nivel lo correspondiente a UCI adultos en cualquiera de las denominaciones institucionales: ginecobstetricia, cardiovascular, trauma, etc.</t>
        </r>
      </text>
    </comment>
    <comment ref="D15" authorId="0" shapeId="0" xr:uid="{00000000-0006-0000-0500-000004000000}">
      <text>
        <r>
          <rPr>
            <sz val="9"/>
            <color indexed="81"/>
            <rFont val="Tahoma"/>
            <family val="2"/>
          </rPr>
          <t>sume en este nivel lo correspondiente a UCI pediátrica y neonatal</t>
        </r>
      </text>
    </comment>
    <comment ref="D18" authorId="0" shapeId="0" xr:uid="{00000000-0006-0000-0500-000005000000}">
      <text>
        <r>
          <rPr>
            <sz val="9"/>
            <color indexed="81"/>
            <rFont val="Tahoma"/>
            <family val="2"/>
          </rPr>
          <t>sume en este nivel lo correspondiente a UCI adultos en cualquiera de las denominaciones institucionales: ginecobstetricia, cardiovascular, trauma, etc.</t>
        </r>
      </text>
    </comment>
    <comment ref="D19" authorId="0" shapeId="0" xr:uid="{00000000-0006-0000-0500-000006000000}">
      <text>
        <r>
          <rPr>
            <sz val="9"/>
            <color indexed="81"/>
            <rFont val="Tahoma"/>
            <family val="2"/>
          </rPr>
          <t>sume en este nivel lo correspondiente a UCI pediátrica y neonatal</t>
        </r>
      </text>
    </comment>
    <comment ref="D22" authorId="0" shapeId="0" xr:uid="{00000000-0006-0000-0500-000007000000}">
      <text>
        <r>
          <rPr>
            <sz val="9"/>
            <color indexed="81"/>
            <rFont val="Tahoma"/>
            <family val="2"/>
          </rPr>
          <t>sume en este nivel lo correspondiente a UCI adultos en cualquiera de las denominaciones institucionales: ginecobstetricia, cardiovascular, trauma, etc.</t>
        </r>
      </text>
    </comment>
    <comment ref="D23" authorId="0" shapeId="0" xr:uid="{00000000-0006-0000-0500-000008000000}">
      <text>
        <r>
          <rPr>
            <sz val="9"/>
            <color indexed="81"/>
            <rFont val="Tahoma"/>
            <family val="2"/>
          </rPr>
          <t>sume en este nivel lo correspondiente a UCI pediátrica y neonatal</t>
        </r>
      </text>
    </comment>
    <comment ref="D27" authorId="0" shapeId="0" xr:uid="{00000000-0006-0000-0500-000009000000}">
      <text>
        <r>
          <rPr>
            <sz val="9"/>
            <color indexed="81"/>
            <rFont val="Tahoma"/>
            <family val="2"/>
          </rPr>
          <t>sume en este nivel lo correspondiente a UCI adultos en cualquiera de las denominaciones institucionales: ginecobstetricia, cardiovascular, trauma, etc.</t>
        </r>
      </text>
    </comment>
    <comment ref="D28" authorId="0" shapeId="0" xr:uid="{00000000-0006-0000-0500-00000A000000}">
      <text>
        <r>
          <rPr>
            <sz val="9"/>
            <color indexed="81"/>
            <rFont val="Tahoma"/>
            <family val="2"/>
          </rPr>
          <t>sume en este nivel lo correspondiente a UCI pediátrica y neonatal</t>
        </r>
      </text>
    </comment>
    <comment ref="D31" authorId="0" shapeId="0" xr:uid="{00000000-0006-0000-0500-00000B000000}">
      <text>
        <r>
          <rPr>
            <sz val="9"/>
            <color indexed="81"/>
            <rFont val="Tahoma"/>
            <family val="2"/>
          </rPr>
          <t>sume en este nivel lo correspondiente a UCI adultos en cualquiera de las denominaciones institucionales: ginecobstetricia, cardiovascular, trauma, etc.</t>
        </r>
      </text>
    </comment>
    <comment ref="D32" authorId="0" shapeId="0" xr:uid="{00000000-0006-0000-0500-00000C000000}">
      <text>
        <r>
          <rPr>
            <sz val="9"/>
            <color indexed="81"/>
            <rFont val="Tahoma"/>
            <family val="2"/>
          </rPr>
          <t>sume en este nivel lo correspondiente a UCI pediátrica y neonatal</t>
        </r>
      </text>
    </comment>
    <comment ref="D45" authorId="0" shapeId="0" xr:uid="{00000000-0006-0000-0500-00000D000000}">
      <text>
        <r>
          <rPr>
            <sz val="9"/>
            <color indexed="81"/>
            <rFont val="Tahoma"/>
            <family val="2"/>
          </rPr>
          <t>sume en este nivel lo correspondiente a UCI adultos en cualquiera de las denominaciones institucionales: ginecobstetricia, cardiovascular, trauma, etc.</t>
        </r>
      </text>
    </comment>
    <comment ref="D46" authorId="0" shapeId="0" xr:uid="{00000000-0006-0000-0500-00000E000000}">
      <text>
        <r>
          <rPr>
            <sz val="9"/>
            <color indexed="81"/>
            <rFont val="Tahoma"/>
            <family val="2"/>
          </rPr>
          <t>sume en este nivel lo correspondiente a UCI pediátrica y neonatal</t>
        </r>
      </text>
    </comment>
    <comment ref="D47" authorId="0" shapeId="0" xr:uid="{00000000-0006-0000-0500-00000F000000}">
      <text>
        <r>
          <rPr>
            <sz val="9"/>
            <color indexed="81"/>
            <rFont val="Tahoma"/>
            <family val="2"/>
          </rPr>
          <t>sume en este nivel lo correspondiente a intermedios adultos en cualquiera de las denominaciones institucionales: ginecobstetricia, cardiovascular, trauma, etc.</t>
        </r>
      </text>
    </comment>
    <comment ref="D48" authorId="0" shapeId="0" xr:uid="{00000000-0006-0000-0500-000010000000}">
      <text>
        <r>
          <rPr>
            <sz val="9"/>
            <color indexed="81"/>
            <rFont val="Tahoma"/>
            <family val="2"/>
          </rPr>
          <t>sume en este nivel lo correspondiente a unidades de cuidados intermedios pediátrica y neonatal</t>
        </r>
      </text>
    </comment>
    <comment ref="D60" authorId="0" shapeId="0" xr:uid="{00000000-0006-0000-0500-000011000000}">
      <text>
        <r>
          <rPr>
            <sz val="9"/>
            <color indexed="81"/>
            <rFont val="Tahoma"/>
            <family val="2"/>
          </rPr>
          <t>sume en este nivel lo correspondiente a UCI adultos en cualquiera de las denominaciones institucionales: ginecobstetricia, cardiovascular, trauma, etc.</t>
        </r>
      </text>
    </comment>
    <comment ref="D61" authorId="0" shapeId="0" xr:uid="{00000000-0006-0000-0500-000012000000}">
      <text>
        <r>
          <rPr>
            <sz val="9"/>
            <color indexed="81"/>
            <rFont val="Tahoma"/>
            <family val="2"/>
          </rPr>
          <t>sume en este nivel lo correspondiente a UCI pediátrica y neonatal</t>
        </r>
      </text>
    </comment>
    <comment ref="D62" authorId="0" shapeId="0" xr:uid="{00000000-0006-0000-0500-000013000000}">
      <text>
        <r>
          <rPr>
            <sz val="9"/>
            <color indexed="81"/>
            <rFont val="Tahoma"/>
            <family val="2"/>
          </rPr>
          <t>sume en este nivel lo correspondiente a intermedios adultos en cualquiera de las denominaciones institucionales: ginecobstetricia, cardiovascular, trauma, etc.</t>
        </r>
      </text>
    </comment>
    <comment ref="D63" authorId="0" shapeId="0" xr:uid="{00000000-0006-0000-0500-000014000000}">
      <text>
        <r>
          <rPr>
            <sz val="9"/>
            <color indexed="81"/>
            <rFont val="Tahoma"/>
            <family val="2"/>
          </rPr>
          <t>sume en este nivel lo correspondiente a unidades de cuidados intermedios pediátrica y neonatal</t>
        </r>
      </text>
    </comment>
    <comment ref="D75" authorId="0" shapeId="0" xr:uid="{00000000-0006-0000-0500-000015000000}">
      <text>
        <r>
          <rPr>
            <sz val="9"/>
            <color indexed="81"/>
            <rFont val="Tahoma"/>
            <family val="2"/>
          </rPr>
          <t>sume en este nivel lo correspondiente a UCI adultos en cualquiera de las denominaciones institucionales: ginecobstetricia, cardiovascular, trauma, etc.</t>
        </r>
      </text>
    </comment>
    <comment ref="D76" authorId="0" shapeId="0" xr:uid="{00000000-0006-0000-0500-000016000000}">
      <text>
        <r>
          <rPr>
            <sz val="9"/>
            <color indexed="81"/>
            <rFont val="Tahoma"/>
            <family val="2"/>
          </rPr>
          <t>sume en este nivel lo correspondiente a UCI pediátrica y neonatal</t>
        </r>
      </text>
    </comment>
    <comment ref="D77" authorId="0" shapeId="0" xr:uid="{00000000-0006-0000-0500-000017000000}">
      <text>
        <r>
          <rPr>
            <sz val="9"/>
            <color indexed="81"/>
            <rFont val="Tahoma"/>
            <family val="2"/>
          </rPr>
          <t>sume en este nivel lo correspondiente a intermedios adultos en cualquiera de las denominaciones institucionales: ginecobstetricia, cardiovascular, trauma, etc.</t>
        </r>
      </text>
    </comment>
    <comment ref="D78" authorId="0" shapeId="0" xr:uid="{00000000-0006-0000-0500-000018000000}">
      <text>
        <r>
          <rPr>
            <sz val="9"/>
            <color indexed="81"/>
            <rFont val="Tahoma"/>
            <family val="2"/>
          </rPr>
          <t>sume en este nivel lo correspondiente a unidades de cuidados intermedios pediátrica y neonatal</t>
        </r>
      </text>
    </comment>
    <comment ref="D90" authorId="0" shapeId="0" xr:uid="{00000000-0006-0000-0500-000019000000}">
      <text>
        <r>
          <rPr>
            <sz val="9"/>
            <color indexed="81"/>
            <rFont val="Tahoma"/>
            <family val="2"/>
          </rPr>
          <t>sume en este nivel lo correspondiente a UCI adultos en cualquiera de las denominaciones institucionales: ginecobstetricia, cardiovascular, trauma, etc.</t>
        </r>
      </text>
    </comment>
    <comment ref="D91" authorId="0" shapeId="0" xr:uid="{00000000-0006-0000-0500-00001A000000}">
      <text>
        <r>
          <rPr>
            <sz val="9"/>
            <color indexed="81"/>
            <rFont val="Tahoma"/>
            <family val="2"/>
          </rPr>
          <t>sume en este nivel lo correspondiente a UCI pediátrica y neonatal</t>
        </r>
      </text>
    </comment>
    <comment ref="D92" authorId="0" shapeId="0" xr:uid="{00000000-0006-0000-0500-00001B000000}">
      <text>
        <r>
          <rPr>
            <sz val="9"/>
            <color indexed="81"/>
            <rFont val="Tahoma"/>
            <family val="2"/>
          </rPr>
          <t>sume en este nivel lo correspondiente a intermedios adultos en cualquiera de las denominaciones institucionales: ginecobstetricia, cardiovascular, trauma, etc.</t>
        </r>
      </text>
    </comment>
    <comment ref="D93" authorId="0" shapeId="0" xr:uid="{00000000-0006-0000-0500-00001C000000}">
      <text>
        <r>
          <rPr>
            <sz val="9"/>
            <color indexed="81"/>
            <rFont val="Tahoma"/>
            <family val="2"/>
          </rPr>
          <t>sume en este nivel lo correspondiente a unidades de cuidados intermedios pediátrica y neonatal</t>
        </r>
      </text>
    </comment>
    <comment ref="D105" authorId="0" shapeId="0" xr:uid="{00000000-0006-0000-0500-00001D000000}">
      <text>
        <r>
          <rPr>
            <sz val="9"/>
            <color indexed="81"/>
            <rFont val="Tahoma"/>
            <family val="2"/>
          </rPr>
          <t>sume en este nivel lo correspondiente a UCI adultos en cualquiera de las denominaciones institucionales: ginecobstetricia, cardiovascular, trauma, etc.</t>
        </r>
      </text>
    </comment>
    <comment ref="D106" authorId="0" shapeId="0" xr:uid="{00000000-0006-0000-0500-00001E000000}">
      <text>
        <r>
          <rPr>
            <sz val="9"/>
            <color indexed="81"/>
            <rFont val="Tahoma"/>
            <family val="2"/>
          </rPr>
          <t>sume en este nivel lo correspondiente a UCI pediátrica y neonatal</t>
        </r>
      </text>
    </comment>
    <comment ref="D107" authorId="0" shapeId="0" xr:uid="{00000000-0006-0000-0500-00001F000000}">
      <text>
        <r>
          <rPr>
            <sz val="9"/>
            <color indexed="81"/>
            <rFont val="Tahoma"/>
            <family val="2"/>
          </rPr>
          <t>sume en este nivel lo correspondiente a intermedios adultos en cualquiera de las denominaciones institucionales: ginecobstetricia, cardiovascular, trauma, etc.</t>
        </r>
      </text>
    </comment>
    <comment ref="D108" authorId="0" shapeId="0" xr:uid="{00000000-0006-0000-0500-000020000000}">
      <text>
        <r>
          <rPr>
            <sz val="9"/>
            <color indexed="81"/>
            <rFont val="Tahoma"/>
            <family val="2"/>
          </rPr>
          <t>sume en este nivel lo correspondiente a unidades de cuidados intermedios pediátrica y neonatal</t>
        </r>
      </text>
    </comment>
    <comment ref="D120" authorId="0" shapeId="0" xr:uid="{00000000-0006-0000-0500-000021000000}">
      <text>
        <r>
          <rPr>
            <sz val="9"/>
            <color indexed="81"/>
            <rFont val="Tahoma"/>
            <family val="2"/>
          </rPr>
          <t>sume en este nivel lo correspondiente a UCI adultos en cualquiera de las denominaciones institucionales: ginecobstetricia, cardiovascular, trauma, etc.</t>
        </r>
      </text>
    </comment>
    <comment ref="D121" authorId="0" shapeId="0" xr:uid="{00000000-0006-0000-0500-000022000000}">
      <text>
        <r>
          <rPr>
            <sz val="9"/>
            <color indexed="81"/>
            <rFont val="Tahoma"/>
            <family val="2"/>
          </rPr>
          <t>sume en este nivel lo correspondiente a UCI pediátrica y neonatal</t>
        </r>
      </text>
    </comment>
    <comment ref="D122" authorId="0" shapeId="0" xr:uid="{00000000-0006-0000-0500-000023000000}">
      <text>
        <r>
          <rPr>
            <sz val="9"/>
            <color indexed="81"/>
            <rFont val="Tahoma"/>
            <family val="2"/>
          </rPr>
          <t>sume en este nivel lo correspondiente a intermedios adultos en cualquiera de las denominaciones institucionales: ginecobstetricia, cardiovascular, trauma, etc.</t>
        </r>
      </text>
    </comment>
    <comment ref="D123" authorId="0" shapeId="0" xr:uid="{00000000-0006-0000-0500-000024000000}">
      <text>
        <r>
          <rPr>
            <sz val="9"/>
            <color indexed="81"/>
            <rFont val="Tahoma"/>
            <family val="2"/>
          </rPr>
          <t>sume en este nivel lo correspondiente a unidades de cuidados intermedios pediátrica y neonatal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10" authorId="0" shapeId="0" xr:uid="{00000000-0006-0000-0600-000001000000}">
      <text>
        <r>
          <rPr>
            <sz val="9"/>
            <color indexed="81"/>
            <rFont val="Tahoma"/>
            <family val="2"/>
          </rPr>
          <t>sume en este nivel las guías de hospitalización y urgencias</t>
        </r>
      </text>
    </comment>
    <comment ref="D11" authorId="0" shapeId="0" xr:uid="{00000000-0006-0000-0600-000002000000}">
      <text>
        <r>
          <rPr>
            <sz val="9"/>
            <color indexed="81"/>
            <rFont val="Tahoma"/>
            <family val="2"/>
          </rPr>
          <t>sume en este nivel lo correspondiente a todas las UCI: UCI’S adultos, pediátrica, neonatal, etc</t>
        </r>
      </text>
    </comment>
    <comment ref="D12" authorId="0" shapeId="0" xr:uid="{00000000-0006-0000-0600-000003000000}">
      <text>
        <r>
          <rPr>
            <sz val="9"/>
            <color indexed="81"/>
            <rFont val="Tahoma"/>
            <family val="2"/>
          </rPr>
          <t>sume en este nivel lo correspondiente a todas las UC intermedios: adultos, pediátrica, neonatal, etc</t>
        </r>
      </text>
    </comment>
    <comment ref="D19" authorId="0" shapeId="0" xr:uid="{00000000-0006-0000-0600-000004000000}">
      <text>
        <r>
          <rPr>
            <sz val="9"/>
            <color indexed="81"/>
            <rFont val="Tahoma"/>
            <family val="2"/>
          </rPr>
          <t>sume en este nivel lo correspondiente a UCI adultos en cualquiera de las denominaciones institucionales: ginecobstetricia, cardiovascular, trauma, etc.</t>
        </r>
      </text>
    </comment>
    <comment ref="D20" authorId="0" shapeId="0" xr:uid="{00000000-0006-0000-0600-000005000000}">
      <text>
        <r>
          <rPr>
            <sz val="9"/>
            <color indexed="81"/>
            <rFont val="Tahoma"/>
            <family val="2"/>
          </rPr>
          <t>sume en este nivel lo correspondiente a UCI pediátrica y neonatal</t>
        </r>
      </text>
    </comment>
    <comment ref="D24" authorId="0" shapeId="0" xr:uid="{00000000-0006-0000-0600-000006000000}">
      <text>
        <r>
          <rPr>
            <sz val="9"/>
            <color indexed="81"/>
            <rFont val="Tahoma"/>
            <family val="2"/>
          </rPr>
          <t>sume en este nivel lo correspondiente a intermedios adultos en cualquiera de las denominaciones institucionales: ginecobstetricia, cardiovascular, trauma, etc.</t>
        </r>
      </text>
    </comment>
    <comment ref="D25" authorId="0" shapeId="0" xr:uid="{00000000-0006-0000-0600-000007000000}">
      <text>
        <r>
          <rPr>
            <sz val="9"/>
            <color indexed="81"/>
            <rFont val="Tahoma"/>
            <family val="2"/>
          </rPr>
          <t>sume en este nivel lo correspondiente a unidades de cuidados intermedios pediátrica y neonatal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11" authorId="0" shapeId="0" xr:uid="{00000000-0006-0000-0700-000001000000}">
      <text>
        <r>
          <rPr>
            <sz val="9"/>
            <color indexed="81"/>
            <rFont val="Tahoma"/>
            <family val="2"/>
          </rPr>
          <t>sume en este nivel lo correspondiente a todas las UCI: UCI’S adultos, pediátrica, neonatal, etc</t>
        </r>
      </text>
    </comment>
    <comment ref="D18" authorId="0" shapeId="0" xr:uid="{00000000-0006-0000-0700-000002000000}">
      <text>
        <r>
          <rPr>
            <sz val="9"/>
            <color indexed="81"/>
            <rFont val="Tahoma"/>
            <family val="2"/>
          </rPr>
          <t>sume en este nivel lo correspondiente a todas las UC intermedios: adultos, pediátrica, neonatal, etc</t>
        </r>
      </text>
    </comment>
    <comment ref="D28" authorId="0" shapeId="0" xr:uid="{00000000-0006-0000-0700-000003000000}">
      <text>
        <r>
          <rPr>
            <sz val="9"/>
            <color indexed="81"/>
            <rFont val="Tahoma"/>
            <family val="2"/>
          </rPr>
          <t>sume en este nivel lo correspondiente a UCI adultos en cualquiera de las denominaciones institucionales: ginecobstetricia, cardiovascular, trauma, etc.</t>
        </r>
      </text>
    </comment>
    <comment ref="D29" authorId="0" shapeId="0" xr:uid="{00000000-0006-0000-0700-000004000000}">
      <text>
        <r>
          <rPr>
            <sz val="9"/>
            <color indexed="81"/>
            <rFont val="Tahoma"/>
            <family val="2"/>
          </rPr>
          <t>sume en este nivel lo correspondiente a UCI pediátrica y neonatal</t>
        </r>
      </text>
    </comment>
    <comment ref="D34" authorId="0" shapeId="0" xr:uid="{00000000-0006-0000-0700-000005000000}">
      <text>
        <r>
          <rPr>
            <sz val="9"/>
            <color indexed="81"/>
            <rFont val="Tahoma"/>
            <family val="2"/>
          </rPr>
          <t>sume en este nivel lo correspondiente a UCI adultos en cualquiera de las denominaciones institucionales: ginecobstetricia, cardiovascular, trauma, etc.</t>
        </r>
      </text>
    </comment>
    <comment ref="D35" authorId="0" shapeId="0" xr:uid="{00000000-0006-0000-0700-000006000000}">
      <text>
        <r>
          <rPr>
            <sz val="9"/>
            <color indexed="81"/>
            <rFont val="Tahoma"/>
            <family val="2"/>
          </rPr>
          <t>sume en este nivel lo correspondiente a UCI pediátrica y neonatal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13" authorId="0" shapeId="0" xr:uid="{00000000-0006-0000-0800-000001000000}">
      <text>
        <r>
          <rPr>
            <sz val="9"/>
            <color indexed="81"/>
            <rFont val="Tahoma"/>
            <family val="2"/>
          </rPr>
          <t>sume en este nivel lo correspondiente a todas las UCI: UCI’S adultos, pediátrica, neonatal, etc</t>
        </r>
      </text>
    </comment>
    <comment ref="D20" authorId="0" shapeId="0" xr:uid="{00000000-0006-0000-0800-000002000000}">
      <text>
        <r>
          <rPr>
            <sz val="9"/>
            <color indexed="81"/>
            <rFont val="Tahoma"/>
            <family val="2"/>
          </rPr>
          <t>sume en este nivel lo correspondiente a todas las UCI: UCI’S adultos, pediátrica, neonatal, etc</t>
        </r>
      </text>
    </comment>
    <comment ref="D27" authorId="0" shapeId="0" xr:uid="{00000000-0006-0000-0800-000003000000}">
      <text>
        <r>
          <rPr>
            <sz val="9"/>
            <color indexed="81"/>
            <rFont val="Tahoma"/>
            <family val="2"/>
          </rPr>
          <t>sume en este nivel lo correspondiente a todas las UCI: UCI’S adultos, pediátrica, neonatal, etc</t>
        </r>
      </text>
    </comment>
    <comment ref="D33" authorId="0" shapeId="0" xr:uid="{00000000-0006-0000-0800-000004000000}">
      <text>
        <r>
          <rPr>
            <sz val="9"/>
            <color indexed="81"/>
            <rFont val="Tahoma"/>
            <family val="2"/>
          </rPr>
          <t>sume en este nivel lo correspondiente a todas las UCI: UCI’S adultos, pediátrica, neonatal,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36" authorId="0" shapeId="0" xr:uid="{00000000-0006-0000-0A00-000001000000}">
      <text>
        <r>
          <rPr>
            <sz val="9"/>
            <color indexed="81"/>
            <rFont val="Tahoma"/>
            <family val="2"/>
          </rPr>
          <t>accidente común, accidente de trabajo, enfermedad general, enfermedad laboral</t>
        </r>
      </text>
    </comment>
    <comment ref="D37" authorId="0" shapeId="0" xr:uid="{00000000-0006-0000-0A00-000002000000}">
      <text>
        <r>
          <rPr>
            <sz val="9"/>
            <color indexed="81"/>
            <rFont val="Tahoma"/>
            <family val="2"/>
          </rPr>
          <t xml:space="preserve">motivos legales, motivos extralegales, otros motivos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35" authorId="0" shapeId="0" xr:uid="{00000000-0006-0000-0D00-000001000000}">
      <text>
        <r>
          <rPr>
            <sz val="9"/>
            <color indexed="81"/>
            <rFont val="Tahoma"/>
            <family val="2"/>
          </rPr>
          <t>sume en este nivel lo correspondiente a UCI adultos en cualquiera de las denominaciones institucionales: ginecobstetricia, cardiovascular, trauma, etc.</t>
        </r>
      </text>
    </comment>
    <comment ref="D36" authorId="0" shapeId="0" xr:uid="{00000000-0006-0000-0D00-000002000000}">
      <text>
        <r>
          <rPr>
            <sz val="9"/>
            <color indexed="81"/>
            <rFont val="Tahoma"/>
            <family val="2"/>
          </rPr>
          <t>sume en este nivel lo correspondiente a UCI pediátrica y neonatal</t>
        </r>
      </text>
    </comment>
    <comment ref="D38" authorId="0" shapeId="0" xr:uid="{00000000-0006-0000-0D00-000003000000}">
      <text>
        <r>
          <rPr>
            <sz val="9"/>
            <color indexed="81"/>
            <rFont val="Tahoma"/>
            <family val="2"/>
          </rPr>
          <t>sume en este nivel lo correspondiente a UCI adultos en cualquiera de las denominaciones institucionales: ginecobstetricia, cardiovascular, trauma, etc.</t>
        </r>
      </text>
    </comment>
    <comment ref="D39" authorId="0" shapeId="0" xr:uid="{00000000-0006-0000-0D00-000004000000}">
      <text>
        <r>
          <rPr>
            <sz val="9"/>
            <color indexed="81"/>
            <rFont val="Tahoma"/>
            <family val="2"/>
          </rPr>
          <t>sume en este nivel lo correspondiente a UCI pediátrica y neonatal</t>
        </r>
      </text>
    </comment>
    <comment ref="D41" authorId="0" shapeId="0" xr:uid="{00000000-0006-0000-0D00-000005000000}">
      <text>
        <r>
          <rPr>
            <sz val="9"/>
            <color indexed="81"/>
            <rFont val="Tahoma"/>
            <family val="2"/>
          </rPr>
          <t>sume en este nivel lo correspondiente a UCI adultos en cualquiera de las denominaciones institucionales: ginecobstetricia, cardiovascular, trauma, etc.</t>
        </r>
      </text>
    </comment>
    <comment ref="D42" authorId="0" shapeId="0" xr:uid="{00000000-0006-0000-0D00-000006000000}">
      <text>
        <r>
          <rPr>
            <sz val="9"/>
            <color indexed="81"/>
            <rFont val="Tahoma"/>
            <family val="2"/>
          </rPr>
          <t>sume en este nivel lo correspondiente a UCI pediátrica y neonatal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rdiaz</author>
  </authors>
  <commentList>
    <comment ref="D13" authorId="0" shapeId="0" xr:uid="{00000000-0006-0000-0E00-000001000000}">
      <text>
        <r>
          <rPr>
            <sz val="9"/>
            <color indexed="81"/>
            <rFont val="Tahoma"/>
            <family val="2"/>
          </rPr>
          <t>sume en este nivel lo correspondiente a UCI pediátrica y neonatal</t>
        </r>
      </text>
    </comment>
  </commentList>
</comments>
</file>

<file path=xl/sharedStrings.xml><?xml version="1.0" encoding="utf-8"?>
<sst xmlns="http://schemas.openxmlformats.org/spreadsheetml/2006/main" count="8627" uniqueCount="1262">
  <si>
    <t>Número</t>
  </si>
  <si>
    <t>Porcentaje ocupacional</t>
  </si>
  <si>
    <t xml:space="preserve">Promedio día estancia </t>
  </si>
  <si>
    <t>Complicación obstétrica</t>
  </si>
  <si>
    <t xml:space="preserve">Tasa de mortalidad perinatal </t>
  </si>
  <si>
    <t>Relación parto vaginal vs. parto por cesarea</t>
  </si>
  <si>
    <t>Cancelación de cirugía por causa no institucional</t>
  </si>
  <si>
    <t>Clasificación de Triage</t>
  </si>
  <si>
    <t xml:space="preserve">Estudios y/o procedimientos de imágenes diagnósticas y terapéuticas por egreso de urgencias </t>
  </si>
  <si>
    <t>Cobertura de control prenatal</t>
  </si>
  <si>
    <t>Cobertura útil del programa ampliado de inmunización en menores</t>
  </si>
  <si>
    <t>Adherencia a guía de práctica clínica médica  de hemorragias III trimestre de gestación</t>
  </si>
  <si>
    <t xml:space="preserve">Adherencia a guía de  práctica clínica médica de  trastornos hipertensivos de la gestación  </t>
  </si>
  <si>
    <t>Adherencia a diligenciamiento de historia clínica institucional</t>
  </si>
  <si>
    <t xml:space="preserve">Relación de equipos de cómputo vs. camas </t>
  </si>
  <si>
    <t xml:space="preserve">Relación de equipos de cómputo vs. usuarios internos asistenciales </t>
  </si>
  <si>
    <t>Oportunidad en la administración de hemocomponentes</t>
  </si>
  <si>
    <t>Oportunidad en la entrega de resultados de exámenes de imágenes diagnósticas y terapéuticas</t>
  </si>
  <si>
    <t>Oportunidad en asignación de citas de primera vez</t>
  </si>
  <si>
    <t>Oportunidad en asignación de citas de control</t>
  </si>
  <si>
    <t>Quejas</t>
  </si>
  <si>
    <t>Tiempo promedio de respuesta a quejas de los usuarios</t>
  </si>
  <si>
    <t>Investigaciones por entes de  control, sanciones, tutelas</t>
  </si>
  <si>
    <t xml:space="preserve">Mortalidad en urgencias antes de las 24 horas </t>
  </si>
  <si>
    <t>Mortalidad  en urgencias después de 48 horas</t>
  </si>
  <si>
    <t>Mortalidad quirúrgica</t>
  </si>
  <si>
    <t>Complicaciones quirúrgicas</t>
  </si>
  <si>
    <t>Complicaciones anestésicas</t>
  </si>
  <si>
    <t xml:space="preserve">Complicaciones  medicamentosas </t>
  </si>
  <si>
    <t>Complicaciones transfusionales</t>
  </si>
  <si>
    <t>Oportunidad de la asignación de cita en la consulta médica general</t>
  </si>
  <si>
    <t>Oportunidad de la asignación de cita en la consulta médica especializada</t>
  </si>
  <si>
    <t>Tasa de reingreso de pacientes hospitalizados</t>
  </si>
  <si>
    <t>Proporción de pacientes con hipertensión arterial controlada</t>
  </si>
  <si>
    <t>Proporción de vigilancia de eventos adversos</t>
  </si>
  <si>
    <t xml:space="preserve">Tasa de satisfacción global </t>
  </si>
  <si>
    <t>Cirugías o procedimientos cancelados por factores atribuibles al desempeño de la organización o de los profesionales</t>
  </si>
  <si>
    <t>Pacientes con trombosis venosa profunda a quienes no se les realiza control de pruebas de coagulación</t>
  </si>
  <si>
    <t>Ingreso no programado a UCI luego de procedimiento que implica la administración de anestesia</t>
  </si>
  <si>
    <t>Pacientes con neumonías broncoaspirativas en pediatría o UCI neonatal</t>
  </si>
  <si>
    <t>Pacientes con úlceras de posición</t>
  </si>
  <si>
    <t>Shock hipovolémico post – parto</t>
  </si>
  <si>
    <t>Maternas con convulsión intrahospitalaria</t>
  </si>
  <si>
    <t>Cirugía en parte equivocada o en paciente equivocado</t>
  </si>
  <si>
    <t>Pacientes con hipotensión severa en post - quirúrgico</t>
  </si>
  <si>
    <t>Pacientes con infarto en las siguientes 72 horas post – quirúrgico</t>
  </si>
  <si>
    <t>Reingreso al servicio de urgencias por la misma causa antes de 72 Horas</t>
  </si>
  <si>
    <t>Reingreso a hospitalización por la misma causa antes de 15 días</t>
  </si>
  <si>
    <t>Entrega equivocada de un neonato</t>
  </si>
  <si>
    <t>Robo intra – institucional de niños</t>
  </si>
  <si>
    <t>Suicidio de pacientes internados</t>
  </si>
  <si>
    <t>Consumo intra - institucional de sicoactivos</t>
  </si>
  <si>
    <t>Caídas desde su propia altura intra – institucional</t>
  </si>
  <si>
    <t>Retención de cuerpos extraños en pacientes internados</t>
  </si>
  <si>
    <t>Quemaduras por lámparas de fototerapia y  electrocauterio</t>
  </si>
  <si>
    <t>Estancia prolongada por no disponibilidad de insumos o medicamentos</t>
  </si>
  <si>
    <t>Utilización inadecuada de elementos con otra indicación</t>
  </si>
  <si>
    <t>Flebitis en sitios de venopunción</t>
  </si>
  <si>
    <t>Ruptura prematura de membranas sin conducta definida</t>
  </si>
  <si>
    <t>Entrega equivocada de reportes de laboratorio</t>
  </si>
  <si>
    <t>Revisión de reemplazos articulares por inicio tardío de la rehabilitación</t>
  </si>
  <si>
    <t>Luxación post - quirúrgica en reemplazo de cadera</t>
  </si>
  <si>
    <t>Accidentes postransfusionales</t>
  </si>
  <si>
    <t>Asalto sexual en la institución</t>
  </si>
  <si>
    <t>Neumotórax por ventilación mecánica</t>
  </si>
  <si>
    <t>Deterioro del paciente en la clasificación en la escala de  Glasgow sin tratamiento</t>
  </si>
  <si>
    <t>Secuelas post – reanimación</t>
  </si>
  <si>
    <t>Pérdida de pertenencias de usuarios</t>
  </si>
  <si>
    <t>Pacientes con diagnóstico que apendicitis que no son atendidos después de 12 horas de realizado el diagnóstico</t>
  </si>
  <si>
    <t xml:space="preserve">Personal total </t>
  </si>
  <si>
    <t xml:space="preserve">Total personal de planta </t>
  </si>
  <si>
    <t>Total personal de terceros</t>
  </si>
  <si>
    <t>Porcentaje de Satisfacción clima laboral</t>
  </si>
  <si>
    <t>Rotación de personal</t>
  </si>
  <si>
    <t>Cumplimiento del plan de capacitación institucional</t>
  </si>
  <si>
    <t xml:space="preserve">Cobertura del plan de capacitación institucional </t>
  </si>
  <si>
    <t>Cobertura de capacitación en metas internacionales de seguridad</t>
  </si>
  <si>
    <t>Índice de frecuencia por accidentalidad global, por servicios y terceros</t>
  </si>
  <si>
    <t>Índice de severidad por accidentalidad global, por servicios y terceros</t>
  </si>
  <si>
    <t>Cobertura de reinducción</t>
  </si>
  <si>
    <t>Valor activos</t>
  </si>
  <si>
    <t>Valor pasivos</t>
  </si>
  <si>
    <t>Valor patrimonio</t>
  </si>
  <si>
    <t>Valor Ventas Netas</t>
  </si>
  <si>
    <t>Razón de liquidez</t>
  </si>
  <si>
    <t>Prueba ácida</t>
  </si>
  <si>
    <t xml:space="preserve">Razón de endeudamiento </t>
  </si>
  <si>
    <t>Valor capital de trabajo</t>
  </si>
  <si>
    <t>Ebitda</t>
  </si>
  <si>
    <t>Valor cartera total</t>
  </si>
  <si>
    <t>Valor cartera hasta 60 días</t>
  </si>
  <si>
    <t>Valor cartera entre 60 y 90 días</t>
  </si>
  <si>
    <t>Valor cartera entre 90 y 180 días</t>
  </si>
  <si>
    <t>Valor cartera entre 180 y 360 días</t>
  </si>
  <si>
    <t>Valor cartera mayor a 360 días</t>
  </si>
  <si>
    <t>Valor cartera de dudoso recaudo</t>
  </si>
  <si>
    <t xml:space="preserve">Rotación de cartera </t>
  </si>
  <si>
    <t>Rotación de inventarios</t>
  </si>
  <si>
    <t xml:space="preserve">Valor presupuesto </t>
  </si>
  <si>
    <t>Valor de inversión en capacitación</t>
  </si>
  <si>
    <t>Valor de ejecución presupuestal en tecnología</t>
  </si>
  <si>
    <t>Valor de ejecución presupuestal en mantenimiento</t>
  </si>
  <si>
    <t xml:space="preserve">Tasa de infección de vías urinarias asociadas a sonda vesical </t>
  </si>
  <si>
    <t>Tasa de neumonía asociada al ventilador (NAV)</t>
  </si>
  <si>
    <t xml:space="preserve">Tasa de infección del torrente circulatorio </t>
  </si>
  <si>
    <t xml:space="preserve">Infección quirúrgica (Res.1043 / 2006)  </t>
  </si>
  <si>
    <t>Profilaxis antibiótica</t>
  </si>
  <si>
    <t>Endometritis postparto</t>
  </si>
  <si>
    <t>DEFINICIÓN OPERACIONAL</t>
  </si>
  <si>
    <t>Cirugía</t>
  </si>
  <si>
    <t>Urgencias</t>
  </si>
  <si>
    <t>Infección del sitio quirúrgico</t>
  </si>
  <si>
    <t>Porcentaje</t>
  </si>
  <si>
    <t>Número total de egresos en el período / Número total de camas disponibles en el mismo período</t>
  </si>
  <si>
    <t xml:space="preserve">Porcentaje </t>
  </si>
  <si>
    <t xml:space="preserve">Sumatoria del número de controles realizados a las mujeres gestantes con partos atendidos en la institución en el período /  Número total de mujeres gestantes con partos atendidos en la institución en el mismo período </t>
  </si>
  <si>
    <t>(Número de mujeres gestantes con un nacimiento vivo que recibieron atención prenatal cuatro o más veces en el período / Número total de mujeres gestantes con un nacimiento vivo en el mismo período) * 100</t>
  </si>
  <si>
    <t>Número total de partos vaginales en el periodo  / Número total de partos por cesárea en el mismo periodo</t>
  </si>
  <si>
    <t>(Número de historias clínicas evaluadas de pacientes atendidas con diagnostico de hemorragias del  III trimestre y edad gestacional mayor de 27 semanas que cumplen con la  guía de práctica clínica médica  en el período / Número total de historias clínicas evaluadas de pacientes atendidas con  diagnostico de hemorragias del  III trimestre y edad gestacional mayor de 27 semanas  en el mismo período) *100</t>
  </si>
  <si>
    <t>(Número de historias clínicas evaluadas de pacientes atendidas con diagnostico de trastornos hipertensivos de la gestación  y  edad gestacional mayor de 27 semanas que cumplen con  la guía de práctica clínica médica  en el período / Número  total de historias clínicas evaluadas de pacientes atendidas con diagnostico de trastornos hipertensivos de la gestación  y  edad gestacional mayor de 27 semanas en el mismo periodo) *100</t>
  </si>
  <si>
    <t>(Número de mujeres gestantes con complicaciones obstétricas en el período  / Total de procedimientos obstétricos en el mismo período) * 100</t>
  </si>
  <si>
    <t xml:space="preserve">(Número de muertes maternas por causas atribuibles al embarazo  en el período / Número total de nacidos vivos en el mismo período) * 1000  </t>
  </si>
  <si>
    <t>(Número de cirugías programadas (ambulatorias y hospitalarias) canceladas en el período / Número total de cirugías programadas (ambulatorias y hospitalarias) en el mismo período) * 100</t>
  </si>
  <si>
    <t>(Número de cirugías programadas (ambulatorias y hospitalarias) canceladas por causa no institucional en el periodo / Número total de cirugías programadas (ambulatorias y hospitalarias)  en el mismo periodo)*100</t>
  </si>
  <si>
    <t xml:space="preserve">(Número de niños menores con esquema de vacunación adecuado para la edad según las normas del PAI en el período / Número total de niños menores objeto del esquema de vacunación en el mismo período) * 100 </t>
  </si>
  <si>
    <t xml:space="preserve">(Número de actividades realizadas del programa en el período / Número total de actividades programadas del mismo en el mismo período) * 100 </t>
  </si>
  <si>
    <t>Sumatoria de exámenes realizados a pacientes hospitalizados en el período / Número total  de egresos hospitalarios en el mismo período</t>
  </si>
  <si>
    <t xml:space="preserve">Horas </t>
  </si>
  <si>
    <t>Sumatoria total de los días calendario transcurridos entre la fecha en la cual el paciente solicita cita para ser atendido y la fecha para la cual es asignada la cita  en el período / Número total de citas asignadas en la institución durante el mismo período</t>
  </si>
  <si>
    <t xml:space="preserve">Días </t>
  </si>
  <si>
    <t>quimioterapia</t>
  </si>
  <si>
    <t>radioterapia</t>
  </si>
  <si>
    <t>Neonatos vivos &gt;  de 2500 gramos</t>
  </si>
  <si>
    <t>Neonatos vivos &lt; de 2500 gramos</t>
  </si>
  <si>
    <t xml:space="preserve">Relación de consultas urgencias vs consultas de triage </t>
  </si>
  <si>
    <t xml:space="preserve">Cancelación de cirugía por causa institucional </t>
  </si>
  <si>
    <t>Exámenes de laboratorio clínico por egreso hospitalario</t>
  </si>
  <si>
    <t xml:space="preserve">(Número de pacientes con cumplimiento del protocolo de profilaxis antibiótica en el período / Total de pacientes objeto de aplicación del protocolo de profilaxis antibiótica en el mismo período) * 100 </t>
  </si>
  <si>
    <t>Adherencia a guías de práctica clínica médica</t>
  </si>
  <si>
    <t>(Sumatoria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t>
  </si>
  <si>
    <t>Número de equipos de cómputo asistenciales en el período / Número total de usuarios internos asistenciales en el mismo período</t>
  </si>
  <si>
    <t>Sumatoria de los días transcurridos entre la presentación  y respuesta de las quejas recibidas en el período  / Total de quejas recibidas en el mismo período</t>
  </si>
  <si>
    <t>(Número de defunciones en las primeras 24 horas de pacientes atendidos en urgencias en el período / Número total de pacientes atendidos en urgencias en el mismo período) * 100</t>
  </si>
  <si>
    <t>(Número de defunciones después de 48 horas de pacientes atendidos en urgencias en el período / Número total de pacientes atendidos en urgencias en el mismo período) * 100</t>
  </si>
  <si>
    <t>(Número de complicaciones quirúrgicas en el período / Número total de procedimientos quirúrgicos realizados en el mismo período) * 100</t>
  </si>
  <si>
    <t>(Número de complicaciones anestésicas en el período / Número total de procedimientos quirúrgicos realizados en el mismo período) * 100</t>
  </si>
  <si>
    <t>(Número de complicaciones secundarias a la administración intrahospitalaria de medicamentos en el período / Número total de egresos hospitalarios en el mismo período) * 100</t>
  </si>
  <si>
    <t>(Número de complicaciones secundarias a la transfusión de pacientes hospitalizados en el período / Número de unidades transfundidas en el mismo período) * 100</t>
  </si>
  <si>
    <t>(Número de actividades del plan de capacitación institucional ejecutadas en el período / Número de actividades del plan de capacitación institucional programadas en el mismo período) * 100</t>
  </si>
  <si>
    <t xml:space="preserve">(Número total de accidentes de trabajo en el período / Número de horas total hombre trabajadas en el mismo período) * K </t>
  </si>
  <si>
    <t>(Número de días perdidos por accidente de trabajo en el período / Número de horas total hombre trabajadas en el mismo período) * K</t>
  </si>
  <si>
    <t>(Número de trabajadores participantes en las actividades de inducción en el período / Número total de trabajadores que ingresaron a la institución en el mismo período) * 100</t>
  </si>
  <si>
    <t xml:space="preserve">(Número de trabajadores participantes en las actividades de re inducción en el período / Número total de trabajadores que laboran en la institución en el mismo período) * 100 </t>
  </si>
  <si>
    <t xml:space="preserve">Activo corriente en el período / Pasivo corriente en el mismo período </t>
  </si>
  <si>
    <t xml:space="preserve">(Activo corriente – inventarios)  en el período / Pasivo corriente en el mismo período </t>
  </si>
  <si>
    <t>Total pasivos en el período / Total activos en el mismo período</t>
  </si>
  <si>
    <t>Cuentas por cobrar / (total venta / 365 días)</t>
  </si>
  <si>
    <t>Total ventas por servicios en el período / Inventario promedio en el mismo período</t>
  </si>
  <si>
    <t>Días</t>
  </si>
  <si>
    <t>UNIDAD DE MEDICIÓN</t>
  </si>
  <si>
    <t>Minutos</t>
  </si>
  <si>
    <t>Sumatoria del número de días transcurridos entre la
solicitud del servicio de imagenología y el momento en el
cual es prestado el servicio / Total de atenciones en servicios de imagenología</t>
  </si>
  <si>
    <t>Sumatoria total de los días calendario transcurridos entre
la fecha de solicitud de la Cirugía programada y el
momento en el cual es realizada la cirugía / Número de cirugías programadas realizadas en el período</t>
  </si>
  <si>
    <t>Número total de pacientes hospitalizados que fallecen
después de 48 horas del ingreso / Número total de pacientes hospitalizados</t>
  </si>
  <si>
    <t>Tasa por mil</t>
  </si>
  <si>
    <t>Número total de eventos adversos detectados y
gestionados / Número total de eventos adversos detectados</t>
  </si>
  <si>
    <t>Hospitalización total</t>
  </si>
  <si>
    <t>Cuidados intensivos adultos</t>
  </si>
  <si>
    <t>Giro Cama</t>
  </si>
  <si>
    <t>Hospitalización adultos</t>
  </si>
  <si>
    <t>Hospitalización pediatría</t>
  </si>
  <si>
    <t>Sumatoria de exámenes de laboratorio clínico realizados a pacientes del programa en el período/ Número total  de pacientes inscritos en el programa en el mismo período</t>
  </si>
  <si>
    <t>Fuga de pacientes siquiátricos hospitalizados ( X egresos)</t>
  </si>
  <si>
    <t>Triage I</t>
  </si>
  <si>
    <t>Triage II</t>
  </si>
  <si>
    <t>Triage III</t>
  </si>
  <si>
    <t>Triage IV</t>
  </si>
  <si>
    <t>Urgencias adultos</t>
  </si>
  <si>
    <t>urgencias pediátricas</t>
  </si>
  <si>
    <t>urgencias obstétricas</t>
  </si>
  <si>
    <t>Pentavalente 3ra dosis menor de un año</t>
  </si>
  <si>
    <t>Polio 3ra dosis menor de un año</t>
  </si>
  <si>
    <t xml:space="preserve">Triple viral dosis única al año de edad   </t>
  </si>
  <si>
    <t>cirugía</t>
  </si>
  <si>
    <r>
      <t xml:space="preserve">(Número de </t>
    </r>
    <r>
      <rPr>
        <sz val="8"/>
        <color indexed="8"/>
        <rFont val="Arial"/>
        <family val="2"/>
      </rPr>
      <t xml:space="preserve">pacientes con cáncer </t>
    </r>
    <r>
      <rPr>
        <sz val="8"/>
        <color indexed="8"/>
        <rFont val="Arial"/>
        <family val="2"/>
      </rPr>
      <t>cérvico-uterino</t>
    </r>
    <r>
      <rPr>
        <sz val="8"/>
        <color indexed="8"/>
        <rFont val="Arial"/>
        <family val="2"/>
      </rPr>
      <t xml:space="preserve"> detectado in situ</t>
    </r>
    <r>
      <rPr>
        <sz val="8"/>
        <color indexed="8"/>
        <rFont val="Arial"/>
        <family val="2"/>
      </rPr>
      <t xml:space="preserve"> en el período / Número </t>
    </r>
    <r>
      <rPr>
        <sz val="8"/>
        <color indexed="8"/>
        <rFont val="Arial"/>
        <family val="2"/>
      </rPr>
      <t>total de pacientes detectadas con cáncer de cuello uterino en el mismo período) * 100</t>
    </r>
  </si>
  <si>
    <r>
      <t xml:space="preserve">(Número de pacientes con endometritis postparto </t>
    </r>
    <r>
      <rPr>
        <sz val="8"/>
        <color indexed="8"/>
        <rFont val="Arial"/>
        <family val="2"/>
      </rPr>
      <t xml:space="preserve">(vaginal más cesárea) </t>
    </r>
    <r>
      <rPr>
        <sz val="8"/>
        <color indexed="8"/>
        <rFont val="Arial"/>
        <family val="2"/>
      </rPr>
      <t xml:space="preserve">en el período / Número </t>
    </r>
    <r>
      <rPr>
        <sz val="8"/>
        <color indexed="8"/>
        <rFont val="Arial"/>
        <family val="2"/>
      </rPr>
      <t xml:space="preserve">total de pacientes con partos atendidos (vaginal más cesárea) en </t>
    </r>
    <r>
      <rPr>
        <sz val="8"/>
        <color indexed="8"/>
        <rFont val="Arial"/>
        <family val="2"/>
      </rPr>
      <t xml:space="preserve">el mismo período) </t>
    </r>
    <r>
      <rPr>
        <sz val="8"/>
        <color indexed="8"/>
        <rFont val="Arial"/>
        <family val="2"/>
      </rPr>
      <t>*100</t>
    </r>
    <r>
      <rPr>
        <sz val="8"/>
        <color indexed="8"/>
        <rFont val="Arial"/>
        <family val="2"/>
      </rPr>
      <t xml:space="preserve"> </t>
    </r>
  </si>
  <si>
    <r>
      <t xml:space="preserve">Sumatoria del tiempo transcurrido entre la solicitud y administración de hemocomponentes </t>
    </r>
    <r>
      <rPr>
        <sz val="8"/>
        <color indexed="8"/>
        <rFont val="Arial"/>
        <family val="2"/>
      </rPr>
      <t>en el período /Número total de pacientes a quienes se les administró  hemocomponentes en el mismo período</t>
    </r>
  </si>
  <si>
    <r>
      <t xml:space="preserve">Sumatoria del tiempo transcurrido entre la toma </t>
    </r>
    <r>
      <rPr>
        <sz val="8"/>
        <color indexed="8"/>
        <rFont val="Arial"/>
        <family val="2"/>
      </rPr>
      <t>de exámenes de imágenes diagnósticas y terapéuticas y la entrega del resultado  a pacientes hospitalizados en el período / Número de pacientes hospitalizados a quienes se les tomó  exámenes de imágenes diagnósticas y terapéuticas en el mismo período</t>
    </r>
  </si>
  <si>
    <r>
      <t xml:space="preserve">(Número de defunciones de pacientes </t>
    </r>
    <r>
      <rPr>
        <sz val="8"/>
        <color indexed="8"/>
        <rFont val="Arial"/>
        <family val="2"/>
      </rPr>
      <t xml:space="preserve">en procedimientos quirúrgicos </t>
    </r>
    <r>
      <rPr>
        <sz val="8"/>
        <color indexed="8"/>
        <rFont val="Arial"/>
        <family val="2"/>
      </rPr>
      <t>programados ambulatorios en el período / Número total de procedimientos quirúrgicos programados ambulatorios en el mismo período) * 100</t>
    </r>
  </si>
  <si>
    <t>(Número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Nota: Registros clínicos se refiere a todos los registros del equipo de salud. (Registros de medicina, enfermería, odontología, nutrición, terapias, psicología, apoyo terapéutico y diagnóstico, entre otros)</t>
  </si>
  <si>
    <t>Número de equipos de cómputo asistenciales  en el período / Número total de camas en el mismo período
Nota: Solo se debe incluir los equipos de cómputo de hospitalización y urgencias de uso exclusivo para el diligenciamiento de registros clínicos asistenciales por el equipo de salud, se excluyen los equipos de cómputo de salas de cirugía, salas de parto y salas de recuperación anestésica</t>
  </si>
  <si>
    <t>Tasa  por mil días ventilador</t>
  </si>
  <si>
    <t>Valor en miles de pesos colombianos</t>
  </si>
  <si>
    <t>No requiere</t>
  </si>
  <si>
    <t>Investigaciones por entes de  control</t>
  </si>
  <si>
    <t>OBSERVACIONES</t>
  </si>
  <si>
    <t>Oportunidad en la atención en consulta de urgencias</t>
  </si>
  <si>
    <t>Oportunidad en la atención en servicios de imagenología</t>
  </si>
  <si>
    <t>Oportunidad en la atención en consulta de odontología general</t>
  </si>
  <si>
    <t>Tasa de Mortalidad intrahospitalaria después de 48 horas</t>
  </si>
  <si>
    <t>Promedio de controles prenatales</t>
  </si>
  <si>
    <t>Consolidado institucional</t>
  </si>
  <si>
    <t>Sumatoria del número de minutos transcurridos entre la
solicitud de atención en la consulta de urgencias y el
momento en el cual es atendido el paciente en consulta
por parte del médico / Total de usuarios atendidos en consulta de urgencias
MEDIDO DESDE EL INGRESO A LA INSTITUCIÓN</t>
  </si>
  <si>
    <t>Tratamientos terminados</t>
  </si>
  <si>
    <t>Rehabilitación cardiaca Fase I</t>
  </si>
  <si>
    <t>Rehabilitación cardiaca Fase II</t>
  </si>
  <si>
    <t>Rehabilitación cardiaca Fase III</t>
  </si>
  <si>
    <t>Detección y control de cáncer cérvico-uterino</t>
  </si>
  <si>
    <t>Exámenes de laboratorio clínico por programa</t>
  </si>
  <si>
    <t>Tratamientos terminados de rehabilitación cardiaca</t>
  </si>
  <si>
    <t xml:space="preserve">Exámenes de laboratorio clínico por egreso de urgencias </t>
  </si>
  <si>
    <t xml:space="preserve">Cobertura de inducción </t>
  </si>
  <si>
    <t>Número de pacientes atendidos de Régimen Subsidiado/ Total de pacientes atendidos *100</t>
  </si>
  <si>
    <t>Número de pacientes atendidos Vinculados/Total de pacientes atendidos *100</t>
  </si>
  <si>
    <t>Cumplimiento de actividades de programas de promoción y prevención y salud pública</t>
  </si>
  <si>
    <t>Servicios administrativos</t>
  </si>
  <si>
    <t>Servicios asistenciales</t>
  </si>
  <si>
    <t>Egresos</t>
  </si>
  <si>
    <t>Partos</t>
  </si>
  <si>
    <t>Partos vaginales</t>
  </si>
  <si>
    <t>Partos por cesárea</t>
  </si>
  <si>
    <t xml:space="preserve">Salas de cirugía </t>
  </si>
  <si>
    <t>Cirugías totales</t>
  </si>
  <si>
    <t>Cirugías de urgencias</t>
  </si>
  <si>
    <t>Cirugías ambulatorias</t>
  </si>
  <si>
    <t>Procedimientos quirúrgicos en cirugía</t>
  </si>
  <si>
    <t xml:space="preserve">Transplantes fallidos </t>
  </si>
  <si>
    <t>Consultas de urgencias</t>
  </si>
  <si>
    <t>Consultas de urgencias adultos</t>
  </si>
  <si>
    <t>Consultas de urgencias pediátricas</t>
  </si>
  <si>
    <t>Consultas de urgencias obstétricas</t>
  </si>
  <si>
    <t>Consultorios de medicina especializada</t>
  </si>
  <si>
    <t xml:space="preserve">Consultorios de medicina general </t>
  </si>
  <si>
    <t xml:space="preserve">Consultas de medicina general </t>
  </si>
  <si>
    <t>Consultas de medicina especializada</t>
  </si>
  <si>
    <t>Consultas de odontología general</t>
  </si>
  <si>
    <t xml:space="preserve">Dispensadores de alcohol glicerinado </t>
  </si>
  <si>
    <t xml:space="preserve">Equipos de cómputo (pc fijos, portátiles, tabletas, entre otros) de la institución </t>
  </si>
  <si>
    <t xml:space="preserve">Equipos de cómputo (pc fijos, portátiles, tabletas, entre  otros) de uso asistencial </t>
  </si>
  <si>
    <t>Equipos de cómputo (pc fijos, portátiles, tabletas entre  otros) de uso administrativo</t>
  </si>
  <si>
    <t xml:space="preserve">Neonatos </t>
  </si>
  <si>
    <t>Salas de cirugía ambulatoria</t>
  </si>
  <si>
    <t>Pacientes quirúrgicos</t>
  </si>
  <si>
    <t xml:space="preserve">Consultas de triage </t>
  </si>
  <si>
    <t xml:space="preserve">Consultas de triage pediátricos </t>
  </si>
  <si>
    <t>Consultas de triage obstétricos</t>
  </si>
  <si>
    <t>Consultas ambulatorias de nutrición</t>
  </si>
  <si>
    <t xml:space="preserve">Pacientes atendidos en odontología general </t>
  </si>
  <si>
    <t xml:space="preserve">Consultas de odontología especializada </t>
  </si>
  <si>
    <t xml:space="preserve">Pacientes atendidos en odontología especializada  </t>
  </si>
  <si>
    <t>Exámenes de laboratorio clínico solicitados</t>
  </si>
  <si>
    <t>Exámenes de laboratorio clínico realizados</t>
  </si>
  <si>
    <t>Reportes de exámenes de laboratorio clínico entregados</t>
  </si>
  <si>
    <t xml:space="preserve">Pacientes fallecidos en urgencias antes de las 24 horas </t>
  </si>
  <si>
    <t>Pacientes fallecidos en urgencias después de 48 horas</t>
  </si>
  <si>
    <t>Quejas en las cuales se adoptan los correctivos requeridos antes de 15 días</t>
  </si>
  <si>
    <t>NOMBRE INDICADOR/DATO</t>
  </si>
  <si>
    <t xml:space="preserve">Adherencia a guías de práctica clínica médica </t>
  </si>
  <si>
    <t>TRASPLANTES</t>
  </si>
  <si>
    <t>CIRUGÍA GENERAL</t>
  </si>
  <si>
    <t>Terceros</t>
  </si>
  <si>
    <t>APLICA</t>
  </si>
  <si>
    <t>NO APLICA</t>
  </si>
  <si>
    <t>NO DISPONIBLE</t>
  </si>
  <si>
    <t>Nombre Institución</t>
  </si>
  <si>
    <t>OTRAS CAUSAS</t>
  </si>
  <si>
    <t>TOTAL CAUSAS</t>
  </si>
  <si>
    <t>año 4 anterior a la presentación del informe
MASCULINO</t>
  </si>
  <si>
    <t>año 4 anterior a la presentación del informe
PROPORCIÓN MASCULINO</t>
  </si>
  <si>
    <t>año 4 anterior a la presentación del informe
FEMENINO</t>
  </si>
  <si>
    <t>año 4 anterior a la presentación del informe
PROPORCIÓN FEMENINO</t>
  </si>
  <si>
    <t>año 4 anterior a la presentación del informe
TOTAL</t>
  </si>
  <si>
    <t>año 4 anterior a la presentación del informe
PROPORCIÓN TOTAL</t>
  </si>
  <si>
    <t>año 3 anterior a la presentación del informe
MASCULINO</t>
  </si>
  <si>
    <t>año 3 anterior a la presentación del informe
PROPORCIÓN MASCULINO</t>
  </si>
  <si>
    <t>año 3 anterior a la presentación del informe
FEMENINO</t>
  </si>
  <si>
    <t>año 3 anterior a la presentación del informe
PROPORCIÓN FEMENINO</t>
  </si>
  <si>
    <t>año 3 anterior a la presentación del informe
TOTAL</t>
  </si>
  <si>
    <t>año 3 anterior a la presentación del informe
PROPORCIÓN TOTAL</t>
  </si>
  <si>
    <t>año 2 anterior a la presentación del informe
MASCULINO</t>
  </si>
  <si>
    <t>año 2 anterior a la presentación del informe
PROPORCIÓN MASCULINO</t>
  </si>
  <si>
    <t>año 2 anterior a la presentación del informe
FEMENINO</t>
  </si>
  <si>
    <t>año 2 anterior a la presentación del informe
PROPORCIÓN FEMENINO</t>
  </si>
  <si>
    <t>año 2 anterior a la presentación del informe
TOTAL</t>
  </si>
  <si>
    <t>año 2 anterior a la presentación del informe
PROPORCIÓN TOTAL</t>
  </si>
  <si>
    <t>año 1 anterior a la presentación del informe
MASCULINO</t>
  </si>
  <si>
    <t>año 1 anterior a la presentación del informe
PROPORCIÓN MASCULINO</t>
  </si>
  <si>
    <t>año 1 anterior a la presentación del informe
FEMENINO</t>
  </si>
  <si>
    <t>año 1 anterior a la presentación del informe
PROPORCIÓN FEMENINO</t>
  </si>
  <si>
    <t>año 1 anterior a la presentación del informe
TOTAL</t>
  </si>
  <si>
    <t>año 1 anterior a la presentación del informe
PROPORCIÓN TOTAL</t>
  </si>
  <si>
    <t>Medicina</t>
  </si>
  <si>
    <t>Odontología</t>
  </si>
  <si>
    <t>Enfermería</t>
  </si>
  <si>
    <t>Terapias</t>
  </si>
  <si>
    <t>Laboratorio Clínico</t>
  </si>
  <si>
    <t>Personas que asistieron al servicio SEDE 1</t>
  </si>
  <si>
    <t>Servicios realizados SEDE 1</t>
  </si>
  <si>
    <t>Personas que asistieron al servicio SEDE 2</t>
  </si>
  <si>
    <t>Servicios realizados SEDE 2</t>
  </si>
  <si>
    <t>Oportunidad en asignación de citas de primera vez SEDE 1</t>
  </si>
  <si>
    <t>Medicina general</t>
  </si>
  <si>
    <t>Odontología general</t>
  </si>
  <si>
    <t>Oportunidad en asignación de citas de control SEDE 1</t>
  </si>
  <si>
    <t>Oportunidad en asignación de citas de primera vez SEDE 2</t>
  </si>
  <si>
    <t>Oportunidad en asignación de citas de control SEDE 2</t>
  </si>
  <si>
    <t>Personas que asistieron al servicio SEDE 3</t>
  </si>
  <si>
    <t>Servicios realizados SEDE 3</t>
  </si>
  <si>
    <t>Oportunidad en asignación de citas de primera vez SEDE 3</t>
  </si>
  <si>
    <t>Oportunidad en asignación de citas de control SEDE 3</t>
  </si>
  <si>
    <t>Personas que asistieron al servicio SEDE 4</t>
  </si>
  <si>
    <t>Servicios realizados SEDE 4</t>
  </si>
  <si>
    <t>Oportunidad en asignación de citas de primera vez SEDE 4</t>
  </si>
  <si>
    <t>Oportunidad en asignación de citas de control SEDE 4</t>
  </si>
  <si>
    <t>Personas que asistieron al servicio SEDE 5</t>
  </si>
  <si>
    <t>Servicios realizados SEDE 5</t>
  </si>
  <si>
    <t>Oportunidad en asignación de citas de primera vez SEDE 5</t>
  </si>
  <si>
    <t>Oportunidad en asignación de citas de control SEDE 5</t>
  </si>
  <si>
    <t>Personas que asistieron al servicio SEDE 6</t>
  </si>
  <si>
    <t>Servicios realizados SEDE 6</t>
  </si>
  <si>
    <t>Oportunidad en asignación de citas de primera vez SEDE 6</t>
  </si>
  <si>
    <t>Oportunidad en asignación de citas de control SEDE 6</t>
  </si>
  <si>
    <t>Personas que asistieron al servicio SEDE 7</t>
  </si>
  <si>
    <t>Servicios realizados SEDE 7</t>
  </si>
  <si>
    <t>Oportunidad en asignación de citas de primera vez SEDE 7</t>
  </si>
  <si>
    <t>Oportunidad en asignación de citas de control SEDE 7</t>
  </si>
  <si>
    <t>Personas que asistieron al servicio SEDE 8</t>
  </si>
  <si>
    <t>Servicios realizados SEDE 8</t>
  </si>
  <si>
    <t>Oportunidad en asignación de citas de primera vez SEDE 8</t>
  </si>
  <si>
    <t>Oportunidad en asignación de citas de control SEDE 8</t>
  </si>
  <si>
    <t>Personas que asistieron al servicio SEDE 9</t>
  </si>
  <si>
    <t>Servicios realizados SEDE 9</t>
  </si>
  <si>
    <t>Oportunidad en asignación de citas de primera vez SEDE 9</t>
  </si>
  <si>
    <t>Oportunidad en asignación de citas de control SEDE 9</t>
  </si>
  <si>
    <t>Personas que asistieron al servicio SEDE 10</t>
  </si>
  <si>
    <t>Servicios realizados SEDE 10</t>
  </si>
  <si>
    <t>Oportunidad en asignación de citas de primera vez SEDE 10</t>
  </si>
  <si>
    <t>Oportunidad en asignación de citas de control SEDE 10</t>
  </si>
  <si>
    <t>Personas que asistieron al servicio SEDE 11</t>
  </si>
  <si>
    <t>Servicios realizados SEDE 11</t>
  </si>
  <si>
    <t>Oportunidad en asignación de citas de primera vez SEDE 11</t>
  </si>
  <si>
    <t>Oportunidad en asignación de citas de control SEDE 11</t>
  </si>
  <si>
    <t>Personas que asistieron al servicio SEDE 12</t>
  </si>
  <si>
    <t>Servicios realizados SEDE 12</t>
  </si>
  <si>
    <t>Oportunidad en asignación de citas de primera vez SEDE 12</t>
  </si>
  <si>
    <t>Oportunidad en asignación de citas de control SEDE 12</t>
  </si>
  <si>
    <t>Personas que asistieron al servicio SEDE 13</t>
  </si>
  <si>
    <t>Servicios realizados SEDE 13</t>
  </si>
  <si>
    <t>Oportunidad en asignación de citas de primera vez SEDE 13</t>
  </si>
  <si>
    <t>Oportunidad en asignación de citas de control SEDE 13</t>
  </si>
  <si>
    <t>Personas que asistieron al servicio SEDE 14</t>
  </si>
  <si>
    <t>Servicios realizados SEDE 14</t>
  </si>
  <si>
    <t>Oportunidad en asignación de citas de primera vez SEDE 14</t>
  </si>
  <si>
    <t>Oportunidad en asignación de citas de control SEDE 14</t>
  </si>
  <si>
    <t>Personas que asistieron al servicio SEDE 15</t>
  </si>
  <si>
    <t>Servicios realizados SEDE 15</t>
  </si>
  <si>
    <t>Oportunidad en asignación de citas de primera vez SEDE 15</t>
  </si>
  <si>
    <t>Oportunidad en asignación de citas de control SEDE 15</t>
  </si>
  <si>
    <t>Personas que asistieron al servicio SEDE 16</t>
  </si>
  <si>
    <t>Servicios realizados SEDE 16</t>
  </si>
  <si>
    <t>Oportunidad en asignación de citas de primera vez SEDE 16</t>
  </si>
  <si>
    <t>Oportunidad en asignación de citas de control SEDE 16</t>
  </si>
  <si>
    <t>Personas que asistieron al servicio SEDE 17</t>
  </si>
  <si>
    <t>Servicios realizados SEDE 17</t>
  </si>
  <si>
    <t>Oportunidad en asignación de citas de primera vez SEDE 17</t>
  </si>
  <si>
    <t>Oportunidad en asignación de citas de control SEDE 17</t>
  </si>
  <si>
    <t>Personas que asistieron al servicio SEDE 18</t>
  </si>
  <si>
    <t>Servicios realizados SEDE 18</t>
  </si>
  <si>
    <t>Oportunidad en asignación de citas de primera vez SEDE 18</t>
  </si>
  <si>
    <t>Oportunidad en asignación de citas de control SEDE 18</t>
  </si>
  <si>
    <t>Personas que asistieron al servicio SEDE 19</t>
  </si>
  <si>
    <t>Servicios realizados SEDE 19</t>
  </si>
  <si>
    <t>Oportunidad en asignación de citas de primera vez SEDE 19</t>
  </si>
  <si>
    <t>Oportunidad en asignación de citas de control SEDE 19</t>
  </si>
  <si>
    <t>Personas que asistieron al servicio SEDE 20</t>
  </si>
  <si>
    <t>Servicios realizados SEDE 20</t>
  </si>
  <si>
    <t>Oportunidad en asignación de citas de primera vez SEDE 20</t>
  </si>
  <si>
    <t>Oportunidad en asignación de citas de control SEDE 20</t>
  </si>
  <si>
    <t>Personas que asistieron al servicio SEDE 21</t>
  </si>
  <si>
    <t>Servicios realizados SEDE 21</t>
  </si>
  <si>
    <t>Oportunidad en asignación de citas de primera vez SEDE 21</t>
  </si>
  <si>
    <t>Oportunidad en asignación de citas de control SEDE 21</t>
  </si>
  <si>
    <t>Personas que asistieron al servicio SEDE 22</t>
  </si>
  <si>
    <t>Servicios realizados SEDE 22</t>
  </si>
  <si>
    <t>Oportunidad en asignación de citas de primera vez SEDE 22</t>
  </si>
  <si>
    <t>Oportunidad en asignación de citas de control SEDE 22</t>
  </si>
  <si>
    <t>Personas que asistieron al servicio SEDE 23</t>
  </si>
  <si>
    <t>Servicios realizados SEDE 23</t>
  </si>
  <si>
    <t>Oportunidad en asignación de citas de primera vez SEDE 23</t>
  </si>
  <si>
    <t>Oportunidad en asignación de citas de control SEDE 23</t>
  </si>
  <si>
    <t>Personas que asistieron al servicio SEDE 24</t>
  </si>
  <si>
    <t>Servicios realizados SEDE 24</t>
  </si>
  <si>
    <t>Oportunidad en asignación de citas de primera vez SEDE 24</t>
  </si>
  <si>
    <t>Oportunidad en asignación de citas de control SEDE 24</t>
  </si>
  <si>
    <t>Personas que asistieron al servicio SEDE 25</t>
  </si>
  <si>
    <t>Servicios realizados SEDE 25</t>
  </si>
  <si>
    <t>Oportunidad en asignación de citas de primera vez SEDE 25</t>
  </si>
  <si>
    <t>Oportunidad en asignación de citas de control SEDE 25</t>
  </si>
  <si>
    <t>Distribución personal SEDE 1</t>
  </si>
  <si>
    <t>Médicos Generales</t>
  </si>
  <si>
    <t>Enfermeras</t>
  </si>
  <si>
    <t xml:space="preserve">Médicos especialistas presenciales </t>
  </si>
  <si>
    <t>Auxiliares de enfermería</t>
  </si>
  <si>
    <t>Auxiliares de salud</t>
  </si>
  <si>
    <t>Terapeutas respiratorios</t>
  </si>
  <si>
    <t>Terapeutas físicos</t>
  </si>
  <si>
    <t>Terapeutas</t>
  </si>
  <si>
    <t xml:space="preserve">Auxiliar administrativo </t>
  </si>
  <si>
    <t>Comunicadores</t>
  </si>
  <si>
    <t>Informadores</t>
  </si>
  <si>
    <t>Otros asistenciales</t>
  </si>
  <si>
    <t>Otros Administratvos</t>
  </si>
  <si>
    <t>Horas mes</t>
  </si>
  <si>
    <t>Admisiones y facturación</t>
  </si>
  <si>
    <t>Distribución personal SEDE 2</t>
  </si>
  <si>
    <t>Distribución personal SEDE 3</t>
  </si>
  <si>
    <t>Distribución personal SEDE 4</t>
  </si>
  <si>
    <t>Distribución personal SEDE 5</t>
  </si>
  <si>
    <t>Distribución personal SEDE 6</t>
  </si>
  <si>
    <t>Distribución personal SEDE 7</t>
  </si>
  <si>
    <t>Distribución personal SEDE 8</t>
  </si>
  <si>
    <t>Distribución personal SEDE 9</t>
  </si>
  <si>
    <t>Distribución personal SEDE 10</t>
  </si>
  <si>
    <t>Distribución personal SEDE 11</t>
  </si>
  <si>
    <t>Distribución personal SEDE 12</t>
  </si>
  <si>
    <t>Distribución personal SEDE 13</t>
  </si>
  <si>
    <t>Distribución personal SEDE 14</t>
  </si>
  <si>
    <t>Distribución personal SEDE 15</t>
  </si>
  <si>
    <t>Distribución personal SEDE 16</t>
  </si>
  <si>
    <t>Distribución personal SEDE 17</t>
  </si>
  <si>
    <t>Distribución personal SEDE 18</t>
  </si>
  <si>
    <t>Distribución personal SEDE 19</t>
  </si>
  <si>
    <t>Distribución personal SEDE 20</t>
  </si>
  <si>
    <t>Distribución personal SEDE 21</t>
  </si>
  <si>
    <t>Distribución personal SEDE 22</t>
  </si>
  <si>
    <t>Distribución personal SEDE 23</t>
  </si>
  <si>
    <t>Distribución personal SEDE 24</t>
  </si>
  <si>
    <t>Distribución personal SEDE 25</t>
  </si>
  <si>
    <t>Valor Utilidad Neta</t>
  </si>
  <si>
    <t>Utilidad + (intereses + impuestos + depreciaciones + amortizaciones) en el período</t>
  </si>
  <si>
    <t>Margen Ebitda</t>
  </si>
  <si>
    <t>Ebidta / Ventas netas</t>
  </si>
  <si>
    <t xml:space="preserve">Tasa por mil días sonda vesical </t>
  </si>
  <si>
    <t xml:space="preserve">Tasa por mil días cateter venoso central </t>
  </si>
  <si>
    <t>Número de servicios asistenciales con historia electrónica implementada en el período / Total de servicios asistenciales en el mismo período * 100</t>
  </si>
  <si>
    <t xml:space="preserve"> </t>
  </si>
  <si>
    <t xml:space="preserve">ESTADO DE LA INFORMACIÓN
(DISPONIBLE/ NO DISPONIBLE) </t>
  </si>
  <si>
    <t>DISPONIBLE</t>
  </si>
  <si>
    <t xml:space="preserve">Transplantes realizados </t>
  </si>
  <si>
    <t>Oportunidad en la entrega de resultados de exámenes de laboratorio clínico</t>
  </si>
  <si>
    <t>Oportunidad en la entrega de resultados de exámenes de banco de sangre</t>
  </si>
  <si>
    <t xml:space="preserve">Oportunidad en la entrega de resultados de exámenes de patología  </t>
  </si>
  <si>
    <t>Oportunidad en la entrega de resultados de exámenes de patología</t>
  </si>
  <si>
    <t>Complicaciones  medicamentosas en odontología</t>
  </si>
  <si>
    <t>(Número de complicaciones secundarias a la administración de medicamentos en odontología en el período / Número total de pacientes atendidos en odontología en el mismo período) * 100</t>
  </si>
  <si>
    <t>Proporción de cancelación de cirugía programada Resolución 1446-2006</t>
  </si>
  <si>
    <t>Activo corriente - Pasivo corriente</t>
  </si>
  <si>
    <t>suma el 100% de la desagregación de las carteras a cada plazo, sin contar la cartera de dudoso recaudo, por ser esta última una cuenta independiente en el plan de cuentas de la contabilidad</t>
  </si>
  <si>
    <t>Proporción ejecución presupuestal de ingresos</t>
  </si>
  <si>
    <t>Gastos ejecutados en el período / Gastos proyectados en el período * 100</t>
  </si>
  <si>
    <t>Ingresos ejecutados en el período / Ingresos proyectados en el período * 100</t>
  </si>
  <si>
    <t>Proporción ejecución presupuestal de gastos</t>
  </si>
  <si>
    <t>Población atendida Régimen Contributivo</t>
  </si>
  <si>
    <t>Población atendida Régimen Subsidiado</t>
  </si>
  <si>
    <t>Población atendida Riesgos Profesionales</t>
  </si>
  <si>
    <t>Población atendida Vinculados</t>
  </si>
  <si>
    <t>Población atendida Particulares</t>
  </si>
  <si>
    <t>Población atendida Otros</t>
  </si>
  <si>
    <t>7.7</t>
  </si>
  <si>
    <t>7.8</t>
  </si>
  <si>
    <t>8.7</t>
  </si>
  <si>
    <t>8.8</t>
  </si>
  <si>
    <t>11.1</t>
  </si>
  <si>
    <t>11.2</t>
  </si>
  <si>
    <t>11.3</t>
  </si>
  <si>
    <t>1207.6</t>
  </si>
  <si>
    <t>1207.7</t>
  </si>
  <si>
    <t>1208.1</t>
  </si>
  <si>
    <t>1208.2</t>
  </si>
  <si>
    <t>1208.3</t>
  </si>
  <si>
    <t>1208.5</t>
  </si>
  <si>
    <t>1208.6</t>
  </si>
  <si>
    <t>1208.7</t>
  </si>
  <si>
    <t>1255.1</t>
  </si>
  <si>
    <t>1255.2</t>
  </si>
  <si>
    <t>1255.3</t>
  </si>
  <si>
    <t>1255.4</t>
  </si>
  <si>
    <t>1255.5</t>
  </si>
  <si>
    <t xml:space="preserve">Detección precoz de cáncer cérvico-uterino </t>
  </si>
  <si>
    <t>Numerador (elemento a) año 4 anterior a la presentación del informe</t>
  </si>
  <si>
    <t>Denominador (elemento b) año 4 anterior a la presentación del informe</t>
  </si>
  <si>
    <t>Resultado año 4 anterior a la presentación del informe</t>
  </si>
  <si>
    <t>Numerador (elemento a) año 3 anterior a la presentación del informe</t>
  </si>
  <si>
    <t>Denominador (elemento b) año 3 anterior a la presentación del informe</t>
  </si>
  <si>
    <t>Resultado año 3 anterior a la presentación del informe</t>
  </si>
  <si>
    <t>Numerador (elemento a) año 2 anterior a la presentación del informe</t>
  </si>
  <si>
    <t>Denominador (elemento b) año 2 anterior a la presentación del informe</t>
  </si>
  <si>
    <t>Resultado año 2 anterior a la presentación del informe</t>
  </si>
  <si>
    <t>Numerador (elemento a) año 1 anterior a la presentación del informe</t>
  </si>
  <si>
    <t>Denominador (elemento b) año 1 anterior a la presentación del informe</t>
  </si>
  <si>
    <t>Resultado año 1 anterior a la presentación del informe</t>
  </si>
  <si>
    <t>Salas de parto disponible</t>
  </si>
  <si>
    <t>Cuidados intensivos pediátrico</t>
  </si>
  <si>
    <t>Hospitalización obstetricia</t>
  </si>
  <si>
    <t>Medicina especializada</t>
  </si>
  <si>
    <t xml:space="preserve">Medicina general </t>
  </si>
  <si>
    <t xml:space="preserve">Odontología especializada </t>
  </si>
  <si>
    <t>Trabajo de parto</t>
  </si>
  <si>
    <t>Rehabilitación de terapia física</t>
  </si>
  <si>
    <t>Rehabilitación de terapia respiratoria</t>
  </si>
  <si>
    <t>Rehabilitación de terapia ocupacional</t>
  </si>
  <si>
    <t>Rehabilitación de terapia del lenguaje</t>
  </si>
  <si>
    <t>Urgencias obstétricas</t>
  </si>
  <si>
    <t>Urgencias pediátricas</t>
  </si>
  <si>
    <t xml:space="preserve">Consulta externa </t>
  </si>
  <si>
    <t>Salas de parto (incluye camas de recuperación anestésica)</t>
  </si>
  <si>
    <t>Odontología especializada</t>
  </si>
  <si>
    <t>Terapia física</t>
  </si>
  <si>
    <t>Terapia ocupacional</t>
  </si>
  <si>
    <t>Terapia del lenguaje</t>
  </si>
  <si>
    <t>Terapia respiratoria</t>
  </si>
  <si>
    <t>Sanciones</t>
  </si>
  <si>
    <t>Tutelas</t>
  </si>
  <si>
    <t>Personal clínico asistencial</t>
  </si>
  <si>
    <t>Personal administrativo</t>
  </si>
  <si>
    <t xml:space="preserve">Personal de contrato </t>
  </si>
  <si>
    <t>2010</t>
  </si>
  <si>
    <t>2011</t>
  </si>
  <si>
    <t xml:space="preserve">Oportunidad en la realización de cirugía programada </t>
  </si>
  <si>
    <t>Total general</t>
  </si>
  <si>
    <t>(Número de pacientes con infección asociada al cuidado de la salud del sitio quirúrgico en el período / Número total  de pacientes con procedimientos quirúrgicos realizados en el mismo período) * 100</t>
  </si>
  <si>
    <t>Adherencia a Momento 1 de higiene de manos  (Antes de tocar al paciente)</t>
  </si>
  <si>
    <t>Adherencia a Momento 2 de higiene de manos  (Antes de realizar una tarea limpia / aséptica)</t>
  </si>
  <si>
    <t>Adherencia a Momento 3 de higiene de manos (Después del riesgo de exposición a líquidos corporales)</t>
  </si>
  <si>
    <t>Adherencia a Momento 4 de higiene de manos  (Después de tocar al paciente)</t>
  </si>
  <si>
    <t>Adherencia a Momento 5 de higiene de manos  (Después del contacto con el entorno del paciente)</t>
  </si>
  <si>
    <t>Consulta externa</t>
  </si>
  <si>
    <r>
      <t xml:space="preserve">Sumatoria del tiempo transcurrido entre la solicitud </t>
    </r>
    <r>
      <rPr>
        <sz val="8"/>
        <color indexed="8"/>
        <rFont val="Arial"/>
        <family val="2"/>
      </rPr>
      <t xml:space="preserve"> de exámenes y la entrega del resultado a pacientes del servicio en el período / Número total de pacientes del servicio a quienes se les tomó los exámenes en el mismo período
En urgencias: pacientes que se encuentran en observación </t>
    </r>
  </si>
  <si>
    <t xml:space="preserve">Sumatoria del tiempo transcurrido entre la solicitud  de exámenes y la entrega del resultado a pacientes del servicio en el período / Número total de pacientes del servicio a quienes se les tomó los exámenes en el mismo período
En urgencias: pacientes que se encuentran en observación </t>
  </si>
  <si>
    <t xml:space="preserve">Mortalidad materna </t>
  </si>
  <si>
    <t>Código único</t>
  </si>
  <si>
    <t>1218.1</t>
  </si>
  <si>
    <t>1219.1</t>
  </si>
  <si>
    <t>1218.2</t>
  </si>
  <si>
    <t>1219.2</t>
  </si>
  <si>
    <t>1220.2</t>
  </si>
  <si>
    <t>INICIO</t>
  </si>
  <si>
    <t xml:space="preserve">Porcentaje  </t>
  </si>
  <si>
    <t>Adherencia a los cinco momentos de higiene de manos</t>
  </si>
  <si>
    <t>Salas de parto</t>
  </si>
  <si>
    <t>Consultorios de odontología general</t>
  </si>
  <si>
    <t>Consultorios de odontología especializada</t>
  </si>
  <si>
    <t>Sumatoria de ocasiones en que el personal asistencial que tiene contacto directo con el paciente realiza la higiene de manos correctamente para los cinco momentos, en el período / Sumatoria de ocasiones observadas que lo requieren para los cinco momentos, en el período * 100
"Higiene de manos: término genérico referido a cualquier medida adoptada para la limpieza de las manos -fricción con un preparado de base alcohólica o lavado con agua y jabón-, con el objetivo de reducir o inhibir el crecimiento de microorganismos en las manos" Manual Técnico de Referencia para la Higiene de Manos OMS. 2009.</t>
  </si>
  <si>
    <t>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
"Higiene de manos: término genérico referido a cualquier medida adoptada para la limpieza de las manos -fricción con un preparado de base alcohólica o lavado con agua y jabón-, con el objetivo de reducir o inhibir el crecimiento de microorganismos en las manos" Manual Técnico de Referencia para la Higiene de Manos OMS. 2009.</t>
  </si>
  <si>
    <t>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
"Higiene de manos: término genérico referido a cualquier medida adoptada para la limpieza de las manos -fricción con un preparado de base alcohólica o lavado con agua y jabón-, con el objetivo de reducir o inhibir el crecimiento de microorganismos en las manos" Manual Técnico de Referencia para la Higiene de Manos OMS. 2009.</t>
  </si>
  <si>
    <t>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
"Higiene de manos: término genérico referido a cualquier medida adoptada para la limpieza de las manos -fricción con un preparado de base alcohólica o lavado con agua y jabón-, con el objetivo de reducir o inhibir el crecimiento de microorganismos en las manos" Manual Técnico de Referencia para la Higiene de Manos OMS. 2009.</t>
  </si>
  <si>
    <t>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
"Higiene de manos: término genérico referido a cualquier medida adoptada para la limpieza de las manos -fricción con un preparado de base alcohólica o lavado con agua y jabón-, con el objetivo de reducir o inhibir el crecimiento de microorganismos en las manos" Manual Técnico de Referencia para la Higiene de Manos OMS. 2009.</t>
  </si>
  <si>
    <t>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
"Higiene de manos: término genérico referido a cualquier medida adoptada para la limpieza de las manos -fricción con un preparado de base alcohólica o lavado con agua y jabón-, con el objetivo de reducir o inhibir el crecimiento de microorganismos en las manos" Manual Técnico de Referencia para la Higiene de Manos OMS. 2009.</t>
  </si>
  <si>
    <t>NIVEL DE DESAGREGACIÓN</t>
  </si>
  <si>
    <t>(Número total de días de cama ocupada en el período / Número total de días de cama disponible en el mismo período)* 100</t>
  </si>
  <si>
    <t>Sumatoria de días de estancia de los egresos totales del período / Número de egresos totales en el mismo período</t>
  </si>
  <si>
    <t>Enfermedades laborales</t>
  </si>
  <si>
    <t>Accidentes de trabajo</t>
  </si>
  <si>
    <t>Indicaciones generales:</t>
  </si>
  <si>
    <t>Indicaciones grupo c. Morbilidad y mortalidad</t>
  </si>
  <si>
    <t>Tabla 1. Distribución de población atendida (ver tabla a.1)</t>
  </si>
  <si>
    <t>Tabla 11. Información de Talento Humano (ver tabla a.9)</t>
  </si>
  <si>
    <t>Guías de práctica clínica médica</t>
  </si>
  <si>
    <t>Guías de práctica clínica médica  y/o protocolos médicos quirúrgicos</t>
  </si>
  <si>
    <t>INSTITUCIÓN XXX</t>
  </si>
  <si>
    <t>Tipo de evaluación</t>
  </si>
  <si>
    <t>OTORGAMIENTO</t>
  </si>
  <si>
    <t>PRIMER SEGUIMIENTO OTORGAMIENTO</t>
  </si>
  <si>
    <t>SEGUNDO SEGUIMIENTO OTORGAMIENTO</t>
  </si>
  <si>
    <t>NUEVO CICLO</t>
  </si>
  <si>
    <t>COMPLEMENTARIA</t>
  </si>
  <si>
    <t>PRIMER SEGUIMIENTO NUEVO CICLO</t>
  </si>
  <si>
    <t>SEGUNDO SEGUIMIENTO NUEVO CICLO</t>
  </si>
  <si>
    <t>Fecha de diligenciamiento</t>
  </si>
  <si>
    <t>ESQUEMA DE INFORME DE EVALUACION DE TIPO DE EVALUACIÓN</t>
  </si>
  <si>
    <r>
      <t xml:space="preserve">Consolidado institucional </t>
    </r>
    <r>
      <rPr>
        <b/>
        <sz val="9"/>
        <color rgb="FFFF0000"/>
        <rFont val="Arial"/>
        <family val="2"/>
      </rPr>
      <t>UTILIZAR CUANDO NO SE CUENTA CON DESAGREGADO</t>
    </r>
  </si>
  <si>
    <r>
      <t xml:space="preserve">Urgencias </t>
    </r>
    <r>
      <rPr>
        <b/>
        <sz val="10"/>
        <color rgb="FFFF0000"/>
        <rFont val="Arial"/>
        <family val="2"/>
      </rPr>
      <t>UTILIZAR CUANDO NO SE CUENTA CON DESAGREGADO</t>
    </r>
  </si>
  <si>
    <t xml:space="preserve">Consultas de triage adultos </t>
  </si>
  <si>
    <t>Camas hospitalización</t>
  </si>
  <si>
    <t>Camas trabajo de parto</t>
  </si>
  <si>
    <t>Camillas de recuperación anestésica</t>
  </si>
  <si>
    <t xml:space="preserve">Cirugías de pacientes hospitalizados  </t>
  </si>
  <si>
    <t xml:space="preserve">(Número de consultas clasificadas por triage I en el período / Total de consultas clasificados por Triage en el mismo período) * 100 </t>
  </si>
  <si>
    <t xml:space="preserve">(Número de consultas clasificadas por triage II en el período / Total de consultas clasificados por Triage en el mismo período) * 100 </t>
  </si>
  <si>
    <t xml:space="preserve">(Número de consultas clasificadas por triage III en el período / Total de consultas clasificados por Triage en el mismo período) * 100 </t>
  </si>
  <si>
    <t xml:space="preserve">(Número de consultas clasificadas por triage IV en el período / Total de consultas clasificados por Triage en el mismo período) * 100 </t>
  </si>
  <si>
    <t>Pacientes programados no atendidos en consulta</t>
  </si>
  <si>
    <t>Sumatoria de exámenes de laboratorio clínico realizados a pacientes en urgencias en el período / Número total de egresos de urgencias en el mismo período</t>
  </si>
  <si>
    <t>Infecciones por mil días estancia</t>
  </si>
  <si>
    <t>Numerador (elemento a) 2009</t>
  </si>
  <si>
    <t>Denominador (elemento b) 2009</t>
  </si>
  <si>
    <t>Resultado 2009</t>
  </si>
  <si>
    <t>Numerador (elemento a) 2010</t>
  </si>
  <si>
    <t>Denominador (elemento b) 2010</t>
  </si>
  <si>
    <t>Resultado 2010</t>
  </si>
  <si>
    <t>Numerador (elemento a) 2011</t>
  </si>
  <si>
    <t>Denominador (elemento b) 2011</t>
  </si>
  <si>
    <t>Resultado 2011</t>
  </si>
  <si>
    <t>Numerador (elemento a) 2012</t>
  </si>
  <si>
    <t>Denominador (elemento b) 2012</t>
  </si>
  <si>
    <t>Resultado 2012</t>
  </si>
  <si>
    <t>ENERO</t>
  </si>
  <si>
    <t>FEBRERO</t>
  </si>
  <si>
    <t>MARZO</t>
  </si>
  <si>
    <t>ABRIL</t>
  </si>
  <si>
    <t>MAYO</t>
  </si>
  <si>
    <t>JUNIO</t>
  </si>
  <si>
    <t>JULIO</t>
  </si>
  <si>
    <t>AGOSTO</t>
  </si>
  <si>
    <t>SEPTIEMBRE</t>
  </si>
  <si>
    <t>OCTUBRE</t>
  </si>
  <si>
    <t>NOVIEMBRE</t>
  </si>
  <si>
    <t>DICIEMBRE</t>
  </si>
  <si>
    <t>Numerador (elemento a) CORTE MES ANTERIOR VISITA 2013</t>
  </si>
  <si>
    <t>Denominador (elemento b) CORTE MES ANTERIOR VISITA 2013</t>
  </si>
  <si>
    <t>Resultado CORTE MES ANTERIOR VISITA 2013</t>
  </si>
  <si>
    <t>DIEZ PRIMERAS CAUSAS DE MORBILIDAD DEL SERVICIO DE URGENCIAS</t>
  </si>
  <si>
    <t>DIEZ PRIMERAS CAUSAS DE MORBILIDAD MÉDICA DEL SERVICIO DE CONSULTA EXTERNA</t>
  </si>
  <si>
    <t>DIEZ PRIMERAS CAUSAS DE MORBILIDAD DEL SERVICIO DE CIRUGÍA AMBULATORIA</t>
  </si>
  <si>
    <t>DIEZ PRIMERAS CAUSAS DE MORBILIDAD DEL SERVICIO DE ODONTOLOGÍA</t>
  </si>
  <si>
    <t>DIEZ PRIMERAS CAUSAS DE MORTALIDAD HOSPITALARIA DEL SERVICIO DE GINECOBSTETRICIA</t>
  </si>
  <si>
    <t>DIEZ PRIMERAS CAUSAS DE MORTALIDAD HOSPITALARIA DEL SERVICIO DE URGENCIAS</t>
  </si>
  <si>
    <r>
      <t xml:space="preserve">DIEZ PRIMERAS CAUSAS DE MORBILIDAD HOSPITALARIA </t>
    </r>
    <r>
      <rPr>
        <sz val="9"/>
        <color theme="1"/>
        <rFont val="Arial"/>
        <family val="2"/>
      </rPr>
      <t>(sumatoria de hospitalización general adultos, hospitalización general pediatría, hospitalización de ginecobstetricia, hospitalización de cirugía(*1), hospitalización de cuidados intensivos(*2). No incluye egresos por urgencias)</t>
    </r>
  </si>
  <si>
    <t>(*1)En hospitalización de cirugía se incluye la información relacionada con el servicio a donde se trasladan los pacientes que han sido operados</t>
  </si>
  <si>
    <t>(*2)Con el fin de no duplicar los egresos hospitalarios, aquellos de las UCI's sólo se contabilizarán cuando el paciente sea remitido a otra institución.</t>
  </si>
  <si>
    <t>(*3) En el caso que la institución no cuente con el desagregado por género (masculino y femenino) colocar el consolidado institucional en estas columnas</t>
  </si>
  <si>
    <t>DIEZ PRIMERAS CAUSAS DE MORBILIDAD DE HOSPITALIZACIÓN GENERAL ADULTOS</t>
  </si>
  <si>
    <t>(*1) En el caso que la institución no cuente con el desagregado por género (masculino y femenino) colocar el consolidado institucional en estas columnas</t>
  </si>
  <si>
    <t>DIEZ PRIMERAS CAUSAS DE MORBILIDAD DE HOSPITALIZACIÓN GENERAL PEDIATRÍA</t>
  </si>
  <si>
    <t>(*2) En el caso que la institución no cuente con el desagregado por género (masculino y femenino) colocar el consolidado institucional en estas columnas</t>
  </si>
  <si>
    <r>
      <t xml:space="preserve">DIEZ PRIMERAS CAUSAS DE MORTALIDAD INSTITUCIONAL </t>
    </r>
    <r>
      <rPr>
        <sz val="9"/>
        <color theme="1"/>
        <rFont val="Arial"/>
        <family val="2"/>
      </rPr>
      <t>(sumatoria de hospitalización general adultos, hospitalización general pediatría, hospitalización de ginecobstetricia, hospitalización de cirugía, hospitalización de cuidados intensivos, urgencias, servicios ambulatorios)</t>
    </r>
  </si>
  <si>
    <t>DIEZ PRIMERAS CAUSAS DE MORTALIDAD DE HOSPITALIZACIÓN GENERAL ADULTOS</t>
  </si>
  <si>
    <t>DIEZ PRIMERAS CAUSAS DE MORTALIDAD DE HOSPITALIZACIÓN GENERAL PEDIATRÍA</t>
  </si>
  <si>
    <t>DIEZ PRIMERAS CAUSAS DE MORTALIDAD HOSPITALARIA DEL SERVICIO DE CIRUGÍA (*1)</t>
  </si>
  <si>
    <t>DIEZ PRIMERAS CAUSAS DE MORTALIDAD HOSPITALARIA DEL SERVICIO DE CUIDADOS INTENSIVOS (*1)</t>
  </si>
  <si>
    <t>(*1) Se suma lo correspondiente a UCI adultos en cualquiera de las denominaciones institucionales: ginecobstetricia, neuroquirúrgica, cardiovascular, trauma, etc. y lo correspondiente a UCI pediátrica y neonatal</t>
  </si>
  <si>
    <t>(*1) Se suma lo correspondiente a UCI adultos en cualquiera de las denominaciones institucionales: ginecobstetricia, neuroquirúrgica, cardiovascular, trauma, etc. y lo correspondiente a UCI pediátrica y neonatal.</t>
  </si>
  <si>
    <t>DIEZ PRIMERAS CAUSAS DE MORBILIDAD HOSPITALARIA DEL SERVICIO DE HOSPITALIZACIÓN DE GINECOBSTETRICIA</t>
  </si>
  <si>
    <t>DIEZ PRIMERAS CAUSAS DE MORBILIDAD HOSPITALARIA DEL SERVICIO DE HOSPITALIZACIÓN DE CIRUGÍA (*1)</t>
  </si>
  <si>
    <t>DIEZ PRIMERAS CAUSAS DE MORBILIDAD HOSPITALARIA DEL SERVICIO DE HOSPITALIZACIÓN DE CUIDADOS INTENSIVOS (*1)</t>
  </si>
  <si>
    <t>(*1)En hospitalización de cirugía se incluye la información relacionada con el servicio a donde se trasladan los pacientes que han sido operados y siempre de acuerdo a los servicios habilitados. En algunas instituciones lo denominan "hospitalización quirúrgica" o "quirúrgicos", entre otras denominaciones.</t>
  </si>
  <si>
    <t>(*1) incluye: las mortalidades del servicio de salas de cirugía y de hospitalización de cirugía. En hospitalización de cirugía se incluye la información relacionada con el servicio a donde se trasladan los pacientes que han sido operados y siempre de acuerdo a los servicios habilitados. En algunas instituciones lo denominan "hospitalización quirúrgica" o "quirúrgicos", entre otras denominaciones.</t>
  </si>
  <si>
    <t xml:space="preserve">Personal de planta </t>
  </si>
  <si>
    <t>Unidad de cuidado intensivo obstétrica</t>
  </si>
  <si>
    <t>TBC</t>
  </si>
  <si>
    <t>(Sumatoria de estudios y/o procedimientos de imágenes diagnósticas y terapéuticas realizados a pacientes en urgencias en el período / Número total de egresos de urgencias en el mismo período)</t>
  </si>
  <si>
    <t xml:space="preserve">Imaginología, procedimientos diagnósticos y terapéuticos </t>
  </si>
  <si>
    <t>S.I.</t>
  </si>
  <si>
    <t>Trasplantes</t>
  </si>
  <si>
    <t>Camas / Camillas observación de urgencias</t>
  </si>
  <si>
    <t>Cirugía general</t>
  </si>
  <si>
    <t>Razón</t>
  </si>
  <si>
    <t>Tasa de infección intrahospitalaria - Resolución 1446 de 2006</t>
  </si>
  <si>
    <t>Infección asociada a la atención en salud por días estancia</t>
  </si>
  <si>
    <t>Reingresos por infección asociada a la atención en salud</t>
  </si>
  <si>
    <t>Porcentaje de infección asociada a la atención en salud</t>
  </si>
  <si>
    <t>Hospitalario</t>
  </si>
  <si>
    <t>Unidad de cuidados intensivos</t>
  </si>
  <si>
    <t>Cirugía ambulatoria</t>
  </si>
  <si>
    <t xml:space="preserve">Adherencia a protocolos médicos quirúrgicos </t>
  </si>
  <si>
    <t>Total personal contratos de prestación de servicios</t>
  </si>
  <si>
    <t>(ingresos - retiros de personal en el período) / (Sumatoria del total de trabajadores al inicio y al final del mismo período / 2) * 100</t>
  </si>
  <si>
    <t>Ausentismo laboral global</t>
  </si>
  <si>
    <t>No. de horas perdidas en el período / No. de horas programadas en el mismo período * 100</t>
  </si>
  <si>
    <t>Causas relacionadas con la salud</t>
  </si>
  <si>
    <t>Causas no relacionadas con la salud</t>
  </si>
  <si>
    <t>Ausentismo Laboral en relación a las horas trabajadas</t>
  </si>
  <si>
    <t>total de horas hombre perdidas por inasistencia al trabajo en el período/ Total de horas hombre trabajadas en el mismo período * 100
 Nota: excluir en el numerador las horas de ausentismo de tipo legal por ejemplo: vacaciones, licencias de maternidad, por enfermedad general, entre otras</t>
  </si>
  <si>
    <t>Ausentismo por enfermedades laborales</t>
  </si>
  <si>
    <t>( Número de horas hombre perdidas por inasistencia al trabajo por enfermedad laboral en el período /  Total de horas hombre programadas en el mismo período)  *100</t>
  </si>
  <si>
    <t>Pacientes atendidos en medicina general</t>
  </si>
  <si>
    <t xml:space="preserve">Pacientes atendidos en medicina especializada  </t>
  </si>
  <si>
    <t>Número de registros asistenciales gestionados mediante sistemas electrónicos de historia clínica / No. total de registros asistenciales *100</t>
  </si>
  <si>
    <t>10.2</t>
  </si>
  <si>
    <t>10.3</t>
  </si>
  <si>
    <t>10.4</t>
  </si>
  <si>
    <t>10.6</t>
  </si>
  <si>
    <t>10.8</t>
  </si>
  <si>
    <t>10.1</t>
  </si>
  <si>
    <t>10.5</t>
  </si>
  <si>
    <t>11.4</t>
  </si>
  <si>
    <t>11.6</t>
  </si>
  <si>
    <t>7.1</t>
  </si>
  <si>
    <t>7.2</t>
  </si>
  <si>
    <t>7.3</t>
  </si>
  <si>
    <t>8.1</t>
  </si>
  <si>
    <t>8.2</t>
  </si>
  <si>
    <t>8.3</t>
  </si>
  <si>
    <t>9.1</t>
  </si>
  <si>
    <t>9.2</t>
  </si>
  <si>
    <t>9.3</t>
  </si>
  <si>
    <t>16.1</t>
  </si>
  <si>
    <t>16.2</t>
  </si>
  <si>
    <t>16.3</t>
  </si>
  <si>
    <t>52.1</t>
  </si>
  <si>
    <t>52.2</t>
  </si>
  <si>
    <t>52.3</t>
  </si>
  <si>
    <t>62.1</t>
  </si>
  <si>
    <t>62.2</t>
  </si>
  <si>
    <t>62.3</t>
  </si>
  <si>
    <t>62.4</t>
  </si>
  <si>
    <t>75.1</t>
  </si>
  <si>
    <t>75.2</t>
  </si>
  <si>
    <t>75.3</t>
  </si>
  <si>
    <t>1197.8</t>
  </si>
  <si>
    <t>1197.22</t>
  </si>
  <si>
    <t>1201.2</t>
  </si>
  <si>
    <t>1201.3</t>
  </si>
  <si>
    <t>1201.4</t>
  </si>
  <si>
    <t>1201.5</t>
  </si>
  <si>
    <t>1201.6</t>
  </si>
  <si>
    <t>1201.11</t>
  </si>
  <si>
    <t>1201.12</t>
  </si>
  <si>
    <t>1201.13</t>
  </si>
  <si>
    <t>1201.14</t>
  </si>
  <si>
    <t>1201.15</t>
  </si>
  <si>
    <t>1202.2</t>
  </si>
  <si>
    <t>1202.3</t>
  </si>
  <si>
    <t>1202.4</t>
  </si>
  <si>
    <t>1202.5</t>
  </si>
  <si>
    <t>1202.6</t>
  </si>
  <si>
    <t>1202.11</t>
  </si>
  <si>
    <t>1202.12</t>
  </si>
  <si>
    <t>1202.13</t>
  </si>
  <si>
    <t>1202.14</t>
  </si>
  <si>
    <t>1202.15</t>
  </si>
  <si>
    <t>1203.2</t>
  </si>
  <si>
    <t>1203.3</t>
  </si>
  <si>
    <t>1203.4</t>
  </si>
  <si>
    <t>1203.5</t>
  </si>
  <si>
    <t>1203.6</t>
  </si>
  <si>
    <t>1203.11</t>
  </si>
  <si>
    <t>1203.12</t>
  </si>
  <si>
    <t>1203.13</t>
  </si>
  <si>
    <t>1203.14</t>
  </si>
  <si>
    <t>1203.15</t>
  </si>
  <si>
    <t>1204.2</t>
  </si>
  <si>
    <t>1204.3</t>
  </si>
  <si>
    <t>1204.4</t>
  </si>
  <si>
    <t>1204.5</t>
  </si>
  <si>
    <t>1204.6</t>
  </si>
  <si>
    <t>1204.11</t>
  </si>
  <si>
    <t>1204.12</t>
  </si>
  <si>
    <t>1204.13</t>
  </si>
  <si>
    <t>1204.14</t>
  </si>
  <si>
    <t>1204.15</t>
  </si>
  <si>
    <t>1205.2</t>
  </si>
  <si>
    <t>1205.3</t>
  </si>
  <si>
    <t>1205.4</t>
  </si>
  <si>
    <t>1205.5</t>
  </si>
  <si>
    <t>1205.6</t>
  </si>
  <si>
    <t>1205.11</t>
  </si>
  <si>
    <t>1205.12</t>
  </si>
  <si>
    <t>1205.13</t>
  </si>
  <si>
    <t>1205.14</t>
  </si>
  <si>
    <t>1205.15</t>
  </si>
  <si>
    <t>1206.2</t>
  </si>
  <si>
    <t>1206.3</t>
  </si>
  <si>
    <t>1206.4</t>
  </si>
  <si>
    <t>1206.5</t>
  </si>
  <si>
    <t>1206.6</t>
  </si>
  <si>
    <t>1206.11</t>
  </si>
  <si>
    <t>1206.12</t>
  </si>
  <si>
    <t>1206.13</t>
  </si>
  <si>
    <t>1206.14</t>
  </si>
  <si>
    <t>1206.15</t>
  </si>
  <si>
    <t>1207.8</t>
  </si>
  <si>
    <t>1207.9</t>
  </si>
  <si>
    <t>1209.1</t>
  </si>
  <si>
    <t>1209.2</t>
  </si>
  <si>
    <t>1210.1</t>
  </si>
  <si>
    <t>1210.2</t>
  </si>
  <si>
    <t>1211.1</t>
  </si>
  <si>
    <t>1211.8</t>
  </si>
  <si>
    <t>1211.5</t>
  </si>
  <si>
    <t>1211.9</t>
  </si>
  <si>
    <t>1211.6</t>
  </si>
  <si>
    <t>1211.7</t>
  </si>
  <si>
    <t>1211.10</t>
  </si>
  <si>
    <t>1211.11</t>
  </si>
  <si>
    <t>(Número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t>
  </si>
  <si>
    <t>Cobertura de la historia clínica electrónica en servicios</t>
  </si>
  <si>
    <t>Cobertura de la historia clínica electrónica en registros</t>
  </si>
  <si>
    <t>1216.1</t>
  </si>
  <si>
    <t>1216.2</t>
  </si>
  <si>
    <t>1216.3</t>
  </si>
  <si>
    <t>1216.5</t>
  </si>
  <si>
    <t>1217.1</t>
  </si>
  <si>
    <t>1217.2</t>
  </si>
  <si>
    <t>1217.3</t>
  </si>
  <si>
    <t>1217.5</t>
  </si>
  <si>
    <t>1217.6</t>
  </si>
  <si>
    <t>1217.7</t>
  </si>
  <si>
    <t>1217.8</t>
  </si>
  <si>
    <t>1218.7</t>
  </si>
  <si>
    <t>1218.6</t>
  </si>
  <si>
    <t>1220.7</t>
  </si>
  <si>
    <t>1220.6</t>
  </si>
  <si>
    <t>1221.1</t>
  </si>
  <si>
    <t>1221.2</t>
  </si>
  <si>
    <t>1221.3</t>
  </si>
  <si>
    <t>1221.10</t>
  </si>
  <si>
    <t>1222.1</t>
  </si>
  <si>
    <t>1222.2</t>
  </si>
  <si>
    <t>1222.9</t>
  </si>
  <si>
    <t>1223.1</t>
  </si>
  <si>
    <t>1223.2</t>
  </si>
  <si>
    <t>1223.3</t>
  </si>
  <si>
    <t>1223.4</t>
  </si>
  <si>
    <t>1223.5</t>
  </si>
  <si>
    <t>1223.6</t>
  </si>
  <si>
    <t>1223.7</t>
  </si>
  <si>
    <t>1224.1</t>
  </si>
  <si>
    <t>1224.2</t>
  </si>
  <si>
    <t>1224.3</t>
  </si>
  <si>
    <t>1227.1</t>
  </si>
  <si>
    <t>1227.2</t>
  </si>
  <si>
    <t>1227.3</t>
  </si>
  <si>
    <t>1266.1</t>
  </si>
  <si>
    <t>1266.2</t>
  </si>
  <si>
    <t>1266.3</t>
  </si>
  <si>
    <t>1268.1</t>
  </si>
  <si>
    <t>1268.2</t>
  </si>
  <si>
    <t>1268.3</t>
  </si>
  <si>
    <t>1271.1</t>
  </si>
  <si>
    <t>1271.9</t>
  </si>
  <si>
    <t>1271.23</t>
  </si>
  <si>
    <t>1272.1</t>
  </si>
  <si>
    <t>1272.9</t>
  </si>
  <si>
    <t>1272.23</t>
  </si>
  <si>
    <t>1275.9</t>
  </si>
  <si>
    <t>1275.23</t>
  </si>
  <si>
    <t>1291.1</t>
  </si>
  <si>
    <t>1291.2</t>
  </si>
  <si>
    <t>1298.1</t>
  </si>
  <si>
    <t>1298.2</t>
  </si>
  <si>
    <t>1298.3</t>
  </si>
  <si>
    <t>1232.1</t>
  </si>
  <si>
    <t>1232.2</t>
  </si>
  <si>
    <t>1233.1</t>
  </si>
  <si>
    <t>1233.2</t>
  </si>
  <si>
    <t>1237.1</t>
  </si>
  <si>
    <t>1237.2</t>
  </si>
  <si>
    <t>1237.3</t>
  </si>
  <si>
    <t>1238.1</t>
  </si>
  <si>
    <t>1238.2</t>
  </si>
  <si>
    <t>1238.3</t>
  </si>
  <si>
    <t>1713.1</t>
  </si>
  <si>
    <t>1713.2</t>
  </si>
  <si>
    <t>Numerador (elemento a) 2013</t>
  </si>
  <si>
    <t>Denominador (elemento b) 2013</t>
  </si>
  <si>
    <t>Resultado 2013</t>
  </si>
  <si>
    <t>(Número de pacientes no atendidos en consulta por causa institucional en el período  / Número total de pacientes programados en consulta en el mismo período) *100</t>
  </si>
  <si>
    <t xml:space="preserve">Pacientes programados no atendidos para estudios de imágenes diagnósticas y terapéuticas </t>
  </si>
  <si>
    <t>(Número de pacientes ambulatorios programados no atendidos por causa institucional para estudios de imágenes diagnósticas y terapéuticas en el período / Número total de pacientes ambulatorios programados para estudios de imágenes diagnósticas y terapéuticas en el mismo período)*100</t>
  </si>
  <si>
    <t>Odontólogos generales</t>
  </si>
  <si>
    <t>Odontólogos especialistas</t>
  </si>
  <si>
    <t>2012</t>
  </si>
  <si>
    <t>Consolidado institucional UTILIZAR CUANDO NO SE CUENTA CON DESAGREGADO</t>
  </si>
  <si>
    <t>Tabla 3. Información sobre infección asociada a la atención en salud  (ver tabla a.4)</t>
  </si>
  <si>
    <t>Urgencias UTILIZAR CUANDO NO SE CUENTA CON DESAGREGADO</t>
  </si>
  <si>
    <t>Total</t>
  </si>
  <si>
    <t>2013</t>
  </si>
  <si>
    <t>2014</t>
  </si>
  <si>
    <t>(en blanco)</t>
  </si>
  <si>
    <t>Cuenta de DEFINICIÓN OPERACIONAL</t>
  </si>
  <si>
    <t>Tabla 2. Información de Estructura, Producción y Eficiencia Técnica (ver tabla a.2)</t>
  </si>
  <si>
    <t>Tabla 4.  Información sobre Guías de Práctica Clínica Médica (ver tabla a.5)</t>
  </si>
  <si>
    <t>Tabla 5. Información sobre Historia Clínica (ver tabla a.6)</t>
  </si>
  <si>
    <t>Tabla 6. Información sobre Oportunidad en la Atención (ver tabla a.7)</t>
  </si>
  <si>
    <t xml:space="preserve"> Tabla 7. Información sobre quejas (ver tabla a.8)</t>
  </si>
  <si>
    <t>Tabla 8. Indicadores de seguimiento a riesgos (ver tabla b.1)</t>
  </si>
  <si>
    <t>Tabla 9. Indicadores Resolución 1446 de 2006 (ver tabla b.2)</t>
  </si>
  <si>
    <t>Tabla 10.  Eventos Trazadores de la Calidad de la Atención en Salud Resolución 1446 de 2006 (ver tabla b.3)</t>
  </si>
  <si>
    <t>Tabla 12. Información financiera (ver tabla a.10)</t>
  </si>
  <si>
    <t>S.I</t>
  </si>
  <si>
    <t>Número de pacientes 2011</t>
  </si>
  <si>
    <t>Proporción 2011</t>
  </si>
  <si>
    <t>Número de pacientes 2012</t>
  </si>
  <si>
    <t>Proporción 2012</t>
  </si>
  <si>
    <t>Número de pacientes 2013</t>
  </si>
  <si>
    <t>Proporción 2013</t>
  </si>
  <si>
    <t>Número de pacientes 2014</t>
  </si>
  <si>
    <t>Proporción 2014</t>
  </si>
  <si>
    <t>SEDE 1</t>
  </si>
  <si>
    <t>SEDE 2</t>
  </si>
  <si>
    <t>SEDE 3</t>
  </si>
  <si>
    <t>SEDE 4</t>
  </si>
  <si>
    <t>SEDE 5</t>
  </si>
  <si>
    <t>SEDE 6</t>
  </si>
  <si>
    <t>SEDE 7</t>
  </si>
  <si>
    <t>SEDE 8</t>
  </si>
  <si>
    <t>SEDE 9</t>
  </si>
  <si>
    <t>SEDE 10</t>
  </si>
  <si>
    <t>SEDE 11</t>
  </si>
  <si>
    <t>SEDE 12</t>
  </si>
  <si>
    <t>SEDE 13</t>
  </si>
  <si>
    <t>SEDE 14</t>
  </si>
  <si>
    <t>SEDE 15</t>
  </si>
  <si>
    <t>SEDE 16</t>
  </si>
  <si>
    <t>SEDE 17</t>
  </si>
  <si>
    <t>SEDE 18</t>
  </si>
  <si>
    <t>SEDE 19</t>
  </si>
  <si>
    <t>SEDE 20</t>
  </si>
  <si>
    <t>SEDE 21</t>
  </si>
  <si>
    <t>SEDE 22</t>
  </si>
  <si>
    <t>SEDE 23</t>
  </si>
  <si>
    <t>SEDE 24</t>
  </si>
  <si>
    <t>SEDE 25</t>
  </si>
  <si>
    <t>Número de sede</t>
  </si>
  <si>
    <t>Nombre sede</t>
  </si>
  <si>
    <t>Diligencie en los siguientes espacios el nombre de cada una de las sedes que componen la IPS y que se presentan al proceso de Acreditación:</t>
  </si>
  <si>
    <t>Indicaciones grupos a y b:  a. Indicadores y datos estadísticos 
y b. Indicadores de obligatorio reporte (SOGC)</t>
  </si>
  <si>
    <t>Las tablas que encontrará en este archivo, corresponden a la información estadística complementaria al informe de autoevaluación parte 1 Perfil de la Institucíón, para solicitud de evaluaciones de otorgamiento, seguimiento, nuevo ciclo y complementaria.    
Deben ser entregadas en medio magnético en formato excel (producto de este aplicativo).
La información está organizada en tres grupos:
a. Indicadores y datos estadísticos
b. Indicadores de obligatorio reporte (SOGC)
c: c1. Información de morbilidad y c2. información de mortalidad</t>
  </si>
  <si>
    <t>(Número de tratamientos terminados que cumplieron los objetivos establecidos en el período / Número total de tratamientos terminados en el mismo período) * 100</t>
  </si>
  <si>
    <t>7.5</t>
  </si>
  <si>
    <t>Cuidados intermedios pediátrico</t>
  </si>
  <si>
    <t>7.10</t>
  </si>
  <si>
    <t>Cuidados especiales</t>
  </si>
  <si>
    <t>8.4</t>
  </si>
  <si>
    <t>Cuidados intermedios adultos</t>
  </si>
  <si>
    <t>11.7</t>
  </si>
  <si>
    <t>10.9</t>
  </si>
  <si>
    <t>10.12</t>
  </si>
  <si>
    <t>10.7</t>
  </si>
  <si>
    <t>11.5</t>
  </si>
  <si>
    <t>11.12</t>
  </si>
  <si>
    <t>7.4</t>
  </si>
  <si>
    <t>8.5</t>
  </si>
  <si>
    <t>8.10</t>
  </si>
  <si>
    <t>1201.8</t>
  </si>
  <si>
    <t>1201.9</t>
  </si>
  <si>
    <t>1201.16</t>
  </si>
  <si>
    <t>1202.8</t>
  </si>
  <si>
    <t>1202.9</t>
  </si>
  <si>
    <t>1202.16</t>
  </si>
  <si>
    <t>1203.8</t>
  </si>
  <si>
    <t>1203.9</t>
  </si>
  <si>
    <t>1203.16</t>
  </si>
  <si>
    <t>1204.8</t>
  </si>
  <si>
    <t>1204.9</t>
  </si>
  <si>
    <t>1204.16</t>
  </si>
  <si>
    <t>1205.8</t>
  </si>
  <si>
    <t>1205.9</t>
  </si>
  <si>
    <t>1205.16</t>
  </si>
  <si>
    <t>1206.8</t>
  </si>
  <si>
    <t>1206.9</t>
  </si>
  <si>
    <t>1206.16</t>
  </si>
  <si>
    <t>1207.10</t>
  </si>
  <si>
    <t>Unidad de cuidados intermedios</t>
  </si>
  <si>
    <t>1207.11</t>
  </si>
  <si>
    <t>1208.9</t>
  </si>
  <si>
    <t>1208.10</t>
  </si>
  <si>
    <t>1208.11</t>
  </si>
  <si>
    <t>1211.12</t>
  </si>
  <si>
    <t>1211.13</t>
  </si>
  <si>
    <t>Numerador (elemento a) 2014</t>
  </si>
  <si>
    <t>Denominador (elemento b) 2014</t>
  </si>
  <si>
    <t>Resultado 2014</t>
  </si>
  <si>
    <t>Proporción de gestantes con consulta de control prenatal de primera vez antes de las 12 semanas de gestación</t>
  </si>
  <si>
    <t>Proporción de gestantes con valoración por odontología</t>
  </si>
  <si>
    <t>Proporción de partos por cesárea</t>
  </si>
  <si>
    <t>Relación Morbilidad Materna Extrema(MME) / Muerte Materna temprana (MM)</t>
  </si>
  <si>
    <t>Proporción  de recién nacidos con tamizaje para Hipotiroidismo</t>
  </si>
  <si>
    <t xml:space="preserve">Proporción  de reingreso hospitalario por IRA en menores de 5 años </t>
  </si>
  <si>
    <t>Letalidad por IRA en menores de 5 años</t>
  </si>
  <si>
    <t>Letalidad en menores de 5 años por EDA</t>
  </si>
  <si>
    <t>Proporción de gestantes con asesoría pre-test para prueba de Virus de la inmunodeficiencia Humana (VIH)</t>
  </si>
  <si>
    <t>Proporción de mujeres a las que se les realizó toma de serología en el momento del parto o aborto</t>
  </si>
  <si>
    <t>Proporción de pacientes hospitalizados por Dengue Grave</t>
  </si>
  <si>
    <t>Proporción de personas con Diabetes a quienes se les realizó toma de hemoglobina glicosilada en el último semestre</t>
  </si>
  <si>
    <t>Proporción de personas con Diabetes Mellitus a quienes se les realiza medición de LDL</t>
  </si>
  <si>
    <t>Proporción  de personas con Hipertensión Arterial estudiadas para ERC</t>
  </si>
  <si>
    <t>Proporción  de personas con Diabetes estudiadas para ERC</t>
  </si>
  <si>
    <t>Proporción de personas en diálisis con hemoglobina mayor o igual a 10 g/dl</t>
  </si>
  <si>
    <t>Proporción de pacientes  prevalentes en hemodiálisis  con catéter como acceso vascular</t>
  </si>
  <si>
    <t>Proporción de mujeres entre los 50 y 69 años con toma de mamografía en los últimos 2 años</t>
  </si>
  <si>
    <t>Tiempo promedio de espera para el inicio del tratamiento en cáncer de mama</t>
  </si>
  <si>
    <t>Proporción de mujeres entre 25 y 69 años con toma de citología en el último año</t>
  </si>
  <si>
    <t>Tiempo promedio de espera entre el diagnóstico probable y el diagnóstico definitivo Leucemia Aguda Pediátrica (LAP) en menores de 18 años</t>
  </si>
  <si>
    <t>Proporción de menores de 18 años con diagnóstico de Leucemia Aguda Pediátrica que cumplen el estándar de menos de 5 días calendario para el inicio de tratamiento</t>
  </si>
  <si>
    <t>Tasa de Incidencia de Neumonía Asociada a Ventilador Mecánico (NAV)</t>
  </si>
  <si>
    <t>Tasa de Incidencia de Infección del Tracto Urinario Asociada a Catéter (ISTU-AC)</t>
  </si>
  <si>
    <t>Tasa de Incidencia de Infección del Torrente Sanguíneo Asociada a Catéter (ITS-AC)</t>
  </si>
  <si>
    <t>Proporción  de endometritis pos parto vaginal</t>
  </si>
  <si>
    <t>Proporción  de endometritis pos cesárea</t>
  </si>
  <si>
    <t>Tasa de caídas de pacientes en el servicio de hospitalización</t>
  </si>
  <si>
    <t>Tasa de caída de pacientes en el servicio de urgencias</t>
  </si>
  <si>
    <t>Tasa de caída de pacientes en el servicio de consulta externa</t>
  </si>
  <si>
    <t>Tasa de caída de pacientes en el servicio de Apoyo Diagnóstico y Complementación Terapéutica</t>
  </si>
  <si>
    <t>Proporción de eventos adversos relacionados con la administración de medicamentos en hospitalización</t>
  </si>
  <si>
    <t>Proporción de eventos adversos relacionados con la administración de medicamentos en urgencias</t>
  </si>
  <si>
    <t>Tasa de úlceras por presión</t>
  </si>
  <si>
    <t>Tasa de reingreso de pacientes hospitalizados en menos de 15 días</t>
  </si>
  <si>
    <t>Tiempo promedio de espera para la asignación de cita de Medicina General</t>
  </si>
  <si>
    <t>Tiempo promedio de espera para la asignación de cita de Odontología General</t>
  </si>
  <si>
    <t>Tiempo promedio de espera para la asignación de cita de Medicina Interna</t>
  </si>
  <si>
    <t>Tiempo promedio de espera para la asignación de cita de Pediatría</t>
  </si>
  <si>
    <t xml:space="preserve">Tiempo promedio de espera para la asignación de cita de Ginecología
</t>
  </si>
  <si>
    <t>Tiempo promedio de espera para la asignación de cita de Obstetricia</t>
  </si>
  <si>
    <t>Tiempo promedio de espera para la asignación de cita de Cirugía General</t>
  </si>
  <si>
    <t>Tiempo promedio de espera para la toma de Ecografía</t>
  </si>
  <si>
    <t>Tiempo promedio de espera para la toma de Resonancia Magnética Nuclear</t>
  </si>
  <si>
    <t>Tiempo promedio de espera para la atención del paciente clasificado como Triage II en el servicio de urgencias</t>
  </si>
  <si>
    <t>Tiempo promedio de espera para la realización de Cirugía de Cataratas</t>
  </si>
  <si>
    <t>Tiempo promedio de espera para la realización de Cirugía de Reemplazo de cadera</t>
  </si>
  <si>
    <t>Tiempo promedio de espera  para la realización de Cirugía de revascularización miocárdica</t>
  </si>
  <si>
    <t>Proporción de Satisfacción Global de los usuarios en la IPS</t>
  </si>
  <si>
    <t>Proporción de usuarios que recomendaría su IPS a familiares y amigos</t>
  </si>
  <si>
    <t>Proporción de cancelación de cirugía</t>
  </si>
  <si>
    <t xml:space="preserve">Proporción de cancelación de cirugía por causa institucional </t>
  </si>
  <si>
    <t>Proporción de cancelación de cirugía por causa no institucional</t>
  </si>
  <si>
    <t>(Número de cirugías programadas (ambulatorias y hospitalarias)  canceladas por causa institucional  en el periodo / Número total de cirugías programadas (ambulatorias y hospitalarias) en el mismo periodo) * 100
P.2.15.</t>
  </si>
  <si>
    <t>Triage V</t>
  </si>
  <si>
    <t xml:space="preserve">(Número de consultas clasificadas por triage V en el período / Total de consultas clasificados por Triage en el mismo período) * 100 </t>
  </si>
  <si>
    <t>Número de mujeres de 50-69 años que cuentan con toma de mamografía en los últimos dos años / total de mujeres entre 50-69 años que fueron asignadas a la IPS * 100 
P.1.21</t>
  </si>
  <si>
    <t>Sumatoria de la diferencia de días calendario entre la fecha de inicio de tratamiento y la fecha de diagnóstico de cáncer de mama / número total de casos de cáncer de mama diagnosticados en un periodo determinado
P.1.22</t>
  </si>
  <si>
    <t>Sumatoria de la diferencia en días transcurridos entre la primera consulta del menor de 18 años con manifestaciones clínicas para LAP y la fecha en que se reporta el resultado del hemograma con Blastos positivo / número total de menos de 18 años con diagnóstico de LAP
P.1.24</t>
  </si>
  <si>
    <t>Número de menores de 18 años con LAP incidentes en el periodo con una diferencia en días entre el inicio de tratamiento y la fecha de diagnóstico menor o igual a 5 (asumiendo como fecha de inicio de tratamiento en los casos que no se tiene dato la fecha de corte del reporte) / número de menores de 18 años con LAP incidentes en el periodo * 100
P.1.25</t>
  </si>
  <si>
    <t>(Número de tratamientos abandonados por muerte del paciente en el período / Número total de tratamientos abandonados en el mismo período) * 100</t>
  </si>
  <si>
    <t>Causalidad de abandono de tratamientos por muerte del paciente</t>
  </si>
  <si>
    <t>(Número de tratamientos abandonados por toxicidad o daño en el paciente en el período / Número total de tratamientos abandonados en el mismo período) * 100</t>
  </si>
  <si>
    <t>Causalidad de abandono de tratamientos por voluntad del paciente</t>
  </si>
  <si>
    <t>(Número de tratamientos abandonados por voluntad del paciente en el período / Número total de tratamientos abandonados en el mismo período) * 100</t>
  </si>
  <si>
    <t>Causalidad de abandono de tratamientos por inconvenientes de autorización del pagador</t>
  </si>
  <si>
    <t>(Número de tratamientos abandonados por inconvenientes de autorización del pagador en el período / Número total de tratamientos abandonados en el mismo período) * 100</t>
  </si>
  <si>
    <t>Causalidad de abandono de tratamientos por toxicidad o daño en el paciente</t>
  </si>
  <si>
    <t>Número de mujeres entre 25 y 69 años a quienes se les ha tomado la citología en el último año / total de mujeres entre 25 y 69 años asignadas a la IPS * 100 
P.1.23.</t>
  </si>
  <si>
    <t>Número de gestantes que ingresan al control prenatal antes de las 12 semanas de gestación / número total de gestantes en control prenatal en el periodo * 100
P.1.1.</t>
  </si>
  <si>
    <t>Número de gestantes que recibieron consulta de odontología / número total de gestantes en un periodo determinado* 100%
P.1.2.</t>
  </si>
  <si>
    <t>Número de gestantes a quienes se les realizó asesoría pre-test para prueba de VIH (ELISA) / número total de gestantes * 100
P.1.10.</t>
  </si>
  <si>
    <t>Proporción de niños y niñas menores de 18 meses, hijos de madre viviendo con VIH, con diagnóstico de VIH</t>
  </si>
  <si>
    <t>Número de niños menores de 18 meses con diagnóstico de VIH/Sida hijos de madres con VIH/Sida / número de menores de 18 meses hijos de madres con VIH/Sida * 100 
P.1.11.</t>
  </si>
  <si>
    <t>Número de mujeres a las que se les realizó toma de serología en el momento del parto o aborto / número total de gestantes de los últimos 6 meses que a la fecha de corte están en embarazo reportadas * 100
P.1.12.</t>
  </si>
  <si>
    <t>Proporción de personas con Hipertensión Arterial a quienes se les realiza medición de LDL en un período determinado</t>
  </si>
  <si>
    <t>Número de personas con Hipertensión Arterial a quienes se les realizó como mínimo una medicina de LDL en el año /  número total de personas con Hipertensión Arterial reportados * 100
P.1.14.</t>
  </si>
  <si>
    <t>Número de personas con Diabetes Mellitus a quienes se les realizó la toma de hemoglobina glicosilada en el último semestre / número total de personas con Diabetes Mellitus reportadas * 100
P.1.15.</t>
  </si>
  <si>
    <t>Número de personas con HTA quienes fueron estudiadas para ERC / número total de personas Hipertensión Arterial reportadas * 100
P.1.17.</t>
  </si>
  <si>
    <t>Número de personas en diálisis que presentan un valor promedio de hemoglobina mayor o igual a 10g/dl en el último trimestre / número total de pacientes en diálisis * 100
P.1.19.</t>
  </si>
  <si>
    <t>Número de personas con Diabetes Mellitus quienes fueron estudiadas para ERC / número total de personas Diabetes Mellitus reportadas * 100
P.1.18.</t>
  </si>
  <si>
    <t>Número total de pacientes prevalentes con catéter como acceso vascular al cierre del período de observación / número total de pacientes prevalentes en hemodiálisis al cierre del período de observación * 100
P.1.20.</t>
  </si>
  <si>
    <t>Número de pacientes con diagnóstico de Dengue Grave que fueron hospitalizados / total de pacientes con diagnóstico de Dengue Grave en el periodo * 100
P.1.13.</t>
  </si>
  <si>
    <t>Número de nacidos vivos a quienes se realiza tamizaje de hipotiroidismo / número de nacidos vivos * 100
P.1.6.</t>
  </si>
  <si>
    <t>Número de muertes fetales con 22 semanas completas (154 días) de gestación o con 500 gramos o más de peso y los siete días completos después del nacimiento  / número de nacidos vivos más el número de muertes fetales con 22 semanas completas (154 días) de gestación o con 500 gramos o más de peso en un periodo determinado * 100
P.1.4.</t>
  </si>
  <si>
    <t>Número de casos de Morbilidad Materna Extrema (MME) / número de casos de Muerte Materna temprana (MM)
P.1.5.</t>
  </si>
  <si>
    <t>Número de nacidos vivos por cesárea / total de nacidos vivos en un periodo determinado * 100
P.1.3.</t>
  </si>
  <si>
    <t>ITS-AC nuevas en la UCI en un mes de seguimiento / número de días catéter central en UCI (Adulto o Pediátrica o Neonatal) en un mes de seguimiento * 1.000
P.2.3.</t>
  </si>
  <si>
    <t>ITS-AC nuevas en la UCI en un mes de seguimiento / número de días catéter central en UCI Adulto en un mes de seguimiento * 1.000
P.2.3.</t>
  </si>
  <si>
    <t>ITS-AC nuevas en la UCI en un mes de seguimiento / número de días catéter central en UCI pediátrica y neonatal en un mes de seguimiento * 1.000
P.2.3.</t>
  </si>
  <si>
    <t>1920.1</t>
  </si>
  <si>
    <t>1920.2</t>
  </si>
  <si>
    <t>ISTU-AC nuevas en la UCI en un mes de seguimiento / número de días con catéter urinario en UCI (adulto y pediátrica) en un mes de seguimiento en un periodo * 1.000 días catéter urinario
P.2.2.</t>
  </si>
  <si>
    <t>ISTU-AC nuevas en la UCI en un mes de seguimiento / número de días con catéter urinario en UCI adulto en un mes de seguimiento en un periodo * 1.000 días catéter urinario
P.2.2.</t>
  </si>
  <si>
    <t>ISTU-AC nuevas en la UCI en un mes de seguimiento / número de días con catéter urinario en UCI pediátrica en un mes de seguimiento en un periodo * 1.000 días catéter urinario
P.2.2.</t>
  </si>
  <si>
    <t>Número de Neumonías Asociadas a Ventilador nuevas en la UCI adulto o pediátrica o neonatal / número de días con ventilador mecánico en UCI (adulto o pediátrica o neonatal) en un mes de seguimiento * 1.000 días ventilador
P.2.1.</t>
  </si>
  <si>
    <t>1921.1</t>
  </si>
  <si>
    <t>1921.2</t>
  </si>
  <si>
    <t>Número de Neumonías Asociadas a Ventilador nuevas en la UCI adultos / número de días con ventilador mecánico en UCI adultos en un mes de seguimiento * 1.000 días ventilador
P.2.1.</t>
  </si>
  <si>
    <t>Número de Neumonías Asociadas a Ventilador nuevas en la UCI pediátrica y neonatal / número de días con ventilador mecánico en UCI pediátrica y neonatal) en un mes de seguimiento * 1.000 días ventilador
P.2.1.</t>
  </si>
  <si>
    <t>1922.1</t>
  </si>
  <si>
    <t>1922.2</t>
  </si>
  <si>
    <t>Número de endometritis pos parto vaginal / total de Nacidos Vivos en un mes de seguimiento * 100
P.2.4.</t>
  </si>
  <si>
    <t>Número total de endometritis pos cesárea / total de Nacidos Vivos en un mes de seguimiento * 100
P.2.5.</t>
  </si>
  <si>
    <t>Sumatoria del número de minutos transcurridos a partir de que el paciente es clasificado como Triage 2 y el momento en el cual es atendido en consulta de Urgencias por médico / número total de pacientes clasificados como Triage 2 en un periodo determinado
P.3.10.</t>
  </si>
  <si>
    <t>Sumatoria de la diferencia de días calendario entre la fecha en la que se realiza la toma de la Ecografía y la fecha en la que se solicita / número total de Ecografías realizadas en un periodo determinado
P.3.8.</t>
  </si>
  <si>
    <t>Sumatoria de la diferencia de días calendario entre la fecha en la que se realiza la toma de la de Resonancia Magnética Nuclear y la fecha en la que se solicita / número total de Resonancia Magnética Nuclear realizadas en un periodo determinado
P.3.9.</t>
  </si>
  <si>
    <t>Sumatoria de la diferencia de los días calendario entre la fecha en la que se asignó la cita de Medicina general de primera vez y la fecha en la cual el usuario la solicitó / número total de citas de Medicina General de primera vez asignadas en un periodo determinado
P.3.1.</t>
  </si>
  <si>
    <t>Sumatoria de la diferencia de los días calendario entre la fecha en la que se asignó la cita de Medicina Interna de primera vez y la fecha en la cual el usuario la solicitó / número total de citas de Medicina Interna de primera vez asignadas en un periodo determinado
P.3.3.</t>
  </si>
  <si>
    <t>Medicina interna</t>
  </si>
  <si>
    <t>Sumatoria de la diferencia de los días calendario entre la fecha en la que se asignó la cita de Pediatría de primera vez y la fecha en la cual el usuario la solicitó / número total de citas de Pediatría de primera vez asignadas en un periodo determinado
P.3.4.</t>
  </si>
  <si>
    <t>Pediatría</t>
  </si>
  <si>
    <t>Sumatoria de la diferencia de los días calendario entre la fecha en la que se asignó la cita de Ginecología de primera vez y la fecha en la cual el usuario la solicitó / número total de citas de Ginecología de primera vez asignadas en un periodo determinado
P.3.5.</t>
  </si>
  <si>
    <t>Ginecología</t>
  </si>
  <si>
    <t>Obstetricia</t>
  </si>
  <si>
    <t>Sumatoria de la diferencia de los días calendario entre la fecha en la que se asignó la cita de Obstetricia de primera vez y la fecha en la cual el usuario la solicitó / número total de citas de Obstetricia de primera vez asignadas en un periodo determinado
P.3.6.</t>
  </si>
  <si>
    <t>Sumatoria de la diferencia de los días calendario entre la fecha en la que se asignó la cita de Cirugía General de primera vez y la fecha en la cual el usuario la solicitó y el número total de citas de Cirugía General de primera vez asignadas en un periodo determinado
P.3.7.</t>
  </si>
  <si>
    <t>Sumatoria de la diferencia de días calendario entre la fecha en la que se asignó la cita de Odontología general de primera vez y la fecha en la cual el usuario la solicitó / número total de citas de Odontología General de primera vez asignadas en el periodo
P.3.2.</t>
  </si>
  <si>
    <t>Cirugía de cataratas</t>
  </si>
  <si>
    <t>Cirugía de Reemplazo de cadera</t>
  </si>
  <si>
    <t>Cirugía de revascularización miocárdica</t>
  </si>
  <si>
    <t>Sumatoria total de los días calendario transcurridos entre la fecha de solicitud de programación de la Cirugía de Cataratas y la fecha de realización / número total de cirugías de Cataratas realizadas en un periodo determinado
P.3.11.</t>
  </si>
  <si>
    <t>Oportunidad en la realización de cirugía programada</t>
  </si>
  <si>
    <t>Sumatoria total de los días calendario transcurridos entre la fecha de solicitud de la Cirugía de Reemplazo de cadera y la fecha de realización /  número total de cirugías de Reemplazo de cadera realizadas en un periodo determinado
P.3.12.</t>
  </si>
  <si>
    <t>Sumatoria total de los días calendario transcurridos entre la fecha de solicitud de programación de la Cirugía para revascularización miocárdica y la fecha de realización / número total de Cirugía de revascularización miocárdica realizadas en un periodo determinado
P.3.13.</t>
  </si>
  <si>
    <t>Número total de pacientes que se consideran satisfechos
con los servicios recibidos por la IPS / Número total de pacientes encuestados por la IPS * 100</t>
  </si>
  <si>
    <t>Satisfacción global</t>
  </si>
  <si>
    <t>Número de usuarios que respondieron “muy buena” o “buena” a la pregunta: ¿cómo calificaría su experiencia global respecto a los servicios de salud que ha recibido a través de su IPS?” / número de usuarios que respondieron la pregunta * 100
P.3.14.</t>
  </si>
  <si>
    <t>Número de usuarios que respondieron “definitivamente sí” o “probablemente sí” a la pregunta:” ¿recomendaría a sus familiares y amigos esta IPS?” / número de usuarios que respondieron la pregunta * 100
P.3.15.</t>
  </si>
  <si>
    <t>Número de muertes por IRA en menores de 5 años y número total de menores de 5 años atendidos por diagnóstico de IRA en un periodo determinado * 100
P.1.8.</t>
  </si>
  <si>
    <t>Número de muertes por EDA en menores de 5 años / número total de menores de 5 años atendidos con diagnóstico de EDA en un periodo determinado * 100
P.1.9.</t>
  </si>
  <si>
    <t>Número de pacientes que desarrollan úlceras por presión / sumatoria de días de estancia de los pacientes en los servicios de hospitalización por 1000
P.2.12.</t>
  </si>
  <si>
    <t>Número total de pacientes que reingresan al servicio de hospitalización, en la misma institución, antes de 15 días, por la misma causa en el período / número total de egresos en el período * 100
P.2.14.</t>
  </si>
  <si>
    <t>Proporción de reingreso de pacientes al servicio de Urgencias en menos de 72 horas</t>
  </si>
  <si>
    <t>Número de pacientes que reingresan al servicio de urgencias en la misma institución antes de 72 horas con el mismo diagnóstico de egreso y el número total de pacientes atendidos en el servicio, en un período * 100 
P.2.13.</t>
  </si>
  <si>
    <t>Número de hospitalizaciones por IRA de menores de 5 años dentro de los 20 días después del primer egreso por la misma causa / número total de egresos de menores de 5 años con hospitalización por IRA * 100
P.1.7.</t>
  </si>
  <si>
    <t>Número total de pacientes atendidos en el servicio de Apoyo Diagnóstico y Complementación Terapéutica que sufren caídas en el periodo / total de personas atendidas en Apoyo Diagnóstico y Complementación Terapéutica * 1,000
P.2.9.</t>
  </si>
  <si>
    <t>Número total de pacientes atendidos en consulta externa que sufren caídas en el periodo / total de personas atendidas en consulta externa en el periodo * 1,000
P.2.8.</t>
  </si>
  <si>
    <t>Número total de pacientes atendidos en urgencias que sufren caídas en el periodo / total de personas atendidas en urgencias en el periodo * 1,000
P.2.7.</t>
  </si>
  <si>
    <t>Número total de pacientes hospitalizados que sufren caídas en el periodo y la sumatoria de días de estancia de los pacientes en los servicios de hospitalización * 1,000
P.2.6.</t>
  </si>
  <si>
    <t>Apoyo Diagnóstico y Complementación Terapéutica</t>
  </si>
  <si>
    <t>Número de eventos adversos relacionados con la administración de medicamentos en hospitalización / total de egresos en el periodo * 100
P.2.10.</t>
  </si>
  <si>
    <t>Número de eventos adversos relacionados con la administración de medicamentos en urgencias / total de personas atendidas en urgencias en el periodo * 100
P.2.11.</t>
  </si>
  <si>
    <t>Para el año 2016 indique el mes de corte:</t>
  </si>
  <si>
    <t>Numerador (elemento a) 2015</t>
  </si>
  <si>
    <t>Denominador (elemento b) 2015</t>
  </si>
  <si>
    <t>Resultado 2015</t>
  </si>
  <si>
    <t>Numerador (elemento a) CORTE MES ANTERIOR VISITA 2016</t>
  </si>
  <si>
    <t>Denominador (elemento b) CORTE MES ANTERIOR VISITA 2016</t>
  </si>
  <si>
    <t>Resultado CORTE MES ANTERIOR VISITA 2016</t>
  </si>
  <si>
    <t>Número de pacientes atendidos de Régimen Contributivo/Total de pacientes atendidos *100
NOTA: Incluir la población atendida a través de convenios con EPS, medicina prepagada y planes complementarios</t>
  </si>
  <si>
    <t>Población atendida Riesgos Laborales</t>
  </si>
  <si>
    <t>Número de pacientes atendidos Riesgos Laborales /Total de pacientes atendidos *100</t>
  </si>
  <si>
    <t>Número de pacientes atendidos particulares/Total de pacientes atendidos *100
NOTA: Incluir la población atendida a través de pólizas de hospitalización y/o cirugía, servicios médicos empresariales y pago directo realizado por el usuario</t>
  </si>
  <si>
    <t>Número de pacientes atendidos otras clasificaciones/Total de pacientes atendidos *100
NOTA: Incluir la población atendida a través de SOAT, pacientes extranjeros y regímenes especiales</t>
  </si>
  <si>
    <t>(Número de trabajadores participantes en las actividades del plan de capacitación institucional en el período / Número total de trabajadores de la institución en el mismo período * 100
NOTA: Cada trabajador o colaborador cuenta una sola vez independiente de los temas o veces a los que haya asistido</t>
  </si>
  <si>
    <t>(Número de trabajadores clínico asistenciales capacitados en las metas internacionales de seguridad en el período / Número total de trabajadores clínico asistenciales en el mismo período) * 100
NOTA: Cada trabajador o colaborador cuenta una sola vez independiente de los temas o veces a los que haya asistido</t>
  </si>
  <si>
    <t>Robo, rapto o secuestro de un paciente de cualquier edad</t>
  </si>
  <si>
    <t>Muerte del paciente o daño serio causado con su fuga o desaparición</t>
  </si>
  <si>
    <t>Suicidio del paciente o intento suicida o auto daño que resulta en una incapacidad mientras es atendido en la institución</t>
  </si>
  <si>
    <t>Lesión por cuerpo extraño dejado abandonado dentro del paciente</t>
  </si>
  <si>
    <t>Muerte o daño serio del paciente o alguien del staff por quemaduras provenientes de cualquier fuente de energía</t>
  </si>
  <si>
    <t>Muerte del paciente o daño serio asociado con el uso o función de un equipo que ha sido usado para un objetivo distinto para el cual fue creado</t>
  </si>
  <si>
    <t>Muerte del paciente o daño serio que resulta de la falla al hacer seguimiento o en la comunicación de un examen de laboratorio, patología o radiología</t>
  </si>
  <si>
    <t>Asalto físico o violación intra-institucional</t>
  </si>
  <si>
    <t>Muerte del paciente o daño serio que resulta de la perdida irrecuperable o irremplazable de tejido biológico</t>
  </si>
  <si>
    <t>Número total de consultas de urgencias atendidas en el período / Número total de triage I y II realizados en el mismo período</t>
  </si>
  <si>
    <r>
      <t xml:space="preserve">Consolidado institucional </t>
    </r>
    <r>
      <rPr>
        <b/>
        <sz val="10"/>
        <color rgb="FFFF0000"/>
        <rFont val="Arial"/>
        <family val="2"/>
      </rPr>
      <t>UTILIZAR CUANDO NO SE CUENTA CON DESAGREGADO</t>
    </r>
  </si>
  <si>
    <t>76.1</t>
  </si>
  <si>
    <t>76.2</t>
  </si>
  <si>
    <t>76.3</t>
  </si>
  <si>
    <t>76.4</t>
  </si>
  <si>
    <t>76.5</t>
  </si>
  <si>
    <t>76.6</t>
  </si>
  <si>
    <t>76.7</t>
  </si>
  <si>
    <t>76.8</t>
  </si>
  <si>
    <t>76.9</t>
  </si>
  <si>
    <t>76.10</t>
  </si>
  <si>
    <t>76.11</t>
  </si>
  <si>
    <t>76.12</t>
  </si>
  <si>
    <t>76.13</t>
  </si>
  <si>
    <t>76.14</t>
  </si>
  <si>
    <t>Salud Oral</t>
  </si>
  <si>
    <t>Planificación familiar</t>
  </si>
  <si>
    <t>Crecimiento y desarrollo</t>
  </si>
  <si>
    <t>Cáncer de cuello utérino</t>
  </si>
  <si>
    <t>Cáncer de seno</t>
  </si>
  <si>
    <t>Agudeza visual</t>
  </si>
  <si>
    <t>Detección de alteraciones de la gestación</t>
  </si>
  <si>
    <t>Programa de atención VIH</t>
  </si>
  <si>
    <t>Enfermedades crónicas</t>
  </si>
  <si>
    <t>No transmisibles</t>
  </si>
  <si>
    <t>Seguridad sanitaria y ambiental</t>
  </si>
  <si>
    <t>Transmisibles</t>
  </si>
  <si>
    <t>Salud mental y violencia intrafamiliar</t>
  </si>
  <si>
    <t>Salud sexual y reproductiva</t>
  </si>
  <si>
    <t>Detección de cáncer cérvico-uterino</t>
  </si>
  <si>
    <t>Proporción de agentes etiológicos de neumonía asociada a ventilador mecanico NAV</t>
  </si>
  <si>
    <t>Número de aislamientos microbianos de un determinado agente etiológico de NAV en UCI en un mes de seguimiento / Número total de aislamientos de agentes etiológicos de NAV en UCI en un mes de seguimiento * 100</t>
  </si>
  <si>
    <t>1956.1</t>
  </si>
  <si>
    <t>1956.2</t>
  </si>
  <si>
    <t>Proporción de agentes etiológicos de Infección del Torrente Sanguíneo Asociada a Catéter ( ITS-AC)</t>
  </si>
  <si>
    <t>Número de aislamientos microbianos de un determinado agente etiológico de ITS-AC en UCI en un mes de seguimiento / Número total de aislamientos de agentes etiológicos de ITS-AC en UCI en un mes de seguimiento * 100</t>
  </si>
  <si>
    <t>1957.1</t>
  </si>
  <si>
    <t>1957.2</t>
  </si>
  <si>
    <t>Proporción de agentes etiológicos de Infección del Tracto Urinario Asociada a Catéter ISTU-AC</t>
  </si>
  <si>
    <t>Número de aislamientos microbianos de un determinado agente etiológico de ISTU-AC en UCI en un mes de seguimiento / Número total de aislamientos de agentes etiológicos de ISTU-AC en UCI en un mes de seguimiento * 100</t>
  </si>
  <si>
    <t>1958.1</t>
  </si>
  <si>
    <t>1958.2</t>
  </si>
  <si>
    <t>Porcentaje de uso de Ventilador Mecánico (VM)</t>
  </si>
  <si>
    <t>Número días ventilador mecánico en UCI (adulto o pediátrica o neonatal) en un mes de seguimiento / Número días estancia en UCI (adulto o pediátrica o neonatal) en un mes de seguimiento * 100</t>
  </si>
  <si>
    <t>1959.1</t>
  </si>
  <si>
    <t>1959.2</t>
  </si>
  <si>
    <t>Porcentaje de uso de Catéter Central (CC)</t>
  </si>
  <si>
    <t>Número días catéter central en UCI (adulto o pediátrica o neonatal) en un mes de seguimiento / Número días estancia en UCI (adulto o pediátrica o neonatal) en un mes de seguimiento * 100</t>
  </si>
  <si>
    <t>1960.1</t>
  </si>
  <si>
    <t>1960.2</t>
  </si>
  <si>
    <t>Porcentaje de uso de Catéter Urinario (CU)</t>
  </si>
  <si>
    <t>Número días catéter urinario en UCI (adulto o pediátrica) en un mes de seguimiento / Número días estancia en UCI (adulto o pediátrica) en un mes de seguimiento * 100</t>
  </si>
  <si>
    <t>1961.1</t>
  </si>
  <si>
    <t>1961.2</t>
  </si>
  <si>
    <t>Número de personas con Diabetes Mellitus a quienes se les realizó como mínimo una medicina de LDL en el año / número total de personas con Diabetes Mellitus reportados * 100
P.1.16.</t>
  </si>
  <si>
    <t>Número de pacientes que consultaron o tomaron el servicio en el período</t>
  </si>
  <si>
    <t>Número de consultas, examenes o procedimientos realizados en el período</t>
  </si>
  <si>
    <t>Para el año 2017 indique el mes de corte:</t>
  </si>
  <si>
    <t>Numerador (elemento a) CORTE MES ANTERIOR VISITA 2017</t>
  </si>
  <si>
    <t>Denominador (elemento b) CORTE MES ANTERIOR VISITA 2017</t>
  </si>
  <si>
    <t>Resultado CORTE MES ANTERIOR VISITA 2017</t>
  </si>
  <si>
    <t>Numerador (elemento a) CORTE MES ANTERIOR VISITA 2018</t>
  </si>
  <si>
    <t>Denominador (elemento b) CORTE MES ANTERIOR VISITA 2018</t>
  </si>
  <si>
    <t>Resultado CORTE MES ANTERIOR VISITA 2018</t>
  </si>
  <si>
    <t>Numerador (elemento a) CORTE MES ANTERIOR VISITA 2019</t>
  </si>
  <si>
    <t>Denominador (elemento b) CORTE MES ANTERIOR VISITA 2019</t>
  </si>
  <si>
    <t>Resultado CORTE MES ANTERIOR VISITA 2019</t>
  </si>
  <si>
    <t>Numerador (elemento a) CORTE MES ANTERIOR VISITA 2020</t>
  </si>
  <si>
    <t>Denominador (elemento b) CORTE MES ANTERIOR VISITA 2020</t>
  </si>
  <si>
    <t>Resultado CORTE MES ANTERIOR VISITA 2020</t>
  </si>
  <si>
    <t>Para el año 2018 indique el mes de corte:</t>
  </si>
  <si>
    <t>Para el año 2019 indique el mes de corte:</t>
  </si>
  <si>
    <t xml:space="preserve">Como primer paso, ingrese en esta hoja el nombre de la institución y el tipo de evaluación. </t>
  </si>
  <si>
    <t>El archivo le permitirá ingresar la información que corresponde a la anualidad completa 2012, 2013, 2014 y 2015. Para el año 2016 y sucesivos indique el mes de corte, ya que el archivo tomará la información automáticamente para la totalidad de las hojas.</t>
  </si>
  <si>
    <t>AÑO</t>
  </si>
  <si>
    <t>AÑO ANTERIOR MASCULINO</t>
  </si>
  <si>
    <t>AÑO ANTERIOR PROPORCIÓN MASCULINO</t>
  </si>
  <si>
    <t>AÑO ANTERIOR FEMENINO</t>
  </si>
  <si>
    <t>AÑO ANTERIOR PROPORCIÓN FEMENINO</t>
  </si>
  <si>
    <t>AÑO ANTERIOR TOTAL (*3)</t>
  </si>
  <si>
    <t>AÑO ANTERIOR PROPORCIÓN TOTAL</t>
  </si>
  <si>
    <t>AÑO ANTERIOR-1 MASCULINO</t>
  </si>
  <si>
    <t>AÑO ANTERIOR-1 PROPORCIÓN MASCULINO</t>
  </si>
  <si>
    <t>AÑO ANTERIOR-1 FEMENINO</t>
  </si>
  <si>
    <t>AÑO ANTERIOR-1 PROPORCIÓN FEMENINO</t>
  </si>
  <si>
    <t>AÑO ANTERIOR-1 TOTAL (*3)</t>
  </si>
  <si>
    <t>AÑO ANTERIOR-1 PROPORCIÓN TOTAL</t>
  </si>
  <si>
    <t>AÑO ANTERIOR-2 MASCULINO</t>
  </si>
  <si>
    <t>AÑO ANTERIOR-2 PROPORCIÓN MASCULINO</t>
  </si>
  <si>
    <t>AÑO ANTERIOR-2 FEMENINO</t>
  </si>
  <si>
    <t>AÑO ANTERIOR-2 PROPORCIÓN FEMENINO</t>
  </si>
  <si>
    <t>AÑO ANTERIOR-2 TOTAL (*3)</t>
  </si>
  <si>
    <t>AÑO ANTERIOR-2 PROPORCIÓN TOTAL</t>
  </si>
  <si>
    <t>AÑO ANTERIOR-3 MASCULINO</t>
  </si>
  <si>
    <t>AÑO ANTERIOR-3 PROPORCIÓN MASCULINO</t>
  </si>
  <si>
    <t>AÑO ANTERIOR-3 FEMENINO</t>
  </si>
  <si>
    <t>AÑO ANTERIOR-3 PROPORCIÓN FEMENINO</t>
  </si>
  <si>
    <t>AÑO ANTERIOR-3 TOTAL (*3)</t>
  </si>
  <si>
    <t>AÑO ANTERIOR-3 PROPORCIÓN TOTAL</t>
  </si>
  <si>
    <t>Para la información de mortalidad y morbilidad digite aquí el año inmediatamente anterior a aquel en que realizó la entrega la solicitud de visita de evaluación a Icontec</t>
  </si>
  <si>
    <r>
      <rPr>
        <b/>
        <sz val="10"/>
        <color theme="1"/>
        <rFont val="Arial"/>
        <family val="2"/>
      </rPr>
      <t>1.</t>
    </r>
    <r>
      <rPr>
        <sz val="10"/>
        <color theme="1"/>
        <rFont val="Arial"/>
        <family val="2"/>
      </rPr>
      <t xml:space="preserve"> Determine las diez primeras causas o diagnósticos de la morbilidad y/o mortalidad para el año inmediatamente anterior al que se presenta al proceso evaluativo, e ingrese los datos correspondientes para población masculina, femenina o total según corresponda, utilizando la codificación CIE10. En el caso que la institución no cuente con el desagregado por género ingresar el consolidado institucional en la columna TOTAL.</t>
    </r>
  </si>
  <si>
    <r>
      <rPr>
        <b/>
        <sz val="10"/>
        <color theme="1"/>
        <rFont val="Arial"/>
        <family val="2"/>
      </rPr>
      <t>2.</t>
    </r>
    <r>
      <rPr>
        <sz val="10"/>
        <color theme="1"/>
        <rFont val="Arial"/>
        <family val="2"/>
      </rPr>
      <t xml:space="preserve"> Teniendo en cuenta los datos ingresados en el paso 1, registre los datos correspondientes a los tres años anteriores, teniendo como referencia las causas o diagnósticos ingresados en el paso 1. Si para estos años la Institución presenta diagnósticos diferentes a las diez primeras causas registradas en el paso 1, ingreselas a partir de la fila 20.</t>
    </r>
  </si>
  <si>
    <r>
      <rPr>
        <b/>
        <sz val="10"/>
        <color theme="1"/>
        <rFont val="Arial"/>
        <family val="2"/>
      </rPr>
      <t>3.</t>
    </r>
    <r>
      <rPr>
        <sz val="10"/>
        <color theme="1"/>
        <rFont val="Arial"/>
        <family val="2"/>
      </rPr>
      <t xml:space="preserve"> En hospitalización de cirugía se incluye la información relacionada con el servicio a donde se trasladan los pacientes que han sido operados y siempre de acuerdo a los servicios habilitados. En algunas instituciones lo denominan "hospitalización quirúrgica" o "quirúrgicos", entre otras denominaciones.</t>
    </r>
  </si>
  <si>
    <r>
      <rPr>
        <b/>
        <sz val="10"/>
        <color theme="1"/>
        <rFont val="Arial"/>
        <family val="2"/>
      </rPr>
      <t>4.</t>
    </r>
    <r>
      <rPr>
        <sz val="10"/>
        <color theme="1"/>
        <rFont val="Arial"/>
        <family val="2"/>
      </rPr>
      <t xml:space="preserve"> En la solicitud de información de hospitalización de cuidados intensivos, se suma lo correspondiente a UCI adultos en cualquiera de las denominaciones institucionales: ginecobstetricia, neuroquirúrgica, cardiovascular, trauma, etc. y lo correspondiente a UCI pediátrica y neonatal.</t>
    </r>
  </si>
  <si>
    <r>
      <rPr>
        <b/>
        <sz val="10"/>
        <color theme="1"/>
        <rFont val="Arial"/>
        <family val="2"/>
      </rPr>
      <t>5.</t>
    </r>
    <r>
      <rPr>
        <sz val="10"/>
        <color theme="1"/>
        <rFont val="Arial"/>
        <family val="2"/>
      </rPr>
      <t xml:space="preserve"> Si tiene algún comentario adicional puede ingresarlo en la columna "OBSERVACIONES"</t>
    </r>
  </si>
  <si>
    <r>
      <rPr>
        <b/>
        <sz val="10"/>
        <color theme="1"/>
        <rFont val="Arial"/>
        <family val="2"/>
      </rPr>
      <t>1.</t>
    </r>
    <r>
      <rPr>
        <sz val="10"/>
        <color theme="1"/>
        <rFont val="Arial"/>
        <family val="2"/>
      </rPr>
      <t xml:space="preserve"> Antes de diligenciar la información tenga como referente las definiciones operacionales de los indicadores, las cuales se encuentran en la segunda columna de cada tabla. No obstante, si la institución posee una definición operacional diferente, escribala en la columna OBSERVACIONES junto con los datos y resultados propios y en las columnas de cada año registre los datos de acuerdo a la fórmula solicitada por Icontec. Lo anterior para la evaluación estandarizada de las instituciones. 
Es de anotar que si el indicador es de norma, se ha mantenido la definición operacional de acuerdo a lo legislado.</t>
    </r>
  </si>
  <si>
    <r>
      <rPr>
        <b/>
        <sz val="10"/>
        <color theme="1"/>
        <rFont val="Arial"/>
        <family val="2"/>
      </rPr>
      <t>2.</t>
    </r>
    <r>
      <rPr>
        <sz val="10"/>
        <color theme="1"/>
        <rFont val="Arial"/>
        <family val="2"/>
      </rPr>
      <t xml:space="preserve"> Los niveles de desagregación de los indicadores están establecidos en cada tabla. Elija el nivel de desagregación que le aplique a la Institución, dando click sobre los signos (+) o (-) que aparecen en la parte inferior izquierda de la respectiva fila.</t>
    </r>
  </si>
  <si>
    <r>
      <rPr>
        <b/>
        <sz val="10"/>
        <color theme="1"/>
        <rFont val="Arial"/>
        <family val="2"/>
      </rPr>
      <t>3.</t>
    </r>
    <r>
      <rPr>
        <sz val="10"/>
        <color theme="1"/>
        <rFont val="Arial"/>
        <family val="2"/>
      </rPr>
      <t xml:space="preserve"> Indique para cada año en la columna ESTADO DE LA INFORMACIÓN, si se encuentra DISPONIBLE ó NO DISPONIBLE (en caso de contar o no contar con la información). 
Si no se ingresa el estado (DISPONIBLE ó NO DISPONIBLE) se mantendrá la sigla S.I. (SIN INGRESAR) como alerta de su no diligenciamiento.</t>
    </r>
  </si>
  <si>
    <r>
      <rPr>
        <b/>
        <sz val="10"/>
        <color theme="1"/>
        <rFont val="Arial"/>
        <family val="2"/>
      </rPr>
      <t>4.</t>
    </r>
    <r>
      <rPr>
        <sz val="10"/>
        <color theme="1"/>
        <rFont val="Arial"/>
        <family val="2"/>
      </rPr>
      <t xml:space="preserve"> Si tiene algún comentario adicional puede ingresarlo en la columna "OBSERVACIONES"</t>
    </r>
  </si>
  <si>
    <t>Exámenes procesados no entregados o consultados</t>
  </si>
  <si>
    <t>Proporción de nuevas muestras solicitadas</t>
  </si>
  <si>
    <t xml:space="preserve">Proporción de tamización para Virus de Inmunodeficiencia Humana (VIH ) en gestantes </t>
  </si>
  <si>
    <t>Pacientes con hematoma en el sitio de punción</t>
  </si>
  <si>
    <t>Oportunidad en la notificación de resultados críticos de laboratorio clínico</t>
  </si>
  <si>
    <t>Proporción de resultados críticos de laboratorio clínico notificados en tiempo menor a 30 minutos</t>
  </si>
  <si>
    <t>Numero de resultados críticos notificados en tiempo menor a 30 minutos/ número total de resultados críticos en el periodo *100</t>
  </si>
  <si>
    <t>Numero de  Exámenes procesados no entregados o consultados /
Total de exámenes realizados en el periodo * 100</t>
  </si>
  <si>
    <t>Numero de nuevas muestas solicitadas/ Total de muestras tomadas * 100</t>
  </si>
  <si>
    <t>Número de gestantes a quienes se le realizó tamización para Virus de Inmunodeficiencia Humana (VIH) / Número total de gestantes  * 100</t>
  </si>
  <si>
    <r>
      <t>Sumatoria del tiempo transcurrido entre la emisión del resultado crítico y la notificación al médico tratante</t>
    </r>
    <r>
      <rPr>
        <sz val="8"/>
        <color indexed="8"/>
        <rFont val="Arial"/>
        <family val="2"/>
      </rPr>
      <t xml:space="preserve"> en el período / Número total de resultados críticos de laboratorio clínico notificados</t>
    </r>
  </si>
  <si>
    <t>Cobertura de aseguramiento con prueba de evaluación externa</t>
  </si>
  <si>
    <t>Numero de pruebas con evaluación externa de la calidad/ total de pruebas implementadas en el laboratorio * 100</t>
  </si>
  <si>
    <t>Reproceso por queja de confiablilidad o inconsistencia clínico patológica</t>
  </si>
  <si>
    <t>Numero de muestras reprocesadas por quejas por Inconsistencia clínica patológica/
total de muestras procesadas en el período * 100</t>
  </si>
  <si>
    <t>Eventos de notificación obligatoria Sivigila que cumplen con el protocolo</t>
  </si>
  <si>
    <t>Numero de eventos de notificación obligatoria Sivigila que cumplen con el protocolo de notificación / total de eventos de notificación obligatoria * 100</t>
  </si>
  <si>
    <t>1974.1</t>
  </si>
  <si>
    <t>1974.2</t>
  </si>
  <si>
    <t>Notificación inmediata</t>
  </si>
  <si>
    <t>Notificación semanal</t>
  </si>
  <si>
    <t xml:space="preserve">SOLICITUD DE INFORMACIÓN E INDICADORES INSTITUCIONALES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</si>
</sst>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 #,##0.00_);_(&quot;$&quot;\ * \(#,##0.00\);_(&quot;$&quot;\ * &quot;-&quot;??_);_(@_)"/>
    <numFmt numFmtId="165" formatCode="_(* #,##0.00_);_(* \(#,##0.00\);_(* &quot;-&quot;??_);_(@_)"/>
    <numFmt numFmtId="166" formatCode="_(* #,##0_);_(* \(#,##0\);_(* &quot;-&quot;??_);_(@_)"/>
    <numFmt numFmtId="167" formatCode="_(* #,##0.000_);_(* \(#,##0.000\);_(* &quot;-&quot;??_);_(@_)"/>
    <numFmt numFmtId="168" formatCode="_(* #,##0.0_);_(* \(#,##0.0\);_(* &quot;-&quot;??_);_(@_)"/>
    <numFmt numFmtId="169" formatCode="_(&quot;$&quot;\ * #,##0_);_(&quot;$&quot;\ * \(#,##0\);_(&quot;$&quot;\ * &quot;-&quot;??_);_(@_)"/>
    <numFmt numFmtId="170" formatCode="[$$-240A]#,##0.00;[Red]&quot;(&quot;[$$-240A]#,##0.00&quot;)&quot;"/>
    <numFmt numFmtId="171" formatCode="#,##0.00&quot; &quot;[$€-C0A];[Red]&quot;-&quot;#,##0.00&quot; &quot;[$€-C0A]"/>
    <numFmt numFmtId="172" formatCode="[$-F800]dddd\,\ mmmm\ dd\,\ yyyy"/>
  </numFmts>
  <fonts count="46">
    <font>
      <sz val="11"/>
      <color theme="1"/>
      <name val="Calibri"/>
      <family val="2"/>
      <scheme val="minor"/>
    </font>
    <font>
      <sz val="8"/>
      <color indexed="8"/>
      <name val="Arial"/>
      <family val="2"/>
    </font>
    <font>
      <sz val="11"/>
      <color theme="1"/>
      <name val="Calibri"/>
      <family val="2"/>
      <scheme val="minor"/>
    </font>
    <font>
      <u/>
      <sz val="11"/>
      <color theme="10"/>
      <name val="Calibri"/>
      <family val="2"/>
      <scheme val="minor"/>
    </font>
    <font>
      <sz val="10"/>
      <color theme="1"/>
      <name val="Arial"/>
      <family val="2"/>
    </font>
    <font>
      <b/>
      <sz val="9"/>
      <color theme="1"/>
      <name val="Arial"/>
      <family val="2"/>
    </font>
    <font>
      <b/>
      <sz val="10"/>
      <color theme="1"/>
      <name val="Arial"/>
      <family val="2"/>
    </font>
    <font>
      <sz val="10"/>
      <color rgb="FF000000"/>
      <name val="Arial"/>
      <family val="2"/>
    </font>
    <font>
      <sz val="10"/>
      <color theme="1"/>
      <name val="TTE14BA900t00"/>
    </font>
    <font>
      <sz val="8"/>
      <color rgb="FF000000"/>
      <name val="Arial"/>
      <family val="2"/>
    </font>
    <font>
      <sz val="8"/>
      <color theme="1"/>
      <name val="Arial"/>
      <family val="2"/>
    </font>
    <font>
      <sz val="8"/>
      <color theme="1"/>
      <name val="TTE14BA900t00"/>
    </font>
    <font>
      <sz val="8"/>
      <color theme="1"/>
      <name val="Calibri"/>
      <family val="2"/>
      <scheme val="minor"/>
    </font>
    <font>
      <sz val="9"/>
      <color theme="1"/>
      <name val="Arial"/>
      <family val="2"/>
    </font>
    <font>
      <b/>
      <sz val="9"/>
      <color theme="1"/>
      <name val="Calibri"/>
      <family val="2"/>
      <scheme val="minor"/>
    </font>
    <font>
      <b/>
      <sz val="11"/>
      <name val="Arial"/>
      <family val="2"/>
    </font>
    <font>
      <sz val="11"/>
      <color theme="1"/>
      <name val="Arial"/>
      <family val="2"/>
    </font>
    <font>
      <b/>
      <sz val="11"/>
      <color theme="1"/>
      <name val="Arial"/>
      <family val="2"/>
    </font>
    <font>
      <b/>
      <sz val="8"/>
      <color theme="1"/>
      <name val="Arial"/>
      <family val="2"/>
    </font>
    <font>
      <sz val="10"/>
      <name val="Arial"/>
      <family val="2"/>
    </font>
    <font>
      <sz val="8"/>
      <name val="Arial"/>
      <family val="2"/>
    </font>
    <font>
      <b/>
      <sz val="14"/>
      <name val="Arial"/>
      <family val="2"/>
    </font>
    <font>
      <sz val="9"/>
      <color theme="1"/>
      <name val="Calibri"/>
      <family val="2"/>
      <scheme val="minor"/>
    </font>
    <font>
      <sz val="9"/>
      <color rgb="FF000000"/>
      <name val="Arial"/>
      <family val="2"/>
    </font>
    <font>
      <sz val="10"/>
      <name val="TTE14BA900t00"/>
    </font>
    <font>
      <b/>
      <sz val="7"/>
      <color theme="1"/>
      <name val="Arial"/>
      <family val="2"/>
    </font>
    <font>
      <sz val="9"/>
      <color indexed="81"/>
      <name val="Tahoma"/>
      <family val="2"/>
    </font>
    <font>
      <b/>
      <sz val="9"/>
      <color rgb="FFFF0000"/>
      <name val="Arial"/>
      <family val="2"/>
    </font>
    <font>
      <b/>
      <sz val="10"/>
      <color rgb="FFFF0000"/>
      <name val="Arial"/>
      <family val="2"/>
    </font>
    <font>
      <sz val="11"/>
      <color indexed="8"/>
      <name val="Calibri"/>
      <family val="2"/>
      <charset val="1"/>
    </font>
    <font>
      <b/>
      <i/>
      <sz val="16"/>
      <color theme="1"/>
      <name val="Arial"/>
      <family val="2"/>
    </font>
    <font>
      <sz val="12"/>
      <name val="Arial"/>
      <family val="2"/>
    </font>
    <font>
      <sz val="11"/>
      <color indexed="8"/>
      <name val="Calibri"/>
      <family val="2"/>
    </font>
    <font>
      <b/>
      <i/>
      <u/>
      <sz val="11"/>
      <color theme="1"/>
      <name val="Arial"/>
      <family val="2"/>
    </font>
    <font>
      <sz val="10"/>
      <color theme="1"/>
      <name val="Calibri"/>
      <family val="2"/>
      <scheme val="minor"/>
    </font>
    <font>
      <sz val="9"/>
      <color theme="1"/>
      <name val="Arial"/>
      <family val="2"/>
    </font>
    <font>
      <b/>
      <sz val="11"/>
      <color theme="1"/>
      <name val="Calibri"/>
      <family val="2"/>
      <scheme val="minor"/>
    </font>
    <font>
      <b/>
      <sz val="12"/>
      <color theme="1"/>
      <name val="Arial"/>
      <family val="2"/>
    </font>
    <font>
      <b/>
      <sz val="14"/>
      <color theme="1"/>
      <name val="Arial"/>
      <family val="2"/>
    </font>
    <font>
      <sz val="11"/>
      <color rgb="FF222222"/>
      <name val="Arial"/>
      <family val="2"/>
    </font>
    <font>
      <sz val="11"/>
      <color theme="0"/>
      <name val="Calibri"/>
      <family val="2"/>
      <scheme val="minor"/>
    </font>
    <font>
      <sz val="10"/>
      <color theme="0"/>
      <name val="Arial"/>
      <family val="2"/>
    </font>
    <font>
      <b/>
      <sz val="11"/>
      <color theme="0"/>
      <name val="Arial"/>
      <family val="2"/>
    </font>
    <font>
      <sz val="11"/>
      <color theme="0"/>
      <name val="Arial"/>
      <family val="2"/>
    </font>
    <font>
      <sz val="9"/>
      <name val="Arial"/>
      <family val="2"/>
    </font>
    <font>
      <sz val="16"/>
      <color theme="1"/>
      <name val="Calibri"/>
      <family val="2"/>
      <scheme val="minor"/>
    </font>
  </fonts>
  <fills count="40">
    <fill>
      <patternFill patternType="none"/>
    </fill>
    <fill>
      <patternFill patternType="gray125"/>
    </fill>
    <fill>
      <patternFill patternType="solid">
        <fgColor indexed="65"/>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7" tint="0.39994506668294322"/>
        <bgColor indexed="64"/>
      </patternFill>
    </fill>
    <fill>
      <patternFill patternType="lightGray">
        <bgColor theme="7" tint="0.39994506668294322"/>
      </patternFill>
    </fill>
    <fill>
      <patternFill patternType="lightGray">
        <bgColor theme="8" tint="0.39997558519241921"/>
      </patternFill>
    </fill>
    <fill>
      <patternFill patternType="lightGray">
        <bgColor theme="5" tint="0.59999389629810485"/>
      </patternFill>
    </fill>
    <fill>
      <patternFill patternType="lightGray">
        <bgColor theme="2" tint="-0.249977111117893"/>
      </patternFill>
    </fill>
    <fill>
      <patternFill patternType="solid">
        <fgColor theme="7" tint="0.39991454817346722"/>
        <bgColor indexed="64"/>
      </patternFill>
    </fill>
    <fill>
      <patternFill patternType="solid">
        <fgColor theme="8" tint="0.39994506668294322"/>
        <bgColor indexed="64"/>
      </patternFill>
    </fill>
    <fill>
      <patternFill patternType="solid">
        <fgColor theme="9" tint="0.39994506668294322"/>
        <bgColor indexed="64"/>
      </patternFill>
    </fill>
    <fill>
      <patternFill patternType="solid">
        <fgColor theme="0"/>
        <bgColor indexed="64"/>
      </patternFill>
    </fill>
    <fill>
      <patternFill patternType="solid">
        <fgColor theme="0" tint="-0.14999847407452621"/>
        <bgColor indexed="64"/>
      </patternFill>
    </fill>
    <fill>
      <patternFill patternType="solid">
        <fgColor rgb="FF00CC99"/>
        <bgColor indexed="64"/>
      </patternFill>
    </fill>
    <fill>
      <patternFill patternType="solid">
        <fgColor theme="3" tint="0.39997558519241921"/>
        <bgColor indexed="64"/>
      </patternFill>
    </fill>
    <fill>
      <patternFill patternType="lightGray">
        <bgColor theme="9" tint="0.39997558519241921"/>
      </patternFill>
    </fill>
    <fill>
      <patternFill patternType="solid">
        <fgColor theme="7" tint="0.39988402966399123"/>
        <bgColor theme="0"/>
      </patternFill>
    </fill>
    <fill>
      <patternFill patternType="solid">
        <fgColor theme="8" tint="0.39997558519241921"/>
        <bgColor theme="0"/>
      </patternFill>
    </fill>
    <fill>
      <patternFill patternType="solid">
        <fgColor theme="9" tint="0.39997558519241921"/>
        <bgColor theme="0"/>
      </patternFill>
    </fill>
    <fill>
      <patternFill patternType="solid">
        <fgColor theme="5" tint="0.59999389629810485"/>
        <bgColor theme="0"/>
      </patternFill>
    </fill>
    <fill>
      <patternFill patternType="solid">
        <fgColor theme="2" tint="-0.249977111117893"/>
        <bgColor theme="0"/>
      </patternFill>
    </fill>
    <fill>
      <patternFill patternType="solid">
        <fgColor rgb="FF33CCCC"/>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rgb="FFFFFFCC"/>
        <bgColor indexed="64"/>
      </patternFill>
    </fill>
    <fill>
      <patternFill patternType="solid">
        <fgColor theme="9" tint="0.59999389629810485"/>
        <bgColor indexed="64"/>
      </patternFill>
    </fill>
    <fill>
      <patternFill patternType="solid">
        <fgColor theme="3" tint="0.59999389629810485"/>
        <bgColor indexed="64"/>
      </patternFill>
    </fill>
    <fill>
      <patternFill patternType="lightGray">
        <bgColor rgb="FFFFFFCC"/>
      </patternFill>
    </fill>
    <fill>
      <patternFill patternType="lightGray">
        <bgColor theme="6" tint="0.59999389629810485"/>
      </patternFill>
    </fill>
    <fill>
      <patternFill patternType="lightGray">
        <bgColor theme="9" tint="0.59999389629810485"/>
      </patternFill>
    </fill>
    <fill>
      <patternFill patternType="solid">
        <fgColor rgb="FFFFFFCC"/>
        <bgColor theme="0"/>
      </patternFill>
    </fill>
    <fill>
      <patternFill patternType="solid">
        <fgColor theme="6" tint="0.59999389629810485"/>
        <bgColor theme="0"/>
      </patternFill>
    </fill>
    <fill>
      <patternFill patternType="solid">
        <fgColor theme="9" tint="0.59999389629810485"/>
        <bgColor theme="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8"/>
      </left>
      <right/>
      <top style="thin">
        <color indexed="8"/>
      </top>
      <bottom style="thin">
        <color indexed="8"/>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8"/>
      </left>
      <right/>
      <top style="thin">
        <color indexed="65"/>
      </top>
      <bottom/>
      <diagonal/>
    </border>
    <border>
      <left style="thin">
        <color indexed="8"/>
      </left>
      <right/>
      <top style="thin">
        <color indexed="65"/>
      </top>
      <bottom style="thin">
        <color indexed="8"/>
      </bottom>
      <diagonal/>
    </border>
    <border>
      <left style="thin">
        <color indexed="8"/>
      </left>
      <right style="thin">
        <color indexed="8"/>
      </right>
      <top style="thin">
        <color indexed="8"/>
      </top>
      <bottom/>
      <diagonal/>
    </border>
  </borders>
  <cellStyleXfs count="19">
    <xf numFmtId="0" fontId="0" fillId="0" borderId="0"/>
    <xf numFmtId="0" fontId="3" fillId="0" borderId="0" applyNumberForma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0" fontId="29" fillId="0" borderId="0"/>
    <xf numFmtId="165" fontId="2" fillId="0" borderId="0" applyFont="0" applyFill="0" applyBorder="0" applyAlignment="0" applyProtection="0"/>
    <xf numFmtId="0" fontId="30" fillId="0" borderId="0">
      <alignment horizontal="center"/>
    </xf>
    <xf numFmtId="0" fontId="30" fillId="0" borderId="0">
      <alignment horizontal="center" textRotation="90"/>
    </xf>
    <xf numFmtId="0" fontId="31" fillId="0" borderId="0"/>
    <xf numFmtId="0" fontId="16" fillId="0" borderId="0"/>
    <xf numFmtId="0" fontId="16" fillId="0" borderId="0"/>
    <xf numFmtId="0" fontId="2" fillId="0" borderId="0"/>
    <xf numFmtId="0" fontId="19" fillId="0" borderId="0"/>
    <xf numFmtId="0" fontId="2" fillId="0" borderId="0"/>
    <xf numFmtId="0" fontId="2" fillId="0" borderId="0"/>
    <xf numFmtId="9" fontId="32" fillId="0" borderId="0" applyFont="0" applyFill="0" applyBorder="0" applyAlignment="0" applyProtection="0"/>
    <xf numFmtId="0" fontId="33" fillId="0" borderId="0"/>
    <xf numFmtId="170" fontId="33" fillId="0" borderId="0"/>
    <xf numFmtId="171" fontId="33" fillId="0" borderId="0"/>
  </cellStyleXfs>
  <cellXfs count="564">
    <xf numFmtId="0" fontId="0" fillId="0" borderId="0" xfId="0"/>
    <xf numFmtId="0" fontId="0" fillId="0" borderId="1" xfId="0" applyBorder="1" applyProtection="1">
      <protection locked="0"/>
    </xf>
    <xf numFmtId="0" fontId="0" fillId="0" borderId="0" xfId="0" applyProtection="1">
      <protection locked="0"/>
    </xf>
    <xf numFmtId="0" fontId="9" fillId="0" borderId="1" xfId="0" applyFont="1" applyFill="1" applyBorder="1" applyAlignment="1" applyProtection="1">
      <alignment horizontal="justify" vertical="center" wrapText="1"/>
      <protection locked="0"/>
    </xf>
    <xf numFmtId="0" fontId="0" fillId="0" borderId="0" xfId="0" applyAlignment="1" applyProtection="1">
      <alignment vertical="top"/>
      <protection locked="0"/>
    </xf>
    <xf numFmtId="0" fontId="12" fillId="0" borderId="0" xfId="0" applyFont="1" applyProtection="1">
      <protection locked="0"/>
    </xf>
    <xf numFmtId="166" fontId="2" fillId="2" borderId="0" xfId="2" applyNumberFormat="1" applyFont="1" applyFill="1" applyProtection="1">
      <protection locked="0"/>
    </xf>
    <xf numFmtId="9" fontId="2" fillId="0" borderId="0" xfId="3" applyFont="1" applyProtection="1">
      <protection locked="0"/>
    </xf>
    <xf numFmtId="9" fontId="2" fillId="2" borderId="0" xfId="3" applyFont="1" applyFill="1" applyProtection="1">
      <protection locked="0"/>
    </xf>
    <xf numFmtId="166" fontId="6" fillId="3" borderId="1" xfId="2" applyNumberFormat="1" applyFont="1" applyFill="1" applyBorder="1" applyAlignment="1" applyProtection="1">
      <alignment horizontal="center" vertical="center" wrapText="1"/>
      <protection locked="0"/>
    </xf>
    <xf numFmtId="0" fontId="6" fillId="3" borderId="1" xfId="0" applyFont="1" applyFill="1" applyBorder="1" applyAlignment="1" applyProtection="1">
      <alignment horizontal="center" vertical="center" wrapText="1"/>
      <protection locked="0"/>
    </xf>
    <xf numFmtId="166" fontId="6" fillId="4" borderId="1" xfId="2" applyNumberFormat="1" applyFont="1" applyFill="1" applyBorder="1" applyAlignment="1" applyProtection="1">
      <alignment horizontal="center" vertical="center" wrapText="1"/>
      <protection locked="0"/>
    </xf>
    <xf numFmtId="9" fontId="6" fillId="4" borderId="1" xfId="3" applyFont="1" applyFill="1" applyBorder="1" applyAlignment="1" applyProtection="1">
      <alignment horizontal="center" vertical="center" wrapText="1"/>
      <protection locked="0"/>
    </xf>
    <xf numFmtId="166" fontId="6" fillId="5" borderId="1" xfId="2" applyNumberFormat="1" applyFont="1" applyFill="1" applyBorder="1" applyAlignment="1" applyProtection="1">
      <alignment horizontal="center" vertical="center" wrapText="1"/>
      <protection locked="0"/>
    </xf>
    <xf numFmtId="9" fontId="6" fillId="5" borderId="1" xfId="3" applyFont="1" applyFill="1" applyBorder="1" applyAlignment="1" applyProtection="1">
      <alignment horizontal="center" vertical="center" wrapText="1"/>
      <protection locked="0"/>
    </xf>
    <xf numFmtId="166" fontId="6" fillId="6" borderId="1" xfId="2" applyNumberFormat="1" applyFont="1" applyFill="1" applyBorder="1" applyAlignment="1" applyProtection="1">
      <alignment horizontal="center" vertical="center" wrapText="1"/>
      <protection locked="0"/>
    </xf>
    <xf numFmtId="9" fontId="6" fillId="6" borderId="1" xfId="3" applyFont="1" applyFill="1" applyBorder="1" applyAlignment="1" applyProtection="1">
      <alignment horizontal="center" vertical="center" wrapText="1"/>
      <protection locked="0"/>
    </xf>
    <xf numFmtId="166" fontId="6" fillId="7" borderId="1" xfId="2" applyNumberFormat="1" applyFont="1" applyFill="1" applyBorder="1" applyAlignment="1" applyProtection="1">
      <alignment horizontal="center" vertical="center" wrapText="1"/>
      <protection locked="0"/>
    </xf>
    <xf numFmtId="9" fontId="6" fillId="7" borderId="1" xfId="3" applyFont="1" applyFill="1" applyBorder="1" applyAlignment="1" applyProtection="1">
      <alignment horizontal="center" vertical="center" wrapText="1"/>
      <protection locked="0"/>
    </xf>
    <xf numFmtId="0" fontId="14" fillId="0" borderId="0" xfId="0" applyFont="1" applyProtection="1">
      <protection locked="0"/>
    </xf>
    <xf numFmtId="0" fontId="4" fillId="0" borderId="0" xfId="0" applyFont="1"/>
    <xf numFmtId="0" fontId="10" fillId="0" borderId="0" xfId="0" applyFont="1"/>
    <xf numFmtId="166" fontId="4" fillId="2" borderId="0" xfId="2" applyNumberFormat="1" applyFont="1" applyFill="1"/>
    <xf numFmtId="9" fontId="4" fillId="0" borderId="0" xfId="3" applyFont="1"/>
    <xf numFmtId="9" fontId="4" fillId="2" borderId="0" xfId="3" applyFont="1" applyFill="1"/>
    <xf numFmtId="0" fontId="16" fillId="0" borderId="0" xfId="0" applyFont="1"/>
    <xf numFmtId="166" fontId="16" fillId="2" borderId="0" xfId="2" applyNumberFormat="1" applyFont="1" applyFill="1"/>
    <xf numFmtId="9" fontId="16" fillId="0" borderId="0" xfId="3" applyFont="1"/>
    <xf numFmtId="9" fontId="16" fillId="2" borderId="0" xfId="3" applyFont="1" applyFill="1"/>
    <xf numFmtId="0" fontId="15" fillId="0" borderId="0" xfId="0" applyFont="1" applyAlignment="1">
      <alignment vertical="center"/>
    </xf>
    <xf numFmtId="0" fontId="16" fillId="0" borderId="0" xfId="0" applyFont="1" applyAlignment="1">
      <alignment vertical="center"/>
    </xf>
    <xf numFmtId="0" fontId="0" fillId="0" borderId="1" xfId="0" applyFill="1" applyBorder="1"/>
    <xf numFmtId="166" fontId="2" fillId="2" borderId="1" xfId="2" applyNumberFormat="1" applyFont="1" applyFill="1" applyBorder="1" applyProtection="1">
      <protection locked="0"/>
    </xf>
    <xf numFmtId="0" fontId="16" fillId="0" borderId="0" xfId="0" applyFont="1" applyAlignment="1">
      <alignment horizontal="justify" vertical="center"/>
    </xf>
    <xf numFmtId="166" fontId="18" fillId="3" borderId="1" xfId="2" applyNumberFormat="1" applyFont="1" applyFill="1" applyBorder="1" applyAlignment="1" applyProtection="1">
      <alignment horizontal="center" vertical="center" wrapText="1"/>
      <protection locked="0"/>
    </xf>
    <xf numFmtId="166" fontId="18" fillId="4" borderId="1" xfId="2" applyNumberFormat="1" applyFont="1" applyFill="1" applyBorder="1" applyAlignment="1" applyProtection="1">
      <alignment horizontal="center" vertical="center" wrapText="1"/>
      <protection locked="0"/>
    </xf>
    <xf numFmtId="166" fontId="18" fillId="5" borderId="1" xfId="2" applyNumberFormat="1" applyFont="1" applyFill="1" applyBorder="1" applyAlignment="1" applyProtection="1">
      <alignment horizontal="center" vertical="center" wrapText="1"/>
      <protection locked="0"/>
    </xf>
    <xf numFmtId="166" fontId="18" fillId="6" borderId="1" xfId="2" applyNumberFormat="1" applyFont="1" applyFill="1" applyBorder="1" applyAlignment="1" applyProtection="1">
      <alignment horizontal="center" vertical="center" wrapText="1"/>
      <protection locked="0"/>
    </xf>
    <xf numFmtId="166" fontId="2" fillId="2" borderId="1" xfId="2" applyNumberFormat="1" applyFont="1" applyFill="1" applyBorder="1" applyProtection="1"/>
    <xf numFmtId="0" fontId="16" fillId="0" borderId="0" xfId="0" applyFont="1" applyAlignment="1">
      <alignment horizontal="justify" vertical="center"/>
    </xf>
    <xf numFmtId="0" fontId="0" fillId="0" borderId="0" xfId="0" applyFill="1"/>
    <xf numFmtId="0" fontId="3" fillId="0" borderId="0" xfId="1" applyFill="1" applyBorder="1" applyAlignment="1">
      <alignment vertical="center" wrapText="1"/>
    </xf>
    <xf numFmtId="0" fontId="17" fillId="0" borderId="0" xfId="0" applyFont="1" applyBorder="1" applyAlignment="1">
      <alignment vertical="center"/>
    </xf>
    <xf numFmtId="0" fontId="0" fillId="0" borderId="0" xfId="0" applyBorder="1" applyAlignment="1">
      <alignment horizontal="center"/>
    </xf>
    <xf numFmtId="0" fontId="0" fillId="0" borderId="0" xfId="0" pivotButton="1"/>
    <xf numFmtId="0" fontId="0" fillId="0" borderId="1" xfId="0" pivotButton="1" applyBorder="1"/>
    <xf numFmtId="0" fontId="0" fillId="0" borderId="1" xfId="0" applyNumberFormat="1" applyBorder="1"/>
    <xf numFmtId="0" fontId="0" fillId="0" borderId="8" xfId="0" applyBorder="1"/>
    <xf numFmtId="0" fontId="0" fillId="0" borderId="9" xfId="0" applyBorder="1"/>
    <xf numFmtId="0" fontId="0" fillId="0" borderId="8" xfId="0" pivotButton="1" applyBorder="1"/>
    <xf numFmtId="0" fontId="0" fillId="0" borderId="10" xfId="0" applyBorder="1"/>
    <xf numFmtId="0" fontId="22" fillId="0" borderId="8" xfId="0" applyFont="1" applyBorder="1" applyAlignment="1">
      <alignment horizontal="justify"/>
    </xf>
    <xf numFmtId="0" fontId="17" fillId="0" borderId="0" xfId="0" applyFont="1" applyAlignment="1"/>
    <xf numFmtId="0" fontId="16" fillId="0" borderId="1" xfId="0" applyFont="1" applyBorder="1" applyProtection="1">
      <protection locked="0"/>
    </xf>
    <xf numFmtId="0" fontId="16" fillId="0" borderId="0" xfId="0" applyFont="1" applyProtection="1">
      <protection locked="0"/>
    </xf>
    <xf numFmtId="166" fontId="16" fillId="2" borderId="0" xfId="2" applyNumberFormat="1" applyFont="1" applyFill="1" applyProtection="1">
      <protection locked="0"/>
    </xf>
    <xf numFmtId="9" fontId="16" fillId="0" borderId="0" xfId="3" applyFont="1" applyProtection="1">
      <protection locked="0"/>
    </xf>
    <xf numFmtId="9" fontId="16" fillId="2" borderId="0" xfId="3" applyFont="1" applyFill="1" applyProtection="1">
      <protection locked="0"/>
    </xf>
    <xf numFmtId="0" fontId="13" fillId="0" borderId="1" xfId="0" applyFont="1" applyBorder="1" applyProtection="1">
      <protection locked="0"/>
    </xf>
    <xf numFmtId="166" fontId="13" fillId="8" borderId="1" xfId="2" applyNumberFormat="1" applyFont="1" applyFill="1" applyBorder="1" applyProtection="1">
      <protection locked="0"/>
    </xf>
    <xf numFmtId="165" fontId="13" fillId="3" borderId="1" xfId="2" applyNumberFormat="1" applyFont="1" applyFill="1" applyBorder="1" applyProtection="1"/>
    <xf numFmtId="166" fontId="13" fillId="4" borderId="1" xfId="2" applyNumberFormat="1" applyFont="1" applyFill="1" applyBorder="1" applyProtection="1">
      <protection locked="0"/>
    </xf>
    <xf numFmtId="165" fontId="13" fillId="4" borderId="1" xfId="2" applyNumberFormat="1" applyFont="1" applyFill="1" applyBorder="1" applyProtection="1"/>
    <xf numFmtId="166" fontId="13" fillId="5" borderId="1" xfId="2" applyNumberFormat="1" applyFont="1" applyFill="1" applyBorder="1" applyProtection="1">
      <protection locked="0"/>
    </xf>
    <xf numFmtId="165" fontId="13" fillId="5" borderId="1" xfId="2" applyNumberFormat="1" applyFont="1" applyFill="1" applyBorder="1" applyProtection="1"/>
    <xf numFmtId="166" fontId="13" fillId="6" borderId="1" xfId="2" applyNumberFormat="1" applyFont="1" applyFill="1" applyBorder="1" applyProtection="1">
      <protection locked="0"/>
    </xf>
    <xf numFmtId="166" fontId="13" fillId="7" borderId="1" xfId="2" applyNumberFormat="1" applyFont="1" applyFill="1" applyBorder="1" applyProtection="1">
      <protection locked="0"/>
    </xf>
    <xf numFmtId="0" fontId="13" fillId="0" borderId="0" xfId="0" applyFont="1" applyProtection="1">
      <protection locked="0"/>
    </xf>
    <xf numFmtId="166" fontId="13" fillId="5" borderId="1" xfId="2" applyNumberFormat="1" applyFont="1" applyFill="1" applyBorder="1" applyProtection="1"/>
    <xf numFmtId="166" fontId="13" fillId="6" borderId="1" xfId="2" applyNumberFormat="1" applyFont="1" applyFill="1" applyBorder="1" applyProtection="1"/>
    <xf numFmtId="166" fontId="13" fillId="7" borderId="1" xfId="2" applyNumberFormat="1" applyFont="1" applyFill="1" applyBorder="1" applyProtection="1"/>
    <xf numFmtId="0" fontId="4" fillId="0" borderId="0" xfId="0" applyFont="1" applyProtection="1">
      <protection locked="0"/>
    </xf>
    <xf numFmtId="0" fontId="22" fillId="0" borderId="10" xfId="0" applyFont="1" applyBorder="1" applyAlignment="1">
      <alignment horizontal="justify"/>
    </xf>
    <xf numFmtId="0" fontId="0" fillId="0" borderId="19" xfId="0" applyBorder="1"/>
    <xf numFmtId="0" fontId="0" fillId="0" borderId="0" xfId="0" applyNumberFormat="1" applyBorder="1"/>
    <xf numFmtId="0" fontId="0" fillId="18" borderId="0" xfId="0" applyFill="1"/>
    <xf numFmtId="0" fontId="0" fillId="0" borderId="0" xfId="0" applyBorder="1"/>
    <xf numFmtId="0" fontId="22" fillId="0" borderId="0" xfId="0" applyFont="1" applyBorder="1" applyAlignment="1">
      <alignment horizontal="justify"/>
    </xf>
    <xf numFmtId="0" fontId="10" fillId="0" borderId="0" xfId="0" applyFont="1" applyAlignment="1" applyProtection="1">
      <alignment vertical="top"/>
      <protection locked="0"/>
    </xf>
    <xf numFmtId="0" fontId="0" fillId="0" borderId="6" xfId="0" applyBorder="1"/>
    <xf numFmtId="0" fontId="0" fillId="0" borderId="6" xfId="0" applyFill="1" applyBorder="1"/>
    <xf numFmtId="0" fontId="3" fillId="19" borderId="0" xfId="1" applyFill="1" applyAlignment="1">
      <alignment horizontal="center"/>
    </xf>
    <xf numFmtId="0" fontId="0" fillId="0" borderId="8" xfId="0" applyFill="1" applyBorder="1"/>
    <xf numFmtId="0" fontId="22" fillId="0" borderId="8" xfId="0" applyFont="1" applyFill="1" applyBorder="1" applyAlignment="1">
      <alignment horizontal="justify"/>
    </xf>
    <xf numFmtId="0" fontId="0" fillId="0" borderId="10" xfId="0" applyFill="1" applyBorder="1"/>
    <xf numFmtId="0" fontId="22" fillId="0" borderId="10" xfId="0" applyFont="1" applyFill="1" applyBorder="1" applyAlignment="1">
      <alignment horizontal="justify"/>
    </xf>
    <xf numFmtId="165" fontId="13" fillId="0" borderId="1" xfId="0" applyNumberFormat="1" applyFont="1" applyFill="1" applyBorder="1"/>
    <xf numFmtId="0" fontId="0" fillId="0" borderId="0" xfId="0" applyFill="1" applyBorder="1"/>
    <xf numFmtId="0" fontId="22" fillId="0" borderId="0" xfId="0" applyFont="1" applyFill="1" applyBorder="1" applyAlignment="1">
      <alignment horizontal="justify"/>
    </xf>
    <xf numFmtId="0" fontId="0" fillId="0" borderId="9" xfId="0" applyFill="1" applyBorder="1"/>
    <xf numFmtId="0" fontId="13" fillId="0" borderId="0" xfId="0" applyNumberFormat="1" applyFont="1"/>
    <xf numFmtId="0" fontId="13" fillId="0" borderId="1" xfId="0" applyNumberFormat="1" applyFont="1" applyBorder="1"/>
    <xf numFmtId="0" fontId="0" fillId="0" borderId="0" xfId="0" applyAlignment="1" applyProtection="1">
      <alignment horizontal="center"/>
      <protection locked="0"/>
    </xf>
    <xf numFmtId="0" fontId="0" fillId="0" borderId="20" xfId="0" applyBorder="1"/>
    <xf numFmtId="166" fontId="13" fillId="0" borderId="1" xfId="0" applyNumberFormat="1" applyFont="1" applyBorder="1"/>
    <xf numFmtId="0" fontId="0" fillId="0" borderId="20" xfId="0" applyFill="1" applyBorder="1"/>
    <xf numFmtId="0" fontId="0" fillId="17" borderId="1" xfId="0" applyFill="1" applyBorder="1" applyProtection="1">
      <protection locked="0"/>
    </xf>
    <xf numFmtId="0" fontId="5" fillId="0" borderId="1" xfId="0" applyFont="1" applyBorder="1" applyAlignment="1" applyProtection="1">
      <alignment horizontal="center" vertical="center" wrapText="1"/>
    </xf>
    <xf numFmtId="0" fontId="5" fillId="0" borderId="1" xfId="0" applyFont="1" applyBorder="1" applyAlignment="1" applyProtection="1">
      <alignment horizontal="justify" vertical="center" wrapText="1"/>
    </xf>
    <xf numFmtId="9" fontId="5" fillId="0" borderId="1" xfId="3" applyFont="1" applyFill="1" applyBorder="1" applyAlignment="1" applyProtection="1">
      <alignment horizontal="center" vertical="center" wrapText="1"/>
    </xf>
    <xf numFmtId="0" fontId="4" fillId="0" borderId="1" xfId="0" applyFont="1" applyFill="1" applyBorder="1" applyAlignment="1" applyProtection="1">
      <alignment horizontal="justify" vertical="center" wrapText="1"/>
    </xf>
    <xf numFmtId="0" fontId="10" fillId="0" borderId="2" xfId="0" applyFont="1" applyFill="1" applyBorder="1" applyAlignment="1" applyProtection="1">
      <alignment vertical="center" wrapText="1"/>
    </xf>
    <xf numFmtId="0" fontId="9" fillId="0" borderId="1" xfId="0" applyFont="1" applyFill="1" applyBorder="1" applyAlignment="1" applyProtection="1">
      <alignment horizontal="left" vertical="center" wrapText="1"/>
    </xf>
    <xf numFmtId="0" fontId="4" fillId="0" borderId="1" xfId="0" applyFont="1" applyBorder="1" applyAlignment="1" applyProtection="1">
      <alignment horizontal="justify" vertical="center" wrapText="1"/>
    </xf>
    <xf numFmtId="0" fontId="10" fillId="0" borderId="4" xfId="0" applyFont="1" applyBorder="1" applyAlignment="1" applyProtection="1">
      <alignment horizontal="justify" vertical="center" wrapText="1"/>
    </xf>
    <xf numFmtId="0" fontId="4" fillId="0" borderId="4" xfId="0" applyFont="1" applyBorder="1" applyAlignment="1" applyProtection="1">
      <alignment horizontal="justify" vertical="center" wrapText="1"/>
    </xf>
    <xf numFmtId="0" fontId="10" fillId="0" borderId="1" xfId="0" applyFont="1" applyBorder="1" applyAlignment="1" applyProtection="1">
      <alignment horizontal="justify" vertical="center" wrapText="1"/>
    </xf>
    <xf numFmtId="0" fontId="10" fillId="0" borderId="4" xfId="0" applyFont="1" applyFill="1" applyBorder="1" applyAlignment="1" applyProtection="1">
      <alignment horizontal="justify" vertical="center" wrapText="1"/>
    </xf>
    <xf numFmtId="0" fontId="4" fillId="0" borderId="4" xfId="0" applyFont="1" applyFill="1" applyBorder="1" applyAlignment="1" applyProtection="1">
      <alignment horizontal="justify" vertical="center" wrapText="1"/>
    </xf>
    <xf numFmtId="0" fontId="10" fillId="0" borderId="1" xfId="0" applyFont="1" applyFill="1" applyBorder="1" applyAlignment="1" applyProtection="1">
      <alignment horizontal="justify" vertical="center" wrapText="1"/>
    </xf>
    <xf numFmtId="0" fontId="7" fillId="0" borderId="4" xfId="0" applyFont="1" applyBorder="1" applyAlignment="1" applyProtection="1">
      <alignment vertical="center" wrapText="1"/>
    </xf>
    <xf numFmtId="0" fontId="7" fillId="0" borderId="1" xfId="0" applyFont="1" applyBorder="1" applyAlignment="1" applyProtection="1">
      <alignment horizontal="justify" vertical="center" wrapText="1"/>
    </xf>
    <xf numFmtId="0" fontId="9" fillId="0" borderId="1" xfId="0" applyFont="1" applyFill="1" applyBorder="1" applyAlignment="1" applyProtection="1">
      <alignment horizontal="justify" vertical="center" wrapText="1"/>
    </xf>
    <xf numFmtId="0" fontId="7" fillId="0" borderId="1" xfId="0" applyFont="1" applyFill="1" applyBorder="1" applyAlignment="1" applyProtection="1">
      <alignment horizontal="justify" vertical="center" wrapText="1"/>
    </xf>
    <xf numFmtId="0" fontId="9" fillId="0" borderId="2" xfId="0" applyFont="1" applyFill="1" applyBorder="1" applyAlignment="1" applyProtection="1">
      <alignment vertical="center" wrapText="1"/>
    </xf>
    <xf numFmtId="0" fontId="7" fillId="0" borderId="1" xfId="0" applyFont="1" applyFill="1" applyBorder="1" applyAlignment="1" applyProtection="1">
      <alignment horizontal="left" vertical="center" wrapText="1"/>
    </xf>
    <xf numFmtId="0" fontId="9" fillId="0" borderId="1" xfId="0" applyFont="1" applyBorder="1" applyAlignment="1" applyProtection="1">
      <alignment horizontal="justify" vertical="center" wrapText="1"/>
    </xf>
    <xf numFmtId="0" fontId="7" fillId="0" borderId="1" xfId="0" applyFont="1" applyBorder="1" applyAlignment="1" applyProtection="1">
      <alignment horizontal="left" vertical="center" wrapText="1"/>
    </xf>
    <xf numFmtId="0" fontId="4" fillId="16" borderId="1" xfId="0" applyFont="1" applyFill="1" applyBorder="1" applyAlignment="1" applyProtection="1">
      <alignment horizontal="justify" vertical="center" wrapText="1"/>
    </xf>
    <xf numFmtId="0" fontId="10" fillId="16" borderId="1" xfId="0" applyFont="1" applyFill="1" applyBorder="1" applyAlignment="1" applyProtection="1">
      <alignment horizontal="justify" vertical="center" wrapText="1"/>
    </xf>
    <xf numFmtId="0" fontId="10" fillId="0" borderId="2" xfId="0" applyFont="1" applyBorder="1" applyAlignment="1" applyProtection="1">
      <alignment vertical="center" wrapText="1"/>
    </xf>
    <xf numFmtId="0" fontId="7" fillId="0" borderId="1" xfId="0" applyFont="1" applyFill="1" applyBorder="1" applyAlignment="1" applyProtection="1">
      <alignment vertical="center" wrapText="1"/>
    </xf>
    <xf numFmtId="0" fontId="7" fillId="0" borderId="1" xfId="0" applyFont="1" applyBorder="1" applyAlignment="1" applyProtection="1">
      <alignment vertical="center" wrapText="1"/>
    </xf>
    <xf numFmtId="0" fontId="10" fillId="0" borderId="1" xfId="0" applyFont="1" applyBorder="1" applyAlignment="1" applyProtection="1">
      <alignment vertical="center" wrapText="1"/>
    </xf>
    <xf numFmtId="0" fontId="4" fillId="0" borderId="1" xfId="0" applyFont="1" applyFill="1" applyBorder="1" applyAlignment="1" applyProtection="1">
      <alignment horizontal="justify" vertical="center"/>
    </xf>
    <xf numFmtId="0" fontId="10" fillId="0" borderId="1" xfId="0" applyFont="1" applyBorder="1" applyAlignment="1" applyProtection="1">
      <alignment horizontal="justify" vertical="top" wrapText="1"/>
    </xf>
    <xf numFmtId="0" fontId="13" fillId="0" borderId="4" xfId="0" applyFont="1" applyFill="1" applyBorder="1" applyAlignment="1" applyProtection="1">
      <alignment horizontal="left" vertical="center" wrapText="1"/>
    </xf>
    <xf numFmtId="0" fontId="4" fillId="0" borderId="1" xfId="0" applyFont="1" applyFill="1" applyBorder="1" applyAlignment="1" applyProtection="1">
      <alignment horizontal="left" vertical="center" wrapText="1"/>
    </xf>
    <xf numFmtId="0" fontId="7" fillId="0" borderId="4" xfId="0" applyFont="1" applyFill="1" applyBorder="1" applyAlignment="1" applyProtection="1">
      <alignment horizontal="left" vertical="center" wrapText="1"/>
    </xf>
    <xf numFmtId="0" fontId="4" fillId="0" borderId="1" xfId="0" applyFont="1" applyFill="1" applyBorder="1" applyAlignment="1" applyProtection="1">
      <alignment horizontal="justify" vertical="top" wrapText="1"/>
    </xf>
    <xf numFmtId="0" fontId="10" fillId="0" borderId="1" xfId="0" applyFont="1" applyFill="1" applyBorder="1" applyAlignment="1" applyProtection="1">
      <alignment horizontal="left" vertical="top" wrapText="1"/>
    </xf>
    <xf numFmtId="0" fontId="7" fillId="0" borderId="1" xfId="0" applyFont="1" applyBorder="1" applyAlignment="1" applyProtection="1">
      <alignment horizontal="justify" vertical="top" wrapText="1"/>
    </xf>
    <xf numFmtId="0" fontId="7" fillId="0" borderId="1" xfId="0" applyFont="1" applyFill="1" applyBorder="1" applyAlignment="1" applyProtection="1">
      <alignment horizontal="left" vertical="top" wrapText="1"/>
    </xf>
    <xf numFmtId="0" fontId="7" fillId="0" borderId="4" xfId="0" applyFont="1" applyFill="1" applyBorder="1" applyAlignment="1" applyProtection="1">
      <alignment horizontal="left" vertical="top" wrapText="1"/>
    </xf>
    <xf numFmtId="0" fontId="9" fillId="0" borderId="2" xfId="0" applyFont="1" applyFill="1" applyBorder="1" applyAlignment="1" applyProtection="1">
      <alignment vertical="top" wrapText="1"/>
    </xf>
    <xf numFmtId="0" fontId="4" fillId="0" borderId="1" xfId="0" applyFont="1" applyBorder="1" applyAlignment="1" applyProtection="1">
      <alignment horizontal="justify" vertical="top" wrapText="1"/>
    </xf>
    <xf numFmtId="0" fontId="7" fillId="0" borderId="1" xfId="0" applyFont="1" applyBorder="1" applyAlignment="1" applyProtection="1">
      <alignment horizontal="left" vertical="top" wrapText="1"/>
    </xf>
    <xf numFmtId="0" fontId="9" fillId="0" borderId="1" xfId="0" applyFont="1" applyBorder="1" applyAlignment="1" applyProtection="1">
      <alignment horizontal="left" vertical="top" wrapText="1"/>
    </xf>
    <xf numFmtId="0" fontId="9" fillId="0" borderId="2" xfId="0" applyFont="1" applyBorder="1" applyAlignment="1" applyProtection="1">
      <alignment vertical="center" wrapText="1"/>
    </xf>
    <xf numFmtId="0" fontId="19" fillId="0" borderId="1" xfId="0" applyFont="1" applyFill="1" applyBorder="1" applyAlignment="1" applyProtection="1">
      <alignment horizontal="justify" vertical="top" wrapText="1"/>
    </xf>
    <xf numFmtId="0" fontId="9" fillId="0" borderId="1" xfId="0" applyFont="1" applyFill="1" applyBorder="1" applyAlignment="1" applyProtection="1">
      <alignment horizontal="left" vertical="top" wrapText="1"/>
    </xf>
    <xf numFmtId="0" fontId="7" fillId="0" borderId="5" xfId="0" applyFont="1" applyBorder="1" applyAlignment="1" applyProtection="1">
      <alignment horizontal="justify" vertical="center" wrapText="1"/>
    </xf>
    <xf numFmtId="166" fontId="5" fillId="3" borderId="1" xfId="2" applyNumberFormat="1" applyFont="1" applyFill="1" applyBorder="1" applyAlignment="1" applyProtection="1">
      <alignment horizontal="center" vertical="center" wrapText="1"/>
    </xf>
    <xf numFmtId="166" fontId="5" fillId="3" borderId="1" xfId="2" applyNumberFormat="1" applyFont="1" applyFill="1" applyBorder="1" applyAlignment="1" applyProtection="1">
      <alignment horizontal="center" vertical="center" wrapText="1"/>
      <protection locked="0"/>
    </xf>
    <xf numFmtId="166" fontId="22" fillId="2" borderId="0" xfId="2" applyNumberFormat="1" applyFont="1" applyFill="1" applyProtection="1">
      <protection locked="0"/>
    </xf>
    <xf numFmtId="0" fontId="22" fillId="0" borderId="0" xfId="0" applyFont="1" applyProtection="1">
      <protection locked="0"/>
    </xf>
    <xf numFmtId="166" fontId="5" fillId="4" borderId="1" xfId="2" applyNumberFormat="1" applyFont="1" applyFill="1" applyBorder="1" applyAlignment="1" applyProtection="1">
      <alignment horizontal="center" vertical="center" wrapText="1"/>
    </xf>
    <xf numFmtId="166" fontId="5" fillId="5" borderId="1" xfId="2" applyNumberFormat="1" applyFont="1" applyFill="1" applyBorder="1" applyAlignment="1" applyProtection="1">
      <alignment horizontal="center" vertical="center" wrapText="1"/>
    </xf>
    <xf numFmtId="166" fontId="5" fillId="6" borderId="1" xfId="2" applyNumberFormat="1" applyFont="1" applyFill="1" applyBorder="1" applyAlignment="1" applyProtection="1">
      <alignment horizontal="center" vertical="center" wrapText="1"/>
    </xf>
    <xf numFmtId="166" fontId="5" fillId="7" borderId="1" xfId="2" applyNumberFormat="1" applyFont="1" applyFill="1" applyBorder="1" applyAlignment="1" applyProtection="1">
      <alignment horizontal="center" vertical="center" wrapText="1"/>
    </xf>
    <xf numFmtId="9" fontId="22" fillId="0" borderId="0" xfId="3" applyFont="1" applyProtection="1">
      <protection locked="0"/>
    </xf>
    <xf numFmtId="9" fontId="22" fillId="2" borderId="0" xfId="3" applyFont="1" applyFill="1" applyProtection="1">
      <protection locked="0"/>
    </xf>
    <xf numFmtId="166" fontId="18" fillId="3" borderId="1" xfId="2" applyNumberFormat="1" applyFont="1" applyFill="1" applyBorder="1" applyAlignment="1" applyProtection="1">
      <alignment horizontal="center" vertical="center" wrapText="1"/>
    </xf>
    <xf numFmtId="166" fontId="18" fillId="4" borderId="1" xfId="2" applyNumberFormat="1" applyFont="1" applyFill="1" applyBorder="1" applyAlignment="1" applyProtection="1">
      <alignment horizontal="center" vertical="center" wrapText="1"/>
    </xf>
    <xf numFmtId="166" fontId="18" fillId="5" borderId="1" xfId="2" applyNumberFormat="1" applyFont="1" applyFill="1" applyBorder="1" applyAlignment="1" applyProtection="1">
      <alignment horizontal="center" vertical="center" wrapText="1"/>
    </xf>
    <xf numFmtId="166" fontId="18" fillId="6" borderId="1" xfId="2" applyNumberFormat="1" applyFont="1" applyFill="1" applyBorder="1" applyAlignment="1" applyProtection="1">
      <alignment horizontal="center" vertical="center" wrapText="1"/>
    </xf>
    <xf numFmtId="166" fontId="18" fillId="7" borderId="1" xfId="2" applyNumberFormat="1" applyFont="1" applyFill="1" applyBorder="1" applyAlignment="1" applyProtection="1">
      <alignment horizontal="center" vertical="center" wrapText="1"/>
    </xf>
    <xf numFmtId="0" fontId="7" fillId="0" borderId="4" xfId="0" applyFont="1" applyBorder="1" applyAlignment="1" applyProtection="1">
      <alignment horizontal="left" vertical="center" wrapText="1"/>
    </xf>
    <xf numFmtId="0" fontId="13" fillId="0" borderId="1" xfId="0" applyFont="1" applyFill="1" applyBorder="1" applyAlignment="1" applyProtection="1">
      <alignment horizontal="left" vertical="center" wrapText="1"/>
    </xf>
    <xf numFmtId="0" fontId="4" fillId="0" borderId="5" xfId="0" applyFont="1" applyBorder="1" applyAlignment="1" applyProtection="1">
      <alignment horizontal="justify" vertical="center" wrapText="1"/>
    </xf>
    <xf numFmtId="0" fontId="12" fillId="0" borderId="0" xfId="0" applyFont="1" applyProtection="1"/>
    <xf numFmtId="166" fontId="22" fillId="0" borderId="0" xfId="2" applyNumberFormat="1" applyFont="1" applyFill="1" applyProtection="1">
      <protection locked="0"/>
    </xf>
    <xf numFmtId="164" fontId="22" fillId="2" borderId="0" xfId="3" applyNumberFormat="1" applyFont="1" applyFill="1" applyProtection="1">
      <protection locked="0"/>
    </xf>
    <xf numFmtId="166" fontId="25" fillId="3" borderId="1" xfId="2" applyNumberFormat="1" applyFont="1" applyFill="1" applyBorder="1" applyAlignment="1" applyProtection="1">
      <alignment horizontal="center" vertical="center" wrapText="1"/>
    </xf>
    <xf numFmtId="0" fontId="4" fillId="0" borderId="2" xfId="0" applyFont="1" applyBorder="1" applyAlignment="1" applyProtection="1">
      <alignment vertical="center" wrapText="1"/>
    </xf>
    <xf numFmtId="0" fontId="4" fillId="0" borderId="1" xfId="0" applyFont="1" applyFill="1" applyBorder="1" applyAlignment="1" applyProtection="1">
      <alignment vertical="center" wrapText="1"/>
    </xf>
    <xf numFmtId="0" fontId="4" fillId="0" borderId="1" xfId="0" applyFont="1" applyBorder="1" applyAlignment="1" applyProtection="1">
      <alignment vertical="center" wrapText="1"/>
    </xf>
    <xf numFmtId="166" fontId="25" fillId="4" borderId="1" xfId="2" applyNumberFormat="1" applyFont="1" applyFill="1" applyBorder="1" applyAlignment="1" applyProtection="1">
      <alignment horizontal="center" vertical="center" wrapText="1"/>
    </xf>
    <xf numFmtId="166" fontId="25" fillId="5" borderId="1" xfId="2" applyNumberFormat="1" applyFont="1" applyFill="1" applyBorder="1" applyAlignment="1" applyProtection="1">
      <alignment horizontal="center" vertical="center" wrapText="1"/>
    </xf>
    <xf numFmtId="166" fontId="6" fillId="5" borderId="1" xfId="2" applyNumberFormat="1" applyFont="1" applyFill="1" applyBorder="1" applyAlignment="1" applyProtection="1">
      <alignment horizontal="center" vertical="center" wrapText="1"/>
    </xf>
    <xf numFmtId="166" fontId="25" fillId="6" borderId="1" xfId="2" applyNumberFormat="1" applyFont="1" applyFill="1" applyBorder="1" applyAlignment="1" applyProtection="1">
      <alignment horizontal="center" vertical="center" wrapText="1"/>
    </xf>
    <xf numFmtId="166" fontId="6" fillId="6" borderId="1" xfId="2" applyNumberFormat="1" applyFont="1" applyFill="1" applyBorder="1" applyAlignment="1" applyProtection="1">
      <alignment horizontal="center" vertical="center" wrapText="1"/>
    </xf>
    <xf numFmtId="166" fontId="25" fillId="7" borderId="1" xfId="2" applyNumberFormat="1" applyFont="1" applyFill="1" applyBorder="1" applyAlignment="1" applyProtection="1">
      <alignment horizontal="center" vertical="center" wrapText="1"/>
    </xf>
    <xf numFmtId="166" fontId="6" fillId="7" borderId="1" xfId="2" applyNumberFormat="1" applyFont="1" applyFill="1" applyBorder="1" applyAlignment="1" applyProtection="1">
      <alignment horizontal="center" vertical="center" wrapText="1"/>
    </xf>
    <xf numFmtId="0" fontId="0" fillId="0" borderId="0" xfId="0" applyAlignment="1" applyProtection="1">
      <alignment horizontal="center"/>
    </xf>
    <xf numFmtId="0" fontId="0" fillId="0" borderId="0" xfId="0" applyProtection="1"/>
    <xf numFmtId="0" fontId="22" fillId="0" borderId="0" xfId="0" applyFont="1" applyProtection="1"/>
    <xf numFmtId="0" fontId="14" fillId="0" borderId="0" xfId="0" applyFont="1" applyProtection="1"/>
    <xf numFmtId="0" fontId="23" fillId="0" borderId="1" xfId="0" applyFont="1" applyFill="1" applyBorder="1" applyAlignment="1" applyProtection="1">
      <alignment horizontal="justify" vertical="center" wrapText="1"/>
      <protection locked="0"/>
    </xf>
    <xf numFmtId="9" fontId="13" fillId="0" borderId="1" xfId="3" applyFont="1" applyFill="1" applyBorder="1" applyAlignment="1" applyProtection="1">
      <alignment horizontal="center" vertical="center" wrapText="1"/>
      <protection locked="0"/>
    </xf>
    <xf numFmtId="166" fontId="13" fillId="0" borderId="1" xfId="2" applyNumberFormat="1" applyFont="1" applyFill="1" applyBorder="1" applyAlignment="1" applyProtection="1">
      <alignment horizontal="center" vertical="center" wrapText="1"/>
      <protection locked="0"/>
    </xf>
    <xf numFmtId="164" fontId="5" fillId="6" borderId="1" xfId="2" applyNumberFormat="1" applyFont="1" applyFill="1" applyBorder="1" applyAlignment="1" applyProtection="1">
      <alignment horizontal="center" vertical="center" wrapText="1"/>
    </xf>
    <xf numFmtId="0" fontId="24" fillId="0" borderId="1" xfId="0" applyFont="1" applyBorder="1" applyAlignment="1" applyProtection="1">
      <alignment horizontal="justify" vertical="center" wrapText="1"/>
    </xf>
    <xf numFmtId="0" fontId="8" fillId="0" borderId="1" xfId="0" applyFont="1" applyBorder="1" applyAlignment="1" applyProtection="1">
      <alignment horizontal="justify" vertical="center" wrapText="1"/>
    </xf>
    <xf numFmtId="0" fontId="9" fillId="0" borderId="1" xfId="0" applyFont="1" applyFill="1" applyBorder="1" applyAlignment="1" applyProtection="1">
      <alignment vertical="center" wrapText="1"/>
    </xf>
    <xf numFmtId="0" fontId="10" fillId="0" borderId="2" xfId="0" applyFont="1" applyFill="1" applyBorder="1" applyAlignment="1" applyProtection="1">
      <alignment vertical="top" wrapText="1"/>
    </xf>
    <xf numFmtId="0" fontId="7" fillId="0" borderId="1" xfId="0" applyFont="1" applyFill="1" applyBorder="1" applyAlignment="1" applyProtection="1">
      <alignment vertical="center"/>
    </xf>
    <xf numFmtId="0" fontId="10" fillId="0" borderId="1" xfId="0" applyFont="1" applyFill="1" applyBorder="1" applyAlignment="1" applyProtection="1">
      <alignment vertical="center" wrapText="1"/>
    </xf>
    <xf numFmtId="166" fontId="5" fillId="7" borderId="1" xfId="2" applyNumberFormat="1" applyFont="1" applyFill="1" applyBorder="1" applyAlignment="1" applyProtection="1">
      <alignment horizontal="center" vertical="center" wrapText="1"/>
      <protection hidden="1"/>
    </xf>
    <xf numFmtId="9" fontId="22" fillId="2" borderId="0" xfId="3" applyFont="1" applyFill="1" applyProtection="1">
      <protection hidden="1"/>
    </xf>
    <xf numFmtId="166" fontId="5" fillId="6" borderId="1" xfId="2" applyNumberFormat="1" applyFont="1" applyFill="1" applyBorder="1" applyAlignment="1" applyProtection="1">
      <alignment horizontal="center" vertical="center" wrapText="1"/>
      <protection hidden="1"/>
    </xf>
    <xf numFmtId="166" fontId="5" fillId="5" borderId="1" xfId="2" applyNumberFormat="1" applyFont="1" applyFill="1" applyBorder="1" applyAlignment="1" applyProtection="1">
      <alignment horizontal="center" vertical="center" wrapText="1"/>
      <protection hidden="1"/>
    </xf>
    <xf numFmtId="166" fontId="5" fillId="4" borderId="1" xfId="2" applyNumberFormat="1" applyFont="1" applyFill="1" applyBorder="1" applyAlignment="1" applyProtection="1">
      <alignment horizontal="center" vertical="center" wrapText="1"/>
      <protection hidden="1"/>
    </xf>
    <xf numFmtId="9" fontId="22" fillId="0" borderId="0" xfId="3" applyFont="1" applyProtection="1">
      <protection hidden="1"/>
    </xf>
    <xf numFmtId="166" fontId="5" fillId="3" borderId="1" xfId="2" applyNumberFormat="1" applyFont="1" applyFill="1" applyBorder="1" applyAlignment="1" applyProtection="1">
      <alignment horizontal="center" vertical="center" wrapText="1"/>
      <protection hidden="1"/>
    </xf>
    <xf numFmtId="0" fontId="22" fillId="0" borderId="0" xfId="0" applyFont="1" applyProtection="1">
      <protection hidden="1"/>
    </xf>
    <xf numFmtId="0" fontId="9" fillId="0" borderId="1" xfId="0" applyFont="1" applyBorder="1" applyAlignment="1" applyProtection="1">
      <alignment vertical="center" wrapText="1"/>
    </xf>
    <xf numFmtId="0" fontId="0" fillId="0" borderId="0" xfId="0" applyFill="1" applyProtection="1"/>
    <xf numFmtId="0" fontId="12" fillId="0" borderId="0" xfId="0" applyFont="1" applyFill="1" applyProtection="1"/>
    <xf numFmtId="0" fontId="9" fillId="0" borderId="2" xfId="0" applyFont="1" applyBorder="1" applyAlignment="1" applyProtection="1">
      <alignment vertical="top" wrapText="1"/>
    </xf>
    <xf numFmtId="0" fontId="11" fillId="0" borderId="2" xfId="0" applyFont="1" applyFill="1" applyBorder="1" applyAlignment="1" applyProtection="1">
      <alignment vertical="top" wrapText="1"/>
    </xf>
    <xf numFmtId="0" fontId="11" fillId="0" borderId="1" xfId="0" applyFont="1" applyFill="1" applyBorder="1" applyAlignment="1" applyProtection="1">
      <alignment vertical="top" wrapText="1"/>
    </xf>
    <xf numFmtId="0" fontId="12" fillId="0" borderId="0" xfId="0" applyFont="1" applyAlignment="1" applyProtection="1">
      <alignment vertical="top"/>
    </xf>
    <xf numFmtId="0" fontId="4" fillId="0" borderId="1" xfId="0" applyFont="1" applyFill="1" applyBorder="1" applyAlignment="1" applyProtection="1">
      <alignment vertical="center"/>
    </xf>
    <xf numFmtId="0" fontId="4" fillId="0" borderId="1" xfId="0" applyFont="1" applyBorder="1" applyProtection="1"/>
    <xf numFmtId="0" fontId="12" fillId="0" borderId="1" xfId="0" applyFont="1" applyBorder="1" applyAlignment="1" applyProtection="1">
      <alignment vertical="top"/>
    </xf>
    <xf numFmtId="0" fontId="9" fillId="0" borderId="1" xfId="0" applyFont="1" applyFill="1" applyBorder="1" applyAlignment="1" applyProtection="1">
      <alignment vertical="top" wrapText="1"/>
    </xf>
    <xf numFmtId="0" fontId="9" fillId="0" borderId="1" xfId="0" applyFont="1" applyBorder="1" applyAlignment="1" applyProtection="1">
      <alignment vertical="top" wrapText="1"/>
    </xf>
    <xf numFmtId="0" fontId="10" fillId="0" borderId="1" xfId="0" applyFont="1" applyBorder="1" applyAlignment="1" applyProtection="1">
      <alignment vertical="top" wrapText="1"/>
    </xf>
    <xf numFmtId="0" fontId="19" fillId="0" borderId="1" xfId="0" applyFont="1" applyFill="1" applyBorder="1" applyAlignment="1" applyProtection="1">
      <alignment horizontal="justify" vertical="center"/>
    </xf>
    <xf numFmtId="0" fontId="20" fillId="0" borderId="1" xfId="0" applyFont="1" applyFill="1" applyBorder="1" applyAlignment="1" applyProtection="1">
      <alignment vertical="top" wrapText="1"/>
    </xf>
    <xf numFmtId="0" fontId="19" fillId="0" borderId="1" xfId="0" applyFont="1" applyFill="1" applyBorder="1" applyAlignment="1" applyProtection="1">
      <alignment horizontal="justify" vertical="center" wrapText="1"/>
    </xf>
    <xf numFmtId="166" fontId="13" fillId="3" borderId="1" xfId="2" applyNumberFormat="1" applyFont="1" applyFill="1" applyBorder="1" applyAlignment="1" applyProtection="1">
      <alignment horizontal="center" vertical="center" wrapText="1"/>
      <protection locked="0"/>
    </xf>
    <xf numFmtId="166" fontId="13" fillId="13" borderId="1" xfId="2" applyNumberFormat="1" applyFont="1" applyFill="1" applyBorder="1" applyProtection="1">
      <protection locked="0"/>
    </xf>
    <xf numFmtId="166" fontId="13" fillId="8" borderId="1" xfId="2" applyNumberFormat="1" applyFont="1" applyFill="1" applyBorder="1" applyProtection="1"/>
    <xf numFmtId="166" fontId="13" fillId="13" borderId="1" xfId="2" applyNumberFormat="1" applyFont="1" applyFill="1" applyBorder="1" applyProtection="1"/>
    <xf numFmtId="166" fontId="13" fillId="9" borderId="1" xfId="2" applyNumberFormat="1" applyFont="1" applyFill="1" applyBorder="1" applyProtection="1"/>
    <xf numFmtId="166" fontId="13" fillId="3" borderId="1" xfId="2" applyNumberFormat="1" applyFont="1" applyFill="1" applyBorder="1" applyProtection="1">
      <protection locked="0"/>
    </xf>
    <xf numFmtId="0" fontId="16" fillId="0" borderId="0" xfId="0" applyFont="1" applyAlignment="1" applyProtection="1">
      <alignment horizontal="center"/>
      <protection locked="0"/>
    </xf>
    <xf numFmtId="166" fontId="13" fillId="3" borderId="1" xfId="2" applyNumberFormat="1" applyFont="1" applyFill="1" applyBorder="1" applyProtection="1">
      <protection hidden="1"/>
    </xf>
    <xf numFmtId="0" fontId="16" fillId="0" borderId="0" xfId="0" applyFont="1" applyProtection="1">
      <protection hidden="1"/>
    </xf>
    <xf numFmtId="165" fontId="13" fillId="3" borderId="1" xfId="2" applyFont="1" applyFill="1" applyBorder="1" applyProtection="1">
      <protection hidden="1"/>
    </xf>
    <xf numFmtId="166" fontId="13" fillId="11" borderId="1" xfId="2" applyNumberFormat="1" applyFont="1" applyFill="1" applyBorder="1" applyProtection="1"/>
    <xf numFmtId="166" fontId="13" fillId="6" borderId="1" xfId="2" applyNumberFormat="1" applyFont="1" applyFill="1" applyBorder="1" applyProtection="1">
      <protection hidden="1"/>
    </xf>
    <xf numFmtId="166" fontId="13" fillId="10" borderId="1" xfId="2" applyNumberFormat="1" applyFont="1" applyFill="1" applyBorder="1" applyProtection="1"/>
    <xf numFmtId="166" fontId="13" fillId="4" borderId="1" xfId="2" applyNumberFormat="1" applyFont="1" applyFill="1" applyBorder="1" applyProtection="1">
      <protection hidden="1"/>
    </xf>
    <xf numFmtId="166" fontId="13" fillId="4" borderId="1" xfId="2" applyNumberFormat="1" applyFont="1" applyFill="1" applyBorder="1" applyProtection="1"/>
    <xf numFmtId="166" fontId="13" fillId="20" borderId="1" xfId="2" applyNumberFormat="1" applyFont="1" applyFill="1" applyBorder="1" applyProtection="1"/>
    <xf numFmtId="166" fontId="13" fillId="5" borderId="1" xfId="2" applyNumberFormat="1" applyFont="1" applyFill="1" applyBorder="1" applyProtection="1">
      <protection hidden="1"/>
    </xf>
    <xf numFmtId="166" fontId="13" fillId="12" borderId="1" xfId="2" applyNumberFormat="1" applyFont="1" applyFill="1" applyBorder="1" applyProtection="1"/>
    <xf numFmtId="166" fontId="13" fillId="7" borderId="1" xfId="2" applyNumberFormat="1" applyFont="1" applyFill="1" applyBorder="1" applyProtection="1">
      <protection hidden="1"/>
    </xf>
    <xf numFmtId="0" fontId="0" fillId="0" borderId="0" xfId="0" applyProtection="1">
      <protection hidden="1"/>
    </xf>
    <xf numFmtId="166" fontId="13" fillId="7" borderId="1" xfId="2" applyNumberFormat="1" applyFont="1" applyFill="1" applyBorder="1" applyAlignment="1" applyProtection="1">
      <alignment horizontal="center" vertical="center" wrapText="1"/>
      <protection locked="0"/>
    </xf>
    <xf numFmtId="166" fontId="13" fillId="6" borderId="1" xfId="2" applyNumberFormat="1" applyFont="1" applyFill="1" applyBorder="1" applyAlignment="1" applyProtection="1">
      <alignment horizontal="center" vertical="center" wrapText="1"/>
      <protection locked="0"/>
    </xf>
    <xf numFmtId="166" fontId="13" fillId="5" borderId="1" xfId="2" applyNumberFormat="1" applyFont="1" applyFill="1" applyBorder="1" applyAlignment="1" applyProtection="1">
      <alignment horizontal="center" vertical="center" wrapText="1"/>
      <protection locked="0"/>
    </xf>
    <xf numFmtId="166" fontId="13" fillId="4" borderId="1" xfId="2" applyNumberFormat="1" applyFont="1" applyFill="1" applyBorder="1" applyAlignment="1" applyProtection="1">
      <alignment horizontal="center" vertical="center" wrapText="1"/>
      <protection locked="0"/>
    </xf>
    <xf numFmtId="9" fontId="2" fillId="2" borderId="0" xfId="3" applyFont="1" applyFill="1" applyProtection="1">
      <protection hidden="1"/>
    </xf>
    <xf numFmtId="9" fontId="2" fillId="0" borderId="0" xfId="3" applyFont="1" applyProtection="1">
      <protection hidden="1"/>
    </xf>
    <xf numFmtId="166" fontId="13" fillId="3" borderId="1" xfId="2" applyNumberFormat="1" applyFont="1" applyFill="1" applyBorder="1" applyProtection="1"/>
    <xf numFmtId="165" fontId="13" fillId="4" borderId="1" xfId="2" applyFont="1" applyFill="1" applyBorder="1" applyProtection="1">
      <protection hidden="1"/>
    </xf>
    <xf numFmtId="165" fontId="13" fillId="5" borderId="1" xfId="2" applyFont="1" applyFill="1" applyBorder="1" applyProtection="1">
      <protection hidden="1"/>
    </xf>
    <xf numFmtId="165" fontId="13" fillId="6" borderId="1" xfId="2" applyFont="1" applyFill="1" applyBorder="1" applyProtection="1">
      <protection hidden="1"/>
    </xf>
    <xf numFmtId="165" fontId="13" fillId="7" borderId="1" xfId="2" applyFont="1" applyFill="1" applyBorder="1" applyProtection="1">
      <protection hidden="1"/>
    </xf>
    <xf numFmtId="0" fontId="13" fillId="0" borderId="1" xfId="0" applyFont="1" applyBorder="1" applyAlignment="1" applyProtection="1">
      <alignment wrapText="1"/>
      <protection locked="0"/>
    </xf>
    <xf numFmtId="0" fontId="13" fillId="0" borderId="1" xfId="0" applyFont="1" applyBorder="1" applyAlignment="1" applyProtection="1">
      <alignment vertical="top"/>
      <protection locked="0"/>
    </xf>
    <xf numFmtId="166" fontId="13" fillId="4" borderId="1" xfId="2" applyNumberFormat="1" applyFont="1" applyFill="1" applyBorder="1" applyAlignment="1" applyProtection="1">
      <alignment vertical="top"/>
      <protection locked="0"/>
    </xf>
    <xf numFmtId="166" fontId="13" fillId="5" borderId="1" xfId="2" applyNumberFormat="1" applyFont="1" applyFill="1" applyBorder="1" applyAlignment="1" applyProtection="1">
      <alignment vertical="top"/>
      <protection locked="0"/>
    </xf>
    <xf numFmtId="166" fontId="13" fillId="6" borderId="1" xfId="2" applyNumberFormat="1" applyFont="1" applyFill="1" applyBorder="1" applyAlignment="1" applyProtection="1">
      <alignment vertical="top"/>
      <protection locked="0"/>
    </xf>
    <xf numFmtId="166" fontId="13" fillId="7" borderId="1" xfId="2" applyNumberFormat="1" applyFont="1" applyFill="1" applyBorder="1" applyAlignment="1" applyProtection="1">
      <alignment vertical="top"/>
      <protection locked="0"/>
    </xf>
    <xf numFmtId="166" fontId="13" fillId="4" borderId="1" xfId="2" applyNumberFormat="1" applyFont="1" applyFill="1" applyBorder="1" applyAlignment="1" applyProtection="1"/>
    <xf numFmtId="166" fontId="13" fillId="5" borderId="1" xfId="2" applyNumberFormat="1" applyFont="1" applyFill="1" applyBorder="1" applyAlignment="1" applyProtection="1"/>
    <xf numFmtId="166" fontId="13" fillId="6" borderId="1" xfId="2" applyNumberFormat="1" applyFont="1" applyFill="1" applyBorder="1" applyAlignment="1" applyProtection="1"/>
    <xf numFmtId="166" fontId="13" fillId="7" borderId="1" xfId="2" applyNumberFormat="1" applyFont="1" applyFill="1" applyBorder="1" applyAlignment="1" applyProtection="1"/>
    <xf numFmtId="166" fontId="13" fillId="14" borderId="1" xfId="2" applyNumberFormat="1" applyFont="1" applyFill="1" applyBorder="1" applyProtection="1">
      <protection locked="0"/>
    </xf>
    <xf numFmtId="166" fontId="13" fillId="15" borderId="1" xfId="2" applyNumberFormat="1" applyFont="1" applyFill="1" applyBorder="1" applyProtection="1">
      <protection locked="0"/>
    </xf>
    <xf numFmtId="166" fontId="13" fillId="15" borderId="1" xfId="2" applyNumberFormat="1" applyFont="1" applyFill="1" applyBorder="1" applyProtection="1"/>
    <xf numFmtId="9" fontId="2" fillId="2" borderId="1" xfId="3" applyFont="1" applyFill="1" applyBorder="1" applyProtection="1"/>
    <xf numFmtId="0" fontId="0" fillId="0" borderId="1" xfId="0" applyBorder="1" applyProtection="1"/>
    <xf numFmtId="9" fontId="2" fillId="0" borderId="1" xfId="3" applyFont="1" applyBorder="1" applyProtection="1"/>
    <xf numFmtId="166" fontId="2" fillId="2" borderId="0" xfId="2" applyNumberFormat="1" applyFont="1" applyFill="1" applyProtection="1"/>
    <xf numFmtId="9" fontId="2" fillId="0" borderId="0" xfId="3" applyFont="1" applyProtection="1"/>
    <xf numFmtId="9" fontId="0" fillId="0" borderId="0" xfId="3" applyFont="1" applyProtection="1"/>
    <xf numFmtId="0" fontId="5" fillId="0" borderId="0" xfId="0" applyFont="1" applyProtection="1"/>
    <xf numFmtId="166" fontId="13" fillId="21" borderId="1" xfId="2" applyNumberFormat="1" applyFont="1" applyFill="1" applyBorder="1" applyProtection="1">
      <protection locked="0"/>
    </xf>
    <xf numFmtId="166" fontId="13" fillId="22" borderId="1" xfId="2" applyNumberFormat="1" applyFont="1" applyFill="1" applyBorder="1" applyProtection="1">
      <protection locked="0"/>
    </xf>
    <xf numFmtId="166" fontId="13" fillId="23" borderId="1" xfId="2" applyNumberFormat="1" applyFont="1" applyFill="1" applyBorder="1" applyProtection="1">
      <protection locked="0"/>
    </xf>
    <xf numFmtId="166" fontId="13" fillId="24" borderId="1" xfId="2" applyNumberFormat="1" applyFont="1" applyFill="1" applyBorder="1" applyProtection="1">
      <protection locked="0"/>
    </xf>
    <xf numFmtId="166" fontId="13" fillId="25" borderId="1" xfId="2" applyNumberFormat="1" applyFont="1" applyFill="1" applyBorder="1" applyProtection="1">
      <protection locked="0"/>
    </xf>
    <xf numFmtId="166" fontId="2" fillId="0" borderId="0" xfId="2" applyNumberFormat="1" applyFont="1" applyFill="1" applyProtection="1">
      <protection locked="0"/>
    </xf>
    <xf numFmtId="9" fontId="2" fillId="0" borderId="0" xfId="3" applyFont="1" applyFill="1" applyProtection="1">
      <protection locked="0"/>
    </xf>
    <xf numFmtId="0" fontId="0" fillId="0" borderId="0" xfId="0" applyFill="1" applyProtection="1">
      <protection locked="0"/>
    </xf>
    <xf numFmtId="166" fontId="2" fillId="0" borderId="0" xfId="2" applyNumberFormat="1" applyFont="1" applyFill="1" applyProtection="1"/>
    <xf numFmtId="9" fontId="2" fillId="0" borderId="0" xfId="3" applyFont="1" applyFill="1" applyProtection="1"/>
    <xf numFmtId="0" fontId="0" fillId="26" borderId="0" xfId="0" applyFill="1" applyProtection="1">
      <protection locked="0"/>
    </xf>
    <xf numFmtId="166" fontId="2" fillId="26" borderId="0" xfId="2" applyNumberFormat="1" applyFont="1" applyFill="1" applyProtection="1">
      <protection locked="0"/>
    </xf>
    <xf numFmtId="166" fontId="2" fillId="26" borderId="0" xfId="2" applyNumberFormat="1" applyFont="1" applyFill="1" applyProtection="1"/>
    <xf numFmtId="9" fontId="2" fillId="26" borderId="0" xfId="3" applyFont="1" applyFill="1" applyProtection="1"/>
    <xf numFmtId="0" fontId="22" fillId="0" borderId="0" xfId="0" applyFont="1" applyFill="1" applyProtection="1">
      <protection locked="0"/>
    </xf>
    <xf numFmtId="0" fontId="22" fillId="0" borderId="0" xfId="0" applyFont="1" applyFill="1" applyProtection="1"/>
    <xf numFmtId="9" fontId="22" fillId="0" borderId="0" xfId="3" applyFont="1" applyFill="1" applyProtection="1">
      <protection locked="0"/>
    </xf>
    <xf numFmtId="164" fontId="22" fillId="0" borderId="0" xfId="3" applyNumberFormat="1" applyFont="1" applyFill="1" applyProtection="1">
      <protection locked="0"/>
    </xf>
    <xf numFmtId="168" fontId="13" fillId="3" borderId="1" xfId="2" applyNumberFormat="1" applyFont="1" applyFill="1" applyBorder="1" applyProtection="1">
      <protection hidden="1"/>
    </xf>
    <xf numFmtId="168" fontId="13" fillId="7" borderId="1" xfId="2" applyNumberFormat="1" applyFont="1" applyFill="1" applyBorder="1" applyProtection="1">
      <protection hidden="1"/>
    </xf>
    <xf numFmtId="168" fontId="13" fillId="6" borderId="1" xfId="2" applyNumberFormat="1" applyFont="1" applyFill="1" applyBorder="1" applyProtection="1">
      <protection hidden="1"/>
    </xf>
    <xf numFmtId="168" fontId="13" fillId="5" borderId="1" xfId="2" applyNumberFormat="1" applyFont="1" applyFill="1" applyBorder="1" applyProtection="1">
      <protection hidden="1"/>
    </xf>
    <xf numFmtId="168" fontId="13" fillId="4" borderId="1" xfId="2" applyNumberFormat="1" applyFont="1" applyFill="1" applyBorder="1" applyProtection="1">
      <protection hidden="1"/>
    </xf>
    <xf numFmtId="169" fontId="13" fillId="3" borderId="1" xfId="2" applyNumberFormat="1" applyFont="1" applyFill="1" applyBorder="1" applyProtection="1">
      <protection hidden="1"/>
    </xf>
    <xf numFmtId="169" fontId="13" fillId="4" borderId="1" xfId="2" applyNumberFormat="1" applyFont="1" applyFill="1" applyBorder="1" applyProtection="1">
      <protection hidden="1"/>
    </xf>
    <xf numFmtId="169" fontId="13" fillId="5" borderId="1" xfId="2" applyNumberFormat="1" applyFont="1" applyFill="1" applyBorder="1" applyProtection="1">
      <protection hidden="1"/>
    </xf>
    <xf numFmtId="169" fontId="13" fillId="6" borderId="1" xfId="2" applyNumberFormat="1" applyFont="1" applyFill="1" applyBorder="1" applyProtection="1">
      <protection hidden="1"/>
    </xf>
    <xf numFmtId="169" fontId="13" fillId="7" borderId="1" xfId="2" applyNumberFormat="1" applyFont="1" applyFill="1" applyBorder="1" applyProtection="1">
      <protection hidden="1"/>
    </xf>
    <xf numFmtId="166" fontId="13" fillId="10" borderId="1" xfId="2" applyNumberFormat="1" applyFont="1" applyFill="1" applyBorder="1" applyAlignment="1" applyProtection="1">
      <alignment vertical="top"/>
    </xf>
    <xf numFmtId="166" fontId="13" fillId="20" borderId="1" xfId="2" applyNumberFormat="1" applyFont="1" applyFill="1" applyBorder="1" applyAlignment="1" applyProtection="1">
      <alignment vertical="top"/>
    </xf>
    <xf numFmtId="166" fontId="13" fillId="11" borderId="1" xfId="2" applyNumberFormat="1" applyFont="1" applyFill="1" applyBorder="1" applyAlignment="1" applyProtection="1">
      <alignment vertical="top"/>
    </xf>
    <xf numFmtId="166" fontId="13" fillId="12" borderId="1" xfId="2" applyNumberFormat="1" applyFont="1" applyFill="1" applyBorder="1" applyAlignment="1" applyProtection="1">
      <alignment vertical="top"/>
    </xf>
    <xf numFmtId="167" fontId="13" fillId="8" borderId="1" xfId="2" applyNumberFormat="1" applyFont="1" applyFill="1" applyBorder="1" applyProtection="1"/>
    <xf numFmtId="167" fontId="13" fillId="4" borderId="1" xfId="2" applyNumberFormat="1" applyFont="1" applyFill="1" applyBorder="1" applyProtection="1"/>
    <xf numFmtId="167" fontId="13" fillId="5" borderId="1" xfId="2" applyNumberFormat="1" applyFont="1" applyFill="1" applyBorder="1" applyProtection="1"/>
    <xf numFmtId="167" fontId="13" fillId="6" borderId="1" xfId="2" applyNumberFormat="1" applyFont="1" applyFill="1" applyBorder="1" applyProtection="1"/>
    <xf numFmtId="167" fontId="13" fillId="7" borderId="1" xfId="2" applyNumberFormat="1" applyFont="1" applyFill="1" applyBorder="1" applyProtection="1"/>
    <xf numFmtId="0" fontId="4" fillId="0" borderId="0" xfId="0" applyFont="1" applyProtection="1"/>
    <xf numFmtId="0" fontId="4" fillId="0" borderId="2" xfId="0" applyFont="1" applyFill="1" applyBorder="1" applyAlignment="1" applyProtection="1">
      <alignment vertical="center" wrapText="1"/>
    </xf>
    <xf numFmtId="0" fontId="4" fillId="0" borderId="3" xfId="0" applyFont="1" applyFill="1" applyBorder="1" applyAlignment="1" applyProtection="1">
      <alignment vertical="center" wrapText="1"/>
    </xf>
    <xf numFmtId="0" fontId="7" fillId="0" borderId="2" xfId="0" applyFont="1" applyFill="1" applyBorder="1" applyAlignment="1" applyProtection="1">
      <alignment vertical="center" wrapText="1"/>
    </xf>
    <xf numFmtId="0" fontId="4" fillId="0" borderId="0" xfId="0" applyFont="1" applyAlignment="1" applyProtection="1">
      <alignment horizontal="right"/>
    </xf>
    <xf numFmtId="0" fontId="7" fillId="0" borderId="3" xfId="0" applyFont="1" applyFill="1" applyBorder="1" applyAlignment="1" applyProtection="1">
      <alignment horizontal="right" wrapText="1"/>
    </xf>
    <xf numFmtId="0" fontId="7" fillId="0" borderId="2" xfId="0" applyFont="1" applyFill="1" applyBorder="1" applyAlignment="1" applyProtection="1">
      <alignment horizontal="right" wrapText="1"/>
    </xf>
    <xf numFmtId="0" fontId="5" fillId="0" borderId="1" xfId="0" applyFont="1" applyFill="1" applyBorder="1" applyAlignment="1" applyProtection="1">
      <alignment horizontal="justify" vertical="center" wrapText="1"/>
    </xf>
    <xf numFmtId="0" fontId="12" fillId="0" borderId="0" xfId="0" applyFont="1" applyFill="1" applyProtection="1">
      <protection locked="0"/>
    </xf>
    <xf numFmtId="0" fontId="20" fillId="0" borderId="2" xfId="0" applyFont="1" applyBorder="1" applyAlignment="1" applyProtection="1">
      <alignment vertical="center" wrapText="1"/>
    </xf>
    <xf numFmtId="0" fontId="19" fillId="0" borderId="1" xfId="0" applyFont="1" applyFill="1" applyBorder="1" applyAlignment="1" applyProtection="1">
      <alignment horizontal="justify" vertical="top"/>
    </xf>
    <xf numFmtId="0" fontId="19" fillId="0" borderId="1" xfId="0" applyFont="1" applyBorder="1" applyAlignment="1" applyProtection="1">
      <alignment horizontal="justify" vertical="center" wrapText="1"/>
    </xf>
    <xf numFmtId="0" fontId="20" fillId="0" borderId="1" xfId="0" applyFont="1" applyBorder="1" applyAlignment="1" applyProtection="1">
      <alignment horizontal="left" vertical="center" wrapText="1"/>
    </xf>
    <xf numFmtId="0" fontId="13" fillId="0" borderId="1" xfId="0" applyFont="1" applyBorder="1" applyAlignment="1">
      <alignment horizontal="justify"/>
    </xf>
    <xf numFmtId="0" fontId="17" fillId="0" borderId="0" xfId="0" applyFont="1" applyAlignment="1">
      <alignment horizontal="center"/>
    </xf>
    <xf numFmtId="0" fontId="17" fillId="0" borderId="0" xfId="0" applyFont="1" applyAlignment="1">
      <alignment horizontal="center"/>
    </xf>
    <xf numFmtId="0" fontId="0" fillId="0" borderId="1" xfId="0" applyBorder="1"/>
    <xf numFmtId="0" fontId="13" fillId="0" borderId="0" xfId="0" applyNumberFormat="1" applyFont="1" applyBorder="1"/>
    <xf numFmtId="166" fontId="13" fillId="0" borderId="0" xfId="0" applyNumberFormat="1" applyFont="1" applyBorder="1"/>
    <xf numFmtId="165" fontId="13" fillId="0" borderId="0" xfId="0" applyNumberFormat="1" applyFont="1" applyFill="1" applyBorder="1"/>
    <xf numFmtId="0" fontId="0" fillId="0" borderId="21" xfId="0" applyBorder="1"/>
    <xf numFmtId="0" fontId="0" fillId="0" borderId="21" xfId="0" applyFill="1" applyBorder="1"/>
    <xf numFmtId="9" fontId="0" fillId="0" borderId="0" xfId="0" applyNumberFormat="1"/>
    <xf numFmtId="0" fontId="0" fillId="0" borderId="22" xfId="0" applyBorder="1"/>
    <xf numFmtId="0" fontId="22" fillId="0" borderId="20" xfId="0" applyFont="1" applyBorder="1" applyAlignment="1">
      <alignment horizontal="justify"/>
    </xf>
    <xf numFmtId="0" fontId="22" fillId="0" borderId="21" xfId="0" applyFont="1" applyBorder="1" applyAlignment="1">
      <alignment horizontal="justify"/>
    </xf>
    <xf numFmtId="0" fontId="22" fillId="0" borderId="6" xfId="0" applyFont="1" applyBorder="1" applyAlignment="1">
      <alignment horizontal="justify"/>
    </xf>
    <xf numFmtId="0" fontId="34" fillId="0" borderId="1" xfId="0" applyFont="1" applyBorder="1" applyAlignment="1">
      <alignment horizontal="justify"/>
    </xf>
    <xf numFmtId="166" fontId="0" fillId="0" borderId="0" xfId="0" applyNumberFormat="1"/>
    <xf numFmtId="0" fontId="22" fillId="0" borderId="20" xfId="0" applyFont="1" applyFill="1" applyBorder="1" applyAlignment="1">
      <alignment horizontal="justify"/>
    </xf>
    <xf numFmtId="0" fontId="0" fillId="0" borderId="22" xfId="0" applyFill="1" applyBorder="1"/>
    <xf numFmtId="0" fontId="5" fillId="0" borderId="1" xfId="0" applyFont="1" applyBorder="1" applyAlignment="1">
      <alignment horizontal="justify"/>
    </xf>
    <xf numFmtId="0" fontId="35" fillId="0" borderId="1" xfId="0" applyFont="1" applyBorder="1" applyAlignment="1">
      <alignment horizontal="justify"/>
    </xf>
    <xf numFmtId="166" fontId="35" fillId="0" borderId="1" xfId="0" applyNumberFormat="1" applyFont="1" applyFill="1" applyBorder="1"/>
    <xf numFmtId="0" fontId="10" fillId="0" borderId="1" xfId="0" applyFont="1" applyBorder="1" applyAlignment="1">
      <alignment horizontal="justify"/>
    </xf>
    <xf numFmtId="0" fontId="18" fillId="0" borderId="1" xfId="0" applyFont="1" applyBorder="1" applyAlignment="1">
      <alignment horizontal="justify"/>
    </xf>
    <xf numFmtId="166" fontId="0" fillId="0" borderId="1" xfId="0" applyNumberFormat="1" applyBorder="1"/>
    <xf numFmtId="9" fontId="0" fillId="0" borderId="1" xfId="0" applyNumberFormat="1" applyBorder="1"/>
    <xf numFmtId="0" fontId="13" fillId="0" borderId="2" xfId="0" applyNumberFormat="1" applyFont="1" applyBorder="1"/>
    <xf numFmtId="0" fontId="13" fillId="0" borderId="3" xfId="0" applyNumberFormat="1" applyFont="1" applyBorder="1"/>
    <xf numFmtId="0" fontId="13" fillId="0" borderId="4" xfId="0" applyNumberFormat="1" applyFont="1" applyBorder="1"/>
    <xf numFmtId="0" fontId="5" fillId="0" borderId="1" xfId="0" pivotButton="1" applyFont="1" applyBorder="1" applyAlignment="1">
      <alignment horizontal="justify"/>
    </xf>
    <xf numFmtId="0" fontId="13" fillId="0" borderId="1" xfId="0" pivotButton="1" applyFont="1" applyBorder="1" applyAlignment="1">
      <alignment horizontal="justify"/>
    </xf>
    <xf numFmtId="0" fontId="5" fillId="0" borderId="1" xfId="0" applyFont="1" applyFill="1" applyBorder="1" applyAlignment="1">
      <alignment horizontal="justify"/>
    </xf>
    <xf numFmtId="0" fontId="0" fillId="27" borderId="1" xfId="0" applyFill="1" applyBorder="1" applyProtection="1">
      <protection locked="0"/>
    </xf>
    <xf numFmtId="166" fontId="22" fillId="27" borderId="1" xfId="2" applyNumberFormat="1" applyFont="1" applyFill="1" applyBorder="1" applyProtection="1">
      <protection locked="0"/>
    </xf>
    <xf numFmtId="166" fontId="14" fillId="0" borderId="0" xfId="2" applyNumberFormat="1" applyFont="1" applyFill="1" applyAlignment="1" applyProtection="1">
      <alignment horizontal="center"/>
      <protection locked="0"/>
    </xf>
    <xf numFmtId="0" fontId="14" fillId="0" borderId="0" xfId="0" applyFont="1" applyAlignment="1" applyProtection="1">
      <alignment horizontal="center"/>
      <protection locked="0"/>
    </xf>
    <xf numFmtId="9" fontId="14" fillId="0" borderId="0" xfId="3" applyFont="1" applyFill="1" applyAlignment="1" applyProtection="1">
      <alignment horizontal="center"/>
      <protection locked="0"/>
    </xf>
    <xf numFmtId="164" fontId="14" fillId="0" borderId="0" xfId="3" applyNumberFormat="1" applyFont="1" applyFill="1" applyAlignment="1" applyProtection="1">
      <alignment horizontal="center"/>
      <protection locked="0"/>
    </xf>
    <xf numFmtId="0" fontId="36" fillId="0" borderId="0" xfId="0" applyFont="1" applyAlignment="1" applyProtection="1">
      <alignment horizontal="center"/>
      <protection locked="0"/>
    </xf>
    <xf numFmtId="0" fontId="36" fillId="27" borderId="1" xfId="0" applyFont="1" applyFill="1" applyBorder="1" applyAlignment="1" applyProtection="1">
      <alignment horizontal="center"/>
    </xf>
    <xf numFmtId="0" fontId="0" fillId="27" borderId="1" xfId="0" applyFill="1" applyBorder="1" applyAlignment="1" applyProtection="1">
      <alignment horizontal="right"/>
    </xf>
    <xf numFmtId="0" fontId="36" fillId="17" borderId="1" xfId="0" applyFont="1" applyFill="1" applyBorder="1" applyAlignment="1" applyProtection="1">
      <alignment horizontal="center"/>
    </xf>
    <xf numFmtId="0" fontId="0" fillId="17" borderId="1" xfId="0" applyFill="1" applyBorder="1" applyAlignment="1" applyProtection="1">
      <alignment horizontal="right"/>
    </xf>
    <xf numFmtId="166" fontId="22" fillId="17" borderId="1" xfId="2" applyNumberFormat="1" applyFont="1" applyFill="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applyFill="1" applyBorder="1" applyAlignment="1" applyProtection="1">
      <protection locked="0"/>
    </xf>
    <xf numFmtId="0" fontId="0" fillId="0" borderId="0" xfId="0" applyFont="1" applyFill="1" applyBorder="1" applyAlignment="1" applyProtection="1">
      <protection locked="0"/>
    </xf>
    <xf numFmtId="0" fontId="0" fillId="17" borderId="0" xfId="0" applyFill="1" applyBorder="1" applyProtection="1">
      <protection locked="0"/>
    </xf>
    <xf numFmtId="0" fontId="17" fillId="0" borderId="0" xfId="0" applyFont="1" applyBorder="1" applyAlignment="1">
      <alignment horizontal="right" vertical="center"/>
    </xf>
    <xf numFmtId="0" fontId="0" fillId="0" borderId="0" xfId="0" applyFill="1" applyBorder="1" applyProtection="1">
      <protection locked="0"/>
    </xf>
    <xf numFmtId="0" fontId="17" fillId="0" borderId="0" xfId="0" applyFont="1" applyFill="1" applyBorder="1" applyAlignment="1">
      <alignment vertical="center" wrapText="1"/>
    </xf>
    <xf numFmtId="0" fontId="16" fillId="0" borderId="0" xfId="0" applyFont="1" applyFill="1" applyBorder="1" applyAlignment="1">
      <alignment vertical="top" wrapText="1"/>
    </xf>
    <xf numFmtId="0" fontId="37" fillId="0" borderId="0" xfId="0" applyFont="1" applyBorder="1" applyAlignment="1">
      <alignment vertical="center"/>
    </xf>
    <xf numFmtId="0" fontId="0" fillId="0" borderId="0" xfId="0" applyFont="1"/>
    <xf numFmtId="0" fontId="39" fillId="0" borderId="0" xfId="0" applyFont="1" applyAlignment="1">
      <alignment horizontal="justify"/>
    </xf>
    <xf numFmtId="0" fontId="40" fillId="0" borderId="0" xfId="0" applyFont="1"/>
    <xf numFmtId="166" fontId="41" fillId="2" borderId="0" xfId="2" applyNumberFormat="1" applyFont="1" applyFill="1"/>
    <xf numFmtId="9" fontId="41" fillId="2" borderId="0" xfId="3" applyFont="1" applyFill="1"/>
    <xf numFmtId="0" fontId="41" fillId="0" borderId="0" xfId="0" applyFont="1"/>
    <xf numFmtId="0" fontId="42" fillId="0" borderId="0" xfId="0" applyFont="1" applyAlignment="1">
      <alignment vertical="center"/>
    </xf>
    <xf numFmtId="166" fontId="43" fillId="2" borderId="0" xfId="2" applyNumberFormat="1" applyFont="1" applyFill="1"/>
    <xf numFmtId="9" fontId="43" fillId="2" borderId="0" xfId="3" applyFont="1" applyFill="1"/>
    <xf numFmtId="0" fontId="43" fillId="0" borderId="0" xfId="0" applyFont="1" applyAlignment="1">
      <alignment vertical="center"/>
    </xf>
    <xf numFmtId="0" fontId="40" fillId="0" borderId="0" xfId="0" applyFont="1" applyProtection="1">
      <protection locked="0"/>
    </xf>
    <xf numFmtId="10" fontId="22" fillId="0" borderId="0" xfId="3" applyNumberFormat="1" applyFont="1" applyFill="1" applyProtection="1">
      <protection locked="0"/>
    </xf>
    <xf numFmtId="0" fontId="4" fillId="0" borderId="1" xfId="0" applyFont="1" applyFill="1" applyBorder="1" applyAlignment="1" applyProtection="1">
      <alignment horizontal="right" vertical="center" wrapText="1"/>
    </xf>
    <xf numFmtId="0" fontId="4" fillId="0" borderId="2" xfId="0" applyFont="1" applyBorder="1" applyAlignment="1" applyProtection="1">
      <alignment horizontal="center" vertical="center" wrapText="1"/>
    </xf>
    <xf numFmtId="0" fontId="4" fillId="0" borderId="1" xfId="0" applyFont="1" applyBorder="1" applyAlignment="1" applyProtection="1">
      <alignment horizontal="justify" vertical="center"/>
    </xf>
    <xf numFmtId="0" fontId="4" fillId="0" borderId="1" xfId="0" applyFont="1" applyFill="1" applyBorder="1" applyAlignment="1" applyProtection="1">
      <alignment horizontal="justify" vertical="top"/>
    </xf>
    <xf numFmtId="0" fontId="4" fillId="0" borderId="1" xfId="0" applyFont="1" applyFill="1" applyBorder="1" applyAlignment="1" applyProtection="1">
      <alignment horizontal="center" vertical="center" wrapText="1"/>
    </xf>
    <xf numFmtId="0" fontId="4" fillId="0" borderId="1" xfId="0" applyFont="1" applyBorder="1" applyAlignment="1" applyProtection="1">
      <alignment horizontal="center" vertical="center" wrapText="1"/>
    </xf>
    <xf numFmtId="0" fontId="4" fillId="16" borderId="4" xfId="0" applyFont="1" applyFill="1" applyBorder="1" applyAlignment="1" applyProtection="1">
      <alignment horizontal="justify" vertical="center" wrapText="1"/>
    </xf>
    <xf numFmtId="0" fontId="20" fillId="0" borderId="1" xfId="0" applyFont="1" applyFill="1" applyBorder="1" applyAlignment="1" applyProtection="1">
      <alignment horizontal="justify" vertical="center" wrapText="1"/>
    </xf>
    <xf numFmtId="0" fontId="13" fillId="0" borderId="1" xfId="0" applyFont="1" applyFill="1" applyBorder="1" applyAlignment="1" applyProtection="1">
      <alignment horizontal="justify" vertical="center" wrapText="1"/>
    </xf>
    <xf numFmtId="0" fontId="10" fillId="0" borderId="1" xfId="0" applyFont="1" applyFill="1" applyBorder="1" applyAlignment="1" applyProtection="1">
      <alignment horizontal="justify" vertical="top" wrapText="1"/>
    </xf>
    <xf numFmtId="0" fontId="23" fillId="0" borderId="1" xfId="0" applyFont="1" applyBorder="1" applyAlignment="1" applyProtection="1">
      <alignment vertical="top" wrapText="1"/>
    </xf>
    <xf numFmtId="0" fontId="13" fillId="0" borderId="1" xfId="0" applyFont="1" applyBorder="1" applyAlignment="1" applyProtection="1">
      <alignment horizontal="justify" vertical="center" wrapText="1"/>
    </xf>
    <xf numFmtId="0" fontId="23" fillId="0" borderId="1" xfId="0" applyFont="1" applyFill="1" applyBorder="1" applyAlignment="1" applyProtection="1">
      <alignment vertical="top" wrapText="1"/>
    </xf>
    <xf numFmtId="0" fontId="13" fillId="0" borderId="4" xfId="0" applyFont="1" applyFill="1" applyBorder="1" applyAlignment="1" applyProtection="1">
      <alignment horizontal="justify" vertical="top" wrapText="1"/>
    </xf>
    <xf numFmtId="0" fontId="13" fillId="0" borderId="4" xfId="0" applyFont="1" applyFill="1" applyBorder="1" applyAlignment="1" applyProtection="1">
      <alignment horizontal="justify" vertical="center" wrapText="1"/>
    </xf>
    <xf numFmtId="0" fontId="13" fillId="0" borderId="1" xfId="0" applyFont="1" applyFill="1" applyBorder="1" applyAlignment="1" applyProtection="1">
      <alignment horizontal="justify" vertical="top" wrapText="1"/>
    </xf>
    <xf numFmtId="0" fontId="9" fillId="0" borderId="1" xfId="0" applyFont="1" applyFill="1" applyBorder="1" applyAlignment="1" applyProtection="1">
      <alignment horizontal="justify" vertical="top" wrapText="1"/>
    </xf>
    <xf numFmtId="0" fontId="13" fillId="0" borderId="1" xfId="0" applyFont="1" applyFill="1" applyBorder="1" applyAlignment="1" applyProtection="1">
      <alignment vertical="center" wrapText="1"/>
    </xf>
    <xf numFmtId="0" fontId="10" fillId="0" borderId="1" xfId="0" applyFont="1" applyFill="1" applyBorder="1" applyAlignment="1" applyProtection="1">
      <alignment vertical="top" wrapText="1"/>
    </xf>
    <xf numFmtId="0" fontId="4" fillId="0" borderId="1" xfId="0" applyFont="1" applyBorder="1" applyAlignment="1" applyProtection="1">
      <alignment vertical="center"/>
    </xf>
    <xf numFmtId="0" fontId="10" fillId="0" borderId="4" xfId="0" applyFont="1" applyBorder="1" applyAlignment="1" applyProtection="1">
      <alignment horizontal="justify" vertical="top" wrapText="1"/>
    </xf>
    <xf numFmtId="0" fontId="0" fillId="0" borderId="1" xfId="0" applyFont="1" applyBorder="1" applyAlignment="1" applyProtection="1">
      <alignment wrapText="1"/>
    </xf>
    <xf numFmtId="0" fontId="9" fillId="0" borderId="4" xfId="0" applyFont="1" applyBorder="1" applyAlignment="1" applyProtection="1">
      <alignment vertical="center" wrapText="1"/>
    </xf>
    <xf numFmtId="0" fontId="0" fillId="0" borderId="1" xfId="0" applyBorder="1" applyAlignment="1" applyProtection="1">
      <alignment vertical="center"/>
    </xf>
    <xf numFmtId="0" fontId="7" fillId="0" borderId="1" xfId="0" applyFont="1" applyFill="1" applyBorder="1" applyAlignment="1" applyProtection="1">
      <alignment horizontal="right" vertical="center" wrapText="1"/>
    </xf>
    <xf numFmtId="0" fontId="4" fillId="0" borderId="1" xfId="0" applyFont="1" applyFill="1" applyBorder="1" applyAlignment="1" applyProtection="1">
      <alignment horizontal="right" vertical="center"/>
    </xf>
    <xf numFmtId="0" fontId="7" fillId="0" borderId="1" xfId="0" applyFont="1" applyFill="1" applyBorder="1" applyAlignment="1" applyProtection="1">
      <alignment horizontal="right" vertical="center"/>
    </xf>
    <xf numFmtId="0" fontId="8" fillId="0" borderId="1" xfId="0" applyFont="1" applyFill="1" applyBorder="1" applyAlignment="1" applyProtection="1">
      <alignment horizontal="right" vertical="center" wrapText="1"/>
    </xf>
    <xf numFmtId="0" fontId="6" fillId="0" borderId="1" xfId="0" applyFont="1" applyBorder="1" applyAlignment="1" applyProtection="1">
      <alignment horizontal="justify" vertical="center" wrapText="1"/>
    </xf>
    <xf numFmtId="0" fontId="6" fillId="0" borderId="1" xfId="0" applyFont="1" applyBorder="1" applyAlignment="1" applyProtection="1">
      <alignment horizontal="center" vertical="center" wrapText="1"/>
    </xf>
    <xf numFmtId="0" fontId="20" fillId="0" borderId="2" xfId="0" applyFont="1" applyFill="1" applyBorder="1" applyAlignment="1" applyProtection="1">
      <alignment vertical="center" wrapText="1"/>
    </xf>
    <xf numFmtId="0" fontId="6" fillId="0" borderId="1" xfId="0" applyFont="1" applyFill="1" applyBorder="1" applyAlignment="1" applyProtection="1">
      <alignment horizontal="justify" vertical="center" wrapText="1"/>
    </xf>
    <xf numFmtId="166" fontId="18" fillId="19" borderId="1" xfId="2" applyNumberFormat="1" applyFont="1" applyFill="1" applyBorder="1" applyAlignment="1" applyProtection="1">
      <alignment horizontal="center" vertical="center" wrapText="1"/>
    </xf>
    <xf numFmtId="0" fontId="4" fillId="0" borderId="1" xfId="0" applyFont="1" applyBorder="1" applyAlignment="1" applyProtection="1">
      <alignment horizontal="justify" vertical="center"/>
    </xf>
    <xf numFmtId="0" fontId="45" fillId="0" borderId="0" xfId="0" applyFont="1" applyFill="1" applyProtection="1">
      <protection locked="0"/>
    </xf>
    <xf numFmtId="166" fontId="13" fillId="8" borderId="1" xfId="2" applyNumberFormat="1" applyFont="1" applyFill="1" applyBorder="1" applyProtection="1">
      <protection hidden="1"/>
    </xf>
    <xf numFmtId="0" fontId="20" fillId="0" borderId="4" xfId="0" applyFont="1" applyBorder="1" applyAlignment="1" applyProtection="1">
      <alignment horizontal="justify" vertical="center" wrapText="1"/>
    </xf>
    <xf numFmtId="0" fontId="16" fillId="0" borderId="1" xfId="0" applyFont="1" applyFill="1" applyBorder="1" applyAlignment="1" applyProtection="1">
      <alignment horizontal="justify" vertical="center" wrapText="1"/>
    </xf>
    <xf numFmtId="0" fontId="19" fillId="0" borderId="1" xfId="0" applyFont="1" applyFill="1" applyBorder="1" applyAlignment="1" applyProtection="1">
      <alignment vertical="center" wrapText="1"/>
    </xf>
    <xf numFmtId="0" fontId="19" fillId="0" borderId="1" xfId="0" applyFont="1" applyFill="1" applyBorder="1" applyAlignment="1" applyProtection="1">
      <alignment horizontal="left" vertical="center" wrapText="1"/>
    </xf>
    <xf numFmtId="0" fontId="13" fillId="0" borderId="2" xfId="0" applyFont="1" applyFill="1" applyBorder="1" applyAlignment="1" applyProtection="1">
      <alignment vertical="center" wrapText="1"/>
    </xf>
    <xf numFmtId="0" fontId="20" fillId="0" borderId="1" xfId="0" applyFont="1" applyBorder="1" applyAlignment="1" applyProtection="1">
      <alignment vertical="center" wrapText="1"/>
    </xf>
    <xf numFmtId="0" fontId="20" fillId="0" borderId="1" xfId="0" applyFont="1" applyBorder="1" applyAlignment="1" applyProtection="1">
      <alignment vertical="top" wrapText="1"/>
    </xf>
    <xf numFmtId="0" fontId="7" fillId="0" borderId="4" xfId="0" applyFont="1" applyFill="1" applyBorder="1" applyAlignment="1" applyProtection="1">
      <alignment horizontal="left" vertical="top" wrapText="1"/>
      <protection locked="0"/>
    </xf>
    <xf numFmtId="0" fontId="13" fillId="0" borderId="1" xfId="0" applyFont="1" applyFill="1" applyBorder="1" applyAlignment="1" applyProtection="1">
      <alignment horizontal="left" vertical="top" wrapText="1"/>
    </xf>
    <xf numFmtId="0" fontId="23" fillId="0" borderId="1" xfId="0" applyFont="1" applyFill="1" applyBorder="1" applyAlignment="1" applyProtection="1">
      <alignment horizontal="justify" vertical="top" wrapText="1"/>
    </xf>
    <xf numFmtId="0" fontId="23" fillId="0" borderId="2" xfId="0" applyFont="1" applyFill="1" applyBorder="1" applyAlignment="1" applyProtection="1">
      <alignment vertical="top" wrapText="1"/>
    </xf>
    <xf numFmtId="0" fontId="44" fillId="0" borderId="2" xfId="0" applyFont="1" applyFill="1" applyBorder="1" applyAlignment="1" applyProtection="1">
      <alignment vertical="top" wrapText="1"/>
    </xf>
    <xf numFmtId="0" fontId="4" fillId="0" borderId="1" xfId="0" applyFont="1" applyBorder="1" applyAlignment="1" applyProtection="1">
      <alignment horizontal="justify" vertical="center"/>
    </xf>
    <xf numFmtId="166" fontId="6" fillId="0" borderId="1" xfId="2" applyNumberFormat="1" applyFont="1" applyFill="1" applyBorder="1" applyAlignment="1" applyProtection="1">
      <alignment horizontal="center" vertical="center" wrapText="1"/>
      <protection locked="0"/>
    </xf>
    <xf numFmtId="9" fontId="6" fillId="0" borderId="1" xfId="3" applyFont="1" applyFill="1" applyBorder="1" applyAlignment="1" applyProtection="1">
      <alignment horizontal="center" vertical="center" wrapText="1"/>
      <protection locked="0"/>
    </xf>
    <xf numFmtId="166" fontId="6" fillId="28" borderId="1" xfId="2" applyNumberFormat="1" applyFont="1" applyFill="1" applyBorder="1" applyAlignment="1" applyProtection="1">
      <alignment horizontal="center" vertical="center" wrapText="1"/>
      <protection locked="0"/>
    </xf>
    <xf numFmtId="9" fontId="6" fillId="28" borderId="1" xfId="3" applyFont="1" applyFill="1" applyBorder="1" applyAlignment="1" applyProtection="1">
      <alignment horizontal="center" vertical="center" wrapText="1"/>
      <protection locked="0"/>
    </xf>
    <xf numFmtId="166" fontId="6" fillId="29" borderId="1" xfId="2" applyNumberFormat="1" applyFont="1" applyFill="1" applyBorder="1" applyAlignment="1" applyProtection="1">
      <alignment horizontal="center" vertical="center" wrapText="1"/>
      <protection locked="0"/>
    </xf>
    <xf numFmtId="9" fontId="6" fillId="29" borderId="1" xfId="3" applyFont="1" applyFill="1" applyBorder="1" applyAlignment="1" applyProtection="1">
      <alignment horizontal="center" vertical="center" wrapText="1"/>
      <protection locked="0"/>
    </xf>
    <xf numFmtId="166" fontId="6" fillId="30" borderId="1" xfId="2" applyNumberFormat="1" applyFont="1" applyFill="1" applyBorder="1" applyAlignment="1" applyProtection="1">
      <alignment horizontal="center" vertical="center" wrapText="1"/>
      <protection locked="0"/>
    </xf>
    <xf numFmtId="9" fontId="6" fillId="30" borderId="1" xfId="3" applyFont="1" applyFill="1" applyBorder="1" applyAlignment="1" applyProtection="1">
      <alignment horizontal="center" vertical="center" wrapText="1"/>
      <protection locked="0"/>
    </xf>
    <xf numFmtId="166" fontId="25" fillId="31" borderId="1" xfId="2" applyNumberFormat="1" applyFont="1" applyFill="1" applyBorder="1" applyAlignment="1" applyProtection="1">
      <alignment horizontal="center" vertical="center" wrapText="1"/>
    </xf>
    <xf numFmtId="166" fontId="5" fillId="31" borderId="1" xfId="2" applyNumberFormat="1" applyFont="1" applyFill="1" applyBorder="1" applyAlignment="1" applyProtection="1">
      <alignment horizontal="center" vertical="center" wrapText="1"/>
    </xf>
    <xf numFmtId="166" fontId="13" fillId="31" borderId="1" xfId="2" applyNumberFormat="1" applyFont="1" applyFill="1" applyBorder="1" applyAlignment="1" applyProtection="1">
      <alignment horizontal="center" vertical="center" wrapText="1"/>
      <protection locked="0"/>
    </xf>
    <xf numFmtId="166" fontId="13" fillId="31" borderId="1" xfId="2" applyNumberFormat="1" applyFont="1" applyFill="1" applyBorder="1" applyProtection="1">
      <protection locked="0"/>
    </xf>
    <xf numFmtId="166" fontId="13" fillId="31" borderId="1" xfId="2" applyNumberFormat="1" applyFont="1" applyFill="1" applyBorder="1" applyProtection="1"/>
    <xf numFmtId="166" fontId="13" fillId="31" borderId="1" xfId="2" applyNumberFormat="1" applyFont="1" applyFill="1" applyBorder="1" applyProtection="1">
      <protection hidden="1"/>
    </xf>
    <xf numFmtId="166" fontId="25" fillId="30" borderId="1" xfId="2" applyNumberFormat="1" applyFont="1" applyFill="1" applyBorder="1" applyAlignment="1" applyProtection="1">
      <alignment horizontal="center" vertical="center" wrapText="1"/>
    </xf>
    <xf numFmtId="166" fontId="5" fillId="30" borderId="1" xfId="2" applyNumberFormat="1" applyFont="1" applyFill="1" applyBorder="1" applyAlignment="1" applyProtection="1">
      <alignment horizontal="center" vertical="center" wrapText="1"/>
    </xf>
    <xf numFmtId="166" fontId="13" fillId="30" borderId="1" xfId="2" applyNumberFormat="1" applyFont="1" applyFill="1" applyBorder="1" applyAlignment="1" applyProtection="1">
      <alignment horizontal="center" vertical="center" wrapText="1"/>
      <protection locked="0"/>
    </xf>
    <xf numFmtId="166" fontId="13" fillId="30" borderId="1" xfId="2" applyNumberFormat="1" applyFont="1" applyFill="1" applyBorder="1" applyProtection="1">
      <protection locked="0"/>
    </xf>
    <xf numFmtId="166" fontId="13" fillId="30" borderId="1" xfId="2" applyNumberFormat="1" applyFont="1" applyFill="1" applyBorder="1" applyProtection="1"/>
    <xf numFmtId="166" fontId="13" fillId="30" borderId="1" xfId="2" applyNumberFormat="1" applyFont="1" applyFill="1" applyBorder="1" applyProtection="1">
      <protection hidden="1"/>
    </xf>
    <xf numFmtId="166" fontId="25" fillId="32" borderId="1" xfId="2" applyNumberFormat="1" applyFont="1" applyFill="1" applyBorder="1" applyAlignment="1" applyProtection="1">
      <alignment horizontal="center" vertical="center" wrapText="1"/>
    </xf>
    <xf numFmtId="166" fontId="5" fillId="32" borderId="1" xfId="2" applyNumberFormat="1" applyFont="1" applyFill="1" applyBorder="1" applyAlignment="1" applyProtection="1">
      <alignment horizontal="center" vertical="center" wrapText="1"/>
    </xf>
    <xf numFmtId="166" fontId="13" fillId="32" borderId="1" xfId="2" applyNumberFormat="1" applyFont="1" applyFill="1" applyBorder="1" applyAlignment="1" applyProtection="1">
      <alignment horizontal="center" vertical="center" wrapText="1"/>
      <protection locked="0"/>
    </xf>
    <xf numFmtId="166" fontId="13" fillId="32" borderId="1" xfId="2" applyNumberFormat="1" applyFont="1" applyFill="1" applyBorder="1" applyProtection="1">
      <protection locked="0"/>
    </xf>
    <xf numFmtId="166" fontId="13" fillId="32" borderId="1" xfId="2" applyNumberFormat="1" applyFont="1" applyFill="1" applyBorder="1" applyProtection="1"/>
    <xf numFmtId="166" fontId="13" fillId="32" borderId="1" xfId="2" applyNumberFormat="1" applyFont="1" applyFill="1" applyBorder="1" applyProtection="1">
      <protection hidden="1"/>
    </xf>
    <xf numFmtId="0" fontId="17" fillId="0" borderId="0" xfId="0" applyFont="1" applyFill="1" applyBorder="1" applyAlignment="1" applyProtection="1">
      <alignment vertical="center"/>
      <protection locked="0"/>
    </xf>
    <xf numFmtId="166" fontId="18" fillId="32" borderId="1" xfId="2" applyNumberFormat="1" applyFont="1" applyFill="1" applyBorder="1" applyAlignment="1" applyProtection="1">
      <alignment horizontal="center" vertical="center" wrapText="1"/>
    </xf>
    <xf numFmtId="166" fontId="18" fillId="33" borderId="1" xfId="2" applyNumberFormat="1" applyFont="1" applyFill="1" applyBorder="1" applyAlignment="1" applyProtection="1">
      <alignment horizontal="center" vertical="center" wrapText="1"/>
    </xf>
    <xf numFmtId="0" fontId="40" fillId="0" borderId="0" xfId="0" applyFont="1" applyFill="1" applyBorder="1" applyProtection="1">
      <protection hidden="1"/>
    </xf>
    <xf numFmtId="0" fontId="36" fillId="0" borderId="0" xfId="0" applyFont="1" applyAlignment="1">
      <alignment horizontal="right"/>
    </xf>
    <xf numFmtId="166" fontId="18" fillId="31" borderId="1" xfId="2" applyNumberFormat="1" applyFont="1" applyFill="1" applyBorder="1" applyAlignment="1" applyProtection="1">
      <alignment horizontal="center" vertical="center" wrapText="1"/>
    </xf>
    <xf numFmtId="165" fontId="13" fillId="31" borderId="1" xfId="2" applyFont="1" applyFill="1" applyBorder="1" applyProtection="1">
      <protection hidden="1"/>
    </xf>
    <xf numFmtId="166" fontId="13" fillId="31" borderId="1" xfId="2" applyNumberFormat="1" applyFont="1" applyFill="1" applyBorder="1" applyAlignment="1" applyProtection="1">
      <alignment vertical="top"/>
      <protection locked="0"/>
    </xf>
    <xf numFmtId="166" fontId="13" fillId="31" borderId="1" xfId="2" applyNumberFormat="1" applyFont="1" applyFill="1" applyBorder="1" applyAlignment="1" applyProtection="1"/>
    <xf numFmtId="166" fontId="13" fillId="34" borderId="1" xfId="2" applyNumberFormat="1" applyFont="1" applyFill="1" applyBorder="1" applyProtection="1"/>
    <xf numFmtId="166" fontId="13" fillId="34" borderId="1" xfId="2" applyNumberFormat="1" applyFont="1" applyFill="1" applyBorder="1" applyAlignment="1" applyProtection="1">
      <alignment vertical="top"/>
    </xf>
    <xf numFmtId="166" fontId="18" fillId="30" borderId="1" xfId="2" applyNumberFormat="1" applyFont="1" applyFill="1" applyBorder="1" applyAlignment="1" applyProtection="1">
      <alignment horizontal="center" vertical="center" wrapText="1"/>
    </xf>
    <xf numFmtId="166" fontId="13" fillId="35" borderId="1" xfId="2" applyNumberFormat="1" applyFont="1" applyFill="1" applyBorder="1" applyProtection="1"/>
    <xf numFmtId="165" fontId="13" fillId="30" borderId="1" xfId="2" applyFont="1" applyFill="1" applyBorder="1" applyProtection="1">
      <protection hidden="1"/>
    </xf>
    <xf numFmtId="166" fontId="13" fillId="30" borderId="1" xfId="2" applyNumberFormat="1" applyFont="1" applyFill="1" applyBorder="1" applyAlignment="1" applyProtection="1">
      <alignment vertical="top"/>
      <protection locked="0"/>
    </xf>
    <xf numFmtId="166" fontId="13" fillId="35" borderId="1" xfId="2" applyNumberFormat="1" applyFont="1" applyFill="1" applyBorder="1" applyAlignment="1" applyProtection="1">
      <alignment vertical="top"/>
    </xf>
    <xf numFmtId="166" fontId="13" fillId="30" borderId="1" xfId="2" applyNumberFormat="1" applyFont="1" applyFill="1" applyBorder="1" applyAlignment="1" applyProtection="1"/>
    <xf numFmtId="166" fontId="13" fillId="36" borderId="1" xfId="2" applyNumberFormat="1" applyFont="1" applyFill="1" applyBorder="1" applyProtection="1"/>
    <xf numFmtId="165" fontId="13" fillId="32" borderId="1" xfId="2" applyFont="1" applyFill="1" applyBorder="1" applyProtection="1">
      <protection hidden="1"/>
    </xf>
    <xf numFmtId="166" fontId="13" fillId="32" borderId="1" xfId="2" applyNumberFormat="1" applyFont="1" applyFill="1" applyBorder="1" applyAlignment="1" applyProtection="1">
      <alignment vertical="top"/>
      <protection locked="0"/>
    </xf>
    <xf numFmtId="166" fontId="13" fillId="36" borderId="1" xfId="2" applyNumberFormat="1" applyFont="1" applyFill="1" applyBorder="1" applyAlignment="1" applyProtection="1">
      <alignment vertical="top"/>
    </xf>
    <xf numFmtId="166" fontId="13" fillId="32" borderId="1" xfId="2" applyNumberFormat="1" applyFont="1" applyFill="1" applyBorder="1" applyAlignment="1" applyProtection="1"/>
    <xf numFmtId="166" fontId="13" fillId="37" borderId="1" xfId="2" applyNumberFormat="1" applyFont="1" applyFill="1" applyBorder="1" applyProtection="1">
      <protection locked="0"/>
    </xf>
    <xf numFmtId="166" fontId="13" fillId="38" borderId="1" xfId="2" applyNumberFormat="1" applyFont="1" applyFill="1" applyBorder="1" applyProtection="1">
      <protection locked="0"/>
    </xf>
    <xf numFmtId="166" fontId="13" fillId="39" borderId="1" xfId="2" applyNumberFormat="1" applyFont="1" applyFill="1" applyBorder="1" applyProtection="1">
      <protection locked="0"/>
    </xf>
    <xf numFmtId="166" fontId="5" fillId="32" borderId="1" xfId="2" applyNumberFormat="1" applyFont="1" applyFill="1" applyBorder="1" applyAlignment="1" applyProtection="1">
      <alignment horizontal="center" vertical="center" wrapText="1"/>
      <protection hidden="1"/>
    </xf>
    <xf numFmtId="166" fontId="5" fillId="30" borderId="1" xfId="2" applyNumberFormat="1" applyFont="1" applyFill="1" applyBorder="1" applyAlignment="1" applyProtection="1">
      <alignment horizontal="center" vertical="center" wrapText="1"/>
      <protection hidden="1"/>
    </xf>
    <xf numFmtId="166" fontId="5" fillId="31" borderId="1" xfId="2" applyNumberFormat="1" applyFont="1" applyFill="1" applyBorder="1" applyAlignment="1" applyProtection="1">
      <alignment horizontal="center" vertical="center" wrapText="1"/>
      <protection hidden="1"/>
    </xf>
    <xf numFmtId="168" fontId="13" fillId="31" borderId="1" xfId="2" applyNumberFormat="1" applyFont="1" applyFill="1" applyBorder="1" applyProtection="1">
      <protection hidden="1"/>
    </xf>
    <xf numFmtId="168" fontId="13" fillId="30" borderId="1" xfId="2" applyNumberFormat="1" applyFont="1" applyFill="1" applyBorder="1" applyProtection="1">
      <protection hidden="1"/>
    </xf>
    <xf numFmtId="168" fontId="13" fillId="32" borderId="1" xfId="2" applyNumberFormat="1" applyFont="1" applyFill="1" applyBorder="1" applyProtection="1">
      <protection hidden="1"/>
    </xf>
    <xf numFmtId="167" fontId="13" fillId="32" borderId="1" xfId="2" applyNumberFormat="1" applyFont="1" applyFill="1" applyBorder="1" applyProtection="1"/>
    <xf numFmtId="167" fontId="13" fillId="30" borderId="1" xfId="2" applyNumberFormat="1" applyFont="1" applyFill="1" applyBorder="1" applyProtection="1"/>
    <xf numFmtId="167" fontId="13" fillId="31" borderId="1" xfId="2" applyNumberFormat="1" applyFont="1" applyFill="1" applyBorder="1" applyProtection="1"/>
    <xf numFmtId="166" fontId="6" fillId="32" borderId="1" xfId="2" applyNumberFormat="1" applyFont="1" applyFill="1" applyBorder="1" applyAlignment="1" applyProtection="1">
      <alignment horizontal="center" vertical="center" wrapText="1"/>
    </xf>
    <xf numFmtId="169" fontId="13" fillId="32" borderId="1" xfId="2" applyNumberFormat="1" applyFont="1" applyFill="1" applyBorder="1" applyProtection="1">
      <protection hidden="1"/>
    </xf>
    <xf numFmtId="166" fontId="6" fillId="30" borderId="1" xfId="2" applyNumberFormat="1" applyFont="1" applyFill="1" applyBorder="1" applyAlignment="1" applyProtection="1">
      <alignment horizontal="center" vertical="center" wrapText="1"/>
    </xf>
    <xf numFmtId="169" fontId="13" fillId="30" borderId="1" xfId="2" applyNumberFormat="1" applyFont="1" applyFill="1" applyBorder="1" applyProtection="1">
      <protection hidden="1"/>
    </xf>
    <xf numFmtId="166" fontId="6" fillId="31" borderId="1" xfId="2" applyNumberFormat="1" applyFont="1" applyFill="1" applyBorder="1" applyAlignment="1" applyProtection="1">
      <alignment horizontal="center" vertical="center" wrapText="1"/>
    </xf>
    <xf numFmtId="169" fontId="13" fillId="31" borderId="1" xfId="2" applyNumberFormat="1" applyFont="1" applyFill="1" applyBorder="1" applyProtection="1">
      <protection hidden="1"/>
    </xf>
    <xf numFmtId="0" fontId="4" fillId="0" borderId="1" xfId="0" applyFont="1" applyFill="1" applyBorder="1" applyAlignment="1" applyProtection="1">
      <alignment horizontal="justify" vertical="center" wrapText="1"/>
      <protection locked="0"/>
    </xf>
    <xf numFmtId="0" fontId="9" fillId="0" borderId="1" xfId="0" applyFont="1" applyFill="1" applyBorder="1" applyAlignment="1" applyProtection="1">
      <alignment vertical="center" wrapText="1"/>
      <protection locked="0"/>
    </xf>
    <xf numFmtId="0" fontId="7" fillId="0" borderId="1" xfId="0" applyFont="1" applyFill="1" applyBorder="1" applyAlignment="1" applyProtection="1">
      <alignment vertical="center" wrapText="1"/>
      <protection locked="0"/>
    </xf>
    <xf numFmtId="0" fontId="7" fillId="0" borderId="1" xfId="0" applyFont="1" applyBorder="1" applyAlignment="1" applyProtection="1">
      <alignment vertical="center" wrapText="1"/>
      <protection locked="0"/>
    </xf>
    <xf numFmtId="0" fontId="20" fillId="0" borderId="1" xfId="0" applyFont="1" applyBorder="1" applyAlignment="1" applyProtection="1">
      <alignment horizontal="justify" vertical="center" wrapText="1"/>
    </xf>
    <xf numFmtId="0" fontId="6" fillId="0" borderId="0" xfId="0" applyFont="1" applyBorder="1" applyAlignment="1">
      <alignment horizontal="justify" vertical="center"/>
    </xf>
    <xf numFmtId="0" fontId="17" fillId="0" borderId="0" xfId="0" applyFont="1" applyBorder="1" applyAlignment="1">
      <alignment horizontal="right" vertical="center"/>
    </xf>
    <xf numFmtId="0" fontId="17" fillId="0" borderId="0" xfId="0" applyFont="1" applyFill="1" applyBorder="1" applyAlignment="1">
      <alignment horizontal="right" vertical="center"/>
    </xf>
    <xf numFmtId="0" fontId="21" fillId="0" borderId="0" xfId="0" applyFont="1" applyAlignment="1">
      <alignment horizontal="center" vertical="center" wrapText="1"/>
    </xf>
    <xf numFmtId="0" fontId="0" fillId="17" borderId="0" xfId="0" applyFill="1" applyBorder="1" applyAlignment="1" applyProtection="1">
      <alignment horizontal="center"/>
      <protection locked="0"/>
    </xf>
    <xf numFmtId="172" fontId="0" fillId="17" borderId="0" xfId="0" applyNumberFormat="1" applyFill="1" applyBorder="1" applyAlignment="1" applyProtection="1">
      <alignment horizontal="center"/>
      <protection locked="0"/>
    </xf>
    <xf numFmtId="0" fontId="39" fillId="0" borderId="0" xfId="0" applyFont="1" applyAlignment="1">
      <alignment horizontal="center" vertical="center"/>
    </xf>
    <xf numFmtId="0" fontId="16" fillId="0" borderId="6" xfId="0" applyFont="1" applyBorder="1" applyAlignment="1">
      <alignment horizontal="justify" vertical="top" wrapText="1"/>
    </xf>
    <xf numFmtId="0" fontId="16" fillId="0" borderId="7" xfId="0" applyFont="1" applyBorder="1" applyAlignment="1">
      <alignment horizontal="justify" vertical="top" wrapText="1"/>
    </xf>
    <xf numFmtId="0" fontId="16" fillId="0" borderId="5" xfId="0" applyFont="1" applyBorder="1" applyAlignment="1">
      <alignment horizontal="justify" vertical="top" wrapText="1"/>
    </xf>
    <xf numFmtId="0" fontId="38" fillId="17" borderId="6" xfId="0" applyFont="1" applyFill="1" applyBorder="1" applyAlignment="1">
      <alignment horizontal="center" vertical="center" wrapText="1"/>
    </xf>
    <xf numFmtId="0" fontId="38" fillId="17" borderId="7" xfId="0" applyFont="1" applyFill="1" applyBorder="1" applyAlignment="1">
      <alignment horizontal="center" vertical="center" wrapText="1"/>
    </xf>
    <xf numFmtId="0" fontId="38" fillId="17" borderId="5" xfId="0" applyFont="1" applyFill="1" applyBorder="1" applyAlignment="1">
      <alignment horizontal="center" vertical="center" wrapText="1"/>
    </xf>
    <xf numFmtId="0" fontId="4" fillId="0" borderId="12" xfId="0" applyFont="1" applyBorder="1" applyAlignment="1">
      <alignment horizontal="justify" vertical="center" wrapText="1"/>
    </xf>
    <xf numFmtId="0" fontId="4" fillId="0" borderId="13" xfId="0" applyFont="1" applyBorder="1" applyAlignment="1">
      <alignment horizontal="justify" vertical="center" wrapText="1"/>
    </xf>
    <xf numFmtId="0" fontId="4" fillId="0" borderId="11" xfId="0" applyFont="1" applyBorder="1" applyAlignment="1">
      <alignment horizontal="justify" vertical="center" wrapText="1"/>
    </xf>
    <xf numFmtId="0" fontId="38" fillId="17" borderId="14" xfId="0" applyFont="1" applyFill="1" applyBorder="1" applyAlignment="1">
      <alignment horizontal="center" vertical="center" wrapText="1"/>
    </xf>
    <xf numFmtId="0" fontId="38" fillId="17" borderId="0" xfId="0" applyFont="1" applyFill="1" applyBorder="1" applyAlignment="1">
      <alignment horizontal="center" vertical="center" wrapText="1"/>
    </xf>
    <xf numFmtId="0" fontId="38" fillId="17" borderId="15" xfId="0" applyFont="1" applyFill="1" applyBorder="1" applyAlignment="1">
      <alignment horizontal="center" vertical="center" wrapText="1"/>
    </xf>
    <xf numFmtId="0" fontId="38" fillId="17" borderId="12" xfId="0" applyFont="1" applyFill="1" applyBorder="1" applyAlignment="1">
      <alignment horizontal="center" vertical="center" wrapText="1"/>
    </xf>
    <xf numFmtId="0" fontId="38" fillId="17" borderId="13" xfId="0" applyFont="1" applyFill="1" applyBorder="1" applyAlignment="1">
      <alignment horizontal="center" vertical="center" wrapText="1"/>
    </xf>
    <xf numFmtId="0" fontId="38" fillId="17" borderId="11" xfId="0" applyFont="1" applyFill="1" applyBorder="1" applyAlignment="1">
      <alignment horizontal="center" vertical="center" wrapText="1"/>
    </xf>
    <xf numFmtId="0" fontId="4" fillId="0" borderId="14" xfId="0" applyFont="1" applyBorder="1" applyAlignment="1">
      <alignment horizontal="justify" vertical="center"/>
    </xf>
    <xf numFmtId="0" fontId="4" fillId="0" borderId="0" xfId="0" applyFont="1" applyBorder="1" applyAlignment="1">
      <alignment horizontal="justify" vertical="center"/>
    </xf>
    <xf numFmtId="0" fontId="4" fillId="0" borderId="15" xfId="0" applyFont="1" applyBorder="1" applyAlignment="1">
      <alignment horizontal="justify" vertical="center"/>
    </xf>
    <xf numFmtId="0" fontId="4" fillId="0" borderId="14" xfId="0" applyFont="1" applyBorder="1" applyAlignment="1">
      <alignment horizontal="justify" vertical="center" wrapText="1"/>
    </xf>
    <xf numFmtId="0" fontId="4" fillId="0" borderId="13" xfId="0" applyFont="1" applyBorder="1" applyAlignment="1">
      <alignment horizontal="justify" vertical="center"/>
    </xf>
    <xf numFmtId="0" fontId="4" fillId="0" borderId="11" xfId="0" applyFont="1" applyBorder="1" applyAlignment="1">
      <alignment horizontal="justify" vertical="center"/>
    </xf>
    <xf numFmtId="0" fontId="4" fillId="0" borderId="0" xfId="0" applyFont="1" applyBorder="1" applyAlignment="1">
      <alignment horizontal="justify" vertical="center" wrapText="1"/>
    </xf>
    <xf numFmtId="0" fontId="4" fillId="0" borderId="15" xfId="0" applyFont="1" applyBorder="1" applyAlignment="1">
      <alignment horizontal="justify" vertical="center" wrapText="1"/>
    </xf>
    <xf numFmtId="0" fontId="16" fillId="0" borderId="14" xfId="0" applyFont="1" applyBorder="1" applyAlignment="1">
      <alignment horizontal="justify" vertical="center" wrapText="1"/>
    </xf>
    <xf numFmtId="0" fontId="16" fillId="0" borderId="0" xfId="0" applyFont="1" applyBorder="1" applyAlignment="1">
      <alignment horizontal="justify" vertical="center" wrapText="1"/>
    </xf>
    <xf numFmtId="0" fontId="16" fillId="0" borderId="15" xfId="0" applyFont="1" applyBorder="1" applyAlignment="1">
      <alignment horizontal="justify" vertical="center" wrapText="1"/>
    </xf>
    <xf numFmtId="0" fontId="5" fillId="0" borderId="0" xfId="0" applyFont="1" applyFill="1" applyBorder="1" applyAlignment="1" applyProtection="1">
      <alignment horizontal="right" vertical="center"/>
      <protection locked="0"/>
    </xf>
    <xf numFmtId="0" fontId="10" fillId="0" borderId="2" xfId="0" applyFont="1" applyFill="1" applyBorder="1" applyAlignment="1" applyProtection="1">
      <alignment horizontal="center" vertical="center" wrapText="1"/>
    </xf>
    <xf numFmtId="0" fontId="10" fillId="0" borderId="3" xfId="0" applyFont="1" applyFill="1" applyBorder="1" applyAlignment="1" applyProtection="1">
      <alignment horizontal="center" vertical="center" wrapText="1"/>
    </xf>
    <xf numFmtId="0" fontId="10" fillId="0" borderId="4" xfId="0" applyFont="1" applyFill="1" applyBorder="1" applyAlignment="1" applyProtection="1">
      <alignment horizontal="center" vertical="center" wrapText="1"/>
    </xf>
    <xf numFmtId="0" fontId="4" fillId="0" borderId="2" xfId="0" applyFont="1" applyBorder="1" applyAlignment="1" applyProtection="1">
      <alignment horizontal="center" vertical="center" wrapText="1"/>
    </xf>
    <xf numFmtId="0" fontId="4" fillId="0" borderId="3"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7" fillId="0" borderId="1" xfId="0" applyFont="1" applyFill="1" applyBorder="1" applyAlignment="1" applyProtection="1">
      <alignment horizontal="justify" vertical="center"/>
    </xf>
    <xf numFmtId="0" fontId="7" fillId="0" borderId="2" xfId="0" applyFont="1" applyBorder="1" applyAlignment="1" applyProtection="1">
      <alignment horizontal="justify" vertical="center"/>
    </xf>
    <xf numFmtId="0" fontId="7" fillId="0" borderId="4" xfId="0" applyFont="1" applyBorder="1" applyAlignment="1" applyProtection="1">
      <alignment horizontal="justify" vertical="center"/>
    </xf>
    <xf numFmtId="0" fontId="4" fillId="0" borderId="2" xfId="0" applyFont="1" applyBorder="1" applyAlignment="1" applyProtection="1">
      <alignment horizontal="justify" vertical="center"/>
    </xf>
    <xf numFmtId="0" fontId="4" fillId="0" borderId="3" xfId="0" applyFont="1" applyBorder="1" applyAlignment="1" applyProtection="1">
      <alignment horizontal="justify" vertical="center"/>
    </xf>
    <xf numFmtId="0" fontId="4" fillId="0" borderId="4" xfId="0" applyFont="1" applyBorder="1" applyAlignment="1" applyProtection="1">
      <alignment horizontal="justify" vertical="center"/>
    </xf>
    <xf numFmtId="0" fontId="11" fillId="0" borderId="2" xfId="0" applyFont="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4" xfId="0" applyFont="1" applyBorder="1" applyAlignment="1" applyProtection="1">
      <alignment horizontal="center" vertical="center" wrapText="1"/>
    </xf>
    <xf numFmtId="0" fontId="4" fillId="0" borderId="1" xfId="0" applyFont="1" applyBorder="1" applyAlignment="1" applyProtection="1">
      <alignment horizontal="justify" vertical="center"/>
    </xf>
    <xf numFmtId="0" fontId="10" fillId="0" borderId="1" xfId="0" applyFont="1" applyBorder="1" applyAlignment="1" applyProtection="1">
      <alignment horizontal="center" vertical="center" wrapText="1"/>
    </xf>
    <xf numFmtId="0" fontId="13" fillId="0" borderId="1" xfId="0" applyFont="1" applyBorder="1" applyAlignment="1" applyProtection="1">
      <alignment horizontal="center" vertical="center" wrapText="1"/>
    </xf>
    <xf numFmtId="0" fontId="36" fillId="0" borderId="0" xfId="0" applyFont="1" applyAlignment="1" applyProtection="1">
      <alignment horizontal="justify"/>
    </xf>
    <xf numFmtId="0" fontId="36" fillId="0" borderId="17" xfId="0" applyFont="1" applyBorder="1" applyAlignment="1" applyProtection="1">
      <alignment horizontal="justify"/>
    </xf>
    <xf numFmtId="0" fontId="22" fillId="0" borderId="12" xfId="0" applyFont="1" applyBorder="1" applyAlignment="1" applyProtection="1">
      <alignment horizontal="center"/>
    </xf>
    <xf numFmtId="0" fontId="22" fillId="0" borderId="11" xfId="0" applyFont="1" applyBorder="1" applyAlignment="1" applyProtection="1">
      <alignment horizontal="center"/>
    </xf>
    <xf numFmtId="0" fontId="22" fillId="0" borderId="14" xfId="0" applyFont="1" applyBorder="1" applyAlignment="1" applyProtection="1">
      <alignment horizontal="center"/>
    </xf>
    <xf numFmtId="0" fontId="22" fillId="0" borderId="15" xfId="0" applyFont="1" applyBorder="1" applyAlignment="1" applyProtection="1">
      <alignment horizontal="center"/>
    </xf>
    <xf numFmtId="0" fontId="22" fillId="0" borderId="16" xfId="0" applyFont="1" applyBorder="1" applyAlignment="1" applyProtection="1">
      <alignment horizontal="center"/>
    </xf>
    <xf numFmtId="0" fontId="22" fillId="0" borderId="18" xfId="0" applyFont="1" applyBorder="1" applyAlignment="1" applyProtection="1">
      <alignment horizontal="center"/>
    </xf>
    <xf numFmtId="0" fontId="0" fillId="26" borderId="0" xfId="0" applyFill="1" applyAlignment="1" applyProtection="1">
      <alignment horizontal="justify"/>
      <protection locked="0"/>
    </xf>
    <xf numFmtId="0" fontId="17" fillId="0" borderId="0" xfId="0" applyFont="1" applyAlignment="1">
      <alignment horizontal="center"/>
    </xf>
    <xf numFmtId="0" fontId="5" fillId="0" borderId="0" xfId="0" applyFont="1" applyAlignment="1">
      <alignment horizontal="center"/>
    </xf>
  </cellXfs>
  <cellStyles count="19">
    <cellStyle name="Excel Built-in Normal" xfId="4" xr:uid="{00000000-0005-0000-0000-000000000000}"/>
    <cellStyle name="Heading" xfId="6" xr:uid="{00000000-0005-0000-0000-000001000000}"/>
    <cellStyle name="Heading1" xfId="7" xr:uid="{00000000-0005-0000-0000-000002000000}"/>
    <cellStyle name="Hipervínculo" xfId="1" builtinId="8"/>
    <cellStyle name="Millares" xfId="2" builtinId="3"/>
    <cellStyle name="Millares 2" xfId="5" xr:uid="{00000000-0005-0000-0000-000005000000}"/>
    <cellStyle name="Normal" xfId="0" builtinId="0"/>
    <cellStyle name="Normal 2" xfId="8" xr:uid="{00000000-0005-0000-0000-000007000000}"/>
    <cellStyle name="Normal 2 2" xfId="9" xr:uid="{00000000-0005-0000-0000-000008000000}"/>
    <cellStyle name="Normal 3" xfId="10" xr:uid="{00000000-0005-0000-0000-000009000000}"/>
    <cellStyle name="Normal 3 2" xfId="11" xr:uid="{00000000-0005-0000-0000-00000A000000}"/>
    <cellStyle name="Normal 3 3" xfId="12" xr:uid="{00000000-0005-0000-0000-00000B000000}"/>
    <cellStyle name="Normal 3 4" xfId="13" xr:uid="{00000000-0005-0000-0000-00000C000000}"/>
    <cellStyle name="Normal 4" xfId="14" xr:uid="{00000000-0005-0000-0000-00000D000000}"/>
    <cellStyle name="Porcentaje" xfId="3" builtinId="5"/>
    <cellStyle name="Porcentaje 2" xfId="15" xr:uid="{00000000-0005-0000-0000-00000F000000}"/>
    <cellStyle name="Result" xfId="16" xr:uid="{00000000-0005-0000-0000-000010000000}"/>
    <cellStyle name="Result2" xfId="17" xr:uid="{00000000-0005-0000-0000-000011000000}"/>
    <cellStyle name="Result2 2" xfId="18" xr:uid="{00000000-0005-0000-0000-000012000000}"/>
  </cellStyles>
  <dxfs count="2472">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b/>
        <sz val="9"/>
        <name val="Arial"/>
        <scheme val="none"/>
      </font>
      <alignment horizontal="justify" readingOrder="0"/>
    </dxf>
    <dxf>
      <font>
        <name val="Arial"/>
        <scheme val="none"/>
      </font>
    </dxf>
    <dxf>
      <numFmt numFmtId="166" formatCode="_(* #,##0_);_(* \(#,##0\);_(* &quot;-&quot;??_);_(@_)"/>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b/>
        <sz val="9"/>
        <name val="Arial"/>
        <scheme val="none"/>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ill>
        <patternFill patternType="none">
          <bgColor auto="1"/>
        </patternFill>
      </fill>
    </dxf>
    <dxf>
      <fill>
        <patternFill patternType="none">
          <bgColor auto="1"/>
        </patternFill>
      </fill>
    </dxf>
    <dxf>
      <fill>
        <patternFill>
          <bgColor rgb="FF00CC99"/>
        </patternFill>
      </fill>
    </dxf>
    <dxf>
      <font>
        <name val="Arial"/>
        <scheme val="none"/>
      </font>
    </dxf>
    <dxf>
      <numFmt numFmtId="166" formatCode="_(* #,##0_);_(* \(#,##0\);_(* &quot;-&quot;??_);_(@_)"/>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9"/>
        <name val="Arial"/>
        <scheme val="none"/>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sz val="10"/>
      </font>
      <alignment horizontal="justify"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none">
          <bgColor auto="1"/>
        </patternFill>
      </fill>
    </dxf>
    <dxf>
      <fill>
        <patternFill patternType="none">
          <bgColor auto="1"/>
        </patternFill>
      </fill>
    </dxf>
    <dxf>
      <fill>
        <patternFill patternType="none">
          <bgColor auto="1"/>
        </patternFill>
      </fill>
    </dxf>
    <dxf>
      <border>
        <left style="thin">
          <color indexed="64"/>
        </left>
        <bottom style="thin">
          <color indexed="64"/>
        </bottom>
        <vertical style="thin">
          <color indexed="64"/>
        </vertical>
        <horizontal style="thin">
          <color indexed="64"/>
        </horizontal>
      </border>
    </dxf>
    <dxf>
      <border>
        <left style="thin">
          <color indexed="64"/>
        </left>
        <bottom style="thin">
          <color indexed="64"/>
        </bottom>
        <vertical style="thin">
          <color indexed="64"/>
        </vertical>
        <horizontal style="thin">
          <color indexed="64"/>
        </horizontal>
      </border>
    </dxf>
    <dxf>
      <border>
        <left style="thin">
          <color indexed="64"/>
        </left>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font>
        <name val="Arial"/>
        <scheme val="none"/>
      </font>
    </dxf>
    <dxf>
      <font>
        <sz val="9"/>
      </font>
    </dxf>
    <dxf>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b/>
        <sz val="9"/>
        <name val="Arial"/>
        <scheme val="none"/>
      </font>
      <alignment horizontal="justify" readingOrder="0"/>
    </dxf>
    <dxf>
      <fill>
        <patternFill patternType="none">
          <bgColor auto="1"/>
        </patternFill>
      </fill>
    </dxf>
    <dxf>
      <numFmt numFmtId="165" formatCode="_(* #,##0.00_);_(* \(#,##0.00\);_(* &quot;-&quot;??_);_(@_)"/>
    </dxf>
    <dxf>
      <font>
        <name val="Arial"/>
        <scheme val="none"/>
      </font>
    </dxf>
    <dxf>
      <numFmt numFmtId="166" formatCode="_(* #,##0_);_(* \(#,##0\);_(* &quot;-&quot;??_);_(@_)"/>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sz val="9"/>
      </font>
      <alignment horizontal="justify" readingOrder="0"/>
    </dxf>
    <dxf>
      <fill>
        <patternFill patternType="none">
          <bgColor auto="1"/>
        </patternFill>
      </fill>
    </dxf>
    <dxf>
      <numFmt numFmtId="166" formatCode="_(* #,##0_);_(* \(#,##0\);_(* &quot;-&quot;??_);_(@_)"/>
    </dxf>
    <dxf>
      <font>
        <name val="Arial"/>
        <scheme val="none"/>
      </font>
    </dxf>
    <dxf>
      <numFmt numFmtId="165" formatCode="_(* #,##0.00_);_(* \(#,##0.00\);_(* &quot;-&quot;??_);_(@_)"/>
    </dxf>
    <dxf>
      <font>
        <name val="Arial"/>
        <scheme val="none"/>
      </font>
    </dxf>
    <dxf>
      <numFmt numFmtId="166" formatCode="_(* #,##0_);_(* \(#,##0\);_(* &quot;-&quot;??_);_(@_)"/>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b/>
        <sz val="9"/>
        <name val="Arial"/>
        <scheme val="none"/>
      </font>
      <alignment horizontal="justify" readingOrder="0"/>
    </dxf>
    <dxf>
      <fill>
        <patternFill patternType="none">
          <bgColor auto="1"/>
        </patternFill>
      </fill>
    </dxf>
    <dxf>
      <fill>
        <patternFill patternType="none">
          <bgColor auto="1"/>
        </patternFill>
      </fill>
    </dxf>
    <dxf>
      <numFmt numFmtId="165" formatCode="_(* #,##0.00_);_(* \(#,##0.00\);_(* &quot;-&quot;??_);_(@_)"/>
    </dxf>
    <dxf>
      <font>
        <name val="Arial"/>
        <scheme val="none"/>
      </font>
    </dxf>
    <dxf>
      <numFmt numFmtId="166" formatCode="_(* #,##0_);_(* \(#,##0\);_(* &quot;-&quot;??_);_(@_)"/>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9"/>
      </font>
      <alignment horizontal="justify" readingOrder="0"/>
    </dxf>
    <dxf>
      <font>
        <sz val="9"/>
      </font>
      <alignment horizontal="justify" readingOrder="0"/>
    </dxf>
    <dxf>
      <font>
        <sz val="9"/>
      </font>
      <alignment horizontal="justify" readingOrder="0"/>
    </dxf>
    <dxf>
      <font>
        <b/>
        <sz val="9"/>
        <name val="Arial"/>
        <scheme val="none"/>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ill>
        <patternFill patternType="none">
          <bgColor auto="1"/>
        </patternFill>
      </fill>
    </dxf>
    <dxf>
      <fill>
        <patternFill patternType="none">
          <bgColor auto="1"/>
        </patternFill>
      </fill>
    </dxf>
    <dxf>
      <font>
        <name val="Arial"/>
        <scheme val="none"/>
      </font>
    </dxf>
    <dxf>
      <numFmt numFmtId="166" formatCode="_(* #,##0_);_(* \(#,##0\);_(* &quot;-&quot;??_);_(@_)"/>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sz val="9"/>
        <name val="Arial"/>
        <scheme val="none"/>
      </font>
      <alignment horizontal="justify" readingOrder="0"/>
    </dxf>
    <dxf>
      <font>
        <sz val="9"/>
      </font>
    </dxf>
    <dxf>
      <font>
        <name val="Arial"/>
        <scheme val="none"/>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sz val="9"/>
        <name val="Arial"/>
        <scheme val="none"/>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ill>
        <patternFill patternType="none">
          <bgColor auto="1"/>
        </patternFill>
      </fill>
    </dxf>
    <dxf>
      <fill>
        <patternFill patternType="none">
          <bgColor auto="1"/>
        </patternFill>
      </fill>
    </dxf>
    <dxf>
      <numFmt numFmtId="166" formatCode="_(* #,##0_);_(* \(#,##0\);_(* &quot;-&quot;??_);_(@_)"/>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font>
        <b/>
      </font>
    </dxf>
    <dxf>
      <font>
        <b/>
      </font>
    </dxf>
    <dxf>
      <font>
        <b/>
      </font>
    </dxf>
    <dxf>
      <font>
        <b/>
      </font>
    </dxf>
    <dxf>
      <font>
        <sz val="9"/>
        <name val="Arial"/>
        <scheme val="none"/>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ont>
        <sz val="9"/>
      </font>
      <alignment horizontal="justify" readingOrder="0"/>
    </dxf>
    <dxf>
      <fill>
        <patternFill patternType="none">
          <bgColor auto="1"/>
        </patternFill>
      </fill>
    </dxf>
    <dxf>
      <fill>
        <patternFill patternType="none">
          <bgColor auto="1"/>
        </patternFill>
      </fill>
    </dxf>
    <dxf>
      <fill>
        <patternFill>
          <bgColor rgb="FF00CC99"/>
        </patternFill>
      </fill>
    </dxf>
    <dxf>
      <fill>
        <patternFill patternType="solid">
          <bgColor rgb="FF00CC66"/>
        </patternFill>
      </fill>
    </dxf>
    <dxf>
      <numFmt numFmtId="13" formatCode="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sz val="9"/>
        <name val="Arial"/>
        <scheme val="none"/>
      </font>
      <alignment horizontal="justify" readingOrder="0"/>
    </dxf>
    <dxf>
      <fill>
        <patternFill>
          <bgColor rgb="FF00CC99"/>
        </patternFill>
      </fill>
    </dxf>
    <dxf>
      <fill>
        <patternFill patternType="solid">
          <bgColor rgb="FF00CC66"/>
        </patternFill>
      </fill>
    </dxf>
    <dxf>
      <fill>
        <patternFill patternType="solid">
          <bgColor rgb="FF00CC99"/>
        </patternFill>
      </fill>
    </dxf>
    <dxf>
      <font>
        <name val="Arial"/>
        <scheme val="none"/>
      </font>
    </dxf>
    <dxf>
      <font>
        <sz val="9"/>
      </font>
    </dxf>
    <dxf>
      <font>
        <sz val="9"/>
      </font>
    </dxf>
    <dxf>
      <alignment horizontal="justify"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ont>
        <b/>
        <i val="0"/>
        <strike val="0"/>
        <color rgb="FFFF0000"/>
      </font>
      <border>
        <left style="thin">
          <color rgb="FFFF0000"/>
        </left>
        <right style="thin">
          <color rgb="FFFF0000"/>
        </right>
        <top style="thin">
          <color rgb="FFFF0000"/>
        </top>
        <bottom style="thin">
          <color rgb="FFFF0000"/>
        </bottom>
      </border>
    </dxf>
    <dxf>
      <fill>
        <patternFill>
          <bgColor rgb="FFFFFF00"/>
        </patternFill>
      </fill>
    </dxf>
  </dxfs>
  <tableStyles count="0" defaultTableStyle="TableStyleMedium2" defaultPivotStyle="PivotStyleLight16"/>
  <colors>
    <mruColors>
      <color rgb="FFFFFFCC"/>
      <color rgb="FFCC66FF"/>
      <color rgb="FF00CC99"/>
      <color rgb="FF9933FF"/>
      <color rgb="FF33CCCC"/>
      <color rgb="FF99CCFF"/>
      <color rgb="FFFFFF66"/>
      <color rgb="FFFF9999"/>
      <color rgb="FF009999"/>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8.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pivotCacheDefinition" Target="pivotCache/pivotCacheDefinition6.xml"/><Relationship Id="rId45" Type="http://schemas.openxmlformats.org/officeDocument/2006/relationships/pivotCacheDefinition" Target="pivotCache/pivotCacheDefinition11.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0.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pivotCacheDefinition" Target="pivotCache/pivotCacheDefinition9.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46" Type="http://schemas.openxmlformats.org/officeDocument/2006/relationships/pivotCacheDefinition" Target="pivotCache/pivotCacheDefinition12.xml"/><Relationship Id="rId20" Type="http://schemas.openxmlformats.org/officeDocument/2006/relationships/worksheet" Target="worksheets/sheet20.xml"/><Relationship Id="rId41" Type="http://schemas.openxmlformats.org/officeDocument/2006/relationships/pivotCacheDefinition" Target="pivotCache/pivotCacheDefinition7.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MENU REPORTES'!A1"/><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hyperlink" Target="#'TABLA a.10'!I1"/><Relationship Id="rId18" Type="http://schemas.openxmlformats.org/officeDocument/2006/relationships/hyperlink" Target="#'TABLA c.1.2.'!A1"/><Relationship Id="rId26" Type="http://schemas.openxmlformats.org/officeDocument/2006/relationships/hyperlink" Target="#'TABLA c.2.1.'!A1"/><Relationship Id="rId3" Type="http://schemas.openxmlformats.org/officeDocument/2006/relationships/hyperlink" Target="#'TABLA c.1.'!c.1"/><Relationship Id="rId21" Type="http://schemas.openxmlformats.org/officeDocument/2006/relationships/hyperlink" Target="#'TABLA c.1.5.'!A1"/><Relationship Id="rId34" Type="http://schemas.openxmlformats.org/officeDocument/2006/relationships/hyperlink" Target="#'TABLA b.2'!I1"/><Relationship Id="rId7" Type="http://schemas.openxmlformats.org/officeDocument/2006/relationships/hyperlink" Target="#'TABLA a.4'!I1"/><Relationship Id="rId12" Type="http://schemas.openxmlformats.org/officeDocument/2006/relationships/hyperlink" Target="#'TABLA a.9'!I1"/><Relationship Id="rId17" Type="http://schemas.openxmlformats.org/officeDocument/2006/relationships/hyperlink" Target="#'TABLA c.1.1.'!A1"/><Relationship Id="rId25" Type="http://schemas.openxmlformats.org/officeDocument/2006/relationships/hyperlink" Target="#'TABLA c.2.'!A1"/><Relationship Id="rId33" Type="http://schemas.openxmlformats.org/officeDocument/2006/relationships/hyperlink" Target="#INICIO!A1"/><Relationship Id="rId2" Type="http://schemas.openxmlformats.org/officeDocument/2006/relationships/hyperlink" Target="#'TABLA b.1'!A1"/><Relationship Id="rId16" Type="http://schemas.openxmlformats.org/officeDocument/2006/relationships/hyperlink" Target="#'TABLA c.1.'!A1"/><Relationship Id="rId20" Type="http://schemas.openxmlformats.org/officeDocument/2006/relationships/hyperlink" Target="#'TABLA c.1.4.'!A1"/><Relationship Id="rId29" Type="http://schemas.openxmlformats.org/officeDocument/2006/relationships/hyperlink" Target="#'TABLA c.2.4.'!A1"/><Relationship Id="rId1" Type="http://schemas.openxmlformats.org/officeDocument/2006/relationships/hyperlink" Target="#'TABLA a.1'!A1"/><Relationship Id="rId6" Type="http://schemas.openxmlformats.org/officeDocument/2006/relationships/hyperlink" Target="#'TABLA a.3'!I1"/><Relationship Id="rId11" Type="http://schemas.openxmlformats.org/officeDocument/2006/relationships/hyperlink" Target="#'TABLA a.8'!I1"/><Relationship Id="rId24" Type="http://schemas.openxmlformats.org/officeDocument/2006/relationships/hyperlink" Target="#'TABLA c.1.8.'!A1"/><Relationship Id="rId32" Type="http://schemas.openxmlformats.org/officeDocument/2006/relationships/hyperlink" Target="#'TABLA c.1.9.'!A1"/><Relationship Id="rId5" Type="http://schemas.openxmlformats.org/officeDocument/2006/relationships/hyperlink" Target="#'TABLA a.2'!I1"/><Relationship Id="rId15" Type="http://schemas.openxmlformats.org/officeDocument/2006/relationships/hyperlink" Target="#'TABLA b.3'!I1"/><Relationship Id="rId23" Type="http://schemas.openxmlformats.org/officeDocument/2006/relationships/hyperlink" Target="#'TABLA c.1.7.'!A1"/><Relationship Id="rId28" Type="http://schemas.openxmlformats.org/officeDocument/2006/relationships/hyperlink" Target="#'TABLA c.2.3.'!A1"/><Relationship Id="rId10" Type="http://schemas.openxmlformats.org/officeDocument/2006/relationships/hyperlink" Target="#'TABLA a.7'!I1"/><Relationship Id="rId19" Type="http://schemas.openxmlformats.org/officeDocument/2006/relationships/hyperlink" Target="#'TABLA c.1.3.'!A1"/><Relationship Id="rId31" Type="http://schemas.openxmlformats.org/officeDocument/2006/relationships/hyperlink" Target="#'TABLA c.2.6.'!A1"/><Relationship Id="rId4" Type="http://schemas.openxmlformats.org/officeDocument/2006/relationships/hyperlink" Target="#'TABLA a.1'!I1"/><Relationship Id="rId9" Type="http://schemas.openxmlformats.org/officeDocument/2006/relationships/hyperlink" Target="#'TABLA a.6'!I1"/><Relationship Id="rId14" Type="http://schemas.openxmlformats.org/officeDocument/2006/relationships/hyperlink" Target="#'TABLA b.1'!I1"/><Relationship Id="rId22" Type="http://schemas.openxmlformats.org/officeDocument/2006/relationships/hyperlink" Target="#'TABLA c.1.6.'!A1"/><Relationship Id="rId27" Type="http://schemas.openxmlformats.org/officeDocument/2006/relationships/hyperlink" Target="#'TABLA c.2.2.'!A1"/><Relationship Id="rId30" Type="http://schemas.openxmlformats.org/officeDocument/2006/relationships/hyperlink" Target="#'TABLA c.2.5.'!A1"/><Relationship Id="rId8" Type="http://schemas.openxmlformats.org/officeDocument/2006/relationships/hyperlink" Target="#'TABLA a.5'!I1"/></Relationships>
</file>

<file path=xl/drawings/_rels/drawing3.xml.rels><?xml version="1.0" encoding="UTF-8" standalone="yes"?>
<Relationships xmlns="http://schemas.openxmlformats.org/package/2006/relationships"><Relationship Id="rId2" Type="http://schemas.openxmlformats.org/officeDocument/2006/relationships/hyperlink" Target="#'MENU REPORTES'!A1"/><Relationship Id="rId1" Type="http://schemas.openxmlformats.org/officeDocument/2006/relationships/hyperlink" Target="#'TABLA a.2'!A1"/></Relationships>
</file>

<file path=xl/drawings/_rels/drawing4.xml.rels><?xml version="1.0" encoding="UTF-8" standalone="yes"?>
<Relationships xmlns="http://schemas.openxmlformats.org/package/2006/relationships"><Relationship Id="rId3" Type="http://schemas.openxmlformats.org/officeDocument/2006/relationships/hyperlink" Target="#'TABLA a.3'!A1"/><Relationship Id="rId2" Type="http://schemas.openxmlformats.org/officeDocument/2006/relationships/hyperlink" Target="#'TABLA a.1'!a.1"/><Relationship Id="rId1" Type="http://schemas.openxmlformats.org/officeDocument/2006/relationships/hyperlink" Target="#'MENU REPORTES'!A1"/></Relationships>
</file>

<file path=xl/drawings/_rels/drawing5.xml.rels><?xml version="1.0" encoding="UTF-8" standalone="yes"?>
<Relationships xmlns="http://schemas.openxmlformats.org/package/2006/relationships"><Relationship Id="rId3" Type="http://schemas.openxmlformats.org/officeDocument/2006/relationships/hyperlink" Target="#'TABLA a.4'!A1"/><Relationship Id="rId2" Type="http://schemas.openxmlformats.org/officeDocument/2006/relationships/hyperlink" Target="#'TABLA a.2'!A1"/><Relationship Id="rId1" Type="http://schemas.openxmlformats.org/officeDocument/2006/relationships/hyperlink" Target="#'MENU REPORTES'!A1"/></Relationships>
</file>

<file path=xl/drawings/_rels/drawing6.xml.rels><?xml version="1.0" encoding="UTF-8" standalone="yes"?>
<Relationships xmlns="http://schemas.openxmlformats.org/package/2006/relationships"><Relationship Id="rId3" Type="http://schemas.openxmlformats.org/officeDocument/2006/relationships/hyperlink" Target="#'TABLA a.5'!A1"/><Relationship Id="rId2" Type="http://schemas.openxmlformats.org/officeDocument/2006/relationships/hyperlink" Target="#'TABLA a.3'!A1"/><Relationship Id="rId1" Type="http://schemas.openxmlformats.org/officeDocument/2006/relationships/hyperlink" Target="#'MENU REPORTES'!A1"/></Relationships>
</file>

<file path=xl/drawings/_rels/drawing7.xml.rels><?xml version="1.0" encoding="UTF-8" standalone="yes"?>
<Relationships xmlns="http://schemas.openxmlformats.org/package/2006/relationships"><Relationship Id="rId3" Type="http://schemas.openxmlformats.org/officeDocument/2006/relationships/hyperlink" Target="#'TABLA a.4'!A1"/><Relationship Id="rId2" Type="http://schemas.openxmlformats.org/officeDocument/2006/relationships/hyperlink" Target="#'TABLA a.6'!A1"/><Relationship Id="rId1" Type="http://schemas.openxmlformats.org/officeDocument/2006/relationships/hyperlink" Target="#'MENU REPORTES'!A1"/></Relationships>
</file>

<file path=xl/drawings/_rels/drawing8.xml.rels><?xml version="1.0" encoding="UTF-8" standalone="yes"?>
<Relationships xmlns="http://schemas.openxmlformats.org/package/2006/relationships"><Relationship Id="rId3" Type="http://schemas.openxmlformats.org/officeDocument/2006/relationships/hyperlink" Target="#'TABLA a.5'!A1"/><Relationship Id="rId2" Type="http://schemas.openxmlformats.org/officeDocument/2006/relationships/hyperlink" Target="#'TABLA a.7'!A1"/><Relationship Id="rId1" Type="http://schemas.openxmlformats.org/officeDocument/2006/relationships/hyperlink" Target="#'MENU REPORTES'!A1"/></Relationships>
</file>

<file path=xl/drawings/_rels/drawing9.xml.rels><?xml version="1.0" encoding="UTF-8" standalone="yes"?>
<Relationships xmlns="http://schemas.openxmlformats.org/package/2006/relationships"><Relationship Id="rId3" Type="http://schemas.openxmlformats.org/officeDocument/2006/relationships/hyperlink" Target="#'TABLA a.6'!A1"/><Relationship Id="rId2" Type="http://schemas.openxmlformats.org/officeDocument/2006/relationships/hyperlink" Target="#'TABLA a.8'!A1"/><Relationship Id="rId1" Type="http://schemas.openxmlformats.org/officeDocument/2006/relationships/hyperlink" Target="#'MENU REPORTES'!A1"/></Relationships>
</file>

<file path=xl/drawings/_rels/drawing10.xml.rels><?xml version="1.0" encoding="UTF-8" standalone="yes"?>
<Relationships xmlns="http://schemas.openxmlformats.org/package/2006/relationships"><Relationship Id="rId3" Type="http://schemas.openxmlformats.org/officeDocument/2006/relationships/hyperlink" Target="#'TABLA a.7'!A1"/><Relationship Id="rId2" Type="http://schemas.openxmlformats.org/officeDocument/2006/relationships/hyperlink" Target="#'TABLA a.9'!A1"/><Relationship Id="rId1" Type="http://schemas.openxmlformats.org/officeDocument/2006/relationships/hyperlink" Target="#'MENU REPORTES'!A1"/></Relationships>
</file>

<file path=xl/drawings/_rels/drawing11.xml.rels><?xml version="1.0" encoding="UTF-8" standalone="yes"?>
<Relationships xmlns="http://schemas.openxmlformats.org/package/2006/relationships"><Relationship Id="rId3" Type="http://schemas.openxmlformats.org/officeDocument/2006/relationships/hyperlink" Target="#'TABLA a.8'!A1"/><Relationship Id="rId2" Type="http://schemas.openxmlformats.org/officeDocument/2006/relationships/hyperlink" Target="#'TABLA a.10'!A1"/><Relationship Id="rId1" Type="http://schemas.openxmlformats.org/officeDocument/2006/relationships/hyperlink" Target="#'MENU REPORTES'!A1"/></Relationships>
</file>

<file path=xl/drawings/_rels/drawing12.xml.rels><?xml version="1.0" encoding="UTF-8" standalone="yes"?>
<Relationships xmlns="http://schemas.openxmlformats.org/package/2006/relationships"><Relationship Id="rId2" Type="http://schemas.openxmlformats.org/officeDocument/2006/relationships/hyperlink" Target="#'TABLA a.9'!A1"/><Relationship Id="rId1" Type="http://schemas.openxmlformats.org/officeDocument/2006/relationships/hyperlink" Target="#'MENU REPORTES'!A1"/></Relationships>
</file>

<file path=xl/drawings/_rels/drawing13.xml.rels><?xml version="1.0" encoding="UTF-8" standalone="yes"?>
<Relationships xmlns="http://schemas.openxmlformats.org/package/2006/relationships"><Relationship Id="rId2" Type="http://schemas.openxmlformats.org/officeDocument/2006/relationships/hyperlink" Target="#'TABLA b.2'!A1"/><Relationship Id="rId1" Type="http://schemas.openxmlformats.org/officeDocument/2006/relationships/hyperlink" Target="#'MENU REPORTES'!A1"/></Relationships>
</file>

<file path=xl/drawings/_rels/drawing14.xml.rels><?xml version="1.0" encoding="UTF-8" standalone="yes"?>
<Relationships xmlns="http://schemas.openxmlformats.org/package/2006/relationships"><Relationship Id="rId3" Type="http://schemas.openxmlformats.org/officeDocument/2006/relationships/hyperlink" Target="#'TABLA b.3'!A1"/><Relationship Id="rId2" Type="http://schemas.openxmlformats.org/officeDocument/2006/relationships/hyperlink" Target="#'TABLA b.1'!A1"/><Relationship Id="rId1" Type="http://schemas.openxmlformats.org/officeDocument/2006/relationships/hyperlink" Target="#'MENU REPORTES'!A1"/></Relationships>
</file>

<file path=xl/drawings/_rels/drawing15.xml.rels><?xml version="1.0" encoding="UTF-8" standalone="yes"?>
<Relationships xmlns="http://schemas.openxmlformats.org/package/2006/relationships"><Relationship Id="rId2" Type="http://schemas.openxmlformats.org/officeDocument/2006/relationships/hyperlink" Target="#'TABLA b.2'!A1"/><Relationship Id="rId1" Type="http://schemas.openxmlformats.org/officeDocument/2006/relationships/hyperlink" Target="#'MENU REPORTES'!A1"/></Relationships>
</file>

<file path=xl/drawings/_rels/drawing16.xml.rels><?xml version="1.0" encoding="UTF-8" standalone="yes"?>
<Relationships xmlns="http://schemas.openxmlformats.org/package/2006/relationships"><Relationship Id="rId2" Type="http://schemas.openxmlformats.org/officeDocument/2006/relationships/hyperlink" Target="#'TABLA c.1.1.'!A1"/><Relationship Id="rId1" Type="http://schemas.openxmlformats.org/officeDocument/2006/relationships/hyperlink" Target="#'MENU REPORTES'!A1"/></Relationships>
</file>

<file path=xl/drawings/_rels/drawing17.xml.rels><?xml version="1.0" encoding="UTF-8" standalone="yes"?>
<Relationships xmlns="http://schemas.openxmlformats.org/package/2006/relationships"><Relationship Id="rId3" Type="http://schemas.openxmlformats.org/officeDocument/2006/relationships/hyperlink" Target="#'TABLA c.1.'!A1"/><Relationship Id="rId2" Type="http://schemas.openxmlformats.org/officeDocument/2006/relationships/hyperlink" Target="#'TABLA c.1.2.'!A1"/><Relationship Id="rId1" Type="http://schemas.openxmlformats.org/officeDocument/2006/relationships/hyperlink" Target="#'MENU REPORTES'!A1"/></Relationships>
</file>

<file path=xl/drawings/_rels/drawing18.xml.rels><?xml version="1.0" encoding="UTF-8" standalone="yes"?>
<Relationships xmlns="http://schemas.openxmlformats.org/package/2006/relationships"><Relationship Id="rId3" Type="http://schemas.openxmlformats.org/officeDocument/2006/relationships/hyperlink" Target="#'TABLA c.1.1.'!A1"/><Relationship Id="rId2" Type="http://schemas.openxmlformats.org/officeDocument/2006/relationships/hyperlink" Target="#'TABLA c.1.3.'!A1"/><Relationship Id="rId1" Type="http://schemas.openxmlformats.org/officeDocument/2006/relationships/hyperlink" Target="#'MENU REPORTES'!A1"/></Relationships>
</file>

<file path=xl/drawings/_rels/drawing19.xml.rels><?xml version="1.0" encoding="UTF-8" standalone="yes"?>
<Relationships xmlns="http://schemas.openxmlformats.org/package/2006/relationships"><Relationship Id="rId3" Type="http://schemas.openxmlformats.org/officeDocument/2006/relationships/hyperlink" Target="#'TABLA c.1.4.'!A1"/><Relationship Id="rId2" Type="http://schemas.openxmlformats.org/officeDocument/2006/relationships/hyperlink" Target="#'MENU REPORTES'!A1"/><Relationship Id="rId1" Type="http://schemas.openxmlformats.org/officeDocument/2006/relationships/hyperlink" Target="#'TABLA c.1.1.'!c.1"/><Relationship Id="rId4" Type="http://schemas.openxmlformats.org/officeDocument/2006/relationships/hyperlink" Target="#'TABLA c.1.2.'!A1"/></Relationships>
</file>

<file path=xl/drawings/_rels/drawing20.xml.rels><?xml version="1.0" encoding="UTF-8" standalone="yes"?>
<Relationships xmlns="http://schemas.openxmlformats.org/package/2006/relationships"><Relationship Id="rId3" Type="http://schemas.openxmlformats.org/officeDocument/2006/relationships/hyperlink" Target="#'TABLA c.1.3.'!A1"/><Relationship Id="rId2" Type="http://schemas.openxmlformats.org/officeDocument/2006/relationships/hyperlink" Target="#'TABLA c.1.5.'!A1"/><Relationship Id="rId1" Type="http://schemas.openxmlformats.org/officeDocument/2006/relationships/hyperlink" Target="#'MENU REPORTES'!A1"/></Relationships>
</file>

<file path=xl/drawings/_rels/drawing21.xml.rels><?xml version="1.0" encoding="UTF-8" standalone="yes"?>
<Relationships xmlns="http://schemas.openxmlformats.org/package/2006/relationships"><Relationship Id="rId3" Type="http://schemas.openxmlformats.org/officeDocument/2006/relationships/hyperlink" Target="#'TABLA c.1.4.'!A1"/><Relationship Id="rId2" Type="http://schemas.openxmlformats.org/officeDocument/2006/relationships/hyperlink" Target="#'TABLA c.1.6.'!A1"/><Relationship Id="rId1" Type="http://schemas.openxmlformats.org/officeDocument/2006/relationships/hyperlink" Target="#'MENU REPORTES'!A1"/></Relationships>
</file>

<file path=xl/drawings/_rels/drawing22.xml.rels><?xml version="1.0" encoding="UTF-8" standalone="yes"?>
<Relationships xmlns="http://schemas.openxmlformats.org/package/2006/relationships"><Relationship Id="rId3" Type="http://schemas.openxmlformats.org/officeDocument/2006/relationships/hyperlink" Target="#'TABLA c.1.5.'!A1"/><Relationship Id="rId2" Type="http://schemas.openxmlformats.org/officeDocument/2006/relationships/hyperlink" Target="#'TABLA c.1.7.'!A1"/><Relationship Id="rId1" Type="http://schemas.openxmlformats.org/officeDocument/2006/relationships/hyperlink" Target="#'MENU REPORTES'!A1"/></Relationships>
</file>

<file path=xl/drawings/_rels/drawing23.xml.rels><?xml version="1.0" encoding="UTF-8" standalone="yes"?>
<Relationships xmlns="http://schemas.openxmlformats.org/package/2006/relationships"><Relationship Id="rId3" Type="http://schemas.openxmlformats.org/officeDocument/2006/relationships/hyperlink" Target="#'TABLA c.1.6.'!A1"/><Relationship Id="rId2" Type="http://schemas.openxmlformats.org/officeDocument/2006/relationships/hyperlink" Target="#'TABLA c.1.8.'!A1"/><Relationship Id="rId1" Type="http://schemas.openxmlformats.org/officeDocument/2006/relationships/hyperlink" Target="#'MENU REPORTES'!A1"/></Relationships>
</file>

<file path=xl/drawings/_rels/drawing24.xml.rels><?xml version="1.0" encoding="UTF-8" standalone="yes"?>
<Relationships xmlns="http://schemas.openxmlformats.org/package/2006/relationships"><Relationship Id="rId3" Type="http://schemas.openxmlformats.org/officeDocument/2006/relationships/hyperlink" Target="#'TABLA c.1.7.'!A1"/><Relationship Id="rId2" Type="http://schemas.openxmlformats.org/officeDocument/2006/relationships/hyperlink" Target="#'TABLA c.1.9.'!A1"/><Relationship Id="rId1" Type="http://schemas.openxmlformats.org/officeDocument/2006/relationships/hyperlink" Target="#'MENU REPORTES'!A1"/></Relationships>
</file>

<file path=xl/drawings/_rels/drawing25.xml.rels><?xml version="1.0" encoding="UTF-8" standalone="yes"?>
<Relationships xmlns="http://schemas.openxmlformats.org/package/2006/relationships"><Relationship Id="rId3" Type="http://schemas.openxmlformats.org/officeDocument/2006/relationships/hyperlink" Target="#'TABLA c.1.8.'!A1"/><Relationship Id="rId2" Type="http://schemas.openxmlformats.org/officeDocument/2006/relationships/hyperlink" Target="#'TABLA c.2.'!A1"/><Relationship Id="rId1" Type="http://schemas.openxmlformats.org/officeDocument/2006/relationships/hyperlink" Target="#'MENU REPORTES'!A1"/></Relationships>
</file>

<file path=xl/drawings/_rels/drawing26.xml.rels><?xml version="1.0" encoding="UTF-8" standalone="yes"?>
<Relationships xmlns="http://schemas.openxmlformats.org/package/2006/relationships"><Relationship Id="rId3" Type="http://schemas.openxmlformats.org/officeDocument/2006/relationships/hyperlink" Target="#'TABLA c.1.9.'!A1"/><Relationship Id="rId2" Type="http://schemas.openxmlformats.org/officeDocument/2006/relationships/hyperlink" Target="#'TABLA c.2.1.'!A1"/><Relationship Id="rId1" Type="http://schemas.openxmlformats.org/officeDocument/2006/relationships/hyperlink" Target="#'MENU REPORTES'!A1"/></Relationships>
</file>

<file path=xl/drawings/_rels/drawing27.xml.rels><?xml version="1.0" encoding="UTF-8" standalone="yes"?>
<Relationships xmlns="http://schemas.openxmlformats.org/package/2006/relationships"><Relationship Id="rId3" Type="http://schemas.openxmlformats.org/officeDocument/2006/relationships/hyperlink" Target="#'TABLA c.2.'!A1"/><Relationship Id="rId2" Type="http://schemas.openxmlformats.org/officeDocument/2006/relationships/hyperlink" Target="#'TABLA c.2.2.'!A1"/><Relationship Id="rId1" Type="http://schemas.openxmlformats.org/officeDocument/2006/relationships/hyperlink" Target="#'MENU REPORTES'!A1"/></Relationships>
</file>

<file path=xl/drawings/_rels/drawing28.xml.rels><?xml version="1.0" encoding="UTF-8" standalone="yes"?>
<Relationships xmlns="http://schemas.openxmlformats.org/package/2006/relationships"><Relationship Id="rId3" Type="http://schemas.openxmlformats.org/officeDocument/2006/relationships/hyperlink" Target="#'TABLA c.2.1.'!A1"/><Relationship Id="rId2" Type="http://schemas.openxmlformats.org/officeDocument/2006/relationships/hyperlink" Target="#'TABLA c.2.3.'!A1"/><Relationship Id="rId1" Type="http://schemas.openxmlformats.org/officeDocument/2006/relationships/hyperlink" Target="#'MENU REPORTES'!A1"/></Relationships>
</file>

<file path=xl/drawings/_rels/drawing29.xml.rels><?xml version="1.0" encoding="UTF-8" standalone="yes"?>
<Relationships xmlns="http://schemas.openxmlformats.org/package/2006/relationships"><Relationship Id="rId3" Type="http://schemas.openxmlformats.org/officeDocument/2006/relationships/hyperlink" Target="#'TABLA c.2.2.'!A1"/><Relationship Id="rId2" Type="http://schemas.openxmlformats.org/officeDocument/2006/relationships/hyperlink" Target="#'TABLA c.2.4.'!A1"/><Relationship Id="rId1" Type="http://schemas.openxmlformats.org/officeDocument/2006/relationships/hyperlink" Target="#'MENU REPORTES'!A1"/></Relationships>
</file>

<file path=xl/drawings/_rels/drawing30.xml.rels><?xml version="1.0" encoding="UTF-8" standalone="yes"?>
<Relationships xmlns="http://schemas.openxmlformats.org/package/2006/relationships"><Relationship Id="rId3" Type="http://schemas.openxmlformats.org/officeDocument/2006/relationships/hyperlink" Target="#'TABLA c.2.3.'!A1"/><Relationship Id="rId2" Type="http://schemas.openxmlformats.org/officeDocument/2006/relationships/hyperlink" Target="#'TABLA c.2.5.'!A1"/><Relationship Id="rId1" Type="http://schemas.openxmlformats.org/officeDocument/2006/relationships/hyperlink" Target="#'MENU REPORTES'!A1"/></Relationships>
</file>

<file path=xl/drawings/_rels/drawing31.xml.rels><?xml version="1.0" encoding="UTF-8" standalone="yes"?>
<Relationships xmlns="http://schemas.openxmlformats.org/package/2006/relationships"><Relationship Id="rId3" Type="http://schemas.openxmlformats.org/officeDocument/2006/relationships/hyperlink" Target="#'TABLA c.2.4.'!A1"/><Relationship Id="rId2" Type="http://schemas.openxmlformats.org/officeDocument/2006/relationships/hyperlink" Target="#'TABLA c.2.6.'!A1"/><Relationship Id="rId1" Type="http://schemas.openxmlformats.org/officeDocument/2006/relationships/hyperlink" Target="#'MENU REPORTES'!A1"/></Relationships>
</file>

<file path=xl/drawings/_rels/drawing32.xml.rels><?xml version="1.0" encoding="UTF-8" standalone="yes"?>
<Relationships xmlns="http://schemas.openxmlformats.org/package/2006/relationships"><Relationship Id="rId2" Type="http://schemas.openxmlformats.org/officeDocument/2006/relationships/hyperlink" Target="#'TABLA c.2.5.'!A1"/><Relationship Id="rId1" Type="http://schemas.openxmlformats.org/officeDocument/2006/relationships/hyperlink" Target="#'MENU REPORTES'!A1"/></Relationships>
</file>

<file path=xl/drawings/drawing1.xml><?xml version="1.0" encoding="utf-8"?>
<xdr:wsDr xmlns:xdr="http://schemas.openxmlformats.org/drawingml/2006/spreadsheetDrawing" xmlns:a="http://schemas.openxmlformats.org/drawingml/2006/main">
  <xdr:twoCellAnchor editAs="oneCell">
    <xdr:from>
      <xdr:col>2</xdr:col>
      <xdr:colOff>609600</xdr:colOff>
      <xdr:row>0</xdr:row>
      <xdr:rowOff>85725</xdr:rowOff>
    </xdr:from>
    <xdr:to>
      <xdr:col>3</xdr:col>
      <xdr:colOff>0</xdr:colOff>
      <xdr:row>4</xdr:row>
      <xdr:rowOff>180975</xdr:rowOff>
    </xdr:to>
    <xdr:pic>
      <xdr:nvPicPr>
        <xdr:cNvPr id="2" name="1 Imagen">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85725"/>
          <a:ext cx="58102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142875</xdr:colOff>
      <xdr:row>23</xdr:row>
      <xdr:rowOff>85725</xdr:rowOff>
    </xdr:from>
    <xdr:to>
      <xdr:col>14</xdr:col>
      <xdr:colOff>723900</xdr:colOff>
      <xdr:row>31</xdr:row>
      <xdr:rowOff>38100</xdr:rowOff>
    </xdr:to>
    <xdr:sp macro="" textlink="">
      <xdr:nvSpPr>
        <xdr:cNvPr id="8" name="7 Lágrima">
          <a:extLst>
            <a:ext uri="{FF2B5EF4-FFF2-40B4-BE49-F238E27FC236}">
              <a16:creationId xmlns:a16="http://schemas.microsoft.com/office/drawing/2014/main" id="{00000000-0008-0000-0000-000008000000}"/>
            </a:ext>
          </a:extLst>
        </xdr:cNvPr>
        <xdr:cNvSpPr/>
      </xdr:nvSpPr>
      <xdr:spPr>
        <a:xfrm>
          <a:off x="5962650" y="4638675"/>
          <a:ext cx="4200525" cy="2276475"/>
        </a:xfrm>
        <a:prstGeom prst="teardrop">
          <a:avLst/>
        </a:prstGeom>
        <a:solidFill>
          <a:schemeClr val="accent1">
            <a:alpha val="88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9</xdr:col>
      <xdr:colOff>560318</xdr:colOff>
      <xdr:row>25</xdr:row>
      <xdr:rowOff>66675</xdr:rowOff>
    </xdr:from>
    <xdr:to>
      <xdr:col>14</xdr:col>
      <xdr:colOff>567773</xdr:colOff>
      <xdr:row>28</xdr:row>
      <xdr:rowOff>114300</xdr:rowOff>
    </xdr:to>
    <xdr:sp macro="" textlink="">
      <xdr:nvSpPr>
        <xdr:cNvPr id="11" name="10 CuadroTexto">
          <a:hlinkClick xmlns:r="http://schemas.openxmlformats.org/officeDocument/2006/relationships" r:id="rId2"/>
          <a:extLst>
            <a:ext uri="{FF2B5EF4-FFF2-40B4-BE49-F238E27FC236}">
              <a16:creationId xmlns:a16="http://schemas.microsoft.com/office/drawing/2014/main" id="{00000000-0008-0000-0000-00000B000000}"/>
            </a:ext>
          </a:extLst>
        </xdr:cNvPr>
        <xdr:cNvSpPr txBox="1"/>
      </xdr:nvSpPr>
      <xdr:spPr>
        <a:xfrm>
          <a:off x="6380093" y="4791075"/>
          <a:ext cx="3626955" cy="1019175"/>
        </a:xfrm>
        <a:prstGeom prst="rect">
          <a:avLst/>
        </a:prstGeom>
        <a:solidFill>
          <a:schemeClr val="accent6">
            <a:lumMod val="75000"/>
          </a:schemeClr>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b="0">
              <a:solidFill>
                <a:schemeClr val="bg1"/>
              </a:solidFill>
            </a:rPr>
            <a:t>MENU PRINCIPAL DE REPORTES</a:t>
          </a:r>
          <a:endParaRPr lang="es-CO" sz="2000" b="0" baseline="0">
            <a:solidFill>
              <a:schemeClr val="bg1"/>
            </a:solidFill>
          </a:endParaRPr>
        </a:p>
      </xdr:txBody>
    </xdr:sp>
    <xdr:clientData/>
  </xdr:twoCellAnchor>
  <xdr:twoCellAnchor>
    <xdr:from>
      <xdr:col>14</xdr:col>
      <xdr:colOff>0</xdr:colOff>
      <xdr:row>26</xdr:row>
      <xdr:rowOff>152973</xdr:rowOff>
    </xdr:from>
    <xdr:to>
      <xdr:col>14</xdr:col>
      <xdr:colOff>370124</xdr:colOff>
      <xdr:row>28</xdr:row>
      <xdr:rowOff>17699</xdr:rowOff>
    </xdr:to>
    <xdr:sp macro="" textlink="">
      <xdr:nvSpPr>
        <xdr:cNvPr id="7" name="6 Flecha arriba">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rot="5400000">
          <a:off x="9501474" y="5405724"/>
          <a:ext cx="245726" cy="3701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xdr:col>
      <xdr:colOff>57150</xdr:colOff>
      <xdr:row>2</xdr:row>
      <xdr:rowOff>114300</xdr:rowOff>
    </xdr:from>
    <xdr:to>
      <xdr:col>4</xdr:col>
      <xdr:colOff>171450</xdr:colOff>
      <xdr:row>6</xdr:row>
      <xdr:rowOff>86360</xdr:rowOff>
    </xdr:to>
    <xdr:pic>
      <xdr:nvPicPr>
        <xdr:cNvPr id="9" name="Imagen 8" descr="Imagen que contiene texto&#10;&#10;Descripción generada automáticamente">
          <a:extLst>
            <a:ext uri="{FF2B5EF4-FFF2-40B4-BE49-F238E27FC236}">
              <a16:creationId xmlns:a16="http://schemas.microsoft.com/office/drawing/2014/main" id="{F23E9915-F1BA-4AAD-B3A7-6C4DFFD55832}"/>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43100" y="495300"/>
          <a:ext cx="476250" cy="772160"/>
        </a:xfrm>
        <a:prstGeom prst="rect">
          <a:avLst/>
        </a:prstGeom>
      </xdr:spPr>
    </xdr:pic>
    <xdr:clientData/>
  </xdr:twoCellAnchor>
  <xdr:twoCellAnchor editAs="oneCell">
    <xdr:from>
      <xdr:col>13</xdr:col>
      <xdr:colOff>314325</xdr:colOff>
      <xdr:row>3</xdr:row>
      <xdr:rowOff>0</xdr:rowOff>
    </xdr:from>
    <xdr:to>
      <xdr:col>14</xdr:col>
      <xdr:colOff>556895</xdr:colOff>
      <xdr:row>7</xdr:row>
      <xdr:rowOff>3175</xdr:rowOff>
    </xdr:to>
    <xdr:pic>
      <xdr:nvPicPr>
        <xdr:cNvPr id="12" name="Imagen 11">
          <a:extLst>
            <a:ext uri="{FF2B5EF4-FFF2-40B4-BE49-F238E27FC236}">
              <a16:creationId xmlns:a16="http://schemas.microsoft.com/office/drawing/2014/main" id="{FD56D976-F8C1-4D92-AB88-58DDD5DE031B}"/>
            </a:ext>
          </a:extLst>
        </xdr:cNvPr>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9659" t="17678" r="20038" b="18997"/>
        <a:stretch/>
      </xdr:blipFill>
      <xdr:spPr bwMode="auto">
        <a:xfrm>
          <a:off x="8991600" y="571500"/>
          <a:ext cx="1004570" cy="755650"/>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21167</xdr:colOff>
      <xdr:row>2</xdr:row>
      <xdr:rowOff>1587499</xdr:rowOff>
    </xdr:from>
    <xdr:to>
      <xdr:col>17</xdr:col>
      <xdr:colOff>645584</xdr:colOff>
      <xdr:row>3</xdr:row>
      <xdr:rowOff>74083</xdr:rowOff>
    </xdr:to>
    <xdr:sp macro="" textlink="">
      <xdr:nvSpPr>
        <xdr:cNvPr id="40" name="39 Flecha arriba">
          <a:extLst>
            <a:ext uri="{FF2B5EF4-FFF2-40B4-BE49-F238E27FC236}">
              <a16:creationId xmlns:a16="http://schemas.microsoft.com/office/drawing/2014/main" id="{00000000-0008-0000-0100-000028000000}"/>
            </a:ext>
          </a:extLst>
        </xdr:cNvPr>
        <xdr:cNvSpPr/>
      </xdr:nvSpPr>
      <xdr:spPr>
        <a:xfrm rot="10800000" flipH="1">
          <a:off x="9144000" y="1862666"/>
          <a:ext cx="1386417" cy="179917"/>
        </a:xfrm>
        <a:prstGeom prst="upArrow">
          <a:avLst>
            <a:gd name="adj1" fmla="val 64737"/>
            <a:gd name="adj2" fmla="val 64882"/>
          </a:avLst>
        </a:prstGeom>
        <a:solidFill>
          <a:schemeClr val="accent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13</xdr:col>
      <xdr:colOff>169748</xdr:colOff>
      <xdr:row>4</xdr:row>
      <xdr:rowOff>783176</xdr:rowOff>
    </xdr:from>
    <xdr:to>
      <xdr:col>16</xdr:col>
      <xdr:colOff>145456</xdr:colOff>
      <xdr:row>5</xdr:row>
      <xdr:rowOff>651710</xdr:rowOff>
    </xdr:to>
    <xdr:sp macro="" textlink="">
      <xdr:nvSpPr>
        <xdr:cNvPr id="8" name="7 CuadroTexto">
          <a:hlinkClick xmlns:r="http://schemas.openxmlformats.org/officeDocument/2006/relationships" r:id="rId1"/>
          <a:extLst>
            <a:ext uri="{FF2B5EF4-FFF2-40B4-BE49-F238E27FC236}">
              <a16:creationId xmlns:a16="http://schemas.microsoft.com/office/drawing/2014/main" id="{00000000-0008-0000-0100-000008000000}"/>
            </a:ext>
          </a:extLst>
        </xdr:cNvPr>
        <xdr:cNvSpPr txBox="1"/>
      </xdr:nvSpPr>
      <xdr:spPr>
        <a:xfrm>
          <a:off x="6456248" y="3249650"/>
          <a:ext cx="2171471" cy="1272218"/>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a:t>Grupo a.</a:t>
          </a:r>
          <a:r>
            <a:rPr lang="es-CO" sz="1800" baseline="0"/>
            <a:t> </a:t>
          </a:r>
          <a:r>
            <a:rPr lang="es-CO" sz="1800"/>
            <a:t>INDICADORES  Y DATOS ESTADÍSTICOS</a:t>
          </a:r>
        </a:p>
      </xdr:txBody>
    </xdr:sp>
    <xdr:clientData/>
  </xdr:twoCellAnchor>
  <xdr:twoCellAnchor>
    <xdr:from>
      <xdr:col>13</xdr:col>
      <xdr:colOff>179917</xdr:colOff>
      <xdr:row>8</xdr:row>
      <xdr:rowOff>0</xdr:rowOff>
    </xdr:from>
    <xdr:to>
      <xdr:col>16</xdr:col>
      <xdr:colOff>116417</xdr:colOff>
      <xdr:row>9</xdr:row>
      <xdr:rowOff>677341</xdr:rowOff>
    </xdr:to>
    <xdr:sp macro="" textlink="">
      <xdr:nvSpPr>
        <xdr:cNvPr id="9" name="8 CuadroTexto">
          <a:hlinkClick xmlns:r="http://schemas.openxmlformats.org/officeDocument/2006/relationships" r:id="rId2"/>
          <a:extLst>
            <a:ext uri="{FF2B5EF4-FFF2-40B4-BE49-F238E27FC236}">
              <a16:creationId xmlns:a16="http://schemas.microsoft.com/office/drawing/2014/main" id="{00000000-0008-0000-0100-000009000000}"/>
            </a:ext>
          </a:extLst>
        </xdr:cNvPr>
        <xdr:cNvSpPr txBox="1"/>
      </xdr:nvSpPr>
      <xdr:spPr>
        <a:xfrm>
          <a:off x="7016750" y="7793575"/>
          <a:ext cx="2222500" cy="1361016"/>
        </a:xfrm>
        <a:prstGeom prst="rect">
          <a:avLst/>
        </a:prstGeom>
        <a:solidFill>
          <a:srgbClr val="9933FF"/>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a:solidFill>
                <a:schemeClr val="bg1"/>
              </a:solidFill>
            </a:rPr>
            <a:t>Grupo b. INDICADORES</a:t>
          </a:r>
          <a:r>
            <a:rPr lang="es-CO" sz="1800" baseline="0">
              <a:solidFill>
                <a:schemeClr val="bg1"/>
              </a:solidFill>
            </a:rPr>
            <a:t> DE OBLIGATORIO REPORTE (SOGC)</a:t>
          </a:r>
          <a:endParaRPr lang="es-CO" sz="1800">
            <a:solidFill>
              <a:schemeClr val="bg1"/>
            </a:solidFill>
          </a:endParaRPr>
        </a:p>
      </xdr:txBody>
    </xdr:sp>
    <xdr:clientData/>
  </xdr:twoCellAnchor>
  <xdr:twoCellAnchor>
    <xdr:from>
      <xdr:col>13</xdr:col>
      <xdr:colOff>142550</xdr:colOff>
      <xdr:row>12</xdr:row>
      <xdr:rowOff>110068</xdr:rowOff>
    </xdr:from>
    <xdr:to>
      <xdr:col>16</xdr:col>
      <xdr:colOff>118258</xdr:colOff>
      <xdr:row>13</xdr:row>
      <xdr:rowOff>613833</xdr:rowOff>
    </xdr:to>
    <xdr:sp macro="" textlink="">
      <xdr:nvSpPr>
        <xdr:cNvPr id="10" name="9 CuadroTexto">
          <a:hlinkClick xmlns:r="http://schemas.openxmlformats.org/officeDocument/2006/relationships" r:id="rId3"/>
          <a:extLst>
            <a:ext uri="{FF2B5EF4-FFF2-40B4-BE49-F238E27FC236}">
              <a16:creationId xmlns:a16="http://schemas.microsoft.com/office/drawing/2014/main" id="{00000000-0008-0000-0100-00000A000000}"/>
            </a:ext>
          </a:extLst>
        </xdr:cNvPr>
        <xdr:cNvSpPr txBox="1"/>
      </xdr:nvSpPr>
      <xdr:spPr>
        <a:xfrm>
          <a:off x="6979383" y="11762318"/>
          <a:ext cx="2261708" cy="1286932"/>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a:t>Grupo c1. MORBILIDAD</a:t>
          </a:r>
        </a:p>
        <a:p>
          <a:pPr algn="ctr"/>
          <a:r>
            <a:rPr lang="es-CO" sz="1800"/>
            <a:t>Grupo c2. MORTALIDAD</a:t>
          </a:r>
        </a:p>
      </xdr:txBody>
    </xdr:sp>
    <xdr:clientData/>
  </xdr:twoCellAnchor>
  <xdr:twoCellAnchor>
    <xdr:from>
      <xdr:col>16</xdr:col>
      <xdr:colOff>222251</xdr:colOff>
      <xdr:row>3</xdr:row>
      <xdr:rowOff>106892</xdr:rowOff>
    </xdr:from>
    <xdr:to>
      <xdr:col>20</xdr:col>
      <xdr:colOff>656167</xdr:colOff>
      <xdr:row>4</xdr:row>
      <xdr:rowOff>10584</xdr:rowOff>
    </xdr:to>
    <xdr:sp macro="" textlink="">
      <xdr:nvSpPr>
        <xdr:cNvPr id="21" name="20 CuadroTexto">
          <a:hlinkClick xmlns:r="http://schemas.openxmlformats.org/officeDocument/2006/relationships" r:id="rId4"/>
          <a:extLst>
            <a:ext uri="{FF2B5EF4-FFF2-40B4-BE49-F238E27FC236}">
              <a16:creationId xmlns:a16="http://schemas.microsoft.com/office/drawing/2014/main" id="{00000000-0008-0000-0100-000015000000}"/>
            </a:ext>
          </a:extLst>
        </xdr:cNvPr>
        <xdr:cNvSpPr txBox="1"/>
      </xdr:nvSpPr>
      <xdr:spPr>
        <a:xfrm>
          <a:off x="9345084" y="4403725"/>
          <a:ext cx="3481916" cy="284692"/>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050"/>
            <a:t>a.1. Distribución de Población Atendida</a:t>
          </a:r>
        </a:p>
      </xdr:txBody>
    </xdr:sp>
    <xdr:clientData/>
  </xdr:twoCellAnchor>
  <xdr:twoCellAnchor>
    <xdr:from>
      <xdr:col>16</xdr:col>
      <xdr:colOff>222250</xdr:colOff>
      <xdr:row>4</xdr:row>
      <xdr:rowOff>0</xdr:rowOff>
    </xdr:from>
    <xdr:to>
      <xdr:col>20</xdr:col>
      <xdr:colOff>656166</xdr:colOff>
      <xdr:row>4</xdr:row>
      <xdr:rowOff>444500</xdr:rowOff>
    </xdr:to>
    <xdr:sp macro="" textlink="">
      <xdr:nvSpPr>
        <xdr:cNvPr id="25" name="24 CuadroTexto">
          <a:hlinkClick xmlns:r="http://schemas.openxmlformats.org/officeDocument/2006/relationships" r:id="rId5"/>
          <a:extLst>
            <a:ext uri="{FF2B5EF4-FFF2-40B4-BE49-F238E27FC236}">
              <a16:creationId xmlns:a16="http://schemas.microsoft.com/office/drawing/2014/main" id="{00000000-0008-0000-0100-000019000000}"/>
            </a:ext>
          </a:extLst>
        </xdr:cNvPr>
        <xdr:cNvSpPr txBox="1"/>
      </xdr:nvSpPr>
      <xdr:spPr>
        <a:xfrm>
          <a:off x="9345083" y="4360333"/>
          <a:ext cx="3481916" cy="444500"/>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a.2. Información de Estructura, Producción  y Eficiencia Técnica</a:t>
          </a:r>
          <a:endParaRPr lang="es-CO" sz="1050">
            <a:effectLst/>
          </a:endParaRPr>
        </a:p>
      </xdr:txBody>
    </xdr:sp>
    <xdr:clientData/>
  </xdr:twoCellAnchor>
  <xdr:twoCellAnchor>
    <xdr:from>
      <xdr:col>16</xdr:col>
      <xdr:colOff>215900</xdr:colOff>
      <xdr:row>4</xdr:row>
      <xdr:rowOff>448734</xdr:rowOff>
    </xdr:from>
    <xdr:to>
      <xdr:col>20</xdr:col>
      <xdr:colOff>649816</xdr:colOff>
      <xdr:row>4</xdr:row>
      <xdr:rowOff>776818</xdr:rowOff>
    </xdr:to>
    <xdr:sp macro="" textlink="">
      <xdr:nvSpPr>
        <xdr:cNvPr id="26" name="25 CuadroTexto">
          <a:hlinkClick xmlns:r="http://schemas.openxmlformats.org/officeDocument/2006/relationships" r:id="rId6"/>
          <a:extLst>
            <a:ext uri="{FF2B5EF4-FFF2-40B4-BE49-F238E27FC236}">
              <a16:creationId xmlns:a16="http://schemas.microsoft.com/office/drawing/2014/main" id="{00000000-0008-0000-0100-00001A000000}"/>
            </a:ext>
          </a:extLst>
        </xdr:cNvPr>
        <xdr:cNvSpPr txBox="1"/>
      </xdr:nvSpPr>
      <xdr:spPr>
        <a:xfrm>
          <a:off x="9338733" y="4809067"/>
          <a:ext cx="3481916" cy="328084"/>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a.3. Información sedes integradas en red</a:t>
          </a:r>
          <a:endParaRPr lang="es-CO" sz="1050">
            <a:effectLst/>
          </a:endParaRPr>
        </a:p>
      </xdr:txBody>
    </xdr:sp>
    <xdr:clientData/>
  </xdr:twoCellAnchor>
  <xdr:twoCellAnchor>
    <xdr:from>
      <xdr:col>16</xdr:col>
      <xdr:colOff>215900</xdr:colOff>
      <xdr:row>4</xdr:row>
      <xdr:rowOff>776817</xdr:rowOff>
    </xdr:from>
    <xdr:to>
      <xdr:col>20</xdr:col>
      <xdr:colOff>649816</xdr:colOff>
      <xdr:row>4</xdr:row>
      <xdr:rowOff>1259416</xdr:rowOff>
    </xdr:to>
    <xdr:sp macro="" textlink="">
      <xdr:nvSpPr>
        <xdr:cNvPr id="27" name="26 CuadroTexto">
          <a:hlinkClick xmlns:r="http://schemas.openxmlformats.org/officeDocument/2006/relationships" r:id="rId7"/>
          <a:extLst>
            <a:ext uri="{FF2B5EF4-FFF2-40B4-BE49-F238E27FC236}">
              <a16:creationId xmlns:a16="http://schemas.microsoft.com/office/drawing/2014/main" id="{00000000-0008-0000-0100-00001B000000}"/>
            </a:ext>
          </a:extLst>
        </xdr:cNvPr>
        <xdr:cNvSpPr txBox="1"/>
      </xdr:nvSpPr>
      <xdr:spPr>
        <a:xfrm>
          <a:off x="9338733" y="5137150"/>
          <a:ext cx="3481916" cy="482599"/>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a.4. Información sobre Infección asociada</a:t>
          </a:r>
          <a:r>
            <a:rPr lang="es-CO" sz="1100" baseline="0">
              <a:solidFill>
                <a:schemeClr val="dk1"/>
              </a:solidFill>
              <a:effectLst/>
              <a:latin typeface="+mn-lt"/>
              <a:ea typeface="+mn-ea"/>
              <a:cs typeface="+mn-cs"/>
            </a:rPr>
            <a:t> a la atención en salud</a:t>
          </a:r>
          <a:endParaRPr lang="es-CO" sz="1050">
            <a:effectLst/>
          </a:endParaRPr>
        </a:p>
      </xdr:txBody>
    </xdr:sp>
    <xdr:clientData/>
  </xdr:twoCellAnchor>
  <xdr:twoCellAnchor>
    <xdr:from>
      <xdr:col>16</xdr:col>
      <xdr:colOff>215899</xdr:colOff>
      <xdr:row>4</xdr:row>
      <xdr:rowOff>1253067</xdr:rowOff>
    </xdr:from>
    <xdr:to>
      <xdr:col>20</xdr:col>
      <xdr:colOff>649815</xdr:colOff>
      <xdr:row>5</xdr:row>
      <xdr:rowOff>179916</xdr:rowOff>
    </xdr:to>
    <xdr:sp macro="" textlink="">
      <xdr:nvSpPr>
        <xdr:cNvPr id="28" name="27 CuadroTexto">
          <a:hlinkClick xmlns:r="http://schemas.openxmlformats.org/officeDocument/2006/relationships" r:id="rId8"/>
          <a:extLst>
            <a:ext uri="{FF2B5EF4-FFF2-40B4-BE49-F238E27FC236}">
              <a16:creationId xmlns:a16="http://schemas.microsoft.com/office/drawing/2014/main" id="{00000000-0008-0000-0100-00001C000000}"/>
            </a:ext>
          </a:extLst>
        </xdr:cNvPr>
        <xdr:cNvSpPr txBox="1"/>
      </xdr:nvSpPr>
      <xdr:spPr>
        <a:xfrm>
          <a:off x="9338732" y="5613400"/>
          <a:ext cx="3481916" cy="323849"/>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a.5.Información sobre Guías de Práctica Clínica Médica</a:t>
          </a:r>
          <a:endParaRPr lang="es-CO" sz="1050">
            <a:effectLst/>
          </a:endParaRPr>
        </a:p>
      </xdr:txBody>
    </xdr:sp>
    <xdr:clientData/>
  </xdr:twoCellAnchor>
  <xdr:twoCellAnchor>
    <xdr:from>
      <xdr:col>16</xdr:col>
      <xdr:colOff>215900</xdr:colOff>
      <xdr:row>5</xdr:row>
      <xdr:rowOff>173566</xdr:rowOff>
    </xdr:from>
    <xdr:to>
      <xdr:col>20</xdr:col>
      <xdr:colOff>649816</xdr:colOff>
      <xdr:row>5</xdr:row>
      <xdr:rowOff>501650</xdr:rowOff>
    </xdr:to>
    <xdr:sp macro="" textlink="">
      <xdr:nvSpPr>
        <xdr:cNvPr id="29" name="28 CuadroTexto">
          <a:hlinkClick xmlns:r="http://schemas.openxmlformats.org/officeDocument/2006/relationships" r:id="rId9"/>
          <a:extLst>
            <a:ext uri="{FF2B5EF4-FFF2-40B4-BE49-F238E27FC236}">
              <a16:creationId xmlns:a16="http://schemas.microsoft.com/office/drawing/2014/main" id="{00000000-0008-0000-0100-00001D000000}"/>
            </a:ext>
          </a:extLst>
        </xdr:cNvPr>
        <xdr:cNvSpPr txBox="1"/>
      </xdr:nvSpPr>
      <xdr:spPr>
        <a:xfrm>
          <a:off x="9338733" y="5930899"/>
          <a:ext cx="3481916" cy="328084"/>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a.6.Información sobre Historia Clínica</a:t>
          </a:r>
          <a:endParaRPr lang="es-CO" sz="1050">
            <a:effectLst/>
          </a:endParaRPr>
        </a:p>
      </xdr:txBody>
    </xdr:sp>
    <xdr:clientData/>
  </xdr:twoCellAnchor>
  <xdr:twoCellAnchor>
    <xdr:from>
      <xdr:col>16</xdr:col>
      <xdr:colOff>226484</xdr:colOff>
      <xdr:row>5</xdr:row>
      <xdr:rowOff>512233</xdr:rowOff>
    </xdr:from>
    <xdr:to>
      <xdr:col>20</xdr:col>
      <xdr:colOff>660400</xdr:colOff>
      <xdr:row>6</xdr:row>
      <xdr:rowOff>127000</xdr:rowOff>
    </xdr:to>
    <xdr:sp macro="" textlink="">
      <xdr:nvSpPr>
        <xdr:cNvPr id="30" name="29 CuadroTexto">
          <a:hlinkClick xmlns:r="http://schemas.openxmlformats.org/officeDocument/2006/relationships" r:id="rId10"/>
          <a:extLst>
            <a:ext uri="{FF2B5EF4-FFF2-40B4-BE49-F238E27FC236}">
              <a16:creationId xmlns:a16="http://schemas.microsoft.com/office/drawing/2014/main" id="{00000000-0008-0000-0100-00001E000000}"/>
            </a:ext>
          </a:extLst>
        </xdr:cNvPr>
        <xdr:cNvSpPr txBox="1"/>
      </xdr:nvSpPr>
      <xdr:spPr>
        <a:xfrm>
          <a:off x="9349317" y="6269566"/>
          <a:ext cx="3481916" cy="281517"/>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a.7.Información sobre Oportunidad en la Atención</a:t>
          </a:r>
          <a:endParaRPr lang="es-CO" sz="1050">
            <a:effectLst/>
          </a:endParaRPr>
        </a:p>
      </xdr:txBody>
    </xdr:sp>
    <xdr:clientData/>
  </xdr:twoCellAnchor>
  <xdr:twoCellAnchor>
    <xdr:from>
      <xdr:col>16</xdr:col>
      <xdr:colOff>220134</xdr:colOff>
      <xdr:row>6</xdr:row>
      <xdr:rowOff>135467</xdr:rowOff>
    </xdr:from>
    <xdr:to>
      <xdr:col>20</xdr:col>
      <xdr:colOff>654050</xdr:colOff>
      <xdr:row>6</xdr:row>
      <xdr:rowOff>402169</xdr:rowOff>
    </xdr:to>
    <xdr:sp macro="" textlink="">
      <xdr:nvSpPr>
        <xdr:cNvPr id="31" name="30 CuadroTexto">
          <a:hlinkClick xmlns:r="http://schemas.openxmlformats.org/officeDocument/2006/relationships" r:id="rId11"/>
          <a:extLst>
            <a:ext uri="{FF2B5EF4-FFF2-40B4-BE49-F238E27FC236}">
              <a16:creationId xmlns:a16="http://schemas.microsoft.com/office/drawing/2014/main" id="{00000000-0008-0000-0100-00001F000000}"/>
            </a:ext>
          </a:extLst>
        </xdr:cNvPr>
        <xdr:cNvSpPr txBox="1"/>
      </xdr:nvSpPr>
      <xdr:spPr>
        <a:xfrm>
          <a:off x="9342967" y="6559550"/>
          <a:ext cx="3481916" cy="266702"/>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a.8. Información sobre Quejas</a:t>
          </a:r>
          <a:endParaRPr lang="es-CO">
            <a:effectLst/>
          </a:endParaRPr>
        </a:p>
      </xdr:txBody>
    </xdr:sp>
    <xdr:clientData/>
  </xdr:twoCellAnchor>
  <xdr:twoCellAnchor>
    <xdr:from>
      <xdr:col>16</xdr:col>
      <xdr:colOff>213784</xdr:colOff>
      <xdr:row>6</xdr:row>
      <xdr:rowOff>414870</xdr:rowOff>
    </xdr:from>
    <xdr:to>
      <xdr:col>20</xdr:col>
      <xdr:colOff>647700</xdr:colOff>
      <xdr:row>6</xdr:row>
      <xdr:rowOff>719672</xdr:rowOff>
    </xdr:to>
    <xdr:sp macro="" textlink="">
      <xdr:nvSpPr>
        <xdr:cNvPr id="32" name="31 CuadroTexto">
          <a:hlinkClick xmlns:r="http://schemas.openxmlformats.org/officeDocument/2006/relationships" r:id="rId12"/>
          <a:extLst>
            <a:ext uri="{FF2B5EF4-FFF2-40B4-BE49-F238E27FC236}">
              <a16:creationId xmlns:a16="http://schemas.microsoft.com/office/drawing/2014/main" id="{00000000-0008-0000-0100-000020000000}"/>
            </a:ext>
          </a:extLst>
        </xdr:cNvPr>
        <xdr:cNvSpPr txBox="1"/>
      </xdr:nvSpPr>
      <xdr:spPr>
        <a:xfrm>
          <a:off x="9336617" y="6838953"/>
          <a:ext cx="3481916" cy="304802"/>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a.9. Información de Talento Humano</a:t>
          </a:r>
          <a:endParaRPr lang="es-CO">
            <a:effectLst/>
          </a:endParaRPr>
        </a:p>
      </xdr:txBody>
    </xdr:sp>
    <xdr:clientData/>
  </xdr:twoCellAnchor>
  <xdr:twoCellAnchor>
    <xdr:from>
      <xdr:col>16</xdr:col>
      <xdr:colOff>211666</xdr:colOff>
      <xdr:row>6</xdr:row>
      <xdr:rowOff>730257</xdr:rowOff>
    </xdr:from>
    <xdr:to>
      <xdr:col>20</xdr:col>
      <xdr:colOff>645582</xdr:colOff>
      <xdr:row>7</xdr:row>
      <xdr:rowOff>211674</xdr:rowOff>
    </xdr:to>
    <xdr:sp macro="" textlink="">
      <xdr:nvSpPr>
        <xdr:cNvPr id="33" name="32 CuadroTexto">
          <a:hlinkClick xmlns:r="http://schemas.openxmlformats.org/officeDocument/2006/relationships" r:id="rId13"/>
          <a:extLst>
            <a:ext uri="{FF2B5EF4-FFF2-40B4-BE49-F238E27FC236}">
              <a16:creationId xmlns:a16="http://schemas.microsoft.com/office/drawing/2014/main" id="{00000000-0008-0000-0100-000021000000}"/>
            </a:ext>
          </a:extLst>
        </xdr:cNvPr>
        <xdr:cNvSpPr txBox="1"/>
      </xdr:nvSpPr>
      <xdr:spPr>
        <a:xfrm>
          <a:off x="9334499" y="7154340"/>
          <a:ext cx="3481916" cy="296334"/>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a.10. Información financiera</a:t>
          </a:r>
          <a:endParaRPr lang="es-CO">
            <a:effectLst/>
          </a:endParaRPr>
        </a:p>
      </xdr:txBody>
    </xdr:sp>
    <xdr:clientData/>
  </xdr:twoCellAnchor>
  <xdr:twoCellAnchor>
    <xdr:from>
      <xdr:col>16</xdr:col>
      <xdr:colOff>232833</xdr:colOff>
      <xdr:row>8</xdr:row>
      <xdr:rowOff>227827</xdr:rowOff>
    </xdr:from>
    <xdr:to>
      <xdr:col>20</xdr:col>
      <xdr:colOff>645583</xdr:colOff>
      <xdr:row>8</xdr:row>
      <xdr:rowOff>502993</xdr:rowOff>
    </xdr:to>
    <xdr:sp macro="" textlink="">
      <xdr:nvSpPr>
        <xdr:cNvPr id="35" name="34 CuadroTexto">
          <a:hlinkClick xmlns:r="http://schemas.openxmlformats.org/officeDocument/2006/relationships" r:id="rId14"/>
          <a:extLst>
            <a:ext uri="{FF2B5EF4-FFF2-40B4-BE49-F238E27FC236}">
              <a16:creationId xmlns:a16="http://schemas.microsoft.com/office/drawing/2014/main" id="{00000000-0008-0000-0100-000023000000}"/>
            </a:ext>
          </a:extLst>
        </xdr:cNvPr>
        <xdr:cNvSpPr txBox="1"/>
      </xdr:nvSpPr>
      <xdr:spPr>
        <a:xfrm>
          <a:off x="8715096" y="5912748"/>
          <a:ext cx="3460750" cy="275166"/>
        </a:xfrm>
        <a:prstGeom prst="rect">
          <a:avLst/>
        </a:prstGeom>
        <a:solidFill>
          <a:srgbClr val="9933FF"/>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000">
              <a:solidFill>
                <a:schemeClr val="bg1"/>
              </a:solidFill>
            </a:rPr>
            <a:t>b.1. Indicadores de</a:t>
          </a:r>
          <a:r>
            <a:rPr lang="es-CO" sz="1000" baseline="0">
              <a:solidFill>
                <a:schemeClr val="bg1"/>
              </a:solidFill>
            </a:rPr>
            <a:t> seguimiento a riesgos</a:t>
          </a:r>
          <a:endParaRPr lang="es-CO" sz="1000">
            <a:solidFill>
              <a:schemeClr val="bg1"/>
            </a:solidFill>
          </a:endParaRPr>
        </a:p>
      </xdr:txBody>
    </xdr:sp>
    <xdr:clientData/>
  </xdr:twoCellAnchor>
  <xdr:twoCellAnchor>
    <xdr:from>
      <xdr:col>16</xdr:col>
      <xdr:colOff>220134</xdr:colOff>
      <xdr:row>9</xdr:row>
      <xdr:rowOff>201199</xdr:rowOff>
    </xdr:from>
    <xdr:to>
      <xdr:col>20</xdr:col>
      <xdr:colOff>632884</xdr:colOff>
      <xdr:row>9</xdr:row>
      <xdr:rowOff>491281</xdr:rowOff>
    </xdr:to>
    <xdr:sp macro="" textlink="">
      <xdr:nvSpPr>
        <xdr:cNvPr id="37" name="36 CuadroTexto">
          <a:hlinkClick xmlns:r="http://schemas.openxmlformats.org/officeDocument/2006/relationships" r:id="rId15"/>
          <a:extLst>
            <a:ext uri="{FF2B5EF4-FFF2-40B4-BE49-F238E27FC236}">
              <a16:creationId xmlns:a16="http://schemas.microsoft.com/office/drawing/2014/main" id="{00000000-0008-0000-0100-000025000000}"/>
            </a:ext>
          </a:extLst>
        </xdr:cNvPr>
        <xdr:cNvSpPr txBox="1"/>
      </xdr:nvSpPr>
      <xdr:spPr>
        <a:xfrm>
          <a:off x="8702397" y="6557883"/>
          <a:ext cx="3460750" cy="290082"/>
        </a:xfrm>
        <a:prstGeom prst="rect">
          <a:avLst/>
        </a:prstGeom>
        <a:solidFill>
          <a:srgbClr val="9933FF"/>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effectLst/>
              <a:latin typeface="+mn-lt"/>
              <a:ea typeface="+mn-ea"/>
              <a:cs typeface="+mn-cs"/>
            </a:rPr>
            <a:t>b.3. Eventos Trazadores de la Calidad</a:t>
          </a:r>
          <a:endParaRPr lang="es-CO" sz="1000">
            <a:solidFill>
              <a:schemeClr val="bg1"/>
            </a:solidFill>
            <a:effectLst/>
          </a:endParaRPr>
        </a:p>
      </xdr:txBody>
    </xdr:sp>
    <xdr:clientData/>
  </xdr:twoCellAnchor>
  <xdr:twoCellAnchor>
    <xdr:from>
      <xdr:col>16</xdr:col>
      <xdr:colOff>285750</xdr:colOff>
      <xdr:row>10</xdr:row>
      <xdr:rowOff>122541</xdr:rowOff>
    </xdr:from>
    <xdr:to>
      <xdr:col>20</xdr:col>
      <xdr:colOff>645584</xdr:colOff>
      <xdr:row>10</xdr:row>
      <xdr:rowOff>376541</xdr:rowOff>
    </xdr:to>
    <xdr:sp macro="" textlink="">
      <xdr:nvSpPr>
        <xdr:cNvPr id="38" name="37 CuadroTexto">
          <a:hlinkClick xmlns:r="http://schemas.openxmlformats.org/officeDocument/2006/relationships" r:id="rId16"/>
          <a:extLst>
            <a:ext uri="{FF2B5EF4-FFF2-40B4-BE49-F238E27FC236}">
              <a16:creationId xmlns:a16="http://schemas.microsoft.com/office/drawing/2014/main" id="{00000000-0008-0000-0100-000026000000}"/>
            </a:ext>
          </a:extLst>
        </xdr:cNvPr>
        <xdr:cNvSpPr txBox="1"/>
      </xdr:nvSpPr>
      <xdr:spPr>
        <a:xfrm>
          <a:off x="8928434" y="7150988"/>
          <a:ext cx="3407834" cy="254000"/>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000"/>
            <a:t>c.1. Primeras causas de morbilidad institucional hospitalaria  </a:t>
          </a:r>
        </a:p>
      </xdr:txBody>
    </xdr:sp>
    <xdr:clientData/>
  </xdr:twoCellAnchor>
  <xdr:twoCellAnchor>
    <xdr:from>
      <xdr:col>16</xdr:col>
      <xdr:colOff>285750</xdr:colOff>
      <xdr:row>10</xdr:row>
      <xdr:rowOff>397707</xdr:rowOff>
    </xdr:from>
    <xdr:to>
      <xdr:col>20</xdr:col>
      <xdr:colOff>645584</xdr:colOff>
      <xdr:row>11</xdr:row>
      <xdr:rowOff>90791</xdr:rowOff>
    </xdr:to>
    <xdr:sp macro="" textlink="">
      <xdr:nvSpPr>
        <xdr:cNvPr id="41" name="40 CuadroTexto">
          <a:hlinkClick xmlns:r="http://schemas.openxmlformats.org/officeDocument/2006/relationships" r:id="rId17"/>
          <a:extLst>
            <a:ext uri="{FF2B5EF4-FFF2-40B4-BE49-F238E27FC236}">
              <a16:creationId xmlns:a16="http://schemas.microsoft.com/office/drawing/2014/main" id="{00000000-0008-0000-0100-000029000000}"/>
            </a:ext>
          </a:extLst>
        </xdr:cNvPr>
        <xdr:cNvSpPr txBox="1"/>
      </xdr:nvSpPr>
      <xdr:spPr>
        <a:xfrm>
          <a:off x="8928434" y="7426154"/>
          <a:ext cx="3407834" cy="274611"/>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c.1.1. Primeras causas morbilidad </a:t>
          </a:r>
          <a:r>
            <a:rPr lang="es-CO" sz="1100" baseline="0">
              <a:solidFill>
                <a:schemeClr val="dk1"/>
              </a:solidFill>
              <a:effectLst/>
              <a:latin typeface="+mn-lt"/>
              <a:ea typeface="+mn-ea"/>
              <a:cs typeface="+mn-cs"/>
            </a:rPr>
            <a:t> hosp. gral. adultos</a:t>
          </a:r>
          <a:endParaRPr lang="es-CO" sz="1000">
            <a:effectLst/>
          </a:endParaRPr>
        </a:p>
      </xdr:txBody>
    </xdr:sp>
    <xdr:clientData/>
  </xdr:twoCellAnchor>
  <xdr:twoCellAnchor>
    <xdr:from>
      <xdr:col>16</xdr:col>
      <xdr:colOff>289984</xdr:colOff>
      <xdr:row>11</xdr:row>
      <xdr:rowOff>105608</xdr:rowOff>
    </xdr:from>
    <xdr:to>
      <xdr:col>20</xdr:col>
      <xdr:colOff>649818</xdr:colOff>
      <xdr:row>11</xdr:row>
      <xdr:rowOff>376542</xdr:rowOff>
    </xdr:to>
    <xdr:sp macro="" textlink="">
      <xdr:nvSpPr>
        <xdr:cNvPr id="46" name="45 CuadroTexto">
          <a:hlinkClick xmlns:r="http://schemas.openxmlformats.org/officeDocument/2006/relationships" r:id="rId18"/>
          <a:extLst>
            <a:ext uri="{FF2B5EF4-FFF2-40B4-BE49-F238E27FC236}">
              <a16:creationId xmlns:a16="http://schemas.microsoft.com/office/drawing/2014/main" id="{00000000-0008-0000-0100-00002E000000}"/>
            </a:ext>
          </a:extLst>
        </xdr:cNvPr>
        <xdr:cNvSpPr txBox="1"/>
      </xdr:nvSpPr>
      <xdr:spPr>
        <a:xfrm>
          <a:off x="8932668" y="7715582"/>
          <a:ext cx="3407834" cy="270934"/>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c.1.2. Primeras causas .morbilidad </a:t>
          </a:r>
          <a:r>
            <a:rPr lang="es-CO" sz="1100" baseline="0">
              <a:solidFill>
                <a:schemeClr val="dk1"/>
              </a:solidFill>
              <a:effectLst/>
              <a:latin typeface="+mn-lt"/>
              <a:ea typeface="+mn-ea"/>
              <a:cs typeface="+mn-cs"/>
            </a:rPr>
            <a:t> hosp. gral.pediatría</a:t>
          </a:r>
          <a:endParaRPr lang="es-CO">
            <a:effectLst/>
          </a:endParaRPr>
        </a:p>
      </xdr:txBody>
    </xdr:sp>
    <xdr:clientData/>
  </xdr:twoCellAnchor>
  <xdr:twoCellAnchor>
    <xdr:from>
      <xdr:col>16</xdr:col>
      <xdr:colOff>283634</xdr:colOff>
      <xdr:row>11</xdr:row>
      <xdr:rowOff>385008</xdr:rowOff>
    </xdr:from>
    <xdr:to>
      <xdr:col>20</xdr:col>
      <xdr:colOff>643468</xdr:colOff>
      <xdr:row>11</xdr:row>
      <xdr:rowOff>672875</xdr:rowOff>
    </xdr:to>
    <xdr:sp macro="" textlink="">
      <xdr:nvSpPr>
        <xdr:cNvPr id="47" name="46 CuadroTexto">
          <a:hlinkClick xmlns:r="http://schemas.openxmlformats.org/officeDocument/2006/relationships" r:id="rId19"/>
          <a:extLst>
            <a:ext uri="{FF2B5EF4-FFF2-40B4-BE49-F238E27FC236}">
              <a16:creationId xmlns:a16="http://schemas.microsoft.com/office/drawing/2014/main" id="{00000000-0008-0000-0100-00002F000000}"/>
            </a:ext>
          </a:extLst>
        </xdr:cNvPr>
        <xdr:cNvSpPr txBox="1"/>
      </xdr:nvSpPr>
      <xdr:spPr>
        <a:xfrm>
          <a:off x="8926318" y="7994982"/>
          <a:ext cx="3407834" cy="28786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c.1.3.. Primeras causas .morbilidad hosp.ginecobstetricia </a:t>
          </a:r>
          <a:endParaRPr lang="es-CO">
            <a:effectLst/>
          </a:endParaRPr>
        </a:p>
      </xdr:txBody>
    </xdr:sp>
    <xdr:clientData/>
  </xdr:twoCellAnchor>
  <xdr:twoCellAnchor>
    <xdr:from>
      <xdr:col>16</xdr:col>
      <xdr:colOff>277283</xdr:colOff>
      <xdr:row>11</xdr:row>
      <xdr:rowOff>685576</xdr:rowOff>
    </xdr:from>
    <xdr:to>
      <xdr:col>20</xdr:col>
      <xdr:colOff>637117</xdr:colOff>
      <xdr:row>12</xdr:row>
      <xdr:rowOff>143709</xdr:rowOff>
    </xdr:to>
    <xdr:sp macro="" textlink="">
      <xdr:nvSpPr>
        <xdr:cNvPr id="48" name="47 CuadroTexto">
          <a:hlinkClick xmlns:r="http://schemas.openxmlformats.org/officeDocument/2006/relationships" r:id="rId20"/>
          <a:extLst>
            <a:ext uri="{FF2B5EF4-FFF2-40B4-BE49-F238E27FC236}">
              <a16:creationId xmlns:a16="http://schemas.microsoft.com/office/drawing/2014/main" id="{00000000-0008-0000-0100-000030000000}"/>
            </a:ext>
          </a:extLst>
        </xdr:cNvPr>
        <xdr:cNvSpPr txBox="1"/>
      </xdr:nvSpPr>
      <xdr:spPr>
        <a:xfrm>
          <a:off x="8919967" y="8295550"/>
          <a:ext cx="3407834" cy="260238"/>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c.1.4.. Primeras causas morbilidad  hosp. cirugía</a:t>
          </a:r>
          <a:endParaRPr lang="es-CO">
            <a:effectLst/>
          </a:endParaRPr>
        </a:p>
      </xdr:txBody>
    </xdr:sp>
    <xdr:clientData/>
  </xdr:twoCellAnchor>
  <xdr:twoCellAnchor>
    <xdr:from>
      <xdr:col>16</xdr:col>
      <xdr:colOff>275166</xdr:colOff>
      <xdr:row>12</xdr:row>
      <xdr:rowOff>154291</xdr:rowOff>
    </xdr:from>
    <xdr:to>
      <xdr:col>20</xdr:col>
      <xdr:colOff>635000</xdr:colOff>
      <xdr:row>12</xdr:row>
      <xdr:rowOff>397708</xdr:rowOff>
    </xdr:to>
    <xdr:sp macro="" textlink="">
      <xdr:nvSpPr>
        <xdr:cNvPr id="49" name="48 CuadroTexto">
          <a:hlinkClick xmlns:r="http://schemas.openxmlformats.org/officeDocument/2006/relationships" r:id="rId21"/>
          <a:extLst>
            <a:ext uri="{FF2B5EF4-FFF2-40B4-BE49-F238E27FC236}">
              <a16:creationId xmlns:a16="http://schemas.microsoft.com/office/drawing/2014/main" id="{00000000-0008-0000-0100-000031000000}"/>
            </a:ext>
          </a:extLst>
        </xdr:cNvPr>
        <xdr:cNvSpPr txBox="1"/>
      </xdr:nvSpPr>
      <xdr:spPr>
        <a:xfrm>
          <a:off x="8917850" y="8566370"/>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c.1.5. Primeras causas  morbilidad  cuidados intensivos</a:t>
          </a:r>
          <a:endParaRPr lang="es-CO">
            <a:effectLst/>
          </a:endParaRPr>
        </a:p>
      </xdr:txBody>
    </xdr:sp>
    <xdr:clientData/>
  </xdr:twoCellAnchor>
  <xdr:twoCellAnchor>
    <xdr:from>
      <xdr:col>16</xdr:col>
      <xdr:colOff>279399</xdr:colOff>
      <xdr:row>12</xdr:row>
      <xdr:rowOff>412524</xdr:rowOff>
    </xdr:from>
    <xdr:to>
      <xdr:col>20</xdr:col>
      <xdr:colOff>639233</xdr:colOff>
      <xdr:row>12</xdr:row>
      <xdr:rowOff>655941</xdr:rowOff>
    </xdr:to>
    <xdr:sp macro="" textlink="">
      <xdr:nvSpPr>
        <xdr:cNvPr id="60" name="59 CuadroTexto">
          <a:hlinkClick xmlns:r="http://schemas.openxmlformats.org/officeDocument/2006/relationships" r:id="rId22"/>
          <a:extLst>
            <a:ext uri="{FF2B5EF4-FFF2-40B4-BE49-F238E27FC236}">
              <a16:creationId xmlns:a16="http://schemas.microsoft.com/office/drawing/2014/main" id="{00000000-0008-0000-0100-00003C000000}"/>
            </a:ext>
          </a:extLst>
        </xdr:cNvPr>
        <xdr:cNvSpPr txBox="1"/>
      </xdr:nvSpPr>
      <xdr:spPr>
        <a:xfrm>
          <a:off x="8922083" y="8824603"/>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c.1.6.. Primeras causas morbilidad servicio urgencias</a:t>
          </a:r>
          <a:endParaRPr lang="es-CO">
            <a:effectLst/>
          </a:endParaRPr>
        </a:p>
      </xdr:txBody>
    </xdr:sp>
    <xdr:clientData/>
  </xdr:twoCellAnchor>
  <xdr:twoCellAnchor>
    <xdr:from>
      <xdr:col>16</xdr:col>
      <xdr:colOff>275166</xdr:colOff>
      <xdr:row>12</xdr:row>
      <xdr:rowOff>651708</xdr:rowOff>
    </xdr:from>
    <xdr:to>
      <xdr:col>20</xdr:col>
      <xdr:colOff>635000</xdr:colOff>
      <xdr:row>13</xdr:row>
      <xdr:rowOff>111958</xdr:rowOff>
    </xdr:to>
    <xdr:sp macro="" textlink="">
      <xdr:nvSpPr>
        <xdr:cNvPr id="61" name="60 CuadroTexto">
          <a:hlinkClick xmlns:r="http://schemas.openxmlformats.org/officeDocument/2006/relationships" r:id="rId23"/>
          <a:extLst>
            <a:ext uri="{FF2B5EF4-FFF2-40B4-BE49-F238E27FC236}">
              <a16:creationId xmlns:a16="http://schemas.microsoft.com/office/drawing/2014/main" id="{00000000-0008-0000-0100-00003D000000}"/>
            </a:ext>
          </a:extLst>
        </xdr:cNvPr>
        <xdr:cNvSpPr txBox="1"/>
      </xdr:nvSpPr>
      <xdr:spPr>
        <a:xfrm>
          <a:off x="8917850" y="9063787"/>
          <a:ext cx="3407834" cy="242303"/>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c.1.7. Primeras causas morbilidad serv. consulta externa</a:t>
          </a:r>
          <a:endParaRPr lang="es-CO">
            <a:effectLst/>
          </a:endParaRPr>
        </a:p>
      </xdr:txBody>
    </xdr:sp>
    <xdr:clientData/>
  </xdr:twoCellAnchor>
  <xdr:twoCellAnchor>
    <xdr:from>
      <xdr:col>16</xdr:col>
      <xdr:colOff>264583</xdr:colOff>
      <xdr:row>13</xdr:row>
      <xdr:rowOff>111958</xdr:rowOff>
    </xdr:from>
    <xdr:to>
      <xdr:col>20</xdr:col>
      <xdr:colOff>624417</xdr:colOff>
      <xdr:row>13</xdr:row>
      <xdr:rowOff>355375</xdr:rowOff>
    </xdr:to>
    <xdr:sp macro="" textlink="">
      <xdr:nvSpPr>
        <xdr:cNvPr id="62" name="61 CuadroTexto">
          <a:hlinkClick xmlns:r="http://schemas.openxmlformats.org/officeDocument/2006/relationships" r:id="rId24"/>
          <a:extLst>
            <a:ext uri="{FF2B5EF4-FFF2-40B4-BE49-F238E27FC236}">
              <a16:creationId xmlns:a16="http://schemas.microsoft.com/office/drawing/2014/main" id="{00000000-0008-0000-0100-00003E000000}"/>
            </a:ext>
          </a:extLst>
        </xdr:cNvPr>
        <xdr:cNvSpPr txBox="1"/>
      </xdr:nvSpPr>
      <xdr:spPr>
        <a:xfrm>
          <a:off x="8907267" y="9306090"/>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c.1.8. Primeras causas morbilidad cirugía ambulatoria</a:t>
          </a:r>
          <a:endParaRPr lang="es-CO">
            <a:effectLst/>
          </a:endParaRPr>
        </a:p>
      </xdr:txBody>
    </xdr:sp>
    <xdr:clientData/>
  </xdr:twoCellAnchor>
  <xdr:twoCellAnchor>
    <xdr:from>
      <xdr:col>16</xdr:col>
      <xdr:colOff>275167</xdr:colOff>
      <xdr:row>14</xdr:row>
      <xdr:rowOff>21168</xdr:rowOff>
    </xdr:from>
    <xdr:to>
      <xdr:col>20</xdr:col>
      <xdr:colOff>635001</xdr:colOff>
      <xdr:row>14</xdr:row>
      <xdr:rowOff>264584</xdr:rowOff>
    </xdr:to>
    <xdr:sp macro="" textlink="">
      <xdr:nvSpPr>
        <xdr:cNvPr id="63" name="62 CuadroTexto">
          <a:hlinkClick xmlns:r="http://schemas.openxmlformats.org/officeDocument/2006/relationships" r:id="rId25"/>
          <a:extLst>
            <a:ext uri="{FF2B5EF4-FFF2-40B4-BE49-F238E27FC236}">
              <a16:creationId xmlns:a16="http://schemas.microsoft.com/office/drawing/2014/main" id="{00000000-0008-0000-0100-00003F000000}"/>
            </a:ext>
          </a:extLst>
        </xdr:cNvPr>
        <xdr:cNvSpPr txBox="1"/>
      </xdr:nvSpPr>
      <xdr:spPr>
        <a:xfrm>
          <a:off x="9398000" y="12192001"/>
          <a:ext cx="3407834" cy="243416"/>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c.2. Primeras causas de mortalidad institucional hospitalaria  </a:t>
          </a:r>
          <a:endParaRPr lang="es-CO">
            <a:effectLst/>
          </a:endParaRPr>
        </a:p>
      </xdr:txBody>
    </xdr:sp>
    <xdr:clientData/>
  </xdr:twoCellAnchor>
  <xdr:twoCellAnchor>
    <xdr:from>
      <xdr:col>16</xdr:col>
      <xdr:colOff>279400</xdr:colOff>
      <xdr:row>14</xdr:row>
      <xdr:rowOff>268817</xdr:rowOff>
    </xdr:from>
    <xdr:to>
      <xdr:col>20</xdr:col>
      <xdr:colOff>639234</xdr:colOff>
      <xdr:row>14</xdr:row>
      <xdr:rowOff>512234</xdr:rowOff>
    </xdr:to>
    <xdr:sp macro="" textlink="">
      <xdr:nvSpPr>
        <xdr:cNvPr id="64" name="63 CuadroTexto">
          <a:hlinkClick xmlns:r="http://schemas.openxmlformats.org/officeDocument/2006/relationships" r:id="rId26"/>
          <a:extLst>
            <a:ext uri="{FF2B5EF4-FFF2-40B4-BE49-F238E27FC236}">
              <a16:creationId xmlns:a16="http://schemas.microsoft.com/office/drawing/2014/main" id="{00000000-0008-0000-0100-000040000000}"/>
            </a:ext>
          </a:extLst>
        </xdr:cNvPr>
        <xdr:cNvSpPr txBox="1"/>
      </xdr:nvSpPr>
      <xdr:spPr>
        <a:xfrm>
          <a:off x="9402233" y="12439650"/>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c.2.1. Primeras causas mortalidad hosp. gral.</a:t>
          </a:r>
          <a:r>
            <a:rPr lang="es-CO" sz="1100" baseline="0">
              <a:solidFill>
                <a:schemeClr val="dk1"/>
              </a:solidFill>
              <a:effectLst/>
              <a:latin typeface="+mn-lt"/>
              <a:ea typeface="+mn-ea"/>
              <a:cs typeface="+mn-cs"/>
            </a:rPr>
            <a:t> adultos</a:t>
          </a:r>
          <a:endParaRPr lang="es-CO">
            <a:effectLst/>
          </a:endParaRPr>
        </a:p>
      </xdr:txBody>
    </xdr:sp>
    <xdr:clientData/>
  </xdr:twoCellAnchor>
  <xdr:twoCellAnchor>
    <xdr:from>
      <xdr:col>16</xdr:col>
      <xdr:colOff>285750</xdr:colOff>
      <xdr:row>14</xdr:row>
      <xdr:rowOff>518583</xdr:rowOff>
    </xdr:from>
    <xdr:to>
      <xdr:col>20</xdr:col>
      <xdr:colOff>645584</xdr:colOff>
      <xdr:row>14</xdr:row>
      <xdr:rowOff>792079</xdr:rowOff>
    </xdr:to>
    <xdr:sp macro="" textlink="">
      <xdr:nvSpPr>
        <xdr:cNvPr id="65" name="64 CuadroTexto">
          <a:hlinkClick xmlns:r="http://schemas.openxmlformats.org/officeDocument/2006/relationships" r:id="rId27"/>
          <a:extLst>
            <a:ext uri="{FF2B5EF4-FFF2-40B4-BE49-F238E27FC236}">
              <a16:creationId xmlns:a16="http://schemas.microsoft.com/office/drawing/2014/main" id="{00000000-0008-0000-0100-000041000000}"/>
            </a:ext>
          </a:extLst>
        </xdr:cNvPr>
        <xdr:cNvSpPr txBox="1"/>
      </xdr:nvSpPr>
      <xdr:spPr>
        <a:xfrm>
          <a:off x="8928434" y="10434609"/>
          <a:ext cx="3407834" cy="273496"/>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c.2.2. Primeras causas mortalidad hosp. pediatría  </a:t>
          </a:r>
          <a:endParaRPr lang="es-CO">
            <a:effectLst/>
          </a:endParaRPr>
        </a:p>
      </xdr:txBody>
    </xdr:sp>
    <xdr:clientData/>
  </xdr:twoCellAnchor>
  <xdr:twoCellAnchor>
    <xdr:from>
      <xdr:col>16</xdr:col>
      <xdr:colOff>275724</xdr:colOff>
      <xdr:row>14</xdr:row>
      <xdr:rowOff>787622</xdr:rowOff>
    </xdr:from>
    <xdr:to>
      <xdr:col>20</xdr:col>
      <xdr:colOff>635558</xdr:colOff>
      <xdr:row>16</xdr:row>
      <xdr:rowOff>28408</xdr:rowOff>
    </xdr:to>
    <xdr:sp macro="" textlink="">
      <xdr:nvSpPr>
        <xdr:cNvPr id="66" name="65 CuadroTexto">
          <a:hlinkClick xmlns:r="http://schemas.openxmlformats.org/officeDocument/2006/relationships" r:id="rId28"/>
          <a:extLst>
            <a:ext uri="{FF2B5EF4-FFF2-40B4-BE49-F238E27FC236}">
              <a16:creationId xmlns:a16="http://schemas.microsoft.com/office/drawing/2014/main" id="{00000000-0008-0000-0100-000042000000}"/>
            </a:ext>
          </a:extLst>
        </xdr:cNvPr>
        <xdr:cNvSpPr txBox="1"/>
      </xdr:nvSpPr>
      <xdr:spPr>
        <a:xfrm>
          <a:off x="8918408" y="10703648"/>
          <a:ext cx="3407834" cy="243418"/>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c.2.3. Primeras causas mortalidad serv. ginecobstetricia</a:t>
          </a:r>
          <a:endParaRPr lang="es-CO">
            <a:effectLst/>
          </a:endParaRPr>
        </a:p>
      </xdr:txBody>
    </xdr:sp>
    <xdr:clientData/>
  </xdr:twoCellAnchor>
  <xdr:twoCellAnchor>
    <xdr:from>
      <xdr:col>16</xdr:col>
      <xdr:colOff>275725</xdr:colOff>
      <xdr:row>16</xdr:row>
      <xdr:rowOff>28408</xdr:rowOff>
    </xdr:from>
    <xdr:to>
      <xdr:col>20</xdr:col>
      <xdr:colOff>635559</xdr:colOff>
      <xdr:row>17</xdr:row>
      <xdr:rowOff>81325</xdr:rowOff>
    </xdr:to>
    <xdr:sp macro="" textlink="">
      <xdr:nvSpPr>
        <xdr:cNvPr id="67" name="66 CuadroTexto">
          <a:hlinkClick xmlns:r="http://schemas.openxmlformats.org/officeDocument/2006/relationships" r:id="rId29"/>
          <a:extLst>
            <a:ext uri="{FF2B5EF4-FFF2-40B4-BE49-F238E27FC236}">
              <a16:creationId xmlns:a16="http://schemas.microsoft.com/office/drawing/2014/main" id="{00000000-0008-0000-0100-000043000000}"/>
            </a:ext>
          </a:extLst>
        </xdr:cNvPr>
        <xdr:cNvSpPr txBox="1"/>
      </xdr:nvSpPr>
      <xdr:spPr>
        <a:xfrm>
          <a:off x="8918409" y="10947066"/>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c.2.4. Primeras causas mortalidad serv. urgencias</a:t>
          </a:r>
          <a:endParaRPr lang="es-CO">
            <a:effectLst/>
          </a:endParaRPr>
        </a:p>
      </xdr:txBody>
    </xdr:sp>
    <xdr:clientData/>
  </xdr:twoCellAnchor>
  <xdr:twoCellAnchor>
    <xdr:from>
      <xdr:col>16</xdr:col>
      <xdr:colOff>275724</xdr:colOff>
      <xdr:row>17</xdr:row>
      <xdr:rowOff>70741</xdr:rowOff>
    </xdr:from>
    <xdr:to>
      <xdr:col>20</xdr:col>
      <xdr:colOff>635558</xdr:colOff>
      <xdr:row>18</xdr:row>
      <xdr:rowOff>123658</xdr:rowOff>
    </xdr:to>
    <xdr:sp macro="" textlink="">
      <xdr:nvSpPr>
        <xdr:cNvPr id="68" name="67 CuadroTexto">
          <a:hlinkClick xmlns:r="http://schemas.openxmlformats.org/officeDocument/2006/relationships" r:id="rId30"/>
          <a:extLst>
            <a:ext uri="{FF2B5EF4-FFF2-40B4-BE49-F238E27FC236}">
              <a16:creationId xmlns:a16="http://schemas.microsoft.com/office/drawing/2014/main" id="{00000000-0008-0000-0100-000044000000}"/>
            </a:ext>
          </a:extLst>
        </xdr:cNvPr>
        <xdr:cNvSpPr txBox="1"/>
      </xdr:nvSpPr>
      <xdr:spPr>
        <a:xfrm>
          <a:off x="8918408" y="11179899"/>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c.2.5. Primeras causas mortalidad servicio  cirugía</a:t>
          </a:r>
          <a:endParaRPr lang="es-CO">
            <a:effectLst/>
          </a:endParaRPr>
        </a:p>
      </xdr:txBody>
    </xdr:sp>
    <xdr:clientData/>
  </xdr:twoCellAnchor>
  <xdr:twoCellAnchor>
    <xdr:from>
      <xdr:col>16</xdr:col>
      <xdr:colOff>279957</xdr:colOff>
      <xdr:row>18</xdr:row>
      <xdr:rowOff>127891</xdr:rowOff>
    </xdr:from>
    <xdr:to>
      <xdr:col>20</xdr:col>
      <xdr:colOff>639791</xdr:colOff>
      <xdr:row>19</xdr:row>
      <xdr:rowOff>180808</xdr:rowOff>
    </xdr:to>
    <xdr:sp macro="" textlink="">
      <xdr:nvSpPr>
        <xdr:cNvPr id="69" name="68 CuadroTexto">
          <a:hlinkClick xmlns:r="http://schemas.openxmlformats.org/officeDocument/2006/relationships" r:id="rId31"/>
          <a:extLst>
            <a:ext uri="{FF2B5EF4-FFF2-40B4-BE49-F238E27FC236}">
              <a16:creationId xmlns:a16="http://schemas.microsoft.com/office/drawing/2014/main" id="{00000000-0008-0000-0100-000045000000}"/>
            </a:ext>
          </a:extLst>
        </xdr:cNvPr>
        <xdr:cNvSpPr txBox="1"/>
      </xdr:nvSpPr>
      <xdr:spPr>
        <a:xfrm>
          <a:off x="8922641" y="11427549"/>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c.2.6. Primeras causas mortalidad ss cuidados intensivos </a:t>
          </a:r>
          <a:endParaRPr lang="es-CO">
            <a:effectLst/>
          </a:endParaRPr>
        </a:p>
      </xdr:txBody>
    </xdr:sp>
    <xdr:clientData/>
  </xdr:twoCellAnchor>
  <xdr:twoCellAnchor>
    <xdr:from>
      <xdr:col>16</xdr:col>
      <xdr:colOff>264583</xdr:colOff>
      <xdr:row>13</xdr:row>
      <xdr:rowOff>344790</xdr:rowOff>
    </xdr:from>
    <xdr:to>
      <xdr:col>20</xdr:col>
      <xdr:colOff>624417</xdr:colOff>
      <xdr:row>13</xdr:row>
      <xdr:rowOff>588207</xdr:rowOff>
    </xdr:to>
    <xdr:sp macro="" textlink="">
      <xdr:nvSpPr>
        <xdr:cNvPr id="70" name="69 CuadroTexto">
          <a:hlinkClick xmlns:r="http://schemas.openxmlformats.org/officeDocument/2006/relationships" r:id="rId32"/>
          <a:extLst>
            <a:ext uri="{FF2B5EF4-FFF2-40B4-BE49-F238E27FC236}">
              <a16:creationId xmlns:a16="http://schemas.microsoft.com/office/drawing/2014/main" id="{00000000-0008-0000-0100-000046000000}"/>
            </a:ext>
          </a:extLst>
        </xdr:cNvPr>
        <xdr:cNvSpPr txBox="1"/>
      </xdr:nvSpPr>
      <xdr:spPr>
        <a:xfrm>
          <a:off x="8907267" y="9538922"/>
          <a:ext cx="3407834" cy="243417"/>
        </a:xfrm>
        <a:prstGeom prst="rect">
          <a:avLst/>
        </a:prstGeom>
        <a:solidFill>
          <a:srgbClr val="00CC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dk1"/>
              </a:solidFill>
              <a:effectLst/>
              <a:latin typeface="+mn-lt"/>
              <a:ea typeface="+mn-ea"/>
              <a:cs typeface="+mn-cs"/>
            </a:rPr>
            <a:t>c.1.9. Primeras causas  morbilidad servicio  odontología</a:t>
          </a:r>
          <a:endParaRPr lang="es-CO">
            <a:effectLst/>
          </a:endParaRPr>
        </a:p>
      </xdr:txBody>
    </xdr:sp>
    <xdr:clientData/>
  </xdr:twoCellAnchor>
  <xdr:twoCellAnchor>
    <xdr:from>
      <xdr:col>13</xdr:col>
      <xdr:colOff>269230</xdr:colOff>
      <xdr:row>2</xdr:row>
      <xdr:rowOff>1248842</xdr:rowOff>
    </xdr:from>
    <xdr:to>
      <xdr:col>20</xdr:col>
      <xdr:colOff>571499</xdr:colOff>
      <xdr:row>2</xdr:row>
      <xdr:rowOff>1587500</xdr:rowOff>
    </xdr:to>
    <xdr:sp macro="" textlink="">
      <xdr:nvSpPr>
        <xdr:cNvPr id="39" name="38 CuadroTexto">
          <a:extLst>
            <a:ext uri="{FF2B5EF4-FFF2-40B4-BE49-F238E27FC236}">
              <a16:creationId xmlns:a16="http://schemas.microsoft.com/office/drawing/2014/main" id="{00000000-0008-0000-0100-000027000000}"/>
            </a:ext>
          </a:extLst>
        </xdr:cNvPr>
        <xdr:cNvSpPr txBox="1"/>
      </xdr:nvSpPr>
      <xdr:spPr>
        <a:xfrm>
          <a:off x="7106063" y="1524009"/>
          <a:ext cx="5636269" cy="338658"/>
        </a:xfrm>
        <a:prstGeom prst="rect">
          <a:avLst/>
        </a:prstGeom>
        <a:solidFill>
          <a:schemeClr val="accent6"/>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a:t>MENU PRINCIPAL</a:t>
          </a:r>
          <a:r>
            <a:rPr lang="es-CO" sz="1800" baseline="0"/>
            <a:t> DE REPORTES</a:t>
          </a:r>
          <a:endParaRPr lang="es-CO" sz="1800"/>
        </a:p>
      </xdr:txBody>
    </xdr:sp>
    <xdr:clientData/>
  </xdr:twoCellAnchor>
  <xdr:twoCellAnchor>
    <xdr:from>
      <xdr:col>17</xdr:col>
      <xdr:colOff>711458</xdr:colOff>
      <xdr:row>2</xdr:row>
      <xdr:rowOff>60770</xdr:rowOff>
    </xdr:from>
    <xdr:to>
      <xdr:col>19</xdr:col>
      <xdr:colOff>169109</xdr:colOff>
      <xdr:row>2</xdr:row>
      <xdr:rowOff>527495</xdr:rowOff>
    </xdr:to>
    <xdr:sp macro="" textlink="">
      <xdr:nvSpPr>
        <xdr:cNvPr id="51" name="50 CuadroTexto">
          <a:hlinkClick xmlns:r="http://schemas.openxmlformats.org/officeDocument/2006/relationships" r:id="rId33"/>
          <a:extLst>
            <a:ext uri="{FF2B5EF4-FFF2-40B4-BE49-F238E27FC236}">
              <a16:creationId xmlns:a16="http://schemas.microsoft.com/office/drawing/2014/main" id="{00000000-0008-0000-0100-000033000000}"/>
            </a:ext>
          </a:extLst>
        </xdr:cNvPr>
        <xdr:cNvSpPr txBox="1"/>
      </xdr:nvSpPr>
      <xdr:spPr>
        <a:xfrm>
          <a:off x="9955721" y="421717"/>
          <a:ext cx="981651"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AL INICIO</a:t>
          </a:r>
          <a:endParaRPr lang="es-CO" sz="1100" b="1">
            <a:solidFill>
              <a:schemeClr val="bg1"/>
            </a:solidFill>
          </a:endParaRPr>
        </a:p>
      </xdr:txBody>
    </xdr:sp>
    <xdr:clientData/>
  </xdr:twoCellAnchor>
  <xdr:twoCellAnchor>
    <xdr:from>
      <xdr:col>18</xdr:col>
      <xdr:colOff>651712</xdr:colOff>
      <xdr:row>2</xdr:row>
      <xdr:rowOff>260685</xdr:rowOff>
    </xdr:from>
    <xdr:to>
      <xdr:col>19</xdr:col>
      <xdr:colOff>70184</xdr:colOff>
      <xdr:row>2</xdr:row>
      <xdr:rowOff>447947</xdr:rowOff>
    </xdr:to>
    <xdr:sp macro="" textlink="">
      <xdr:nvSpPr>
        <xdr:cNvPr id="53" name="52 Flecha arriba">
          <a:extLst>
            <a:ext uri="{FF2B5EF4-FFF2-40B4-BE49-F238E27FC236}">
              <a16:creationId xmlns:a16="http://schemas.microsoft.com/office/drawing/2014/main" id="{00000000-0008-0000-0100-000035000000}"/>
            </a:ext>
          </a:extLst>
        </xdr:cNvPr>
        <xdr:cNvSpPr/>
      </xdr:nvSpPr>
      <xdr:spPr>
        <a:xfrm rot="16200000" flipH="1">
          <a:off x="10654580" y="625027"/>
          <a:ext cx="187262" cy="180472"/>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16</xdr:col>
      <xdr:colOff>230605</xdr:colOff>
      <xdr:row>8</xdr:row>
      <xdr:rowOff>541421</xdr:rowOff>
    </xdr:from>
    <xdr:to>
      <xdr:col>20</xdr:col>
      <xdr:colOff>643355</xdr:colOff>
      <xdr:row>9</xdr:row>
      <xdr:rowOff>159740</xdr:rowOff>
    </xdr:to>
    <xdr:sp macro="" textlink="">
      <xdr:nvSpPr>
        <xdr:cNvPr id="42" name="41 CuadroTexto">
          <a:hlinkClick xmlns:r="http://schemas.openxmlformats.org/officeDocument/2006/relationships" r:id="rId34"/>
          <a:extLst>
            <a:ext uri="{FF2B5EF4-FFF2-40B4-BE49-F238E27FC236}">
              <a16:creationId xmlns:a16="http://schemas.microsoft.com/office/drawing/2014/main" id="{00000000-0008-0000-0100-00002A000000}"/>
            </a:ext>
          </a:extLst>
        </xdr:cNvPr>
        <xdr:cNvSpPr txBox="1"/>
      </xdr:nvSpPr>
      <xdr:spPr>
        <a:xfrm>
          <a:off x="8712868" y="6226342"/>
          <a:ext cx="3460750" cy="290082"/>
        </a:xfrm>
        <a:prstGeom prst="rect">
          <a:avLst/>
        </a:prstGeom>
        <a:solidFill>
          <a:srgbClr val="9933FF"/>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effectLst/>
              <a:latin typeface="+mn-lt"/>
              <a:ea typeface="+mn-ea"/>
              <a:cs typeface="+mn-cs"/>
            </a:rPr>
            <a:t>b.2. Resolución 256 de 2016</a:t>
          </a:r>
          <a:endParaRPr lang="es-CO" sz="1000">
            <a:solidFill>
              <a:schemeClr val="bg1"/>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114300</xdr:colOff>
      <xdr:row>0</xdr:row>
      <xdr:rowOff>95250</xdr:rowOff>
    </xdr:from>
    <xdr:to>
      <xdr:col>4</xdr:col>
      <xdr:colOff>314325</xdr:colOff>
      <xdr:row>5</xdr:row>
      <xdr:rowOff>57150</xdr:rowOff>
    </xdr:to>
    <xdr:sp macro="" textlink="">
      <xdr:nvSpPr>
        <xdr:cNvPr id="16" name="15 Rectángulo">
          <a:extLst>
            <a:ext uri="{FF2B5EF4-FFF2-40B4-BE49-F238E27FC236}">
              <a16:creationId xmlns:a16="http://schemas.microsoft.com/office/drawing/2014/main" id="{00000000-0008-0000-0200-000010000000}"/>
            </a:ext>
          </a:extLst>
        </xdr:cNvPr>
        <xdr:cNvSpPr/>
      </xdr:nvSpPr>
      <xdr:spPr>
        <a:xfrm>
          <a:off x="114300" y="95250"/>
          <a:ext cx="6286500"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914401</xdr:colOff>
      <xdr:row>1</xdr:row>
      <xdr:rowOff>133349</xdr:rowOff>
    </xdr:from>
    <xdr:to>
      <xdr:col>4</xdr:col>
      <xdr:colOff>57151</xdr:colOff>
      <xdr:row>4</xdr:row>
      <xdr:rowOff>28574</xdr:rowOff>
    </xdr:to>
    <xdr:grpSp>
      <xdr:nvGrpSpPr>
        <xdr:cNvPr id="10" name="9 Grupo">
          <a:extLst>
            <a:ext uri="{FF2B5EF4-FFF2-40B4-BE49-F238E27FC236}">
              <a16:creationId xmlns:a16="http://schemas.microsoft.com/office/drawing/2014/main" id="{00000000-0008-0000-0200-00000A000000}"/>
            </a:ext>
          </a:extLst>
        </xdr:cNvPr>
        <xdr:cNvGrpSpPr/>
      </xdr:nvGrpSpPr>
      <xdr:grpSpPr>
        <a:xfrm>
          <a:off x="4238626" y="323849"/>
          <a:ext cx="1047750" cy="466725"/>
          <a:chOff x="7743825" y="115147725"/>
          <a:chExt cx="1438275" cy="466725"/>
        </a:xfrm>
      </xdr:grpSpPr>
      <xdr:sp macro="" textlink="">
        <xdr:nvSpPr>
          <xdr:cNvPr id="11" name="10 CuadroTexto">
            <a:hlinkClick xmlns:r="http://schemas.openxmlformats.org/officeDocument/2006/relationships" r:id="rId1"/>
            <a:extLst>
              <a:ext uri="{FF2B5EF4-FFF2-40B4-BE49-F238E27FC236}">
                <a16:creationId xmlns:a16="http://schemas.microsoft.com/office/drawing/2014/main" id="{00000000-0008-0000-0200-00000B000000}"/>
              </a:ext>
            </a:extLst>
          </xdr:cNvPr>
          <xdr:cNvSpPr txBox="1"/>
        </xdr:nvSpPr>
        <xdr:spPr>
          <a:xfrm>
            <a:off x="7743825" y="1151477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2" name="11 Flecha derecha">
            <a:extLst>
              <a:ext uri="{FF2B5EF4-FFF2-40B4-BE49-F238E27FC236}">
                <a16:creationId xmlns:a16="http://schemas.microsoft.com/office/drawing/2014/main" id="{00000000-0008-0000-0200-00000C000000}"/>
              </a:ext>
            </a:extLst>
          </xdr:cNvPr>
          <xdr:cNvSpPr/>
        </xdr:nvSpPr>
        <xdr:spPr>
          <a:xfrm>
            <a:off x="8820150" y="1153858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0</xdr:col>
      <xdr:colOff>200025</xdr:colOff>
      <xdr:row>1</xdr:row>
      <xdr:rowOff>38100</xdr:rowOff>
    </xdr:from>
    <xdr:to>
      <xdr:col>0</xdr:col>
      <xdr:colOff>1521049</xdr:colOff>
      <xdr:row>4</xdr:row>
      <xdr:rowOff>104775</xdr:rowOff>
    </xdr:to>
    <xdr:sp macro="" textlink="">
      <xdr:nvSpPr>
        <xdr:cNvPr id="17" name="16 CuadroTexto">
          <a:extLst>
            <a:ext uri="{FF2B5EF4-FFF2-40B4-BE49-F238E27FC236}">
              <a16:creationId xmlns:a16="http://schemas.microsoft.com/office/drawing/2014/main" id="{00000000-0008-0000-0200-000011000000}"/>
            </a:ext>
          </a:extLst>
        </xdr:cNvPr>
        <xdr:cNvSpPr txBox="1"/>
      </xdr:nvSpPr>
      <xdr:spPr>
        <a:xfrm>
          <a:off x="200025" y="228600"/>
          <a:ext cx="1321024" cy="638175"/>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1050"/>
            <a:t>a.1. Distribución de Población Atendida</a:t>
          </a:r>
        </a:p>
      </xdr:txBody>
    </xdr:sp>
    <xdr:clientData/>
  </xdr:twoCellAnchor>
  <xdr:twoCellAnchor>
    <xdr:from>
      <xdr:col>0</xdr:col>
      <xdr:colOff>1657349</xdr:colOff>
      <xdr:row>1</xdr:row>
      <xdr:rowOff>47625</xdr:rowOff>
    </xdr:from>
    <xdr:to>
      <xdr:col>1</xdr:col>
      <xdr:colOff>1162050</xdr:colOff>
      <xdr:row>4</xdr:row>
      <xdr:rowOff>57150</xdr:rowOff>
    </xdr:to>
    <xdr:grpSp>
      <xdr:nvGrpSpPr>
        <xdr:cNvPr id="13" name="12 Grupo">
          <a:extLst>
            <a:ext uri="{FF2B5EF4-FFF2-40B4-BE49-F238E27FC236}">
              <a16:creationId xmlns:a16="http://schemas.microsoft.com/office/drawing/2014/main" id="{00000000-0008-0000-0200-00000D000000}"/>
            </a:ext>
          </a:extLst>
        </xdr:cNvPr>
        <xdr:cNvGrpSpPr/>
      </xdr:nvGrpSpPr>
      <xdr:grpSpPr>
        <a:xfrm>
          <a:off x="1657349" y="238125"/>
          <a:ext cx="1295401" cy="581025"/>
          <a:chOff x="2657475" y="115109625"/>
          <a:chExt cx="1438275" cy="466725"/>
        </a:xfrm>
      </xdr:grpSpPr>
      <xdr:sp macro="" textlink="">
        <xdr:nvSpPr>
          <xdr:cNvPr id="14" name="13 CuadroTexto">
            <a:hlinkClick xmlns:r="http://schemas.openxmlformats.org/officeDocument/2006/relationships" r:id="rId2"/>
            <a:extLst>
              <a:ext uri="{FF2B5EF4-FFF2-40B4-BE49-F238E27FC236}">
                <a16:creationId xmlns:a16="http://schemas.microsoft.com/office/drawing/2014/main" id="{00000000-0008-0000-0200-00000E000000}"/>
              </a:ext>
            </a:extLst>
          </xdr:cNvPr>
          <xdr:cNvSpPr txBox="1"/>
        </xdr:nvSpPr>
        <xdr:spPr>
          <a:xfrm>
            <a:off x="2657475" y="1151096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solidFill>
                  <a:schemeClr val="bg1"/>
                </a:solidFill>
              </a:rPr>
              <a:t>VOLVER</a:t>
            </a:r>
            <a:r>
              <a:rPr lang="es-CO" sz="1050" b="1" baseline="0">
                <a:solidFill>
                  <a:schemeClr val="bg1"/>
                </a:solidFill>
              </a:rPr>
              <a:t> A MENU PRINCIPAL REPORTES</a:t>
            </a:r>
            <a:endParaRPr lang="es-CO" sz="1050" b="1">
              <a:solidFill>
                <a:schemeClr val="bg1"/>
              </a:solidFill>
            </a:endParaRPr>
          </a:p>
        </xdr:txBody>
      </xdr:sp>
      <xdr:sp macro="" textlink="">
        <xdr:nvSpPr>
          <xdr:cNvPr id="15" name="14 Flecha arriba">
            <a:extLst>
              <a:ext uri="{FF2B5EF4-FFF2-40B4-BE49-F238E27FC236}">
                <a16:creationId xmlns:a16="http://schemas.microsoft.com/office/drawing/2014/main" id="{00000000-0008-0000-0200-00000F000000}"/>
              </a:ext>
            </a:extLst>
          </xdr:cNvPr>
          <xdr:cNvSpPr/>
        </xdr:nvSpPr>
        <xdr:spPr>
          <a:xfrm>
            <a:off x="3723399" y="115357275"/>
            <a:ext cx="272828" cy="152400"/>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142875</xdr:colOff>
      <xdr:row>0</xdr:row>
      <xdr:rowOff>95250</xdr:rowOff>
    </xdr:from>
    <xdr:to>
      <xdr:col>4</xdr:col>
      <xdr:colOff>466725</xdr:colOff>
      <xdr:row>5</xdr:row>
      <xdr:rowOff>57150</xdr:rowOff>
    </xdr:to>
    <xdr:sp macro="" textlink="">
      <xdr:nvSpPr>
        <xdr:cNvPr id="25" name="24 Rectángulo">
          <a:extLst>
            <a:ext uri="{FF2B5EF4-FFF2-40B4-BE49-F238E27FC236}">
              <a16:creationId xmlns:a16="http://schemas.microsoft.com/office/drawing/2014/main" id="{00000000-0008-0000-0300-000019000000}"/>
            </a:ext>
          </a:extLst>
        </xdr:cNvPr>
        <xdr:cNvSpPr/>
      </xdr:nvSpPr>
      <xdr:spPr>
        <a:xfrm>
          <a:off x="142875" y="95250"/>
          <a:ext cx="5553075"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1781173</xdr:colOff>
      <xdr:row>1</xdr:row>
      <xdr:rowOff>1</xdr:rowOff>
    </xdr:from>
    <xdr:to>
      <xdr:col>1</xdr:col>
      <xdr:colOff>1301749</xdr:colOff>
      <xdr:row>4</xdr:row>
      <xdr:rowOff>105833</xdr:rowOff>
    </xdr:to>
    <xdr:grpSp>
      <xdr:nvGrpSpPr>
        <xdr:cNvPr id="15" name="14 Grupo">
          <a:extLst>
            <a:ext uri="{FF2B5EF4-FFF2-40B4-BE49-F238E27FC236}">
              <a16:creationId xmlns:a16="http://schemas.microsoft.com/office/drawing/2014/main" id="{00000000-0008-0000-0300-00000F000000}"/>
            </a:ext>
          </a:extLst>
        </xdr:cNvPr>
        <xdr:cNvGrpSpPr/>
      </xdr:nvGrpSpPr>
      <xdr:grpSpPr>
        <a:xfrm>
          <a:off x="1781173" y="190501"/>
          <a:ext cx="1309159" cy="645582"/>
          <a:chOff x="2657475" y="115109625"/>
          <a:chExt cx="1438275" cy="466725"/>
        </a:xfrm>
      </xdr:grpSpPr>
      <xdr:sp macro="" textlink="">
        <xdr:nvSpPr>
          <xdr:cNvPr id="16" name="15 CuadroTexto">
            <a:hlinkClick xmlns:r="http://schemas.openxmlformats.org/officeDocument/2006/relationships" r:id="rId1"/>
            <a:extLst>
              <a:ext uri="{FF2B5EF4-FFF2-40B4-BE49-F238E27FC236}">
                <a16:creationId xmlns:a16="http://schemas.microsoft.com/office/drawing/2014/main" id="{00000000-0008-0000-0300-000010000000}"/>
              </a:ext>
            </a:extLst>
          </xdr:cNvPr>
          <xdr:cNvSpPr txBox="1"/>
        </xdr:nvSpPr>
        <xdr:spPr>
          <a:xfrm>
            <a:off x="2657475" y="1151096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effectLst/>
                <a:latin typeface="+mn-lt"/>
                <a:ea typeface="+mn-ea"/>
                <a:cs typeface="+mn-cs"/>
              </a:rPr>
              <a:t>VOLVER</a:t>
            </a:r>
            <a:r>
              <a:rPr lang="es-CO" sz="1100" b="1" baseline="0">
                <a:solidFill>
                  <a:schemeClr val="bg1"/>
                </a:solidFill>
                <a:effectLst/>
                <a:latin typeface="+mn-lt"/>
                <a:ea typeface="+mn-ea"/>
                <a:cs typeface="+mn-cs"/>
              </a:rPr>
              <a:t> A MENU PRINCIPAL REPORTES</a:t>
            </a:r>
            <a:endParaRPr lang="es-CO">
              <a:solidFill>
                <a:schemeClr val="bg1"/>
              </a:solidFill>
              <a:effectLst/>
            </a:endParaRPr>
          </a:p>
        </xdr:txBody>
      </xdr:sp>
      <xdr:sp macro="" textlink="">
        <xdr:nvSpPr>
          <xdr:cNvPr id="17" name="16 Flecha arriba">
            <a:extLst>
              <a:ext uri="{FF2B5EF4-FFF2-40B4-BE49-F238E27FC236}">
                <a16:creationId xmlns:a16="http://schemas.microsoft.com/office/drawing/2014/main" id="{00000000-0008-0000-0300-000011000000}"/>
              </a:ext>
            </a:extLst>
          </xdr:cNvPr>
          <xdr:cNvSpPr/>
        </xdr:nvSpPr>
        <xdr:spPr>
          <a:xfrm>
            <a:off x="3656698" y="115338225"/>
            <a:ext cx="286652" cy="133350"/>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1</xdr:col>
      <xdr:colOff>1449916</xdr:colOff>
      <xdr:row>1</xdr:row>
      <xdr:rowOff>114300</xdr:rowOff>
    </xdr:from>
    <xdr:to>
      <xdr:col>2</xdr:col>
      <xdr:colOff>984250</xdr:colOff>
      <xdr:row>4</xdr:row>
      <xdr:rowOff>9525</xdr:rowOff>
    </xdr:to>
    <xdr:grpSp>
      <xdr:nvGrpSpPr>
        <xdr:cNvPr id="18" name="17 Grupo">
          <a:extLst>
            <a:ext uri="{FF2B5EF4-FFF2-40B4-BE49-F238E27FC236}">
              <a16:creationId xmlns:a16="http://schemas.microsoft.com/office/drawing/2014/main" id="{00000000-0008-0000-0300-000012000000}"/>
            </a:ext>
          </a:extLst>
        </xdr:cNvPr>
        <xdr:cNvGrpSpPr/>
      </xdr:nvGrpSpPr>
      <xdr:grpSpPr>
        <a:xfrm>
          <a:off x="3238499" y="304800"/>
          <a:ext cx="1301751" cy="434975"/>
          <a:chOff x="5200650" y="115128675"/>
          <a:chExt cx="1438275" cy="466725"/>
        </a:xfrm>
      </xdr:grpSpPr>
      <xdr:sp macro="" textlink="">
        <xdr:nvSpPr>
          <xdr:cNvPr id="19" name="18 CuadroTexto">
            <a:hlinkClick xmlns:r="http://schemas.openxmlformats.org/officeDocument/2006/relationships" r:id="rId2"/>
            <a:extLst>
              <a:ext uri="{FF2B5EF4-FFF2-40B4-BE49-F238E27FC236}">
                <a16:creationId xmlns:a16="http://schemas.microsoft.com/office/drawing/2014/main" id="{00000000-0008-0000-0300-000013000000}"/>
              </a:ext>
            </a:extLst>
          </xdr:cNvPr>
          <xdr:cNvSpPr txBox="1"/>
        </xdr:nvSpPr>
        <xdr:spPr>
          <a:xfrm>
            <a:off x="5200650" y="11512867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0" name="19 Flecha derecha">
            <a:extLst>
              <a:ext uri="{FF2B5EF4-FFF2-40B4-BE49-F238E27FC236}">
                <a16:creationId xmlns:a16="http://schemas.microsoft.com/office/drawing/2014/main" id="{00000000-0008-0000-0300-000014000000}"/>
              </a:ext>
            </a:extLst>
          </xdr:cNvPr>
          <xdr:cNvSpPr/>
        </xdr:nvSpPr>
        <xdr:spPr>
          <a:xfrm rot="10800000">
            <a:off x="5343525" y="1153668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88900</xdr:colOff>
      <xdr:row>1</xdr:row>
      <xdr:rowOff>114300</xdr:rowOff>
    </xdr:from>
    <xdr:to>
      <xdr:col>4</xdr:col>
      <xdr:colOff>279400</xdr:colOff>
      <xdr:row>4</xdr:row>
      <xdr:rowOff>9525</xdr:rowOff>
    </xdr:to>
    <xdr:grpSp>
      <xdr:nvGrpSpPr>
        <xdr:cNvPr id="21" name="20 Grupo">
          <a:extLst>
            <a:ext uri="{FF2B5EF4-FFF2-40B4-BE49-F238E27FC236}">
              <a16:creationId xmlns:a16="http://schemas.microsoft.com/office/drawing/2014/main" id="{00000000-0008-0000-0300-000015000000}"/>
            </a:ext>
          </a:extLst>
        </xdr:cNvPr>
        <xdr:cNvGrpSpPr/>
      </xdr:nvGrpSpPr>
      <xdr:grpSpPr>
        <a:xfrm>
          <a:off x="4692650" y="304800"/>
          <a:ext cx="1047750" cy="434975"/>
          <a:chOff x="7743825" y="115147725"/>
          <a:chExt cx="1438275" cy="466725"/>
        </a:xfrm>
      </xdr:grpSpPr>
      <xdr:sp macro="" textlink="">
        <xdr:nvSpPr>
          <xdr:cNvPr id="22" name="21 CuadroTexto">
            <a:hlinkClick xmlns:r="http://schemas.openxmlformats.org/officeDocument/2006/relationships" r:id="rId3"/>
            <a:extLst>
              <a:ext uri="{FF2B5EF4-FFF2-40B4-BE49-F238E27FC236}">
                <a16:creationId xmlns:a16="http://schemas.microsoft.com/office/drawing/2014/main" id="{00000000-0008-0000-0300-000016000000}"/>
              </a:ext>
            </a:extLst>
          </xdr:cNvPr>
          <xdr:cNvSpPr txBox="1"/>
        </xdr:nvSpPr>
        <xdr:spPr>
          <a:xfrm>
            <a:off x="7743825" y="1151477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23" name="22 Flecha derecha">
            <a:extLst>
              <a:ext uri="{FF2B5EF4-FFF2-40B4-BE49-F238E27FC236}">
                <a16:creationId xmlns:a16="http://schemas.microsoft.com/office/drawing/2014/main" id="{00000000-0008-0000-0300-000017000000}"/>
              </a:ext>
            </a:extLst>
          </xdr:cNvPr>
          <xdr:cNvSpPr/>
        </xdr:nvSpPr>
        <xdr:spPr>
          <a:xfrm>
            <a:off x="8820150" y="1153858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0</xdr:col>
      <xdr:colOff>276225</xdr:colOff>
      <xdr:row>1</xdr:row>
      <xdr:rowOff>0</xdr:rowOff>
    </xdr:from>
    <xdr:to>
      <xdr:col>0</xdr:col>
      <xdr:colOff>1597249</xdr:colOff>
      <xdr:row>4</xdr:row>
      <xdr:rowOff>114301</xdr:rowOff>
    </xdr:to>
    <xdr:sp macro="" textlink="">
      <xdr:nvSpPr>
        <xdr:cNvPr id="24" name="23 CuadroTexto">
          <a:extLst>
            <a:ext uri="{FF2B5EF4-FFF2-40B4-BE49-F238E27FC236}">
              <a16:creationId xmlns:a16="http://schemas.microsoft.com/office/drawing/2014/main" id="{00000000-0008-0000-0300-000018000000}"/>
            </a:ext>
          </a:extLst>
        </xdr:cNvPr>
        <xdr:cNvSpPr txBox="1"/>
      </xdr:nvSpPr>
      <xdr:spPr>
        <a:xfrm>
          <a:off x="276225" y="190500"/>
          <a:ext cx="1321024" cy="685801"/>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a.2. Información de Estructura, Producción  y Eficiencia Técnica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171449</xdr:colOff>
      <xdr:row>0</xdr:row>
      <xdr:rowOff>47625</xdr:rowOff>
    </xdr:from>
    <xdr:to>
      <xdr:col>4</xdr:col>
      <xdr:colOff>371475</xdr:colOff>
      <xdr:row>5</xdr:row>
      <xdr:rowOff>9525</xdr:rowOff>
    </xdr:to>
    <xdr:sp macro="" textlink="">
      <xdr:nvSpPr>
        <xdr:cNvPr id="48" name="47 Rectángulo">
          <a:extLst>
            <a:ext uri="{FF2B5EF4-FFF2-40B4-BE49-F238E27FC236}">
              <a16:creationId xmlns:a16="http://schemas.microsoft.com/office/drawing/2014/main" id="{00000000-0008-0000-0400-000030000000}"/>
            </a:ext>
          </a:extLst>
        </xdr:cNvPr>
        <xdr:cNvSpPr/>
      </xdr:nvSpPr>
      <xdr:spPr>
        <a:xfrm>
          <a:off x="171449" y="47625"/>
          <a:ext cx="5600701"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321727</xdr:colOff>
      <xdr:row>0</xdr:row>
      <xdr:rowOff>180974</xdr:rowOff>
    </xdr:from>
    <xdr:to>
      <xdr:col>0</xdr:col>
      <xdr:colOff>1571625</xdr:colOff>
      <xdr:row>4</xdr:row>
      <xdr:rowOff>28575</xdr:rowOff>
    </xdr:to>
    <xdr:sp macro="" textlink="">
      <xdr:nvSpPr>
        <xdr:cNvPr id="29" name="28 CuadroTexto">
          <a:extLst>
            <a:ext uri="{FF2B5EF4-FFF2-40B4-BE49-F238E27FC236}">
              <a16:creationId xmlns:a16="http://schemas.microsoft.com/office/drawing/2014/main" id="{00000000-0008-0000-0400-00001D000000}"/>
            </a:ext>
          </a:extLst>
        </xdr:cNvPr>
        <xdr:cNvSpPr txBox="1"/>
      </xdr:nvSpPr>
      <xdr:spPr>
        <a:xfrm>
          <a:off x="321727" y="180974"/>
          <a:ext cx="1249898" cy="609601"/>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a.3. Información sedes integradas en red</a:t>
          </a:r>
        </a:p>
      </xdr:txBody>
    </xdr:sp>
    <xdr:clientData/>
  </xdr:twoCellAnchor>
  <xdr:twoCellAnchor>
    <xdr:from>
      <xdr:col>1</xdr:col>
      <xdr:colOff>19049</xdr:colOff>
      <xdr:row>0</xdr:row>
      <xdr:rowOff>152400</xdr:rowOff>
    </xdr:from>
    <xdr:to>
      <xdr:col>1</xdr:col>
      <xdr:colOff>1333500</xdr:colOff>
      <xdr:row>4</xdr:row>
      <xdr:rowOff>76200</xdr:rowOff>
    </xdr:to>
    <xdr:grpSp>
      <xdr:nvGrpSpPr>
        <xdr:cNvPr id="49" name="48 Grupo">
          <a:extLst>
            <a:ext uri="{FF2B5EF4-FFF2-40B4-BE49-F238E27FC236}">
              <a16:creationId xmlns:a16="http://schemas.microsoft.com/office/drawing/2014/main" id="{00000000-0008-0000-0400-000031000000}"/>
            </a:ext>
          </a:extLst>
        </xdr:cNvPr>
        <xdr:cNvGrpSpPr/>
      </xdr:nvGrpSpPr>
      <xdr:grpSpPr>
        <a:xfrm>
          <a:off x="1781174" y="152400"/>
          <a:ext cx="1314451" cy="685800"/>
          <a:chOff x="2657475" y="115109625"/>
          <a:chExt cx="1438275" cy="466725"/>
        </a:xfrm>
      </xdr:grpSpPr>
      <xdr:sp macro="" textlink="">
        <xdr:nvSpPr>
          <xdr:cNvPr id="50" name="49 CuadroTexto">
            <a:hlinkClick xmlns:r="http://schemas.openxmlformats.org/officeDocument/2006/relationships" r:id="rId1"/>
            <a:extLst>
              <a:ext uri="{FF2B5EF4-FFF2-40B4-BE49-F238E27FC236}">
                <a16:creationId xmlns:a16="http://schemas.microsoft.com/office/drawing/2014/main" id="{00000000-0008-0000-0400-000032000000}"/>
              </a:ext>
            </a:extLst>
          </xdr:cNvPr>
          <xdr:cNvSpPr txBox="1"/>
        </xdr:nvSpPr>
        <xdr:spPr>
          <a:xfrm>
            <a:off x="2657475" y="1151096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 A MENU PRINCIPAL</a:t>
            </a:r>
            <a:r>
              <a:rPr lang="es-CO" sz="1100" b="1" baseline="0">
                <a:solidFill>
                  <a:schemeClr val="bg1"/>
                </a:solidFill>
              </a:rPr>
              <a:t> REPORTES</a:t>
            </a:r>
            <a:endParaRPr lang="es-CO" sz="1100" b="1">
              <a:solidFill>
                <a:schemeClr val="bg1"/>
              </a:solidFill>
            </a:endParaRPr>
          </a:p>
        </xdr:txBody>
      </xdr:sp>
      <xdr:sp macro="" textlink="">
        <xdr:nvSpPr>
          <xdr:cNvPr id="51" name="50 Flecha arriba">
            <a:extLst>
              <a:ext uri="{FF2B5EF4-FFF2-40B4-BE49-F238E27FC236}">
                <a16:creationId xmlns:a16="http://schemas.microsoft.com/office/drawing/2014/main" id="{00000000-0008-0000-0400-000033000000}"/>
              </a:ext>
            </a:extLst>
          </xdr:cNvPr>
          <xdr:cNvSpPr/>
        </xdr:nvSpPr>
        <xdr:spPr>
          <a:xfrm>
            <a:off x="3656698" y="115338225"/>
            <a:ext cx="286652" cy="133350"/>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1</xdr:col>
      <xdr:colOff>1476375</xdr:colOff>
      <xdr:row>1</xdr:row>
      <xdr:rowOff>66675</xdr:rowOff>
    </xdr:from>
    <xdr:to>
      <xdr:col>2</xdr:col>
      <xdr:colOff>1009650</xdr:colOff>
      <xdr:row>3</xdr:row>
      <xdr:rowOff>152400</xdr:rowOff>
    </xdr:to>
    <xdr:grpSp>
      <xdr:nvGrpSpPr>
        <xdr:cNvPr id="52" name="51 Grupo">
          <a:extLst>
            <a:ext uri="{FF2B5EF4-FFF2-40B4-BE49-F238E27FC236}">
              <a16:creationId xmlns:a16="http://schemas.microsoft.com/office/drawing/2014/main" id="{00000000-0008-0000-0400-000034000000}"/>
            </a:ext>
          </a:extLst>
        </xdr:cNvPr>
        <xdr:cNvGrpSpPr/>
      </xdr:nvGrpSpPr>
      <xdr:grpSpPr>
        <a:xfrm>
          <a:off x="3238500" y="257175"/>
          <a:ext cx="1076325" cy="466725"/>
          <a:chOff x="5200650" y="115128675"/>
          <a:chExt cx="1438275" cy="466725"/>
        </a:xfrm>
      </xdr:grpSpPr>
      <xdr:sp macro="" textlink="">
        <xdr:nvSpPr>
          <xdr:cNvPr id="53" name="52 CuadroTexto">
            <a:hlinkClick xmlns:r="http://schemas.openxmlformats.org/officeDocument/2006/relationships" r:id="rId2"/>
            <a:extLst>
              <a:ext uri="{FF2B5EF4-FFF2-40B4-BE49-F238E27FC236}">
                <a16:creationId xmlns:a16="http://schemas.microsoft.com/office/drawing/2014/main" id="{00000000-0008-0000-0400-000035000000}"/>
              </a:ext>
            </a:extLst>
          </xdr:cNvPr>
          <xdr:cNvSpPr txBox="1"/>
        </xdr:nvSpPr>
        <xdr:spPr>
          <a:xfrm>
            <a:off x="5200650" y="11512867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54" name="53 Flecha derecha">
            <a:extLst>
              <a:ext uri="{FF2B5EF4-FFF2-40B4-BE49-F238E27FC236}">
                <a16:creationId xmlns:a16="http://schemas.microsoft.com/office/drawing/2014/main" id="{00000000-0008-0000-0400-000036000000}"/>
              </a:ext>
            </a:extLst>
          </xdr:cNvPr>
          <xdr:cNvSpPr/>
        </xdr:nvSpPr>
        <xdr:spPr>
          <a:xfrm rot="10800000">
            <a:off x="5343525" y="1153668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85724</xdr:colOff>
      <xdr:row>1</xdr:row>
      <xdr:rowOff>66675</xdr:rowOff>
    </xdr:from>
    <xdr:to>
      <xdr:col>4</xdr:col>
      <xdr:colOff>190499</xdr:colOff>
      <xdr:row>3</xdr:row>
      <xdr:rowOff>152400</xdr:rowOff>
    </xdr:to>
    <xdr:grpSp>
      <xdr:nvGrpSpPr>
        <xdr:cNvPr id="55" name="54 Grupo">
          <a:extLst>
            <a:ext uri="{FF2B5EF4-FFF2-40B4-BE49-F238E27FC236}">
              <a16:creationId xmlns:a16="http://schemas.microsoft.com/office/drawing/2014/main" id="{00000000-0008-0000-0400-000037000000}"/>
            </a:ext>
          </a:extLst>
        </xdr:cNvPr>
        <xdr:cNvGrpSpPr/>
      </xdr:nvGrpSpPr>
      <xdr:grpSpPr>
        <a:xfrm>
          <a:off x="4419599" y="257175"/>
          <a:ext cx="1171575" cy="466725"/>
          <a:chOff x="7743825" y="115147725"/>
          <a:chExt cx="1438275" cy="466725"/>
        </a:xfrm>
      </xdr:grpSpPr>
      <xdr:sp macro="" textlink="">
        <xdr:nvSpPr>
          <xdr:cNvPr id="56" name="55 CuadroTexto">
            <a:hlinkClick xmlns:r="http://schemas.openxmlformats.org/officeDocument/2006/relationships" r:id="rId3"/>
            <a:extLst>
              <a:ext uri="{FF2B5EF4-FFF2-40B4-BE49-F238E27FC236}">
                <a16:creationId xmlns:a16="http://schemas.microsoft.com/office/drawing/2014/main" id="{00000000-0008-0000-0400-000038000000}"/>
              </a:ext>
            </a:extLst>
          </xdr:cNvPr>
          <xdr:cNvSpPr txBox="1"/>
        </xdr:nvSpPr>
        <xdr:spPr>
          <a:xfrm>
            <a:off x="7743825" y="1151477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57" name="56 Flecha derecha">
            <a:extLst>
              <a:ext uri="{FF2B5EF4-FFF2-40B4-BE49-F238E27FC236}">
                <a16:creationId xmlns:a16="http://schemas.microsoft.com/office/drawing/2014/main" id="{00000000-0008-0000-0400-000039000000}"/>
              </a:ext>
            </a:extLst>
          </xdr:cNvPr>
          <xdr:cNvSpPr/>
        </xdr:nvSpPr>
        <xdr:spPr>
          <a:xfrm>
            <a:off x="8820150" y="1153858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114300</xdr:colOff>
      <xdr:row>0</xdr:row>
      <xdr:rowOff>85725</xdr:rowOff>
    </xdr:from>
    <xdr:to>
      <xdr:col>4</xdr:col>
      <xdr:colOff>642937</xdr:colOff>
      <xdr:row>5</xdr:row>
      <xdr:rowOff>47625</xdr:rowOff>
    </xdr:to>
    <xdr:sp macro="" textlink="">
      <xdr:nvSpPr>
        <xdr:cNvPr id="37" name="36 Rectángulo">
          <a:extLst>
            <a:ext uri="{FF2B5EF4-FFF2-40B4-BE49-F238E27FC236}">
              <a16:creationId xmlns:a16="http://schemas.microsoft.com/office/drawing/2014/main" id="{00000000-0008-0000-0500-000025000000}"/>
            </a:ext>
          </a:extLst>
        </xdr:cNvPr>
        <xdr:cNvSpPr/>
      </xdr:nvSpPr>
      <xdr:spPr>
        <a:xfrm>
          <a:off x="114300" y="85725"/>
          <a:ext cx="5755481"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314325</xdr:colOff>
      <xdr:row>0</xdr:row>
      <xdr:rowOff>180975</xdr:rowOff>
    </xdr:from>
    <xdr:to>
      <xdr:col>0</xdr:col>
      <xdr:colOff>1635349</xdr:colOff>
      <xdr:row>4</xdr:row>
      <xdr:rowOff>104776</xdr:rowOff>
    </xdr:to>
    <xdr:sp macro="" textlink="">
      <xdr:nvSpPr>
        <xdr:cNvPr id="25" name="24 CuadroTexto">
          <a:extLst>
            <a:ext uri="{FF2B5EF4-FFF2-40B4-BE49-F238E27FC236}">
              <a16:creationId xmlns:a16="http://schemas.microsoft.com/office/drawing/2014/main" id="{00000000-0008-0000-0500-000019000000}"/>
            </a:ext>
          </a:extLst>
        </xdr:cNvPr>
        <xdr:cNvSpPr txBox="1"/>
      </xdr:nvSpPr>
      <xdr:spPr>
        <a:xfrm>
          <a:off x="314325" y="180975"/>
          <a:ext cx="1321024" cy="685801"/>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a.4. Información sobre Infección asociada</a:t>
          </a:r>
          <a:r>
            <a:rPr lang="es-CO" sz="900" baseline="0"/>
            <a:t> a la atención en salud</a:t>
          </a:r>
          <a:endParaRPr lang="es-CO" sz="900"/>
        </a:p>
      </xdr:txBody>
    </xdr:sp>
    <xdr:clientData/>
  </xdr:twoCellAnchor>
  <xdr:twoCellAnchor>
    <xdr:from>
      <xdr:col>1</xdr:col>
      <xdr:colOff>4761</xdr:colOff>
      <xdr:row>0</xdr:row>
      <xdr:rowOff>180976</xdr:rowOff>
    </xdr:from>
    <xdr:to>
      <xdr:col>1</xdr:col>
      <xdr:colOff>1345406</xdr:colOff>
      <xdr:row>4</xdr:row>
      <xdr:rowOff>104776</xdr:rowOff>
    </xdr:to>
    <xdr:grpSp>
      <xdr:nvGrpSpPr>
        <xdr:cNvPr id="38" name="37 Grupo">
          <a:extLst>
            <a:ext uri="{FF2B5EF4-FFF2-40B4-BE49-F238E27FC236}">
              <a16:creationId xmlns:a16="http://schemas.microsoft.com/office/drawing/2014/main" id="{00000000-0008-0000-0500-000026000000}"/>
            </a:ext>
          </a:extLst>
        </xdr:cNvPr>
        <xdr:cNvGrpSpPr/>
      </xdr:nvGrpSpPr>
      <xdr:grpSpPr>
        <a:xfrm>
          <a:off x="1795461" y="180976"/>
          <a:ext cx="1340645" cy="685800"/>
          <a:chOff x="2657475" y="115109625"/>
          <a:chExt cx="1438275" cy="466725"/>
        </a:xfrm>
      </xdr:grpSpPr>
      <xdr:sp macro="" textlink="">
        <xdr:nvSpPr>
          <xdr:cNvPr id="39" name="38 CuadroTexto">
            <a:hlinkClick xmlns:r="http://schemas.openxmlformats.org/officeDocument/2006/relationships" r:id="rId1"/>
            <a:extLst>
              <a:ext uri="{FF2B5EF4-FFF2-40B4-BE49-F238E27FC236}">
                <a16:creationId xmlns:a16="http://schemas.microsoft.com/office/drawing/2014/main" id="{00000000-0008-0000-0500-000027000000}"/>
              </a:ext>
            </a:extLst>
          </xdr:cNvPr>
          <xdr:cNvSpPr txBox="1"/>
        </xdr:nvSpPr>
        <xdr:spPr>
          <a:xfrm>
            <a:off x="2657475" y="1151096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40" name="39 Flecha arriba">
            <a:extLst>
              <a:ext uri="{FF2B5EF4-FFF2-40B4-BE49-F238E27FC236}">
                <a16:creationId xmlns:a16="http://schemas.microsoft.com/office/drawing/2014/main" id="{00000000-0008-0000-0500-000028000000}"/>
              </a:ext>
            </a:extLst>
          </xdr:cNvPr>
          <xdr:cNvSpPr/>
        </xdr:nvSpPr>
        <xdr:spPr>
          <a:xfrm>
            <a:off x="3656698" y="115338225"/>
            <a:ext cx="286652" cy="133350"/>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14280</xdr:colOff>
      <xdr:row>1</xdr:row>
      <xdr:rowOff>104775</xdr:rowOff>
    </xdr:from>
    <xdr:to>
      <xdr:col>3</xdr:col>
      <xdr:colOff>35711</xdr:colOff>
      <xdr:row>4</xdr:row>
      <xdr:rowOff>0</xdr:rowOff>
    </xdr:to>
    <xdr:grpSp>
      <xdr:nvGrpSpPr>
        <xdr:cNvPr id="41" name="40 Grupo">
          <a:extLst>
            <a:ext uri="{FF2B5EF4-FFF2-40B4-BE49-F238E27FC236}">
              <a16:creationId xmlns:a16="http://schemas.microsoft.com/office/drawing/2014/main" id="{00000000-0008-0000-0500-000029000000}"/>
            </a:ext>
          </a:extLst>
        </xdr:cNvPr>
        <xdr:cNvGrpSpPr/>
      </xdr:nvGrpSpPr>
      <xdr:grpSpPr>
        <a:xfrm>
          <a:off x="3338505" y="295275"/>
          <a:ext cx="1069181" cy="466725"/>
          <a:chOff x="5200650" y="115128675"/>
          <a:chExt cx="1438275" cy="466725"/>
        </a:xfrm>
      </xdr:grpSpPr>
      <xdr:sp macro="" textlink="">
        <xdr:nvSpPr>
          <xdr:cNvPr id="42" name="41 CuadroTexto">
            <a:hlinkClick xmlns:r="http://schemas.openxmlformats.org/officeDocument/2006/relationships" r:id="rId2"/>
            <a:extLst>
              <a:ext uri="{FF2B5EF4-FFF2-40B4-BE49-F238E27FC236}">
                <a16:creationId xmlns:a16="http://schemas.microsoft.com/office/drawing/2014/main" id="{00000000-0008-0000-0500-00002A000000}"/>
              </a:ext>
            </a:extLst>
          </xdr:cNvPr>
          <xdr:cNvSpPr txBox="1"/>
        </xdr:nvSpPr>
        <xdr:spPr>
          <a:xfrm>
            <a:off x="5200650" y="11512867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43" name="42 Flecha derecha">
            <a:extLst>
              <a:ext uri="{FF2B5EF4-FFF2-40B4-BE49-F238E27FC236}">
                <a16:creationId xmlns:a16="http://schemas.microsoft.com/office/drawing/2014/main" id="{00000000-0008-0000-0500-00002B000000}"/>
              </a:ext>
            </a:extLst>
          </xdr:cNvPr>
          <xdr:cNvSpPr/>
        </xdr:nvSpPr>
        <xdr:spPr>
          <a:xfrm rot="10800000">
            <a:off x="5343525" y="1153668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188111</xdr:colOff>
      <xdr:row>1</xdr:row>
      <xdr:rowOff>104775</xdr:rowOff>
    </xdr:from>
    <xdr:to>
      <xdr:col>4</xdr:col>
      <xdr:colOff>378611</xdr:colOff>
      <xdr:row>4</xdr:row>
      <xdr:rowOff>0</xdr:rowOff>
    </xdr:to>
    <xdr:grpSp>
      <xdr:nvGrpSpPr>
        <xdr:cNvPr id="44" name="43 Grupo">
          <a:extLst>
            <a:ext uri="{FF2B5EF4-FFF2-40B4-BE49-F238E27FC236}">
              <a16:creationId xmlns:a16="http://schemas.microsoft.com/office/drawing/2014/main" id="{00000000-0008-0000-0500-00002C000000}"/>
            </a:ext>
          </a:extLst>
        </xdr:cNvPr>
        <xdr:cNvGrpSpPr/>
      </xdr:nvGrpSpPr>
      <xdr:grpSpPr>
        <a:xfrm>
          <a:off x="4560086" y="295275"/>
          <a:ext cx="1047750" cy="466725"/>
          <a:chOff x="7743825" y="115147725"/>
          <a:chExt cx="1438275" cy="466725"/>
        </a:xfrm>
      </xdr:grpSpPr>
      <xdr:sp macro="" textlink="">
        <xdr:nvSpPr>
          <xdr:cNvPr id="45" name="44 CuadroTexto">
            <a:hlinkClick xmlns:r="http://schemas.openxmlformats.org/officeDocument/2006/relationships" r:id="rId3"/>
            <a:extLst>
              <a:ext uri="{FF2B5EF4-FFF2-40B4-BE49-F238E27FC236}">
                <a16:creationId xmlns:a16="http://schemas.microsoft.com/office/drawing/2014/main" id="{00000000-0008-0000-0500-00002D000000}"/>
              </a:ext>
            </a:extLst>
          </xdr:cNvPr>
          <xdr:cNvSpPr txBox="1"/>
        </xdr:nvSpPr>
        <xdr:spPr>
          <a:xfrm>
            <a:off x="7743825" y="1151477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46" name="45 Flecha derecha">
            <a:extLst>
              <a:ext uri="{FF2B5EF4-FFF2-40B4-BE49-F238E27FC236}">
                <a16:creationId xmlns:a16="http://schemas.microsoft.com/office/drawing/2014/main" id="{00000000-0008-0000-0500-00002E000000}"/>
              </a:ext>
            </a:extLst>
          </xdr:cNvPr>
          <xdr:cNvSpPr/>
        </xdr:nvSpPr>
        <xdr:spPr>
          <a:xfrm>
            <a:off x="8820150" y="1153858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190500</xdr:colOff>
      <xdr:row>0</xdr:row>
      <xdr:rowOff>95250</xdr:rowOff>
    </xdr:from>
    <xdr:to>
      <xdr:col>4</xdr:col>
      <xdr:colOff>523875</xdr:colOff>
      <xdr:row>5</xdr:row>
      <xdr:rowOff>57150</xdr:rowOff>
    </xdr:to>
    <xdr:sp macro="" textlink="">
      <xdr:nvSpPr>
        <xdr:cNvPr id="24" name="23 Rectángulo">
          <a:extLst>
            <a:ext uri="{FF2B5EF4-FFF2-40B4-BE49-F238E27FC236}">
              <a16:creationId xmlns:a16="http://schemas.microsoft.com/office/drawing/2014/main" id="{00000000-0008-0000-0600-000018000000}"/>
            </a:ext>
          </a:extLst>
        </xdr:cNvPr>
        <xdr:cNvSpPr/>
      </xdr:nvSpPr>
      <xdr:spPr>
        <a:xfrm>
          <a:off x="190500" y="95250"/>
          <a:ext cx="5562600"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340778</xdr:colOff>
      <xdr:row>0</xdr:row>
      <xdr:rowOff>180974</xdr:rowOff>
    </xdr:from>
    <xdr:to>
      <xdr:col>4</xdr:col>
      <xdr:colOff>304800</xdr:colOff>
      <xdr:row>4</xdr:row>
      <xdr:rowOff>114300</xdr:rowOff>
    </xdr:to>
    <xdr:grpSp>
      <xdr:nvGrpSpPr>
        <xdr:cNvPr id="25" name="24 Grupo">
          <a:extLst>
            <a:ext uri="{FF2B5EF4-FFF2-40B4-BE49-F238E27FC236}">
              <a16:creationId xmlns:a16="http://schemas.microsoft.com/office/drawing/2014/main" id="{00000000-0008-0000-0600-000019000000}"/>
            </a:ext>
          </a:extLst>
        </xdr:cNvPr>
        <xdr:cNvGrpSpPr/>
      </xdr:nvGrpSpPr>
      <xdr:grpSpPr>
        <a:xfrm>
          <a:off x="340778" y="180974"/>
          <a:ext cx="5193247" cy="695326"/>
          <a:chOff x="-5723119" y="5200649"/>
          <a:chExt cx="5802573" cy="695326"/>
        </a:xfrm>
      </xdr:grpSpPr>
      <xdr:grpSp>
        <xdr:nvGrpSpPr>
          <xdr:cNvPr id="27" name="26 Grupo">
            <a:extLst>
              <a:ext uri="{FF2B5EF4-FFF2-40B4-BE49-F238E27FC236}">
                <a16:creationId xmlns:a16="http://schemas.microsoft.com/office/drawing/2014/main" id="{00000000-0008-0000-0600-00001B000000}"/>
              </a:ext>
            </a:extLst>
          </xdr:cNvPr>
          <xdr:cNvGrpSpPr/>
        </xdr:nvGrpSpPr>
        <xdr:grpSpPr>
          <a:xfrm>
            <a:off x="-4113394" y="5219700"/>
            <a:ext cx="1329996" cy="666750"/>
            <a:chOff x="-2160769" y="114319051"/>
            <a:chExt cx="1329996" cy="666750"/>
          </a:xfrm>
        </xdr:grpSpPr>
        <xdr:sp macro="" textlink="">
          <xdr:nvSpPr>
            <xdr:cNvPr id="35" name="34 CuadroTexto">
              <a:hlinkClick xmlns:r="http://schemas.openxmlformats.org/officeDocument/2006/relationships" r:id="rId1"/>
              <a:extLst>
                <a:ext uri="{FF2B5EF4-FFF2-40B4-BE49-F238E27FC236}">
                  <a16:creationId xmlns:a16="http://schemas.microsoft.com/office/drawing/2014/main" id="{00000000-0008-0000-0600-000023000000}"/>
                </a:ext>
              </a:extLst>
            </xdr:cNvPr>
            <xdr:cNvSpPr txBox="1"/>
          </xdr:nvSpPr>
          <xdr:spPr>
            <a:xfrm>
              <a:off x="-2160769" y="114319051"/>
              <a:ext cx="1329996" cy="666750"/>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36" name="35 Flecha arriba">
              <a:extLst>
                <a:ext uri="{FF2B5EF4-FFF2-40B4-BE49-F238E27FC236}">
                  <a16:creationId xmlns:a16="http://schemas.microsoft.com/office/drawing/2014/main" id="{00000000-0008-0000-0600-000024000000}"/>
                </a:ext>
              </a:extLst>
            </xdr:cNvPr>
            <xdr:cNvSpPr/>
          </xdr:nvSpPr>
          <xdr:spPr>
            <a:xfrm>
              <a:off x="-1232055" y="114661949"/>
              <a:ext cx="194558" cy="171451"/>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28" name="27 Grupo">
            <a:extLst>
              <a:ext uri="{FF2B5EF4-FFF2-40B4-BE49-F238E27FC236}">
                <a16:creationId xmlns:a16="http://schemas.microsoft.com/office/drawing/2014/main" id="{00000000-0008-0000-0600-00001C000000}"/>
              </a:ext>
            </a:extLst>
          </xdr:cNvPr>
          <xdr:cNvGrpSpPr/>
        </xdr:nvGrpSpPr>
        <xdr:grpSpPr>
          <a:xfrm>
            <a:off x="-1117990" y="5324474"/>
            <a:ext cx="1197444" cy="466725"/>
            <a:chOff x="5940035" y="113080800"/>
            <a:chExt cx="1197444" cy="466725"/>
          </a:xfrm>
        </xdr:grpSpPr>
        <xdr:sp macro="" textlink="">
          <xdr:nvSpPr>
            <xdr:cNvPr id="33" name="32 CuadroTexto">
              <a:hlinkClick xmlns:r="http://schemas.openxmlformats.org/officeDocument/2006/relationships" r:id="rId2"/>
              <a:extLst>
                <a:ext uri="{FF2B5EF4-FFF2-40B4-BE49-F238E27FC236}">
                  <a16:creationId xmlns:a16="http://schemas.microsoft.com/office/drawing/2014/main" id="{00000000-0008-0000-0600-000021000000}"/>
                </a:ext>
              </a:extLst>
            </xdr:cNvPr>
            <xdr:cNvSpPr txBox="1"/>
          </xdr:nvSpPr>
          <xdr:spPr>
            <a:xfrm>
              <a:off x="5940035" y="113080800"/>
              <a:ext cx="1197444"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34" name="33 Flecha derecha">
              <a:extLst>
                <a:ext uri="{FF2B5EF4-FFF2-40B4-BE49-F238E27FC236}">
                  <a16:creationId xmlns:a16="http://schemas.microsoft.com/office/drawing/2014/main" id="{00000000-0008-0000-0600-000022000000}"/>
                </a:ext>
              </a:extLst>
            </xdr:cNvPr>
            <xdr:cNvSpPr/>
          </xdr:nvSpPr>
          <xdr:spPr>
            <a:xfrm>
              <a:off x="6817542"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29" name="28 Grupo">
            <a:extLst>
              <a:ext uri="{FF2B5EF4-FFF2-40B4-BE49-F238E27FC236}">
                <a16:creationId xmlns:a16="http://schemas.microsoft.com/office/drawing/2014/main" id="{00000000-0008-0000-0600-00001D000000}"/>
              </a:ext>
            </a:extLst>
          </xdr:cNvPr>
          <xdr:cNvGrpSpPr/>
        </xdr:nvGrpSpPr>
        <xdr:grpSpPr>
          <a:xfrm>
            <a:off x="-2497265" y="5334000"/>
            <a:ext cx="1223708" cy="466725"/>
            <a:chOff x="2008060" y="113766600"/>
            <a:chExt cx="1223708" cy="466725"/>
          </a:xfrm>
        </xdr:grpSpPr>
        <xdr:sp macro="" textlink="">
          <xdr:nvSpPr>
            <xdr:cNvPr id="31" name="30 CuadroTexto">
              <a:hlinkClick xmlns:r="http://schemas.openxmlformats.org/officeDocument/2006/relationships" r:id="rId3"/>
              <a:extLst>
                <a:ext uri="{FF2B5EF4-FFF2-40B4-BE49-F238E27FC236}">
                  <a16:creationId xmlns:a16="http://schemas.microsoft.com/office/drawing/2014/main" id="{00000000-0008-0000-0600-00001F000000}"/>
                </a:ext>
              </a:extLst>
            </xdr:cNvPr>
            <xdr:cNvSpPr txBox="1"/>
          </xdr:nvSpPr>
          <xdr:spPr>
            <a:xfrm>
              <a:off x="2008060" y="113766600"/>
              <a:ext cx="122370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32" name="31 Flecha derecha">
              <a:extLst>
                <a:ext uri="{FF2B5EF4-FFF2-40B4-BE49-F238E27FC236}">
                  <a16:creationId xmlns:a16="http://schemas.microsoft.com/office/drawing/2014/main" id="{00000000-0008-0000-0600-000020000000}"/>
                </a:ext>
              </a:extLst>
            </xdr:cNvPr>
            <xdr:cNvSpPr/>
          </xdr:nvSpPr>
          <xdr:spPr>
            <a:xfrm rot="10800000">
              <a:off x="2148326" y="113938050"/>
              <a:ext cx="247648"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sp macro="" textlink="">
        <xdr:nvSpPr>
          <xdr:cNvPr id="30" name="29 CuadroTexto">
            <a:extLst>
              <a:ext uri="{FF2B5EF4-FFF2-40B4-BE49-F238E27FC236}">
                <a16:creationId xmlns:a16="http://schemas.microsoft.com/office/drawing/2014/main" id="{00000000-0008-0000-0600-00001E000000}"/>
              </a:ext>
            </a:extLst>
          </xdr:cNvPr>
          <xdr:cNvSpPr txBox="1"/>
        </xdr:nvSpPr>
        <xdr:spPr>
          <a:xfrm>
            <a:off x="-5723119" y="5200649"/>
            <a:ext cx="1438276" cy="695326"/>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a.5.Información sobre Guías de Práctica Clínica Médica</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133350</xdr:colOff>
      <xdr:row>0</xdr:row>
      <xdr:rowOff>76200</xdr:rowOff>
    </xdr:from>
    <xdr:to>
      <xdr:col>4</xdr:col>
      <xdr:colOff>581025</xdr:colOff>
      <xdr:row>5</xdr:row>
      <xdr:rowOff>38100</xdr:rowOff>
    </xdr:to>
    <xdr:sp macro="" textlink="">
      <xdr:nvSpPr>
        <xdr:cNvPr id="35" name="34 Rectángulo">
          <a:extLst>
            <a:ext uri="{FF2B5EF4-FFF2-40B4-BE49-F238E27FC236}">
              <a16:creationId xmlns:a16="http://schemas.microsoft.com/office/drawing/2014/main" id="{00000000-0008-0000-0700-000023000000}"/>
            </a:ext>
          </a:extLst>
        </xdr:cNvPr>
        <xdr:cNvSpPr/>
      </xdr:nvSpPr>
      <xdr:spPr>
        <a:xfrm>
          <a:off x="133350" y="76200"/>
          <a:ext cx="5676900"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312203</xdr:colOff>
      <xdr:row>1</xdr:row>
      <xdr:rowOff>38100</xdr:rowOff>
    </xdr:from>
    <xdr:to>
      <xdr:col>4</xdr:col>
      <xdr:colOff>371475</xdr:colOff>
      <xdr:row>4</xdr:row>
      <xdr:rowOff>85725</xdr:rowOff>
    </xdr:to>
    <xdr:grpSp>
      <xdr:nvGrpSpPr>
        <xdr:cNvPr id="36" name="35 Grupo">
          <a:extLst>
            <a:ext uri="{FF2B5EF4-FFF2-40B4-BE49-F238E27FC236}">
              <a16:creationId xmlns:a16="http://schemas.microsoft.com/office/drawing/2014/main" id="{00000000-0008-0000-0700-000024000000}"/>
            </a:ext>
          </a:extLst>
        </xdr:cNvPr>
        <xdr:cNvGrpSpPr/>
      </xdr:nvGrpSpPr>
      <xdr:grpSpPr>
        <a:xfrm>
          <a:off x="312203" y="228600"/>
          <a:ext cx="5450422" cy="619125"/>
          <a:chOff x="-5889046" y="5248275"/>
          <a:chExt cx="5757880" cy="619125"/>
        </a:xfrm>
      </xdr:grpSpPr>
      <xdr:grpSp>
        <xdr:nvGrpSpPr>
          <xdr:cNvPr id="38" name="37 Grupo">
            <a:extLst>
              <a:ext uri="{FF2B5EF4-FFF2-40B4-BE49-F238E27FC236}">
                <a16:creationId xmlns:a16="http://schemas.microsoft.com/office/drawing/2014/main" id="{00000000-0008-0000-0700-000026000000}"/>
              </a:ext>
            </a:extLst>
          </xdr:cNvPr>
          <xdr:cNvGrpSpPr/>
        </xdr:nvGrpSpPr>
        <xdr:grpSpPr>
          <a:xfrm>
            <a:off x="-4283319" y="5248275"/>
            <a:ext cx="1414368" cy="619125"/>
            <a:chOff x="-2330694" y="114347626"/>
            <a:chExt cx="1414368" cy="619125"/>
          </a:xfrm>
        </xdr:grpSpPr>
        <xdr:sp macro="" textlink="">
          <xdr:nvSpPr>
            <xdr:cNvPr id="46" name="45 CuadroTexto">
              <a:hlinkClick xmlns:r="http://schemas.openxmlformats.org/officeDocument/2006/relationships" r:id="rId1"/>
              <a:extLst>
                <a:ext uri="{FF2B5EF4-FFF2-40B4-BE49-F238E27FC236}">
                  <a16:creationId xmlns:a16="http://schemas.microsoft.com/office/drawing/2014/main" id="{00000000-0008-0000-0700-00002E000000}"/>
                </a:ext>
              </a:extLst>
            </xdr:cNvPr>
            <xdr:cNvSpPr txBox="1"/>
          </xdr:nvSpPr>
          <xdr:spPr>
            <a:xfrm>
              <a:off x="-2330694" y="114347626"/>
              <a:ext cx="1414368" cy="6191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47" name="46 Flecha arriba">
              <a:extLst>
                <a:ext uri="{FF2B5EF4-FFF2-40B4-BE49-F238E27FC236}">
                  <a16:creationId xmlns:a16="http://schemas.microsoft.com/office/drawing/2014/main" id="{00000000-0008-0000-0700-00002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39" name="38 Grupo">
            <a:extLst>
              <a:ext uri="{FF2B5EF4-FFF2-40B4-BE49-F238E27FC236}">
                <a16:creationId xmlns:a16="http://schemas.microsoft.com/office/drawing/2014/main" id="{00000000-0008-0000-0700-000027000000}"/>
              </a:ext>
            </a:extLst>
          </xdr:cNvPr>
          <xdr:cNvGrpSpPr/>
        </xdr:nvGrpSpPr>
        <xdr:grpSpPr>
          <a:xfrm>
            <a:off x="-1305334" y="5324474"/>
            <a:ext cx="1174168" cy="466725"/>
            <a:chOff x="5752691" y="113080800"/>
            <a:chExt cx="1174168" cy="466725"/>
          </a:xfrm>
        </xdr:grpSpPr>
        <xdr:sp macro="" textlink="">
          <xdr:nvSpPr>
            <xdr:cNvPr id="44" name="43 CuadroTexto">
              <a:hlinkClick xmlns:r="http://schemas.openxmlformats.org/officeDocument/2006/relationships" r:id="rId2"/>
              <a:extLst>
                <a:ext uri="{FF2B5EF4-FFF2-40B4-BE49-F238E27FC236}">
                  <a16:creationId xmlns:a16="http://schemas.microsoft.com/office/drawing/2014/main" id="{00000000-0008-0000-0700-00002C000000}"/>
                </a:ext>
              </a:extLst>
            </xdr:cNvPr>
            <xdr:cNvSpPr txBox="1"/>
          </xdr:nvSpPr>
          <xdr:spPr>
            <a:xfrm>
              <a:off x="575269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45" name="44 Flecha derecha">
              <a:extLst>
                <a:ext uri="{FF2B5EF4-FFF2-40B4-BE49-F238E27FC236}">
                  <a16:creationId xmlns:a16="http://schemas.microsoft.com/office/drawing/2014/main" id="{00000000-0008-0000-0700-00002D000000}"/>
                </a:ext>
              </a:extLst>
            </xdr:cNvPr>
            <xdr:cNvSpPr/>
          </xdr:nvSpPr>
          <xdr:spPr>
            <a:xfrm>
              <a:off x="6590508"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0" name="39 Grupo">
            <a:extLst>
              <a:ext uri="{FF2B5EF4-FFF2-40B4-BE49-F238E27FC236}">
                <a16:creationId xmlns:a16="http://schemas.microsoft.com/office/drawing/2014/main" id="{00000000-0008-0000-0700-000028000000}"/>
              </a:ext>
            </a:extLst>
          </xdr:cNvPr>
          <xdr:cNvGrpSpPr/>
        </xdr:nvGrpSpPr>
        <xdr:grpSpPr>
          <a:xfrm>
            <a:off x="-2623212" y="5324475"/>
            <a:ext cx="1185382" cy="466725"/>
            <a:chOff x="1882113" y="113757075"/>
            <a:chExt cx="1185382" cy="466725"/>
          </a:xfrm>
        </xdr:grpSpPr>
        <xdr:sp macro="" textlink="">
          <xdr:nvSpPr>
            <xdr:cNvPr id="42" name="41 CuadroTexto">
              <a:hlinkClick xmlns:r="http://schemas.openxmlformats.org/officeDocument/2006/relationships" r:id="rId3"/>
              <a:extLst>
                <a:ext uri="{FF2B5EF4-FFF2-40B4-BE49-F238E27FC236}">
                  <a16:creationId xmlns:a16="http://schemas.microsoft.com/office/drawing/2014/main" id="{00000000-0008-0000-0700-00002A000000}"/>
                </a:ext>
              </a:extLst>
            </xdr:cNvPr>
            <xdr:cNvSpPr txBox="1"/>
          </xdr:nvSpPr>
          <xdr:spPr>
            <a:xfrm>
              <a:off x="1882113"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43" name="42 Flecha derecha">
              <a:extLst>
                <a:ext uri="{FF2B5EF4-FFF2-40B4-BE49-F238E27FC236}">
                  <a16:creationId xmlns:a16="http://schemas.microsoft.com/office/drawing/2014/main" id="{00000000-0008-0000-0700-00002B000000}"/>
                </a:ext>
              </a:extLst>
            </xdr:cNvPr>
            <xdr:cNvSpPr/>
          </xdr:nvSpPr>
          <xdr:spPr>
            <a:xfrm rot="10800000">
              <a:off x="2024981" y="113919000"/>
              <a:ext cx="247651"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sp macro="" textlink="">
        <xdr:nvSpPr>
          <xdr:cNvPr id="41" name="40 CuadroTexto">
            <a:extLst>
              <a:ext uri="{FF2B5EF4-FFF2-40B4-BE49-F238E27FC236}">
                <a16:creationId xmlns:a16="http://schemas.microsoft.com/office/drawing/2014/main" id="{00000000-0008-0000-0700-000029000000}"/>
              </a:ext>
            </a:extLst>
          </xdr:cNvPr>
          <xdr:cNvSpPr txBox="1"/>
        </xdr:nvSpPr>
        <xdr:spPr>
          <a:xfrm>
            <a:off x="-5889046" y="5257798"/>
            <a:ext cx="1438276" cy="581027"/>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1000"/>
              <a:t>a.6.Información sobre Historia Clínica</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161925</xdr:colOff>
      <xdr:row>0</xdr:row>
      <xdr:rowOff>85725</xdr:rowOff>
    </xdr:from>
    <xdr:to>
      <xdr:col>4</xdr:col>
      <xdr:colOff>609600</xdr:colOff>
      <xdr:row>5</xdr:row>
      <xdr:rowOff>47625</xdr:rowOff>
    </xdr:to>
    <xdr:sp macro="" textlink="">
      <xdr:nvSpPr>
        <xdr:cNvPr id="37" name="36 Rectángulo">
          <a:extLst>
            <a:ext uri="{FF2B5EF4-FFF2-40B4-BE49-F238E27FC236}">
              <a16:creationId xmlns:a16="http://schemas.microsoft.com/office/drawing/2014/main" id="{00000000-0008-0000-0800-000025000000}"/>
            </a:ext>
          </a:extLst>
        </xdr:cNvPr>
        <xdr:cNvSpPr/>
      </xdr:nvSpPr>
      <xdr:spPr>
        <a:xfrm>
          <a:off x="161925" y="85725"/>
          <a:ext cx="5676900"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340778</xdr:colOff>
      <xdr:row>0</xdr:row>
      <xdr:rowOff>180975</xdr:rowOff>
    </xdr:from>
    <xdr:to>
      <xdr:col>0</xdr:col>
      <xdr:colOff>1661802</xdr:colOff>
      <xdr:row>4</xdr:row>
      <xdr:rowOff>95251</xdr:rowOff>
    </xdr:to>
    <xdr:sp macro="" textlink="">
      <xdr:nvSpPr>
        <xdr:cNvPr id="17" name="16 CuadroTexto">
          <a:extLst>
            <a:ext uri="{FF2B5EF4-FFF2-40B4-BE49-F238E27FC236}">
              <a16:creationId xmlns:a16="http://schemas.microsoft.com/office/drawing/2014/main" id="{00000000-0008-0000-0800-000011000000}"/>
            </a:ext>
          </a:extLst>
        </xdr:cNvPr>
        <xdr:cNvSpPr txBox="1"/>
      </xdr:nvSpPr>
      <xdr:spPr>
        <a:xfrm>
          <a:off x="340778" y="180975"/>
          <a:ext cx="1321024" cy="676276"/>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a.7.Información sobre Oportunidad en la Atención</a:t>
          </a:r>
        </a:p>
      </xdr:txBody>
    </xdr:sp>
    <xdr:clientData/>
  </xdr:twoCellAnchor>
  <xdr:twoCellAnchor>
    <xdr:from>
      <xdr:col>1</xdr:col>
      <xdr:colOff>24902</xdr:colOff>
      <xdr:row>1</xdr:row>
      <xdr:rowOff>9525</xdr:rowOff>
    </xdr:from>
    <xdr:to>
      <xdr:col>1</xdr:col>
      <xdr:colOff>1381125</xdr:colOff>
      <xdr:row>4</xdr:row>
      <xdr:rowOff>104775</xdr:rowOff>
    </xdr:to>
    <xdr:grpSp>
      <xdr:nvGrpSpPr>
        <xdr:cNvPr id="39" name="38 Grupo">
          <a:extLst>
            <a:ext uri="{FF2B5EF4-FFF2-40B4-BE49-F238E27FC236}">
              <a16:creationId xmlns:a16="http://schemas.microsoft.com/office/drawing/2014/main" id="{00000000-0008-0000-0800-000027000000}"/>
            </a:ext>
          </a:extLst>
        </xdr:cNvPr>
        <xdr:cNvGrpSpPr/>
      </xdr:nvGrpSpPr>
      <xdr:grpSpPr>
        <a:xfrm>
          <a:off x="1815602" y="200025"/>
          <a:ext cx="1356223" cy="666750"/>
          <a:chOff x="-2330694" y="114414300"/>
          <a:chExt cx="1175857" cy="466725"/>
        </a:xfrm>
      </xdr:grpSpPr>
      <xdr:sp macro="" textlink="">
        <xdr:nvSpPr>
          <xdr:cNvPr id="47" name="46 CuadroTexto">
            <a:hlinkClick xmlns:r="http://schemas.openxmlformats.org/officeDocument/2006/relationships" r:id="rId1"/>
            <a:extLst>
              <a:ext uri="{FF2B5EF4-FFF2-40B4-BE49-F238E27FC236}">
                <a16:creationId xmlns:a16="http://schemas.microsoft.com/office/drawing/2014/main" id="{00000000-0008-0000-0800-00002F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48" name="47 Flecha arriba">
            <a:extLst>
              <a:ext uri="{FF2B5EF4-FFF2-40B4-BE49-F238E27FC236}">
                <a16:creationId xmlns:a16="http://schemas.microsoft.com/office/drawing/2014/main" id="{00000000-0008-0000-0800-000030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188378</xdr:colOff>
      <xdr:row>1</xdr:row>
      <xdr:rowOff>123824</xdr:rowOff>
    </xdr:from>
    <xdr:to>
      <xdr:col>4</xdr:col>
      <xdr:colOff>409575</xdr:colOff>
      <xdr:row>4</xdr:row>
      <xdr:rowOff>19049</xdr:rowOff>
    </xdr:to>
    <xdr:grpSp>
      <xdr:nvGrpSpPr>
        <xdr:cNvPr id="40" name="39 Grupo">
          <a:extLst>
            <a:ext uri="{FF2B5EF4-FFF2-40B4-BE49-F238E27FC236}">
              <a16:creationId xmlns:a16="http://schemas.microsoft.com/office/drawing/2014/main" id="{00000000-0008-0000-0800-000028000000}"/>
            </a:ext>
          </a:extLst>
        </xdr:cNvPr>
        <xdr:cNvGrpSpPr/>
      </xdr:nvGrpSpPr>
      <xdr:grpSpPr>
        <a:xfrm>
          <a:off x="4560353" y="314324"/>
          <a:ext cx="1316572" cy="466725"/>
          <a:chOff x="5410481" y="113080800"/>
          <a:chExt cx="1174168" cy="466725"/>
        </a:xfrm>
      </xdr:grpSpPr>
      <xdr:sp macro="" textlink="">
        <xdr:nvSpPr>
          <xdr:cNvPr id="45" name="44 CuadroTexto">
            <a:hlinkClick xmlns:r="http://schemas.openxmlformats.org/officeDocument/2006/relationships" r:id="rId2"/>
            <a:extLst>
              <a:ext uri="{FF2B5EF4-FFF2-40B4-BE49-F238E27FC236}">
                <a16:creationId xmlns:a16="http://schemas.microsoft.com/office/drawing/2014/main" id="{00000000-0008-0000-0800-00002D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46" name="45 Flecha derecha">
            <a:extLst>
              <a:ext uri="{FF2B5EF4-FFF2-40B4-BE49-F238E27FC236}">
                <a16:creationId xmlns:a16="http://schemas.microsoft.com/office/drawing/2014/main" id="{00000000-0008-0000-0800-00002E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25678</xdr:colOff>
      <xdr:row>1</xdr:row>
      <xdr:rowOff>123825</xdr:rowOff>
    </xdr:from>
    <xdr:to>
      <xdr:col>3</xdr:col>
      <xdr:colOff>66675</xdr:colOff>
      <xdr:row>4</xdr:row>
      <xdr:rowOff>19050</xdr:rowOff>
    </xdr:to>
    <xdr:grpSp>
      <xdr:nvGrpSpPr>
        <xdr:cNvPr id="41" name="40 Grupo">
          <a:extLst>
            <a:ext uri="{FF2B5EF4-FFF2-40B4-BE49-F238E27FC236}">
              <a16:creationId xmlns:a16="http://schemas.microsoft.com/office/drawing/2014/main" id="{00000000-0008-0000-0800-000029000000}"/>
            </a:ext>
          </a:extLst>
        </xdr:cNvPr>
        <xdr:cNvGrpSpPr/>
      </xdr:nvGrpSpPr>
      <xdr:grpSpPr>
        <a:xfrm>
          <a:off x="3349903" y="314325"/>
          <a:ext cx="1088747" cy="466725"/>
          <a:chOff x="1539894" y="113757075"/>
          <a:chExt cx="1185382" cy="466725"/>
        </a:xfrm>
      </xdr:grpSpPr>
      <xdr:sp macro="" textlink="">
        <xdr:nvSpPr>
          <xdr:cNvPr id="43" name="42 CuadroTexto">
            <a:hlinkClick xmlns:r="http://schemas.openxmlformats.org/officeDocument/2006/relationships" r:id="rId3"/>
            <a:extLst>
              <a:ext uri="{FF2B5EF4-FFF2-40B4-BE49-F238E27FC236}">
                <a16:creationId xmlns:a16="http://schemas.microsoft.com/office/drawing/2014/main" id="{00000000-0008-0000-0800-00002B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44" name="43 Flecha derecha">
            <a:extLst>
              <a:ext uri="{FF2B5EF4-FFF2-40B4-BE49-F238E27FC236}">
                <a16:creationId xmlns:a16="http://schemas.microsoft.com/office/drawing/2014/main" id="{00000000-0008-0000-0800-00002C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190499</xdr:colOff>
      <xdr:row>0</xdr:row>
      <xdr:rowOff>104775</xdr:rowOff>
    </xdr:from>
    <xdr:to>
      <xdr:col>4</xdr:col>
      <xdr:colOff>638175</xdr:colOff>
      <xdr:row>5</xdr:row>
      <xdr:rowOff>66675</xdr:rowOff>
    </xdr:to>
    <xdr:sp macro="" textlink="">
      <xdr:nvSpPr>
        <xdr:cNvPr id="34" name="33 Rectángulo">
          <a:extLst>
            <a:ext uri="{FF2B5EF4-FFF2-40B4-BE49-F238E27FC236}">
              <a16:creationId xmlns:a16="http://schemas.microsoft.com/office/drawing/2014/main" id="{00000000-0008-0000-0900-000022000000}"/>
            </a:ext>
          </a:extLst>
        </xdr:cNvPr>
        <xdr:cNvSpPr/>
      </xdr:nvSpPr>
      <xdr:spPr>
        <a:xfrm>
          <a:off x="190499" y="104775"/>
          <a:ext cx="5676901"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369353</xdr:colOff>
      <xdr:row>1</xdr:row>
      <xdr:rowOff>28574</xdr:rowOff>
    </xdr:from>
    <xdr:to>
      <xdr:col>0</xdr:col>
      <xdr:colOff>1690378</xdr:colOff>
      <xdr:row>4</xdr:row>
      <xdr:rowOff>95249</xdr:rowOff>
    </xdr:to>
    <xdr:sp macro="" textlink="">
      <xdr:nvSpPr>
        <xdr:cNvPr id="17" name="16 CuadroTexto">
          <a:extLst>
            <a:ext uri="{FF2B5EF4-FFF2-40B4-BE49-F238E27FC236}">
              <a16:creationId xmlns:a16="http://schemas.microsoft.com/office/drawing/2014/main" id="{00000000-0008-0000-0900-000011000000}"/>
            </a:ext>
          </a:extLst>
        </xdr:cNvPr>
        <xdr:cNvSpPr txBox="1"/>
      </xdr:nvSpPr>
      <xdr:spPr>
        <a:xfrm>
          <a:off x="369353" y="219074"/>
          <a:ext cx="1321025" cy="638175"/>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1050"/>
            <a:t>a.8. Información de satisfacción y quejas</a:t>
          </a:r>
        </a:p>
      </xdr:txBody>
    </xdr:sp>
    <xdr:clientData/>
  </xdr:twoCellAnchor>
  <xdr:twoCellAnchor>
    <xdr:from>
      <xdr:col>1</xdr:col>
      <xdr:colOff>53477</xdr:colOff>
      <xdr:row>1</xdr:row>
      <xdr:rowOff>9525</xdr:rowOff>
    </xdr:from>
    <xdr:to>
      <xdr:col>1</xdr:col>
      <xdr:colOff>1362075</xdr:colOff>
      <xdr:row>4</xdr:row>
      <xdr:rowOff>133350</xdr:rowOff>
    </xdr:to>
    <xdr:grpSp>
      <xdr:nvGrpSpPr>
        <xdr:cNvPr id="35" name="34 Grupo">
          <a:extLst>
            <a:ext uri="{FF2B5EF4-FFF2-40B4-BE49-F238E27FC236}">
              <a16:creationId xmlns:a16="http://schemas.microsoft.com/office/drawing/2014/main" id="{00000000-0008-0000-0900-000023000000}"/>
            </a:ext>
          </a:extLst>
        </xdr:cNvPr>
        <xdr:cNvGrpSpPr/>
      </xdr:nvGrpSpPr>
      <xdr:grpSpPr>
        <a:xfrm>
          <a:off x="1844177" y="200025"/>
          <a:ext cx="1308598" cy="695325"/>
          <a:chOff x="-2330694" y="114414300"/>
          <a:chExt cx="1175857" cy="466725"/>
        </a:xfrm>
      </xdr:grpSpPr>
      <xdr:sp macro="" textlink="">
        <xdr:nvSpPr>
          <xdr:cNvPr id="36" name="35 CuadroTexto">
            <a:hlinkClick xmlns:r="http://schemas.openxmlformats.org/officeDocument/2006/relationships" r:id="rId1"/>
            <a:extLst>
              <a:ext uri="{FF2B5EF4-FFF2-40B4-BE49-F238E27FC236}">
                <a16:creationId xmlns:a16="http://schemas.microsoft.com/office/drawing/2014/main" id="{00000000-0008-0000-0900-000024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37" name="36 Flecha arriba">
            <a:extLst>
              <a:ext uri="{FF2B5EF4-FFF2-40B4-BE49-F238E27FC236}">
                <a16:creationId xmlns:a16="http://schemas.microsoft.com/office/drawing/2014/main" id="{00000000-0008-0000-0900-000025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169328</xdr:colOff>
      <xdr:row>1</xdr:row>
      <xdr:rowOff>142874</xdr:rowOff>
    </xdr:from>
    <xdr:to>
      <xdr:col>4</xdr:col>
      <xdr:colOff>390525</xdr:colOff>
      <xdr:row>4</xdr:row>
      <xdr:rowOff>38099</xdr:rowOff>
    </xdr:to>
    <xdr:grpSp>
      <xdr:nvGrpSpPr>
        <xdr:cNvPr id="38" name="37 Grupo">
          <a:extLst>
            <a:ext uri="{FF2B5EF4-FFF2-40B4-BE49-F238E27FC236}">
              <a16:creationId xmlns:a16="http://schemas.microsoft.com/office/drawing/2014/main" id="{00000000-0008-0000-0900-000026000000}"/>
            </a:ext>
          </a:extLst>
        </xdr:cNvPr>
        <xdr:cNvGrpSpPr/>
      </xdr:nvGrpSpPr>
      <xdr:grpSpPr>
        <a:xfrm>
          <a:off x="4541303" y="333374"/>
          <a:ext cx="1078447" cy="466725"/>
          <a:chOff x="5410481" y="113080800"/>
          <a:chExt cx="1174168" cy="466725"/>
        </a:xfrm>
      </xdr:grpSpPr>
      <xdr:sp macro="" textlink="">
        <xdr:nvSpPr>
          <xdr:cNvPr id="39" name="38 CuadroTexto">
            <a:hlinkClick xmlns:r="http://schemas.openxmlformats.org/officeDocument/2006/relationships" r:id="rId2"/>
            <a:extLst>
              <a:ext uri="{FF2B5EF4-FFF2-40B4-BE49-F238E27FC236}">
                <a16:creationId xmlns:a16="http://schemas.microsoft.com/office/drawing/2014/main" id="{00000000-0008-0000-0900-000027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40" name="39 Flecha derecha">
            <a:extLst>
              <a:ext uri="{FF2B5EF4-FFF2-40B4-BE49-F238E27FC236}">
                <a16:creationId xmlns:a16="http://schemas.microsoft.com/office/drawing/2014/main" id="{00000000-0008-0000-0900-000028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6628</xdr:colOff>
      <xdr:row>1</xdr:row>
      <xdr:rowOff>142875</xdr:rowOff>
    </xdr:from>
    <xdr:to>
      <xdr:col>3</xdr:col>
      <xdr:colOff>47625</xdr:colOff>
      <xdr:row>4</xdr:row>
      <xdr:rowOff>38100</xdr:rowOff>
    </xdr:to>
    <xdr:grpSp>
      <xdr:nvGrpSpPr>
        <xdr:cNvPr id="41" name="40 Grupo">
          <a:extLst>
            <a:ext uri="{FF2B5EF4-FFF2-40B4-BE49-F238E27FC236}">
              <a16:creationId xmlns:a16="http://schemas.microsoft.com/office/drawing/2014/main" id="{00000000-0008-0000-0900-000029000000}"/>
            </a:ext>
          </a:extLst>
        </xdr:cNvPr>
        <xdr:cNvGrpSpPr/>
      </xdr:nvGrpSpPr>
      <xdr:grpSpPr>
        <a:xfrm>
          <a:off x="3330853" y="333375"/>
          <a:ext cx="1088747" cy="466725"/>
          <a:chOff x="1539894" y="113757075"/>
          <a:chExt cx="1185382" cy="466725"/>
        </a:xfrm>
      </xdr:grpSpPr>
      <xdr:sp macro="" textlink="">
        <xdr:nvSpPr>
          <xdr:cNvPr id="42" name="41 CuadroTexto">
            <a:hlinkClick xmlns:r="http://schemas.openxmlformats.org/officeDocument/2006/relationships" r:id="rId3"/>
            <a:extLst>
              <a:ext uri="{FF2B5EF4-FFF2-40B4-BE49-F238E27FC236}">
                <a16:creationId xmlns:a16="http://schemas.microsoft.com/office/drawing/2014/main" id="{00000000-0008-0000-0900-00002A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43" name="42 Flecha derecha">
            <a:extLst>
              <a:ext uri="{FF2B5EF4-FFF2-40B4-BE49-F238E27FC236}">
                <a16:creationId xmlns:a16="http://schemas.microsoft.com/office/drawing/2014/main" id="{00000000-0008-0000-0900-00002B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200024</xdr:colOff>
      <xdr:row>0</xdr:row>
      <xdr:rowOff>114300</xdr:rowOff>
    </xdr:from>
    <xdr:to>
      <xdr:col>4</xdr:col>
      <xdr:colOff>676275</xdr:colOff>
      <xdr:row>5</xdr:row>
      <xdr:rowOff>76200</xdr:rowOff>
    </xdr:to>
    <xdr:sp macro="" textlink="">
      <xdr:nvSpPr>
        <xdr:cNvPr id="34" name="33 Rectángulo">
          <a:extLst>
            <a:ext uri="{FF2B5EF4-FFF2-40B4-BE49-F238E27FC236}">
              <a16:creationId xmlns:a16="http://schemas.microsoft.com/office/drawing/2014/main" id="{00000000-0008-0000-0A00-000022000000}"/>
            </a:ext>
          </a:extLst>
        </xdr:cNvPr>
        <xdr:cNvSpPr/>
      </xdr:nvSpPr>
      <xdr:spPr>
        <a:xfrm>
          <a:off x="200024" y="114300"/>
          <a:ext cx="5705476"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378879</xdr:colOff>
      <xdr:row>1</xdr:row>
      <xdr:rowOff>18054</xdr:rowOff>
    </xdr:from>
    <xdr:to>
      <xdr:col>0</xdr:col>
      <xdr:colOff>1699903</xdr:colOff>
      <xdr:row>4</xdr:row>
      <xdr:rowOff>114300</xdr:rowOff>
    </xdr:to>
    <xdr:sp macro="" textlink="">
      <xdr:nvSpPr>
        <xdr:cNvPr id="17" name="16 CuadroTexto">
          <a:extLst>
            <a:ext uri="{FF2B5EF4-FFF2-40B4-BE49-F238E27FC236}">
              <a16:creationId xmlns:a16="http://schemas.microsoft.com/office/drawing/2014/main" id="{00000000-0008-0000-0A00-000011000000}"/>
            </a:ext>
          </a:extLst>
        </xdr:cNvPr>
        <xdr:cNvSpPr txBox="1"/>
      </xdr:nvSpPr>
      <xdr:spPr>
        <a:xfrm>
          <a:off x="378879" y="208554"/>
          <a:ext cx="1321024" cy="667746"/>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1050"/>
            <a:t>a.9. Información de Talento Humano</a:t>
          </a:r>
        </a:p>
      </xdr:txBody>
    </xdr:sp>
    <xdr:clientData/>
  </xdr:twoCellAnchor>
  <xdr:twoCellAnchor>
    <xdr:from>
      <xdr:col>1</xdr:col>
      <xdr:colOff>63002</xdr:colOff>
      <xdr:row>1</xdr:row>
      <xdr:rowOff>19051</xdr:rowOff>
    </xdr:from>
    <xdr:to>
      <xdr:col>1</xdr:col>
      <xdr:colOff>1362075</xdr:colOff>
      <xdr:row>4</xdr:row>
      <xdr:rowOff>123825</xdr:rowOff>
    </xdr:to>
    <xdr:grpSp>
      <xdr:nvGrpSpPr>
        <xdr:cNvPr id="35" name="34 Grupo">
          <a:extLst>
            <a:ext uri="{FF2B5EF4-FFF2-40B4-BE49-F238E27FC236}">
              <a16:creationId xmlns:a16="http://schemas.microsoft.com/office/drawing/2014/main" id="{00000000-0008-0000-0A00-000023000000}"/>
            </a:ext>
          </a:extLst>
        </xdr:cNvPr>
        <xdr:cNvGrpSpPr/>
      </xdr:nvGrpSpPr>
      <xdr:grpSpPr>
        <a:xfrm>
          <a:off x="1853702" y="209551"/>
          <a:ext cx="1299073" cy="676274"/>
          <a:chOff x="-2330694" y="114414300"/>
          <a:chExt cx="1175857" cy="466725"/>
        </a:xfrm>
      </xdr:grpSpPr>
      <xdr:sp macro="" textlink="">
        <xdr:nvSpPr>
          <xdr:cNvPr id="36" name="35 CuadroTexto">
            <a:hlinkClick xmlns:r="http://schemas.openxmlformats.org/officeDocument/2006/relationships" r:id="rId1"/>
            <a:extLst>
              <a:ext uri="{FF2B5EF4-FFF2-40B4-BE49-F238E27FC236}">
                <a16:creationId xmlns:a16="http://schemas.microsoft.com/office/drawing/2014/main" id="{00000000-0008-0000-0A00-000024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37" name="36 Flecha arriba">
            <a:extLst>
              <a:ext uri="{FF2B5EF4-FFF2-40B4-BE49-F238E27FC236}">
                <a16:creationId xmlns:a16="http://schemas.microsoft.com/office/drawing/2014/main" id="{00000000-0008-0000-0A00-000025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255053</xdr:colOff>
      <xdr:row>1</xdr:row>
      <xdr:rowOff>152399</xdr:rowOff>
    </xdr:from>
    <xdr:to>
      <xdr:col>4</xdr:col>
      <xdr:colOff>476250</xdr:colOff>
      <xdr:row>4</xdr:row>
      <xdr:rowOff>47624</xdr:rowOff>
    </xdr:to>
    <xdr:grpSp>
      <xdr:nvGrpSpPr>
        <xdr:cNvPr id="38" name="37 Grupo">
          <a:extLst>
            <a:ext uri="{FF2B5EF4-FFF2-40B4-BE49-F238E27FC236}">
              <a16:creationId xmlns:a16="http://schemas.microsoft.com/office/drawing/2014/main" id="{00000000-0008-0000-0A00-000026000000}"/>
            </a:ext>
          </a:extLst>
        </xdr:cNvPr>
        <xdr:cNvGrpSpPr/>
      </xdr:nvGrpSpPr>
      <xdr:grpSpPr>
        <a:xfrm>
          <a:off x="4627028" y="342899"/>
          <a:ext cx="1268947" cy="466725"/>
          <a:chOff x="5410481" y="113080800"/>
          <a:chExt cx="1174168" cy="466725"/>
        </a:xfrm>
      </xdr:grpSpPr>
      <xdr:sp macro="" textlink="">
        <xdr:nvSpPr>
          <xdr:cNvPr id="39" name="38 CuadroTexto">
            <a:hlinkClick xmlns:r="http://schemas.openxmlformats.org/officeDocument/2006/relationships" r:id="rId2"/>
            <a:extLst>
              <a:ext uri="{FF2B5EF4-FFF2-40B4-BE49-F238E27FC236}">
                <a16:creationId xmlns:a16="http://schemas.microsoft.com/office/drawing/2014/main" id="{00000000-0008-0000-0A00-000027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40" name="39 Flecha derecha">
            <a:extLst>
              <a:ext uri="{FF2B5EF4-FFF2-40B4-BE49-F238E27FC236}">
                <a16:creationId xmlns:a16="http://schemas.microsoft.com/office/drawing/2014/main" id="{00000000-0008-0000-0A00-000028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92353</xdr:colOff>
      <xdr:row>1</xdr:row>
      <xdr:rowOff>152400</xdr:rowOff>
    </xdr:from>
    <xdr:to>
      <xdr:col>3</xdr:col>
      <xdr:colOff>133350</xdr:colOff>
      <xdr:row>4</xdr:row>
      <xdr:rowOff>47625</xdr:rowOff>
    </xdr:to>
    <xdr:grpSp>
      <xdr:nvGrpSpPr>
        <xdr:cNvPr id="41" name="40 Grupo">
          <a:extLst>
            <a:ext uri="{FF2B5EF4-FFF2-40B4-BE49-F238E27FC236}">
              <a16:creationId xmlns:a16="http://schemas.microsoft.com/office/drawing/2014/main" id="{00000000-0008-0000-0A00-000029000000}"/>
            </a:ext>
          </a:extLst>
        </xdr:cNvPr>
        <xdr:cNvGrpSpPr/>
      </xdr:nvGrpSpPr>
      <xdr:grpSpPr>
        <a:xfrm>
          <a:off x="3416578" y="342900"/>
          <a:ext cx="1088747" cy="466725"/>
          <a:chOff x="1539894" y="113757075"/>
          <a:chExt cx="1185382" cy="466725"/>
        </a:xfrm>
      </xdr:grpSpPr>
      <xdr:sp macro="" textlink="">
        <xdr:nvSpPr>
          <xdr:cNvPr id="42" name="41 CuadroTexto">
            <a:hlinkClick xmlns:r="http://schemas.openxmlformats.org/officeDocument/2006/relationships" r:id="rId3"/>
            <a:extLst>
              <a:ext uri="{FF2B5EF4-FFF2-40B4-BE49-F238E27FC236}">
                <a16:creationId xmlns:a16="http://schemas.microsoft.com/office/drawing/2014/main" id="{00000000-0008-0000-0A00-00002A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43" name="42 Flecha derecha">
            <a:extLst>
              <a:ext uri="{FF2B5EF4-FFF2-40B4-BE49-F238E27FC236}">
                <a16:creationId xmlns:a16="http://schemas.microsoft.com/office/drawing/2014/main" id="{00000000-0008-0000-0A00-00002B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180975</xdr:colOff>
      <xdr:row>0</xdr:row>
      <xdr:rowOff>76200</xdr:rowOff>
    </xdr:from>
    <xdr:to>
      <xdr:col>4</xdr:col>
      <xdr:colOff>533400</xdr:colOff>
      <xdr:row>5</xdr:row>
      <xdr:rowOff>85725</xdr:rowOff>
    </xdr:to>
    <xdr:sp macro="" textlink="">
      <xdr:nvSpPr>
        <xdr:cNvPr id="30" name="29 Rectángulo">
          <a:extLst>
            <a:ext uri="{FF2B5EF4-FFF2-40B4-BE49-F238E27FC236}">
              <a16:creationId xmlns:a16="http://schemas.microsoft.com/office/drawing/2014/main" id="{00000000-0008-0000-0B00-00001E000000}"/>
            </a:ext>
          </a:extLst>
        </xdr:cNvPr>
        <xdr:cNvSpPr/>
      </xdr:nvSpPr>
      <xdr:spPr>
        <a:xfrm>
          <a:off x="180975" y="76200"/>
          <a:ext cx="5581650"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369354</xdr:colOff>
      <xdr:row>1</xdr:row>
      <xdr:rowOff>20058</xdr:rowOff>
    </xdr:from>
    <xdr:to>
      <xdr:col>0</xdr:col>
      <xdr:colOff>1690379</xdr:colOff>
      <xdr:row>4</xdr:row>
      <xdr:rowOff>149077</xdr:rowOff>
    </xdr:to>
    <xdr:sp macro="" textlink="">
      <xdr:nvSpPr>
        <xdr:cNvPr id="17" name="16 CuadroTexto">
          <a:extLst>
            <a:ext uri="{FF2B5EF4-FFF2-40B4-BE49-F238E27FC236}">
              <a16:creationId xmlns:a16="http://schemas.microsoft.com/office/drawing/2014/main" id="{00000000-0008-0000-0B00-000011000000}"/>
            </a:ext>
          </a:extLst>
        </xdr:cNvPr>
        <xdr:cNvSpPr txBox="1"/>
      </xdr:nvSpPr>
      <xdr:spPr>
        <a:xfrm>
          <a:off x="369354" y="201033"/>
          <a:ext cx="1321025" cy="671944"/>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1050"/>
            <a:t>a.10. Información financiera</a:t>
          </a:r>
        </a:p>
      </xdr:txBody>
    </xdr:sp>
    <xdr:clientData/>
  </xdr:twoCellAnchor>
  <xdr:twoCellAnchor>
    <xdr:from>
      <xdr:col>1</xdr:col>
      <xdr:colOff>43952</xdr:colOff>
      <xdr:row>1</xdr:row>
      <xdr:rowOff>38100</xdr:rowOff>
    </xdr:from>
    <xdr:to>
      <xdr:col>1</xdr:col>
      <xdr:colOff>1304925</xdr:colOff>
      <xdr:row>4</xdr:row>
      <xdr:rowOff>161924</xdr:rowOff>
    </xdr:to>
    <xdr:grpSp>
      <xdr:nvGrpSpPr>
        <xdr:cNvPr id="31" name="30 Grupo">
          <a:extLst>
            <a:ext uri="{FF2B5EF4-FFF2-40B4-BE49-F238E27FC236}">
              <a16:creationId xmlns:a16="http://schemas.microsoft.com/office/drawing/2014/main" id="{00000000-0008-0000-0B00-00001F000000}"/>
            </a:ext>
          </a:extLst>
        </xdr:cNvPr>
        <xdr:cNvGrpSpPr/>
      </xdr:nvGrpSpPr>
      <xdr:grpSpPr>
        <a:xfrm>
          <a:off x="1834652" y="228600"/>
          <a:ext cx="1260973" cy="676274"/>
          <a:chOff x="-2330694" y="114414300"/>
          <a:chExt cx="1175857" cy="466725"/>
        </a:xfrm>
      </xdr:grpSpPr>
      <xdr:sp macro="" textlink="">
        <xdr:nvSpPr>
          <xdr:cNvPr id="32" name="31 CuadroTexto">
            <a:hlinkClick xmlns:r="http://schemas.openxmlformats.org/officeDocument/2006/relationships" r:id="rId1"/>
            <a:extLst>
              <a:ext uri="{FF2B5EF4-FFF2-40B4-BE49-F238E27FC236}">
                <a16:creationId xmlns:a16="http://schemas.microsoft.com/office/drawing/2014/main" id="{00000000-0008-0000-0B00-000020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33" name="32 Flecha arriba">
            <a:extLst>
              <a:ext uri="{FF2B5EF4-FFF2-40B4-BE49-F238E27FC236}">
                <a16:creationId xmlns:a16="http://schemas.microsoft.com/office/drawing/2014/main" id="{00000000-0008-0000-0B00-000021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1</xdr:col>
      <xdr:colOff>1521103</xdr:colOff>
      <xdr:row>1</xdr:row>
      <xdr:rowOff>123825</xdr:rowOff>
    </xdr:from>
    <xdr:to>
      <xdr:col>3</xdr:col>
      <xdr:colOff>28575</xdr:colOff>
      <xdr:row>4</xdr:row>
      <xdr:rowOff>47625</xdr:rowOff>
    </xdr:to>
    <xdr:grpSp>
      <xdr:nvGrpSpPr>
        <xdr:cNvPr id="37" name="36 Grupo">
          <a:extLst>
            <a:ext uri="{FF2B5EF4-FFF2-40B4-BE49-F238E27FC236}">
              <a16:creationId xmlns:a16="http://schemas.microsoft.com/office/drawing/2014/main" id="{00000000-0008-0000-0B00-000025000000}"/>
            </a:ext>
          </a:extLst>
        </xdr:cNvPr>
        <xdr:cNvGrpSpPr/>
      </xdr:nvGrpSpPr>
      <xdr:grpSpPr>
        <a:xfrm>
          <a:off x="3311803" y="314325"/>
          <a:ext cx="1088747" cy="476250"/>
          <a:chOff x="1539894" y="113757075"/>
          <a:chExt cx="1185382" cy="466725"/>
        </a:xfrm>
      </xdr:grpSpPr>
      <xdr:sp macro="" textlink="">
        <xdr:nvSpPr>
          <xdr:cNvPr id="38" name="37 CuadroTexto">
            <a:hlinkClick xmlns:r="http://schemas.openxmlformats.org/officeDocument/2006/relationships" r:id="rId2"/>
            <a:extLst>
              <a:ext uri="{FF2B5EF4-FFF2-40B4-BE49-F238E27FC236}">
                <a16:creationId xmlns:a16="http://schemas.microsoft.com/office/drawing/2014/main" id="{00000000-0008-0000-0B00-000026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39" name="38 Flecha derecha">
            <a:extLst>
              <a:ext uri="{FF2B5EF4-FFF2-40B4-BE49-F238E27FC236}">
                <a16:creationId xmlns:a16="http://schemas.microsoft.com/office/drawing/2014/main" id="{00000000-0008-0000-0B00-000027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0</xdr:row>
      <xdr:rowOff>95250</xdr:rowOff>
    </xdr:from>
    <xdr:to>
      <xdr:col>4</xdr:col>
      <xdr:colOff>624416</xdr:colOff>
      <xdr:row>5</xdr:row>
      <xdr:rowOff>57150</xdr:rowOff>
    </xdr:to>
    <xdr:sp macro="" textlink="">
      <xdr:nvSpPr>
        <xdr:cNvPr id="30" name="29 Rectángulo">
          <a:extLst>
            <a:ext uri="{FF2B5EF4-FFF2-40B4-BE49-F238E27FC236}">
              <a16:creationId xmlns:a16="http://schemas.microsoft.com/office/drawing/2014/main" id="{00000000-0008-0000-0C00-00001E000000}"/>
            </a:ext>
          </a:extLst>
        </xdr:cNvPr>
        <xdr:cNvSpPr/>
      </xdr:nvSpPr>
      <xdr:spPr>
        <a:xfrm>
          <a:off x="238125" y="95250"/>
          <a:ext cx="5614458"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378878</xdr:colOff>
      <xdr:row>0</xdr:row>
      <xdr:rowOff>180978</xdr:rowOff>
    </xdr:from>
    <xdr:to>
      <xdr:col>0</xdr:col>
      <xdr:colOff>1699902</xdr:colOff>
      <xdr:row>4</xdr:row>
      <xdr:rowOff>123825</xdr:rowOff>
    </xdr:to>
    <xdr:sp macro="" textlink="">
      <xdr:nvSpPr>
        <xdr:cNvPr id="17" name="16 CuadroTexto">
          <a:extLst>
            <a:ext uri="{FF2B5EF4-FFF2-40B4-BE49-F238E27FC236}">
              <a16:creationId xmlns:a16="http://schemas.microsoft.com/office/drawing/2014/main" id="{00000000-0008-0000-0C00-000011000000}"/>
            </a:ext>
          </a:extLst>
        </xdr:cNvPr>
        <xdr:cNvSpPr txBox="1"/>
      </xdr:nvSpPr>
      <xdr:spPr>
        <a:xfrm>
          <a:off x="378878" y="180978"/>
          <a:ext cx="1321024" cy="704847"/>
        </a:xfrm>
        <a:prstGeom prst="rect">
          <a:avLst/>
        </a:prstGeom>
        <a:solidFill>
          <a:schemeClr val="accent4">
            <a:lumMod val="60000"/>
            <a:lumOff val="40000"/>
          </a:schemeClr>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b.1. Indicadores de</a:t>
          </a:r>
          <a:r>
            <a:rPr lang="es-CO" sz="900" baseline="0"/>
            <a:t> seguimiento a riesgos</a:t>
          </a:r>
          <a:endParaRPr lang="es-CO" sz="900"/>
        </a:p>
      </xdr:txBody>
    </xdr:sp>
    <xdr:clientData/>
  </xdr:twoCellAnchor>
  <xdr:twoCellAnchor>
    <xdr:from>
      <xdr:col>1</xdr:col>
      <xdr:colOff>101102</xdr:colOff>
      <xdr:row>0</xdr:row>
      <xdr:rowOff>179917</xdr:rowOff>
    </xdr:from>
    <xdr:to>
      <xdr:col>1</xdr:col>
      <xdr:colOff>1428750</xdr:colOff>
      <xdr:row>4</xdr:row>
      <xdr:rowOff>105832</xdr:rowOff>
    </xdr:to>
    <xdr:grpSp>
      <xdr:nvGrpSpPr>
        <xdr:cNvPr id="31" name="30 Grupo">
          <a:extLst>
            <a:ext uri="{FF2B5EF4-FFF2-40B4-BE49-F238E27FC236}">
              <a16:creationId xmlns:a16="http://schemas.microsoft.com/office/drawing/2014/main" id="{00000000-0008-0000-0C00-00001F000000}"/>
            </a:ext>
          </a:extLst>
        </xdr:cNvPr>
        <xdr:cNvGrpSpPr/>
      </xdr:nvGrpSpPr>
      <xdr:grpSpPr>
        <a:xfrm>
          <a:off x="1891802" y="179917"/>
          <a:ext cx="1327648" cy="687915"/>
          <a:chOff x="-2330694" y="114414300"/>
          <a:chExt cx="1175857" cy="466725"/>
        </a:xfrm>
      </xdr:grpSpPr>
      <xdr:sp macro="" textlink="">
        <xdr:nvSpPr>
          <xdr:cNvPr id="32" name="31 CuadroTexto">
            <a:hlinkClick xmlns:r="http://schemas.openxmlformats.org/officeDocument/2006/relationships" r:id="rId1"/>
            <a:extLst>
              <a:ext uri="{FF2B5EF4-FFF2-40B4-BE49-F238E27FC236}">
                <a16:creationId xmlns:a16="http://schemas.microsoft.com/office/drawing/2014/main" id="{00000000-0008-0000-0C00-000020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33" name="32 Flecha arriba">
            <a:extLst>
              <a:ext uri="{FF2B5EF4-FFF2-40B4-BE49-F238E27FC236}">
                <a16:creationId xmlns:a16="http://schemas.microsoft.com/office/drawing/2014/main" id="{00000000-0008-0000-0C00-000021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205303</xdr:colOff>
      <xdr:row>1</xdr:row>
      <xdr:rowOff>133349</xdr:rowOff>
    </xdr:from>
    <xdr:to>
      <xdr:col>4</xdr:col>
      <xdr:colOff>426500</xdr:colOff>
      <xdr:row>4</xdr:row>
      <xdr:rowOff>28574</xdr:rowOff>
    </xdr:to>
    <xdr:grpSp>
      <xdr:nvGrpSpPr>
        <xdr:cNvPr id="34" name="33 Grupo">
          <a:extLst>
            <a:ext uri="{FF2B5EF4-FFF2-40B4-BE49-F238E27FC236}">
              <a16:creationId xmlns:a16="http://schemas.microsoft.com/office/drawing/2014/main" id="{00000000-0008-0000-0C00-000022000000}"/>
            </a:ext>
          </a:extLst>
        </xdr:cNvPr>
        <xdr:cNvGrpSpPr/>
      </xdr:nvGrpSpPr>
      <xdr:grpSpPr>
        <a:xfrm>
          <a:off x="4577278" y="323849"/>
          <a:ext cx="1278472" cy="466725"/>
          <a:chOff x="5410481" y="113080800"/>
          <a:chExt cx="1174168" cy="466725"/>
        </a:xfrm>
      </xdr:grpSpPr>
      <xdr:sp macro="" textlink="">
        <xdr:nvSpPr>
          <xdr:cNvPr id="35" name="34 CuadroTexto">
            <a:hlinkClick xmlns:r="http://schemas.openxmlformats.org/officeDocument/2006/relationships" r:id="rId2"/>
            <a:extLst>
              <a:ext uri="{FF2B5EF4-FFF2-40B4-BE49-F238E27FC236}">
                <a16:creationId xmlns:a16="http://schemas.microsoft.com/office/drawing/2014/main" id="{00000000-0008-0000-0C00-000023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36" name="35 Flecha derecha">
            <a:extLst>
              <a:ext uri="{FF2B5EF4-FFF2-40B4-BE49-F238E27FC236}">
                <a16:creationId xmlns:a16="http://schemas.microsoft.com/office/drawing/2014/main" id="{00000000-0008-0000-0C00-000024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142875</xdr:colOff>
      <xdr:row>0</xdr:row>
      <xdr:rowOff>95250</xdr:rowOff>
    </xdr:from>
    <xdr:to>
      <xdr:col>4</xdr:col>
      <xdr:colOff>466725</xdr:colOff>
      <xdr:row>5</xdr:row>
      <xdr:rowOff>57150</xdr:rowOff>
    </xdr:to>
    <xdr:sp macro="" textlink="">
      <xdr:nvSpPr>
        <xdr:cNvPr id="2" name="1 Rectángulo">
          <a:extLst>
            <a:ext uri="{FF2B5EF4-FFF2-40B4-BE49-F238E27FC236}">
              <a16:creationId xmlns:a16="http://schemas.microsoft.com/office/drawing/2014/main" id="{00000000-0008-0000-0D00-000002000000}"/>
            </a:ext>
          </a:extLst>
        </xdr:cNvPr>
        <xdr:cNvSpPr/>
      </xdr:nvSpPr>
      <xdr:spPr>
        <a:xfrm>
          <a:off x="142875" y="95250"/>
          <a:ext cx="5791200" cy="8763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1781173</xdr:colOff>
      <xdr:row>1</xdr:row>
      <xdr:rowOff>1</xdr:rowOff>
    </xdr:from>
    <xdr:to>
      <xdr:col>1</xdr:col>
      <xdr:colOff>1301749</xdr:colOff>
      <xdr:row>4</xdr:row>
      <xdr:rowOff>105833</xdr:rowOff>
    </xdr:to>
    <xdr:grpSp>
      <xdr:nvGrpSpPr>
        <xdr:cNvPr id="3" name="2 Grupo">
          <a:extLst>
            <a:ext uri="{FF2B5EF4-FFF2-40B4-BE49-F238E27FC236}">
              <a16:creationId xmlns:a16="http://schemas.microsoft.com/office/drawing/2014/main" id="{00000000-0008-0000-0D00-000003000000}"/>
            </a:ext>
          </a:extLst>
        </xdr:cNvPr>
        <xdr:cNvGrpSpPr/>
      </xdr:nvGrpSpPr>
      <xdr:grpSpPr>
        <a:xfrm>
          <a:off x="1781173" y="190501"/>
          <a:ext cx="1309159" cy="645582"/>
          <a:chOff x="2657475" y="115109625"/>
          <a:chExt cx="1438275" cy="466725"/>
        </a:xfrm>
      </xdr:grpSpPr>
      <xdr:sp macro="" textlink="">
        <xdr:nvSpPr>
          <xdr:cNvPr id="4" name="3 CuadroTexto">
            <a:hlinkClick xmlns:r="http://schemas.openxmlformats.org/officeDocument/2006/relationships" r:id="rId1"/>
            <a:extLst>
              <a:ext uri="{FF2B5EF4-FFF2-40B4-BE49-F238E27FC236}">
                <a16:creationId xmlns:a16="http://schemas.microsoft.com/office/drawing/2014/main" id="{00000000-0008-0000-0D00-000004000000}"/>
              </a:ext>
            </a:extLst>
          </xdr:cNvPr>
          <xdr:cNvSpPr txBox="1"/>
        </xdr:nvSpPr>
        <xdr:spPr>
          <a:xfrm>
            <a:off x="2657475" y="1151096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effectLst/>
                <a:latin typeface="+mn-lt"/>
                <a:ea typeface="+mn-ea"/>
                <a:cs typeface="+mn-cs"/>
              </a:rPr>
              <a:t>VOLVER</a:t>
            </a:r>
            <a:r>
              <a:rPr lang="es-CO" sz="1100" b="1" baseline="0">
                <a:solidFill>
                  <a:schemeClr val="bg1"/>
                </a:solidFill>
                <a:effectLst/>
                <a:latin typeface="+mn-lt"/>
                <a:ea typeface="+mn-ea"/>
                <a:cs typeface="+mn-cs"/>
              </a:rPr>
              <a:t> A MENU PRINCIPAL REPORTES</a:t>
            </a:r>
            <a:endParaRPr lang="es-CO">
              <a:solidFill>
                <a:schemeClr val="bg1"/>
              </a:solidFill>
              <a:effectLst/>
            </a:endParaRPr>
          </a:p>
        </xdr:txBody>
      </xdr:sp>
      <xdr:sp macro="" textlink="">
        <xdr:nvSpPr>
          <xdr:cNvPr id="5" name="4 Flecha arriba">
            <a:extLst>
              <a:ext uri="{FF2B5EF4-FFF2-40B4-BE49-F238E27FC236}">
                <a16:creationId xmlns:a16="http://schemas.microsoft.com/office/drawing/2014/main" id="{00000000-0008-0000-0D00-000005000000}"/>
              </a:ext>
            </a:extLst>
          </xdr:cNvPr>
          <xdr:cNvSpPr/>
        </xdr:nvSpPr>
        <xdr:spPr>
          <a:xfrm>
            <a:off x="3656698" y="115338225"/>
            <a:ext cx="286652" cy="133350"/>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1</xdr:col>
      <xdr:colOff>1449916</xdr:colOff>
      <xdr:row>1</xdr:row>
      <xdr:rowOff>114300</xdr:rowOff>
    </xdr:from>
    <xdr:to>
      <xdr:col>2</xdr:col>
      <xdr:colOff>984250</xdr:colOff>
      <xdr:row>4</xdr:row>
      <xdr:rowOff>9525</xdr:rowOff>
    </xdr:to>
    <xdr:grpSp>
      <xdr:nvGrpSpPr>
        <xdr:cNvPr id="6" name="5 Grupo">
          <a:extLst>
            <a:ext uri="{FF2B5EF4-FFF2-40B4-BE49-F238E27FC236}">
              <a16:creationId xmlns:a16="http://schemas.microsoft.com/office/drawing/2014/main" id="{00000000-0008-0000-0D00-000006000000}"/>
            </a:ext>
          </a:extLst>
        </xdr:cNvPr>
        <xdr:cNvGrpSpPr/>
      </xdr:nvGrpSpPr>
      <xdr:grpSpPr>
        <a:xfrm>
          <a:off x="3238499" y="304800"/>
          <a:ext cx="1301751" cy="434975"/>
          <a:chOff x="5200650" y="115128675"/>
          <a:chExt cx="1438275" cy="466725"/>
        </a:xfrm>
      </xdr:grpSpPr>
      <xdr:sp macro="" textlink="">
        <xdr:nvSpPr>
          <xdr:cNvPr id="7" name="6 CuadroTexto">
            <a:hlinkClick xmlns:r="http://schemas.openxmlformats.org/officeDocument/2006/relationships" r:id="rId2"/>
            <a:extLst>
              <a:ext uri="{FF2B5EF4-FFF2-40B4-BE49-F238E27FC236}">
                <a16:creationId xmlns:a16="http://schemas.microsoft.com/office/drawing/2014/main" id="{00000000-0008-0000-0D00-000007000000}"/>
              </a:ext>
            </a:extLst>
          </xdr:cNvPr>
          <xdr:cNvSpPr txBox="1"/>
        </xdr:nvSpPr>
        <xdr:spPr>
          <a:xfrm>
            <a:off x="5200650" y="11512867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8" name="7 Flecha derecha">
            <a:extLst>
              <a:ext uri="{FF2B5EF4-FFF2-40B4-BE49-F238E27FC236}">
                <a16:creationId xmlns:a16="http://schemas.microsoft.com/office/drawing/2014/main" id="{00000000-0008-0000-0D00-000008000000}"/>
              </a:ext>
            </a:extLst>
          </xdr:cNvPr>
          <xdr:cNvSpPr/>
        </xdr:nvSpPr>
        <xdr:spPr>
          <a:xfrm rot="10800000">
            <a:off x="5343525" y="1153668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88900</xdr:colOff>
      <xdr:row>1</xdr:row>
      <xdr:rowOff>114300</xdr:rowOff>
    </xdr:from>
    <xdr:to>
      <xdr:col>4</xdr:col>
      <xdr:colOff>279400</xdr:colOff>
      <xdr:row>4</xdr:row>
      <xdr:rowOff>9525</xdr:rowOff>
    </xdr:to>
    <xdr:grpSp>
      <xdr:nvGrpSpPr>
        <xdr:cNvPr id="9" name="8 Grupo">
          <a:extLst>
            <a:ext uri="{FF2B5EF4-FFF2-40B4-BE49-F238E27FC236}">
              <a16:creationId xmlns:a16="http://schemas.microsoft.com/office/drawing/2014/main" id="{00000000-0008-0000-0D00-000009000000}"/>
            </a:ext>
          </a:extLst>
        </xdr:cNvPr>
        <xdr:cNvGrpSpPr/>
      </xdr:nvGrpSpPr>
      <xdr:grpSpPr>
        <a:xfrm>
          <a:off x="4692650" y="304800"/>
          <a:ext cx="1047750" cy="434975"/>
          <a:chOff x="7743825" y="115147725"/>
          <a:chExt cx="1438275" cy="466725"/>
        </a:xfrm>
      </xdr:grpSpPr>
      <xdr:sp macro="" textlink="">
        <xdr:nvSpPr>
          <xdr:cNvPr id="10" name="9 CuadroTexto">
            <a:hlinkClick xmlns:r="http://schemas.openxmlformats.org/officeDocument/2006/relationships" r:id="rId3"/>
            <a:extLst>
              <a:ext uri="{FF2B5EF4-FFF2-40B4-BE49-F238E27FC236}">
                <a16:creationId xmlns:a16="http://schemas.microsoft.com/office/drawing/2014/main" id="{00000000-0008-0000-0D00-00000A000000}"/>
              </a:ext>
            </a:extLst>
          </xdr:cNvPr>
          <xdr:cNvSpPr txBox="1"/>
        </xdr:nvSpPr>
        <xdr:spPr>
          <a:xfrm>
            <a:off x="7743825" y="11514772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1" name="10 Flecha derecha">
            <a:extLst>
              <a:ext uri="{FF2B5EF4-FFF2-40B4-BE49-F238E27FC236}">
                <a16:creationId xmlns:a16="http://schemas.microsoft.com/office/drawing/2014/main" id="{00000000-0008-0000-0D00-00000B000000}"/>
              </a:ext>
            </a:extLst>
          </xdr:cNvPr>
          <xdr:cNvSpPr/>
        </xdr:nvSpPr>
        <xdr:spPr>
          <a:xfrm>
            <a:off x="8820150" y="1153858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0</xdr:col>
      <xdr:colOff>276225</xdr:colOff>
      <xdr:row>1</xdr:row>
      <xdr:rowOff>0</xdr:rowOff>
    </xdr:from>
    <xdr:to>
      <xdr:col>0</xdr:col>
      <xdr:colOff>1597249</xdr:colOff>
      <xdr:row>4</xdr:row>
      <xdr:rowOff>114301</xdr:rowOff>
    </xdr:to>
    <xdr:sp macro="" textlink="">
      <xdr:nvSpPr>
        <xdr:cNvPr id="12" name="11 CuadroTexto">
          <a:extLst>
            <a:ext uri="{FF2B5EF4-FFF2-40B4-BE49-F238E27FC236}">
              <a16:creationId xmlns:a16="http://schemas.microsoft.com/office/drawing/2014/main" id="{00000000-0008-0000-0D00-00000C000000}"/>
            </a:ext>
          </a:extLst>
        </xdr:cNvPr>
        <xdr:cNvSpPr txBox="1"/>
      </xdr:nvSpPr>
      <xdr:spPr>
        <a:xfrm>
          <a:off x="276225" y="190500"/>
          <a:ext cx="1321024" cy="657226"/>
        </a:xfrm>
        <a:prstGeom prst="rect">
          <a:avLst/>
        </a:prstGeom>
        <a:solidFill>
          <a:srgbClr val="FFFF0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b.2. Resolución 256 de 2016</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171450</xdr:colOff>
      <xdr:row>0</xdr:row>
      <xdr:rowOff>104775</xdr:rowOff>
    </xdr:from>
    <xdr:to>
      <xdr:col>4</xdr:col>
      <xdr:colOff>581025</xdr:colOff>
      <xdr:row>5</xdr:row>
      <xdr:rowOff>66675</xdr:rowOff>
    </xdr:to>
    <xdr:sp macro="" textlink="">
      <xdr:nvSpPr>
        <xdr:cNvPr id="30" name="29 Rectángulo">
          <a:extLst>
            <a:ext uri="{FF2B5EF4-FFF2-40B4-BE49-F238E27FC236}">
              <a16:creationId xmlns:a16="http://schemas.microsoft.com/office/drawing/2014/main" id="{00000000-0008-0000-0E00-00001E000000}"/>
            </a:ext>
          </a:extLst>
        </xdr:cNvPr>
        <xdr:cNvSpPr/>
      </xdr:nvSpPr>
      <xdr:spPr>
        <a:xfrm>
          <a:off x="171450" y="104775"/>
          <a:ext cx="5638800" cy="9144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340777</xdr:colOff>
      <xdr:row>1</xdr:row>
      <xdr:rowOff>9515</xdr:rowOff>
    </xdr:from>
    <xdr:to>
      <xdr:col>0</xdr:col>
      <xdr:colOff>1661801</xdr:colOff>
      <xdr:row>4</xdr:row>
      <xdr:rowOff>133341</xdr:rowOff>
    </xdr:to>
    <xdr:sp macro="" textlink="">
      <xdr:nvSpPr>
        <xdr:cNvPr id="17" name="16 CuadroTexto">
          <a:extLst>
            <a:ext uri="{FF2B5EF4-FFF2-40B4-BE49-F238E27FC236}">
              <a16:creationId xmlns:a16="http://schemas.microsoft.com/office/drawing/2014/main" id="{00000000-0008-0000-0E00-000011000000}"/>
            </a:ext>
          </a:extLst>
        </xdr:cNvPr>
        <xdr:cNvSpPr txBox="1"/>
      </xdr:nvSpPr>
      <xdr:spPr>
        <a:xfrm>
          <a:off x="340777" y="200015"/>
          <a:ext cx="1321024" cy="695326"/>
        </a:xfrm>
        <a:prstGeom prst="rect">
          <a:avLst/>
        </a:prstGeom>
        <a:solidFill>
          <a:schemeClr val="accent4">
            <a:lumMod val="60000"/>
            <a:lumOff val="40000"/>
          </a:schemeClr>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50" b="1"/>
            <a:t>TABLA ACTUAL </a:t>
          </a:r>
        </a:p>
        <a:p>
          <a:pPr algn="ctr"/>
          <a:r>
            <a:rPr lang="es-CO" sz="900"/>
            <a:t>b.3. Eventos Trazadores de la Calidad </a:t>
          </a:r>
        </a:p>
      </xdr:txBody>
    </xdr:sp>
    <xdr:clientData/>
  </xdr:twoCellAnchor>
  <xdr:twoCellAnchor>
    <xdr:from>
      <xdr:col>1</xdr:col>
      <xdr:colOff>34427</xdr:colOff>
      <xdr:row>1</xdr:row>
      <xdr:rowOff>28575</xdr:rowOff>
    </xdr:from>
    <xdr:to>
      <xdr:col>1</xdr:col>
      <xdr:colOff>1266825</xdr:colOff>
      <xdr:row>4</xdr:row>
      <xdr:rowOff>133350</xdr:rowOff>
    </xdr:to>
    <xdr:grpSp>
      <xdr:nvGrpSpPr>
        <xdr:cNvPr id="31" name="30 Grupo">
          <a:extLst>
            <a:ext uri="{FF2B5EF4-FFF2-40B4-BE49-F238E27FC236}">
              <a16:creationId xmlns:a16="http://schemas.microsoft.com/office/drawing/2014/main" id="{00000000-0008-0000-0E00-00001F000000}"/>
            </a:ext>
          </a:extLst>
        </xdr:cNvPr>
        <xdr:cNvGrpSpPr/>
      </xdr:nvGrpSpPr>
      <xdr:grpSpPr>
        <a:xfrm>
          <a:off x="1825127" y="219075"/>
          <a:ext cx="1232398" cy="676275"/>
          <a:chOff x="-2330694" y="114414300"/>
          <a:chExt cx="1175857" cy="466725"/>
        </a:xfrm>
      </xdr:grpSpPr>
      <xdr:sp macro="" textlink="">
        <xdr:nvSpPr>
          <xdr:cNvPr id="32" name="31 CuadroTexto">
            <a:hlinkClick xmlns:r="http://schemas.openxmlformats.org/officeDocument/2006/relationships" r:id="rId1"/>
            <a:extLst>
              <a:ext uri="{FF2B5EF4-FFF2-40B4-BE49-F238E27FC236}">
                <a16:creationId xmlns:a16="http://schemas.microsoft.com/office/drawing/2014/main" id="{00000000-0008-0000-0E00-000020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33" name="32 Flecha arriba">
            <a:extLst>
              <a:ext uri="{FF2B5EF4-FFF2-40B4-BE49-F238E27FC236}">
                <a16:creationId xmlns:a16="http://schemas.microsoft.com/office/drawing/2014/main" id="{00000000-0008-0000-0E00-000021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1</xdr:col>
      <xdr:colOff>1483003</xdr:colOff>
      <xdr:row>1</xdr:row>
      <xdr:rowOff>142875</xdr:rowOff>
    </xdr:from>
    <xdr:to>
      <xdr:col>2</xdr:col>
      <xdr:colOff>1038225</xdr:colOff>
      <xdr:row>4</xdr:row>
      <xdr:rowOff>38100</xdr:rowOff>
    </xdr:to>
    <xdr:grpSp>
      <xdr:nvGrpSpPr>
        <xdr:cNvPr id="37" name="36 Grupo">
          <a:extLst>
            <a:ext uri="{FF2B5EF4-FFF2-40B4-BE49-F238E27FC236}">
              <a16:creationId xmlns:a16="http://schemas.microsoft.com/office/drawing/2014/main" id="{00000000-0008-0000-0E00-000025000000}"/>
            </a:ext>
          </a:extLst>
        </xdr:cNvPr>
        <xdr:cNvGrpSpPr/>
      </xdr:nvGrpSpPr>
      <xdr:grpSpPr>
        <a:xfrm>
          <a:off x="3273703" y="333375"/>
          <a:ext cx="1088747" cy="466725"/>
          <a:chOff x="1539894" y="113757075"/>
          <a:chExt cx="1185382" cy="466725"/>
        </a:xfrm>
      </xdr:grpSpPr>
      <xdr:sp macro="" textlink="">
        <xdr:nvSpPr>
          <xdr:cNvPr id="38" name="37 CuadroTexto">
            <a:hlinkClick xmlns:r="http://schemas.openxmlformats.org/officeDocument/2006/relationships" r:id="rId2"/>
            <a:extLst>
              <a:ext uri="{FF2B5EF4-FFF2-40B4-BE49-F238E27FC236}">
                <a16:creationId xmlns:a16="http://schemas.microsoft.com/office/drawing/2014/main" id="{00000000-0008-0000-0E00-000026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39" name="38 Flecha derecha">
            <a:extLst>
              <a:ext uri="{FF2B5EF4-FFF2-40B4-BE49-F238E27FC236}">
                <a16:creationId xmlns:a16="http://schemas.microsoft.com/office/drawing/2014/main" id="{00000000-0008-0000-0E00-000027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171449</xdr:colOff>
      <xdr:row>0</xdr:row>
      <xdr:rowOff>140675</xdr:rowOff>
    </xdr:from>
    <xdr:to>
      <xdr:col>4</xdr:col>
      <xdr:colOff>457200</xdr:colOff>
      <xdr:row>0</xdr:row>
      <xdr:rowOff>1076325</xdr:rowOff>
    </xdr:to>
    <xdr:sp macro="" textlink="">
      <xdr:nvSpPr>
        <xdr:cNvPr id="16" name="15 Rectángulo">
          <a:extLst>
            <a:ext uri="{FF2B5EF4-FFF2-40B4-BE49-F238E27FC236}">
              <a16:creationId xmlns:a16="http://schemas.microsoft.com/office/drawing/2014/main" id="{00000000-0008-0000-0F00-000010000000}"/>
            </a:ext>
          </a:extLst>
        </xdr:cNvPr>
        <xdr:cNvSpPr/>
      </xdr:nvSpPr>
      <xdr:spPr>
        <a:xfrm>
          <a:off x="171449" y="140675"/>
          <a:ext cx="4476751" cy="93565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304995</xdr:colOff>
      <xdr:row>0</xdr:row>
      <xdr:rowOff>232401</xdr:rowOff>
    </xdr:from>
    <xdr:to>
      <xdr:col>0</xdr:col>
      <xdr:colOff>1704975</xdr:colOff>
      <xdr:row>0</xdr:row>
      <xdr:rowOff>952447</xdr:rowOff>
    </xdr:to>
    <xdr:sp macro="" textlink="">
      <xdr:nvSpPr>
        <xdr:cNvPr id="18" name="17 CuadroTexto">
          <a:extLst>
            <a:ext uri="{FF2B5EF4-FFF2-40B4-BE49-F238E27FC236}">
              <a16:creationId xmlns:a16="http://schemas.microsoft.com/office/drawing/2014/main" id="{00000000-0008-0000-0F00-000012000000}"/>
            </a:ext>
          </a:extLst>
        </xdr:cNvPr>
        <xdr:cNvSpPr txBox="1"/>
      </xdr:nvSpPr>
      <xdr:spPr>
        <a:xfrm>
          <a:off x="304995" y="232401"/>
          <a:ext cx="1399980" cy="72004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00" b="1"/>
            <a:t>TABLA ACTUAL </a:t>
          </a:r>
        </a:p>
        <a:p>
          <a:pPr algn="ctr"/>
          <a:r>
            <a:rPr lang="es-CO" sz="900"/>
            <a:t>c.1. Primeras causas de morbilidad institucional hospitalaria  </a:t>
          </a:r>
        </a:p>
      </xdr:txBody>
    </xdr:sp>
    <xdr:clientData/>
  </xdr:twoCellAnchor>
  <xdr:twoCellAnchor>
    <xdr:from>
      <xdr:col>1</xdr:col>
      <xdr:colOff>93326</xdr:colOff>
      <xdr:row>0</xdr:row>
      <xdr:rowOff>257175</xdr:rowOff>
    </xdr:from>
    <xdr:to>
      <xdr:col>2</xdr:col>
      <xdr:colOff>180975</xdr:colOff>
      <xdr:row>0</xdr:row>
      <xdr:rowOff>923924</xdr:rowOff>
    </xdr:to>
    <xdr:sp macro="" textlink="">
      <xdr:nvSpPr>
        <xdr:cNvPr id="34" name="33 CuadroTexto">
          <a:hlinkClick xmlns:r="http://schemas.openxmlformats.org/officeDocument/2006/relationships" r:id="rId1"/>
          <a:extLst>
            <a:ext uri="{FF2B5EF4-FFF2-40B4-BE49-F238E27FC236}">
              <a16:creationId xmlns:a16="http://schemas.microsoft.com/office/drawing/2014/main" id="{00000000-0008-0000-0F00-000022000000}"/>
            </a:ext>
          </a:extLst>
        </xdr:cNvPr>
        <xdr:cNvSpPr txBox="1"/>
      </xdr:nvSpPr>
      <xdr:spPr>
        <a:xfrm>
          <a:off x="1884026" y="257175"/>
          <a:ext cx="1087774" cy="666749"/>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MENU PRINCIPAL REPORTES</a:t>
          </a:r>
          <a:endParaRPr lang="es-CO" sz="1100" b="1">
            <a:solidFill>
              <a:schemeClr val="bg1"/>
            </a:solidFill>
          </a:endParaRPr>
        </a:p>
      </xdr:txBody>
    </xdr:sp>
    <xdr:clientData/>
  </xdr:twoCellAnchor>
  <xdr:twoCellAnchor>
    <xdr:from>
      <xdr:col>1</xdr:col>
      <xdr:colOff>852546</xdr:colOff>
      <xdr:row>0</xdr:row>
      <xdr:rowOff>617929</xdr:rowOff>
    </xdr:from>
    <xdr:to>
      <xdr:col>2</xdr:col>
      <xdr:colOff>15932</xdr:colOff>
      <xdr:row>0</xdr:row>
      <xdr:rowOff>736762</xdr:rowOff>
    </xdr:to>
    <xdr:sp macro="" textlink="">
      <xdr:nvSpPr>
        <xdr:cNvPr id="35" name="34 Flecha arriba">
          <a:extLst>
            <a:ext uri="{FF2B5EF4-FFF2-40B4-BE49-F238E27FC236}">
              <a16:creationId xmlns:a16="http://schemas.microsoft.com/office/drawing/2014/main" id="{00000000-0008-0000-0F00-000023000000}"/>
            </a:ext>
          </a:extLst>
        </xdr:cNvPr>
        <xdr:cNvSpPr/>
      </xdr:nvSpPr>
      <xdr:spPr>
        <a:xfrm>
          <a:off x="2643246" y="617929"/>
          <a:ext cx="163511" cy="118833"/>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140397</xdr:colOff>
      <xdr:row>0</xdr:row>
      <xdr:rowOff>342899</xdr:rowOff>
    </xdr:from>
    <xdr:to>
      <xdr:col>4</xdr:col>
      <xdr:colOff>304800</xdr:colOff>
      <xdr:row>0</xdr:row>
      <xdr:rowOff>809624</xdr:rowOff>
    </xdr:to>
    <xdr:sp macro="" textlink="">
      <xdr:nvSpPr>
        <xdr:cNvPr id="36" name="35 CuadroTexto">
          <a:hlinkClick xmlns:r="http://schemas.openxmlformats.org/officeDocument/2006/relationships" r:id="rId2"/>
          <a:extLst>
            <a:ext uri="{FF2B5EF4-FFF2-40B4-BE49-F238E27FC236}">
              <a16:creationId xmlns:a16="http://schemas.microsoft.com/office/drawing/2014/main" id="{00000000-0008-0000-0F00-000024000000}"/>
            </a:ext>
          </a:extLst>
        </xdr:cNvPr>
        <xdr:cNvSpPr txBox="1"/>
      </xdr:nvSpPr>
      <xdr:spPr>
        <a:xfrm>
          <a:off x="3531297" y="342899"/>
          <a:ext cx="964503"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clientData/>
  </xdr:twoCellAnchor>
  <xdr:twoCellAnchor>
    <xdr:from>
      <xdr:col>4</xdr:col>
      <xdr:colOff>102216</xdr:colOff>
      <xdr:row>0</xdr:row>
      <xdr:rowOff>598878</xdr:rowOff>
    </xdr:from>
    <xdr:to>
      <xdr:col>4</xdr:col>
      <xdr:colOff>257176</xdr:colOff>
      <xdr:row>0</xdr:row>
      <xdr:rowOff>761999</xdr:rowOff>
    </xdr:to>
    <xdr:sp macro="" textlink="">
      <xdr:nvSpPr>
        <xdr:cNvPr id="37" name="36 Flecha derecha">
          <a:extLst>
            <a:ext uri="{FF2B5EF4-FFF2-40B4-BE49-F238E27FC236}">
              <a16:creationId xmlns:a16="http://schemas.microsoft.com/office/drawing/2014/main" id="{00000000-0008-0000-0F00-000025000000}"/>
            </a:ext>
          </a:extLst>
        </xdr:cNvPr>
        <xdr:cNvSpPr/>
      </xdr:nvSpPr>
      <xdr:spPr>
        <a:xfrm>
          <a:off x="4293216" y="598878"/>
          <a:ext cx="154960" cy="163121"/>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9527</xdr:colOff>
      <xdr:row>0</xdr:row>
      <xdr:rowOff>123825</xdr:rowOff>
    </xdr:from>
    <xdr:to>
      <xdr:col>4</xdr:col>
      <xdr:colOff>514350</xdr:colOff>
      <xdr:row>0</xdr:row>
      <xdr:rowOff>1076325</xdr:rowOff>
    </xdr:to>
    <xdr:sp macro="" textlink="">
      <xdr:nvSpPr>
        <xdr:cNvPr id="20" name="19 Rectángulo">
          <a:extLst>
            <a:ext uri="{FF2B5EF4-FFF2-40B4-BE49-F238E27FC236}">
              <a16:creationId xmlns:a16="http://schemas.microsoft.com/office/drawing/2014/main" id="{00000000-0008-0000-1000-000014000000}"/>
            </a:ext>
          </a:extLst>
        </xdr:cNvPr>
        <xdr:cNvSpPr/>
      </xdr:nvSpPr>
      <xdr:spPr>
        <a:xfrm>
          <a:off x="9527" y="123825"/>
          <a:ext cx="4695823" cy="9525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85724</xdr:colOff>
      <xdr:row>0</xdr:row>
      <xdr:rowOff>219075</xdr:rowOff>
    </xdr:from>
    <xdr:to>
      <xdr:col>0</xdr:col>
      <xdr:colOff>1562099</xdr:colOff>
      <xdr:row>0</xdr:row>
      <xdr:rowOff>969365</xdr:rowOff>
    </xdr:to>
    <xdr:sp macro="" textlink="">
      <xdr:nvSpPr>
        <xdr:cNvPr id="29" name="28 CuadroTexto">
          <a:extLst>
            <a:ext uri="{FF2B5EF4-FFF2-40B4-BE49-F238E27FC236}">
              <a16:creationId xmlns:a16="http://schemas.microsoft.com/office/drawing/2014/main" id="{00000000-0008-0000-1000-00001D000000}"/>
            </a:ext>
          </a:extLst>
        </xdr:cNvPr>
        <xdr:cNvSpPr txBox="1"/>
      </xdr:nvSpPr>
      <xdr:spPr>
        <a:xfrm>
          <a:off x="85724" y="219075"/>
          <a:ext cx="1476375" cy="750290"/>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00" b="1"/>
            <a:t>TABLA ACTUAL </a:t>
          </a:r>
        </a:p>
        <a:p>
          <a:pPr algn="ctr"/>
          <a:r>
            <a:rPr lang="es-CO" sz="900"/>
            <a:t>c.1.1. Primeras causas de morbilidad </a:t>
          </a:r>
          <a:r>
            <a:rPr lang="es-CO" sz="900" baseline="0"/>
            <a:t> hospitalizacion general adultos</a:t>
          </a:r>
          <a:endParaRPr lang="es-CO" sz="900"/>
        </a:p>
      </xdr:txBody>
    </xdr:sp>
    <xdr:clientData/>
  </xdr:twoCellAnchor>
  <xdr:twoCellAnchor>
    <xdr:from>
      <xdr:col>0</xdr:col>
      <xdr:colOff>1676400</xdr:colOff>
      <xdr:row>0</xdr:row>
      <xdr:rowOff>247650</xdr:rowOff>
    </xdr:from>
    <xdr:to>
      <xdr:col>2</xdr:col>
      <xdr:colOff>108448</xdr:colOff>
      <xdr:row>0</xdr:row>
      <xdr:rowOff>942975</xdr:rowOff>
    </xdr:to>
    <xdr:grpSp>
      <xdr:nvGrpSpPr>
        <xdr:cNvPr id="16" name="15 Grupo">
          <a:extLst>
            <a:ext uri="{FF2B5EF4-FFF2-40B4-BE49-F238E27FC236}">
              <a16:creationId xmlns:a16="http://schemas.microsoft.com/office/drawing/2014/main" id="{00000000-0008-0000-1000-000010000000}"/>
            </a:ext>
          </a:extLst>
        </xdr:cNvPr>
        <xdr:cNvGrpSpPr/>
      </xdr:nvGrpSpPr>
      <xdr:grpSpPr>
        <a:xfrm>
          <a:off x="1676400" y="247650"/>
          <a:ext cx="1222873" cy="695325"/>
          <a:chOff x="-2330694" y="114414300"/>
          <a:chExt cx="1175857" cy="466725"/>
        </a:xfrm>
      </xdr:grpSpPr>
      <xdr:sp macro="" textlink="">
        <xdr:nvSpPr>
          <xdr:cNvPr id="17" name="16 CuadroTexto">
            <a:hlinkClick xmlns:r="http://schemas.openxmlformats.org/officeDocument/2006/relationships" r:id="rId1"/>
            <a:extLst>
              <a:ext uri="{FF2B5EF4-FFF2-40B4-BE49-F238E27FC236}">
                <a16:creationId xmlns:a16="http://schemas.microsoft.com/office/drawing/2014/main" id="{00000000-0008-0000-1000-000011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8" name="17 Flecha arriba">
            <a:extLst>
              <a:ext uri="{FF2B5EF4-FFF2-40B4-BE49-F238E27FC236}">
                <a16:creationId xmlns:a16="http://schemas.microsoft.com/office/drawing/2014/main" id="{00000000-0008-0000-1000-000012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392076</xdr:colOff>
      <xdr:row>0</xdr:row>
      <xdr:rowOff>361949</xdr:rowOff>
    </xdr:from>
    <xdr:to>
      <xdr:col>4</xdr:col>
      <xdr:colOff>470398</xdr:colOff>
      <xdr:row>0</xdr:row>
      <xdr:rowOff>828674</xdr:rowOff>
    </xdr:to>
    <xdr:grpSp>
      <xdr:nvGrpSpPr>
        <xdr:cNvPr id="19" name="18 Grupo">
          <a:extLst>
            <a:ext uri="{FF2B5EF4-FFF2-40B4-BE49-F238E27FC236}">
              <a16:creationId xmlns:a16="http://schemas.microsoft.com/office/drawing/2014/main" id="{00000000-0008-0000-1000-000013000000}"/>
            </a:ext>
          </a:extLst>
        </xdr:cNvPr>
        <xdr:cNvGrpSpPr/>
      </xdr:nvGrpSpPr>
      <xdr:grpSpPr>
        <a:xfrm>
          <a:off x="4183026" y="361949"/>
          <a:ext cx="1078447" cy="466725"/>
          <a:chOff x="5410481" y="113080800"/>
          <a:chExt cx="1174168" cy="466725"/>
        </a:xfrm>
      </xdr:grpSpPr>
      <xdr:sp macro="" textlink="">
        <xdr:nvSpPr>
          <xdr:cNvPr id="21" name="20 CuadroTexto">
            <a:hlinkClick xmlns:r="http://schemas.openxmlformats.org/officeDocument/2006/relationships" r:id="rId2"/>
            <a:extLst>
              <a:ext uri="{FF2B5EF4-FFF2-40B4-BE49-F238E27FC236}">
                <a16:creationId xmlns:a16="http://schemas.microsoft.com/office/drawing/2014/main" id="{00000000-0008-0000-1000-000015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22" name="21 Flecha derecha">
            <a:extLst>
              <a:ext uri="{FF2B5EF4-FFF2-40B4-BE49-F238E27FC236}">
                <a16:creationId xmlns:a16="http://schemas.microsoft.com/office/drawing/2014/main" id="{00000000-0008-0000-1000-000016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181751</xdr:colOff>
      <xdr:row>0</xdr:row>
      <xdr:rowOff>361950</xdr:rowOff>
    </xdr:from>
    <xdr:to>
      <xdr:col>3</xdr:col>
      <xdr:colOff>270373</xdr:colOff>
      <xdr:row>0</xdr:row>
      <xdr:rowOff>828675</xdr:rowOff>
    </xdr:to>
    <xdr:grpSp>
      <xdr:nvGrpSpPr>
        <xdr:cNvPr id="23" name="22 Grupo">
          <a:extLst>
            <a:ext uri="{FF2B5EF4-FFF2-40B4-BE49-F238E27FC236}">
              <a16:creationId xmlns:a16="http://schemas.microsoft.com/office/drawing/2014/main" id="{00000000-0008-0000-1000-000017000000}"/>
            </a:ext>
          </a:extLst>
        </xdr:cNvPr>
        <xdr:cNvGrpSpPr/>
      </xdr:nvGrpSpPr>
      <xdr:grpSpPr>
        <a:xfrm>
          <a:off x="2972576" y="361950"/>
          <a:ext cx="1088747" cy="466725"/>
          <a:chOff x="1539894" y="113757075"/>
          <a:chExt cx="1185382" cy="466725"/>
        </a:xfrm>
      </xdr:grpSpPr>
      <xdr:sp macro="" textlink="">
        <xdr:nvSpPr>
          <xdr:cNvPr id="24" name="23 CuadroTexto">
            <a:hlinkClick xmlns:r="http://schemas.openxmlformats.org/officeDocument/2006/relationships" r:id="rId3"/>
            <a:extLst>
              <a:ext uri="{FF2B5EF4-FFF2-40B4-BE49-F238E27FC236}">
                <a16:creationId xmlns:a16="http://schemas.microsoft.com/office/drawing/2014/main" id="{00000000-0008-0000-1000-000018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5" name="24 Flecha derecha">
            <a:extLst>
              <a:ext uri="{FF2B5EF4-FFF2-40B4-BE49-F238E27FC236}">
                <a16:creationId xmlns:a16="http://schemas.microsoft.com/office/drawing/2014/main" id="{00000000-0008-0000-1000-000019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114301</xdr:colOff>
      <xdr:row>0</xdr:row>
      <xdr:rowOff>133350</xdr:rowOff>
    </xdr:from>
    <xdr:to>
      <xdr:col>4</xdr:col>
      <xdr:colOff>523876</xdr:colOff>
      <xdr:row>0</xdr:row>
      <xdr:rowOff>1123950</xdr:rowOff>
    </xdr:to>
    <xdr:sp macro="" textlink="">
      <xdr:nvSpPr>
        <xdr:cNvPr id="11" name="10 Rectángulo">
          <a:extLst>
            <a:ext uri="{FF2B5EF4-FFF2-40B4-BE49-F238E27FC236}">
              <a16:creationId xmlns:a16="http://schemas.microsoft.com/office/drawing/2014/main" id="{00000000-0008-0000-1100-00000B000000}"/>
            </a:ext>
          </a:extLst>
        </xdr:cNvPr>
        <xdr:cNvSpPr/>
      </xdr:nvSpPr>
      <xdr:spPr>
        <a:xfrm>
          <a:off x="114301" y="133350"/>
          <a:ext cx="5200650" cy="9906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200025</xdr:colOff>
      <xdr:row>0</xdr:row>
      <xdr:rowOff>238125</xdr:rowOff>
    </xdr:from>
    <xdr:to>
      <xdr:col>0</xdr:col>
      <xdr:colOff>1647825</xdr:colOff>
      <xdr:row>0</xdr:row>
      <xdr:rowOff>981076</xdr:rowOff>
    </xdr:to>
    <xdr:sp macro="" textlink="">
      <xdr:nvSpPr>
        <xdr:cNvPr id="12" name="11 CuadroTexto">
          <a:extLst>
            <a:ext uri="{FF2B5EF4-FFF2-40B4-BE49-F238E27FC236}">
              <a16:creationId xmlns:a16="http://schemas.microsoft.com/office/drawing/2014/main" id="{00000000-0008-0000-1100-00000C000000}"/>
            </a:ext>
          </a:extLst>
        </xdr:cNvPr>
        <xdr:cNvSpPr txBox="1"/>
      </xdr:nvSpPr>
      <xdr:spPr>
        <a:xfrm>
          <a:off x="200025" y="238125"/>
          <a:ext cx="1447800" cy="742951"/>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solidFill>
                <a:schemeClr val="dk1"/>
              </a:solidFill>
              <a:effectLst/>
              <a:latin typeface="+mn-lt"/>
              <a:ea typeface="+mn-ea"/>
              <a:cs typeface="+mn-cs"/>
            </a:rPr>
            <a:t>TABLA ACTUAL </a:t>
          </a:r>
          <a:endParaRPr lang="es-CO" sz="900">
            <a:effectLst/>
          </a:endParaRPr>
        </a:p>
        <a:p>
          <a:pPr algn="ctr"/>
          <a:r>
            <a:rPr lang="es-CO" sz="900">
              <a:solidFill>
                <a:schemeClr val="dk1"/>
              </a:solidFill>
              <a:effectLst/>
              <a:latin typeface="+mn-lt"/>
              <a:ea typeface="+mn-ea"/>
              <a:cs typeface="+mn-cs"/>
            </a:rPr>
            <a:t>c.1.2. Primeras causas de morbilidad </a:t>
          </a:r>
          <a:r>
            <a:rPr lang="es-CO" sz="900" baseline="0">
              <a:solidFill>
                <a:schemeClr val="dk1"/>
              </a:solidFill>
              <a:effectLst/>
              <a:latin typeface="+mn-lt"/>
              <a:ea typeface="+mn-ea"/>
              <a:cs typeface="+mn-cs"/>
            </a:rPr>
            <a:t> hospitalizacion general pediatría</a:t>
          </a:r>
          <a:endParaRPr lang="es-CO" sz="900">
            <a:effectLst/>
          </a:endParaRPr>
        </a:p>
      </xdr:txBody>
    </xdr:sp>
    <xdr:clientData/>
  </xdr:twoCellAnchor>
  <xdr:twoCellAnchor>
    <xdr:from>
      <xdr:col>0</xdr:col>
      <xdr:colOff>1724025</xdr:colOff>
      <xdr:row>0</xdr:row>
      <xdr:rowOff>266700</xdr:rowOff>
    </xdr:from>
    <xdr:to>
      <xdr:col>2</xdr:col>
      <xdr:colOff>156073</xdr:colOff>
      <xdr:row>0</xdr:row>
      <xdr:rowOff>962025</xdr:rowOff>
    </xdr:to>
    <xdr:grpSp>
      <xdr:nvGrpSpPr>
        <xdr:cNvPr id="13" name="12 Grupo">
          <a:extLst>
            <a:ext uri="{FF2B5EF4-FFF2-40B4-BE49-F238E27FC236}">
              <a16:creationId xmlns:a16="http://schemas.microsoft.com/office/drawing/2014/main" id="{00000000-0008-0000-1100-00000D000000}"/>
            </a:ext>
          </a:extLst>
        </xdr:cNvPr>
        <xdr:cNvGrpSpPr/>
      </xdr:nvGrpSpPr>
      <xdr:grpSpPr>
        <a:xfrm>
          <a:off x="1724025" y="266700"/>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1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1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363501</xdr:colOff>
      <xdr:row>0</xdr:row>
      <xdr:rowOff>409574</xdr:rowOff>
    </xdr:from>
    <xdr:to>
      <xdr:col>4</xdr:col>
      <xdr:colOff>441823</xdr:colOff>
      <xdr:row>0</xdr:row>
      <xdr:rowOff>876299</xdr:rowOff>
    </xdr:to>
    <xdr:grpSp>
      <xdr:nvGrpSpPr>
        <xdr:cNvPr id="16" name="15 Grupo">
          <a:extLst>
            <a:ext uri="{FF2B5EF4-FFF2-40B4-BE49-F238E27FC236}">
              <a16:creationId xmlns:a16="http://schemas.microsoft.com/office/drawing/2014/main" id="{00000000-0008-0000-1100-000010000000}"/>
            </a:ext>
          </a:extLst>
        </xdr:cNvPr>
        <xdr:cNvGrpSpPr/>
      </xdr:nvGrpSpPr>
      <xdr:grpSpPr>
        <a:xfrm>
          <a:off x="4154451" y="409574"/>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1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1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200801</xdr:colOff>
      <xdr:row>0</xdr:row>
      <xdr:rowOff>409575</xdr:rowOff>
    </xdr:from>
    <xdr:to>
      <xdr:col>3</xdr:col>
      <xdr:colOff>289423</xdr:colOff>
      <xdr:row>0</xdr:row>
      <xdr:rowOff>876300</xdr:rowOff>
    </xdr:to>
    <xdr:grpSp>
      <xdr:nvGrpSpPr>
        <xdr:cNvPr id="21" name="20 Grupo">
          <a:extLst>
            <a:ext uri="{FF2B5EF4-FFF2-40B4-BE49-F238E27FC236}">
              <a16:creationId xmlns:a16="http://schemas.microsoft.com/office/drawing/2014/main" id="{00000000-0008-0000-1100-000015000000}"/>
            </a:ext>
          </a:extLst>
        </xdr:cNvPr>
        <xdr:cNvGrpSpPr/>
      </xdr:nvGrpSpPr>
      <xdr:grpSpPr>
        <a:xfrm>
          <a:off x="2991626" y="409575"/>
          <a:ext cx="1088747" cy="466725"/>
          <a:chOff x="1539894" y="113757075"/>
          <a:chExt cx="1185382" cy="466725"/>
        </a:xfrm>
      </xdr:grpSpPr>
      <xdr:sp macro="" textlink="">
        <xdr:nvSpPr>
          <xdr:cNvPr id="22" name="21 CuadroTexto">
            <a:hlinkClick xmlns:r="http://schemas.openxmlformats.org/officeDocument/2006/relationships" r:id="rId3"/>
            <a:extLst>
              <a:ext uri="{FF2B5EF4-FFF2-40B4-BE49-F238E27FC236}">
                <a16:creationId xmlns:a16="http://schemas.microsoft.com/office/drawing/2014/main" id="{00000000-0008-0000-1100-000016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3" name="22 Flecha derecha">
            <a:extLst>
              <a:ext uri="{FF2B5EF4-FFF2-40B4-BE49-F238E27FC236}">
                <a16:creationId xmlns:a16="http://schemas.microsoft.com/office/drawing/2014/main" id="{00000000-0008-0000-1100-000017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139976</xdr:colOff>
      <xdr:row>71</xdr:row>
      <xdr:rowOff>38100</xdr:rowOff>
    </xdr:from>
    <xdr:to>
      <xdr:col>0</xdr:col>
      <xdr:colOff>1461000</xdr:colOff>
      <xdr:row>73</xdr:row>
      <xdr:rowOff>123825</xdr:rowOff>
    </xdr:to>
    <xdr:grpSp>
      <xdr:nvGrpSpPr>
        <xdr:cNvPr id="58" name="57 Grupo">
          <a:extLst>
            <a:ext uri="{FF2B5EF4-FFF2-40B4-BE49-F238E27FC236}">
              <a16:creationId xmlns:a16="http://schemas.microsoft.com/office/drawing/2014/main" id="{00000000-0008-0000-1200-00003A000000}"/>
            </a:ext>
          </a:extLst>
        </xdr:cNvPr>
        <xdr:cNvGrpSpPr/>
      </xdr:nvGrpSpPr>
      <xdr:grpSpPr>
        <a:xfrm>
          <a:off x="139976" y="18068925"/>
          <a:ext cx="1321024" cy="466725"/>
          <a:chOff x="5200650" y="115128675"/>
          <a:chExt cx="1438275" cy="466725"/>
        </a:xfrm>
      </xdr:grpSpPr>
      <xdr:sp macro="" textlink="">
        <xdr:nvSpPr>
          <xdr:cNvPr id="59" name="58 CuadroTexto">
            <a:hlinkClick xmlns:r="http://schemas.openxmlformats.org/officeDocument/2006/relationships" r:id="rId1"/>
            <a:extLst>
              <a:ext uri="{FF2B5EF4-FFF2-40B4-BE49-F238E27FC236}">
                <a16:creationId xmlns:a16="http://schemas.microsoft.com/office/drawing/2014/main" id="{00000000-0008-0000-1200-00003B000000}"/>
              </a:ext>
            </a:extLst>
          </xdr:cNvPr>
          <xdr:cNvSpPr txBox="1"/>
        </xdr:nvSpPr>
        <xdr:spPr>
          <a:xfrm>
            <a:off x="5200650" y="115128675"/>
            <a:ext cx="1438275"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a:t>TABLA ANTERIOR</a:t>
            </a:r>
          </a:p>
        </xdr:txBody>
      </xdr:sp>
      <xdr:sp macro="" textlink="">
        <xdr:nvSpPr>
          <xdr:cNvPr id="60" name="59 Flecha derecha">
            <a:extLst>
              <a:ext uri="{FF2B5EF4-FFF2-40B4-BE49-F238E27FC236}">
                <a16:creationId xmlns:a16="http://schemas.microsoft.com/office/drawing/2014/main" id="{00000000-0008-0000-1200-00003C000000}"/>
              </a:ext>
            </a:extLst>
          </xdr:cNvPr>
          <xdr:cNvSpPr/>
        </xdr:nvSpPr>
        <xdr:spPr>
          <a:xfrm rot="10800000">
            <a:off x="5343525" y="1153668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0</xdr:col>
      <xdr:colOff>161925</xdr:colOff>
      <xdr:row>0</xdr:row>
      <xdr:rowOff>145793</xdr:rowOff>
    </xdr:from>
    <xdr:to>
      <xdr:col>4</xdr:col>
      <xdr:colOff>504825</xdr:colOff>
      <xdr:row>0</xdr:row>
      <xdr:rowOff>1066800</xdr:rowOff>
    </xdr:to>
    <xdr:sp macro="" textlink="">
      <xdr:nvSpPr>
        <xdr:cNvPr id="33" name="32 Rectángulo">
          <a:extLst>
            <a:ext uri="{FF2B5EF4-FFF2-40B4-BE49-F238E27FC236}">
              <a16:creationId xmlns:a16="http://schemas.microsoft.com/office/drawing/2014/main" id="{00000000-0008-0000-1200-000021000000}"/>
            </a:ext>
          </a:extLst>
        </xdr:cNvPr>
        <xdr:cNvSpPr/>
      </xdr:nvSpPr>
      <xdr:spPr>
        <a:xfrm>
          <a:off x="161925" y="145793"/>
          <a:ext cx="5133975" cy="921007"/>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245561</xdr:colOff>
      <xdr:row>0</xdr:row>
      <xdr:rowOff>232600</xdr:rowOff>
    </xdr:from>
    <xdr:to>
      <xdr:col>0</xdr:col>
      <xdr:colOff>1640842</xdr:colOff>
      <xdr:row>0</xdr:row>
      <xdr:rowOff>948786</xdr:rowOff>
    </xdr:to>
    <xdr:sp macro="" textlink="">
      <xdr:nvSpPr>
        <xdr:cNvPr id="40" name="39 CuadroTexto">
          <a:extLst>
            <a:ext uri="{FF2B5EF4-FFF2-40B4-BE49-F238E27FC236}">
              <a16:creationId xmlns:a16="http://schemas.microsoft.com/office/drawing/2014/main" id="{00000000-0008-0000-1200-000028000000}"/>
            </a:ext>
          </a:extLst>
        </xdr:cNvPr>
        <xdr:cNvSpPr txBox="1"/>
      </xdr:nvSpPr>
      <xdr:spPr>
        <a:xfrm>
          <a:off x="245561" y="232600"/>
          <a:ext cx="1395281" cy="71618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t>c.1.3.. Primeras causas de morbilidad hospitalaria  servicio ginecobstetricia </a:t>
          </a:r>
        </a:p>
      </xdr:txBody>
    </xdr:sp>
    <xdr:clientData/>
  </xdr:twoCellAnchor>
  <xdr:twoCellAnchor>
    <xdr:from>
      <xdr:col>0</xdr:col>
      <xdr:colOff>1733550</xdr:colOff>
      <xdr:row>0</xdr:row>
      <xdr:rowOff>247650</xdr:rowOff>
    </xdr:from>
    <xdr:to>
      <xdr:col>2</xdr:col>
      <xdr:colOff>165598</xdr:colOff>
      <xdr:row>0</xdr:row>
      <xdr:rowOff>942975</xdr:rowOff>
    </xdr:to>
    <xdr:grpSp>
      <xdr:nvGrpSpPr>
        <xdr:cNvPr id="16" name="15 Grupo">
          <a:extLst>
            <a:ext uri="{FF2B5EF4-FFF2-40B4-BE49-F238E27FC236}">
              <a16:creationId xmlns:a16="http://schemas.microsoft.com/office/drawing/2014/main" id="{00000000-0008-0000-1200-000010000000}"/>
            </a:ext>
          </a:extLst>
        </xdr:cNvPr>
        <xdr:cNvGrpSpPr/>
      </xdr:nvGrpSpPr>
      <xdr:grpSpPr>
        <a:xfrm>
          <a:off x="1733550" y="247650"/>
          <a:ext cx="1222873" cy="695325"/>
          <a:chOff x="-2330694" y="114414300"/>
          <a:chExt cx="1175857"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200-000011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8" name="17 Flecha arriba">
            <a:extLst>
              <a:ext uri="{FF2B5EF4-FFF2-40B4-BE49-F238E27FC236}">
                <a16:creationId xmlns:a16="http://schemas.microsoft.com/office/drawing/2014/main" id="{00000000-0008-0000-1200-000012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382551</xdr:colOff>
      <xdr:row>0</xdr:row>
      <xdr:rowOff>390524</xdr:rowOff>
    </xdr:from>
    <xdr:to>
      <xdr:col>4</xdr:col>
      <xdr:colOff>460873</xdr:colOff>
      <xdr:row>0</xdr:row>
      <xdr:rowOff>857249</xdr:rowOff>
    </xdr:to>
    <xdr:grpSp>
      <xdr:nvGrpSpPr>
        <xdr:cNvPr id="19" name="18 Grupo">
          <a:extLst>
            <a:ext uri="{FF2B5EF4-FFF2-40B4-BE49-F238E27FC236}">
              <a16:creationId xmlns:a16="http://schemas.microsoft.com/office/drawing/2014/main" id="{00000000-0008-0000-1200-000013000000}"/>
            </a:ext>
          </a:extLst>
        </xdr:cNvPr>
        <xdr:cNvGrpSpPr/>
      </xdr:nvGrpSpPr>
      <xdr:grpSpPr>
        <a:xfrm>
          <a:off x="4173501" y="390524"/>
          <a:ext cx="1078447" cy="466725"/>
          <a:chOff x="5410481" y="113080800"/>
          <a:chExt cx="1174168"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200-000014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21" name="20 Flecha derecha">
            <a:extLst>
              <a:ext uri="{FF2B5EF4-FFF2-40B4-BE49-F238E27FC236}">
                <a16:creationId xmlns:a16="http://schemas.microsoft.com/office/drawing/2014/main" id="{00000000-0008-0000-1200-000015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229376</xdr:colOff>
      <xdr:row>0</xdr:row>
      <xdr:rowOff>381000</xdr:rowOff>
    </xdr:from>
    <xdr:to>
      <xdr:col>3</xdr:col>
      <xdr:colOff>317998</xdr:colOff>
      <xdr:row>0</xdr:row>
      <xdr:rowOff>847725</xdr:rowOff>
    </xdr:to>
    <xdr:grpSp>
      <xdr:nvGrpSpPr>
        <xdr:cNvPr id="22" name="21 Grupo">
          <a:extLst>
            <a:ext uri="{FF2B5EF4-FFF2-40B4-BE49-F238E27FC236}">
              <a16:creationId xmlns:a16="http://schemas.microsoft.com/office/drawing/2014/main" id="{00000000-0008-0000-1200-000016000000}"/>
            </a:ext>
          </a:extLst>
        </xdr:cNvPr>
        <xdr:cNvGrpSpPr/>
      </xdr:nvGrpSpPr>
      <xdr:grpSpPr>
        <a:xfrm>
          <a:off x="3020201" y="381000"/>
          <a:ext cx="1088747" cy="466725"/>
          <a:chOff x="1539894" y="113757075"/>
          <a:chExt cx="1185382" cy="466725"/>
        </a:xfrm>
      </xdr:grpSpPr>
      <xdr:sp macro="" textlink="">
        <xdr:nvSpPr>
          <xdr:cNvPr id="23" name="22 CuadroTexto">
            <a:hlinkClick xmlns:r="http://schemas.openxmlformats.org/officeDocument/2006/relationships" r:id="rId4"/>
            <a:extLst>
              <a:ext uri="{FF2B5EF4-FFF2-40B4-BE49-F238E27FC236}">
                <a16:creationId xmlns:a16="http://schemas.microsoft.com/office/drawing/2014/main" id="{00000000-0008-0000-1200-000017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4" name="23 Flecha derecha">
            <a:extLst>
              <a:ext uri="{FF2B5EF4-FFF2-40B4-BE49-F238E27FC236}">
                <a16:creationId xmlns:a16="http://schemas.microsoft.com/office/drawing/2014/main" id="{00000000-0008-0000-1200-000018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131297</xdr:colOff>
      <xdr:row>0</xdr:row>
      <xdr:rowOff>142876</xdr:rowOff>
    </xdr:from>
    <xdr:to>
      <xdr:col>4</xdr:col>
      <xdr:colOff>542925</xdr:colOff>
      <xdr:row>0</xdr:row>
      <xdr:rowOff>1019176</xdr:rowOff>
    </xdr:to>
    <xdr:sp macro="" textlink="">
      <xdr:nvSpPr>
        <xdr:cNvPr id="24" name="23 Rectángulo">
          <a:extLst>
            <a:ext uri="{FF2B5EF4-FFF2-40B4-BE49-F238E27FC236}">
              <a16:creationId xmlns:a16="http://schemas.microsoft.com/office/drawing/2014/main" id="{00000000-0008-0000-1300-000018000000}"/>
            </a:ext>
          </a:extLst>
        </xdr:cNvPr>
        <xdr:cNvSpPr/>
      </xdr:nvSpPr>
      <xdr:spPr>
        <a:xfrm>
          <a:off x="131297" y="142876"/>
          <a:ext cx="5202703" cy="8763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x</a:t>
          </a:r>
        </a:p>
      </xdr:txBody>
    </xdr:sp>
    <xdr:clientData/>
  </xdr:twoCellAnchor>
  <xdr:twoCellAnchor>
    <xdr:from>
      <xdr:col>0</xdr:col>
      <xdr:colOff>200025</xdr:colOff>
      <xdr:row>0</xdr:row>
      <xdr:rowOff>226505</xdr:rowOff>
    </xdr:from>
    <xdr:to>
      <xdr:col>0</xdr:col>
      <xdr:colOff>1659336</xdr:colOff>
      <xdr:row>0</xdr:row>
      <xdr:rowOff>907925</xdr:rowOff>
    </xdr:to>
    <xdr:sp macro="" textlink="">
      <xdr:nvSpPr>
        <xdr:cNvPr id="25" name="24 CuadroTexto">
          <a:extLst>
            <a:ext uri="{FF2B5EF4-FFF2-40B4-BE49-F238E27FC236}">
              <a16:creationId xmlns:a16="http://schemas.microsoft.com/office/drawing/2014/main" id="{00000000-0008-0000-1300-000019000000}"/>
            </a:ext>
          </a:extLst>
        </xdr:cNvPr>
        <xdr:cNvSpPr txBox="1"/>
      </xdr:nvSpPr>
      <xdr:spPr>
        <a:xfrm>
          <a:off x="200025" y="226505"/>
          <a:ext cx="1459311" cy="681420"/>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t> </a:t>
          </a:r>
          <a:r>
            <a:rPr lang="es-CO" sz="900">
              <a:solidFill>
                <a:schemeClr val="dk1"/>
              </a:solidFill>
              <a:effectLst/>
              <a:latin typeface="+mn-lt"/>
              <a:ea typeface="+mn-ea"/>
              <a:cs typeface="+mn-cs"/>
            </a:rPr>
            <a:t>c.1.4.. Primeras causas de morbilidad  servicio  hospitalización </a:t>
          </a:r>
          <a:r>
            <a:rPr lang="es-CO" sz="900"/>
            <a:t>cirugía</a:t>
          </a:r>
        </a:p>
      </xdr:txBody>
    </xdr:sp>
    <xdr:clientData/>
  </xdr:twoCellAnchor>
  <xdr:twoCellAnchor>
    <xdr:from>
      <xdr:col>0</xdr:col>
      <xdr:colOff>1752600</xdr:colOff>
      <xdr:row>0</xdr:row>
      <xdr:rowOff>228600</xdr:rowOff>
    </xdr:from>
    <xdr:to>
      <xdr:col>2</xdr:col>
      <xdr:colOff>184648</xdr:colOff>
      <xdr:row>0</xdr:row>
      <xdr:rowOff>923925</xdr:rowOff>
    </xdr:to>
    <xdr:grpSp>
      <xdr:nvGrpSpPr>
        <xdr:cNvPr id="12" name="11 Grupo">
          <a:extLst>
            <a:ext uri="{FF2B5EF4-FFF2-40B4-BE49-F238E27FC236}">
              <a16:creationId xmlns:a16="http://schemas.microsoft.com/office/drawing/2014/main" id="{00000000-0008-0000-1300-00000C000000}"/>
            </a:ext>
          </a:extLst>
        </xdr:cNvPr>
        <xdr:cNvGrpSpPr/>
      </xdr:nvGrpSpPr>
      <xdr:grpSpPr>
        <a:xfrm>
          <a:off x="1752600" y="228600"/>
          <a:ext cx="1222873" cy="695325"/>
          <a:chOff x="-2330694" y="114414300"/>
          <a:chExt cx="1175857" cy="466725"/>
        </a:xfrm>
      </xdr:grpSpPr>
      <xdr:sp macro="" textlink="">
        <xdr:nvSpPr>
          <xdr:cNvPr id="13" name="12 CuadroTexto">
            <a:hlinkClick xmlns:r="http://schemas.openxmlformats.org/officeDocument/2006/relationships" r:id="rId1"/>
            <a:extLst>
              <a:ext uri="{FF2B5EF4-FFF2-40B4-BE49-F238E27FC236}">
                <a16:creationId xmlns:a16="http://schemas.microsoft.com/office/drawing/2014/main" id="{00000000-0008-0000-1300-00000D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4" name="13 Flecha arriba">
            <a:extLst>
              <a:ext uri="{FF2B5EF4-FFF2-40B4-BE49-F238E27FC236}">
                <a16:creationId xmlns:a16="http://schemas.microsoft.com/office/drawing/2014/main" id="{00000000-0008-0000-1300-00000E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401601</xdr:colOff>
      <xdr:row>0</xdr:row>
      <xdr:rowOff>371474</xdr:rowOff>
    </xdr:from>
    <xdr:to>
      <xdr:col>4</xdr:col>
      <xdr:colOff>479923</xdr:colOff>
      <xdr:row>0</xdr:row>
      <xdr:rowOff>838199</xdr:rowOff>
    </xdr:to>
    <xdr:grpSp>
      <xdr:nvGrpSpPr>
        <xdr:cNvPr id="15" name="14 Grupo">
          <a:hlinkClick xmlns:r="http://schemas.openxmlformats.org/officeDocument/2006/relationships" r:id="rId2"/>
          <a:extLst>
            <a:ext uri="{FF2B5EF4-FFF2-40B4-BE49-F238E27FC236}">
              <a16:creationId xmlns:a16="http://schemas.microsoft.com/office/drawing/2014/main" id="{00000000-0008-0000-1300-00000F000000}"/>
            </a:ext>
          </a:extLst>
        </xdr:cNvPr>
        <xdr:cNvGrpSpPr/>
      </xdr:nvGrpSpPr>
      <xdr:grpSpPr>
        <a:xfrm>
          <a:off x="4192551" y="371474"/>
          <a:ext cx="1078447" cy="466725"/>
          <a:chOff x="5410481" y="113080800"/>
          <a:chExt cx="1174168" cy="466725"/>
        </a:xfrm>
      </xdr:grpSpPr>
      <xdr:sp macro="" textlink="">
        <xdr:nvSpPr>
          <xdr:cNvPr id="16" name="15 CuadroTexto">
            <a:hlinkClick xmlns:r="http://schemas.openxmlformats.org/officeDocument/2006/relationships" r:id="rId2"/>
            <a:extLst>
              <a:ext uri="{FF2B5EF4-FFF2-40B4-BE49-F238E27FC236}">
                <a16:creationId xmlns:a16="http://schemas.microsoft.com/office/drawing/2014/main" id="{00000000-0008-0000-1300-000010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7" name="16 Flecha derecha">
            <a:extLst>
              <a:ext uri="{FF2B5EF4-FFF2-40B4-BE49-F238E27FC236}">
                <a16:creationId xmlns:a16="http://schemas.microsoft.com/office/drawing/2014/main" id="{00000000-0008-0000-1300-000011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248426</xdr:colOff>
      <xdr:row>0</xdr:row>
      <xdr:rowOff>361950</xdr:rowOff>
    </xdr:from>
    <xdr:to>
      <xdr:col>3</xdr:col>
      <xdr:colOff>337048</xdr:colOff>
      <xdr:row>0</xdr:row>
      <xdr:rowOff>828675</xdr:rowOff>
    </xdr:to>
    <xdr:grpSp>
      <xdr:nvGrpSpPr>
        <xdr:cNvPr id="18" name="17 Grupo">
          <a:extLst>
            <a:ext uri="{FF2B5EF4-FFF2-40B4-BE49-F238E27FC236}">
              <a16:creationId xmlns:a16="http://schemas.microsoft.com/office/drawing/2014/main" id="{00000000-0008-0000-1300-000012000000}"/>
            </a:ext>
          </a:extLst>
        </xdr:cNvPr>
        <xdr:cNvGrpSpPr/>
      </xdr:nvGrpSpPr>
      <xdr:grpSpPr>
        <a:xfrm>
          <a:off x="3039251" y="361950"/>
          <a:ext cx="1088747" cy="466725"/>
          <a:chOff x="1539894" y="113757075"/>
          <a:chExt cx="1185382" cy="466725"/>
        </a:xfrm>
      </xdr:grpSpPr>
      <xdr:sp macro="" textlink="">
        <xdr:nvSpPr>
          <xdr:cNvPr id="19" name="18 CuadroTexto">
            <a:hlinkClick xmlns:r="http://schemas.openxmlformats.org/officeDocument/2006/relationships" r:id="rId3"/>
            <a:extLst>
              <a:ext uri="{FF2B5EF4-FFF2-40B4-BE49-F238E27FC236}">
                <a16:creationId xmlns:a16="http://schemas.microsoft.com/office/drawing/2014/main" id="{00000000-0008-0000-1300-000013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0" name="19 Flecha derecha">
            <a:extLst>
              <a:ext uri="{FF2B5EF4-FFF2-40B4-BE49-F238E27FC236}">
                <a16:creationId xmlns:a16="http://schemas.microsoft.com/office/drawing/2014/main" id="{00000000-0008-0000-1300-000014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123826</xdr:colOff>
      <xdr:row>0</xdr:row>
      <xdr:rowOff>142876</xdr:rowOff>
    </xdr:from>
    <xdr:to>
      <xdr:col>4</xdr:col>
      <xdr:colOff>514351</xdr:colOff>
      <xdr:row>0</xdr:row>
      <xdr:rowOff>1019176</xdr:rowOff>
    </xdr:to>
    <xdr:sp macro="" textlink="">
      <xdr:nvSpPr>
        <xdr:cNvPr id="33" name="32 Rectángulo">
          <a:extLst>
            <a:ext uri="{FF2B5EF4-FFF2-40B4-BE49-F238E27FC236}">
              <a16:creationId xmlns:a16="http://schemas.microsoft.com/office/drawing/2014/main" id="{00000000-0008-0000-1400-000021000000}"/>
            </a:ext>
          </a:extLst>
        </xdr:cNvPr>
        <xdr:cNvSpPr/>
      </xdr:nvSpPr>
      <xdr:spPr>
        <a:xfrm>
          <a:off x="123826" y="142876"/>
          <a:ext cx="5181600" cy="8763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247650</xdr:colOff>
      <xdr:row>0</xdr:row>
      <xdr:rowOff>238125</xdr:rowOff>
    </xdr:from>
    <xdr:to>
      <xdr:col>0</xdr:col>
      <xdr:colOff>1568674</xdr:colOff>
      <xdr:row>0</xdr:row>
      <xdr:rowOff>933451</xdr:rowOff>
    </xdr:to>
    <xdr:sp macro="" textlink="">
      <xdr:nvSpPr>
        <xdr:cNvPr id="34" name="33 CuadroTexto">
          <a:extLst>
            <a:ext uri="{FF2B5EF4-FFF2-40B4-BE49-F238E27FC236}">
              <a16:creationId xmlns:a16="http://schemas.microsoft.com/office/drawing/2014/main" id="{00000000-0008-0000-1400-000022000000}"/>
            </a:ext>
          </a:extLst>
        </xdr:cNvPr>
        <xdr:cNvSpPr txBox="1"/>
      </xdr:nvSpPr>
      <xdr:spPr>
        <a:xfrm>
          <a:off x="247650" y="238125"/>
          <a:ext cx="1321024" cy="69532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c.1.5.. Primeras causas  morbilidad hospitalaria  ss </a:t>
          </a:r>
          <a:r>
            <a:rPr lang="es-CO" sz="900"/>
            <a:t>cuidados intensivos</a:t>
          </a:r>
        </a:p>
      </xdr:txBody>
    </xdr:sp>
    <xdr:clientData/>
  </xdr:twoCellAnchor>
  <xdr:twoCellAnchor>
    <xdr:from>
      <xdr:col>0</xdr:col>
      <xdr:colOff>1695450</xdr:colOff>
      <xdr:row>0</xdr:row>
      <xdr:rowOff>238125</xdr:rowOff>
    </xdr:from>
    <xdr:to>
      <xdr:col>2</xdr:col>
      <xdr:colOff>127498</xdr:colOff>
      <xdr:row>0</xdr:row>
      <xdr:rowOff>933450</xdr:rowOff>
    </xdr:to>
    <xdr:grpSp>
      <xdr:nvGrpSpPr>
        <xdr:cNvPr id="13" name="12 Grupo">
          <a:extLst>
            <a:ext uri="{FF2B5EF4-FFF2-40B4-BE49-F238E27FC236}">
              <a16:creationId xmlns:a16="http://schemas.microsoft.com/office/drawing/2014/main" id="{00000000-0008-0000-1400-00000D000000}"/>
            </a:ext>
          </a:extLst>
        </xdr:cNvPr>
        <xdr:cNvGrpSpPr/>
      </xdr:nvGrpSpPr>
      <xdr:grpSpPr>
        <a:xfrm>
          <a:off x="1695450" y="238125"/>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4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4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382551</xdr:colOff>
      <xdr:row>0</xdr:row>
      <xdr:rowOff>380999</xdr:rowOff>
    </xdr:from>
    <xdr:to>
      <xdr:col>4</xdr:col>
      <xdr:colOff>460873</xdr:colOff>
      <xdr:row>0</xdr:row>
      <xdr:rowOff>847724</xdr:rowOff>
    </xdr:to>
    <xdr:grpSp>
      <xdr:nvGrpSpPr>
        <xdr:cNvPr id="16" name="15 Grupo">
          <a:extLst>
            <a:ext uri="{FF2B5EF4-FFF2-40B4-BE49-F238E27FC236}">
              <a16:creationId xmlns:a16="http://schemas.microsoft.com/office/drawing/2014/main" id="{00000000-0008-0000-1400-000010000000}"/>
            </a:ext>
          </a:extLst>
        </xdr:cNvPr>
        <xdr:cNvGrpSpPr/>
      </xdr:nvGrpSpPr>
      <xdr:grpSpPr>
        <a:xfrm>
          <a:off x="4173501" y="380999"/>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4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4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229376</xdr:colOff>
      <xdr:row>0</xdr:row>
      <xdr:rowOff>390525</xdr:rowOff>
    </xdr:from>
    <xdr:to>
      <xdr:col>3</xdr:col>
      <xdr:colOff>317998</xdr:colOff>
      <xdr:row>0</xdr:row>
      <xdr:rowOff>857250</xdr:rowOff>
    </xdr:to>
    <xdr:grpSp>
      <xdr:nvGrpSpPr>
        <xdr:cNvPr id="19" name="18 Grupo">
          <a:extLst>
            <a:ext uri="{FF2B5EF4-FFF2-40B4-BE49-F238E27FC236}">
              <a16:creationId xmlns:a16="http://schemas.microsoft.com/office/drawing/2014/main" id="{00000000-0008-0000-1400-000013000000}"/>
            </a:ext>
          </a:extLst>
        </xdr:cNvPr>
        <xdr:cNvGrpSpPr/>
      </xdr:nvGrpSpPr>
      <xdr:grpSpPr>
        <a:xfrm>
          <a:off x="3020201" y="390525"/>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4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4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171451</xdr:colOff>
      <xdr:row>0</xdr:row>
      <xdr:rowOff>123825</xdr:rowOff>
    </xdr:from>
    <xdr:to>
      <xdr:col>4</xdr:col>
      <xdr:colOff>581025</xdr:colOff>
      <xdr:row>0</xdr:row>
      <xdr:rowOff>1095375</xdr:rowOff>
    </xdr:to>
    <xdr:sp macro="" textlink="">
      <xdr:nvSpPr>
        <xdr:cNvPr id="24" name="23 Rectángulo">
          <a:extLst>
            <a:ext uri="{FF2B5EF4-FFF2-40B4-BE49-F238E27FC236}">
              <a16:creationId xmlns:a16="http://schemas.microsoft.com/office/drawing/2014/main" id="{00000000-0008-0000-1500-000018000000}"/>
            </a:ext>
          </a:extLst>
        </xdr:cNvPr>
        <xdr:cNvSpPr/>
      </xdr:nvSpPr>
      <xdr:spPr>
        <a:xfrm>
          <a:off x="171451" y="123825"/>
          <a:ext cx="5200649" cy="97155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266700</xdr:colOff>
      <xdr:row>0</xdr:row>
      <xdr:rowOff>228600</xdr:rowOff>
    </xdr:from>
    <xdr:to>
      <xdr:col>0</xdr:col>
      <xdr:colOff>1685925</xdr:colOff>
      <xdr:row>0</xdr:row>
      <xdr:rowOff>923926</xdr:rowOff>
    </xdr:to>
    <xdr:sp macro="" textlink="">
      <xdr:nvSpPr>
        <xdr:cNvPr id="25" name="24 CuadroTexto">
          <a:extLst>
            <a:ext uri="{FF2B5EF4-FFF2-40B4-BE49-F238E27FC236}">
              <a16:creationId xmlns:a16="http://schemas.microsoft.com/office/drawing/2014/main" id="{00000000-0008-0000-1500-000019000000}"/>
            </a:ext>
          </a:extLst>
        </xdr:cNvPr>
        <xdr:cNvSpPr txBox="1"/>
      </xdr:nvSpPr>
      <xdr:spPr>
        <a:xfrm>
          <a:off x="266700" y="228600"/>
          <a:ext cx="1419225" cy="69532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c.1.6.. Primeras causas de morbilidad hospitalaria  servicio </a:t>
          </a:r>
          <a:r>
            <a:rPr lang="es-CO" sz="900"/>
            <a:t>urgencias</a:t>
          </a:r>
        </a:p>
      </xdr:txBody>
    </xdr:sp>
    <xdr:clientData/>
  </xdr:twoCellAnchor>
  <xdr:twoCellAnchor>
    <xdr:from>
      <xdr:col>0</xdr:col>
      <xdr:colOff>1762125</xdr:colOff>
      <xdr:row>0</xdr:row>
      <xdr:rowOff>238125</xdr:rowOff>
    </xdr:from>
    <xdr:to>
      <xdr:col>2</xdr:col>
      <xdr:colOff>194173</xdr:colOff>
      <xdr:row>0</xdr:row>
      <xdr:rowOff>933450</xdr:rowOff>
    </xdr:to>
    <xdr:grpSp>
      <xdr:nvGrpSpPr>
        <xdr:cNvPr id="13" name="12 Grupo">
          <a:extLst>
            <a:ext uri="{FF2B5EF4-FFF2-40B4-BE49-F238E27FC236}">
              <a16:creationId xmlns:a16="http://schemas.microsoft.com/office/drawing/2014/main" id="{00000000-0008-0000-1500-00000D000000}"/>
            </a:ext>
          </a:extLst>
        </xdr:cNvPr>
        <xdr:cNvGrpSpPr/>
      </xdr:nvGrpSpPr>
      <xdr:grpSpPr>
        <a:xfrm>
          <a:off x="1762125" y="238125"/>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5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5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449226</xdr:colOff>
      <xdr:row>0</xdr:row>
      <xdr:rowOff>380999</xdr:rowOff>
    </xdr:from>
    <xdr:to>
      <xdr:col>4</xdr:col>
      <xdr:colOff>527548</xdr:colOff>
      <xdr:row>0</xdr:row>
      <xdr:rowOff>847724</xdr:rowOff>
    </xdr:to>
    <xdr:grpSp>
      <xdr:nvGrpSpPr>
        <xdr:cNvPr id="16" name="15 Grupo">
          <a:extLst>
            <a:ext uri="{FF2B5EF4-FFF2-40B4-BE49-F238E27FC236}">
              <a16:creationId xmlns:a16="http://schemas.microsoft.com/office/drawing/2014/main" id="{00000000-0008-0000-1500-000010000000}"/>
            </a:ext>
          </a:extLst>
        </xdr:cNvPr>
        <xdr:cNvGrpSpPr/>
      </xdr:nvGrpSpPr>
      <xdr:grpSpPr>
        <a:xfrm>
          <a:off x="4240176" y="380999"/>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5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5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286526</xdr:colOff>
      <xdr:row>0</xdr:row>
      <xdr:rowOff>371475</xdr:rowOff>
    </xdr:from>
    <xdr:to>
      <xdr:col>3</xdr:col>
      <xdr:colOff>375148</xdr:colOff>
      <xdr:row>0</xdr:row>
      <xdr:rowOff>838200</xdr:rowOff>
    </xdr:to>
    <xdr:grpSp>
      <xdr:nvGrpSpPr>
        <xdr:cNvPr id="19" name="18 Grupo">
          <a:extLst>
            <a:ext uri="{FF2B5EF4-FFF2-40B4-BE49-F238E27FC236}">
              <a16:creationId xmlns:a16="http://schemas.microsoft.com/office/drawing/2014/main" id="{00000000-0008-0000-1500-000013000000}"/>
            </a:ext>
          </a:extLst>
        </xdr:cNvPr>
        <xdr:cNvGrpSpPr/>
      </xdr:nvGrpSpPr>
      <xdr:grpSpPr>
        <a:xfrm>
          <a:off x="3077351" y="371475"/>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5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5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123826</xdr:colOff>
      <xdr:row>0</xdr:row>
      <xdr:rowOff>104775</xdr:rowOff>
    </xdr:from>
    <xdr:to>
      <xdr:col>4</xdr:col>
      <xdr:colOff>542925</xdr:colOff>
      <xdr:row>0</xdr:row>
      <xdr:rowOff>1085850</xdr:rowOff>
    </xdr:to>
    <xdr:sp macro="" textlink="">
      <xdr:nvSpPr>
        <xdr:cNvPr id="24" name="23 Rectángulo">
          <a:extLst>
            <a:ext uri="{FF2B5EF4-FFF2-40B4-BE49-F238E27FC236}">
              <a16:creationId xmlns:a16="http://schemas.microsoft.com/office/drawing/2014/main" id="{00000000-0008-0000-1600-000018000000}"/>
            </a:ext>
          </a:extLst>
        </xdr:cNvPr>
        <xdr:cNvSpPr/>
      </xdr:nvSpPr>
      <xdr:spPr>
        <a:xfrm>
          <a:off x="123826" y="104775"/>
          <a:ext cx="5210174" cy="981075"/>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219075</xdr:colOff>
      <xdr:row>0</xdr:row>
      <xdr:rowOff>209550</xdr:rowOff>
    </xdr:from>
    <xdr:to>
      <xdr:col>0</xdr:col>
      <xdr:colOff>1540099</xdr:colOff>
      <xdr:row>0</xdr:row>
      <xdr:rowOff>904876</xdr:rowOff>
    </xdr:to>
    <xdr:sp macro="" textlink="">
      <xdr:nvSpPr>
        <xdr:cNvPr id="25" name="24 CuadroTexto">
          <a:extLst>
            <a:ext uri="{FF2B5EF4-FFF2-40B4-BE49-F238E27FC236}">
              <a16:creationId xmlns:a16="http://schemas.microsoft.com/office/drawing/2014/main" id="{00000000-0008-0000-1600-000019000000}"/>
            </a:ext>
          </a:extLst>
        </xdr:cNvPr>
        <xdr:cNvSpPr txBox="1"/>
      </xdr:nvSpPr>
      <xdr:spPr>
        <a:xfrm>
          <a:off x="219075" y="209550"/>
          <a:ext cx="1321024" cy="69532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c.1.7.. Primeras causas morbilidad hospitalaria  ss </a:t>
          </a:r>
          <a:r>
            <a:rPr lang="es-CO" sz="900"/>
            <a:t>consulta externa</a:t>
          </a:r>
        </a:p>
      </xdr:txBody>
    </xdr:sp>
    <xdr:clientData/>
  </xdr:twoCellAnchor>
  <xdr:twoCellAnchor>
    <xdr:from>
      <xdr:col>0</xdr:col>
      <xdr:colOff>1676400</xdr:colOff>
      <xdr:row>0</xdr:row>
      <xdr:rowOff>219075</xdr:rowOff>
    </xdr:from>
    <xdr:to>
      <xdr:col>2</xdr:col>
      <xdr:colOff>108448</xdr:colOff>
      <xdr:row>0</xdr:row>
      <xdr:rowOff>914400</xdr:rowOff>
    </xdr:to>
    <xdr:grpSp>
      <xdr:nvGrpSpPr>
        <xdr:cNvPr id="13" name="12 Grupo">
          <a:extLst>
            <a:ext uri="{FF2B5EF4-FFF2-40B4-BE49-F238E27FC236}">
              <a16:creationId xmlns:a16="http://schemas.microsoft.com/office/drawing/2014/main" id="{00000000-0008-0000-1600-00000D000000}"/>
            </a:ext>
          </a:extLst>
        </xdr:cNvPr>
        <xdr:cNvGrpSpPr/>
      </xdr:nvGrpSpPr>
      <xdr:grpSpPr>
        <a:xfrm>
          <a:off x="1676400" y="219075"/>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6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6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363501</xdr:colOff>
      <xdr:row>0</xdr:row>
      <xdr:rowOff>361949</xdr:rowOff>
    </xdr:from>
    <xdr:to>
      <xdr:col>4</xdr:col>
      <xdr:colOff>441823</xdr:colOff>
      <xdr:row>0</xdr:row>
      <xdr:rowOff>828674</xdr:rowOff>
    </xdr:to>
    <xdr:grpSp>
      <xdr:nvGrpSpPr>
        <xdr:cNvPr id="16" name="15 Grupo">
          <a:extLst>
            <a:ext uri="{FF2B5EF4-FFF2-40B4-BE49-F238E27FC236}">
              <a16:creationId xmlns:a16="http://schemas.microsoft.com/office/drawing/2014/main" id="{00000000-0008-0000-1600-000010000000}"/>
            </a:ext>
          </a:extLst>
        </xdr:cNvPr>
        <xdr:cNvGrpSpPr/>
      </xdr:nvGrpSpPr>
      <xdr:grpSpPr>
        <a:xfrm>
          <a:off x="4154451" y="361949"/>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6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6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200801</xdr:colOff>
      <xdr:row>0</xdr:row>
      <xdr:rowOff>371475</xdr:rowOff>
    </xdr:from>
    <xdr:to>
      <xdr:col>3</xdr:col>
      <xdr:colOff>289423</xdr:colOff>
      <xdr:row>0</xdr:row>
      <xdr:rowOff>838200</xdr:rowOff>
    </xdr:to>
    <xdr:grpSp>
      <xdr:nvGrpSpPr>
        <xdr:cNvPr id="19" name="18 Grupo">
          <a:extLst>
            <a:ext uri="{FF2B5EF4-FFF2-40B4-BE49-F238E27FC236}">
              <a16:creationId xmlns:a16="http://schemas.microsoft.com/office/drawing/2014/main" id="{00000000-0008-0000-1600-000013000000}"/>
            </a:ext>
          </a:extLst>
        </xdr:cNvPr>
        <xdr:cNvGrpSpPr/>
      </xdr:nvGrpSpPr>
      <xdr:grpSpPr>
        <a:xfrm>
          <a:off x="2991626" y="371475"/>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6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6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123826</xdr:colOff>
      <xdr:row>0</xdr:row>
      <xdr:rowOff>104774</xdr:rowOff>
    </xdr:from>
    <xdr:to>
      <xdr:col>4</xdr:col>
      <xdr:colOff>542925</xdr:colOff>
      <xdr:row>0</xdr:row>
      <xdr:rowOff>1066799</xdr:rowOff>
    </xdr:to>
    <xdr:sp macro="" textlink="">
      <xdr:nvSpPr>
        <xdr:cNvPr id="24" name="23 Rectángulo">
          <a:extLst>
            <a:ext uri="{FF2B5EF4-FFF2-40B4-BE49-F238E27FC236}">
              <a16:creationId xmlns:a16="http://schemas.microsoft.com/office/drawing/2014/main" id="{00000000-0008-0000-1700-000018000000}"/>
            </a:ext>
          </a:extLst>
        </xdr:cNvPr>
        <xdr:cNvSpPr/>
      </xdr:nvSpPr>
      <xdr:spPr>
        <a:xfrm>
          <a:off x="123826" y="104774"/>
          <a:ext cx="5210174" cy="962025"/>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209550</xdr:colOff>
      <xdr:row>0</xdr:row>
      <xdr:rowOff>238125</xdr:rowOff>
    </xdr:from>
    <xdr:to>
      <xdr:col>0</xdr:col>
      <xdr:colOff>1647825</xdr:colOff>
      <xdr:row>0</xdr:row>
      <xdr:rowOff>933451</xdr:rowOff>
    </xdr:to>
    <xdr:sp macro="" textlink="">
      <xdr:nvSpPr>
        <xdr:cNvPr id="25" name="24 CuadroTexto">
          <a:extLst>
            <a:ext uri="{FF2B5EF4-FFF2-40B4-BE49-F238E27FC236}">
              <a16:creationId xmlns:a16="http://schemas.microsoft.com/office/drawing/2014/main" id="{00000000-0008-0000-1700-000019000000}"/>
            </a:ext>
          </a:extLst>
        </xdr:cNvPr>
        <xdr:cNvSpPr txBox="1"/>
      </xdr:nvSpPr>
      <xdr:spPr>
        <a:xfrm>
          <a:off x="209550" y="238125"/>
          <a:ext cx="1438275" cy="69532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c.1.8.. Primeras causas morbilidad hospitalaria  ss </a:t>
          </a:r>
          <a:r>
            <a:rPr lang="es-CO" sz="900"/>
            <a:t>cirugía ambulatoria</a:t>
          </a:r>
        </a:p>
      </xdr:txBody>
    </xdr:sp>
    <xdr:clientData/>
  </xdr:twoCellAnchor>
  <xdr:twoCellAnchor>
    <xdr:from>
      <xdr:col>0</xdr:col>
      <xdr:colOff>1724025</xdr:colOff>
      <xdr:row>0</xdr:row>
      <xdr:rowOff>247650</xdr:rowOff>
    </xdr:from>
    <xdr:to>
      <xdr:col>2</xdr:col>
      <xdr:colOff>156073</xdr:colOff>
      <xdr:row>0</xdr:row>
      <xdr:rowOff>942975</xdr:rowOff>
    </xdr:to>
    <xdr:grpSp>
      <xdr:nvGrpSpPr>
        <xdr:cNvPr id="13" name="12 Grupo">
          <a:extLst>
            <a:ext uri="{FF2B5EF4-FFF2-40B4-BE49-F238E27FC236}">
              <a16:creationId xmlns:a16="http://schemas.microsoft.com/office/drawing/2014/main" id="{00000000-0008-0000-1700-00000D000000}"/>
            </a:ext>
          </a:extLst>
        </xdr:cNvPr>
        <xdr:cNvGrpSpPr/>
      </xdr:nvGrpSpPr>
      <xdr:grpSpPr>
        <a:xfrm>
          <a:off x="1724025" y="247650"/>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7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7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411126</xdr:colOff>
      <xdr:row>0</xdr:row>
      <xdr:rowOff>390524</xdr:rowOff>
    </xdr:from>
    <xdr:to>
      <xdr:col>4</xdr:col>
      <xdr:colOff>489448</xdr:colOff>
      <xdr:row>0</xdr:row>
      <xdr:rowOff>857249</xdr:rowOff>
    </xdr:to>
    <xdr:grpSp>
      <xdr:nvGrpSpPr>
        <xdr:cNvPr id="16" name="15 Grupo">
          <a:extLst>
            <a:ext uri="{FF2B5EF4-FFF2-40B4-BE49-F238E27FC236}">
              <a16:creationId xmlns:a16="http://schemas.microsoft.com/office/drawing/2014/main" id="{00000000-0008-0000-1700-000010000000}"/>
            </a:ext>
          </a:extLst>
        </xdr:cNvPr>
        <xdr:cNvGrpSpPr/>
      </xdr:nvGrpSpPr>
      <xdr:grpSpPr>
        <a:xfrm>
          <a:off x="4202076" y="390524"/>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7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7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257951</xdr:colOff>
      <xdr:row>0</xdr:row>
      <xdr:rowOff>390525</xdr:rowOff>
    </xdr:from>
    <xdr:to>
      <xdr:col>3</xdr:col>
      <xdr:colOff>346573</xdr:colOff>
      <xdr:row>0</xdr:row>
      <xdr:rowOff>857250</xdr:rowOff>
    </xdr:to>
    <xdr:grpSp>
      <xdr:nvGrpSpPr>
        <xdr:cNvPr id="19" name="18 Grupo">
          <a:extLst>
            <a:ext uri="{FF2B5EF4-FFF2-40B4-BE49-F238E27FC236}">
              <a16:creationId xmlns:a16="http://schemas.microsoft.com/office/drawing/2014/main" id="{00000000-0008-0000-1700-000013000000}"/>
            </a:ext>
          </a:extLst>
        </xdr:cNvPr>
        <xdr:cNvGrpSpPr/>
      </xdr:nvGrpSpPr>
      <xdr:grpSpPr>
        <a:xfrm>
          <a:off x="3048776" y="390525"/>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7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7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104775</xdr:colOff>
      <xdr:row>0</xdr:row>
      <xdr:rowOff>95250</xdr:rowOff>
    </xdr:from>
    <xdr:to>
      <xdr:col>4</xdr:col>
      <xdr:colOff>542925</xdr:colOff>
      <xdr:row>0</xdr:row>
      <xdr:rowOff>1057275</xdr:rowOff>
    </xdr:to>
    <xdr:sp macro="" textlink="">
      <xdr:nvSpPr>
        <xdr:cNvPr id="20" name="19 Rectángulo">
          <a:extLst>
            <a:ext uri="{FF2B5EF4-FFF2-40B4-BE49-F238E27FC236}">
              <a16:creationId xmlns:a16="http://schemas.microsoft.com/office/drawing/2014/main" id="{00000000-0008-0000-1800-000014000000}"/>
            </a:ext>
          </a:extLst>
        </xdr:cNvPr>
        <xdr:cNvSpPr/>
      </xdr:nvSpPr>
      <xdr:spPr>
        <a:xfrm>
          <a:off x="104775" y="95250"/>
          <a:ext cx="5229225" cy="962025"/>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266700</xdr:colOff>
      <xdr:row>0</xdr:row>
      <xdr:rowOff>200025</xdr:rowOff>
    </xdr:from>
    <xdr:to>
      <xdr:col>0</xdr:col>
      <xdr:colOff>1587724</xdr:colOff>
      <xdr:row>0</xdr:row>
      <xdr:rowOff>895351</xdr:rowOff>
    </xdr:to>
    <xdr:sp macro="" textlink="">
      <xdr:nvSpPr>
        <xdr:cNvPr id="21" name="20 CuadroTexto">
          <a:extLst>
            <a:ext uri="{FF2B5EF4-FFF2-40B4-BE49-F238E27FC236}">
              <a16:creationId xmlns:a16="http://schemas.microsoft.com/office/drawing/2014/main" id="{00000000-0008-0000-1800-000015000000}"/>
            </a:ext>
          </a:extLst>
        </xdr:cNvPr>
        <xdr:cNvSpPr txBox="1"/>
      </xdr:nvSpPr>
      <xdr:spPr>
        <a:xfrm>
          <a:off x="266700" y="200025"/>
          <a:ext cx="1321024" cy="69532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c.1.9.. Primeras causas  morbilidad hospitalaria  servicio odontología</a:t>
          </a:r>
          <a:endParaRPr lang="es-CO" sz="900"/>
        </a:p>
      </xdr:txBody>
    </xdr:sp>
    <xdr:clientData/>
  </xdr:twoCellAnchor>
  <xdr:twoCellAnchor>
    <xdr:from>
      <xdr:col>0</xdr:col>
      <xdr:colOff>1695450</xdr:colOff>
      <xdr:row>0</xdr:row>
      <xdr:rowOff>209550</xdr:rowOff>
    </xdr:from>
    <xdr:to>
      <xdr:col>2</xdr:col>
      <xdr:colOff>127498</xdr:colOff>
      <xdr:row>0</xdr:row>
      <xdr:rowOff>904875</xdr:rowOff>
    </xdr:to>
    <xdr:grpSp>
      <xdr:nvGrpSpPr>
        <xdr:cNvPr id="13" name="12 Grupo">
          <a:extLst>
            <a:ext uri="{FF2B5EF4-FFF2-40B4-BE49-F238E27FC236}">
              <a16:creationId xmlns:a16="http://schemas.microsoft.com/office/drawing/2014/main" id="{00000000-0008-0000-1800-00000D000000}"/>
            </a:ext>
          </a:extLst>
        </xdr:cNvPr>
        <xdr:cNvGrpSpPr/>
      </xdr:nvGrpSpPr>
      <xdr:grpSpPr>
        <a:xfrm>
          <a:off x="1695450" y="209550"/>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8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8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382551</xdr:colOff>
      <xdr:row>0</xdr:row>
      <xdr:rowOff>352424</xdr:rowOff>
    </xdr:from>
    <xdr:to>
      <xdr:col>4</xdr:col>
      <xdr:colOff>460873</xdr:colOff>
      <xdr:row>0</xdr:row>
      <xdr:rowOff>819149</xdr:rowOff>
    </xdr:to>
    <xdr:grpSp>
      <xdr:nvGrpSpPr>
        <xdr:cNvPr id="16" name="15 Grupo">
          <a:extLst>
            <a:ext uri="{FF2B5EF4-FFF2-40B4-BE49-F238E27FC236}">
              <a16:creationId xmlns:a16="http://schemas.microsoft.com/office/drawing/2014/main" id="{00000000-0008-0000-1800-000010000000}"/>
            </a:ext>
          </a:extLst>
        </xdr:cNvPr>
        <xdr:cNvGrpSpPr/>
      </xdr:nvGrpSpPr>
      <xdr:grpSpPr>
        <a:xfrm>
          <a:off x="4173501" y="352424"/>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8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8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210326</xdr:colOff>
      <xdr:row>0</xdr:row>
      <xdr:rowOff>352425</xdr:rowOff>
    </xdr:from>
    <xdr:to>
      <xdr:col>3</xdr:col>
      <xdr:colOff>298948</xdr:colOff>
      <xdr:row>0</xdr:row>
      <xdr:rowOff>819150</xdr:rowOff>
    </xdr:to>
    <xdr:grpSp>
      <xdr:nvGrpSpPr>
        <xdr:cNvPr id="19" name="18 Grupo">
          <a:extLst>
            <a:ext uri="{FF2B5EF4-FFF2-40B4-BE49-F238E27FC236}">
              <a16:creationId xmlns:a16="http://schemas.microsoft.com/office/drawing/2014/main" id="{00000000-0008-0000-1800-000013000000}"/>
            </a:ext>
          </a:extLst>
        </xdr:cNvPr>
        <xdr:cNvGrpSpPr/>
      </xdr:nvGrpSpPr>
      <xdr:grpSpPr>
        <a:xfrm>
          <a:off x="3001151" y="352425"/>
          <a:ext cx="1088747" cy="466725"/>
          <a:chOff x="1539894" y="113757075"/>
          <a:chExt cx="1185382" cy="466725"/>
        </a:xfrm>
      </xdr:grpSpPr>
      <xdr:sp macro="" textlink="">
        <xdr:nvSpPr>
          <xdr:cNvPr id="22" name="21 CuadroTexto">
            <a:hlinkClick xmlns:r="http://schemas.openxmlformats.org/officeDocument/2006/relationships" r:id="rId3"/>
            <a:extLst>
              <a:ext uri="{FF2B5EF4-FFF2-40B4-BE49-F238E27FC236}">
                <a16:creationId xmlns:a16="http://schemas.microsoft.com/office/drawing/2014/main" id="{00000000-0008-0000-1800-000016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3" name="22 Flecha derecha">
            <a:extLst>
              <a:ext uri="{FF2B5EF4-FFF2-40B4-BE49-F238E27FC236}">
                <a16:creationId xmlns:a16="http://schemas.microsoft.com/office/drawing/2014/main" id="{00000000-0008-0000-1800-000017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140278</xdr:colOff>
      <xdr:row>0</xdr:row>
      <xdr:rowOff>154131</xdr:rowOff>
    </xdr:from>
    <xdr:to>
      <xdr:col>4</xdr:col>
      <xdr:colOff>457200</xdr:colOff>
      <xdr:row>0</xdr:row>
      <xdr:rowOff>1171574</xdr:rowOff>
    </xdr:to>
    <xdr:sp macro="" textlink="">
      <xdr:nvSpPr>
        <xdr:cNvPr id="26" name="25 Rectángulo">
          <a:extLst>
            <a:ext uri="{FF2B5EF4-FFF2-40B4-BE49-F238E27FC236}">
              <a16:creationId xmlns:a16="http://schemas.microsoft.com/office/drawing/2014/main" id="{00000000-0008-0000-1900-00001A000000}"/>
            </a:ext>
          </a:extLst>
        </xdr:cNvPr>
        <xdr:cNvSpPr/>
      </xdr:nvSpPr>
      <xdr:spPr>
        <a:xfrm>
          <a:off x="140278" y="154131"/>
          <a:ext cx="5107997" cy="1017443"/>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257175</xdr:colOff>
      <xdr:row>0</xdr:row>
      <xdr:rowOff>257175</xdr:rowOff>
    </xdr:from>
    <xdr:to>
      <xdr:col>0</xdr:col>
      <xdr:colOff>1609725</xdr:colOff>
      <xdr:row>0</xdr:row>
      <xdr:rowOff>1009651</xdr:rowOff>
    </xdr:to>
    <xdr:sp macro="" textlink="">
      <xdr:nvSpPr>
        <xdr:cNvPr id="27" name="26 CuadroTexto">
          <a:extLst>
            <a:ext uri="{FF2B5EF4-FFF2-40B4-BE49-F238E27FC236}">
              <a16:creationId xmlns:a16="http://schemas.microsoft.com/office/drawing/2014/main" id="{00000000-0008-0000-1900-00001B000000}"/>
            </a:ext>
          </a:extLst>
        </xdr:cNvPr>
        <xdr:cNvSpPr txBox="1"/>
      </xdr:nvSpPr>
      <xdr:spPr>
        <a:xfrm>
          <a:off x="257175" y="257175"/>
          <a:ext cx="1352550" cy="752476"/>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t>c.2. Primeras causas de mortalidad institucional hospitalaria  </a:t>
          </a:r>
        </a:p>
      </xdr:txBody>
    </xdr:sp>
    <xdr:clientData/>
  </xdr:twoCellAnchor>
  <xdr:twoCellAnchor>
    <xdr:from>
      <xdr:col>0</xdr:col>
      <xdr:colOff>1685925</xdr:colOff>
      <xdr:row>0</xdr:row>
      <xdr:rowOff>295275</xdr:rowOff>
    </xdr:from>
    <xdr:to>
      <xdr:col>2</xdr:col>
      <xdr:colOff>117973</xdr:colOff>
      <xdr:row>0</xdr:row>
      <xdr:rowOff>990600</xdr:rowOff>
    </xdr:to>
    <xdr:grpSp>
      <xdr:nvGrpSpPr>
        <xdr:cNvPr id="13" name="12 Grupo">
          <a:extLst>
            <a:ext uri="{FF2B5EF4-FFF2-40B4-BE49-F238E27FC236}">
              <a16:creationId xmlns:a16="http://schemas.microsoft.com/office/drawing/2014/main" id="{00000000-0008-0000-1900-00000D000000}"/>
            </a:ext>
          </a:extLst>
        </xdr:cNvPr>
        <xdr:cNvGrpSpPr/>
      </xdr:nvGrpSpPr>
      <xdr:grpSpPr>
        <a:xfrm>
          <a:off x="1685925" y="295275"/>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9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9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334926</xdr:colOff>
      <xdr:row>0</xdr:row>
      <xdr:rowOff>438149</xdr:rowOff>
    </xdr:from>
    <xdr:to>
      <xdr:col>4</xdr:col>
      <xdr:colOff>413248</xdr:colOff>
      <xdr:row>0</xdr:row>
      <xdr:rowOff>904874</xdr:rowOff>
    </xdr:to>
    <xdr:grpSp>
      <xdr:nvGrpSpPr>
        <xdr:cNvPr id="16" name="15 Grupo">
          <a:extLst>
            <a:ext uri="{FF2B5EF4-FFF2-40B4-BE49-F238E27FC236}">
              <a16:creationId xmlns:a16="http://schemas.microsoft.com/office/drawing/2014/main" id="{00000000-0008-0000-1900-000010000000}"/>
            </a:ext>
          </a:extLst>
        </xdr:cNvPr>
        <xdr:cNvGrpSpPr/>
      </xdr:nvGrpSpPr>
      <xdr:grpSpPr>
        <a:xfrm>
          <a:off x="4125876" y="438149"/>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9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9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172226</xdr:colOff>
      <xdr:row>0</xdr:row>
      <xdr:rowOff>438150</xdr:rowOff>
    </xdr:from>
    <xdr:to>
      <xdr:col>3</xdr:col>
      <xdr:colOff>260848</xdr:colOff>
      <xdr:row>0</xdr:row>
      <xdr:rowOff>904875</xdr:rowOff>
    </xdr:to>
    <xdr:grpSp>
      <xdr:nvGrpSpPr>
        <xdr:cNvPr id="19" name="18 Grupo">
          <a:extLst>
            <a:ext uri="{FF2B5EF4-FFF2-40B4-BE49-F238E27FC236}">
              <a16:creationId xmlns:a16="http://schemas.microsoft.com/office/drawing/2014/main" id="{00000000-0008-0000-1900-000013000000}"/>
            </a:ext>
          </a:extLst>
        </xdr:cNvPr>
        <xdr:cNvGrpSpPr/>
      </xdr:nvGrpSpPr>
      <xdr:grpSpPr>
        <a:xfrm>
          <a:off x="2963051" y="438150"/>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9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9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123825</xdr:colOff>
      <xdr:row>0</xdr:row>
      <xdr:rowOff>66675</xdr:rowOff>
    </xdr:from>
    <xdr:to>
      <xdr:col>4</xdr:col>
      <xdr:colOff>619125</xdr:colOff>
      <xdr:row>0</xdr:row>
      <xdr:rowOff>1019175</xdr:rowOff>
    </xdr:to>
    <xdr:sp macro="" textlink="">
      <xdr:nvSpPr>
        <xdr:cNvPr id="10" name="9 Rectángulo">
          <a:extLst>
            <a:ext uri="{FF2B5EF4-FFF2-40B4-BE49-F238E27FC236}">
              <a16:creationId xmlns:a16="http://schemas.microsoft.com/office/drawing/2014/main" id="{00000000-0008-0000-1A00-00000A000000}"/>
            </a:ext>
          </a:extLst>
        </xdr:cNvPr>
        <xdr:cNvSpPr/>
      </xdr:nvSpPr>
      <xdr:spPr>
        <a:xfrm>
          <a:off x="123825" y="66675"/>
          <a:ext cx="5286375" cy="9525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285750</xdr:colOff>
      <xdr:row>0</xdr:row>
      <xdr:rowOff>123826</xdr:rowOff>
    </xdr:from>
    <xdr:to>
      <xdr:col>0</xdr:col>
      <xdr:colOff>1704975</xdr:colOff>
      <xdr:row>0</xdr:row>
      <xdr:rowOff>885826</xdr:rowOff>
    </xdr:to>
    <xdr:sp macro="" textlink="">
      <xdr:nvSpPr>
        <xdr:cNvPr id="12" name="11 CuadroTexto">
          <a:extLst>
            <a:ext uri="{FF2B5EF4-FFF2-40B4-BE49-F238E27FC236}">
              <a16:creationId xmlns:a16="http://schemas.microsoft.com/office/drawing/2014/main" id="{00000000-0008-0000-1A00-00000C000000}"/>
            </a:ext>
          </a:extLst>
        </xdr:cNvPr>
        <xdr:cNvSpPr txBox="1"/>
      </xdr:nvSpPr>
      <xdr:spPr>
        <a:xfrm>
          <a:off x="285750" y="123826"/>
          <a:ext cx="1419225" cy="762000"/>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00" b="1"/>
            <a:t>TABLA ACTUAL </a:t>
          </a:r>
        </a:p>
        <a:p>
          <a:pPr algn="ctr"/>
          <a:r>
            <a:rPr lang="es-CO" sz="900"/>
            <a:t>c.2.1. Primeras causas de mortalidad hospitalización</a:t>
          </a:r>
          <a:r>
            <a:rPr lang="es-CO" sz="900" baseline="0"/>
            <a:t> general adultos</a:t>
          </a:r>
          <a:endParaRPr lang="es-CO" sz="900"/>
        </a:p>
      </xdr:txBody>
    </xdr:sp>
    <xdr:clientData/>
  </xdr:twoCellAnchor>
  <xdr:twoCellAnchor>
    <xdr:from>
      <xdr:col>1</xdr:col>
      <xdr:colOff>0</xdr:colOff>
      <xdr:row>0</xdr:row>
      <xdr:rowOff>171450</xdr:rowOff>
    </xdr:from>
    <xdr:to>
      <xdr:col>2</xdr:col>
      <xdr:colOff>222748</xdr:colOff>
      <xdr:row>0</xdr:row>
      <xdr:rowOff>866775</xdr:rowOff>
    </xdr:to>
    <xdr:grpSp>
      <xdr:nvGrpSpPr>
        <xdr:cNvPr id="13" name="12 Grupo">
          <a:extLst>
            <a:ext uri="{FF2B5EF4-FFF2-40B4-BE49-F238E27FC236}">
              <a16:creationId xmlns:a16="http://schemas.microsoft.com/office/drawing/2014/main" id="{00000000-0008-0000-1A00-00000D000000}"/>
            </a:ext>
          </a:extLst>
        </xdr:cNvPr>
        <xdr:cNvGrpSpPr/>
      </xdr:nvGrpSpPr>
      <xdr:grpSpPr>
        <a:xfrm>
          <a:off x="1790700" y="171450"/>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A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A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477801</xdr:colOff>
      <xdr:row>0</xdr:row>
      <xdr:rowOff>314324</xdr:rowOff>
    </xdr:from>
    <xdr:to>
      <xdr:col>4</xdr:col>
      <xdr:colOff>556123</xdr:colOff>
      <xdr:row>0</xdr:row>
      <xdr:rowOff>781049</xdr:rowOff>
    </xdr:to>
    <xdr:grpSp>
      <xdr:nvGrpSpPr>
        <xdr:cNvPr id="16" name="15 Grupo">
          <a:extLst>
            <a:ext uri="{FF2B5EF4-FFF2-40B4-BE49-F238E27FC236}">
              <a16:creationId xmlns:a16="http://schemas.microsoft.com/office/drawing/2014/main" id="{00000000-0008-0000-1A00-000010000000}"/>
            </a:ext>
          </a:extLst>
        </xdr:cNvPr>
        <xdr:cNvGrpSpPr/>
      </xdr:nvGrpSpPr>
      <xdr:grpSpPr>
        <a:xfrm>
          <a:off x="4268751" y="314324"/>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A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A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324626</xdr:colOff>
      <xdr:row>0</xdr:row>
      <xdr:rowOff>314325</xdr:rowOff>
    </xdr:from>
    <xdr:to>
      <xdr:col>3</xdr:col>
      <xdr:colOff>413248</xdr:colOff>
      <xdr:row>0</xdr:row>
      <xdr:rowOff>781050</xdr:rowOff>
    </xdr:to>
    <xdr:grpSp>
      <xdr:nvGrpSpPr>
        <xdr:cNvPr id="28" name="27 Grupo">
          <a:extLst>
            <a:ext uri="{FF2B5EF4-FFF2-40B4-BE49-F238E27FC236}">
              <a16:creationId xmlns:a16="http://schemas.microsoft.com/office/drawing/2014/main" id="{00000000-0008-0000-1A00-00001C000000}"/>
            </a:ext>
          </a:extLst>
        </xdr:cNvPr>
        <xdr:cNvGrpSpPr/>
      </xdr:nvGrpSpPr>
      <xdr:grpSpPr>
        <a:xfrm>
          <a:off x="3115451" y="314325"/>
          <a:ext cx="1088747" cy="466725"/>
          <a:chOff x="1539894" y="113757075"/>
          <a:chExt cx="1185382" cy="466725"/>
        </a:xfrm>
      </xdr:grpSpPr>
      <xdr:sp macro="" textlink="">
        <xdr:nvSpPr>
          <xdr:cNvPr id="29" name="28 CuadroTexto">
            <a:hlinkClick xmlns:r="http://schemas.openxmlformats.org/officeDocument/2006/relationships" r:id="rId3"/>
            <a:extLst>
              <a:ext uri="{FF2B5EF4-FFF2-40B4-BE49-F238E27FC236}">
                <a16:creationId xmlns:a16="http://schemas.microsoft.com/office/drawing/2014/main" id="{00000000-0008-0000-1A00-00001D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30" name="29 Flecha derecha">
            <a:extLst>
              <a:ext uri="{FF2B5EF4-FFF2-40B4-BE49-F238E27FC236}">
                <a16:creationId xmlns:a16="http://schemas.microsoft.com/office/drawing/2014/main" id="{00000000-0008-0000-1A00-00001E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152400</xdr:colOff>
      <xdr:row>0</xdr:row>
      <xdr:rowOff>133350</xdr:rowOff>
    </xdr:from>
    <xdr:to>
      <xdr:col>4</xdr:col>
      <xdr:colOff>581025</xdr:colOff>
      <xdr:row>0</xdr:row>
      <xdr:rowOff>1085850</xdr:rowOff>
    </xdr:to>
    <xdr:sp macro="" textlink="">
      <xdr:nvSpPr>
        <xdr:cNvPr id="10" name="9 Rectángulo">
          <a:extLst>
            <a:ext uri="{FF2B5EF4-FFF2-40B4-BE49-F238E27FC236}">
              <a16:creationId xmlns:a16="http://schemas.microsoft.com/office/drawing/2014/main" id="{00000000-0008-0000-1B00-00000A000000}"/>
            </a:ext>
          </a:extLst>
        </xdr:cNvPr>
        <xdr:cNvSpPr/>
      </xdr:nvSpPr>
      <xdr:spPr>
        <a:xfrm>
          <a:off x="152400" y="133350"/>
          <a:ext cx="5219700" cy="952500"/>
        </a:xfrm>
        <a:prstGeom prst="rect">
          <a:avLst/>
        </a:prstGeom>
        <a:solidFill>
          <a:srgbClr val="FFFF66">
            <a:alpha val="77000"/>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200025</xdr:colOff>
      <xdr:row>0</xdr:row>
      <xdr:rowOff>238125</xdr:rowOff>
    </xdr:from>
    <xdr:to>
      <xdr:col>0</xdr:col>
      <xdr:colOff>1704975</xdr:colOff>
      <xdr:row>0</xdr:row>
      <xdr:rowOff>981076</xdr:rowOff>
    </xdr:to>
    <xdr:sp macro="" textlink="">
      <xdr:nvSpPr>
        <xdr:cNvPr id="12" name="11 CuadroTexto">
          <a:extLst>
            <a:ext uri="{FF2B5EF4-FFF2-40B4-BE49-F238E27FC236}">
              <a16:creationId xmlns:a16="http://schemas.microsoft.com/office/drawing/2014/main" id="{00000000-0008-0000-1B00-00000C000000}"/>
            </a:ext>
          </a:extLst>
        </xdr:cNvPr>
        <xdr:cNvSpPr txBox="1"/>
      </xdr:nvSpPr>
      <xdr:spPr>
        <a:xfrm>
          <a:off x="200025" y="238125"/>
          <a:ext cx="1504950" cy="742951"/>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000" b="1"/>
            <a:t>TABLA ACTUAL </a:t>
          </a:r>
        </a:p>
        <a:p>
          <a:pPr algn="ctr"/>
          <a:r>
            <a:rPr lang="es-CO" sz="900"/>
            <a:t>c.2.2. Primeras causas de mortalidad hospitalaria ss hospitalización pediatría  </a:t>
          </a:r>
        </a:p>
      </xdr:txBody>
    </xdr:sp>
    <xdr:clientData/>
  </xdr:twoCellAnchor>
  <xdr:twoCellAnchor>
    <xdr:from>
      <xdr:col>0</xdr:col>
      <xdr:colOff>1771650</xdr:colOff>
      <xdr:row>0</xdr:row>
      <xdr:rowOff>266700</xdr:rowOff>
    </xdr:from>
    <xdr:to>
      <xdr:col>2</xdr:col>
      <xdr:colOff>203698</xdr:colOff>
      <xdr:row>0</xdr:row>
      <xdr:rowOff>962025</xdr:rowOff>
    </xdr:to>
    <xdr:grpSp>
      <xdr:nvGrpSpPr>
        <xdr:cNvPr id="13" name="12 Grupo">
          <a:extLst>
            <a:ext uri="{FF2B5EF4-FFF2-40B4-BE49-F238E27FC236}">
              <a16:creationId xmlns:a16="http://schemas.microsoft.com/office/drawing/2014/main" id="{00000000-0008-0000-1B00-00000D000000}"/>
            </a:ext>
          </a:extLst>
        </xdr:cNvPr>
        <xdr:cNvGrpSpPr/>
      </xdr:nvGrpSpPr>
      <xdr:grpSpPr>
        <a:xfrm>
          <a:off x="1771650" y="266700"/>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B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B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439701</xdr:colOff>
      <xdr:row>0</xdr:row>
      <xdr:rowOff>409574</xdr:rowOff>
    </xdr:from>
    <xdr:to>
      <xdr:col>4</xdr:col>
      <xdr:colOff>518023</xdr:colOff>
      <xdr:row>0</xdr:row>
      <xdr:rowOff>876299</xdr:rowOff>
    </xdr:to>
    <xdr:grpSp>
      <xdr:nvGrpSpPr>
        <xdr:cNvPr id="16" name="15 Grupo">
          <a:extLst>
            <a:ext uri="{FF2B5EF4-FFF2-40B4-BE49-F238E27FC236}">
              <a16:creationId xmlns:a16="http://schemas.microsoft.com/office/drawing/2014/main" id="{00000000-0008-0000-1B00-000010000000}"/>
            </a:ext>
          </a:extLst>
        </xdr:cNvPr>
        <xdr:cNvGrpSpPr/>
      </xdr:nvGrpSpPr>
      <xdr:grpSpPr>
        <a:xfrm>
          <a:off x="4230651" y="409574"/>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B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B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296051</xdr:colOff>
      <xdr:row>0</xdr:row>
      <xdr:rowOff>400050</xdr:rowOff>
    </xdr:from>
    <xdr:to>
      <xdr:col>3</xdr:col>
      <xdr:colOff>384673</xdr:colOff>
      <xdr:row>0</xdr:row>
      <xdr:rowOff>866775</xdr:rowOff>
    </xdr:to>
    <xdr:grpSp>
      <xdr:nvGrpSpPr>
        <xdr:cNvPr id="28" name="27 Grupo">
          <a:extLst>
            <a:ext uri="{FF2B5EF4-FFF2-40B4-BE49-F238E27FC236}">
              <a16:creationId xmlns:a16="http://schemas.microsoft.com/office/drawing/2014/main" id="{00000000-0008-0000-1B00-00001C000000}"/>
            </a:ext>
          </a:extLst>
        </xdr:cNvPr>
        <xdr:cNvGrpSpPr/>
      </xdr:nvGrpSpPr>
      <xdr:grpSpPr>
        <a:xfrm>
          <a:off x="3086876" y="400050"/>
          <a:ext cx="1088747" cy="466725"/>
          <a:chOff x="1539894" y="113757075"/>
          <a:chExt cx="1185382" cy="466725"/>
        </a:xfrm>
      </xdr:grpSpPr>
      <xdr:sp macro="" textlink="">
        <xdr:nvSpPr>
          <xdr:cNvPr id="29" name="28 CuadroTexto">
            <a:hlinkClick xmlns:r="http://schemas.openxmlformats.org/officeDocument/2006/relationships" r:id="rId3"/>
            <a:extLst>
              <a:ext uri="{FF2B5EF4-FFF2-40B4-BE49-F238E27FC236}">
                <a16:creationId xmlns:a16="http://schemas.microsoft.com/office/drawing/2014/main" id="{00000000-0008-0000-1B00-00001D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30" name="29 Flecha derecha">
            <a:extLst>
              <a:ext uri="{FF2B5EF4-FFF2-40B4-BE49-F238E27FC236}">
                <a16:creationId xmlns:a16="http://schemas.microsoft.com/office/drawing/2014/main" id="{00000000-0008-0000-1B00-00001E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152399</xdr:colOff>
      <xdr:row>0</xdr:row>
      <xdr:rowOff>95248</xdr:rowOff>
    </xdr:from>
    <xdr:to>
      <xdr:col>4</xdr:col>
      <xdr:colOff>495303</xdr:colOff>
      <xdr:row>0</xdr:row>
      <xdr:rowOff>1095373</xdr:rowOff>
    </xdr:to>
    <xdr:sp macro="" textlink="">
      <xdr:nvSpPr>
        <xdr:cNvPr id="24" name="23 Rectángulo">
          <a:extLst>
            <a:ext uri="{FF2B5EF4-FFF2-40B4-BE49-F238E27FC236}">
              <a16:creationId xmlns:a16="http://schemas.microsoft.com/office/drawing/2014/main" id="{00000000-0008-0000-1C00-000018000000}"/>
            </a:ext>
          </a:extLst>
        </xdr:cNvPr>
        <xdr:cNvSpPr/>
      </xdr:nvSpPr>
      <xdr:spPr>
        <a:xfrm rot="16200000">
          <a:off x="2219326" y="-1971679"/>
          <a:ext cx="1000125" cy="5133979"/>
        </a:xfrm>
        <a:prstGeom prst="rect">
          <a:avLst/>
        </a:prstGeom>
        <a:solidFill>
          <a:srgbClr val="FFFF66">
            <a:alpha val="52941"/>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333375</xdr:colOff>
      <xdr:row>0</xdr:row>
      <xdr:rowOff>161925</xdr:rowOff>
    </xdr:from>
    <xdr:to>
      <xdr:col>0</xdr:col>
      <xdr:colOff>1571625</xdr:colOff>
      <xdr:row>0</xdr:row>
      <xdr:rowOff>981075</xdr:rowOff>
    </xdr:to>
    <xdr:sp macro="" textlink="">
      <xdr:nvSpPr>
        <xdr:cNvPr id="25" name="24 CuadroTexto">
          <a:extLst>
            <a:ext uri="{FF2B5EF4-FFF2-40B4-BE49-F238E27FC236}">
              <a16:creationId xmlns:a16="http://schemas.microsoft.com/office/drawing/2014/main" id="{00000000-0008-0000-1C00-000019000000}"/>
            </a:ext>
          </a:extLst>
        </xdr:cNvPr>
        <xdr:cNvSpPr txBox="1"/>
      </xdr:nvSpPr>
      <xdr:spPr>
        <a:xfrm>
          <a:off x="333375" y="161925"/>
          <a:ext cx="1238250" cy="819150"/>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c.2.3. Primeras causas  mortalidad institucional ss ginec</a:t>
          </a:r>
          <a:r>
            <a:rPr lang="es-CO" sz="900"/>
            <a:t>obstetricia</a:t>
          </a:r>
        </a:p>
      </xdr:txBody>
    </xdr:sp>
    <xdr:clientData/>
  </xdr:twoCellAnchor>
  <xdr:twoCellAnchor>
    <xdr:from>
      <xdr:col>0</xdr:col>
      <xdr:colOff>1666875</xdr:colOff>
      <xdr:row>0</xdr:row>
      <xdr:rowOff>238125</xdr:rowOff>
    </xdr:from>
    <xdr:to>
      <xdr:col>2</xdr:col>
      <xdr:colOff>98923</xdr:colOff>
      <xdr:row>0</xdr:row>
      <xdr:rowOff>933450</xdr:rowOff>
    </xdr:to>
    <xdr:grpSp>
      <xdr:nvGrpSpPr>
        <xdr:cNvPr id="13" name="12 Grupo">
          <a:extLst>
            <a:ext uri="{FF2B5EF4-FFF2-40B4-BE49-F238E27FC236}">
              <a16:creationId xmlns:a16="http://schemas.microsoft.com/office/drawing/2014/main" id="{00000000-0008-0000-1C00-00000D000000}"/>
            </a:ext>
          </a:extLst>
        </xdr:cNvPr>
        <xdr:cNvGrpSpPr/>
      </xdr:nvGrpSpPr>
      <xdr:grpSpPr>
        <a:xfrm>
          <a:off x="1666875" y="238125"/>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C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C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353976</xdr:colOff>
      <xdr:row>0</xdr:row>
      <xdr:rowOff>380999</xdr:rowOff>
    </xdr:from>
    <xdr:to>
      <xdr:col>4</xdr:col>
      <xdr:colOff>432298</xdr:colOff>
      <xdr:row>0</xdr:row>
      <xdr:rowOff>847724</xdr:rowOff>
    </xdr:to>
    <xdr:grpSp>
      <xdr:nvGrpSpPr>
        <xdr:cNvPr id="16" name="15 Grupo">
          <a:extLst>
            <a:ext uri="{FF2B5EF4-FFF2-40B4-BE49-F238E27FC236}">
              <a16:creationId xmlns:a16="http://schemas.microsoft.com/office/drawing/2014/main" id="{00000000-0008-0000-1C00-000010000000}"/>
            </a:ext>
          </a:extLst>
        </xdr:cNvPr>
        <xdr:cNvGrpSpPr/>
      </xdr:nvGrpSpPr>
      <xdr:grpSpPr>
        <a:xfrm>
          <a:off x="4144926" y="380999"/>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C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C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181751</xdr:colOff>
      <xdr:row>0</xdr:row>
      <xdr:rowOff>371475</xdr:rowOff>
    </xdr:from>
    <xdr:to>
      <xdr:col>3</xdr:col>
      <xdr:colOff>270373</xdr:colOff>
      <xdr:row>0</xdr:row>
      <xdr:rowOff>838200</xdr:rowOff>
    </xdr:to>
    <xdr:grpSp>
      <xdr:nvGrpSpPr>
        <xdr:cNvPr id="19" name="18 Grupo">
          <a:extLst>
            <a:ext uri="{FF2B5EF4-FFF2-40B4-BE49-F238E27FC236}">
              <a16:creationId xmlns:a16="http://schemas.microsoft.com/office/drawing/2014/main" id="{00000000-0008-0000-1C00-000013000000}"/>
            </a:ext>
          </a:extLst>
        </xdr:cNvPr>
        <xdr:cNvGrpSpPr/>
      </xdr:nvGrpSpPr>
      <xdr:grpSpPr>
        <a:xfrm>
          <a:off x="2972576" y="371475"/>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C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C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104774</xdr:colOff>
      <xdr:row>0</xdr:row>
      <xdr:rowOff>211666</xdr:rowOff>
    </xdr:from>
    <xdr:to>
      <xdr:col>4</xdr:col>
      <xdr:colOff>476255</xdr:colOff>
      <xdr:row>0</xdr:row>
      <xdr:rowOff>1164166</xdr:rowOff>
    </xdr:to>
    <xdr:sp macro="" textlink="">
      <xdr:nvSpPr>
        <xdr:cNvPr id="24" name="23 Rectángulo">
          <a:extLst>
            <a:ext uri="{FF2B5EF4-FFF2-40B4-BE49-F238E27FC236}">
              <a16:creationId xmlns:a16="http://schemas.microsoft.com/office/drawing/2014/main" id="{00000000-0008-0000-1D00-000018000000}"/>
            </a:ext>
          </a:extLst>
        </xdr:cNvPr>
        <xdr:cNvSpPr/>
      </xdr:nvSpPr>
      <xdr:spPr>
        <a:xfrm rot="16200000">
          <a:off x="2209802" y="-1893362"/>
          <a:ext cx="952500" cy="5162556"/>
        </a:xfrm>
        <a:prstGeom prst="rect">
          <a:avLst/>
        </a:prstGeom>
        <a:solidFill>
          <a:srgbClr val="FFFF66">
            <a:alpha val="52941"/>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213494</xdr:colOff>
      <xdr:row>0</xdr:row>
      <xdr:rowOff>328083</xdr:rowOff>
    </xdr:from>
    <xdr:to>
      <xdr:col>0</xdr:col>
      <xdr:colOff>1553532</xdr:colOff>
      <xdr:row>0</xdr:row>
      <xdr:rowOff>1058332</xdr:rowOff>
    </xdr:to>
    <xdr:sp macro="" textlink="">
      <xdr:nvSpPr>
        <xdr:cNvPr id="25" name="24 CuadroTexto">
          <a:extLst>
            <a:ext uri="{FF2B5EF4-FFF2-40B4-BE49-F238E27FC236}">
              <a16:creationId xmlns:a16="http://schemas.microsoft.com/office/drawing/2014/main" id="{00000000-0008-0000-1D00-000019000000}"/>
            </a:ext>
          </a:extLst>
        </xdr:cNvPr>
        <xdr:cNvSpPr txBox="1"/>
      </xdr:nvSpPr>
      <xdr:spPr>
        <a:xfrm>
          <a:off x="213494" y="328083"/>
          <a:ext cx="1340038" cy="730249"/>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c.2.4. Primeras causas  mortalidad institucional  ss</a:t>
          </a:r>
          <a:r>
            <a:rPr lang="es-CO" sz="900"/>
            <a:t> urgencias</a:t>
          </a:r>
        </a:p>
      </xdr:txBody>
    </xdr:sp>
    <xdr:clientData/>
  </xdr:twoCellAnchor>
  <xdr:twoCellAnchor>
    <xdr:from>
      <xdr:col>0</xdr:col>
      <xdr:colOff>1647825</xdr:colOff>
      <xdr:row>0</xdr:row>
      <xdr:rowOff>352425</xdr:rowOff>
    </xdr:from>
    <xdr:to>
      <xdr:col>2</xdr:col>
      <xdr:colOff>79873</xdr:colOff>
      <xdr:row>0</xdr:row>
      <xdr:rowOff>1047750</xdr:rowOff>
    </xdr:to>
    <xdr:grpSp>
      <xdr:nvGrpSpPr>
        <xdr:cNvPr id="13" name="12 Grupo">
          <a:extLst>
            <a:ext uri="{FF2B5EF4-FFF2-40B4-BE49-F238E27FC236}">
              <a16:creationId xmlns:a16="http://schemas.microsoft.com/office/drawing/2014/main" id="{00000000-0008-0000-1D00-00000D000000}"/>
            </a:ext>
          </a:extLst>
        </xdr:cNvPr>
        <xdr:cNvGrpSpPr/>
      </xdr:nvGrpSpPr>
      <xdr:grpSpPr>
        <a:xfrm>
          <a:off x="1647825" y="352425"/>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D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D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334926</xdr:colOff>
      <xdr:row>0</xdr:row>
      <xdr:rowOff>495299</xdr:rowOff>
    </xdr:from>
    <xdr:to>
      <xdr:col>4</xdr:col>
      <xdr:colOff>413248</xdr:colOff>
      <xdr:row>0</xdr:row>
      <xdr:rowOff>962024</xdr:rowOff>
    </xdr:to>
    <xdr:grpSp>
      <xdr:nvGrpSpPr>
        <xdr:cNvPr id="16" name="15 Grupo">
          <a:extLst>
            <a:ext uri="{FF2B5EF4-FFF2-40B4-BE49-F238E27FC236}">
              <a16:creationId xmlns:a16="http://schemas.microsoft.com/office/drawing/2014/main" id="{00000000-0008-0000-1D00-000010000000}"/>
            </a:ext>
          </a:extLst>
        </xdr:cNvPr>
        <xdr:cNvGrpSpPr/>
      </xdr:nvGrpSpPr>
      <xdr:grpSpPr>
        <a:xfrm>
          <a:off x="4125876" y="495299"/>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D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D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162701</xdr:colOff>
      <xdr:row>0</xdr:row>
      <xdr:rowOff>495300</xdr:rowOff>
    </xdr:from>
    <xdr:to>
      <xdr:col>3</xdr:col>
      <xdr:colOff>251323</xdr:colOff>
      <xdr:row>0</xdr:row>
      <xdr:rowOff>962025</xdr:rowOff>
    </xdr:to>
    <xdr:grpSp>
      <xdr:nvGrpSpPr>
        <xdr:cNvPr id="19" name="18 Grupo">
          <a:extLst>
            <a:ext uri="{FF2B5EF4-FFF2-40B4-BE49-F238E27FC236}">
              <a16:creationId xmlns:a16="http://schemas.microsoft.com/office/drawing/2014/main" id="{00000000-0008-0000-1D00-000013000000}"/>
            </a:ext>
          </a:extLst>
        </xdr:cNvPr>
        <xdr:cNvGrpSpPr/>
      </xdr:nvGrpSpPr>
      <xdr:grpSpPr>
        <a:xfrm>
          <a:off x="2953526" y="495300"/>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D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D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211667</xdr:colOff>
      <xdr:row>0</xdr:row>
      <xdr:rowOff>74082</xdr:rowOff>
    </xdr:from>
    <xdr:to>
      <xdr:col>4</xdr:col>
      <xdr:colOff>533400</xdr:colOff>
      <xdr:row>0</xdr:row>
      <xdr:rowOff>1090082</xdr:rowOff>
    </xdr:to>
    <xdr:sp macro="" textlink="">
      <xdr:nvSpPr>
        <xdr:cNvPr id="24" name="23 Rectángulo">
          <a:extLst>
            <a:ext uri="{FF2B5EF4-FFF2-40B4-BE49-F238E27FC236}">
              <a16:creationId xmlns:a16="http://schemas.microsoft.com/office/drawing/2014/main" id="{00000000-0008-0000-1E00-000018000000}"/>
            </a:ext>
          </a:extLst>
        </xdr:cNvPr>
        <xdr:cNvSpPr/>
      </xdr:nvSpPr>
      <xdr:spPr>
        <a:xfrm rot="16200000">
          <a:off x="2260071" y="-1974322"/>
          <a:ext cx="1016000" cy="5112808"/>
        </a:xfrm>
        <a:prstGeom prst="rect">
          <a:avLst/>
        </a:prstGeom>
        <a:solidFill>
          <a:srgbClr val="FFFF66">
            <a:alpha val="52941"/>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0</xdr:col>
      <xdr:colOff>317181</xdr:colOff>
      <xdr:row>0</xdr:row>
      <xdr:rowOff>148167</xdr:rowOff>
    </xdr:from>
    <xdr:to>
      <xdr:col>0</xdr:col>
      <xdr:colOff>1530584</xdr:colOff>
      <xdr:row>0</xdr:row>
      <xdr:rowOff>973666</xdr:rowOff>
    </xdr:to>
    <xdr:sp macro="" textlink="">
      <xdr:nvSpPr>
        <xdr:cNvPr id="25" name="24 CuadroTexto">
          <a:extLst>
            <a:ext uri="{FF2B5EF4-FFF2-40B4-BE49-F238E27FC236}">
              <a16:creationId xmlns:a16="http://schemas.microsoft.com/office/drawing/2014/main" id="{00000000-0008-0000-1E00-000019000000}"/>
            </a:ext>
          </a:extLst>
        </xdr:cNvPr>
        <xdr:cNvSpPr txBox="1"/>
      </xdr:nvSpPr>
      <xdr:spPr>
        <a:xfrm>
          <a:off x="317181" y="148167"/>
          <a:ext cx="1213403" cy="825499"/>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c.2.5. Primeras causas  mortalidad institucional servicio  de </a:t>
          </a:r>
          <a:r>
            <a:rPr lang="es-CO" sz="900"/>
            <a:t>cirugía</a:t>
          </a:r>
        </a:p>
      </xdr:txBody>
    </xdr:sp>
    <xdr:clientData/>
  </xdr:twoCellAnchor>
  <xdr:twoCellAnchor>
    <xdr:from>
      <xdr:col>0</xdr:col>
      <xdr:colOff>1647825</xdr:colOff>
      <xdr:row>0</xdr:row>
      <xdr:rowOff>209550</xdr:rowOff>
    </xdr:from>
    <xdr:to>
      <xdr:col>2</xdr:col>
      <xdr:colOff>79873</xdr:colOff>
      <xdr:row>0</xdr:row>
      <xdr:rowOff>904875</xdr:rowOff>
    </xdr:to>
    <xdr:grpSp>
      <xdr:nvGrpSpPr>
        <xdr:cNvPr id="13" name="12 Grupo">
          <a:extLst>
            <a:ext uri="{FF2B5EF4-FFF2-40B4-BE49-F238E27FC236}">
              <a16:creationId xmlns:a16="http://schemas.microsoft.com/office/drawing/2014/main" id="{00000000-0008-0000-1E00-00000D000000}"/>
            </a:ext>
          </a:extLst>
        </xdr:cNvPr>
        <xdr:cNvGrpSpPr/>
      </xdr:nvGrpSpPr>
      <xdr:grpSpPr>
        <a:xfrm>
          <a:off x="1647825" y="209550"/>
          <a:ext cx="1222873" cy="695325"/>
          <a:chOff x="-2330694" y="114414300"/>
          <a:chExt cx="1175857" cy="466725"/>
        </a:xfrm>
      </xdr:grpSpPr>
      <xdr:sp macro="" textlink="">
        <xdr:nvSpPr>
          <xdr:cNvPr id="14" name="13 CuadroTexto">
            <a:hlinkClick xmlns:r="http://schemas.openxmlformats.org/officeDocument/2006/relationships" r:id="rId1"/>
            <a:extLst>
              <a:ext uri="{FF2B5EF4-FFF2-40B4-BE49-F238E27FC236}">
                <a16:creationId xmlns:a16="http://schemas.microsoft.com/office/drawing/2014/main" id="{00000000-0008-0000-1E00-00000E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5" name="14 Flecha arriba">
            <a:extLst>
              <a:ext uri="{FF2B5EF4-FFF2-40B4-BE49-F238E27FC236}">
                <a16:creationId xmlns:a16="http://schemas.microsoft.com/office/drawing/2014/main" id="{00000000-0008-0000-1E00-00000F000000}"/>
              </a:ext>
            </a:extLst>
          </xdr:cNvPr>
          <xdr:cNvSpPr/>
        </xdr:nvSpPr>
        <xdr:spPr>
          <a:xfrm>
            <a:off x="-1515322" y="114623850"/>
            <a:ext cx="190499" cy="123824"/>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3</xdr:col>
      <xdr:colOff>334926</xdr:colOff>
      <xdr:row>0</xdr:row>
      <xdr:rowOff>352424</xdr:rowOff>
    </xdr:from>
    <xdr:to>
      <xdr:col>4</xdr:col>
      <xdr:colOff>413248</xdr:colOff>
      <xdr:row>0</xdr:row>
      <xdr:rowOff>819149</xdr:rowOff>
    </xdr:to>
    <xdr:grpSp>
      <xdr:nvGrpSpPr>
        <xdr:cNvPr id="16" name="15 Grupo">
          <a:extLst>
            <a:ext uri="{FF2B5EF4-FFF2-40B4-BE49-F238E27FC236}">
              <a16:creationId xmlns:a16="http://schemas.microsoft.com/office/drawing/2014/main" id="{00000000-0008-0000-1E00-000010000000}"/>
            </a:ext>
          </a:extLst>
        </xdr:cNvPr>
        <xdr:cNvGrpSpPr/>
      </xdr:nvGrpSpPr>
      <xdr:grpSpPr>
        <a:xfrm>
          <a:off x="4125876" y="352424"/>
          <a:ext cx="1078447" cy="466725"/>
          <a:chOff x="5410481" y="113080800"/>
          <a:chExt cx="1174168" cy="466725"/>
        </a:xfrm>
      </xdr:grpSpPr>
      <xdr:sp macro="" textlink="">
        <xdr:nvSpPr>
          <xdr:cNvPr id="17" name="16 CuadroTexto">
            <a:hlinkClick xmlns:r="http://schemas.openxmlformats.org/officeDocument/2006/relationships" r:id="rId2"/>
            <a:extLst>
              <a:ext uri="{FF2B5EF4-FFF2-40B4-BE49-F238E27FC236}">
                <a16:creationId xmlns:a16="http://schemas.microsoft.com/office/drawing/2014/main" id="{00000000-0008-0000-1E00-000011000000}"/>
              </a:ext>
            </a:extLst>
          </xdr:cNvPr>
          <xdr:cNvSpPr txBox="1"/>
        </xdr:nvSpPr>
        <xdr:spPr>
          <a:xfrm>
            <a:off x="5410481" y="113080800"/>
            <a:ext cx="1174168"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TABLA SIGUIENTE</a:t>
            </a:r>
          </a:p>
        </xdr:txBody>
      </xdr:sp>
      <xdr:sp macro="" textlink="">
        <xdr:nvSpPr>
          <xdr:cNvPr id="18" name="17 Flecha derecha">
            <a:extLst>
              <a:ext uri="{FF2B5EF4-FFF2-40B4-BE49-F238E27FC236}">
                <a16:creationId xmlns:a16="http://schemas.microsoft.com/office/drawing/2014/main" id="{00000000-0008-0000-1E00-000012000000}"/>
              </a:ext>
            </a:extLst>
          </xdr:cNvPr>
          <xdr:cNvSpPr/>
        </xdr:nvSpPr>
        <xdr:spPr>
          <a:xfrm>
            <a:off x="6217174" y="11325225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162701</xdr:colOff>
      <xdr:row>0</xdr:row>
      <xdr:rowOff>342900</xdr:rowOff>
    </xdr:from>
    <xdr:to>
      <xdr:col>3</xdr:col>
      <xdr:colOff>251323</xdr:colOff>
      <xdr:row>0</xdr:row>
      <xdr:rowOff>809625</xdr:rowOff>
    </xdr:to>
    <xdr:grpSp>
      <xdr:nvGrpSpPr>
        <xdr:cNvPr id="19" name="18 Grupo">
          <a:extLst>
            <a:ext uri="{FF2B5EF4-FFF2-40B4-BE49-F238E27FC236}">
              <a16:creationId xmlns:a16="http://schemas.microsoft.com/office/drawing/2014/main" id="{00000000-0008-0000-1E00-000013000000}"/>
            </a:ext>
          </a:extLst>
        </xdr:cNvPr>
        <xdr:cNvGrpSpPr/>
      </xdr:nvGrpSpPr>
      <xdr:grpSpPr>
        <a:xfrm>
          <a:off x="2953526" y="342900"/>
          <a:ext cx="1088747" cy="466725"/>
          <a:chOff x="1539894" y="113757075"/>
          <a:chExt cx="1185382" cy="466725"/>
        </a:xfrm>
      </xdr:grpSpPr>
      <xdr:sp macro="" textlink="">
        <xdr:nvSpPr>
          <xdr:cNvPr id="20" name="19 CuadroTexto">
            <a:hlinkClick xmlns:r="http://schemas.openxmlformats.org/officeDocument/2006/relationships" r:id="rId3"/>
            <a:extLst>
              <a:ext uri="{FF2B5EF4-FFF2-40B4-BE49-F238E27FC236}">
                <a16:creationId xmlns:a16="http://schemas.microsoft.com/office/drawing/2014/main" id="{00000000-0008-0000-1E00-000014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1" name="20 Flecha derecha">
            <a:extLst>
              <a:ext uri="{FF2B5EF4-FFF2-40B4-BE49-F238E27FC236}">
                <a16:creationId xmlns:a16="http://schemas.microsoft.com/office/drawing/2014/main" id="{00000000-0008-0000-1E00-000015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57150</xdr:colOff>
      <xdr:row>0</xdr:row>
      <xdr:rowOff>76199</xdr:rowOff>
    </xdr:from>
    <xdr:to>
      <xdr:col>4</xdr:col>
      <xdr:colOff>638175</xdr:colOff>
      <xdr:row>0</xdr:row>
      <xdr:rowOff>933450</xdr:rowOff>
    </xdr:to>
    <xdr:grpSp>
      <xdr:nvGrpSpPr>
        <xdr:cNvPr id="37" name="36 Grupo">
          <a:extLst>
            <a:ext uri="{FF2B5EF4-FFF2-40B4-BE49-F238E27FC236}">
              <a16:creationId xmlns:a16="http://schemas.microsoft.com/office/drawing/2014/main" id="{00000000-0008-0000-1F00-000025000000}"/>
            </a:ext>
          </a:extLst>
        </xdr:cNvPr>
        <xdr:cNvGrpSpPr/>
      </xdr:nvGrpSpPr>
      <xdr:grpSpPr>
        <a:xfrm>
          <a:off x="57150" y="76199"/>
          <a:ext cx="5467350" cy="857251"/>
          <a:chOff x="200027" y="76199"/>
          <a:chExt cx="4535391" cy="857251"/>
        </a:xfrm>
      </xdr:grpSpPr>
      <xdr:sp macro="" textlink="">
        <xdr:nvSpPr>
          <xdr:cNvPr id="11" name="10 Rectángulo">
            <a:extLst>
              <a:ext uri="{FF2B5EF4-FFF2-40B4-BE49-F238E27FC236}">
                <a16:creationId xmlns:a16="http://schemas.microsoft.com/office/drawing/2014/main" id="{00000000-0008-0000-1F00-00000B000000}"/>
              </a:ext>
            </a:extLst>
          </xdr:cNvPr>
          <xdr:cNvSpPr/>
        </xdr:nvSpPr>
        <xdr:spPr>
          <a:xfrm rot="16200000">
            <a:off x="2039097" y="-1762871"/>
            <a:ext cx="857251" cy="4535391"/>
          </a:xfrm>
          <a:prstGeom prst="rect">
            <a:avLst/>
          </a:prstGeom>
          <a:solidFill>
            <a:srgbClr val="FFFF66">
              <a:alpha val="52941"/>
            </a:srgbClr>
          </a:solidFill>
          <a:ln>
            <a:solidFill>
              <a:schemeClr val="tx1">
                <a:lumMod val="50000"/>
                <a:lumOff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15" name="14 CuadroTexto">
            <a:extLst>
              <a:ext uri="{FF2B5EF4-FFF2-40B4-BE49-F238E27FC236}">
                <a16:creationId xmlns:a16="http://schemas.microsoft.com/office/drawing/2014/main" id="{00000000-0008-0000-1F00-00000F000000}"/>
              </a:ext>
            </a:extLst>
          </xdr:cNvPr>
          <xdr:cNvSpPr txBox="1"/>
        </xdr:nvSpPr>
        <xdr:spPr>
          <a:xfrm>
            <a:off x="237483" y="161926"/>
            <a:ext cx="1295401" cy="685800"/>
          </a:xfrm>
          <a:prstGeom prst="rect">
            <a:avLst/>
          </a:prstGeom>
          <a:solidFill>
            <a:srgbClr val="009999"/>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900" b="1"/>
              <a:t>TABLA ACTUAL </a:t>
            </a:r>
          </a:p>
          <a:p>
            <a:pPr algn="ctr"/>
            <a:r>
              <a:rPr lang="es-CO" sz="900">
                <a:solidFill>
                  <a:schemeClr val="dk1"/>
                </a:solidFill>
                <a:effectLst/>
                <a:latin typeface="+mn-lt"/>
                <a:ea typeface="+mn-ea"/>
                <a:cs typeface="+mn-cs"/>
              </a:rPr>
              <a:t>c.2.6. Primeras causas  mortalidad institucional ss cuidados intensivos </a:t>
            </a:r>
            <a:endParaRPr lang="es-CO" sz="900"/>
          </a:p>
        </xdr:txBody>
      </xdr:sp>
    </xdr:grpSp>
    <xdr:clientData/>
  </xdr:twoCellAnchor>
  <xdr:twoCellAnchor>
    <xdr:from>
      <xdr:col>0</xdr:col>
      <xdr:colOff>1752600</xdr:colOff>
      <xdr:row>0</xdr:row>
      <xdr:rowOff>180975</xdr:rowOff>
    </xdr:from>
    <xdr:to>
      <xdr:col>2</xdr:col>
      <xdr:colOff>184648</xdr:colOff>
      <xdr:row>0</xdr:row>
      <xdr:rowOff>828675</xdr:rowOff>
    </xdr:to>
    <xdr:grpSp>
      <xdr:nvGrpSpPr>
        <xdr:cNvPr id="12" name="11 Grupo">
          <a:extLst>
            <a:ext uri="{FF2B5EF4-FFF2-40B4-BE49-F238E27FC236}">
              <a16:creationId xmlns:a16="http://schemas.microsoft.com/office/drawing/2014/main" id="{00000000-0008-0000-1F00-00000C000000}"/>
            </a:ext>
          </a:extLst>
        </xdr:cNvPr>
        <xdr:cNvGrpSpPr/>
      </xdr:nvGrpSpPr>
      <xdr:grpSpPr>
        <a:xfrm>
          <a:off x="1752600" y="180975"/>
          <a:ext cx="1318123" cy="647700"/>
          <a:chOff x="-2330694" y="114414300"/>
          <a:chExt cx="1175857" cy="466725"/>
        </a:xfrm>
      </xdr:grpSpPr>
      <xdr:sp macro="" textlink="">
        <xdr:nvSpPr>
          <xdr:cNvPr id="13" name="12 CuadroTexto">
            <a:hlinkClick xmlns:r="http://schemas.openxmlformats.org/officeDocument/2006/relationships" r:id="rId1"/>
            <a:extLst>
              <a:ext uri="{FF2B5EF4-FFF2-40B4-BE49-F238E27FC236}">
                <a16:creationId xmlns:a16="http://schemas.microsoft.com/office/drawing/2014/main" id="{00000000-0008-0000-1F00-00000D000000}"/>
              </a:ext>
            </a:extLst>
          </xdr:cNvPr>
          <xdr:cNvSpPr txBox="1"/>
        </xdr:nvSpPr>
        <xdr:spPr>
          <a:xfrm>
            <a:off x="-2330694" y="114414300"/>
            <a:ext cx="1175857"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rPr>
              <a:t>VOLVER</a:t>
            </a:r>
            <a:r>
              <a:rPr lang="es-CO" sz="1100" b="1" baseline="0">
                <a:solidFill>
                  <a:schemeClr val="bg1"/>
                </a:solidFill>
              </a:rPr>
              <a:t> A MENU PRINCIPAL REPORTES</a:t>
            </a:r>
            <a:endParaRPr lang="es-CO" sz="1100" b="1">
              <a:solidFill>
                <a:schemeClr val="bg1"/>
              </a:solidFill>
            </a:endParaRPr>
          </a:p>
        </xdr:txBody>
      </xdr:sp>
      <xdr:sp macro="" textlink="">
        <xdr:nvSpPr>
          <xdr:cNvPr id="14" name="13 Flecha arriba">
            <a:extLst>
              <a:ext uri="{FF2B5EF4-FFF2-40B4-BE49-F238E27FC236}">
                <a16:creationId xmlns:a16="http://schemas.microsoft.com/office/drawing/2014/main" id="{00000000-0008-0000-1F00-00000E000000}"/>
              </a:ext>
            </a:extLst>
          </xdr:cNvPr>
          <xdr:cNvSpPr/>
        </xdr:nvSpPr>
        <xdr:spPr>
          <a:xfrm>
            <a:off x="-1531979" y="114623850"/>
            <a:ext cx="207156" cy="116518"/>
          </a:xfrm>
          <a:prstGeom prst="upArrow">
            <a:avLst>
              <a:gd name="adj1" fmla="val 64737"/>
              <a:gd name="adj2" fmla="val 64882"/>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2</xdr:col>
      <xdr:colOff>277001</xdr:colOff>
      <xdr:row>0</xdr:row>
      <xdr:rowOff>276225</xdr:rowOff>
    </xdr:from>
    <xdr:to>
      <xdr:col>3</xdr:col>
      <xdr:colOff>365623</xdr:colOff>
      <xdr:row>0</xdr:row>
      <xdr:rowOff>742950</xdr:rowOff>
    </xdr:to>
    <xdr:grpSp>
      <xdr:nvGrpSpPr>
        <xdr:cNvPr id="19" name="18 Grupo">
          <a:extLst>
            <a:ext uri="{FF2B5EF4-FFF2-40B4-BE49-F238E27FC236}">
              <a16:creationId xmlns:a16="http://schemas.microsoft.com/office/drawing/2014/main" id="{00000000-0008-0000-1F00-000013000000}"/>
            </a:ext>
          </a:extLst>
        </xdr:cNvPr>
        <xdr:cNvGrpSpPr/>
      </xdr:nvGrpSpPr>
      <xdr:grpSpPr>
        <a:xfrm>
          <a:off x="3163076" y="276225"/>
          <a:ext cx="1088747" cy="466725"/>
          <a:chOff x="1539894" y="113757075"/>
          <a:chExt cx="1185382" cy="466725"/>
        </a:xfrm>
      </xdr:grpSpPr>
      <xdr:sp macro="" textlink="">
        <xdr:nvSpPr>
          <xdr:cNvPr id="22" name="21 CuadroTexto">
            <a:hlinkClick xmlns:r="http://schemas.openxmlformats.org/officeDocument/2006/relationships" r:id="rId2"/>
            <a:extLst>
              <a:ext uri="{FF2B5EF4-FFF2-40B4-BE49-F238E27FC236}">
                <a16:creationId xmlns:a16="http://schemas.microsoft.com/office/drawing/2014/main" id="{00000000-0008-0000-1F00-000016000000}"/>
              </a:ext>
            </a:extLst>
          </xdr:cNvPr>
          <xdr:cNvSpPr txBox="1"/>
        </xdr:nvSpPr>
        <xdr:spPr>
          <a:xfrm>
            <a:off x="1539894" y="113757075"/>
            <a:ext cx="1185382" cy="466725"/>
          </a:xfrm>
          <a:prstGeom prst="rect">
            <a:avLst/>
          </a:prstGeom>
          <a:solidFill>
            <a:srgbClr val="0070C0"/>
          </a:solidFill>
          <a:ln w="9525" cmpd="sng">
            <a:solidFill>
              <a:schemeClr val="tx1"/>
            </a:solidFill>
          </a:ln>
          <a:effectLst>
            <a:outerShdw blurRad="50800" dist="38100" dir="5400000" algn="t"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CO" sz="1100" b="1">
                <a:solidFill>
                  <a:schemeClr val="bg1"/>
                </a:solidFill>
              </a:rPr>
              <a:t>TABLA ANTERIOR</a:t>
            </a:r>
          </a:p>
        </xdr:txBody>
      </xdr:sp>
      <xdr:sp macro="" textlink="">
        <xdr:nvSpPr>
          <xdr:cNvPr id="23" name="22 Flecha derecha">
            <a:extLst>
              <a:ext uri="{FF2B5EF4-FFF2-40B4-BE49-F238E27FC236}">
                <a16:creationId xmlns:a16="http://schemas.microsoft.com/office/drawing/2014/main" id="{00000000-0008-0000-1F00-000017000000}"/>
              </a:ext>
            </a:extLst>
          </xdr:cNvPr>
          <xdr:cNvSpPr/>
        </xdr:nvSpPr>
        <xdr:spPr>
          <a:xfrm rot="10800000">
            <a:off x="1651655" y="113919000"/>
            <a:ext cx="247650" cy="142875"/>
          </a:xfrm>
          <a:prstGeom prst="rightArrow">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file:///C:\Users\rdiaz\Downloads\ES-P-AS-01-F-041%20SOLICITUD%20DE%20INFORMACION%20E%20INDICADORES%20INSTITUCIONALES%20v02.xls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0324077" createdVersion="4" refreshedVersion="4" minRefreshableVersion="3" recordCount="26" xr:uid="{00000000-000A-0000-FFFF-FFFF29000000}">
  <cacheSource type="worksheet">
    <worksheetSource name="_xlnm.Print_Area" sheet="TABLA a.10"/>
  </cacheSource>
  <cacheFields count="27">
    <cacheField name="NOMBRE INDICADOR/DATO" numFmtId="0">
      <sharedItems count="26">
        <s v="Valor activos"/>
        <s v="Valor pasivos"/>
        <s v="Valor patrimonio"/>
        <s v="Valor Ventas Netas"/>
        <s v="Valor Utilidad Neta"/>
        <s v="Razón de liquidez"/>
        <s v="Prueba ácida"/>
        <s v="Razón de endeudamiento "/>
        <s v="Margen Ebitda"/>
        <s v="Valor capital de trabajo"/>
        <s v="Ebitda"/>
        <s v="Valor cartera total"/>
        <s v="Valor cartera hasta 60 días"/>
        <s v="Valor cartera entre 60 y 90 días"/>
        <s v="Valor cartera entre 90 y 180 días"/>
        <s v="Valor cartera entre 180 y 360 días"/>
        <s v="Valor cartera mayor a 360 días"/>
        <s v="Valor cartera de dudoso recaudo"/>
        <s v="Rotación de cartera "/>
        <s v="Rotación de inventarios"/>
        <s v="Valor presupuesto "/>
        <s v="Proporción ejecución presupuestal de ingresos"/>
        <s v="Proporción ejecución presupuestal de gastos"/>
        <s v="Valor de inversión en capacitación"/>
        <s v="Valor de ejecución presupuestal en tecnología"/>
        <s v="Valor de ejecución presupuestal en mantenimiento"/>
      </sharedItems>
    </cacheField>
    <cacheField name="DEFINICIÓN OPERACIONAL" numFmtId="0">
      <sharedItems/>
    </cacheField>
    <cacheField name="Código único" numFmtId="0">
      <sharedItems containsMixedTypes="1" containsNumber="1" containsInteger="1" minValue="1244" maxValue="1264" count="26">
        <n v="1244"/>
        <n v="1245"/>
        <n v="1246"/>
        <n v="1247"/>
        <n v="1248"/>
        <n v="1249"/>
        <n v="1250"/>
        <n v="1251"/>
        <n v="1252"/>
        <n v="1253"/>
        <n v="1254"/>
        <n v="1255"/>
        <s v="1255.1"/>
        <s v="1255.2"/>
        <s v="1255.3"/>
        <s v="1255.4"/>
        <s v="1255.5"/>
        <n v="1256"/>
        <n v="1257"/>
        <n v="1258"/>
        <n v="1259"/>
        <n v="1260"/>
        <n v="1261"/>
        <n v="1262"/>
        <n v="1263"/>
        <n v="1264"/>
      </sharedItems>
    </cacheField>
    <cacheField name="NIVEL DE DESAGREGACIÓN" numFmtId="0">
      <sharedItems count="1">
        <s v="Consolidado institucional"/>
      </sharedItems>
    </cacheField>
    <cacheField name="UNIDAD DE MEDICIÓN" numFmtId="0">
      <sharedItems count="4">
        <s v="Valor en miles de pesos colombianos"/>
        <s v="Número"/>
        <s v="Porcentaje"/>
        <s v="Días"/>
      </sharedItems>
    </cacheField>
    <cacheField name="ESTADO DE LA INFORMACIÓN_x000a_(DISPONIBLE/ NO DISPONIBLE) " numFmtId="166">
      <sharedItems containsNonDate="0" containsString="0" containsBlank="1"/>
    </cacheField>
    <cacheField name="Numerador (elemento a) 2010" numFmtId="166">
      <sharedItems containsBlank="1" containsMixedTypes="1" containsNumber="1" containsInteger="1" minValue="0" maxValue="0"/>
    </cacheField>
    <cacheField name="Denominador (elemento b) 2010" numFmtId="166">
      <sharedItems containsBlank="1" containsMixedTypes="1" containsNumber="1" containsInteger="1" minValue="0" maxValue="0"/>
    </cacheField>
    <cacheField name="Resultado 2010" numFmtId="0">
      <sharedItems count="1">
        <s v="S.I."/>
      </sharedItems>
    </cacheField>
    <cacheField name="ESTADO DE LA INFORMACIÓN_x000a_(DISPONIBLE/ NO DISPONIBLE) 2" numFmtId="166">
      <sharedItems containsNonDate="0" containsString="0" containsBlank="1"/>
    </cacheField>
    <cacheField name="Numerador (elemento a) 2011" numFmtId="166">
      <sharedItems containsBlank="1" containsMixedTypes="1" containsNumber="1" containsInteger="1" minValue="0" maxValue="0"/>
    </cacheField>
    <cacheField name="Denominador (elemento b) 2011" numFmtId="166">
      <sharedItems containsBlank="1" containsMixedTypes="1" containsNumber="1" containsInteger="1" minValue="0" maxValue="0"/>
    </cacheField>
    <cacheField name="Resultado 2011" numFmtId="0">
      <sharedItems count="1">
        <s v="S.I."/>
      </sharedItems>
    </cacheField>
    <cacheField name="ESTADO DE LA INFORMACIÓN_x000a_(DISPONIBLE/ NO DISPONIBLE) 3" numFmtId="166">
      <sharedItems containsNonDate="0" containsString="0" containsBlank="1"/>
    </cacheField>
    <cacheField name="Numerador (elemento a) 2012" numFmtId="166">
      <sharedItems containsBlank="1" containsMixedTypes="1" containsNumber="1" containsInteger="1" minValue="0" maxValue="0"/>
    </cacheField>
    <cacheField name="Denominador (elemento b) 2012" numFmtId="166">
      <sharedItems containsBlank="1" containsMixedTypes="1" containsNumber="1" containsInteger="1" minValue="0" maxValue="0"/>
    </cacheField>
    <cacheField name="Resultado 2012" numFmtId="0">
      <sharedItems count="1">
        <s v="S.I."/>
      </sharedItems>
    </cacheField>
    <cacheField name="ESTADO DE LA INFORMACIÓN_x000a_(DISPONIBLE/ NO DISPONIBLE) 4" numFmtId="166">
      <sharedItems containsNonDate="0" containsString="0" containsBlank="1"/>
    </cacheField>
    <cacheField name="Numerador (elemento a) 2013" numFmtId="166">
      <sharedItems containsBlank="1" containsMixedTypes="1" containsNumber="1" containsInteger="1" minValue="0" maxValue="0"/>
    </cacheField>
    <cacheField name="Denominador (elemento b) 2013" numFmtId="166">
      <sharedItems containsBlank="1" containsMixedTypes="1" containsNumber="1" containsInteger="1" minValue="0" maxValue="0"/>
    </cacheField>
    <cacheField name="Resultado 2013" numFmtId="0">
      <sharedItems count="1">
        <s v="S.I."/>
      </sharedItems>
    </cacheField>
    <cacheField name="ESTADO DE LA INFORMACIÓN_x000a_(DISPONIBLE/ NO DISPONIBLE) 5" numFmtId="166">
      <sharedItems containsNonDate="0" containsString="0" containsBlank="1"/>
    </cacheField>
    <cacheField name="Numerador (elemento a)  2014" numFmtId="166">
      <sharedItems containsBlank="1" containsMixedTypes="1" containsNumber="1" containsInteger="1" minValue="0" maxValue="0"/>
    </cacheField>
    <cacheField name="Denominador (elemento b)  2014" numFmtId="166">
      <sharedItems containsBlank="1" containsMixedTypes="1" containsNumber="1" containsInteger="1" minValue="0" maxValue="0"/>
    </cacheField>
    <cacheField name="Resultado  2014" numFmtId="0">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0902777" createdVersion="4" refreshedVersion="4" minRefreshableVersion="3" recordCount="83" xr:uid="{00000000-000A-0000-FFFF-FFFF2A000000}">
  <cacheSource type="worksheet">
    <worksheetSource name="_xlnm.Print_Area" sheet="TABLA a.9"/>
  </cacheSource>
  <cacheFields count="27">
    <cacheField name="NOMBRE INDICADOR/DATO" numFmtId="0">
      <sharedItems containsBlank="1" count="20">
        <s v="Personal total "/>
        <s v="Total personal de planta "/>
        <s v="Total personal contratos de prestación de servicios"/>
        <s v="Total personal de terceros"/>
        <s v="Porcentaje de Satisfacción clima laboral"/>
        <s v="Rotación de personal"/>
        <s v="Cumplimiento del plan de capacitación institucional"/>
        <s v="Cobertura del plan de capacitación institucional "/>
        <s v="Cobertura de capacitación en metas internacionales de seguridad"/>
        <s v="Accidentes de trabajo"/>
        <s v="Índice de frecuencia por accidentalidad global, por servicios y terceros"/>
        <s v="Índice de severidad por accidentalidad global, por servicios y terceros"/>
        <s v="Ausentismo Laboral en relación a las horas trabajadas"/>
        <s v="Ausentismo laboral global"/>
        <s v="Enfermedades laborales"/>
        <s v="Ausentismo por enfermedades laborales"/>
        <s v="Cobertura de inducción "/>
        <s v="Cobertura de reinducción"/>
        <s v="Trabajadores de la organización"/>
        <m/>
      </sharedItems>
    </cacheField>
    <cacheField name="DEFINICIÓN OPERACIONAL" numFmtId="0">
      <sharedItems containsBlank="1" longText="1"/>
    </cacheField>
    <cacheField name="Código único" numFmtId="0">
      <sharedItems containsMixedTypes="1" containsNumber="1" containsInteger="1" minValue="1228" maxValue="1786" count="79">
        <n v="1228"/>
        <n v="1229"/>
        <n v="1718"/>
        <n v="1230"/>
        <n v="1231"/>
        <n v="1232"/>
        <s v="1232.1"/>
        <s v="1232.2"/>
        <n v="1233"/>
        <s v="1233.1"/>
        <s v="1233.2"/>
        <n v="1234"/>
        <n v="1235"/>
        <n v="1236"/>
        <n v="1237"/>
        <s v="1237.1"/>
        <s v="1237.2"/>
        <s v="1237.3"/>
        <n v="1238"/>
        <s v="1238.1"/>
        <s v="1238.2"/>
        <s v="1238.3"/>
        <n v="1239"/>
        <n v="1713"/>
        <s v="1713.1"/>
        <s v="1713.2"/>
        <n v="1240"/>
        <n v="1241"/>
        <n v="1242"/>
        <n v="1243"/>
        <n v="1322"/>
        <n v="1323"/>
        <n v="1324"/>
        <n v="1325"/>
        <n v="1326"/>
        <n v="1327"/>
        <n v="1328"/>
        <n v="1329"/>
        <n v="1330"/>
        <n v="1781"/>
        <n v="1782"/>
        <n v="1783"/>
        <n v="1331"/>
        <n v="1332"/>
        <n v="1333"/>
        <n v="1334"/>
        <n v="1335"/>
        <n v="1336"/>
        <n v="1337"/>
        <n v="1338"/>
        <n v="1339"/>
        <n v="1340"/>
        <n v="1341"/>
        <n v="1342"/>
        <n v="1343"/>
        <n v="1344"/>
        <n v="1345"/>
        <n v="1346"/>
        <n v="1347"/>
        <n v="1348"/>
        <n v="1349"/>
        <n v="1350"/>
        <n v="1351"/>
        <n v="1352"/>
        <n v="1353"/>
        <n v="1354"/>
        <n v="1355"/>
        <n v="1356"/>
        <n v="1357"/>
        <n v="1784"/>
        <n v="1785"/>
        <n v="1786"/>
        <n v="1358"/>
        <n v="1359"/>
        <n v="1360"/>
        <n v="1361"/>
        <n v="1362"/>
        <n v="1363"/>
        <n v="1364"/>
      </sharedItems>
    </cacheField>
    <cacheField name="NIVEL DE DESAGREGACIÓN" numFmtId="0">
      <sharedItems count="60">
        <s v="Consolidado institucional"/>
        <s v="Consolidado institucional UTILIZAR CUANDO NO SE CUENTA CON DESAGREGADO"/>
        <s v="Personal clínico asistencial"/>
        <s v="Personal administrativo"/>
        <s v="Personal de planta "/>
        <s v="Personal de contrato "/>
        <s v="Servicios administrativos"/>
        <s v="Servicios asistenciales"/>
        <s v="Terceros"/>
        <s v="Causas relacionadas con la salud"/>
        <s v="Causas no relacionadas con la salud"/>
        <s v="Médicos Generales asistenciales"/>
        <s v="Médicos Generales administrativos "/>
        <s v="Médicos Generales asistenciales y administrativos"/>
        <s v="Médicos Especialistas asistenciales"/>
        <s v="Médicos Especialistas administrativos"/>
        <s v="Médicos Especialistas asistenciales y administrativos"/>
        <s v="Enfermeros asistenciales"/>
        <s v="Enfermeros administrativos"/>
        <s v="Enfermeros asistenciales y administrativos"/>
        <s v="Odontólogos asistenciales"/>
        <s v="Odontólogos administrativos"/>
        <s v="Odontólogos asistenciales y administrativos"/>
        <s v="Instrumentadores asistenciales"/>
        <s v="Instrumentadores administrativos"/>
        <s v="Instrumentadores asistenciales y administrativos"/>
        <s v="Terapeutas Respiratorios asistenciales"/>
        <s v="Terapeutas Respiratorios administrativos"/>
        <s v="Terapeutas Respiratorios asistenciales y administrativos"/>
        <s v="Terapeutas Ocupacionales asistenciales"/>
        <s v="Terapeutas Ocupacionales administrativos"/>
        <s v="Terapeutas Ocupacionales asistenciales y administrativos"/>
        <s v="Terapeutas de Lenguaje asistenciales"/>
        <s v="Terapeutas de Lenguaje administrativos"/>
        <s v="Terapeutas de Lenguaje asistenciales y administrativos"/>
        <s v="Psicólogos asistenciales"/>
        <s v="Psicólogos administrativos"/>
        <s v="Psicólogos asistenciales y administrativos"/>
        <s v="Nutricionistas asistenciales"/>
        <s v="Nutricionistas administrativos"/>
        <s v="Nutricionistas asistenciales y administrativos"/>
        <s v="Bacteriólogos asistenciales"/>
        <s v="Bacteriólogos administrativos"/>
        <s v="Bacteriólogos asistenciales y administrativos"/>
        <s v="Químicos Farmaceutas asistenciales"/>
        <s v="Químicos Farmaceutas administrativos"/>
        <s v="Químicos Farmaceutas asistenciales y administrativos"/>
        <s v="Auxiliares de Enfermería asistenciales"/>
        <s v="Auxiliares de Enfermería administrativos"/>
        <s v="Auxiliares de Enfermería asistenciales y administrativos"/>
        <s v="Auxiliares de salud asistenciales"/>
        <s v="Auxiliares de salud administrativos"/>
        <s v="Auxiliares de salud asistenciales y administrativos"/>
        <s v="Abogados"/>
        <s v="Administradores de Empresas"/>
        <s v="Periodistas, Comunicadores Sociales"/>
        <s v="Contadores "/>
        <s v="Economistas"/>
        <s v="Auxiliares Administrativos "/>
        <s v="Auxiliares de Archivo "/>
      </sharedItems>
    </cacheField>
    <cacheField name="UNIDAD DE MEDICIÓN" numFmtId="0">
      <sharedItems count="2">
        <s v="Número"/>
        <s v="Porcentaje"/>
      </sharedItems>
    </cacheField>
    <cacheField name="ESTADO DE LA INFORMACIÓN_x000a_(DISPONIBLE/ NO DISPONIBLE) " numFmtId="166">
      <sharedItems containsNonDate="0" containsString="0" containsBlank="1"/>
    </cacheField>
    <cacheField name="Numerador (elemento a) 2010" numFmtId="0">
      <sharedItems containsString="0" containsBlank="1" containsNumber="1" containsInteger="1" minValue="0" maxValue="0"/>
    </cacheField>
    <cacheField name="Denominador (elemento b) 2010" numFmtId="0">
      <sharedItems containsString="0" containsBlank="1" containsNumber="1" containsInteger="1" minValue="0" maxValue="0"/>
    </cacheField>
    <cacheField name="Resultado 2010" numFmtId="166">
      <sharedItems count="1">
        <s v="S.I."/>
      </sharedItems>
    </cacheField>
    <cacheField name="ESTADO DE LA INFORMACIÓN_x000a_(DISPONIBLE/ NO DISPONIBLE) 2" numFmtId="166">
      <sharedItems containsNonDate="0" containsString="0" containsBlank="1"/>
    </cacheField>
    <cacheField name="Numerador (elemento a) 2011" numFmtId="0">
      <sharedItems containsString="0" containsBlank="1" containsNumber="1" containsInteger="1" minValue="0" maxValue="0"/>
    </cacheField>
    <cacheField name="Denominador (elemento b) 2011" numFmtId="0">
      <sharedItems containsString="0" containsBlank="1" containsNumber="1" containsInteger="1" minValue="0" maxValue="0"/>
    </cacheField>
    <cacheField name="Resultado 2011" numFmtId="166">
      <sharedItems count="1">
        <s v="S.I."/>
      </sharedItems>
    </cacheField>
    <cacheField name="ESTADO DE LA INFORMACIÓN_x000a_(DISPONIBLE/ NO DISPONIBLE) 3" numFmtId="166">
      <sharedItems containsNonDate="0" containsString="0" containsBlank="1"/>
    </cacheField>
    <cacheField name="Numerador (elemento a) 2012" numFmtId="0">
      <sharedItems containsString="0" containsBlank="1" containsNumber="1" containsInteger="1" minValue="0" maxValue="0"/>
    </cacheField>
    <cacheField name="Denominador (elemento b) 2012" numFmtId="0">
      <sharedItems containsString="0" containsBlank="1" containsNumber="1" containsInteger="1" minValue="0" maxValue="0"/>
    </cacheField>
    <cacheField name="Resultado 2012" numFmtId="166">
      <sharedItems count="1">
        <s v="S.I."/>
      </sharedItems>
    </cacheField>
    <cacheField name="ESTADO DE LA INFORMACIÓN_x000a_(DISPONIBLE/ NO DISPONIBLE) 4" numFmtId="166">
      <sharedItems containsNonDate="0" containsString="0" containsBlank="1"/>
    </cacheField>
    <cacheField name="Numerador (elemento a) 2013" numFmtId="0">
      <sharedItems containsString="0" containsBlank="1" containsNumber="1" containsInteger="1" minValue="0" maxValue="0"/>
    </cacheField>
    <cacheField name="Denominador (elemento b) 2013" numFmtId="0">
      <sharedItems containsString="0" containsBlank="1" containsNumber="1" containsInteger="1" minValue="0" maxValue="0"/>
    </cacheField>
    <cacheField name="Resultado 2013" numFmtId="166">
      <sharedItems count="1">
        <s v="S.I."/>
      </sharedItems>
    </cacheField>
    <cacheField name="ESTADO DE LA INFORMACIÓN_x000a_(DISPONIBLE/ NO DISPONIBLE) 5" numFmtId="166">
      <sharedItems containsNonDate="0" containsString="0" containsBlank="1"/>
    </cacheField>
    <cacheField name="Numerador (elemento a)  2014" numFmtId="0">
      <sharedItems containsString="0" containsBlank="1" containsNumber="1" containsInteger="1" minValue="0" maxValue="0"/>
    </cacheField>
    <cacheField name="Denominador (elemento b)  2014" numFmtId="0">
      <sharedItems containsString="0" containsBlank="1" containsNumber="1" containsInteger="1" minValue="0" maxValue="0"/>
    </cacheField>
    <cacheField name="Resultado  2014" numFmtId="166">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1365739" createdVersion="4" refreshedVersion="4" minRefreshableVersion="3" recordCount="41" xr:uid="{00000000-000A-0000-FFFF-FFFF2B000000}">
  <cacheSource type="worksheet">
    <worksheetSource name="_xlnm.Print_Area" sheet="TABLA b.3"/>
  </cacheSource>
  <cacheFields count="27">
    <cacheField name="NOMBRE INDICADOR/DATO" numFmtId="0">
      <sharedItems count="34">
        <s v="Cirugías o procedimientos cancelados por factores atribuibles al desempeño de la organización o de los profesionales"/>
        <s v="Pacientes con trombosis venosa profunda a quienes no se les realiza control de pruebas de coagulación"/>
        <s v="Ingreso no programado a UCI luego de procedimiento que implica la administración de anestesia"/>
        <s v="Pacientes con neumonías broncoaspirativas en pediatría o UCI neonatal"/>
        <s v="Pacientes con úlceras de posición"/>
        <s v="Shock hipovolémico post – parto"/>
        <s v="Maternas con convulsión intrahospitalaria"/>
        <s v="Cirugía en parte equivocada o en paciente equivocado"/>
        <s v="Pacientes con hipotensión severa en post - quirúrgico"/>
        <s v="Pacientes con infarto en las siguientes 72 horas post – quirúrgico"/>
        <s v="Reingreso al servicio de urgencias por la misma causa antes de 72 Horas"/>
        <s v="Reingreso a hospitalización por la misma causa antes de 15 días"/>
        <s v="Entrega equivocada de un neonato"/>
        <s v="Robo intra – institucional de niños"/>
        <s v="Fuga de pacientes siquiátricos hospitalizados ( X egresos)"/>
        <s v="Suicidio de pacientes internados"/>
        <s v="Consumo intra - institucional de sicoactivos"/>
        <s v="Caídas desde su propia altura intra – institucional"/>
        <s v="Retención de cuerpos extraños en pacientes internados"/>
        <s v="Quemaduras por lámparas de fototerapia y  electrocauterio"/>
        <s v="Estancia prolongada por no disponibilidad de insumos o medicamentos"/>
        <s v="Utilización inadecuada de elementos con otra indicación"/>
        <s v="Flebitis en sitios de venopunción"/>
        <s v="Ruptura prematura de membranas sin conducta definida"/>
        <s v="Entrega equivocada de reportes de laboratorio"/>
        <s v="Revisión de reemplazos articulares por inicio tardío de la rehabilitación"/>
        <s v="Luxación post - quirúrgica en reemplazo de cadera"/>
        <s v="Accidentes postransfusionales"/>
        <s v="Asalto sexual en la institución"/>
        <s v="Neumotórax por ventilación mecánica"/>
        <s v="Deterioro del paciente en la clasificación en la escala de  Glasgow sin tratamiento"/>
        <s v="Secuelas post – reanimación"/>
        <s v="Pérdida de pertenencias de usuarios"/>
        <s v="Pacientes con diagnóstico que apendicitis que no son atendidos después de 12 horas de realizado el diagnóstico"/>
      </sharedItems>
    </cacheField>
    <cacheField name="DEFINICIÓN OPERACIONAL" numFmtId="0">
      <sharedItems/>
    </cacheField>
    <cacheField name="Código único" numFmtId="0">
      <sharedItems containsMixedTypes="1" containsNumber="1" containsInteger="1" minValue="1288" maxValue="1321" count="39">
        <n v="1288"/>
        <n v="1289"/>
        <n v="1290"/>
        <n v="1291"/>
        <s v="1291.1"/>
        <s v="1291.2"/>
        <n v="1292"/>
        <n v="1293"/>
        <n v="1294"/>
        <n v="1295"/>
        <n v="1296"/>
        <n v="1297"/>
        <n v="1298"/>
        <s v="1298.1"/>
        <s v="1298.2"/>
        <s v="1298.3"/>
        <n v="1299"/>
        <n v="1300"/>
        <n v="1301"/>
        <n v="1302"/>
        <n v="1303"/>
        <n v="1304"/>
        <n v="1305"/>
        <n v="1306"/>
        <n v="1307"/>
        <n v="1308"/>
        <n v="1309"/>
        <n v="1310"/>
        <n v="1311"/>
        <n v="1312"/>
        <n v="1313"/>
        <n v="1314"/>
        <n v="1315"/>
        <n v="1316"/>
        <n v="1317"/>
        <n v="1318"/>
        <n v="1319"/>
        <n v="1320"/>
        <n v="1321"/>
      </sharedItems>
    </cacheField>
    <cacheField name="NIVEL DE DESAGREGACIÓN" numFmtId="0">
      <sharedItems count="9">
        <s v="Consolidado institucional"/>
        <s v="Consolidado institucional UTILIZAR CUANDO NO SE CUENTA CON DESAGREGADO"/>
        <s v="Hospitalización pediatría"/>
        <s v="Cuidados intensivos pediátrico"/>
        <s v="Urgencias"/>
        <s v="Urgencias UTILIZAR CUANDO NO SE CUENTA CON DESAGREGADO"/>
        <s v="Urgencias adultos"/>
        <s v="Urgencias pediátricas"/>
        <s v="Urgencias obstétricas"/>
      </sharedItems>
    </cacheField>
    <cacheField name="UNIDAD DE MEDICIÓN" numFmtId="0">
      <sharedItems count="2">
        <s v="Número"/>
        <s v="Porcentaje"/>
      </sharedItems>
    </cacheField>
    <cacheField name="ESTADO DE LA INFORMACIÓN_x000a_(DISPONIBLE/ NO DISPONIBLE) " numFmtId="166">
      <sharedItems containsNonDate="0" containsString="0" containsBlank="1"/>
    </cacheField>
    <cacheField name="Numerador (elemento a) 2010" numFmtId="166">
      <sharedItems containsString="0" containsBlank="1" containsNumber="1" containsInteger="1" minValue="0" maxValue="0"/>
    </cacheField>
    <cacheField name="Denominador (elemento b) 2010" numFmtId="166">
      <sharedItems containsString="0" containsBlank="1" containsNumber="1" containsInteger="1" minValue="0" maxValue="0"/>
    </cacheField>
    <cacheField name="Resultado 2010" numFmtId="166">
      <sharedItems count="1">
        <s v="S.I."/>
      </sharedItems>
    </cacheField>
    <cacheField name="ESTADO DE LA INFORMACIÓN_x000a_(DISPONIBLE/ NO DISPONIBLE) 2" numFmtId="166">
      <sharedItems containsNonDate="0" containsString="0" containsBlank="1"/>
    </cacheField>
    <cacheField name="Numerador (elemento a) 2011" numFmtId="166">
      <sharedItems containsString="0" containsBlank="1" containsNumber="1" containsInteger="1" minValue="0" maxValue="0"/>
    </cacheField>
    <cacheField name="Denominador (elemento b) 2011" numFmtId="166">
      <sharedItems containsString="0" containsBlank="1" containsNumber="1" containsInteger="1" minValue="0" maxValue="0"/>
    </cacheField>
    <cacheField name="Resultado 2011" numFmtId="166">
      <sharedItems count="1">
        <s v="S.I."/>
      </sharedItems>
    </cacheField>
    <cacheField name="ESTADO DE LA INFORMACIÓN_x000a_(DISPONIBLE/ NO DISPONIBLE) 3" numFmtId="166">
      <sharedItems containsNonDate="0" containsString="0" containsBlank="1"/>
    </cacheField>
    <cacheField name="Numerador (elemento a) 2012" numFmtId="166">
      <sharedItems containsString="0" containsBlank="1" containsNumber="1" containsInteger="1" minValue="0" maxValue="0"/>
    </cacheField>
    <cacheField name="Denominador (elemento b) 2012" numFmtId="166">
      <sharedItems containsString="0" containsBlank="1" containsNumber="1" containsInteger="1" minValue="0" maxValue="0"/>
    </cacheField>
    <cacheField name="Resultado 2012" numFmtId="166">
      <sharedItems count="1">
        <s v="S.I."/>
      </sharedItems>
    </cacheField>
    <cacheField name="ESTADO DE LA INFORMACIÓN_x000a_(DISPONIBLE/ NO DISPONIBLE) 4" numFmtId="166">
      <sharedItems containsNonDate="0" containsString="0" containsBlank="1"/>
    </cacheField>
    <cacheField name="Numerador (elemento a) 2013" numFmtId="166">
      <sharedItems containsString="0" containsBlank="1" containsNumber="1" containsInteger="1" minValue="0" maxValue="0"/>
    </cacheField>
    <cacheField name="Denominador (elemento b) 2013" numFmtId="166">
      <sharedItems containsString="0" containsBlank="1" containsNumber="1" containsInteger="1" minValue="0" maxValue="0"/>
    </cacheField>
    <cacheField name="Resultado 2013" numFmtId="166">
      <sharedItems count="1">
        <s v="S.I."/>
      </sharedItems>
    </cacheField>
    <cacheField name="ESTADO DE LA INFORMACIÓN_x000a_(DISPONIBLE/ NO DISPONIBLE) 5" numFmtId="166">
      <sharedItems containsNonDate="0" containsString="0" containsBlank="1"/>
    </cacheField>
    <cacheField name="Numerador (elemento a)  2014" numFmtId="166">
      <sharedItems containsString="0" containsBlank="1" containsNumber="1" containsInteger="1" minValue="0" maxValue="0"/>
    </cacheField>
    <cacheField name="Denominador (elemento b)  2014" numFmtId="166">
      <sharedItems containsString="0" containsBlank="1" containsNumber="1" containsInteger="1" minValue="0" maxValue="0"/>
    </cacheField>
    <cacheField name="Resultado  2014" numFmtId="166">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1828701" createdVersion="4" refreshedVersion="4" minRefreshableVersion="3" recordCount="12" xr:uid="{00000000-000A-0000-FFFF-FFFF2C000000}">
  <cacheSource type="worksheet">
    <worksheetSource name="_xlnm.Print_Area" sheet="TABLA b.2" r:id="rId2"/>
  </cacheSource>
  <cacheFields count="27">
    <cacheField name="NOMBRE INDICADOR/DATO" numFmtId="0">
      <sharedItems count="12">
        <s v="Oportunidad de la asignación de cita en la consulta médica general"/>
        <s v="Oportunidad de la asignación de cita en la consulta médica especializada"/>
        <s v="Oportunidad en la atención en consulta de urgencias"/>
        <s v="Oportunidad en la atención en servicios de imagenología"/>
        <s v="Oportunidad en la atención en consulta de odontología general"/>
        <s v="Oportunidad en la realización de cirugía programada "/>
        <s v="Tasa de reingreso de pacientes hospitalizados"/>
        <s v="Proporción de pacientes con hipertensión arterial controlada"/>
        <s v="Tasa de Mortalidad intrahospitalaria después de 48 horas"/>
        <s v="Proporción de vigilancia de eventos adversos"/>
        <s v="Tasa de satisfacción global "/>
        <s v="Quejas en las cuales se adoptan los correctivos requeridos antes de 15 días"/>
      </sharedItems>
    </cacheField>
    <cacheField name="DEFINICIÓN OPERACIONAL" numFmtId="0">
      <sharedItems longText="1"/>
    </cacheField>
    <cacheField name="Código único" numFmtId="0">
      <sharedItems containsSemiMixedTypes="0" containsString="0" containsNumber="1" containsInteger="1" minValue="1276" maxValue="1287" count="12">
        <n v="1276"/>
        <n v="1277"/>
        <n v="1278"/>
        <n v="1279"/>
        <n v="1280"/>
        <n v="1281"/>
        <n v="1282"/>
        <n v="1283"/>
        <n v="1284"/>
        <n v="1285"/>
        <n v="1286"/>
        <n v="1287"/>
      </sharedItems>
    </cacheField>
    <cacheField name="NIVEL DE DESAGREGACIÓN" numFmtId="0">
      <sharedItems count="4">
        <s v="Consolidado institucional"/>
        <s v="Urgencias"/>
        <s v="Cirugía"/>
        <s v="Hospitalización total"/>
      </sharedItems>
    </cacheField>
    <cacheField name="UNIDAD DE MEDICIÓN" numFmtId="0">
      <sharedItems count="5">
        <s v="Días"/>
        <s v="Minutos"/>
        <s v="Porcentaje"/>
        <s v="Tasa por mil"/>
        <s v="Número"/>
      </sharedItems>
    </cacheField>
    <cacheField name="ESTADO DE LA INFORMACIÓN_x000a_(DISPONIBLE/ NO DISPONIBLE) " numFmtId="166">
      <sharedItems containsNonDate="0" containsString="0" containsBlank="1"/>
    </cacheField>
    <cacheField name="Numerador (elemento a) 2010" numFmtId="166">
      <sharedItems containsNonDate="0" containsString="0" containsBlank="1"/>
    </cacheField>
    <cacheField name="Denominador (elemento b) 2010" numFmtId="166">
      <sharedItems containsNonDate="0" containsString="0" containsBlank="1"/>
    </cacheField>
    <cacheField name="Resultado 2010" numFmtId="0">
      <sharedItems count="1">
        <s v="S.I."/>
      </sharedItems>
    </cacheField>
    <cacheField name="ESTADO DE LA INFORMACIÓN_x000a_(DISPONIBLE/ NO DISPONIBLE) 2" numFmtId="166">
      <sharedItems containsNonDate="0" containsString="0" containsBlank="1"/>
    </cacheField>
    <cacheField name="Numerador (elemento a) 2011" numFmtId="166">
      <sharedItems containsNonDate="0" containsString="0" containsBlank="1"/>
    </cacheField>
    <cacheField name="Denominador (elemento b) 2011" numFmtId="166">
      <sharedItems containsNonDate="0" containsString="0" containsBlank="1"/>
    </cacheField>
    <cacheField name="Resultado 2011" numFmtId="0">
      <sharedItems count="1">
        <s v="S.I."/>
      </sharedItems>
    </cacheField>
    <cacheField name="ESTADO DE LA INFORMACIÓN_x000a_(DISPONIBLE/ NO DISPONIBLE) 3" numFmtId="166">
      <sharedItems containsNonDate="0" containsString="0" containsBlank="1"/>
    </cacheField>
    <cacheField name="Numerador (elemento a) 2012" numFmtId="166">
      <sharedItems containsNonDate="0" containsString="0" containsBlank="1"/>
    </cacheField>
    <cacheField name="Denominador (elemento b) 2012" numFmtId="166">
      <sharedItems containsNonDate="0" containsString="0" containsBlank="1"/>
    </cacheField>
    <cacheField name="Resultado 2012" numFmtId="0">
      <sharedItems count="1">
        <s v="S.I."/>
      </sharedItems>
    </cacheField>
    <cacheField name="ESTADO DE LA INFORMACIÓN_x000a_(DISPONIBLE/ NO DISPONIBLE) 4" numFmtId="166">
      <sharedItems containsNonDate="0" containsString="0" containsBlank="1"/>
    </cacheField>
    <cacheField name="Numerador (elemento a) 2013" numFmtId="166">
      <sharedItems containsNonDate="0" containsString="0" containsBlank="1"/>
    </cacheField>
    <cacheField name="Denominador (elemento b) 2013" numFmtId="166">
      <sharedItems containsNonDate="0" containsString="0" containsBlank="1"/>
    </cacheField>
    <cacheField name="Resultado 2013" numFmtId="0">
      <sharedItems count="1">
        <s v="S.I."/>
      </sharedItems>
    </cacheField>
    <cacheField name="ESTADO DE LA INFORMACIÓN_x000a_(DISPONIBLE/ NO DISPONIBLE) 5" numFmtId="166">
      <sharedItems containsNonDate="0" containsString="0" containsBlank="1"/>
    </cacheField>
    <cacheField name="Numerador (elemento a)  2014" numFmtId="166">
      <sharedItems containsNonDate="0" containsString="0" containsBlank="1"/>
    </cacheField>
    <cacheField name="Denominador (elemento b)  2014" numFmtId="166">
      <sharedItems containsNonDate="0" containsString="0" containsBlank="1"/>
    </cacheField>
    <cacheField name="Resultado  2014" numFmtId="0">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2291663" createdVersion="4" refreshedVersion="4" minRefreshableVersion="3" recordCount="31" xr:uid="{00000000-000A-0000-FFFF-FFFF2D000000}">
  <cacheSource type="worksheet">
    <worksheetSource name="_xlnm.Print_Area" sheet="TABLA b.1"/>
  </cacheSource>
  <cacheFields count="27">
    <cacheField name="NOMBRE INDICADOR/DATO" numFmtId="0">
      <sharedItems count="11">
        <s v="Mortalidad materna "/>
        <s v="Mortalidad en urgencias antes de las 24 horas "/>
        <s v="Pacientes fallecidos en urgencias antes de las 24 horas "/>
        <s v="Mortalidad  en urgencias después de 48 horas"/>
        <s v="Pacientes fallecidos en urgencias después de 48 horas"/>
        <s v="Mortalidad quirúrgica"/>
        <s v="Complicaciones quirúrgicas"/>
        <s v="Complicaciones anestésicas"/>
        <s v="Complicaciones  medicamentosas "/>
        <s v="Complicaciones  medicamentosas en odontología"/>
        <s v="Complicaciones transfusionales"/>
      </sharedItems>
    </cacheField>
    <cacheField name="DEFINICIÓN OPERACIONAL" numFmtId="0">
      <sharedItems/>
    </cacheField>
    <cacheField name="Código único" numFmtId="0">
      <sharedItems containsMixedTypes="1" containsNumber="1" containsInteger="1" minValue="1265" maxValue="1275" count="26">
        <n v="1265"/>
        <n v="1266"/>
        <s v="1266.1"/>
        <s v="1266.2"/>
        <s v="1266.3"/>
        <n v="1267"/>
        <n v="1268"/>
        <s v="1268.1"/>
        <s v="1268.2"/>
        <s v="1268.3"/>
        <n v="1269"/>
        <n v="1270"/>
        <n v="1271"/>
        <s v="1271.1"/>
        <s v="1271.9"/>
        <s v="1271.23"/>
        <n v="1272"/>
        <s v="1272.1"/>
        <s v="1272.9"/>
        <s v="1272.23"/>
        <n v="1273"/>
        <n v="1274"/>
        <n v="1275"/>
        <s v="1275.1"/>
        <s v="1275.9"/>
        <s v="1275.23"/>
      </sharedItems>
    </cacheField>
    <cacheField name="NIVEL DE DESAGREGACIÓN" numFmtId="0">
      <sharedItems count="12">
        <s v="Hospitalización obstetricia"/>
        <s v="Urgencias"/>
        <s v="Urgencias UTILIZAR CUANDO NO SE CUENTA CON DESAGREGADO"/>
        <s v="Urgencias adultos"/>
        <s v="Urgencias pediátricas"/>
        <s v="Urgencias obstétricas"/>
        <s v="Cirugía"/>
        <s v="Consolidado institucional"/>
        <s v="Consolidado institucional UTILIZAR CUANDO NO SE CUENTA CON DESAGREGADO"/>
        <s v="Odontología general"/>
        <s v="CIRUGÍA GENERAL"/>
        <s v="TRASPLANTES"/>
      </sharedItems>
    </cacheField>
    <cacheField name="UNIDAD DE MEDICIÓN" numFmtId="0">
      <sharedItems count="4">
        <s v="Razón"/>
        <s v="Porcentaje "/>
        <s v="Número"/>
        <s v="Porcentaje"/>
      </sharedItems>
    </cacheField>
    <cacheField name="ESTADO DE LA INFORMACIÓN_x000a_(DISPONIBLE/ NO DISPONIBLE) " numFmtId="166">
      <sharedItems containsNonDate="0" containsString="0" containsBlank="1"/>
    </cacheField>
    <cacheField name="Numerador (elemento a) 2010" numFmtId="166">
      <sharedItems containsString="0" containsBlank="1" containsNumber="1" containsInteger="1" minValue="0" maxValue="0"/>
    </cacheField>
    <cacheField name="Denominador (elemento b) 2010" numFmtId="166">
      <sharedItems containsString="0" containsBlank="1" containsNumber="1" containsInteger="1" minValue="0" maxValue="0"/>
    </cacheField>
    <cacheField name="Resultado 2010" numFmtId="0">
      <sharedItems count="1">
        <s v="S.I."/>
      </sharedItems>
    </cacheField>
    <cacheField name="ESTADO DE LA INFORMACIÓN_x000a_(DISPONIBLE/ NO DISPONIBLE) 2" numFmtId="166">
      <sharedItems containsNonDate="0" containsString="0" containsBlank="1"/>
    </cacheField>
    <cacheField name="Numerador (elemento a) 2011" numFmtId="166">
      <sharedItems containsString="0" containsBlank="1" containsNumber="1" containsInteger="1" minValue="0" maxValue="0"/>
    </cacheField>
    <cacheField name="Denominador (elemento b) 2011" numFmtId="166">
      <sharedItems containsString="0" containsBlank="1" containsNumber="1" containsInteger="1" minValue="0" maxValue="0"/>
    </cacheField>
    <cacheField name="Resultado 2011" numFmtId="0">
      <sharedItems count="1">
        <s v="S.I."/>
      </sharedItems>
    </cacheField>
    <cacheField name="ESTADO DE LA INFORMACIÓN_x000a_(DISPONIBLE/ NO DISPONIBLE) 3" numFmtId="166">
      <sharedItems containsNonDate="0" containsString="0" containsBlank="1"/>
    </cacheField>
    <cacheField name="Numerador (elemento a) 2012" numFmtId="166">
      <sharedItems containsString="0" containsBlank="1" containsNumber="1" containsInteger="1" minValue="0" maxValue="0"/>
    </cacheField>
    <cacheField name="Denominador (elemento b) 2012" numFmtId="166">
      <sharedItems containsString="0" containsBlank="1" containsNumber="1" containsInteger="1" minValue="0" maxValue="0"/>
    </cacheField>
    <cacheField name="Resultado 2012" numFmtId="0">
      <sharedItems count="1">
        <s v="S.I."/>
      </sharedItems>
    </cacheField>
    <cacheField name="ESTADO DE LA INFORMACIÓN_x000a_(DISPONIBLE/ NO DISPONIBLE) 4" numFmtId="166">
      <sharedItems containsNonDate="0" containsString="0" containsBlank="1"/>
    </cacheField>
    <cacheField name="Numerador (elemento a) 2013" numFmtId="166">
      <sharedItems containsString="0" containsBlank="1" containsNumber="1" containsInteger="1" minValue="0" maxValue="0"/>
    </cacheField>
    <cacheField name="Denominador (elemento b) 2013" numFmtId="166">
      <sharedItems containsString="0" containsBlank="1" containsNumber="1" containsInteger="1" minValue="0" maxValue="0"/>
    </cacheField>
    <cacheField name="Resultado 2013" numFmtId="0">
      <sharedItems count="1">
        <s v="S.I."/>
      </sharedItems>
    </cacheField>
    <cacheField name="ESTADO DE LA INFORMACIÓN_x000a_(DISPONIBLE/ NO DISPONIBLE) 5" numFmtId="166">
      <sharedItems containsNonDate="0" containsString="0" containsBlank="1"/>
    </cacheField>
    <cacheField name="Numerador (elemento a)  2014" numFmtId="166">
      <sharedItems containsString="0" containsBlank="1" containsNumber="1" containsInteger="1" minValue="0" maxValue="0"/>
    </cacheField>
    <cacheField name="Denominador (elemento b)  2014" numFmtId="166">
      <sharedItems containsString="0" containsBlank="1" containsNumber="1" containsInteger="1" minValue="0" maxValue="0"/>
    </cacheField>
    <cacheField name="Resultado  2014" numFmtId="0">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2754632" createdVersion="4" refreshedVersion="4" minRefreshableVersion="3" recordCount="6" xr:uid="{00000000-000A-0000-FFFF-FFFF2E000000}">
  <cacheSource type="worksheet">
    <worksheetSource name="_xlnm.Print_Area" sheet="TABLA a.8"/>
  </cacheSource>
  <cacheFields count="27">
    <cacheField name="NOMBRE INDICADOR/DATO" numFmtId="0">
      <sharedItems count="3">
        <s v="Quejas"/>
        <s v="Tiempo promedio de respuesta a quejas de los usuarios"/>
        <s v="Investigaciones por entes de  control, sanciones, tutelas"/>
      </sharedItems>
    </cacheField>
    <cacheField name="DEFINICIÓN OPERACIONAL" numFmtId="0">
      <sharedItems/>
    </cacheField>
    <cacheField name="Código único" numFmtId="0">
      <sharedItems containsMixedTypes="1" containsNumber="1" containsInteger="1" minValue="1225" maxValue="1227" count="6">
        <n v="1225"/>
        <n v="1226"/>
        <n v="1227"/>
        <s v="1227.1"/>
        <s v="1227.2"/>
        <s v="1227.3"/>
      </sharedItems>
    </cacheField>
    <cacheField name="NIVEL DE DESAGREGACIÓN" numFmtId="0">
      <sharedItems count="4">
        <s v="Consolidado institucional"/>
        <s v="Investigaciones por entes de  control"/>
        <s v="Sanciones"/>
        <s v="Tutelas"/>
      </sharedItems>
    </cacheField>
    <cacheField name="UNIDAD DE MEDICIÓN" numFmtId="0">
      <sharedItems count="2">
        <s v="Número"/>
        <s v="Días"/>
      </sharedItems>
    </cacheField>
    <cacheField name="ESTADO DE LA INFORMACIÓN_x000a_(DISPONIBLE/ NO DISPONIBLE) " numFmtId="166">
      <sharedItems containsNonDate="0" containsString="0" containsBlank="1"/>
    </cacheField>
    <cacheField name="Numerador (elemento a) 2010" numFmtId="166">
      <sharedItems containsString="0" containsBlank="1" containsNumber="1" containsInteger="1" minValue="0" maxValue="0"/>
    </cacheField>
    <cacheField name="Denominador (elemento b) 2010" numFmtId="166">
      <sharedItems containsNonDate="0" containsString="0" containsBlank="1"/>
    </cacheField>
    <cacheField name="Resultado 2010" numFmtId="0">
      <sharedItems count="1">
        <s v="S.I."/>
      </sharedItems>
    </cacheField>
    <cacheField name="ESTADO DE LA INFORMACIÓN_x000a_(DISPONIBLE/ NO DISPONIBLE) 2" numFmtId="166">
      <sharedItems containsNonDate="0" containsString="0" containsBlank="1"/>
    </cacheField>
    <cacheField name="Numerador (elemento a) 2011" numFmtId="166">
      <sharedItems containsString="0" containsBlank="1" containsNumber="1" containsInteger="1" minValue="0" maxValue="0"/>
    </cacheField>
    <cacheField name="Denominador (elemento b) 2011" numFmtId="166">
      <sharedItems containsNonDate="0" containsString="0" containsBlank="1"/>
    </cacheField>
    <cacheField name="Resultado 2011" numFmtId="0">
      <sharedItems count="1">
        <s v="S.I."/>
      </sharedItems>
    </cacheField>
    <cacheField name="ESTADO DE LA INFORMACIÓN_x000a_(DISPONIBLE/ NO DISPONIBLE) 3" numFmtId="166">
      <sharedItems containsNonDate="0" containsString="0" containsBlank="1"/>
    </cacheField>
    <cacheField name="Numerador (elemento a) 2012" numFmtId="166">
      <sharedItems containsString="0" containsBlank="1" containsNumber="1" containsInteger="1" minValue="0" maxValue="0"/>
    </cacheField>
    <cacheField name="Denominador (elemento b) 2012" numFmtId="166">
      <sharedItems containsNonDate="0" containsString="0" containsBlank="1"/>
    </cacheField>
    <cacheField name="Resultado 2012" numFmtId="0">
      <sharedItems count="1">
        <s v="S.I."/>
      </sharedItems>
    </cacheField>
    <cacheField name="ESTADO DE LA INFORMACIÓN_x000a_(DISPONIBLE/ NO DISPONIBLE) 4" numFmtId="166">
      <sharedItems containsNonDate="0" containsString="0" containsBlank="1"/>
    </cacheField>
    <cacheField name="Numerador (elemento a) 2013" numFmtId="166">
      <sharedItems containsString="0" containsBlank="1" containsNumber="1" containsInteger="1" minValue="0" maxValue="0"/>
    </cacheField>
    <cacheField name="Denominador (elemento b) 2013" numFmtId="166">
      <sharedItems containsNonDate="0" containsString="0" containsBlank="1"/>
    </cacheField>
    <cacheField name="Resultado 2013" numFmtId="0">
      <sharedItems count="1">
        <s v="S.I."/>
      </sharedItems>
    </cacheField>
    <cacheField name="ESTADO DE LA INFORMACIÓN_x000a_(DISPONIBLE/ NO DISPONIBLE) 5" numFmtId="166">
      <sharedItems containsNonDate="0" containsString="0" containsBlank="1"/>
    </cacheField>
    <cacheField name="Numerador (elemento a)  2014" numFmtId="166">
      <sharedItems containsString="0" containsBlank="1" containsNumber="1" containsInteger="1" minValue="0" maxValue="0"/>
    </cacheField>
    <cacheField name="Denominador (elemento b)  2014" numFmtId="166">
      <sharedItems containsNonDate="0" containsString="0" containsBlank="1"/>
    </cacheField>
    <cacheField name="Resultado  2014" numFmtId="0">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3217594" createdVersion="4" refreshedVersion="4" minRefreshableVersion="3" recordCount="40" xr:uid="{00000000-000A-0000-FFFF-FFFF2F000000}">
  <cacheSource type="worksheet">
    <worksheetSource name="_xlnm.Print_Area" sheet="TABLA a.7"/>
  </cacheSource>
  <cacheFields count="27">
    <cacheField name="NOMBRE INDICADOR/DATO" numFmtId="0">
      <sharedItems count="9">
        <s v="Oportunidad en la entrega de resultados de exámenes de laboratorio clínico"/>
        <s v="Oportunidad en la entrega de resultados de exámenes de banco de sangre"/>
        <s v="Oportunidad en la entrega de resultados de exámenes de banco de sangre  "/>
        <s v="Oportunidad en la entrega de resultados de exámenes de patología  "/>
        <s v="Oportunidad en la entrega de resultados de exámenes de patología"/>
        <s v="Oportunidad en la administración de hemocomponentes"/>
        <s v="Oportunidad en la entrega de resultados de exámenes de imágenes diagnósticas y terapéuticas"/>
        <s v="Oportunidad en asignación de citas de primera vez"/>
        <s v="Oportunidad en asignación de citas de control"/>
      </sharedItems>
    </cacheField>
    <cacheField name="DEFINICIÓN OPERACIONAL" numFmtId="0">
      <sharedItems longText="1"/>
    </cacheField>
    <cacheField name="Código único" numFmtId="0">
      <sharedItems containsMixedTypes="1" containsNumber="1" containsInteger="1" minValue="1218" maxValue="1224" count="35">
        <n v="1218"/>
        <s v="1218.1"/>
        <s v="1218.2"/>
        <s v="1218.7"/>
        <s v="1218.6"/>
        <n v="1219"/>
        <s v="1219.1"/>
        <s v="1219.2"/>
        <s v="1219.7"/>
        <s v="1219.6"/>
        <n v="1220"/>
        <s v="1220.2"/>
        <s v="1220.7"/>
        <s v="1220.6"/>
        <n v="1221"/>
        <s v="1221.1"/>
        <s v="1221.2"/>
        <s v="1221.3"/>
        <s v="1221.10"/>
        <n v="1222"/>
        <s v="1222.1"/>
        <s v="1222.2"/>
        <s v="1222.9"/>
        <n v="1223"/>
        <s v="1223.1"/>
        <s v="1223.2"/>
        <s v="1223.3"/>
        <s v="1223.4"/>
        <s v="1223.5"/>
        <s v="1223.6"/>
        <s v="1223.7"/>
        <n v="1224"/>
        <s v="1224.1"/>
        <s v="1224.2"/>
        <s v="1224.3"/>
      </sharedItems>
    </cacheField>
    <cacheField name="NIVEL DE DESAGREGACIÓN" numFmtId="0">
      <sharedItems count="15">
        <s v="Consolidado institucional"/>
        <s v="Consolidado institucional UTILIZAR CUANDO NO SE CUENTA CON DESAGREGADO"/>
        <s v="Urgencias"/>
        <s v="Hospitalización total"/>
        <s v="Unidad de cuidados intensivos"/>
        <s v="Consulta externa"/>
        <s v="Cirugía"/>
        <s v="Medicina general"/>
        <s v="Medicina especializada"/>
        <s v="Odontología general"/>
        <s v="Odontología especializada"/>
        <s v="Terapia física"/>
        <s v="Terapia ocupacional"/>
        <s v="Terapia del lenguaje"/>
        <s v="Terapia respiratoria"/>
      </sharedItems>
    </cacheField>
    <cacheField name="UNIDAD DE MEDICIÓN" numFmtId="0">
      <sharedItems count="2">
        <s v="Horas "/>
        <s v="Días "/>
      </sharedItems>
    </cacheField>
    <cacheField name="ESTADO DE LA INFORMACIÓN_x000a_(DISPONIBLE/ NO DISPONIBLE) " numFmtId="166">
      <sharedItems containsNonDate="0" containsString="0" containsBlank="1"/>
    </cacheField>
    <cacheField name="Numerador (elemento a) 2010" numFmtId="166">
      <sharedItems containsString="0" containsBlank="1" containsNumber="1" containsInteger="1" minValue="0" maxValue="0"/>
    </cacheField>
    <cacheField name="Denominador (elemento b) 2010" numFmtId="166">
      <sharedItems containsString="0" containsBlank="1" containsNumber="1" containsInteger="1" minValue="0" maxValue="0"/>
    </cacheField>
    <cacheField name="Resultado 2010" numFmtId="168">
      <sharedItems count="1">
        <s v="S.I."/>
      </sharedItems>
    </cacheField>
    <cacheField name="ESTADO DE LA INFORMACIÓN_x000a_(DISPONIBLE/ NO DISPONIBLE) 2" numFmtId="166">
      <sharedItems containsNonDate="0" containsString="0" containsBlank="1"/>
    </cacheField>
    <cacheField name="Numerador (elemento a) 2011" numFmtId="166">
      <sharedItems containsString="0" containsBlank="1" containsNumber="1" containsInteger="1" minValue="0" maxValue="0"/>
    </cacheField>
    <cacheField name="Denominador (elemento b) 2011" numFmtId="166">
      <sharedItems containsString="0" containsBlank="1" containsNumber="1" containsInteger="1" minValue="0" maxValue="0"/>
    </cacheField>
    <cacheField name="Resultado 2011" numFmtId="168">
      <sharedItems count="1">
        <s v="S.I."/>
      </sharedItems>
    </cacheField>
    <cacheField name="ESTADO DE LA INFORMACIÓN_x000a_(DISPONIBLE/ NO DISPONIBLE) 3" numFmtId="166">
      <sharedItems containsNonDate="0" containsString="0" containsBlank="1"/>
    </cacheField>
    <cacheField name="Numerador (elemento a) 2012" numFmtId="166">
      <sharedItems containsString="0" containsBlank="1" containsNumber="1" containsInteger="1" minValue="0" maxValue="0"/>
    </cacheField>
    <cacheField name="Denominador (elemento b) 2012" numFmtId="166">
      <sharedItems containsString="0" containsBlank="1" containsNumber="1" containsInteger="1" minValue="0" maxValue="0"/>
    </cacheField>
    <cacheField name="Resultado 2012" numFmtId="168">
      <sharedItems count="1">
        <s v="S.I."/>
      </sharedItems>
    </cacheField>
    <cacheField name="ESTADO DE LA INFORMACIÓN_x000a_(DISPONIBLE/ NO DISPONIBLE) 4" numFmtId="166">
      <sharedItems containsNonDate="0" containsString="0" containsBlank="1"/>
    </cacheField>
    <cacheField name="Numerador (elemento a) 2013" numFmtId="166">
      <sharedItems containsString="0" containsBlank="1" containsNumber="1" containsInteger="1" minValue="0" maxValue="0"/>
    </cacheField>
    <cacheField name="Denominador (elemento b) 2013" numFmtId="166">
      <sharedItems containsString="0" containsBlank="1" containsNumber="1" containsInteger="1" minValue="0" maxValue="0"/>
    </cacheField>
    <cacheField name="Resultado 2013" numFmtId="168">
      <sharedItems count="1">
        <s v="S.I."/>
      </sharedItems>
    </cacheField>
    <cacheField name="ESTADO DE LA INFORMACIÓN_x000a_(DISPONIBLE/ NO DISPONIBLE) 5" numFmtId="166">
      <sharedItems containsNonDate="0" containsString="0" containsBlank="1"/>
    </cacheField>
    <cacheField name="Numerador (elemento a)  2014" numFmtId="166">
      <sharedItems containsString="0" containsBlank="1" containsNumber="1" containsInteger="1" minValue="0" maxValue="0"/>
    </cacheField>
    <cacheField name="Denominador (elemento b)  2014" numFmtId="166">
      <sharedItems containsString="0" containsBlank="1" containsNumber="1" containsInteger="1" minValue="0" maxValue="0"/>
    </cacheField>
    <cacheField name="Resultado  2014" numFmtId="168">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3680556" createdVersion="4" refreshedVersion="4" minRefreshableVersion="3" recordCount="30" xr:uid="{00000000-000A-0000-FFFF-FFFF30000000}">
  <cacheSource type="worksheet">
    <worksheetSource name="_xlnm.Print_Area" sheet="TABLA a.6"/>
  </cacheSource>
  <cacheFields count="27">
    <cacheField name="NOMBRE INDICADOR/DATO" numFmtId="0">
      <sharedItems count="8">
        <s v="Adherencia a diligenciamiento de historia clínica institucional"/>
        <s v="Cobertura de la historia clínica electrónica en servicios"/>
        <s v="Cobertura de la historia clínica electrónica en registros"/>
        <s v="Equipos de cómputo (pc fijos, portátiles, tabletas, entre otros) de la institución "/>
        <s v="Equipos de cómputo (pc fijos, portátiles, tabletas, entre  otros) de uso asistencial "/>
        <s v="Equipos de cómputo (pc fijos, portátiles, tabletas entre  otros) de uso administrativo"/>
        <s v="Relación de equipos de cómputo vs. camas "/>
        <s v="Relación de equipos de cómputo vs. usuarios internos asistenciales "/>
      </sharedItems>
    </cacheField>
    <cacheField name="DEFINICIÓN OPERACIONAL" numFmtId="0">
      <sharedItems longText="1"/>
    </cacheField>
    <cacheField name="Código único" numFmtId="0">
      <sharedItems containsMixedTypes="1" containsNumber="1" containsInteger="1" minValue="1211" maxValue="1716" count="27">
        <n v="1211"/>
        <s v="1211.1"/>
        <s v="1211.8"/>
        <s v="1211.5"/>
        <s v="1211.9"/>
        <s v="1211.6"/>
        <s v="1211.7"/>
        <s v="1211.10"/>
        <s v="1211.11"/>
        <n v="1212"/>
        <n v="1716"/>
        <n v="1213"/>
        <n v="1214"/>
        <n v="1215"/>
        <n v="1216"/>
        <s v="1216.1"/>
        <s v="1216.2"/>
        <s v="1216.3"/>
        <s v="1216.5"/>
        <n v="1217"/>
        <s v="1217.1"/>
        <s v="1217.2"/>
        <s v="1217.3"/>
        <s v="1217.5"/>
        <s v="1217.6"/>
        <s v="1217.7"/>
        <s v="1217.8"/>
      </sharedItems>
    </cacheField>
    <cacheField name="NIVEL DE DESAGREGACIÓN" numFmtId="0">
      <sharedItems count="13">
        <s v="Consolidado institucional"/>
        <s v="Consolidado institucional UTILIZAR CUANDO NO SE CUENTA CON DESAGREGADO"/>
        <s v="Hospitalización total"/>
        <s v="Unidad de cuidados intensivos"/>
        <s v="Urgencias"/>
        <s v="Cirugía ambulatoria"/>
        <s v="Cirugía"/>
        <s v="Consulta externa "/>
        <s v="Medicina"/>
        <s v="Enfermería"/>
        <s v="Cuidados intensivos adultos"/>
        <s v="Cuidados intensivos pediátrico"/>
        <s v="Salas de parto (incluye camas de recuperación anestésica)"/>
      </sharedItems>
    </cacheField>
    <cacheField name="UNIDAD DE MEDICIÓN" numFmtId="0">
      <sharedItems count="2">
        <s v="Porcentaje"/>
        <s v="Número"/>
      </sharedItems>
    </cacheField>
    <cacheField name="ESTADO DE LA INFORMACIÓN_x000a_(DISPONIBLE/ NO DISPONIBLE) " numFmtId="166">
      <sharedItems containsNonDate="0" containsString="0" containsBlank="1"/>
    </cacheField>
    <cacheField name="Numerador (elemento a) 2010" numFmtId="166">
      <sharedItems containsString="0" containsBlank="1" containsNumber="1" containsInteger="1" minValue="0" maxValue="0"/>
    </cacheField>
    <cacheField name="Denominador (elemento b) 2010" numFmtId="166">
      <sharedItems containsString="0" containsBlank="1" containsNumber="1" containsInteger="1" minValue="0" maxValue="0"/>
    </cacheField>
    <cacheField name="Resultado 2010" numFmtId="0">
      <sharedItems count="1">
        <s v="S.I."/>
      </sharedItems>
    </cacheField>
    <cacheField name="ESTADO DE LA INFORMACIÓN_x000a_(DISPONIBLE/ NO DISPONIBLE) 2" numFmtId="166">
      <sharedItems containsNonDate="0" containsString="0" containsBlank="1"/>
    </cacheField>
    <cacheField name="Numerador (elemento a) 2011" numFmtId="166">
      <sharedItems containsString="0" containsBlank="1" containsNumber="1" containsInteger="1" minValue="0" maxValue="0"/>
    </cacheField>
    <cacheField name="Denominador (elemento b) 2011" numFmtId="166">
      <sharedItems containsString="0" containsBlank="1" containsNumber="1" containsInteger="1" minValue="0" maxValue="0"/>
    </cacheField>
    <cacheField name="Resultado 2011" numFmtId="0">
      <sharedItems count="1">
        <s v="S.I."/>
      </sharedItems>
    </cacheField>
    <cacheField name="ESTADO DE LA INFORMACIÓN_x000a_(DISPONIBLE/ NO DISPONIBLE) 3" numFmtId="166">
      <sharedItems containsNonDate="0" containsString="0" containsBlank="1"/>
    </cacheField>
    <cacheField name="Numerador (elemento a) 2012" numFmtId="166">
      <sharedItems containsString="0" containsBlank="1" containsNumber="1" containsInteger="1" minValue="0" maxValue="0"/>
    </cacheField>
    <cacheField name="Denominador (elemento b) 2012" numFmtId="166">
      <sharedItems containsString="0" containsBlank="1" containsNumber="1" containsInteger="1" minValue="0" maxValue="0"/>
    </cacheField>
    <cacheField name="Resultado 2012" numFmtId="0">
      <sharedItems count="1">
        <s v="S.I."/>
      </sharedItems>
    </cacheField>
    <cacheField name="ESTADO DE LA INFORMACIÓN_x000a_(DISPONIBLE/ NO DISPONIBLE) 4" numFmtId="166">
      <sharedItems containsNonDate="0" containsString="0" containsBlank="1"/>
    </cacheField>
    <cacheField name="Numerador (elemento a) 2013" numFmtId="166">
      <sharedItems containsString="0" containsBlank="1" containsNumber="1" containsInteger="1" minValue="0" maxValue="0"/>
    </cacheField>
    <cacheField name="Denominador (elemento b) 2013" numFmtId="166">
      <sharedItems containsString="0" containsBlank="1" containsNumber="1" containsInteger="1" minValue="0" maxValue="0"/>
    </cacheField>
    <cacheField name="Resultado 2013" numFmtId="0">
      <sharedItems count="1">
        <s v="S.I."/>
      </sharedItems>
    </cacheField>
    <cacheField name="ESTADO DE LA INFORMACIÓN_x000a_(DISPONIBLE/ NO DISPONIBLE) 5" numFmtId="166">
      <sharedItems containsNonDate="0" containsString="0" containsBlank="1"/>
    </cacheField>
    <cacheField name="Numerador (elemento a)  2014" numFmtId="166">
      <sharedItems containsString="0" containsBlank="1" containsNumber="1" containsInteger="1" minValue="0" maxValue="0"/>
    </cacheField>
    <cacheField name="Denominador (elemento b)  2014" numFmtId="166">
      <sharedItems containsString="0" containsBlank="1" containsNumber="1" containsInteger="1" minValue="0" maxValue="0"/>
    </cacheField>
    <cacheField name="Resultado  2014" numFmtId="0">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4143518" createdVersion="4" refreshedVersion="4" minRefreshableVersion="3" recordCount="20" xr:uid="{00000000-000A-0000-FFFF-FFFF31000000}">
  <cacheSource type="worksheet">
    <worksheetSource name="_xlnm.Print_Area" sheet="TABLA a.5"/>
  </cacheSource>
  <cacheFields count="27">
    <cacheField name="NOMBRE INDICADOR/DATO" numFmtId="0">
      <sharedItems count="7">
        <s v="Guías de práctica clínica médica"/>
        <s v="Guías de práctica clínica médica  y/o protocolos médicos quirúrgicos"/>
        <s v="Adherencia a guías de práctica clínica médica "/>
        <s v="Adherencia a guías de práctica clínica médica"/>
        <s v="Adherencia a protocolos médicos quirúrgicos "/>
        <s v="Adherencia a guía de práctica clínica médica  de hemorragias III trimestre de gestación"/>
        <s v="Adherencia a guía de  práctica clínica médica de  trastornos hipertensivos de la gestación  "/>
      </sharedItems>
    </cacheField>
    <cacheField name="DEFINICIÓN OPERACIONAL" numFmtId="0">
      <sharedItems longText="1"/>
    </cacheField>
    <cacheField name="Código único" numFmtId="0">
      <sharedItems containsMixedTypes="1" containsNumber="1" containsInteger="1" minValue="1207" maxValue="1210" count="18">
        <n v="1207"/>
        <s v="1207.8"/>
        <s v="1207.9"/>
        <s v="1207.6"/>
        <s v="1207.7"/>
        <n v="1208"/>
        <s v="1208.1"/>
        <s v="1208.2"/>
        <s v="1208.3"/>
        <s v="1208.5"/>
        <s v="1208.6"/>
        <s v="1208.7"/>
        <n v="1209"/>
        <s v="1209.1"/>
        <s v="1209.2"/>
        <n v="1210"/>
        <s v="1210.1"/>
        <s v="1210.2"/>
      </sharedItems>
    </cacheField>
    <cacheField name="NIVEL DE DESAGREGACIÓN" numFmtId="0">
      <sharedItems count="11">
        <s v="Consolidado institucional"/>
        <s v="Consolidado institucional UTILIZAR CUANDO NO SE CUENTA CON DESAGREGADO"/>
        <s v="Hospitalario"/>
        <s v="Unidad de cuidados intensivos"/>
        <s v="Cirugía"/>
        <s v="Consulta externa "/>
        <s v="Hospitalización total"/>
        <s v="Cuidados intensivos adultos"/>
        <s v="Cuidados intensivos pediátrico"/>
        <s v="Urgencias"/>
        <s v="Hospitalización obstetricia"/>
      </sharedItems>
    </cacheField>
    <cacheField name="UNIDAD DE MEDICIÓN" numFmtId="0">
      <sharedItems count="2">
        <s v="Número"/>
        <s v="Porcentaje"/>
      </sharedItems>
    </cacheField>
    <cacheField name="ESTADO DE LA INFORMACIÓN_x000a_(DISPONIBLE/ NO DISPONIBLE) " numFmtId="166">
      <sharedItems containsNonDate="0" containsString="0" containsBlank="1"/>
    </cacheField>
    <cacheField name="Numerador (elemento a) 2010" numFmtId="166">
      <sharedItems containsString="0" containsBlank="1" containsNumber="1" containsInteger="1" minValue="0" maxValue="0"/>
    </cacheField>
    <cacheField name="Denominador (elemento b) 2010" numFmtId="166">
      <sharedItems containsString="0" containsBlank="1" containsNumber="1" containsInteger="1" minValue="0" maxValue="0"/>
    </cacheField>
    <cacheField name="Resultado 2010" numFmtId="166">
      <sharedItems count="1">
        <s v="S.I."/>
      </sharedItems>
    </cacheField>
    <cacheField name="ESTADO DE LA INFORMACIÓN_x000a_(DISPONIBLE/ NO DISPONIBLE) 2" numFmtId="166">
      <sharedItems containsNonDate="0" containsString="0" containsBlank="1"/>
    </cacheField>
    <cacheField name="Numerador (elemento a) 2011" numFmtId="166">
      <sharedItems containsString="0" containsBlank="1" containsNumber="1" containsInteger="1" minValue="0" maxValue="0"/>
    </cacheField>
    <cacheField name="Denominador (elemento b) 2011" numFmtId="166">
      <sharedItems containsString="0" containsBlank="1" containsNumber="1" containsInteger="1" minValue="0" maxValue="0"/>
    </cacheField>
    <cacheField name="Resultado 2011" numFmtId="166">
      <sharedItems count="1">
        <s v="S.I."/>
      </sharedItems>
    </cacheField>
    <cacheField name="ESTADO DE LA INFORMACIÓN_x000a_(DISPONIBLE/ NO DISPONIBLE) 3" numFmtId="166">
      <sharedItems containsNonDate="0" containsString="0" containsBlank="1"/>
    </cacheField>
    <cacheField name="Numerador (elemento a) 2012" numFmtId="166">
      <sharedItems containsString="0" containsBlank="1" containsNumber="1" containsInteger="1" minValue="0" maxValue="0"/>
    </cacheField>
    <cacheField name="Denominador (elemento b) 2012" numFmtId="166">
      <sharedItems containsString="0" containsBlank="1" containsNumber="1" containsInteger="1" minValue="0" maxValue="0"/>
    </cacheField>
    <cacheField name="Resultado 2012" numFmtId="166">
      <sharedItems count="1">
        <s v="S.I."/>
      </sharedItems>
    </cacheField>
    <cacheField name="ESTADO DE LA INFORMACIÓN_x000a_(DISPONIBLE/ NO DISPONIBLE) 4" numFmtId="166">
      <sharedItems containsNonDate="0" containsString="0" containsBlank="1"/>
    </cacheField>
    <cacheField name="Numerador (elemento a) 2013" numFmtId="166">
      <sharedItems containsString="0" containsBlank="1" containsNumber="1" containsInteger="1" minValue="0" maxValue="0"/>
    </cacheField>
    <cacheField name="Denominador (elemento b) 2013" numFmtId="166">
      <sharedItems containsString="0" containsBlank="1" containsNumber="1" containsInteger="1" minValue="0" maxValue="0"/>
    </cacheField>
    <cacheField name="Resultado 2013" numFmtId="166">
      <sharedItems count="1">
        <s v="S.I."/>
      </sharedItems>
    </cacheField>
    <cacheField name="ESTADO DE LA INFORMACIÓN_x000a_(DISPONIBLE/ NO DISPONIBLE) 5" numFmtId="166">
      <sharedItems containsNonDate="0" containsString="0" containsBlank="1"/>
    </cacheField>
    <cacheField name="Numerador (elemento a)  2014" numFmtId="166">
      <sharedItems containsString="0" containsBlank="1" containsNumber="1" containsInteger="1" minValue="0" maxValue="0"/>
    </cacheField>
    <cacheField name="Denominador (elemento b)  2014" numFmtId="166">
      <sharedItems containsString="0" containsBlank="1" containsNumber="1" containsInteger="1" minValue="0" maxValue="0"/>
    </cacheField>
    <cacheField name="Resultado  2014" numFmtId="166">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5.71118460648" createdVersion="4" refreshedVersion="4" minRefreshableVersion="3" recordCount="132" xr:uid="{00000000-000A-0000-FFFF-FFFF32000000}">
  <cacheSource type="worksheet">
    <worksheetSource name="_xlnm.Print_Area" sheet="TABLA a.4"/>
  </cacheSource>
  <cacheFields count="27">
    <cacheField name="NOMBRE INDICADOR/DATO" numFmtId="0">
      <sharedItems count="19">
        <s v="Tasa de infección intrahospitalaria - Resolución 1446 de 2006"/>
        <s v="Tasa de infección asociada a la atención en salud por días de estancia"/>
        <s v="Porcentaje de infección asociada a la atención en salud"/>
        <s v="Infección asociada a la atención en salud por días estancia"/>
        <s v="Reingresos por infección asociada a la atención en salud"/>
        <s v="Tasa de infección de vías urinarias asociadas a sonda vesical "/>
        <s v="Tasa de neumonía asociada al ventilador (NAV)"/>
        <s v="Tasa de infección del torrente circulatorio "/>
        <s v="Infección quirúrgica (Res.1043 / 2006)  "/>
        <s v="Infección del sitio quirúrgico"/>
        <s v="Profilaxis antibiótica"/>
        <s v="Endometritis postparto"/>
        <s v="Dispensadores de alcohol glicerinado "/>
        <s v="Adherencia a los cinco momentos de higiene de manos"/>
        <s v="Adherencia a Momento 1 de higiene de manos  (Antes de tocar al paciente)"/>
        <s v="Adherencia a Momento 2 de higiene de manos  (Antes de realizar una tarea limpia / aséptica)"/>
        <s v="Adherencia a Momento 3 de higiene de manos (Después del riesgo de exposición a líquidos corporales)"/>
        <s v="Adherencia a Momento 4 de higiene de manos  (Después de tocar al paciente)"/>
        <s v="Adherencia a Momento 5 de higiene de manos  (Después del contacto con el entorno del paciente)"/>
      </sharedItems>
    </cacheField>
    <cacheField name="DEFINICIÓN OPERACIONAL" numFmtId="0">
      <sharedItems longText="1"/>
    </cacheField>
    <cacheField name="Código único" numFmtId="0">
      <sharedItems containsMixedTypes="1" containsNumber="1" containsInteger="1" minValue="1188" maxValue="1206" count="118">
        <n v="1188"/>
        <s v="1188.4"/>
        <s v="1188.5"/>
        <s v="1188.6"/>
        <s v="1188.1"/>
        <s v="1188.2"/>
        <n v="1189"/>
        <s v="1189.4"/>
        <s v="1189.5"/>
        <s v="1189.6"/>
        <s v="1189.1"/>
        <s v="1189.2"/>
        <n v="1190"/>
        <s v="1190.4"/>
        <s v="1190.5"/>
        <s v="1190.6"/>
        <s v="1190.1"/>
        <s v="1190.2"/>
        <n v="1191"/>
        <s v="1191.4"/>
        <s v="1191.5"/>
        <s v="1191.6"/>
        <s v="1191.1"/>
        <s v="1191.2"/>
        <n v="1192"/>
        <s v="1192.5"/>
        <s v="1192.6"/>
        <s v="1192.7"/>
        <s v="1192.1"/>
        <s v="1192.2"/>
        <s v="1192.4"/>
        <n v="1193"/>
        <s v="1193.4"/>
        <s v="1193.5"/>
        <s v="1193.6"/>
        <s v="1193.1"/>
        <s v="1193.2"/>
        <n v="1194"/>
        <s v="1194.1"/>
        <s v="1194.2"/>
        <n v="1195"/>
        <s v="1195.1"/>
        <s v="1195.2"/>
        <n v="1196"/>
        <s v="1196.8"/>
        <s v="1196.22"/>
        <n v="1197"/>
        <s v="1197.8"/>
        <s v="1197.22"/>
        <n v="1198"/>
        <n v="1199"/>
        <n v="1200"/>
        <n v="1201"/>
        <s v="1201.2"/>
        <s v="1201.3"/>
        <s v="1201.4"/>
        <s v="1201.5"/>
        <s v="1201.6"/>
        <s v="1201.11"/>
        <s v="1201.12"/>
        <s v="1201.13"/>
        <s v="1201.14"/>
        <s v="1201.15"/>
        <n v="1202"/>
        <s v="1202.2"/>
        <s v="1202.3"/>
        <s v="1202.4"/>
        <s v="1202.5"/>
        <s v="1202.6"/>
        <s v="1202.11"/>
        <s v="1202.12"/>
        <s v="1202.13"/>
        <s v="1202.14"/>
        <s v="1202.15"/>
        <n v="1203"/>
        <s v="1203.2"/>
        <s v="1203.3"/>
        <s v="1203.4"/>
        <s v="1203.5"/>
        <s v="1203.6"/>
        <s v="1203.11"/>
        <s v="1203.12"/>
        <s v="1203.13"/>
        <s v="1203.14"/>
        <s v="1203.15"/>
        <n v="1204"/>
        <s v="1204.2"/>
        <s v="1204.3"/>
        <s v="1204.4"/>
        <s v="1204.5"/>
        <s v="1204.6"/>
        <s v="1204.11"/>
        <s v="1204.12"/>
        <s v="1204.13"/>
        <s v="1204.14"/>
        <s v="1204.15"/>
        <n v="1205"/>
        <s v="1205.2"/>
        <s v="1205.3"/>
        <s v="1205.4"/>
        <s v="1205.5"/>
        <s v="1205.6"/>
        <s v="1205.11"/>
        <s v="1205.12"/>
        <s v="1205.13"/>
        <s v="1205.14"/>
        <s v="1205.15"/>
        <n v="1206"/>
        <s v="1206.2"/>
        <s v="1206.3"/>
        <s v="1206.4"/>
        <s v="1206.5"/>
        <s v="1206.6"/>
        <s v="1206.11"/>
        <s v="1206.12"/>
        <s v="1206.13"/>
        <s v="1206.14"/>
        <s v="1206.15"/>
      </sharedItems>
    </cacheField>
    <cacheField name="NIVEL DE DESAGREGACIÓN" numFmtId="0">
      <sharedItems count="14">
        <s v="Consolidado institucional"/>
        <s v="Consolidado institucional UTILIZAR CUANDO NO SE CUENTA CON DESAGREGADO"/>
        <s v="Hospitalización adultos"/>
        <s v="Hospitalización pediatría"/>
        <s v="Hospitalización obstetricia"/>
        <s v="Cuidados intensivos adultos"/>
        <s v="Cuidados intensivos pediátrico"/>
        <s v="Cirugía"/>
        <s v="Cirugía general"/>
        <s v="Trasplantes"/>
        <s v="Urgencias adultos"/>
        <s v="Urgencias pediátricas"/>
        <s v="Urgencias obstétricas"/>
        <s v="Salas de parto"/>
      </sharedItems>
    </cacheField>
    <cacheField name="UNIDAD DE MEDICIÓN" numFmtId="0">
      <sharedItems count="9">
        <s v="Porcentaje"/>
        <s v="Tasa por mil días estancia"/>
        <s v="Infecciones por mil días estancia"/>
        <s v="Porcentaje "/>
        <s v="Tasa por mil días sonda vesical "/>
        <s v="Tasa  por mil días ventilador"/>
        <s v="Tasa por mil días cateter venoso central "/>
        <s v="Número"/>
        <s v="Porcentaje  "/>
      </sharedItems>
    </cacheField>
    <cacheField name="ESTADO DE LA INFORMACIÓN_x000a_(DISPONIBLE/ NO DISPONIBLE) " numFmtId="166">
      <sharedItems containsNonDate="0" containsString="0" containsBlank="1"/>
    </cacheField>
    <cacheField name="Numerador (elemento a) 2010" numFmtId="0">
      <sharedItems containsString="0" containsBlank="1" containsNumber="1" containsInteger="1" minValue="0" maxValue="0"/>
    </cacheField>
    <cacheField name="Denominador (elemento b) 2010" numFmtId="0">
      <sharedItems containsString="0" containsBlank="1" containsNumber="1" containsInteger="1" minValue="0" maxValue="0"/>
    </cacheField>
    <cacheField name="Resultado 2010" numFmtId="0">
      <sharedItems count="1">
        <s v="S.I."/>
      </sharedItems>
    </cacheField>
    <cacheField name="ESTADO DE LA INFORMACIÓN_x000a_(DISPONIBLE/ NO DISPONIBLE) 2" numFmtId="166">
      <sharedItems containsNonDate="0" containsString="0" containsBlank="1"/>
    </cacheField>
    <cacheField name="Numerador (elemento a) 2011" numFmtId="0">
      <sharedItems containsString="0" containsBlank="1" containsNumber="1" containsInteger="1" minValue="0" maxValue="0"/>
    </cacheField>
    <cacheField name="Denominador (elemento b) 2011" numFmtId="0">
      <sharedItems containsString="0" containsBlank="1" containsNumber="1" containsInteger="1" minValue="0" maxValue="0"/>
    </cacheField>
    <cacheField name="Resultado 2011" numFmtId="0">
      <sharedItems count="1">
        <s v="S.I."/>
      </sharedItems>
    </cacheField>
    <cacheField name="ESTADO DE LA INFORMACIÓN_x000a_(DISPONIBLE/ NO DISPONIBLE) 3" numFmtId="166">
      <sharedItems containsNonDate="0" containsString="0" containsBlank="1"/>
    </cacheField>
    <cacheField name="Numerador (elemento a) 2012" numFmtId="0">
      <sharedItems containsString="0" containsBlank="1" containsNumber="1" containsInteger="1" minValue="0" maxValue="0"/>
    </cacheField>
    <cacheField name="Denominador (elemento b) 2012" numFmtId="0">
      <sharedItems containsString="0" containsBlank="1" containsNumber="1" containsInteger="1" minValue="0" maxValue="0"/>
    </cacheField>
    <cacheField name="Resultado 2012" numFmtId="0">
      <sharedItems count="1">
        <s v="S.I."/>
      </sharedItems>
    </cacheField>
    <cacheField name="ESTADO DE LA INFORMACIÓN_x000a_(DISPONIBLE/ NO DISPONIBLE) 4" numFmtId="166">
      <sharedItems containsNonDate="0" containsString="0" containsBlank="1"/>
    </cacheField>
    <cacheField name="Numerador (elemento a) 2013" numFmtId="0">
      <sharedItems containsString="0" containsBlank="1" containsNumber="1" containsInteger="1" minValue="0" maxValue="0"/>
    </cacheField>
    <cacheField name="Denominador (elemento b) 2013" numFmtId="0">
      <sharedItems containsString="0" containsBlank="1" containsNumber="1" containsInteger="1" minValue="0" maxValue="0"/>
    </cacheField>
    <cacheField name="Resultado 2013" numFmtId="0">
      <sharedItems count="1">
        <s v="S.I."/>
      </sharedItems>
    </cacheField>
    <cacheField name="ESTADO DE LA INFORMACIÓN_x000a_(DISPONIBLE/ NO DISPONIBLE) 5" numFmtId="166">
      <sharedItems containsNonDate="0" containsString="0" containsBlank="1"/>
    </cacheField>
    <cacheField name="Numerador (elemento a)  2014" numFmtId="0">
      <sharedItems containsString="0" containsBlank="1" containsNumber="1" containsInteger="1" minValue="0" maxValue="0"/>
    </cacheField>
    <cacheField name="Denominador (elemento b)  2014" numFmtId="0">
      <sharedItems containsString="0" containsBlank="1" containsNumber="1" containsInteger="1" minValue="0" maxValue="0"/>
    </cacheField>
    <cacheField name="Resultado  2014" numFmtId="0">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diaz" refreshedDate="41836.395269444445" createdVersion="4" refreshedVersion="4" minRefreshableVersion="3" recordCount="126" xr:uid="{00000000-000A-0000-FFFF-FFFF33000000}">
  <cacheSource type="worksheet">
    <worksheetSource name="_xlnm.Print_Area" sheet="TABLA a.2"/>
  </cacheSource>
  <cacheFields count="27">
    <cacheField name="NOMBRE INDICADOR/DATO" numFmtId="0">
      <sharedItems count="71">
        <s v="Camas hospitalización"/>
        <s v="Camas / Camillas observación de urgencias"/>
        <s v="Camas trabajo de parto"/>
        <s v="Egresos"/>
        <s v="Porcentaje ocupacional"/>
        <s v="Promedio día estancia "/>
        <s v="Giro Cama"/>
        <s v="Neonatos "/>
        <s v="Neonatos vivos &gt;  de 2500 gramos"/>
        <s v="Neonatos vivos &lt; de 2500 gramos"/>
        <s v="Complicación obstétrica"/>
        <s v="Promedio de controles prenatales"/>
        <s v="Tasa de mortalidad perinatal "/>
        <s v="Salas de parto disponible"/>
        <s v="Partos"/>
        <s v="Partos vaginales"/>
        <s v="Partos por cesárea"/>
        <s v="Relación parto vaginal vs. parto por cesarea"/>
        <s v="Salas de cirugía "/>
        <s v="Salas de cirugía ambulatoria"/>
        <s v="Camillas de recuperación anestésica"/>
        <s v="Pacientes quirúrgicos"/>
        <s v="Cirugías totales"/>
        <s v="Cirugías de urgencias"/>
        <s v="Cirugías ambulatorias"/>
        <s v="Cirugías de pacientes hospitalizados  "/>
        <s v="Procedimientos quirúrgicos en cirugía"/>
        <s v="Proporción de cancelación de cirugía programada Resolución 1446-2006"/>
        <s v="Cancelación de cirugía por causa institucional "/>
        <s v="Cancelación de cirugía por causa no institucional"/>
        <s v="Transplantes realizados "/>
        <s v="Transplantes fallidos "/>
        <s v="Consultas de urgencias"/>
        <s v="Consultas de urgencias adultos"/>
        <s v="Consultas de urgencias pediátricas"/>
        <s v="Consultas de urgencias obstétricas"/>
        <s v="Consultas de triage "/>
        <s v="Consultas de triage adultos "/>
        <s v="Consultas de triage pediátricos "/>
        <s v="Consultas de triage obstétricos"/>
        <s v="Clasificación de Triage"/>
        <s v="Relación de consultas urgencias vs consultas de triage "/>
        <s v="Estudios y/o procedimientos de imágenes diagnósticas y terapéuticas por egreso de urgencias "/>
        <s v="Consultorios de medicina general "/>
        <s v="Consultorios de medicina especializada"/>
        <s v="Consultorios de odontología general"/>
        <s v="Consultorios de odontología especializada"/>
        <s v="Consultas de medicina general "/>
        <s v="Consultas de medicina especializada"/>
        <s v="Consultas ambulatorias de nutrición"/>
        <s v="Consultas de odontología general"/>
        <s v="Consultas de odontología especializada "/>
        <s v="Pacientes atendidos en medicina general"/>
        <s v="Pacientes atendidos en medicina especializada  "/>
        <s v="Pacientes atendidos en odontología general "/>
        <s v="Pacientes atendidos en odontología especializada  "/>
        <s v="Pacientes programados no atendidos en consulta"/>
        <s v="Tratamientos terminados"/>
        <s v="Tratamientos terminados de rehabilitación cardiaca"/>
        <s v="Detección precoz de cáncer cérvico-uterino "/>
        <s v="Cobertura de control prenatal"/>
        <s v="Cobertura útil del programa ampliado de inmunización en menores"/>
        <s v="Cumplimiento de actividades de programas de promoción y prevención y salud pública"/>
        <s v="Exámenes de laboratorio clínico solicitados"/>
        <s v="Exámenes de laboratorio clínico realizados"/>
        <s v="Reportes de exámenes de laboratorio clínico entregados"/>
        <s v="Exámenes de laboratorio clínico por egreso hospitalario"/>
        <s v="Exámenes de laboratorio clínico por egreso de urgencias "/>
        <s v="Exámenes de laboratorio clínico por programa"/>
        <s v="Pacientes programados no atendidos para estudios de imágenes diagnósticas y terapéuticas "/>
        <s v="Disponibilidad de resultados de exámenes de imágenes diagnósticas y terapéuticas "/>
      </sharedItems>
    </cacheField>
    <cacheField name="DEFINICIÓN OPERACIONAL" numFmtId="0">
      <sharedItems containsBlank="1" longText="1"/>
    </cacheField>
    <cacheField name="Código único" numFmtId="0">
      <sharedItems containsMixedTypes="1" containsNumber="1" containsInteger="1" minValue="7" maxValue="1715" count="120">
        <n v="10"/>
        <s v="10.2"/>
        <s v="10.3"/>
        <s v="10.4"/>
        <s v="10.6"/>
        <s v="10.8"/>
        <s v="10.1"/>
        <s v="10.5"/>
        <n v="11"/>
        <s v="11.1"/>
        <s v="11.2"/>
        <s v="11.3"/>
        <s v="11.4"/>
        <s v="11.6"/>
        <n v="7"/>
        <s v="7.1"/>
        <s v="7.2"/>
        <s v="7.3"/>
        <s v="7.7"/>
        <s v="7.8"/>
        <n v="8"/>
        <s v="8.1"/>
        <s v="8.2"/>
        <s v="8.3"/>
        <s v="8.7"/>
        <s v="8.8"/>
        <n v="9"/>
        <s v="9.1"/>
        <s v="9.2"/>
        <s v="9.3"/>
        <n v="13"/>
        <n v="14"/>
        <n v="15"/>
        <n v="16"/>
        <s v="16.1"/>
        <s v="16.2"/>
        <s v="16.3"/>
        <n v="17"/>
        <n v="18"/>
        <n v="19"/>
        <n v="20"/>
        <n v="21"/>
        <n v="22"/>
        <n v="23"/>
        <n v="24"/>
        <n v="25"/>
        <n v="26"/>
        <n v="27"/>
        <n v="28"/>
        <n v="29"/>
        <n v="30"/>
        <n v="32"/>
        <n v="31"/>
        <n v="35"/>
        <n v="36"/>
        <n v="37"/>
        <n v="38"/>
        <n v="39"/>
        <n v="40"/>
        <n v="41"/>
        <n v="42"/>
        <n v="43"/>
        <n v="48"/>
        <n v="49"/>
        <n v="50"/>
        <n v="51"/>
        <n v="44"/>
        <n v="45"/>
        <n v="46"/>
        <n v="47"/>
        <n v="52"/>
        <s v="52.1"/>
        <s v="52.2"/>
        <s v="52.3"/>
        <n v="53"/>
        <n v="55"/>
        <n v="54"/>
        <n v="1365"/>
        <n v="1366"/>
        <n v="56"/>
        <n v="57"/>
        <n v="58"/>
        <n v="63"/>
        <n v="60"/>
        <n v="1714"/>
        <n v="1715"/>
        <n v="59"/>
        <n v="62"/>
        <s v="62.1"/>
        <s v="62.2"/>
        <s v="62.3"/>
        <s v="62.4"/>
        <n v="64"/>
        <n v="65"/>
        <n v="66"/>
        <n v="67"/>
        <n v="68"/>
        <n v="69"/>
        <n v="70"/>
        <n v="71"/>
        <n v="72"/>
        <n v="73"/>
        <n v="85"/>
        <n v="74"/>
        <n v="75"/>
        <s v="75.1"/>
        <s v="75.2"/>
        <s v="75.3"/>
        <n v="76"/>
        <n v="77"/>
        <n v="78"/>
        <n v="79"/>
        <n v="80"/>
        <n v="81"/>
        <n v="82"/>
        <n v="83"/>
        <n v="84"/>
        <n v="1710"/>
        <n v="86"/>
        <n v="87"/>
      </sharedItems>
    </cacheField>
    <cacheField name="NIVEL DE DESAGREGACIÓN" numFmtId="0">
      <sharedItems count="39">
        <s v="Consolidado institucional"/>
        <s v="Consolidado institucional UTILIZAR CUANDO NO SE CUENTA CON DESAGREGADO"/>
        <s v="Hospitalización adultos"/>
        <s v="Hospitalización pediatría"/>
        <s v="Hospitalización obstetricia"/>
        <s v="Cuidados intensivos adultos"/>
        <s v="Cuidados intensivos pediátrico"/>
        <s v="Urgencias"/>
        <s v="Trabajo de parto"/>
        <s v="Unidad de cuidado intensivo obstétrica"/>
        <s v="Cirugía"/>
        <s v="Urgencias adultos"/>
        <s v="urgencias pediátricas"/>
        <s v="urgencias obstétricas"/>
        <s v="Triage I"/>
        <s v="Triage II"/>
        <s v="Triage III"/>
        <s v="Triage IV"/>
        <s v="Medicina general "/>
        <s v="Medicina especializada"/>
        <s v="Odontología general"/>
        <s v="Odontología especializada "/>
        <s v="quimioterapia"/>
        <s v="radioterapia"/>
        <s v="Rehabilitación de terapia física"/>
        <s v="Rehabilitación de terapia respiratoria"/>
        <s v="Rehabilitación de terapia ocupacional"/>
        <s v="Rehabilitación de terapia del lenguaje"/>
        <s v="Rehabilitación cardiaca Fase I"/>
        <s v="Rehabilitación cardiaca Fase II"/>
        <s v="Rehabilitación cardiaca Fase III"/>
        <s v="Detección y control de cáncer cérvico-uterino"/>
        <s v="Pentavalente 3ra dosis menor de un año"/>
        <s v="Polio 3ra dosis menor de un año"/>
        <s v="Triple viral dosis única al año de edad   "/>
        <s v="Programa de diabetes"/>
        <s v="Programa de hipertensión"/>
        <s v="Programa de VIH"/>
        <s v="TBC"/>
      </sharedItems>
    </cacheField>
    <cacheField name="UNIDAD DE MEDICIÓN" numFmtId="0">
      <sharedItems count="4">
        <s v="Número"/>
        <s v="Porcentaje"/>
        <s v="Tasa por mil"/>
        <s v="Horas  "/>
      </sharedItems>
    </cacheField>
    <cacheField name="ESTADO DE LA INFORMACIÓN_x000a_(DISPONIBLE/ NO DISPONIBLE) " numFmtId="166">
      <sharedItems containsBlank="1"/>
    </cacheField>
    <cacheField name="Numerador (elemento a) 2010" numFmtId="0">
      <sharedItems containsBlank="1" containsMixedTypes="1" containsNumber="1" containsInteger="1" minValue="0" maxValue="108000"/>
    </cacheField>
    <cacheField name="Denominador (elemento b) 2010" numFmtId="0">
      <sharedItems containsBlank="1" containsMixedTypes="1" containsNumber="1" containsInteger="1" minValue="0" maxValue="540000"/>
    </cacheField>
    <cacheField name="Resultado 2010" numFmtId="0">
      <sharedItems containsMixedTypes="1" containsNumber="1" minValue="20" maxValue="83.333333333333343" count="3">
        <s v="S.I."/>
        <n v="20"/>
        <n v="83.333333333333343" u="1"/>
      </sharedItems>
    </cacheField>
    <cacheField name="ESTADO DE LA INFORMACIÓN_x000a_(DISPONIBLE/ NO DISPONIBLE) 2" numFmtId="166">
      <sharedItems containsNonDate="0" containsString="0" containsBlank="1"/>
    </cacheField>
    <cacheField name="Numerador (elemento a) 2011" numFmtId="166">
      <sharedItems containsBlank="1" containsMixedTypes="1" containsNumber="1" containsInteger="1" minValue="0" maxValue="0"/>
    </cacheField>
    <cacheField name="Denominador (elemento b) 2011" numFmtId="0">
      <sharedItems containsBlank="1" containsMixedTypes="1" containsNumber="1" containsInteger="1" minValue="0" maxValue="0"/>
    </cacheField>
    <cacheField name="Resultado 2011" numFmtId="0">
      <sharedItems count="1">
        <s v="S.I."/>
      </sharedItems>
    </cacheField>
    <cacheField name="ESTADO DE LA INFORMACIÓN_x000a_(DISPONIBLE/ NO DISPONIBLE) 3" numFmtId="166">
      <sharedItems containsNonDate="0" containsString="0" containsBlank="1"/>
    </cacheField>
    <cacheField name="Numerador (elemento a) 2012" numFmtId="166">
      <sharedItems containsBlank="1" containsMixedTypes="1" containsNumber="1" containsInteger="1" minValue="0" maxValue="0"/>
    </cacheField>
    <cacheField name="Denominador (elemento b) 2012" numFmtId="0">
      <sharedItems containsBlank="1" containsMixedTypes="1" containsNumber="1" containsInteger="1" minValue="0" maxValue="0"/>
    </cacheField>
    <cacheField name="Resultado 2012" numFmtId="0">
      <sharedItems count="1">
        <s v="S.I."/>
      </sharedItems>
    </cacheField>
    <cacheField name="ESTADO DE LA INFORMACIÓN_x000a_(DISPONIBLE/ NO DISPONIBLE) 4" numFmtId="166">
      <sharedItems containsNonDate="0" containsString="0" containsBlank="1"/>
    </cacheField>
    <cacheField name="Numerador (elemento a) 2013" numFmtId="166">
      <sharedItems containsBlank="1" containsMixedTypes="1" containsNumber="1" containsInteger="1" minValue="0" maxValue="0"/>
    </cacheField>
    <cacheField name="Denominador (elemento b) 2013" numFmtId="166">
      <sharedItems containsBlank="1" containsMixedTypes="1" containsNumber="1" containsInteger="1" minValue="0" maxValue="0"/>
    </cacheField>
    <cacheField name="Resultado 2013" numFmtId="0">
      <sharedItems count="1">
        <s v="S.I."/>
      </sharedItems>
    </cacheField>
    <cacheField name="ESTADO DE LA INFORMACIÓN_x000a_(DISPONIBLE/ NO DISPONIBLE) 5" numFmtId="166">
      <sharedItems containsNonDate="0" containsString="0" containsBlank="1"/>
    </cacheField>
    <cacheField name="Numerador (elemento a)  2014" numFmtId="166">
      <sharedItems containsBlank="1" containsMixedTypes="1" containsNumber="1" containsInteger="1" minValue="0" maxValue="0"/>
    </cacheField>
    <cacheField name="Denominador (elemento b)  2014" numFmtId="166">
      <sharedItems containsBlank="1" containsMixedTypes="1" containsNumber="1" containsInteger="1" minValue="0" maxValue="0"/>
    </cacheField>
    <cacheField name="Resultado  2014" numFmtId="0">
      <sharedItems count="1">
        <s v="S.I."/>
      </sharedItems>
    </cacheField>
    <cacheField name="OBSERVACIONES" numFmtId="0">
      <sharedItems containsNonDate="0" containsString="0" containsBlank="1" count="1">
        <m/>
      </sharedItems>
    </cacheField>
    <cacheField name="Campo1" numFmtId="0" formula="#NAME?" databaseField="0"/>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diaz" refreshedDate="41836.403745254633" createdVersion="4" refreshedVersion="4" minRefreshableVersion="3" recordCount="6" xr:uid="{00000000-000A-0000-FFFF-FFFF34000000}">
  <cacheSource type="worksheet">
    <worksheetSource name="_xlnm.Print_Area" sheet="TABLA a.1"/>
  </cacheSource>
  <cacheFields count="26">
    <cacheField name="NOMBRE INDICADOR/DATO" numFmtId="0">
      <sharedItems count="6">
        <s v="Población atendida Régimen Contributivo"/>
        <s v="Población atendida Régimen Subsidiado"/>
        <s v="Población atendida Riesgos Profesionales"/>
        <s v="Población atendida Vinculados"/>
        <s v="Población atendida Particulares"/>
        <s v="Población atendida Otros"/>
      </sharedItems>
    </cacheField>
    <cacheField name="DEFINICIÓN OPERACIONAL" numFmtId="0">
      <sharedItems/>
    </cacheField>
    <cacheField name="Código único" numFmtId="0">
      <sharedItems containsSemiMixedTypes="0" containsString="0" containsNumber="1" containsInteger="1" minValue="1" maxValue="6" count="6">
        <n v="1"/>
        <n v="2"/>
        <n v="3"/>
        <n v="4"/>
        <n v="5"/>
        <n v="6"/>
      </sharedItems>
    </cacheField>
    <cacheField name="NIVEL DE DESAGREGACIÓN" numFmtId="0">
      <sharedItems count="1">
        <s v="Consolidado institucional"/>
      </sharedItems>
    </cacheField>
    <cacheField name="UNIDAD DE MEDICIÓN" numFmtId="0">
      <sharedItems count="1">
        <s v="Porcentaje"/>
      </sharedItems>
    </cacheField>
    <cacheField name="ESTADO DE LA INFORMACIÓN_x000a_(DISPONIBLE/ NO DISPONIBLE) " numFmtId="166">
      <sharedItems/>
    </cacheField>
    <cacheField name="Numerador (elemento a) 2010" numFmtId="166">
      <sharedItems containsString="0" containsBlank="1" containsNumber="1" containsInteger="1" minValue="0" maxValue="1000" count="3">
        <n v="1000"/>
        <n v="0"/>
        <m u="1"/>
      </sharedItems>
    </cacheField>
    <cacheField name="Denominador (elemento b) 2010" numFmtId="166">
      <sharedItems containsSemiMixedTypes="0" containsString="0" containsNumber="1" containsInteger="1" minValue="1000" maxValue="1000"/>
    </cacheField>
    <cacheField name="Resultado 2010" numFmtId="166">
      <sharedItems containsSemiMixedTypes="0" containsString="0" containsNumber="1" containsInteger="1" minValue="0" maxValue="100" count="2">
        <n v="100"/>
        <n v="0"/>
      </sharedItems>
    </cacheField>
    <cacheField name="ESTADO DE LA INFORMACIÓN_x000a_(DISPONIBLE/ NO DISPONIBLE) 2" numFmtId="166">
      <sharedItems containsNonDate="0" containsString="0" containsBlank="1"/>
    </cacheField>
    <cacheField name="Numerador (elemento a) 2011" numFmtId="166">
      <sharedItems containsNonDate="0" containsString="0" containsBlank="1" count="1">
        <m/>
      </sharedItems>
    </cacheField>
    <cacheField name="Denominador (elemento b) 2011" numFmtId="166">
      <sharedItems containsSemiMixedTypes="0" containsString="0" containsNumber="1" containsInteger="1" minValue="0" maxValue="0"/>
    </cacheField>
    <cacheField name="Resultado 2011" numFmtId="166">
      <sharedItems count="1">
        <s v="S.I."/>
      </sharedItems>
    </cacheField>
    <cacheField name="ESTADO DE LA INFORMACIÓN_x000a_(DISPONIBLE/ NO DISPONIBLE) 3" numFmtId="166">
      <sharedItems containsNonDate="0" containsString="0" containsBlank="1"/>
    </cacheField>
    <cacheField name="Numerador (elemento a) 2012" numFmtId="166">
      <sharedItems containsNonDate="0" containsString="0" containsBlank="1" count="1">
        <m/>
      </sharedItems>
    </cacheField>
    <cacheField name="Denominador (elemento b) 2012" numFmtId="166">
      <sharedItems containsSemiMixedTypes="0" containsString="0" containsNumber="1" containsInteger="1" minValue="0" maxValue="0"/>
    </cacheField>
    <cacheField name="Resultado 2012" numFmtId="166">
      <sharedItems count="1">
        <s v="S.I."/>
      </sharedItems>
    </cacheField>
    <cacheField name="ESTADO DE LA INFORMACIÓN_x000a_(DISPONIBLE/ NO DISPONIBLE) 4" numFmtId="166">
      <sharedItems containsNonDate="0" containsString="0" containsBlank="1"/>
    </cacheField>
    <cacheField name="Numerador (elemento a) 2013" numFmtId="166">
      <sharedItems containsNonDate="0" containsString="0" containsBlank="1" count="1">
        <m/>
      </sharedItems>
    </cacheField>
    <cacheField name="Denominador (elemento b) 2013" numFmtId="166">
      <sharedItems containsSemiMixedTypes="0" containsString="0" containsNumber="1" containsInteger="1" minValue="0" maxValue="0"/>
    </cacheField>
    <cacheField name="Resultado 2013" numFmtId="166">
      <sharedItems count="1">
        <s v="S.I"/>
      </sharedItems>
    </cacheField>
    <cacheField name="ESTADO DE LA INFORMACIÓN_x000a_(DISPONIBLE/ NO DISPONIBLE) 5" numFmtId="166">
      <sharedItems containsNonDate="0" containsString="0" containsBlank="1"/>
    </cacheField>
    <cacheField name="Numerador (elemento a)  2014" numFmtId="166">
      <sharedItems containsNonDate="0" containsString="0" containsBlank="1" count="1">
        <m/>
      </sharedItems>
    </cacheField>
    <cacheField name="Denominador (elemento b)  2014" numFmtId="166">
      <sharedItems containsSemiMixedTypes="0" containsString="0" containsNumber="1" containsInteger="1" minValue="0" maxValue="0"/>
    </cacheField>
    <cacheField name="Resultado  2014" numFmtId="166">
      <sharedItems count="1">
        <s v="S.I."/>
      </sharedItems>
    </cacheField>
    <cacheField name="OBSERVACION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
  <r>
    <x v="0"/>
    <s v="No requiere"/>
    <x v="0"/>
    <x v="0"/>
    <x v="0"/>
    <m/>
    <m/>
    <m/>
    <x v="0"/>
    <m/>
    <m/>
    <m/>
    <x v="0"/>
    <m/>
    <m/>
    <m/>
    <x v="0"/>
    <m/>
    <m/>
    <m/>
    <x v="0"/>
    <m/>
    <m/>
    <m/>
    <x v="0"/>
    <x v="0"/>
  </r>
  <r>
    <x v="1"/>
    <s v="No requiere"/>
    <x v="1"/>
    <x v="0"/>
    <x v="0"/>
    <m/>
    <m/>
    <m/>
    <x v="0"/>
    <m/>
    <m/>
    <m/>
    <x v="0"/>
    <m/>
    <m/>
    <m/>
    <x v="0"/>
    <m/>
    <m/>
    <m/>
    <x v="0"/>
    <m/>
    <m/>
    <m/>
    <x v="0"/>
    <x v="0"/>
  </r>
  <r>
    <x v="2"/>
    <s v="No requiere"/>
    <x v="2"/>
    <x v="0"/>
    <x v="0"/>
    <m/>
    <m/>
    <m/>
    <x v="0"/>
    <m/>
    <m/>
    <m/>
    <x v="0"/>
    <m/>
    <m/>
    <m/>
    <x v="0"/>
    <m/>
    <m/>
    <m/>
    <x v="0"/>
    <m/>
    <m/>
    <m/>
    <x v="0"/>
    <x v="0"/>
  </r>
  <r>
    <x v="3"/>
    <s v="No requiere"/>
    <x v="3"/>
    <x v="0"/>
    <x v="0"/>
    <m/>
    <m/>
    <m/>
    <x v="0"/>
    <m/>
    <m/>
    <m/>
    <x v="0"/>
    <m/>
    <m/>
    <m/>
    <x v="0"/>
    <m/>
    <m/>
    <m/>
    <x v="0"/>
    <m/>
    <m/>
    <m/>
    <x v="0"/>
    <x v="0"/>
  </r>
  <r>
    <x v="4"/>
    <s v="No requiere"/>
    <x v="4"/>
    <x v="0"/>
    <x v="0"/>
    <m/>
    <m/>
    <m/>
    <x v="0"/>
    <m/>
    <m/>
    <m/>
    <x v="0"/>
    <m/>
    <m/>
    <m/>
    <x v="0"/>
    <m/>
    <m/>
    <m/>
    <x v="0"/>
    <m/>
    <m/>
    <m/>
    <x v="0"/>
    <x v="0"/>
  </r>
  <r>
    <x v="5"/>
    <s v="Activo corriente en el período / Pasivo corriente en el mismo período "/>
    <x v="5"/>
    <x v="0"/>
    <x v="1"/>
    <m/>
    <m/>
    <m/>
    <x v="0"/>
    <m/>
    <m/>
    <m/>
    <x v="0"/>
    <m/>
    <m/>
    <m/>
    <x v="0"/>
    <m/>
    <m/>
    <m/>
    <x v="0"/>
    <m/>
    <m/>
    <m/>
    <x v="0"/>
    <x v="0"/>
  </r>
  <r>
    <x v="6"/>
    <s v="(Activo corriente – inventarios)  en el período / Pasivo corriente en el mismo período "/>
    <x v="6"/>
    <x v="0"/>
    <x v="1"/>
    <m/>
    <m/>
    <n v="0"/>
    <x v="0"/>
    <m/>
    <m/>
    <n v="0"/>
    <x v="0"/>
    <m/>
    <m/>
    <n v="0"/>
    <x v="0"/>
    <m/>
    <m/>
    <n v="0"/>
    <x v="0"/>
    <m/>
    <m/>
    <n v="0"/>
    <x v="0"/>
    <x v="0"/>
  </r>
  <r>
    <x v="7"/>
    <s v="Total pasivos en el período / Total activos en el mismo período"/>
    <x v="7"/>
    <x v="0"/>
    <x v="1"/>
    <m/>
    <s v="S.I."/>
    <s v="S.I."/>
    <x v="0"/>
    <m/>
    <s v="S.I."/>
    <s v="S.I."/>
    <x v="0"/>
    <m/>
    <s v="S.I."/>
    <s v="S.I."/>
    <x v="0"/>
    <m/>
    <s v="S.I."/>
    <s v="S.I."/>
    <x v="0"/>
    <m/>
    <s v="S.I."/>
    <s v="S.I."/>
    <x v="0"/>
    <x v="0"/>
  </r>
  <r>
    <x v="8"/>
    <s v="Ebidta / Ventas netas"/>
    <x v="8"/>
    <x v="0"/>
    <x v="2"/>
    <m/>
    <s v="S.I."/>
    <s v="S.I."/>
    <x v="0"/>
    <m/>
    <s v="S.I."/>
    <s v="S.I."/>
    <x v="0"/>
    <m/>
    <s v="S.I."/>
    <s v="S.I."/>
    <x v="0"/>
    <m/>
    <s v="S.I."/>
    <s v="S.I."/>
    <x v="0"/>
    <m/>
    <s v="S.I."/>
    <s v="S.I."/>
    <x v="0"/>
    <x v="0"/>
  </r>
  <r>
    <x v="9"/>
    <s v="Activo corriente - Pasivo corriente"/>
    <x v="9"/>
    <x v="0"/>
    <x v="0"/>
    <m/>
    <n v="0"/>
    <n v="0"/>
    <x v="0"/>
    <m/>
    <n v="0"/>
    <n v="0"/>
    <x v="0"/>
    <m/>
    <n v="0"/>
    <n v="0"/>
    <x v="0"/>
    <m/>
    <n v="0"/>
    <n v="0"/>
    <x v="0"/>
    <m/>
    <n v="0"/>
    <n v="0"/>
    <x v="0"/>
    <x v="0"/>
  </r>
  <r>
    <x v="10"/>
    <s v="Utilidad + (intereses + impuestos + depreciaciones + amortizaciones) en el período"/>
    <x v="10"/>
    <x v="0"/>
    <x v="0"/>
    <m/>
    <s v="S.I."/>
    <m/>
    <x v="0"/>
    <m/>
    <s v="S.I."/>
    <m/>
    <x v="0"/>
    <m/>
    <s v="S.I."/>
    <m/>
    <x v="0"/>
    <m/>
    <s v="S.I."/>
    <m/>
    <x v="0"/>
    <m/>
    <s v="S.I."/>
    <m/>
    <x v="0"/>
    <x v="0"/>
  </r>
  <r>
    <x v="11"/>
    <s v="suma el 100% de la desagregación de las carteras a cada plazo, sin contar la cartera de dudoso recaudo, por ser esta última una cuenta independiente en el plan de cuentas de la contabilidad"/>
    <x v="11"/>
    <x v="0"/>
    <x v="0"/>
    <m/>
    <n v="0"/>
    <m/>
    <x v="0"/>
    <m/>
    <n v="0"/>
    <m/>
    <x v="0"/>
    <m/>
    <n v="0"/>
    <m/>
    <x v="0"/>
    <m/>
    <n v="0"/>
    <m/>
    <x v="0"/>
    <m/>
    <n v="0"/>
    <m/>
    <x v="0"/>
    <x v="0"/>
  </r>
  <r>
    <x v="12"/>
    <s v="No requiere"/>
    <x v="12"/>
    <x v="0"/>
    <x v="0"/>
    <m/>
    <m/>
    <m/>
    <x v="0"/>
    <m/>
    <m/>
    <m/>
    <x v="0"/>
    <m/>
    <m/>
    <m/>
    <x v="0"/>
    <m/>
    <m/>
    <m/>
    <x v="0"/>
    <m/>
    <m/>
    <m/>
    <x v="0"/>
    <x v="0"/>
  </r>
  <r>
    <x v="13"/>
    <s v="No requiere"/>
    <x v="13"/>
    <x v="0"/>
    <x v="0"/>
    <m/>
    <m/>
    <m/>
    <x v="0"/>
    <m/>
    <m/>
    <m/>
    <x v="0"/>
    <m/>
    <m/>
    <m/>
    <x v="0"/>
    <m/>
    <m/>
    <m/>
    <x v="0"/>
    <m/>
    <m/>
    <m/>
    <x v="0"/>
    <x v="0"/>
  </r>
  <r>
    <x v="14"/>
    <s v="No requiere"/>
    <x v="14"/>
    <x v="0"/>
    <x v="0"/>
    <m/>
    <m/>
    <m/>
    <x v="0"/>
    <m/>
    <m/>
    <m/>
    <x v="0"/>
    <m/>
    <m/>
    <m/>
    <x v="0"/>
    <m/>
    <m/>
    <m/>
    <x v="0"/>
    <m/>
    <m/>
    <m/>
    <x v="0"/>
    <x v="0"/>
  </r>
  <r>
    <x v="15"/>
    <s v="No requiere"/>
    <x v="15"/>
    <x v="0"/>
    <x v="0"/>
    <m/>
    <m/>
    <m/>
    <x v="0"/>
    <m/>
    <m/>
    <m/>
    <x v="0"/>
    <m/>
    <m/>
    <m/>
    <x v="0"/>
    <m/>
    <m/>
    <m/>
    <x v="0"/>
    <m/>
    <m/>
    <m/>
    <x v="0"/>
    <x v="0"/>
  </r>
  <r>
    <x v="16"/>
    <s v="No requiere"/>
    <x v="16"/>
    <x v="0"/>
    <x v="0"/>
    <m/>
    <m/>
    <m/>
    <x v="0"/>
    <m/>
    <m/>
    <m/>
    <x v="0"/>
    <m/>
    <m/>
    <m/>
    <x v="0"/>
    <m/>
    <m/>
    <m/>
    <x v="0"/>
    <m/>
    <m/>
    <m/>
    <x v="0"/>
    <x v="0"/>
  </r>
  <r>
    <x v="17"/>
    <s v="No requiere"/>
    <x v="17"/>
    <x v="0"/>
    <x v="0"/>
    <m/>
    <m/>
    <m/>
    <x v="0"/>
    <m/>
    <m/>
    <m/>
    <x v="0"/>
    <m/>
    <m/>
    <m/>
    <x v="0"/>
    <m/>
    <m/>
    <m/>
    <x v="0"/>
    <m/>
    <m/>
    <m/>
    <x v="0"/>
    <x v="0"/>
  </r>
  <r>
    <x v="18"/>
    <s v="Cuentas por cobrar / (total venta / 365 días)"/>
    <x v="18"/>
    <x v="0"/>
    <x v="3"/>
    <m/>
    <m/>
    <m/>
    <x v="0"/>
    <m/>
    <m/>
    <m/>
    <x v="0"/>
    <m/>
    <m/>
    <m/>
    <x v="0"/>
    <m/>
    <m/>
    <m/>
    <x v="0"/>
    <m/>
    <m/>
    <m/>
    <x v="0"/>
    <x v="0"/>
  </r>
  <r>
    <x v="19"/>
    <s v="Total ventas por servicios en el período / Inventario promedio en el mismo período"/>
    <x v="19"/>
    <x v="0"/>
    <x v="1"/>
    <m/>
    <m/>
    <m/>
    <x v="0"/>
    <m/>
    <m/>
    <m/>
    <x v="0"/>
    <m/>
    <m/>
    <m/>
    <x v="0"/>
    <m/>
    <m/>
    <m/>
    <x v="0"/>
    <m/>
    <m/>
    <m/>
    <x v="0"/>
    <x v="0"/>
  </r>
  <r>
    <x v="20"/>
    <s v="No requiere"/>
    <x v="20"/>
    <x v="0"/>
    <x v="0"/>
    <m/>
    <m/>
    <m/>
    <x v="0"/>
    <m/>
    <m/>
    <m/>
    <x v="0"/>
    <m/>
    <m/>
    <m/>
    <x v="0"/>
    <m/>
    <m/>
    <m/>
    <x v="0"/>
    <m/>
    <m/>
    <m/>
    <x v="0"/>
    <x v="0"/>
  </r>
  <r>
    <x v="21"/>
    <s v="Ingresos ejecutados en el período / Ingresos proyectados en el período * 100"/>
    <x v="21"/>
    <x v="0"/>
    <x v="2"/>
    <m/>
    <m/>
    <m/>
    <x v="0"/>
    <m/>
    <m/>
    <m/>
    <x v="0"/>
    <m/>
    <m/>
    <m/>
    <x v="0"/>
    <m/>
    <m/>
    <m/>
    <x v="0"/>
    <m/>
    <m/>
    <m/>
    <x v="0"/>
    <x v="0"/>
  </r>
  <r>
    <x v="22"/>
    <s v="Gastos ejecutados en el período / Gastos proyectados en el período * 100"/>
    <x v="22"/>
    <x v="0"/>
    <x v="2"/>
    <m/>
    <m/>
    <m/>
    <x v="0"/>
    <m/>
    <m/>
    <m/>
    <x v="0"/>
    <m/>
    <m/>
    <m/>
    <x v="0"/>
    <m/>
    <m/>
    <m/>
    <x v="0"/>
    <m/>
    <m/>
    <m/>
    <x v="0"/>
    <x v="0"/>
  </r>
  <r>
    <x v="23"/>
    <s v="No requiere"/>
    <x v="23"/>
    <x v="0"/>
    <x v="0"/>
    <m/>
    <m/>
    <m/>
    <x v="0"/>
    <m/>
    <m/>
    <m/>
    <x v="0"/>
    <m/>
    <m/>
    <m/>
    <x v="0"/>
    <m/>
    <m/>
    <m/>
    <x v="0"/>
    <m/>
    <m/>
    <m/>
    <x v="0"/>
    <x v="0"/>
  </r>
  <r>
    <x v="24"/>
    <s v="No requiere"/>
    <x v="24"/>
    <x v="0"/>
    <x v="0"/>
    <m/>
    <m/>
    <m/>
    <x v="0"/>
    <m/>
    <m/>
    <m/>
    <x v="0"/>
    <m/>
    <m/>
    <m/>
    <x v="0"/>
    <m/>
    <m/>
    <m/>
    <x v="0"/>
    <m/>
    <m/>
    <m/>
    <x v="0"/>
    <x v="0"/>
  </r>
  <r>
    <x v="25"/>
    <s v="No requiere"/>
    <x v="25"/>
    <x v="0"/>
    <x v="0"/>
    <m/>
    <m/>
    <m/>
    <x v="0"/>
    <m/>
    <m/>
    <m/>
    <x v="0"/>
    <m/>
    <m/>
    <m/>
    <x v="0"/>
    <m/>
    <m/>
    <m/>
    <x v="0"/>
    <m/>
    <m/>
    <m/>
    <x v="0"/>
    <x v="0"/>
  </r>
</pivotCacheRecords>
</file>

<file path=xl/pivotCache/pivotCacheRecords2.xml><?xml version="1.0" encoding="utf-8"?>
<pivotCacheRecords xmlns="http://schemas.openxmlformats.org/spreadsheetml/2006/main" xmlns:r="http://schemas.openxmlformats.org/officeDocument/2006/relationships" count="83">
  <r>
    <x v="0"/>
    <s v="No requiere"/>
    <x v="0"/>
    <x v="0"/>
    <x v="0"/>
    <m/>
    <n v="0"/>
    <m/>
    <x v="0"/>
    <m/>
    <n v="0"/>
    <m/>
    <x v="0"/>
    <m/>
    <n v="0"/>
    <m/>
    <x v="0"/>
    <m/>
    <n v="0"/>
    <m/>
    <x v="0"/>
    <m/>
    <n v="0"/>
    <m/>
    <x v="0"/>
    <x v="0"/>
  </r>
  <r>
    <x v="1"/>
    <s v="No requiere"/>
    <x v="1"/>
    <x v="0"/>
    <x v="0"/>
    <m/>
    <m/>
    <m/>
    <x v="0"/>
    <m/>
    <m/>
    <m/>
    <x v="0"/>
    <m/>
    <m/>
    <m/>
    <x v="0"/>
    <m/>
    <m/>
    <m/>
    <x v="0"/>
    <m/>
    <m/>
    <m/>
    <x v="0"/>
    <x v="0"/>
  </r>
  <r>
    <x v="2"/>
    <s v="No requiere"/>
    <x v="2"/>
    <x v="0"/>
    <x v="0"/>
    <m/>
    <m/>
    <m/>
    <x v="0"/>
    <m/>
    <m/>
    <m/>
    <x v="0"/>
    <m/>
    <m/>
    <m/>
    <x v="0"/>
    <m/>
    <m/>
    <m/>
    <x v="0"/>
    <m/>
    <m/>
    <m/>
    <x v="0"/>
    <x v="0"/>
  </r>
  <r>
    <x v="3"/>
    <s v="No requiere"/>
    <x v="3"/>
    <x v="0"/>
    <x v="0"/>
    <m/>
    <m/>
    <m/>
    <x v="0"/>
    <m/>
    <m/>
    <m/>
    <x v="0"/>
    <m/>
    <m/>
    <m/>
    <x v="0"/>
    <m/>
    <m/>
    <m/>
    <x v="0"/>
    <m/>
    <m/>
    <m/>
    <x v="0"/>
    <x v="0"/>
  </r>
  <r>
    <x v="4"/>
    <m/>
    <x v="4"/>
    <x v="0"/>
    <x v="1"/>
    <m/>
    <m/>
    <m/>
    <x v="0"/>
    <m/>
    <m/>
    <m/>
    <x v="0"/>
    <m/>
    <m/>
    <m/>
    <x v="0"/>
    <m/>
    <m/>
    <m/>
    <x v="0"/>
    <m/>
    <m/>
    <m/>
    <x v="0"/>
    <x v="0"/>
  </r>
  <r>
    <x v="5"/>
    <s v="(ingresos - retiros de personal en el período) / (Sumatoria del total de trabajadores al inicio y al final del mismo período / 2) * 100"/>
    <x v="5"/>
    <x v="0"/>
    <x v="1"/>
    <m/>
    <n v="0"/>
    <n v="0"/>
    <x v="0"/>
    <m/>
    <n v="0"/>
    <n v="0"/>
    <x v="0"/>
    <m/>
    <n v="0"/>
    <n v="0"/>
    <x v="0"/>
    <m/>
    <n v="0"/>
    <n v="0"/>
    <x v="0"/>
    <m/>
    <n v="0"/>
    <n v="0"/>
    <x v="0"/>
    <x v="0"/>
  </r>
  <r>
    <x v="5"/>
    <s v="(ingresos - retiros de personal en el período) / (Sumatoria del total de trabajadores al inicio y al final del mismo período / 2) * 100"/>
    <x v="5"/>
    <x v="1"/>
    <x v="1"/>
    <m/>
    <m/>
    <m/>
    <x v="0"/>
    <m/>
    <m/>
    <m/>
    <x v="0"/>
    <m/>
    <m/>
    <m/>
    <x v="0"/>
    <m/>
    <m/>
    <m/>
    <x v="0"/>
    <m/>
    <m/>
    <m/>
    <x v="0"/>
    <x v="0"/>
  </r>
  <r>
    <x v="5"/>
    <s v="(ingresos - retiros de personal en el período) / (Sumatoria del total de trabajadores al inicio y al final del mismo período / 2) * 100"/>
    <x v="6"/>
    <x v="2"/>
    <x v="1"/>
    <m/>
    <m/>
    <m/>
    <x v="0"/>
    <m/>
    <m/>
    <m/>
    <x v="0"/>
    <m/>
    <m/>
    <m/>
    <x v="0"/>
    <m/>
    <m/>
    <m/>
    <x v="0"/>
    <m/>
    <m/>
    <m/>
    <x v="0"/>
    <x v="0"/>
  </r>
  <r>
    <x v="5"/>
    <s v="(ingresos - retiros de personal en el período) / (Sumatoria del total de trabajadores al inicio y al final del mismo período / 2) * 100"/>
    <x v="7"/>
    <x v="3"/>
    <x v="1"/>
    <m/>
    <m/>
    <m/>
    <x v="0"/>
    <m/>
    <m/>
    <m/>
    <x v="0"/>
    <m/>
    <m/>
    <m/>
    <x v="0"/>
    <m/>
    <m/>
    <m/>
    <x v="0"/>
    <m/>
    <m/>
    <m/>
    <x v="0"/>
    <x v="0"/>
  </r>
  <r>
    <x v="6"/>
    <s v="(Número de actividades del plan de capacitación institucional ejecutadas en el período / Número de actividades del plan de capacitación institucional programadas en el mismo período) * 100"/>
    <x v="8"/>
    <x v="0"/>
    <x v="1"/>
    <m/>
    <n v="0"/>
    <n v="0"/>
    <x v="0"/>
    <m/>
    <n v="0"/>
    <n v="0"/>
    <x v="0"/>
    <m/>
    <n v="0"/>
    <n v="0"/>
    <x v="0"/>
    <m/>
    <n v="0"/>
    <n v="0"/>
    <x v="0"/>
    <m/>
    <n v="0"/>
    <n v="0"/>
    <x v="0"/>
    <x v="0"/>
  </r>
  <r>
    <x v="6"/>
    <s v="(Número de actividades del plan de capacitación institucional ejecutadas en el período / Número de actividades del plan de capacitación institucional programadas en el mismo período) * 100"/>
    <x v="8"/>
    <x v="1"/>
    <x v="1"/>
    <m/>
    <m/>
    <m/>
    <x v="0"/>
    <m/>
    <m/>
    <m/>
    <x v="0"/>
    <m/>
    <m/>
    <m/>
    <x v="0"/>
    <m/>
    <m/>
    <m/>
    <x v="0"/>
    <m/>
    <m/>
    <m/>
    <x v="0"/>
    <x v="0"/>
  </r>
  <r>
    <x v="6"/>
    <s v="(Número de actividades del plan de capacitación institucional ejecutadas en el período / Número de actividades del plan de capacitación institucional programadas en el mismo período) * 100"/>
    <x v="9"/>
    <x v="4"/>
    <x v="1"/>
    <m/>
    <m/>
    <m/>
    <x v="0"/>
    <m/>
    <m/>
    <m/>
    <x v="0"/>
    <m/>
    <m/>
    <m/>
    <x v="0"/>
    <m/>
    <m/>
    <m/>
    <x v="0"/>
    <m/>
    <m/>
    <m/>
    <x v="0"/>
    <x v="0"/>
  </r>
  <r>
    <x v="6"/>
    <s v="(Número de actividades del plan de capacitación institucional ejecutadas en el período / Número de actividades del plan de capacitación institucional programadas en el mismo período) * 100"/>
    <x v="10"/>
    <x v="5"/>
    <x v="1"/>
    <m/>
    <m/>
    <m/>
    <x v="0"/>
    <m/>
    <m/>
    <m/>
    <x v="0"/>
    <m/>
    <m/>
    <m/>
    <x v="0"/>
    <m/>
    <m/>
    <m/>
    <x v="0"/>
    <m/>
    <m/>
    <m/>
    <x v="0"/>
    <x v="0"/>
  </r>
  <r>
    <x v="7"/>
    <s v="(Número de trabajadores participantes en las actividades del plan de capacitación institucional en el período / Número total de trabajadores de la institución en el mismo período * 100"/>
    <x v="11"/>
    <x v="0"/>
    <x v="1"/>
    <m/>
    <m/>
    <m/>
    <x v="0"/>
    <m/>
    <m/>
    <m/>
    <x v="0"/>
    <m/>
    <m/>
    <m/>
    <x v="0"/>
    <m/>
    <m/>
    <m/>
    <x v="0"/>
    <m/>
    <m/>
    <m/>
    <x v="0"/>
    <x v="0"/>
  </r>
  <r>
    <x v="8"/>
    <s v="(Número de trabajadores clínico asistenciales capacitados en las metas internacionales de seguridad en el período / Número total de trabajadores clínico asistenciales en el mismo período) * 100"/>
    <x v="12"/>
    <x v="0"/>
    <x v="1"/>
    <m/>
    <m/>
    <m/>
    <x v="0"/>
    <m/>
    <m/>
    <m/>
    <x v="0"/>
    <m/>
    <m/>
    <m/>
    <x v="0"/>
    <m/>
    <m/>
    <m/>
    <x v="0"/>
    <m/>
    <m/>
    <m/>
    <x v="0"/>
    <x v="0"/>
  </r>
  <r>
    <x v="9"/>
    <s v="No requiere"/>
    <x v="13"/>
    <x v="0"/>
    <x v="0"/>
    <m/>
    <m/>
    <m/>
    <x v="0"/>
    <m/>
    <m/>
    <m/>
    <x v="0"/>
    <m/>
    <m/>
    <m/>
    <x v="0"/>
    <m/>
    <m/>
    <m/>
    <x v="0"/>
    <m/>
    <m/>
    <m/>
    <x v="0"/>
    <x v="0"/>
  </r>
  <r>
    <x v="10"/>
    <s v="(Número total de accidentes de trabajo en el período / Número de horas total hombre trabajadas en el mismo período) * K "/>
    <x v="14"/>
    <x v="0"/>
    <x v="0"/>
    <m/>
    <n v="0"/>
    <n v="0"/>
    <x v="0"/>
    <m/>
    <n v="0"/>
    <n v="0"/>
    <x v="0"/>
    <m/>
    <n v="0"/>
    <n v="0"/>
    <x v="0"/>
    <m/>
    <n v="0"/>
    <n v="0"/>
    <x v="0"/>
    <m/>
    <n v="0"/>
    <n v="0"/>
    <x v="0"/>
    <x v="0"/>
  </r>
  <r>
    <x v="10"/>
    <s v="(Número total de accidentes de trabajo en el período / Número de horas total hombre trabajadas en el mismo período) * K "/>
    <x v="14"/>
    <x v="1"/>
    <x v="0"/>
    <m/>
    <m/>
    <m/>
    <x v="0"/>
    <m/>
    <m/>
    <m/>
    <x v="0"/>
    <m/>
    <m/>
    <m/>
    <x v="0"/>
    <m/>
    <m/>
    <m/>
    <x v="0"/>
    <m/>
    <m/>
    <m/>
    <x v="0"/>
    <x v="0"/>
  </r>
  <r>
    <x v="10"/>
    <s v="(Número total de accidentes de trabajo en el período / Número de horas total hombre trabajadas en el mismo período) * K "/>
    <x v="15"/>
    <x v="6"/>
    <x v="0"/>
    <m/>
    <m/>
    <m/>
    <x v="0"/>
    <m/>
    <m/>
    <m/>
    <x v="0"/>
    <m/>
    <m/>
    <m/>
    <x v="0"/>
    <m/>
    <m/>
    <m/>
    <x v="0"/>
    <m/>
    <m/>
    <m/>
    <x v="0"/>
    <x v="0"/>
  </r>
  <r>
    <x v="10"/>
    <s v="(Número total de accidentes de trabajo en el período / Número de horas total hombre trabajadas en el mismo período) * K "/>
    <x v="16"/>
    <x v="7"/>
    <x v="0"/>
    <m/>
    <m/>
    <m/>
    <x v="0"/>
    <m/>
    <m/>
    <m/>
    <x v="0"/>
    <m/>
    <m/>
    <m/>
    <x v="0"/>
    <m/>
    <m/>
    <m/>
    <x v="0"/>
    <m/>
    <m/>
    <m/>
    <x v="0"/>
    <x v="0"/>
  </r>
  <r>
    <x v="10"/>
    <s v="(Número total de accidentes de trabajo en el período / Número de horas total hombre trabajadas en el mismo período) * K "/>
    <x v="17"/>
    <x v="8"/>
    <x v="0"/>
    <m/>
    <m/>
    <m/>
    <x v="0"/>
    <m/>
    <m/>
    <m/>
    <x v="0"/>
    <m/>
    <m/>
    <m/>
    <x v="0"/>
    <m/>
    <m/>
    <m/>
    <x v="0"/>
    <m/>
    <m/>
    <m/>
    <x v="0"/>
    <x v="0"/>
  </r>
  <r>
    <x v="11"/>
    <s v="(Número de días perdidos por accidente de trabajo en el período / Número de horas total hombre trabajadas en el mismo período) * K"/>
    <x v="18"/>
    <x v="0"/>
    <x v="0"/>
    <m/>
    <n v="0"/>
    <n v="0"/>
    <x v="0"/>
    <m/>
    <n v="0"/>
    <n v="0"/>
    <x v="0"/>
    <m/>
    <n v="0"/>
    <n v="0"/>
    <x v="0"/>
    <m/>
    <n v="0"/>
    <n v="0"/>
    <x v="0"/>
    <m/>
    <n v="0"/>
    <n v="0"/>
    <x v="0"/>
    <x v="0"/>
  </r>
  <r>
    <x v="11"/>
    <s v="(Número de días perdidos por accidente de trabajo en el período / Número de horas total hombre trabajadas en el mismo período) * K"/>
    <x v="18"/>
    <x v="1"/>
    <x v="0"/>
    <m/>
    <m/>
    <m/>
    <x v="0"/>
    <m/>
    <m/>
    <m/>
    <x v="0"/>
    <m/>
    <m/>
    <m/>
    <x v="0"/>
    <m/>
    <m/>
    <m/>
    <x v="0"/>
    <m/>
    <m/>
    <m/>
    <x v="0"/>
    <x v="0"/>
  </r>
  <r>
    <x v="11"/>
    <s v="(Número de días perdidos por accidente de trabajo en el período / Número de horas total hombre trabajadas en el mismo período) * K"/>
    <x v="19"/>
    <x v="6"/>
    <x v="0"/>
    <m/>
    <m/>
    <m/>
    <x v="0"/>
    <m/>
    <m/>
    <m/>
    <x v="0"/>
    <m/>
    <m/>
    <m/>
    <x v="0"/>
    <m/>
    <m/>
    <m/>
    <x v="0"/>
    <m/>
    <m/>
    <m/>
    <x v="0"/>
    <x v="0"/>
  </r>
  <r>
    <x v="11"/>
    <s v="(Número de días perdidos por accidente de trabajo en el período / Número de horas total hombre trabajadas en el mismo período) * K"/>
    <x v="20"/>
    <x v="7"/>
    <x v="0"/>
    <m/>
    <m/>
    <m/>
    <x v="0"/>
    <m/>
    <m/>
    <m/>
    <x v="0"/>
    <m/>
    <m/>
    <m/>
    <x v="0"/>
    <m/>
    <m/>
    <m/>
    <x v="0"/>
    <m/>
    <m/>
    <m/>
    <x v="0"/>
    <x v="0"/>
  </r>
  <r>
    <x v="11"/>
    <s v="(Número de días perdidos por accidente de trabajo en el período / Número de horas total hombre trabajadas en el mismo período) * K"/>
    <x v="21"/>
    <x v="8"/>
    <x v="0"/>
    <m/>
    <m/>
    <m/>
    <x v="0"/>
    <m/>
    <m/>
    <m/>
    <x v="0"/>
    <m/>
    <m/>
    <m/>
    <x v="0"/>
    <m/>
    <m/>
    <m/>
    <x v="0"/>
    <m/>
    <m/>
    <m/>
    <x v="0"/>
    <x v="0"/>
  </r>
  <r>
    <x v="12"/>
    <s v="total de horas hombre perdidas por inasistencia al trabajo en el período/ Total de horas hombre trabajadas en el mismo período * 100_x000a__x000a_ Nota: excluir en el numerador las horas de ausentismo de tipo legal por ejemplo: vacaciones, licencias de maternidad, por enfermedad general, entre otras"/>
    <x v="22"/>
    <x v="0"/>
    <x v="1"/>
    <m/>
    <m/>
    <m/>
    <x v="0"/>
    <m/>
    <m/>
    <m/>
    <x v="0"/>
    <m/>
    <m/>
    <m/>
    <x v="0"/>
    <m/>
    <m/>
    <m/>
    <x v="0"/>
    <m/>
    <m/>
    <m/>
    <x v="0"/>
    <x v="0"/>
  </r>
  <r>
    <x v="13"/>
    <s v="No. de horas perdidas en el período / No. de horas programadas en el mismo período * 100"/>
    <x v="23"/>
    <x v="0"/>
    <x v="1"/>
    <m/>
    <m/>
    <m/>
    <x v="0"/>
    <m/>
    <m/>
    <m/>
    <x v="0"/>
    <m/>
    <m/>
    <m/>
    <x v="0"/>
    <m/>
    <m/>
    <m/>
    <x v="0"/>
    <m/>
    <m/>
    <m/>
    <x v="0"/>
    <x v="0"/>
  </r>
  <r>
    <x v="13"/>
    <s v="No. de horas perdidas en el período / No. de horas programadas en el mismo período * 100"/>
    <x v="24"/>
    <x v="9"/>
    <x v="1"/>
    <m/>
    <m/>
    <m/>
    <x v="0"/>
    <m/>
    <m/>
    <m/>
    <x v="0"/>
    <m/>
    <m/>
    <m/>
    <x v="0"/>
    <m/>
    <m/>
    <m/>
    <x v="0"/>
    <m/>
    <m/>
    <m/>
    <x v="0"/>
    <x v="0"/>
  </r>
  <r>
    <x v="13"/>
    <s v="No. de horas perdidas en el período / No. de horas programadas en el mismo período * 100"/>
    <x v="25"/>
    <x v="10"/>
    <x v="1"/>
    <m/>
    <m/>
    <m/>
    <x v="0"/>
    <m/>
    <m/>
    <m/>
    <x v="0"/>
    <m/>
    <m/>
    <m/>
    <x v="0"/>
    <m/>
    <m/>
    <m/>
    <x v="0"/>
    <m/>
    <m/>
    <m/>
    <x v="0"/>
    <x v="0"/>
  </r>
  <r>
    <x v="14"/>
    <s v="No requiere"/>
    <x v="26"/>
    <x v="0"/>
    <x v="0"/>
    <m/>
    <m/>
    <m/>
    <x v="0"/>
    <m/>
    <m/>
    <m/>
    <x v="0"/>
    <m/>
    <m/>
    <m/>
    <x v="0"/>
    <m/>
    <m/>
    <m/>
    <x v="0"/>
    <m/>
    <m/>
    <m/>
    <x v="0"/>
    <x v="0"/>
  </r>
  <r>
    <x v="15"/>
    <s v="( Número de horas hombre perdidas por inasistencia al trabajo por enfermedad laboral en el período /  Total de horas hombre programadas en el mismo período)  *100"/>
    <x v="27"/>
    <x v="0"/>
    <x v="1"/>
    <m/>
    <m/>
    <m/>
    <x v="0"/>
    <m/>
    <m/>
    <m/>
    <x v="0"/>
    <m/>
    <m/>
    <m/>
    <x v="0"/>
    <m/>
    <m/>
    <m/>
    <x v="0"/>
    <m/>
    <m/>
    <m/>
    <x v="0"/>
    <x v="0"/>
  </r>
  <r>
    <x v="16"/>
    <s v="(Número de trabajadores participantes en las actividades de inducción en el período / Número total de trabajadores que ingresaron a la institución en el mismo período) * 100"/>
    <x v="28"/>
    <x v="0"/>
    <x v="1"/>
    <m/>
    <m/>
    <m/>
    <x v="0"/>
    <m/>
    <m/>
    <m/>
    <x v="0"/>
    <m/>
    <m/>
    <m/>
    <x v="0"/>
    <m/>
    <m/>
    <m/>
    <x v="0"/>
    <m/>
    <m/>
    <m/>
    <x v="0"/>
    <x v="0"/>
  </r>
  <r>
    <x v="17"/>
    <s v="(Número de trabajadores participantes en las actividades de re inducción en el período / Número total de trabajadores que laboran en la institución en el mismo período) * 100 "/>
    <x v="29"/>
    <x v="0"/>
    <x v="1"/>
    <m/>
    <m/>
    <m/>
    <x v="0"/>
    <m/>
    <m/>
    <m/>
    <x v="0"/>
    <m/>
    <m/>
    <m/>
    <x v="0"/>
    <m/>
    <m/>
    <m/>
    <x v="0"/>
    <m/>
    <m/>
    <m/>
    <x v="0"/>
    <x v="0"/>
  </r>
  <r>
    <x v="18"/>
    <s v="Registre el número total de trabajadores de la institución que realizan actividades exclusivamente asistenciales, actividades  exclusivamente administrativas y el número de los que comparten actividades asistenciales y administrativas según profesión"/>
    <x v="30"/>
    <x v="11"/>
    <x v="0"/>
    <m/>
    <m/>
    <m/>
    <x v="0"/>
    <m/>
    <m/>
    <m/>
    <x v="0"/>
    <m/>
    <m/>
    <m/>
    <x v="0"/>
    <m/>
    <m/>
    <m/>
    <x v="0"/>
    <m/>
    <m/>
    <m/>
    <x v="0"/>
    <x v="0"/>
  </r>
  <r>
    <x v="19"/>
    <m/>
    <x v="31"/>
    <x v="12"/>
    <x v="0"/>
    <m/>
    <m/>
    <m/>
    <x v="0"/>
    <m/>
    <m/>
    <m/>
    <x v="0"/>
    <m/>
    <m/>
    <m/>
    <x v="0"/>
    <m/>
    <m/>
    <m/>
    <x v="0"/>
    <m/>
    <m/>
    <m/>
    <x v="0"/>
    <x v="0"/>
  </r>
  <r>
    <x v="19"/>
    <m/>
    <x v="32"/>
    <x v="13"/>
    <x v="0"/>
    <m/>
    <m/>
    <m/>
    <x v="0"/>
    <m/>
    <m/>
    <m/>
    <x v="0"/>
    <m/>
    <m/>
    <m/>
    <x v="0"/>
    <m/>
    <m/>
    <m/>
    <x v="0"/>
    <m/>
    <m/>
    <m/>
    <x v="0"/>
    <x v="0"/>
  </r>
  <r>
    <x v="19"/>
    <m/>
    <x v="33"/>
    <x v="14"/>
    <x v="0"/>
    <m/>
    <m/>
    <m/>
    <x v="0"/>
    <m/>
    <m/>
    <m/>
    <x v="0"/>
    <m/>
    <m/>
    <m/>
    <x v="0"/>
    <m/>
    <m/>
    <m/>
    <x v="0"/>
    <m/>
    <m/>
    <m/>
    <x v="0"/>
    <x v="0"/>
  </r>
  <r>
    <x v="19"/>
    <m/>
    <x v="34"/>
    <x v="15"/>
    <x v="0"/>
    <m/>
    <m/>
    <m/>
    <x v="0"/>
    <m/>
    <m/>
    <m/>
    <x v="0"/>
    <m/>
    <m/>
    <m/>
    <x v="0"/>
    <m/>
    <m/>
    <m/>
    <x v="0"/>
    <m/>
    <m/>
    <m/>
    <x v="0"/>
    <x v="0"/>
  </r>
  <r>
    <x v="19"/>
    <m/>
    <x v="35"/>
    <x v="16"/>
    <x v="0"/>
    <m/>
    <m/>
    <m/>
    <x v="0"/>
    <m/>
    <m/>
    <m/>
    <x v="0"/>
    <m/>
    <m/>
    <m/>
    <x v="0"/>
    <m/>
    <m/>
    <m/>
    <x v="0"/>
    <m/>
    <m/>
    <m/>
    <x v="0"/>
    <x v="0"/>
  </r>
  <r>
    <x v="19"/>
    <m/>
    <x v="36"/>
    <x v="17"/>
    <x v="0"/>
    <m/>
    <m/>
    <m/>
    <x v="0"/>
    <m/>
    <m/>
    <m/>
    <x v="0"/>
    <m/>
    <m/>
    <m/>
    <x v="0"/>
    <m/>
    <m/>
    <m/>
    <x v="0"/>
    <m/>
    <m/>
    <m/>
    <x v="0"/>
    <x v="0"/>
  </r>
  <r>
    <x v="19"/>
    <m/>
    <x v="37"/>
    <x v="18"/>
    <x v="0"/>
    <m/>
    <m/>
    <m/>
    <x v="0"/>
    <m/>
    <m/>
    <m/>
    <x v="0"/>
    <m/>
    <m/>
    <m/>
    <x v="0"/>
    <m/>
    <m/>
    <m/>
    <x v="0"/>
    <m/>
    <m/>
    <m/>
    <x v="0"/>
    <x v="0"/>
  </r>
  <r>
    <x v="19"/>
    <m/>
    <x v="38"/>
    <x v="19"/>
    <x v="0"/>
    <m/>
    <m/>
    <m/>
    <x v="0"/>
    <m/>
    <m/>
    <m/>
    <x v="0"/>
    <m/>
    <m/>
    <m/>
    <x v="0"/>
    <m/>
    <m/>
    <m/>
    <x v="0"/>
    <m/>
    <m/>
    <m/>
    <x v="0"/>
    <x v="0"/>
  </r>
  <r>
    <x v="19"/>
    <m/>
    <x v="39"/>
    <x v="20"/>
    <x v="0"/>
    <m/>
    <m/>
    <m/>
    <x v="0"/>
    <m/>
    <m/>
    <m/>
    <x v="0"/>
    <m/>
    <m/>
    <m/>
    <x v="0"/>
    <m/>
    <m/>
    <m/>
    <x v="0"/>
    <m/>
    <m/>
    <m/>
    <x v="0"/>
    <x v="0"/>
  </r>
  <r>
    <x v="19"/>
    <m/>
    <x v="40"/>
    <x v="21"/>
    <x v="0"/>
    <m/>
    <m/>
    <m/>
    <x v="0"/>
    <m/>
    <m/>
    <m/>
    <x v="0"/>
    <m/>
    <m/>
    <m/>
    <x v="0"/>
    <m/>
    <m/>
    <m/>
    <x v="0"/>
    <m/>
    <m/>
    <m/>
    <x v="0"/>
    <x v="0"/>
  </r>
  <r>
    <x v="19"/>
    <m/>
    <x v="41"/>
    <x v="22"/>
    <x v="0"/>
    <m/>
    <m/>
    <m/>
    <x v="0"/>
    <m/>
    <m/>
    <m/>
    <x v="0"/>
    <m/>
    <m/>
    <m/>
    <x v="0"/>
    <m/>
    <m/>
    <m/>
    <x v="0"/>
    <m/>
    <m/>
    <m/>
    <x v="0"/>
    <x v="0"/>
  </r>
  <r>
    <x v="19"/>
    <m/>
    <x v="42"/>
    <x v="23"/>
    <x v="0"/>
    <m/>
    <m/>
    <m/>
    <x v="0"/>
    <m/>
    <m/>
    <m/>
    <x v="0"/>
    <m/>
    <m/>
    <m/>
    <x v="0"/>
    <m/>
    <m/>
    <m/>
    <x v="0"/>
    <m/>
    <m/>
    <m/>
    <x v="0"/>
    <x v="0"/>
  </r>
  <r>
    <x v="19"/>
    <m/>
    <x v="43"/>
    <x v="24"/>
    <x v="0"/>
    <m/>
    <m/>
    <m/>
    <x v="0"/>
    <m/>
    <m/>
    <m/>
    <x v="0"/>
    <m/>
    <m/>
    <m/>
    <x v="0"/>
    <m/>
    <m/>
    <m/>
    <x v="0"/>
    <m/>
    <m/>
    <m/>
    <x v="0"/>
    <x v="0"/>
  </r>
  <r>
    <x v="19"/>
    <m/>
    <x v="44"/>
    <x v="25"/>
    <x v="0"/>
    <m/>
    <m/>
    <m/>
    <x v="0"/>
    <m/>
    <m/>
    <m/>
    <x v="0"/>
    <m/>
    <m/>
    <m/>
    <x v="0"/>
    <m/>
    <m/>
    <m/>
    <x v="0"/>
    <m/>
    <m/>
    <m/>
    <x v="0"/>
    <x v="0"/>
  </r>
  <r>
    <x v="19"/>
    <m/>
    <x v="45"/>
    <x v="26"/>
    <x v="0"/>
    <m/>
    <m/>
    <m/>
    <x v="0"/>
    <m/>
    <m/>
    <m/>
    <x v="0"/>
    <m/>
    <m/>
    <m/>
    <x v="0"/>
    <m/>
    <m/>
    <m/>
    <x v="0"/>
    <m/>
    <m/>
    <m/>
    <x v="0"/>
    <x v="0"/>
  </r>
  <r>
    <x v="19"/>
    <m/>
    <x v="46"/>
    <x v="27"/>
    <x v="0"/>
    <m/>
    <m/>
    <m/>
    <x v="0"/>
    <m/>
    <m/>
    <m/>
    <x v="0"/>
    <m/>
    <m/>
    <m/>
    <x v="0"/>
    <m/>
    <m/>
    <m/>
    <x v="0"/>
    <m/>
    <m/>
    <m/>
    <x v="0"/>
    <x v="0"/>
  </r>
  <r>
    <x v="19"/>
    <m/>
    <x v="47"/>
    <x v="28"/>
    <x v="0"/>
    <m/>
    <m/>
    <m/>
    <x v="0"/>
    <m/>
    <m/>
    <m/>
    <x v="0"/>
    <m/>
    <m/>
    <m/>
    <x v="0"/>
    <m/>
    <m/>
    <m/>
    <x v="0"/>
    <m/>
    <m/>
    <m/>
    <x v="0"/>
    <x v="0"/>
  </r>
  <r>
    <x v="19"/>
    <m/>
    <x v="48"/>
    <x v="29"/>
    <x v="0"/>
    <m/>
    <m/>
    <m/>
    <x v="0"/>
    <m/>
    <m/>
    <m/>
    <x v="0"/>
    <m/>
    <m/>
    <m/>
    <x v="0"/>
    <m/>
    <m/>
    <m/>
    <x v="0"/>
    <m/>
    <m/>
    <m/>
    <x v="0"/>
    <x v="0"/>
  </r>
  <r>
    <x v="19"/>
    <m/>
    <x v="49"/>
    <x v="30"/>
    <x v="0"/>
    <m/>
    <m/>
    <m/>
    <x v="0"/>
    <m/>
    <m/>
    <m/>
    <x v="0"/>
    <m/>
    <m/>
    <m/>
    <x v="0"/>
    <m/>
    <m/>
    <m/>
    <x v="0"/>
    <m/>
    <m/>
    <m/>
    <x v="0"/>
    <x v="0"/>
  </r>
  <r>
    <x v="19"/>
    <m/>
    <x v="50"/>
    <x v="31"/>
    <x v="0"/>
    <m/>
    <m/>
    <m/>
    <x v="0"/>
    <m/>
    <m/>
    <m/>
    <x v="0"/>
    <m/>
    <m/>
    <m/>
    <x v="0"/>
    <m/>
    <m/>
    <m/>
    <x v="0"/>
    <m/>
    <m/>
    <m/>
    <x v="0"/>
    <x v="0"/>
  </r>
  <r>
    <x v="19"/>
    <m/>
    <x v="51"/>
    <x v="32"/>
    <x v="0"/>
    <m/>
    <m/>
    <m/>
    <x v="0"/>
    <m/>
    <m/>
    <m/>
    <x v="0"/>
    <m/>
    <m/>
    <m/>
    <x v="0"/>
    <m/>
    <m/>
    <m/>
    <x v="0"/>
    <m/>
    <m/>
    <m/>
    <x v="0"/>
    <x v="0"/>
  </r>
  <r>
    <x v="19"/>
    <m/>
    <x v="52"/>
    <x v="33"/>
    <x v="0"/>
    <m/>
    <m/>
    <m/>
    <x v="0"/>
    <m/>
    <m/>
    <m/>
    <x v="0"/>
    <m/>
    <m/>
    <m/>
    <x v="0"/>
    <m/>
    <m/>
    <m/>
    <x v="0"/>
    <m/>
    <m/>
    <m/>
    <x v="0"/>
    <x v="0"/>
  </r>
  <r>
    <x v="19"/>
    <m/>
    <x v="53"/>
    <x v="34"/>
    <x v="0"/>
    <m/>
    <m/>
    <m/>
    <x v="0"/>
    <m/>
    <m/>
    <m/>
    <x v="0"/>
    <m/>
    <m/>
    <m/>
    <x v="0"/>
    <m/>
    <m/>
    <m/>
    <x v="0"/>
    <m/>
    <m/>
    <m/>
    <x v="0"/>
    <x v="0"/>
  </r>
  <r>
    <x v="19"/>
    <m/>
    <x v="54"/>
    <x v="35"/>
    <x v="0"/>
    <m/>
    <m/>
    <m/>
    <x v="0"/>
    <m/>
    <m/>
    <m/>
    <x v="0"/>
    <m/>
    <m/>
    <m/>
    <x v="0"/>
    <m/>
    <m/>
    <m/>
    <x v="0"/>
    <m/>
    <m/>
    <m/>
    <x v="0"/>
    <x v="0"/>
  </r>
  <r>
    <x v="19"/>
    <m/>
    <x v="55"/>
    <x v="36"/>
    <x v="0"/>
    <m/>
    <m/>
    <m/>
    <x v="0"/>
    <m/>
    <m/>
    <m/>
    <x v="0"/>
    <m/>
    <m/>
    <m/>
    <x v="0"/>
    <m/>
    <m/>
    <m/>
    <x v="0"/>
    <m/>
    <m/>
    <m/>
    <x v="0"/>
    <x v="0"/>
  </r>
  <r>
    <x v="19"/>
    <m/>
    <x v="56"/>
    <x v="37"/>
    <x v="0"/>
    <m/>
    <m/>
    <m/>
    <x v="0"/>
    <m/>
    <m/>
    <m/>
    <x v="0"/>
    <m/>
    <m/>
    <m/>
    <x v="0"/>
    <m/>
    <m/>
    <m/>
    <x v="0"/>
    <m/>
    <m/>
    <m/>
    <x v="0"/>
    <x v="0"/>
  </r>
  <r>
    <x v="19"/>
    <m/>
    <x v="57"/>
    <x v="38"/>
    <x v="0"/>
    <m/>
    <m/>
    <m/>
    <x v="0"/>
    <m/>
    <m/>
    <m/>
    <x v="0"/>
    <m/>
    <m/>
    <m/>
    <x v="0"/>
    <m/>
    <m/>
    <m/>
    <x v="0"/>
    <m/>
    <m/>
    <m/>
    <x v="0"/>
    <x v="0"/>
  </r>
  <r>
    <x v="19"/>
    <m/>
    <x v="58"/>
    <x v="39"/>
    <x v="0"/>
    <m/>
    <m/>
    <m/>
    <x v="0"/>
    <m/>
    <m/>
    <m/>
    <x v="0"/>
    <m/>
    <m/>
    <m/>
    <x v="0"/>
    <m/>
    <m/>
    <m/>
    <x v="0"/>
    <m/>
    <m/>
    <m/>
    <x v="0"/>
    <x v="0"/>
  </r>
  <r>
    <x v="19"/>
    <m/>
    <x v="59"/>
    <x v="40"/>
    <x v="0"/>
    <m/>
    <m/>
    <m/>
    <x v="0"/>
    <m/>
    <m/>
    <m/>
    <x v="0"/>
    <m/>
    <m/>
    <m/>
    <x v="0"/>
    <m/>
    <m/>
    <m/>
    <x v="0"/>
    <m/>
    <m/>
    <m/>
    <x v="0"/>
    <x v="0"/>
  </r>
  <r>
    <x v="19"/>
    <m/>
    <x v="60"/>
    <x v="41"/>
    <x v="0"/>
    <m/>
    <m/>
    <m/>
    <x v="0"/>
    <m/>
    <m/>
    <m/>
    <x v="0"/>
    <m/>
    <m/>
    <m/>
    <x v="0"/>
    <m/>
    <m/>
    <m/>
    <x v="0"/>
    <m/>
    <m/>
    <m/>
    <x v="0"/>
    <x v="0"/>
  </r>
  <r>
    <x v="19"/>
    <m/>
    <x v="61"/>
    <x v="42"/>
    <x v="0"/>
    <m/>
    <m/>
    <m/>
    <x v="0"/>
    <m/>
    <m/>
    <m/>
    <x v="0"/>
    <m/>
    <m/>
    <m/>
    <x v="0"/>
    <m/>
    <m/>
    <m/>
    <x v="0"/>
    <m/>
    <m/>
    <m/>
    <x v="0"/>
    <x v="0"/>
  </r>
  <r>
    <x v="19"/>
    <m/>
    <x v="62"/>
    <x v="43"/>
    <x v="0"/>
    <m/>
    <m/>
    <m/>
    <x v="0"/>
    <m/>
    <m/>
    <m/>
    <x v="0"/>
    <m/>
    <m/>
    <m/>
    <x v="0"/>
    <m/>
    <m/>
    <m/>
    <x v="0"/>
    <m/>
    <m/>
    <m/>
    <x v="0"/>
    <x v="0"/>
  </r>
  <r>
    <x v="19"/>
    <m/>
    <x v="63"/>
    <x v="44"/>
    <x v="0"/>
    <m/>
    <m/>
    <m/>
    <x v="0"/>
    <m/>
    <m/>
    <m/>
    <x v="0"/>
    <m/>
    <m/>
    <m/>
    <x v="0"/>
    <m/>
    <m/>
    <m/>
    <x v="0"/>
    <m/>
    <m/>
    <m/>
    <x v="0"/>
    <x v="0"/>
  </r>
  <r>
    <x v="19"/>
    <m/>
    <x v="64"/>
    <x v="45"/>
    <x v="0"/>
    <m/>
    <m/>
    <m/>
    <x v="0"/>
    <m/>
    <m/>
    <m/>
    <x v="0"/>
    <m/>
    <m/>
    <m/>
    <x v="0"/>
    <m/>
    <m/>
    <m/>
    <x v="0"/>
    <m/>
    <m/>
    <m/>
    <x v="0"/>
    <x v="0"/>
  </r>
  <r>
    <x v="19"/>
    <m/>
    <x v="65"/>
    <x v="46"/>
    <x v="0"/>
    <m/>
    <m/>
    <m/>
    <x v="0"/>
    <m/>
    <m/>
    <m/>
    <x v="0"/>
    <m/>
    <m/>
    <m/>
    <x v="0"/>
    <m/>
    <m/>
    <m/>
    <x v="0"/>
    <m/>
    <m/>
    <m/>
    <x v="0"/>
    <x v="0"/>
  </r>
  <r>
    <x v="19"/>
    <m/>
    <x v="66"/>
    <x v="47"/>
    <x v="0"/>
    <m/>
    <m/>
    <m/>
    <x v="0"/>
    <m/>
    <m/>
    <m/>
    <x v="0"/>
    <m/>
    <m/>
    <m/>
    <x v="0"/>
    <m/>
    <m/>
    <m/>
    <x v="0"/>
    <m/>
    <m/>
    <m/>
    <x v="0"/>
    <x v="0"/>
  </r>
  <r>
    <x v="19"/>
    <m/>
    <x v="67"/>
    <x v="48"/>
    <x v="0"/>
    <m/>
    <m/>
    <m/>
    <x v="0"/>
    <m/>
    <m/>
    <m/>
    <x v="0"/>
    <m/>
    <m/>
    <m/>
    <x v="0"/>
    <m/>
    <m/>
    <m/>
    <x v="0"/>
    <m/>
    <m/>
    <m/>
    <x v="0"/>
    <x v="0"/>
  </r>
  <r>
    <x v="19"/>
    <m/>
    <x v="68"/>
    <x v="49"/>
    <x v="0"/>
    <m/>
    <m/>
    <m/>
    <x v="0"/>
    <m/>
    <m/>
    <m/>
    <x v="0"/>
    <m/>
    <m/>
    <m/>
    <x v="0"/>
    <m/>
    <m/>
    <m/>
    <x v="0"/>
    <m/>
    <m/>
    <m/>
    <x v="0"/>
    <x v="0"/>
  </r>
  <r>
    <x v="19"/>
    <m/>
    <x v="69"/>
    <x v="50"/>
    <x v="0"/>
    <m/>
    <m/>
    <m/>
    <x v="0"/>
    <m/>
    <m/>
    <m/>
    <x v="0"/>
    <m/>
    <m/>
    <m/>
    <x v="0"/>
    <m/>
    <m/>
    <m/>
    <x v="0"/>
    <m/>
    <m/>
    <m/>
    <x v="0"/>
    <x v="0"/>
  </r>
  <r>
    <x v="19"/>
    <m/>
    <x v="70"/>
    <x v="51"/>
    <x v="0"/>
    <m/>
    <m/>
    <m/>
    <x v="0"/>
    <m/>
    <m/>
    <m/>
    <x v="0"/>
    <m/>
    <m/>
    <m/>
    <x v="0"/>
    <m/>
    <m/>
    <m/>
    <x v="0"/>
    <m/>
    <m/>
    <m/>
    <x v="0"/>
    <x v="0"/>
  </r>
  <r>
    <x v="19"/>
    <m/>
    <x v="71"/>
    <x v="52"/>
    <x v="0"/>
    <m/>
    <m/>
    <m/>
    <x v="0"/>
    <m/>
    <m/>
    <m/>
    <x v="0"/>
    <m/>
    <m/>
    <m/>
    <x v="0"/>
    <m/>
    <m/>
    <m/>
    <x v="0"/>
    <m/>
    <m/>
    <m/>
    <x v="0"/>
    <x v="0"/>
  </r>
  <r>
    <x v="19"/>
    <m/>
    <x v="72"/>
    <x v="53"/>
    <x v="0"/>
    <m/>
    <m/>
    <m/>
    <x v="0"/>
    <m/>
    <m/>
    <m/>
    <x v="0"/>
    <m/>
    <m/>
    <m/>
    <x v="0"/>
    <m/>
    <m/>
    <m/>
    <x v="0"/>
    <m/>
    <m/>
    <m/>
    <x v="0"/>
    <x v="0"/>
  </r>
  <r>
    <x v="19"/>
    <m/>
    <x v="73"/>
    <x v="54"/>
    <x v="0"/>
    <m/>
    <m/>
    <m/>
    <x v="0"/>
    <m/>
    <m/>
    <m/>
    <x v="0"/>
    <m/>
    <m/>
    <m/>
    <x v="0"/>
    <m/>
    <m/>
    <m/>
    <x v="0"/>
    <m/>
    <m/>
    <m/>
    <x v="0"/>
    <x v="0"/>
  </r>
  <r>
    <x v="19"/>
    <m/>
    <x v="74"/>
    <x v="55"/>
    <x v="0"/>
    <m/>
    <m/>
    <m/>
    <x v="0"/>
    <m/>
    <m/>
    <m/>
    <x v="0"/>
    <m/>
    <m/>
    <m/>
    <x v="0"/>
    <m/>
    <m/>
    <m/>
    <x v="0"/>
    <m/>
    <m/>
    <m/>
    <x v="0"/>
    <x v="0"/>
  </r>
  <r>
    <x v="19"/>
    <m/>
    <x v="75"/>
    <x v="56"/>
    <x v="0"/>
    <m/>
    <m/>
    <m/>
    <x v="0"/>
    <m/>
    <m/>
    <m/>
    <x v="0"/>
    <m/>
    <m/>
    <m/>
    <x v="0"/>
    <m/>
    <m/>
    <m/>
    <x v="0"/>
    <m/>
    <m/>
    <m/>
    <x v="0"/>
    <x v="0"/>
  </r>
  <r>
    <x v="19"/>
    <m/>
    <x v="76"/>
    <x v="57"/>
    <x v="0"/>
    <m/>
    <m/>
    <m/>
    <x v="0"/>
    <m/>
    <m/>
    <m/>
    <x v="0"/>
    <m/>
    <m/>
    <m/>
    <x v="0"/>
    <m/>
    <m/>
    <m/>
    <x v="0"/>
    <m/>
    <m/>
    <m/>
    <x v="0"/>
    <x v="0"/>
  </r>
  <r>
    <x v="19"/>
    <m/>
    <x v="77"/>
    <x v="58"/>
    <x v="0"/>
    <m/>
    <m/>
    <m/>
    <x v="0"/>
    <m/>
    <m/>
    <m/>
    <x v="0"/>
    <m/>
    <m/>
    <m/>
    <x v="0"/>
    <m/>
    <m/>
    <m/>
    <x v="0"/>
    <m/>
    <m/>
    <m/>
    <x v="0"/>
    <x v="0"/>
  </r>
  <r>
    <x v="19"/>
    <m/>
    <x v="78"/>
    <x v="59"/>
    <x v="0"/>
    <m/>
    <m/>
    <m/>
    <x v="0"/>
    <m/>
    <m/>
    <m/>
    <x v="0"/>
    <m/>
    <m/>
    <m/>
    <x v="0"/>
    <m/>
    <m/>
    <m/>
    <x v="0"/>
    <m/>
    <m/>
    <m/>
    <x v="0"/>
    <x v="0"/>
  </r>
</pivotCacheRecords>
</file>

<file path=xl/pivotCache/pivotCacheRecords3.xml><?xml version="1.0" encoding="utf-8"?>
<pivotCacheRecords xmlns="http://schemas.openxmlformats.org/spreadsheetml/2006/main" xmlns:r="http://schemas.openxmlformats.org/officeDocument/2006/relationships" count="41">
  <r>
    <x v="0"/>
    <s v="No requiere"/>
    <x v="0"/>
    <x v="0"/>
    <x v="0"/>
    <m/>
    <m/>
    <m/>
    <x v="0"/>
    <m/>
    <m/>
    <m/>
    <x v="0"/>
    <m/>
    <m/>
    <m/>
    <x v="0"/>
    <m/>
    <m/>
    <m/>
    <x v="0"/>
    <m/>
    <m/>
    <m/>
    <x v="0"/>
    <x v="0"/>
  </r>
  <r>
    <x v="1"/>
    <s v="No requiere"/>
    <x v="1"/>
    <x v="0"/>
    <x v="0"/>
    <m/>
    <m/>
    <m/>
    <x v="0"/>
    <m/>
    <m/>
    <m/>
    <x v="0"/>
    <m/>
    <m/>
    <m/>
    <x v="0"/>
    <m/>
    <m/>
    <m/>
    <x v="0"/>
    <m/>
    <m/>
    <m/>
    <x v="0"/>
    <x v="0"/>
  </r>
  <r>
    <x v="2"/>
    <s v="No requiere"/>
    <x v="2"/>
    <x v="0"/>
    <x v="0"/>
    <m/>
    <m/>
    <m/>
    <x v="0"/>
    <m/>
    <m/>
    <m/>
    <x v="0"/>
    <m/>
    <m/>
    <m/>
    <x v="0"/>
    <m/>
    <m/>
    <m/>
    <x v="0"/>
    <m/>
    <m/>
    <m/>
    <x v="0"/>
    <x v="0"/>
  </r>
  <r>
    <x v="3"/>
    <s v="No requiere"/>
    <x v="3"/>
    <x v="0"/>
    <x v="0"/>
    <m/>
    <n v="0"/>
    <m/>
    <x v="0"/>
    <m/>
    <n v="0"/>
    <m/>
    <x v="0"/>
    <m/>
    <n v="0"/>
    <m/>
    <x v="0"/>
    <m/>
    <n v="0"/>
    <m/>
    <x v="0"/>
    <m/>
    <n v="0"/>
    <m/>
    <x v="0"/>
    <x v="0"/>
  </r>
  <r>
    <x v="3"/>
    <s v="No requiere"/>
    <x v="3"/>
    <x v="1"/>
    <x v="0"/>
    <m/>
    <m/>
    <m/>
    <x v="0"/>
    <m/>
    <m/>
    <m/>
    <x v="0"/>
    <m/>
    <m/>
    <m/>
    <x v="0"/>
    <m/>
    <m/>
    <m/>
    <x v="0"/>
    <m/>
    <m/>
    <m/>
    <x v="0"/>
    <x v="0"/>
  </r>
  <r>
    <x v="3"/>
    <s v="No requiere"/>
    <x v="4"/>
    <x v="2"/>
    <x v="0"/>
    <m/>
    <m/>
    <m/>
    <x v="0"/>
    <m/>
    <m/>
    <m/>
    <x v="0"/>
    <m/>
    <m/>
    <m/>
    <x v="0"/>
    <m/>
    <m/>
    <m/>
    <x v="0"/>
    <m/>
    <m/>
    <m/>
    <x v="0"/>
    <x v="0"/>
  </r>
  <r>
    <x v="3"/>
    <s v="No requiere"/>
    <x v="5"/>
    <x v="3"/>
    <x v="0"/>
    <m/>
    <m/>
    <m/>
    <x v="0"/>
    <m/>
    <m/>
    <m/>
    <x v="0"/>
    <m/>
    <m/>
    <m/>
    <x v="0"/>
    <m/>
    <m/>
    <m/>
    <x v="0"/>
    <m/>
    <m/>
    <m/>
    <x v="0"/>
    <x v="0"/>
  </r>
  <r>
    <x v="4"/>
    <s v="No requiere"/>
    <x v="6"/>
    <x v="0"/>
    <x v="0"/>
    <m/>
    <m/>
    <m/>
    <x v="0"/>
    <m/>
    <m/>
    <m/>
    <x v="0"/>
    <m/>
    <m/>
    <m/>
    <x v="0"/>
    <m/>
    <m/>
    <m/>
    <x v="0"/>
    <m/>
    <m/>
    <m/>
    <x v="0"/>
    <x v="0"/>
  </r>
  <r>
    <x v="5"/>
    <s v="No requiere"/>
    <x v="7"/>
    <x v="0"/>
    <x v="0"/>
    <m/>
    <m/>
    <m/>
    <x v="0"/>
    <m/>
    <m/>
    <m/>
    <x v="0"/>
    <m/>
    <m/>
    <m/>
    <x v="0"/>
    <m/>
    <m/>
    <m/>
    <x v="0"/>
    <m/>
    <m/>
    <m/>
    <x v="0"/>
    <x v="0"/>
  </r>
  <r>
    <x v="6"/>
    <s v="No requiere"/>
    <x v="8"/>
    <x v="0"/>
    <x v="0"/>
    <m/>
    <m/>
    <m/>
    <x v="0"/>
    <m/>
    <m/>
    <m/>
    <x v="0"/>
    <m/>
    <m/>
    <m/>
    <x v="0"/>
    <m/>
    <m/>
    <m/>
    <x v="0"/>
    <m/>
    <m/>
    <m/>
    <x v="0"/>
    <x v="0"/>
  </r>
  <r>
    <x v="7"/>
    <s v="No requiere"/>
    <x v="9"/>
    <x v="0"/>
    <x v="0"/>
    <m/>
    <m/>
    <m/>
    <x v="0"/>
    <m/>
    <m/>
    <m/>
    <x v="0"/>
    <m/>
    <m/>
    <m/>
    <x v="0"/>
    <m/>
    <m/>
    <m/>
    <x v="0"/>
    <m/>
    <m/>
    <m/>
    <x v="0"/>
    <x v="0"/>
  </r>
  <r>
    <x v="8"/>
    <s v="No requiere"/>
    <x v="10"/>
    <x v="0"/>
    <x v="0"/>
    <m/>
    <m/>
    <m/>
    <x v="0"/>
    <m/>
    <m/>
    <m/>
    <x v="0"/>
    <m/>
    <m/>
    <m/>
    <x v="0"/>
    <m/>
    <m/>
    <m/>
    <x v="0"/>
    <m/>
    <m/>
    <m/>
    <x v="0"/>
    <x v="0"/>
  </r>
  <r>
    <x v="9"/>
    <s v="No requiere"/>
    <x v="11"/>
    <x v="0"/>
    <x v="0"/>
    <m/>
    <m/>
    <m/>
    <x v="0"/>
    <m/>
    <m/>
    <m/>
    <x v="0"/>
    <m/>
    <m/>
    <m/>
    <x v="0"/>
    <m/>
    <m/>
    <m/>
    <x v="0"/>
    <m/>
    <m/>
    <m/>
    <x v="0"/>
    <x v="0"/>
  </r>
  <r>
    <x v="10"/>
    <s v="(Número de pacientes que reingresan al servicio de urgencias por la misma causa antes de 72 horas en el período / Número total de pacientes registrados en el servicio de urgencias en el mismo período) *100 "/>
    <x v="12"/>
    <x v="4"/>
    <x v="1"/>
    <m/>
    <n v="0"/>
    <n v="0"/>
    <x v="0"/>
    <m/>
    <n v="0"/>
    <n v="0"/>
    <x v="0"/>
    <m/>
    <n v="0"/>
    <n v="0"/>
    <x v="0"/>
    <m/>
    <n v="0"/>
    <n v="0"/>
    <x v="0"/>
    <m/>
    <n v="0"/>
    <n v="0"/>
    <x v="0"/>
    <x v="0"/>
  </r>
  <r>
    <x v="10"/>
    <s v="(Número de pacientes que reingresan al servicio de urgencias por la misma causa antes de 72 horas en el período / Número total de pacientes registrados en el servicio de urgencias en el mismo período) *100 "/>
    <x v="12"/>
    <x v="5"/>
    <x v="1"/>
    <m/>
    <m/>
    <m/>
    <x v="0"/>
    <m/>
    <m/>
    <m/>
    <x v="0"/>
    <m/>
    <m/>
    <m/>
    <x v="0"/>
    <m/>
    <m/>
    <m/>
    <x v="0"/>
    <m/>
    <m/>
    <m/>
    <x v="0"/>
    <x v="0"/>
  </r>
  <r>
    <x v="10"/>
    <s v="(Número de pacientes que reingresan al servicio de urgencias por la misma causa antes de 72 horas en el período / Número total de pacientes registrados en el servicio de urgencias en el mismo período) *100 "/>
    <x v="13"/>
    <x v="6"/>
    <x v="1"/>
    <m/>
    <m/>
    <m/>
    <x v="0"/>
    <m/>
    <m/>
    <m/>
    <x v="0"/>
    <m/>
    <m/>
    <m/>
    <x v="0"/>
    <m/>
    <m/>
    <m/>
    <x v="0"/>
    <m/>
    <m/>
    <m/>
    <x v="0"/>
    <x v="0"/>
  </r>
  <r>
    <x v="10"/>
    <s v="(Número de pacientes que reingresan al servicio de urgencias por la misma causa antes de 72 horas en el período / Número total de pacientes registrados en el servicio de urgencias en el mismo período) *100 "/>
    <x v="14"/>
    <x v="7"/>
    <x v="1"/>
    <m/>
    <m/>
    <m/>
    <x v="0"/>
    <m/>
    <m/>
    <m/>
    <x v="0"/>
    <m/>
    <m/>
    <m/>
    <x v="0"/>
    <m/>
    <m/>
    <m/>
    <x v="0"/>
    <m/>
    <m/>
    <m/>
    <x v="0"/>
    <x v="0"/>
  </r>
  <r>
    <x v="10"/>
    <s v="(Número de pacientes que reingresan al servicio de urgencias por la misma causa antes de 72 horas en el período / Número total de pacientes registrados en el servicio de urgencias en el mismo período) *100 "/>
    <x v="15"/>
    <x v="8"/>
    <x v="1"/>
    <m/>
    <m/>
    <m/>
    <x v="0"/>
    <m/>
    <m/>
    <m/>
    <x v="0"/>
    <m/>
    <m/>
    <m/>
    <x v="0"/>
    <m/>
    <m/>
    <m/>
    <x v="0"/>
    <m/>
    <m/>
    <m/>
    <x v="0"/>
    <x v="0"/>
  </r>
  <r>
    <x v="11"/>
    <s v="No requiere"/>
    <x v="16"/>
    <x v="0"/>
    <x v="0"/>
    <m/>
    <m/>
    <m/>
    <x v="0"/>
    <m/>
    <m/>
    <m/>
    <x v="0"/>
    <m/>
    <m/>
    <m/>
    <x v="0"/>
    <m/>
    <m/>
    <m/>
    <x v="0"/>
    <m/>
    <m/>
    <m/>
    <x v="0"/>
    <x v="0"/>
  </r>
  <r>
    <x v="12"/>
    <s v="No requiere"/>
    <x v="17"/>
    <x v="0"/>
    <x v="0"/>
    <m/>
    <m/>
    <m/>
    <x v="0"/>
    <m/>
    <m/>
    <m/>
    <x v="0"/>
    <m/>
    <m/>
    <m/>
    <x v="0"/>
    <m/>
    <m/>
    <m/>
    <x v="0"/>
    <m/>
    <m/>
    <m/>
    <x v="0"/>
    <x v="0"/>
  </r>
  <r>
    <x v="13"/>
    <s v="No requiere"/>
    <x v="18"/>
    <x v="0"/>
    <x v="0"/>
    <m/>
    <m/>
    <m/>
    <x v="0"/>
    <m/>
    <m/>
    <m/>
    <x v="0"/>
    <m/>
    <m/>
    <m/>
    <x v="0"/>
    <m/>
    <m/>
    <m/>
    <x v="0"/>
    <m/>
    <m/>
    <m/>
    <x v="0"/>
    <x v="0"/>
  </r>
  <r>
    <x v="14"/>
    <s v="No requiere"/>
    <x v="19"/>
    <x v="0"/>
    <x v="0"/>
    <m/>
    <m/>
    <m/>
    <x v="0"/>
    <m/>
    <m/>
    <m/>
    <x v="0"/>
    <m/>
    <m/>
    <m/>
    <x v="0"/>
    <m/>
    <m/>
    <m/>
    <x v="0"/>
    <m/>
    <m/>
    <m/>
    <x v="0"/>
    <x v="0"/>
  </r>
  <r>
    <x v="15"/>
    <s v="No requiere"/>
    <x v="20"/>
    <x v="0"/>
    <x v="0"/>
    <m/>
    <m/>
    <m/>
    <x v="0"/>
    <m/>
    <m/>
    <m/>
    <x v="0"/>
    <m/>
    <m/>
    <m/>
    <x v="0"/>
    <m/>
    <m/>
    <m/>
    <x v="0"/>
    <m/>
    <m/>
    <m/>
    <x v="0"/>
    <x v="0"/>
  </r>
  <r>
    <x v="16"/>
    <s v="No requiere"/>
    <x v="21"/>
    <x v="0"/>
    <x v="0"/>
    <m/>
    <m/>
    <m/>
    <x v="0"/>
    <m/>
    <m/>
    <m/>
    <x v="0"/>
    <m/>
    <m/>
    <m/>
    <x v="0"/>
    <m/>
    <m/>
    <m/>
    <x v="0"/>
    <m/>
    <m/>
    <m/>
    <x v="0"/>
    <x v="0"/>
  </r>
  <r>
    <x v="17"/>
    <s v="No requiere"/>
    <x v="22"/>
    <x v="0"/>
    <x v="0"/>
    <m/>
    <m/>
    <m/>
    <x v="0"/>
    <m/>
    <m/>
    <m/>
    <x v="0"/>
    <m/>
    <m/>
    <m/>
    <x v="0"/>
    <m/>
    <m/>
    <m/>
    <x v="0"/>
    <m/>
    <m/>
    <m/>
    <x v="0"/>
    <x v="0"/>
  </r>
  <r>
    <x v="18"/>
    <s v="No requiere"/>
    <x v="23"/>
    <x v="0"/>
    <x v="0"/>
    <m/>
    <m/>
    <m/>
    <x v="0"/>
    <m/>
    <m/>
    <m/>
    <x v="0"/>
    <m/>
    <m/>
    <m/>
    <x v="0"/>
    <m/>
    <m/>
    <m/>
    <x v="0"/>
    <m/>
    <m/>
    <m/>
    <x v="0"/>
    <x v="0"/>
  </r>
  <r>
    <x v="19"/>
    <s v="No requiere"/>
    <x v="24"/>
    <x v="0"/>
    <x v="0"/>
    <m/>
    <m/>
    <m/>
    <x v="0"/>
    <m/>
    <m/>
    <m/>
    <x v="0"/>
    <m/>
    <m/>
    <m/>
    <x v="0"/>
    <m/>
    <m/>
    <m/>
    <x v="0"/>
    <m/>
    <m/>
    <m/>
    <x v="0"/>
    <x v="0"/>
  </r>
  <r>
    <x v="20"/>
    <s v="No requiere"/>
    <x v="25"/>
    <x v="0"/>
    <x v="0"/>
    <m/>
    <m/>
    <m/>
    <x v="0"/>
    <m/>
    <m/>
    <m/>
    <x v="0"/>
    <m/>
    <m/>
    <m/>
    <x v="0"/>
    <m/>
    <m/>
    <m/>
    <x v="0"/>
    <m/>
    <m/>
    <m/>
    <x v="0"/>
    <x v="0"/>
  </r>
  <r>
    <x v="21"/>
    <s v="No requiere"/>
    <x v="26"/>
    <x v="0"/>
    <x v="0"/>
    <m/>
    <m/>
    <m/>
    <x v="0"/>
    <m/>
    <m/>
    <m/>
    <x v="0"/>
    <m/>
    <m/>
    <m/>
    <x v="0"/>
    <m/>
    <m/>
    <m/>
    <x v="0"/>
    <m/>
    <m/>
    <m/>
    <x v="0"/>
    <x v="0"/>
  </r>
  <r>
    <x v="22"/>
    <s v="No requiere"/>
    <x v="27"/>
    <x v="0"/>
    <x v="0"/>
    <m/>
    <m/>
    <m/>
    <x v="0"/>
    <m/>
    <m/>
    <m/>
    <x v="0"/>
    <m/>
    <m/>
    <m/>
    <x v="0"/>
    <m/>
    <m/>
    <m/>
    <x v="0"/>
    <m/>
    <m/>
    <m/>
    <x v="0"/>
    <x v="0"/>
  </r>
  <r>
    <x v="23"/>
    <s v="No requiere"/>
    <x v="28"/>
    <x v="0"/>
    <x v="0"/>
    <m/>
    <m/>
    <m/>
    <x v="0"/>
    <m/>
    <m/>
    <m/>
    <x v="0"/>
    <m/>
    <m/>
    <m/>
    <x v="0"/>
    <m/>
    <m/>
    <m/>
    <x v="0"/>
    <m/>
    <m/>
    <m/>
    <x v="0"/>
    <x v="0"/>
  </r>
  <r>
    <x v="24"/>
    <s v="No requiere"/>
    <x v="29"/>
    <x v="0"/>
    <x v="0"/>
    <m/>
    <m/>
    <m/>
    <x v="0"/>
    <m/>
    <m/>
    <m/>
    <x v="0"/>
    <m/>
    <m/>
    <m/>
    <x v="0"/>
    <m/>
    <m/>
    <m/>
    <x v="0"/>
    <m/>
    <m/>
    <m/>
    <x v="0"/>
    <x v="0"/>
  </r>
  <r>
    <x v="25"/>
    <s v="No requiere"/>
    <x v="30"/>
    <x v="0"/>
    <x v="0"/>
    <m/>
    <m/>
    <m/>
    <x v="0"/>
    <m/>
    <m/>
    <m/>
    <x v="0"/>
    <m/>
    <m/>
    <m/>
    <x v="0"/>
    <m/>
    <m/>
    <m/>
    <x v="0"/>
    <m/>
    <m/>
    <m/>
    <x v="0"/>
    <x v="0"/>
  </r>
  <r>
    <x v="26"/>
    <s v="No requiere"/>
    <x v="31"/>
    <x v="0"/>
    <x v="0"/>
    <m/>
    <m/>
    <m/>
    <x v="0"/>
    <m/>
    <m/>
    <m/>
    <x v="0"/>
    <m/>
    <m/>
    <m/>
    <x v="0"/>
    <m/>
    <m/>
    <m/>
    <x v="0"/>
    <m/>
    <m/>
    <m/>
    <x v="0"/>
    <x v="0"/>
  </r>
  <r>
    <x v="27"/>
    <s v="No requiere"/>
    <x v="32"/>
    <x v="0"/>
    <x v="0"/>
    <m/>
    <m/>
    <m/>
    <x v="0"/>
    <m/>
    <m/>
    <m/>
    <x v="0"/>
    <m/>
    <m/>
    <m/>
    <x v="0"/>
    <m/>
    <m/>
    <m/>
    <x v="0"/>
    <m/>
    <m/>
    <m/>
    <x v="0"/>
    <x v="0"/>
  </r>
  <r>
    <x v="28"/>
    <s v="No requiere"/>
    <x v="33"/>
    <x v="0"/>
    <x v="0"/>
    <m/>
    <m/>
    <m/>
    <x v="0"/>
    <m/>
    <m/>
    <m/>
    <x v="0"/>
    <m/>
    <m/>
    <m/>
    <x v="0"/>
    <m/>
    <m/>
    <m/>
    <x v="0"/>
    <m/>
    <m/>
    <m/>
    <x v="0"/>
    <x v="0"/>
  </r>
  <r>
    <x v="29"/>
    <s v="No requiere"/>
    <x v="34"/>
    <x v="0"/>
    <x v="0"/>
    <m/>
    <m/>
    <m/>
    <x v="0"/>
    <m/>
    <m/>
    <m/>
    <x v="0"/>
    <m/>
    <m/>
    <m/>
    <x v="0"/>
    <m/>
    <m/>
    <m/>
    <x v="0"/>
    <m/>
    <m/>
    <m/>
    <x v="0"/>
    <x v="0"/>
  </r>
  <r>
    <x v="30"/>
    <s v="No requiere"/>
    <x v="35"/>
    <x v="0"/>
    <x v="0"/>
    <m/>
    <m/>
    <m/>
    <x v="0"/>
    <m/>
    <m/>
    <m/>
    <x v="0"/>
    <m/>
    <m/>
    <m/>
    <x v="0"/>
    <m/>
    <m/>
    <m/>
    <x v="0"/>
    <m/>
    <m/>
    <m/>
    <x v="0"/>
    <x v="0"/>
  </r>
  <r>
    <x v="31"/>
    <s v="No requiere"/>
    <x v="36"/>
    <x v="0"/>
    <x v="0"/>
    <m/>
    <m/>
    <m/>
    <x v="0"/>
    <m/>
    <m/>
    <m/>
    <x v="0"/>
    <m/>
    <m/>
    <m/>
    <x v="0"/>
    <m/>
    <m/>
    <m/>
    <x v="0"/>
    <m/>
    <m/>
    <m/>
    <x v="0"/>
    <x v="0"/>
  </r>
  <r>
    <x v="32"/>
    <s v="No requiere"/>
    <x v="37"/>
    <x v="0"/>
    <x v="0"/>
    <m/>
    <m/>
    <m/>
    <x v="0"/>
    <m/>
    <m/>
    <m/>
    <x v="0"/>
    <m/>
    <m/>
    <m/>
    <x v="0"/>
    <m/>
    <m/>
    <m/>
    <x v="0"/>
    <m/>
    <m/>
    <m/>
    <x v="0"/>
    <x v="0"/>
  </r>
  <r>
    <x v="33"/>
    <s v="No requiere"/>
    <x v="38"/>
    <x v="0"/>
    <x v="0"/>
    <m/>
    <m/>
    <m/>
    <x v="0"/>
    <m/>
    <m/>
    <m/>
    <x v="0"/>
    <m/>
    <m/>
    <m/>
    <x v="0"/>
    <m/>
    <m/>
    <m/>
    <x v="0"/>
    <m/>
    <m/>
    <m/>
    <x v="0"/>
    <x v="0"/>
  </r>
</pivotCacheRecords>
</file>

<file path=xl/pivotCache/pivotCacheRecords4.xml><?xml version="1.0" encoding="utf-8"?>
<pivotCacheRecords xmlns="http://schemas.openxmlformats.org/spreadsheetml/2006/main" xmlns:r="http://schemas.openxmlformats.org/officeDocument/2006/relationships" count="12">
  <r>
    <x v="0"/>
    <s v="Sumatoria total de los días calendario transcurridos entre_x000a_la fecha en la cual el paciente solicita cita para ser_x000a_atendido en la consulta médica general y la fecha para_x000a_la cual es asignada la cita / Número total de consultas médicas generales asignadas_x000a_en la Institución"/>
    <x v="0"/>
    <x v="0"/>
    <x v="0"/>
    <m/>
    <m/>
    <m/>
    <x v="0"/>
    <m/>
    <m/>
    <m/>
    <x v="0"/>
    <m/>
    <m/>
    <m/>
    <x v="0"/>
    <m/>
    <m/>
    <m/>
    <x v="0"/>
    <m/>
    <m/>
    <m/>
    <x v="0"/>
    <x v="0"/>
  </r>
  <r>
    <x v="1"/>
    <s v="Sumatoria total de los días calendario transcurridos entre_x000a_la fecha en la cual el paciente solicita cita para que ser_x000a_atendido en la consulta médica especializada y la fecha_x000a_para la cual es asignada la cita / Número total de consultas médicas especializadas_x000a_asignadas en la institución"/>
    <x v="1"/>
    <x v="0"/>
    <x v="0"/>
    <m/>
    <m/>
    <m/>
    <x v="0"/>
    <m/>
    <m/>
    <m/>
    <x v="0"/>
    <m/>
    <m/>
    <m/>
    <x v="0"/>
    <m/>
    <m/>
    <m/>
    <x v="0"/>
    <m/>
    <m/>
    <m/>
    <x v="0"/>
    <x v="0"/>
  </r>
  <r>
    <x v="2"/>
    <s v="Sumatoria del número de minutos transcurridos entre la_x000a_solicitud de atención en la consulta de urgencias y el_x000a_momento en el cual es atendido el paciente en consulta_x000a_por parte del médico / Total de usuarios atendidos en consulta de urgencias_x000a__x000a_MEDIDO DESDE EL INGRESO A LA INSTITUCIÓN"/>
    <x v="2"/>
    <x v="1"/>
    <x v="1"/>
    <m/>
    <m/>
    <m/>
    <x v="0"/>
    <m/>
    <m/>
    <m/>
    <x v="0"/>
    <m/>
    <m/>
    <m/>
    <x v="0"/>
    <m/>
    <m/>
    <m/>
    <x v="0"/>
    <m/>
    <m/>
    <m/>
    <x v="0"/>
    <x v="0"/>
  </r>
  <r>
    <x v="3"/>
    <s v="Sumatoria del número de días transcurridos entre la_x000a_solicitud del servicio de imagenología y el momento en el_x000a_cual es prestado el servicio / Total de atenciones en servicios de imagenología"/>
    <x v="3"/>
    <x v="0"/>
    <x v="0"/>
    <m/>
    <m/>
    <m/>
    <x v="0"/>
    <m/>
    <m/>
    <m/>
    <x v="0"/>
    <m/>
    <m/>
    <m/>
    <x v="0"/>
    <m/>
    <m/>
    <m/>
    <x v="0"/>
    <m/>
    <m/>
    <m/>
    <x v="0"/>
    <x v="0"/>
  </r>
  <r>
    <x v="4"/>
    <s v="Sumatoria total de los días calendario transcurridos entre_x000a_la fecha en la cual el paciente solicita cita para ser_x000a_atendido en la consulta de odontología general y la_x000a_fecha para la cual es asignada la cita / Número total de consultas odontológicas generales_x000a_asignadas en la Institución"/>
    <x v="4"/>
    <x v="0"/>
    <x v="0"/>
    <m/>
    <m/>
    <m/>
    <x v="0"/>
    <m/>
    <m/>
    <m/>
    <x v="0"/>
    <m/>
    <m/>
    <m/>
    <x v="0"/>
    <m/>
    <m/>
    <m/>
    <x v="0"/>
    <m/>
    <m/>
    <m/>
    <x v="0"/>
    <x v="0"/>
  </r>
  <r>
    <x v="5"/>
    <s v="Sumatoria total de los días calendario transcurridos entre_x000a_la fecha de solicitud de la Cirugía programada y el_x000a_momento en el cual es realizada la cirugía / Número de cirugías programadas realizadas en el período"/>
    <x v="5"/>
    <x v="2"/>
    <x v="0"/>
    <m/>
    <m/>
    <m/>
    <x v="0"/>
    <m/>
    <m/>
    <m/>
    <x v="0"/>
    <m/>
    <m/>
    <m/>
    <x v="0"/>
    <m/>
    <m/>
    <m/>
    <x v="0"/>
    <m/>
    <m/>
    <m/>
    <x v="0"/>
    <x v="0"/>
  </r>
  <r>
    <x v="6"/>
    <s v="Número total de pacientes que reingresan al servicio de_x000a_hospitalización, en la misma institución, antes de 20 días_x000a_por la misma causa en el período / Número total de egresos vivos en el período *100"/>
    <x v="6"/>
    <x v="3"/>
    <x v="2"/>
    <m/>
    <m/>
    <m/>
    <x v="0"/>
    <m/>
    <m/>
    <m/>
    <x v="0"/>
    <m/>
    <m/>
    <m/>
    <x v="0"/>
    <m/>
    <m/>
    <m/>
    <x v="0"/>
    <m/>
    <m/>
    <m/>
    <x v="0"/>
    <x v="0"/>
  </r>
  <r>
    <x v="7"/>
    <s v="Número total de pacientes que seis meses después de_x000a_diagnosticada su hipertensión arterial presentan niveles_x000a_de tensión arterial esperados de acuerdo con las metas_x000a_recomendadas por la Guía de Práctica Clínica basada en_x000a_Evidencia / Número total de pacientes hipertensos diagnosticados"/>
    <x v="7"/>
    <x v="0"/>
    <x v="2"/>
    <m/>
    <m/>
    <m/>
    <x v="0"/>
    <m/>
    <m/>
    <m/>
    <x v="0"/>
    <m/>
    <m/>
    <m/>
    <x v="0"/>
    <m/>
    <m/>
    <m/>
    <x v="0"/>
    <m/>
    <m/>
    <m/>
    <x v="0"/>
    <x v="0"/>
  </r>
  <r>
    <x v="8"/>
    <s v="Número total de pacientes hospitalizados que fallecen_x000a_después de 48 horas del ingreso / Número total de pacientes hospitalizados"/>
    <x v="8"/>
    <x v="3"/>
    <x v="3"/>
    <m/>
    <m/>
    <m/>
    <x v="0"/>
    <m/>
    <m/>
    <m/>
    <x v="0"/>
    <m/>
    <m/>
    <m/>
    <x v="0"/>
    <m/>
    <m/>
    <m/>
    <x v="0"/>
    <m/>
    <m/>
    <m/>
    <x v="0"/>
    <x v="0"/>
  </r>
  <r>
    <x v="9"/>
    <s v="Número total de eventos adversos detectados y_x000a_gestionados / Número total de eventos adversos detectados"/>
    <x v="9"/>
    <x v="0"/>
    <x v="2"/>
    <m/>
    <m/>
    <m/>
    <x v="0"/>
    <m/>
    <m/>
    <m/>
    <x v="0"/>
    <m/>
    <m/>
    <m/>
    <x v="0"/>
    <m/>
    <m/>
    <m/>
    <x v="0"/>
    <m/>
    <m/>
    <m/>
    <x v="0"/>
    <x v="0"/>
  </r>
  <r>
    <x v="10"/>
    <s v="Número total de pacientes que se consideran satisfechos_x000a_con los servicios recibidos por la IPS / Número total de pacientes encuestados por la IPS"/>
    <x v="10"/>
    <x v="0"/>
    <x v="2"/>
    <m/>
    <m/>
    <m/>
    <x v="0"/>
    <m/>
    <m/>
    <m/>
    <x v="0"/>
    <m/>
    <m/>
    <m/>
    <x v="0"/>
    <m/>
    <m/>
    <m/>
    <x v="0"/>
    <m/>
    <m/>
    <m/>
    <x v="0"/>
    <x v="0"/>
  </r>
  <r>
    <x v="11"/>
    <s v="No requiere"/>
    <x v="11"/>
    <x v="0"/>
    <x v="4"/>
    <m/>
    <m/>
    <m/>
    <x v="0"/>
    <m/>
    <m/>
    <m/>
    <x v="0"/>
    <m/>
    <m/>
    <m/>
    <x v="0"/>
    <m/>
    <m/>
    <m/>
    <x v="0"/>
    <m/>
    <m/>
    <m/>
    <x v="0"/>
    <x v="0"/>
  </r>
</pivotCacheRecords>
</file>

<file path=xl/pivotCache/pivotCacheRecords5.xml><?xml version="1.0" encoding="utf-8"?>
<pivotCacheRecords xmlns="http://schemas.openxmlformats.org/spreadsheetml/2006/main" xmlns:r="http://schemas.openxmlformats.org/officeDocument/2006/relationships" count="31">
  <r>
    <x v="0"/>
    <s v="(Número de muertes maternas por causas atribuibles al embarazo  en el período / Número total de nacidos vivos en el mismo período) * 1000  "/>
    <x v="0"/>
    <x v="0"/>
    <x v="0"/>
    <m/>
    <m/>
    <m/>
    <x v="0"/>
    <m/>
    <m/>
    <m/>
    <x v="0"/>
    <m/>
    <m/>
    <m/>
    <x v="0"/>
    <m/>
    <m/>
    <m/>
    <x v="0"/>
    <m/>
    <m/>
    <m/>
    <x v="0"/>
    <x v="0"/>
  </r>
  <r>
    <x v="1"/>
    <s v="(Número de defunciones en las primeras 24 horas de pacientes atendidos en urgencias en el período / Número total de pacientes atendidos en urgencias en el mismo período) * 100"/>
    <x v="1"/>
    <x v="1"/>
    <x v="1"/>
    <m/>
    <n v="0"/>
    <n v="0"/>
    <x v="0"/>
    <m/>
    <n v="0"/>
    <n v="0"/>
    <x v="0"/>
    <m/>
    <n v="0"/>
    <n v="0"/>
    <x v="0"/>
    <m/>
    <n v="0"/>
    <n v="0"/>
    <x v="0"/>
    <m/>
    <n v="0"/>
    <n v="0"/>
    <x v="0"/>
    <x v="0"/>
  </r>
  <r>
    <x v="1"/>
    <s v="(Número de defunciones en las primeras 24 horas de pacientes atendidos en urgencias en el período / Número total de pacientes atendidos en urgencias en el mismo período) * 100"/>
    <x v="1"/>
    <x v="2"/>
    <x v="1"/>
    <m/>
    <m/>
    <m/>
    <x v="0"/>
    <m/>
    <m/>
    <m/>
    <x v="0"/>
    <m/>
    <m/>
    <m/>
    <x v="0"/>
    <m/>
    <m/>
    <m/>
    <x v="0"/>
    <m/>
    <m/>
    <m/>
    <x v="0"/>
    <x v="0"/>
  </r>
  <r>
    <x v="1"/>
    <s v="(Número de defunciones en las primeras 24 horas de pacientes atendidos en urgencias en el período / Número total de pacientes atendidos en urgencias en el mismo período) * 100"/>
    <x v="2"/>
    <x v="3"/>
    <x v="1"/>
    <m/>
    <m/>
    <m/>
    <x v="0"/>
    <m/>
    <m/>
    <m/>
    <x v="0"/>
    <m/>
    <m/>
    <m/>
    <x v="0"/>
    <m/>
    <m/>
    <m/>
    <x v="0"/>
    <m/>
    <m/>
    <m/>
    <x v="0"/>
    <x v="0"/>
  </r>
  <r>
    <x v="1"/>
    <s v="(Número de defunciones en las primeras 24 horas de pacientes atendidos en urgencias en el período / Número total de pacientes atendidos en urgencias en el mismo período) * 100"/>
    <x v="3"/>
    <x v="4"/>
    <x v="1"/>
    <m/>
    <m/>
    <m/>
    <x v="0"/>
    <m/>
    <m/>
    <m/>
    <x v="0"/>
    <m/>
    <m/>
    <m/>
    <x v="0"/>
    <m/>
    <m/>
    <m/>
    <x v="0"/>
    <m/>
    <m/>
    <m/>
    <x v="0"/>
    <x v="0"/>
  </r>
  <r>
    <x v="1"/>
    <s v="(Número de defunciones en las primeras 24 horas de pacientes atendidos en urgencias en el período / Número total de pacientes atendidos en urgencias en el mismo período) * 100"/>
    <x v="4"/>
    <x v="5"/>
    <x v="1"/>
    <m/>
    <m/>
    <m/>
    <x v="0"/>
    <m/>
    <m/>
    <m/>
    <x v="0"/>
    <m/>
    <m/>
    <m/>
    <x v="0"/>
    <m/>
    <m/>
    <m/>
    <x v="0"/>
    <m/>
    <m/>
    <m/>
    <x v="0"/>
    <x v="0"/>
  </r>
  <r>
    <x v="2"/>
    <s v="No requiere"/>
    <x v="5"/>
    <x v="1"/>
    <x v="2"/>
    <m/>
    <m/>
    <m/>
    <x v="0"/>
    <m/>
    <m/>
    <m/>
    <x v="0"/>
    <m/>
    <m/>
    <m/>
    <x v="0"/>
    <m/>
    <m/>
    <m/>
    <x v="0"/>
    <m/>
    <m/>
    <m/>
    <x v="0"/>
    <x v="0"/>
  </r>
  <r>
    <x v="3"/>
    <s v="(Número de defunciones después de 48 horas de pacientes atendidos en urgencias en el período / Número total de pacientes atendidos en urgencias en el mismo período) * 100"/>
    <x v="6"/>
    <x v="1"/>
    <x v="1"/>
    <m/>
    <n v="0"/>
    <n v="0"/>
    <x v="0"/>
    <m/>
    <n v="0"/>
    <n v="0"/>
    <x v="0"/>
    <m/>
    <n v="0"/>
    <n v="0"/>
    <x v="0"/>
    <m/>
    <n v="0"/>
    <n v="0"/>
    <x v="0"/>
    <m/>
    <n v="0"/>
    <n v="0"/>
    <x v="0"/>
    <x v="0"/>
  </r>
  <r>
    <x v="3"/>
    <s v="(Número de defunciones después de 48 horas de pacientes atendidos en urgencias en el período / Número total de pacientes atendidos en urgencias en el mismo período) * 100"/>
    <x v="6"/>
    <x v="2"/>
    <x v="1"/>
    <m/>
    <m/>
    <m/>
    <x v="0"/>
    <m/>
    <m/>
    <m/>
    <x v="0"/>
    <m/>
    <m/>
    <m/>
    <x v="0"/>
    <m/>
    <m/>
    <m/>
    <x v="0"/>
    <m/>
    <m/>
    <m/>
    <x v="0"/>
    <x v="0"/>
  </r>
  <r>
    <x v="3"/>
    <s v="(Número de defunciones después de 48 horas de pacientes atendidos en urgencias en el período / Número total de pacientes atendidos en urgencias en el mismo período) * 100"/>
    <x v="7"/>
    <x v="3"/>
    <x v="1"/>
    <m/>
    <m/>
    <m/>
    <x v="0"/>
    <m/>
    <m/>
    <m/>
    <x v="0"/>
    <m/>
    <m/>
    <m/>
    <x v="0"/>
    <m/>
    <m/>
    <m/>
    <x v="0"/>
    <m/>
    <m/>
    <m/>
    <x v="0"/>
    <x v="0"/>
  </r>
  <r>
    <x v="3"/>
    <s v="(Número de defunciones después de 48 horas de pacientes atendidos en urgencias en el período / Número total de pacientes atendidos en urgencias en el mismo período) * 100"/>
    <x v="8"/>
    <x v="4"/>
    <x v="1"/>
    <m/>
    <m/>
    <m/>
    <x v="0"/>
    <m/>
    <m/>
    <m/>
    <x v="0"/>
    <m/>
    <m/>
    <m/>
    <x v="0"/>
    <m/>
    <m/>
    <m/>
    <x v="0"/>
    <m/>
    <m/>
    <m/>
    <x v="0"/>
    <x v="0"/>
  </r>
  <r>
    <x v="3"/>
    <s v="(Número de defunciones después de 48 horas de pacientes atendidos en urgencias en el período / Número total de pacientes atendidos en urgencias en el mismo período) * 100"/>
    <x v="9"/>
    <x v="5"/>
    <x v="1"/>
    <m/>
    <m/>
    <m/>
    <x v="0"/>
    <m/>
    <m/>
    <m/>
    <x v="0"/>
    <m/>
    <m/>
    <m/>
    <x v="0"/>
    <m/>
    <m/>
    <m/>
    <x v="0"/>
    <m/>
    <m/>
    <m/>
    <x v="0"/>
    <x v="0"/>
  </r>
  <r>
    <x v="4"/>
    <s v="No requiere"/>
    <x v="10"/>
    <x v="1"/>
    <x v="2"/>
    <m/>
    <m/>
    <m/>
    <x v="0"/>
    <m/>
    <m/>
    <m/>
    <x v="0"/>
    <m/>
    <m/>
    <m/>
    <x v="0"/>
    <m/>
    <m/>
    <m/>
    <x v="0"/>
    <m/>
    <m/>
    <m/>
    <x v="0"/>
    <x v="0"/>
  </r>
  <r>
    <x v="5"/>
    <s v="(Número de defunciones de pacientes en procedimientos quirúrgicos programados ambulatorios en el período / Número total de procedimientos quirúrgicos programados ambulatorios en el mismo período) * 100"/>
    <x v="11"/>
    <x v="6"/>
    <x v="1"/>
    <m/>
    <m/>
    <m/>
    <x v="0"/>
    <m/>
    <m/>
    <m/>
    <x v="0"/>
    <m/>
    <m/>
    <m/>
    <x v="0"/>
    <m/>
    <m/>
    <m/>
    <x v="0"/>
    <m/>
    <m/>
    <m/>
    <x v="0"/>
    <x v="0"/>
  </r>
  <r>
    <x v="6"/>
    <s v="(Número de complicaciones quirúrgicas en el período / Número total de procedimientos quirúrgicos realizados en el mismo período) * 100"/>
    <x v="12"/>
    <x v="7"/>
    <x v="3"/>
    <m/>
    <n v="0"/>
    <n v="0"/>
    <x v="0"/>
    <m/>
    <n v="0"/>
    <n v="0"/>
    <x v="0"/>
    <m/>
    <n v="0"/>
    <n v="0"/>
    <x v="0"/>
    <m/>
    <n v="0"/>
    <n v="0"/>
    <x v="0"/>
    <m/>
    <n v="0"/>
    <n v="0"/>
    <x v="0"/>
    <x v="0"/>
  </r>
  <r>
    <x v="6"/>
    <s v="(Número de complicaciones quirúrgicas en el período / Número total de procedimientos quirúrgicos realizados en el mismo período) * 100"/>
    <x v="12"/>
    <x v="8"/>
    <x v="3"/>
    <m/>
    <m/>
    <m/>
    <x v="0"/>
    <m/>
    <m/>
    <m/>
    <x v="0"/>
    <m/>
    <m/>
    <m/>
    <x v="0"/>
    <m/>
    <m/>
    <m/>
    <x v="0"/>
    <m/>
    <m/>
    <m/>
    <x v="0"/>
    <x v="0"/>
  </r>
  <r>
    <x v="6"/>
    <s v="(Número de complicaciones quirúrgicas en el período / Número total de procedimientos quirúrgicos realizados en el mismo período) * 100"/>
    <x v="13"/>
    <x v="9"/>
    <x v="3"/>
    <m/>
    <m/>
    <m/>
    <x v="0"/>
    <m/>
    <m/>
    <m/>
    <x v="0"/>
    <m/>
    <m/>
    <m/>
    <x v="0"/>
    <m/>
    <m/>
    <m/>
    <x v="0"/>
    <m/>
    <m/>
    <m/>
    <x v="0"/>
    <x v="0"/>
  </r>
  <r>
    <x v="6"/>
    <s v="(Número de complicaciones quirúrgicas en el período / Número total de procedimientos quirúrgicos realizados en el mismo período) * 100"/>
    <x v="14"/>
    <x v="10"/>
    <x v="3"/>
    <m/>
    <m/>
    <m/>
    <x v="0"/>
    <m/>
    <m/>
    <m/>
    <x v="0"/>
    <m/>
    <m/>
    <m/>
    <x v="0"/>
    <m/>
    <m/>
    <m/>
    <x v="0"/>
    <m/>
    <m/>
    <m/>
    <x v="0"/>
    <x v="0"/>
  </r>
  <r>
    <x v="6"/>
    <s v="(Número de complicaciones quirúrgicas en el período / Número total de procedimientos quirúrgicos realizados en el mismo período) * 100"/>
    <x v="15"/>
    <x v="11"/>
    <x v="3"/>
    <m/>
    <m/>
    <m/>
    <x v="0"/>
    <m/>
    <m/>
    <m/>
    <x v="0"/>
    <m/>
    <m/>
    <m/>
    <x v="0"/>
    <m/>
    <m/>
    <m/>
    <x v="0"/>
    <m/>
    <m/>
    <m/>
    <x v="0"/>
    <x v="0"/>
  </r>
  <r>
    <x v="7"/>
    <s v="(Número de complicaciones anestésicas en el período / Número total de procedimientos quirúrgicos realizados en el mismo período) * 100"/>
    <x v="16"/>
    <x v="7"/>
    <x v="3"/>
    <m/>
    <n v="0"/>
    <n v="0"/>
    <x v="0"/>
    <m/>
    <n v="0"/>
    <n v="0"/>
    <x v="0"/>
    <m/>
    <n v="0"/>
    <n v="0"/>
    <x v="0"/>
    <m/>
    <n v="0"/>
    <n v="0"/>
    <x v="0"/>
    <m/>
    <n v="0"/>
    <n v="0"/>
    <x v="0"/>
    <x v="0"/>
  </r>
  <r>
    <x v="7"/>
    <s v="(Número de complicaciones anestésicas en el período / Número total de procedimientos quirúrgicos realizados en el mismo período) * 100"/>
    <x v="16"/>
    <x v="8"/>
    <x v="3"/>
    <m/>
    <m/>
    <m/>
    <x v="0"/>
    <m/>
    <m/>
    <m/>
    <x v="0"/>
    <m/>
    <m/>
    <m/>
    <x v="0"/>
    <m/>
    <m/>
    <m/>
    <x v="0"/>
    <m/>
    <m/>
    <m/>
    <x v="0"/>
    <x v="0"/>
  </r>
  <r>
    <x v="7"/>
    <s v="(Número de complicaciones anestésicas en el período / Número total de procedimientos quirúrgicos realizados en el mismo período) * 100"/>
    <x v="17"/>
    <x v="9"/>
    <x v="3"/>
    <m/>
    <m/>
    <m/>
    <x v="0"/>
    <m/>
    <m/>
    <m/>
    <x v="0"/>
    <m/>
    <m/>
    <m/>
    <x v="0"/>
    <m/>
    <m/>
    <m/>
    <x v="0"/>
    <m/>
    <m/>
    <m/>
    <x v="0"/>
    <x v="0"/>
  </r>
  <r>
    <x v="7"/>
    <s v="(Número de complicaciones anestésicas en el período / Número total de procedimientos quirúrgicos realizados en el mismo período) * 100"/>
    <x v="18"/>
    <x v="10"/>
    <x v="3"/>
    <m/>
    <m/>
    <m/>
    <x v="0"/>
    <m/>
    <m/>
    <m/>
    <x v="0"/>
    <m/>
    <m/>
    <m/>
    <x v="0"/>
    <m/>
    <m/>
    <m/>
    <x v="0"/>
    <m/>
    <m/>
    <m/>
    <x v="0"/>
    <x v="0"/>
  </r>
  <r>
    <x v="7"/>
    <s v="(Número de complicaciones anestésicas en el período / Número total de procedimientos quirúrgicos realizados en el mismo período) * 100"/>
    <x v="19"/>
    <x v="11"/>
    <x v="3"/>
    <m/>
    <m/>
    <m/>
    <x v="0"/>
    <m/>
    <m/>
    <m/>
    <x v="0"/>
    <m/>
    <m/>
    <m/>
    <x v="0"/>
    <m/>
    <m/>
    <m/>
    <x v="0"/>
    <m/>
    <m/>
    <m/>
    <x v="0"/>
    <x v="0"/>
  </r>
  <r>
    <x v="8"/>
    <s v="(Número de complicaciones secundarias a la administración intrahospitalaria de medicamentos en el período / Número total de egresos hospitalarios en el mismo período) * 100"/>
    <x v="20"/>
    <x v="7"/>
    <x v="3"/>
    <m/>
    <m/>
    <m/>
    <x v="0"/>
    <m/>
    <m/>
    <m/>
    <x v="0"/>
    <m/>
    <m/>
    <m/>
    <x v="0"/>
    <m/>
    <m/>
    <m/>
    <x v="0"/>
    <m/>
    <m/>
    <m/>
    <x v="0"/>
    <x v="0"/>
  </r>
  <r>
    <x v="9"/>
    <s v="(Número de complicaciones secundarias a la administración de medicamentos en odontología en el período / Número total de pacientes atendidos en odontología en el mismo período) * 100"/>
    <x v="21"/>
    <x v="9"/>
    <x v="3"/>
    <m/>
    <m/>
    <m/>
    <x v="0"/>
    <m/>
    <m/>
    <m/>
    <x v="0"/>
    <m/>
    <m/>
    <m/>
    <x v="0"/>
    <m/>
    <m/>
    <m/>
    <x v="0"/>
    <m/>
    <m/>
    <m/>
    <x v="0"/>
    <x v="0"/>
  </r>
  <r>
    <x v="10"/>
    <s v="(Número de complicaciones secundarias a la transfusión de pacientes hospitalizados en el período / Número de unidades transfundidas en el mismo período) * 100"/>
    <x v="22"/>
    <x v="7"/>
    <x v="3"/>
    <m/>
    <n v="0"/>
    <n v="0"/>
    <x v="0"/>
    <m/>
    <n v="0"/>
    <n v="0"/>
    <x v="0"/>
    <m/>
    <n v="0"/>
    <n v="0"/>
    <x v="0"/>
    <m/>
    <n v="0"/>
    <n v="0"/>
    <x v="0"/>
    <m/>
    <n v="0"/>
    <n v="0"/>
    <x v="0"/>
    <x v="0"/>
  </r>
  <r>
    <x v="10"/>
    <s v="(Número de complicaciones secundarias a la transfusión de pacientes hospitalizados en el período / Número de unidades transfundidas en el mismo período) * 100"/>
    <x v="22"/>
    <x v="8"/>
    <x v="3"/>
    <m/>
    <m/>
    <m/>
    <x v="0"/>
    <m/>
    <m/>
    <m/>
    <x v="0"/>
    <m/>
    <m/>
    <m/>
    <x v="0"/>
    <m/>
    <m/>
    <m/>
    <x v="0"/>
    <m/>
    <m/>
    <m/>
    <x v="0"/>
    <x v="0"/>
  </r>
  <r>
    <x v="10"/>
    <s v="(Número de complicaciones secundarias a la transfusión de pacientes hospitalizados en el período / Número de unidades transfundidas en el mismo período) * 100"/>
    <x v="23"/>
    <x v="9"/>
    <x v="3"/>
    <m/>
    <m/>
    <m/>
    <x v="0"/>
    <m/>
    <m/>
    <m/>
    <x v="0"/>
    <m/>
    <m/>
    <m/>
    <x v="0"/>
    <m/>
    <m/>
    <m/>
    <x v="0"/>
    <m/>
    <m/>
    <m/>
    <x v="0"/>
    <x v="0"/>
  </r>
  <r>
    <x v="10"/>
    <s v="(Número de complicaciones secundarias a la transfusión de pacientes hospitalizados en el período / Número de unidades transfundidas en el mismo período) * 100"/>
    <x v="24"/>
    <x v="10"/>
    <x v="3"/>
    <m/>
    <m/>
    <m/>
    <x v="0"/>
    <m/>
    <m/>
    <m/>
    <x v="0"/>
    <m/>
    <m/>
    <m/>
    <x v="0"/>
    <m/>
    <m/>
    <m/>
    <x v="0"/>
    <m/>
    <m/>
    <m/>
    <x v="0"/>
    <x v="0"/>
  </r>
  <r>
    <x v="10"/>
    <s v="(Número de complicaciones secundarias a la transfusión de pacientes hospitalizados en el período / Número de unidades transfundidas en el mismo período) * 100"/>
    <x v="25"/>
    <x v="11"/>
    <x v="3"/>
    <m/>
    <m/>
    <m/>
    <x v="0"/>
    <m/>
    <m/>
    <m/>
    <x v="0"/>
    <m/>
    <m/>
    <m/>
    <x v="0"/>
    <m/>
    <m/>
    <m/>
    <x v="0"/>
    <m/>
    <m/>
    <m/>
    <x v="0"/>
    <x v="0"/>
  </r>
</pivotCacheRecords>
</file>

<file path=xl/pivotCache/pivotCacheRecords6.xml><?xml version="1.0" encoding="utf-8"?>
<pivotCacheRecords xmlns="http://schemas.openxmlformats.org/spreadsheetml/2006/main" xmlns:r="http://schemas.openxmlformats.org/officeDocument/2006/relationships" count="6">
  <r>
    <x v="0"/>
    <s v="No requiere"/>
    <x v="0"/>
    <x v="0"/>
    <x v="0"/>
    <m/>
    <m/>
    <m/>
    <x v="0"/>
    <m/>
    <m/>
    <m/>
    <x v="0"/>
    <m/>
    <m/>
    <m/>
    <x v="0"/>
    <m/>
    <m/>
    <m/>
    <x v="0"/>
    <m/>
    <m/>
    <m/>
    <x v="0"/>
    <x v="0"/>
  </r>
  <r>
    <x v="1"/>
    <s v="Sumatoria de los días transcurridos entre la presentación  y respuesta de las quejas recibidas en el período  / Total de quejas recibidas en el mismo período"/>
    <x v="1"/>
    <x v="0"/>
    <x v="1"/>
    <m/>
    <m/>
    <m/>
    <x v="0"/>
    <m/>
    <m/>
    <m/>
    <x v="0"/>
    <m/>
    <m/>
    <m/>
    <x v="0"/>
    <m/>
    <m/>
    <m/>
    <x v="0"/>
    <m/>
    <m/>
    <m/>
    <x v="0"/>
    <x v="0"/>
  </r>
  <r>
    <x v="2"/>
    <s v="No requiere"/>
    <x v="2"/>
    <x v="0"/>
    <x v="0"/>
    <m/>
    <n v="0"/>
    <m/>
    <x v="0"/>
    <m/>
    <n v="0"/>
    <m/>
    <x v="0"/>
    <m/>
    <n v="0"/>
    <m/>
    <x v="0"/>
    <m/>
    <n v="0"/>
    <m/>
    <x v="0"/>
    <m/>
    <n v="0"/>
    <m/>
    <x v="0"/>
    <x v="0"/>
  </r>
  <r>
    <x v="2"/>
    <s v="No requiere"/>
    <x v="3"/>
    <x v="1"/>
    <x v="0"/>
    <m/>
    <m/>
    <m/>
    <x v="0"/>
    <m/>
    <m/>
    <m/>
    <x v="0"/>
    <m/>
    <m/>
    <m/>
    <x v="0"/>
    <m/>
    <m/>
    <m/>
    <x v="0"/>
    <m/>
    <m/>
    <m/>
    <x v="0"/>
    <x v="0"/>
  </r>
  <r>
    <x v="2"/>
    <s v="No requiere"/>
    <x v="4"/>
    <x v="2"/>
    <x v="0"/>
    <m/>
    <m/>
    <m/>
    <x v="0"/>
    <m/>
    <m/>
    <m/>
    <x v="0"/>
    <m/>
    <m/>
    <m/>
    <x v="0"/>
    <m/>
    <m/>
    <m/>
    <x v="0"/>
    <m/>
    <m/>
    <m/>
    <x v="0"/>
    <x v="0"/>
  </r>
  <r>
    <x v="2"/>
    <s v="No requiere"/>
    <x v="5"/>
    <x v="3"/>
    <x v="0"/>
    <m/>
    <m/>
    <m/>
    <x v="0"/>
    <m/>
    <m/>
    <m/>
    <x v="0"/>
    <m/>
    <m/>
    <m/>
    <x v="0"/>
    <m/>
    <m/>
    <m/>
    <x v="0"/>
    <m/>
    <m/>
    <m/>
    <x v="0"/>
    <x v="0"/>
  </r>
</pivotCacheRecords>
</file>

<file path=xl/pivotCache/pivotCacheRecords7.xml><?xml version="1.0" encoding="utf-8"?>
<pivotCacheRecords xmlns="http://schemas.openxmlformats.org/spreadsheetml/2006/main" xmlns:r="http://schemas.openxmlformats.org/officeDocument/2006/relationships" count="40">
  <r>
    <x v="0"/>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0"/>
    <x v="0"/>
    <x v="0"/>
    <m/>
    <n v="0"/>
    <n v="0"/>
    <x v="0"/>
    <m/>
    <n v="0"/>
    <n v="0"/>
    <x v="0"/>
    <m/>
    <n v="0"/>
    <n v="0"/>
    <x v="0"/>
    <m/>
    <n v="0"/>
    <n v="0"/>
    <x v="0"/>
    <m/>
    <n v="0"/>
    <n v="0"/>
    <x v="0"/>
    <x v="0"/>
  </r>
  <r>
    <x v="0"/>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0"/>
    <x v="1"/>
    <x v="0"/>
    <m/>
    <m/>
    <m/>
    <x v="0"/>
    <m/>
    <m/>
    <m/>
    <x v="0"/>
    <m/>
    <m/>
    <m/>
    <x v="0"/>
    <m/>
    <m/>
    <m/>
    <x v="0"/>
    <m/>
    <m/>
    <m/>
    <x v="0"/>
    <x v="0"/>
  </r>
  <r>
    <x v="0"/>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1"/>
    <x v="2"/>
    <x v="0"/>
    <m/>
    <m/>
    <m/>
    <x v="0"/>
    <m/>
    <m/>
    <m/>
    <x v="0"/>
    <m/>
    <m/>
    <m/>
    <x v="0"/>
    <m/>
    <m/>
    <m/>
    <x v="0"/>
    <m/>
    <m/>
    <m/>
    <x v="0"/>
    <x v="0"/>
  </r>
  <r>
    <x v="0"/>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2"/>
    <x v="3"/>
    <x v="0"/>
    <m/>
    <m/>
    <m/>
    <x v="0"/>
    <m/>
    <m/>
    <m/>
    <x v="0"/>
    <m/>
    <m/>
    <m/>
    <x v="0"/>
    <m/>
    <m/>
    <m/>
    <x v="0"/>
    <m/>
    <m/>
    <m/>
    <x v="0"/>
    <x v="0"/>
  </r>
  <r>
    <x v="0"/>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3"/>
    <x v="4"/>
    <x v="0"/>
    <m/>
    <m/>
    <m/>
    <x v="0"/>
    <m/>
    <m/>
    <m/>
    <x v="0"/>
    <m/>
    <m/>
    <m/>
    <x v="0"/>
    <m/>
    <m/>
    <m/>
    <x v="0"/>
    <m/>
    <m/>
    <m/>
    <x v="0"/>
    <x v="0"/>
  </r>
  <r>
    <x v="0"/>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4"/>
    <x v="5"/>
    <x v="1"/>
    <m/>
    <m/>
    <m/>
    <x v="0"/>
    <m/>
    <m/>
    <m/>
    <x v="0"/>
    <m/>
    <m/>
    <m/>
    <x v="0"/>
    <m/>
    <m/>
    <m/>
    <x v="0"/>
    <m/>
    <m/>
    <m/>
    <x v="0"/>
    <x v="0"/>
  </r>
  <r>
    <x v="1"/>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5"/>
    <x v="0"/>
    <x v="0"/>
    <m/>
    <n v="0"/>
    <n v="0"/>
    <x v="0"/>
    <m/>
    <n v="0"/>
    <n v="0"/>
    <x v="0"/>
    <m/>
    <n v="0"/>
    <n v="0"/>
    <x v="0"/>
    <m/>
    <n v="0"/>
    <n v="0"/>
    <x v="0"/>
    <m/>
    <n v="0"/>
    <n v="0"/>
    <x v="0"/>
    <x v="0"/>
  </r>
  <r>
    <x v="1"/>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5"/>
    <x v="1"/>
    <x v="0"/>
    <m/>
    <m/>
    <m/>
    <x v="0"/>
    <m/>
    <m/>
    <m/>
    <x v="0"/>
    <m/>
    <m/>
    <m/>
    <x v="0"/>
    <m/>
    <m/>
    <m/>
    <x v="0"/>
    <m/>
    <m/>
    <m/>
    <x v="0"/>
    <x v="0"/>
  </r>
  <r>
    <x v="1"/>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6"/>
    <x v="2"/>
    <x v="0"/>
    <m/>
    <m/>
    <m/>
    <x v="0"/>
    <m/>
    <m/>
    <m/>
    <x v="0"/>
    <m/>
    <m/>
    <m/>
    <x v="0"/>
    <m/>
    <m/>
    <m/>
    <x v="0"/>
    <m/>
    <m/>
    <m/>
    <x v="0"/>
    <x v="0"/>
  </r>
  <r>
    <x v="1"/>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7"/>
    <x v="3"/>
    <x v="0"/>
    <m/>
    <m/>
    <m/>
    <x v="0"/>
    <m/>
    <m/>
    <m/>
    <x v="0"/>
    <m/>
    <m/>
    <m/>
    <x v="0"/>
    <m/>
    <m/>
    <m/>
    <x v="0"/>
    <m/>
    <m/>
    <m/>
    <x v="0"/>
    <x v="0"/>
  </r>
  <r>
    <x v="2"/>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8"/>
    <x v="4"/>
    <x v="0"/>
    <m/>
    <m/>
    <m/>
    <x v="0"/>
    <m/>
    <m/>
    <m/>
    <x v="0"/>
    <m/>
    <m/>
    <m/>
    <x v="0"/>
    <m/>
    <m/>
    <m/>
    <x v="0"/>
    <m/>
    <m/>
    <m/>
    <x v="0"/>
    <x v="0"/>
  </r>
  <r>
    <x v="1"/>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9"/>
    <x v="5"/>
    <x v="1"/>
    <m/>
    <m/>
    <m/>
    <x v="0"/>
    <m/>
    <m/>
    <m/>
    <x v="0"/>
    <m/>
    <m/>
    <m/>
    <x v="0"/>
    <m/>
    <m/>
    <m/>
    <x v="0"/>
    <m/>
    <m/>
    <m/>
    <x v="0"/>
    <x v="0"/>
  </r>
  <r>
    <x v="3"/>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10"/>
    <x v="0"/>
    <x v="0"/>
    <m/>
    <n v="0"/>
    <n v="0"/>
    <x v="0"/>
    <m/>
    <n v="0"/>
    <n v="0"/>
    <x v="0"/>
    <m/>
    <n v="0"/>
    <n v="0"/>
    <x v="0"/>
    <m/>
    <n v="0"/>
    <n v="0"/>
    <x v="0"/>
    <m/>
    <n v="0"/>
    <n v="0"/>
    <x v="0"/>
    <x v="0"/>
  </r>
  <r>
    <x v="3"/>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10"/>
    <x v="1"/>
    <x v="0"/>
    <m/>
    <m/>
    <m/>
    <x v="0"/>
    <m/>
    <m/>
    <m/>
    <x v="0"/>
    <m/>
    <m/>
    <m/>
    <x v="0"/>
    <m/>
    <m/>
    <m/>
    <x v="0"/>
    <m/>
    <m/>
    <m/>
    <x v="0"/>
    <x v="0"/>
  </r>
  <r>
    <x v="3"/>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11"/>
    <x v="3"/>
    <x v="0"/>
    <m/>
    <m/>
    <m/>
    <x v="0"/>
    <m/>
    <m/>
    <m/>
    <x v="0"/>
    <m/>
    <m/>
    <m/>
    <x v="0"/>
    <m/>
    <m/>
    <m/>
    <x v="0"/>
    <m/>
    <m/>
    <m/>
    <x v="0"/>
    <x v="0"/>
  </r>
  <r>
    <x v="3"/>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12"/>
    <x v="4"/>
    <x v="0"/>
    <m/>
    <m/>
    <m/>
    <x v="0"/>
    <m/>
    <m/>
    <m/>
    <x v="0"/>
    <m/>
    <m/>
    <m/>
    <x v="0"/>
    <m/>
    <m/>
    <m/>
    <x v="0"/>
    <m/>
    <m/>
    <m/>
    <x v="0"/>
    <x v="0"/>
  </r>
  <r>
    <x v="4"/>
    <s v="Sumatoria del tiempo transcurrido entre la solicitud  de exámenes y la entrega del resultado a pacientes del servicio en el período / Número total de pacientes del servicio a quienes se les tomó los exámenes en el mismo período_x000a__x000a_En urgencias: pacientes que se encuentran en observación "/>
    <x v="13"/>
    <x v="5"/>
    <x v="1"/>
    <m/>
    <m/>
    <m/>
    <x v="0"/>
    <m/>
    <m/>
    <m/>
    <x v="0"/>
    <m/>
    <m/>
    <m/>
    <x v="0"/>
    <m/>
    <m/>
    <m/>
    <x v="0"/>
    <m/>
    <m/>
    <m/>
    <x v="0"/>
    <x v="0"/>
  </r>
  <r>
    <x v="5"/>
    <s v="Sumatoria del tiempo transcurrido entre la solicitud y administración de hemocomponentes en el período /Número total de pacientes a quienes se les administró  hemocomponentes en el mismo período"/>
    <x v="14"/>
    <x v="0"/>
    <x v="0"/>
    <m/>
    <n v="0"/>
    <n v="0"/>
    <x v="0"/>
    <m/>
    <n v="0"/>
    <n v="0"/>
    <x v="0"/>
    <m/>
    <n v="0"/>
    <n v="0"/>
    <x v="0"/>
    <m/>
    <n v="0"/>
    <n v="0"/>
    <x v="0"/>
    <m/>
    <n v="0"/>
    <n v="0"/>
    <x v="0"/>
    <x v="0"/>
  </r>
  <r>
    <x v="5"/>
    <s v="Sumatoria del tiempo transcurrido entre la solicitud y administración de hemocomponentes en el período /Número total de pacientes a quienes se les administró  hemocomponentes en el mismo período"/>
    <x v="14"/>
    <x v="1"/>
    <x v="0"/>
    <m/>
    <m/>
    <m/>
    <x v="0"/>
    <m/>
    <m/>
    <m/>
    <x v="0"/>
    <m/>
    <m/>
    <m/>
    <x v="0"/>
    <m/>
    <m/>
    <m/>
    <x v="0"/>
    <m/>
    <m/>
    <m/>
    <x v="0"/>
    <x v="0"/>
  </r>
  <r>
    <x v="5"/>
    <s v="Sumatoria del tiempo transcurrido entre la solicitud y administración de hemocomponentes en el período /Número total de pacientes a quienes se les administró  hemocomponentes en el mismo período"/>
    <x v="15"/>
    <x v="2"/>
    <x v="0"/>
    <m/>
    <m/>
    <m/>
    <x v="0"/>
    <m/>
    <m/>
    <m/>
    <x v="0"/>
    <m/>
    <m/>
    <m/>
    <x v="0"/>
    <m/>
    <m/>
    <m/>
    <x v="0"/>
    <m/>
    <m/>
    <m/>
    <x v="0"/>
    <x v="0"/>
  </r>
  <r>
    <x v="5"/>
    <s v="Sumatoria del tiempo transcurrido entre la solicitud y administración de hemocomponentes en el período /Número total de pacientes a quienes se les administró  hemocomponentes en el mismo período"/>
    <x v="16"/>
    <x v="3"/>
    <x v="0"/>
    <m/>
    <m/>
    <m/>
    <x v="0"/>
    <m/>
    <m/>
    <m/>
    <x v="0"/>
    <m/>
    <m/>
    <m/>
    <x v="0"/>
    <m/>
    <m/>
    <m/>
    <x v="0"/>
    <m/>
    <m/>
    <m/>
    <x v="0"/>
    <x v="0"/>
  </r>
  <r>
    <x v="5"/>
    <s v="Sumatoria del tiempo transcurrido entre la solicitud y administración de hemocomponentes en el período /Número total de pacientes a quienes se les administró  hemocomponentes en el mismo período"/>
    <x v="17"/>
    <x v="6"/>
    <x v="0"/>
    <m/>
    <m/>
    <m/>
    <x v="0"/>
    <m/>
    <m/>
    <m/>
    <x v="0"/>
    <m/>
    <m/>
    <m/>
    <x v="0"/>
    <m/>
    <m/>
    <m/>
    <x v="0"/>
    <m/>
    <m/>
    <m/>
    <x v="0"/>
    <x v="0"/>
  </r>
  <r>
    <x v="5"/>
    <s v="Sumatoria del tiempo transcurrido entre la solicitud y administración de hemocomponentes en el período /Número total de pacientes a quienes se les administró  hemocomponentes en el mismo período"/>
    <x v="18"/>
    <x v="4"/>
    <x v="0"/>
    <m/>
    <m/>
    <m/>
    <x v="0"/>
    <m/>
    <m/>
    <m/>
    <x v="0"/>
    <m/>
    <m/>
    <m/>
    <x v="0"/>
    <m/>
    <m/>
    <m/>
    <x v="0"/>
    <m/>
    <m/>
    <m/>
    <x v="0"/>
    <x v="0"/>
  </r>
  <r>
    <x v="6"/>
    <s v="Sumatoria del tiempo transcurrido entre la toma de exámenes de imágenes diagnósticas y terapéuticas y la entrega del resultado  a pacientes hospitalizados en el período / Número de pacientes hospitalizados a quienes se les tomó  exámenes de imágenes diagnósticas y terapéuticas en el mismo período"/>
    <x v="19"/>
    <x v="0"/>
    <x v="0"/>
    <m/>
    <n v="0"/>
    <n v="0"/>
    <x v="0"/>
    <m/>
    <n v="0"/>
    <n v="0"/>
    <x v="0"/>
    <m/>
    <n v="0"/>
    <n v="0"/>
    <x v="0"/>
    <m/>
    <n v="0"/>
    <n v="0"/>
    <x v="0"/>
    <m/>
    <n v="0"/>
    <n v="0"/>
    <x v="0"/>
    <x v="0"/>
  </r>
  <r>
    <x v="6"/>
    <s v="Sumatoria del tiempo transcurrido entre la toma de exámenes de imágenes diagnósticas y terapéuticas y la entrega del resultado  a pacientes hospitalizados en el período / Número de pacientes hospitalizados a quienes se les tomó  exámenes de imágenes diagnósticas y terapéuticas en el mismo período"/>
    <x v="19"/>
    <x v="1"/>
    <x v="0"/>
    <m/>
    <m/>
    <m/>
    <x v="0"/>
    <m/>
    <m/>
    <m/>
    <x v="0"/>
    <m/>
    <m/>
    <m/>
    <x v="0"/>
    <m/>
    <m/>
    <m/>
    <x v="0"/>
    <m/>
    <m/>
    <m/>
    <x v="0"/>
    <x v="0"/>
  </r>
  <r>
    <x v="6"/>
    <s v="Sumatoria del tiempo transcurrido entre la toma de exámenes de imágenes diagnósticas y terapéuticas y la entrega del resultado  a pacientes hospitalizados en el período / Número de pacientes hospitalizados a quienes se les tomó  exámenes de imágenes diagnósticas y terapéuticas en el mismo período"/>
    <x v="20"/>
    <x v="2"/>
    <x v="0"/>
    <m/>
    <m/>
    <m/>
    <x v="0"/>
    <m/>
    <m/>
    <m/>
    <x v="0"/>
    <m/>
    <m/>
    <m/>
    <x v="0"/>
    <m/>
    <m/>
    <m/>
    <x v="0"/>
    <m/>
    <m/>
    <m/>
    <x v="0"/>
    <x v="0"/>
  </r>
  <r>
    <x v="6"/>
    <s v="Sumatoria del tiempo transcurrido entre la toma de exámenes de imágenes diagnósticas y terapéuticas y la entrega del resultado  a pacientes hospitalizados en el período / Número de pacientes hospitalizados a quienes se les tomó  exámenes de imágenes diagnósticas y terapéuticas en el mismo período"/>
    <x v="21"/>
    <x v="3"/>
    <x v="0"/>
    <m/>
    <m/>
    <m/>
    <x v="0"/>
    <m/>
    <m/>
    <m/>
    <x v="0"/>
    <m/>
    <m/>
    <m/>
    <x v="0"/>
    <m/>
    <m/>
    <m/>
    <x v="0"/>
    <m/>
    <m/>
    <m/>
    <x v="0"/>
    <x v="0"/>
  </r>
  <r>
    <x v="6"/>
    <s v="Sumatoria del tiempo transcurrido entre la toma de exámenes de imágenes diagnósticas y terapéuticas y la entrega del resultado  a pacientes hospitalizados en el período / Número de pacientes hospitalizados a quienes se les tomó  exámenes de imágenes diagnósticas y terapéuticas en el mismo período"/>
    <x v="22"/>
    <x v="4"/>
    <x v="0"/>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23"/>
    <x v="7"/>
    <x v="1"/>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24"/>
    <x v="8"/>
    <x v="1"/>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25"/>
    <x v="9"/>
    <x v="1"/>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26"/>
    <x v="10"/>
    <x v="1"/>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27"/>
    <x v="11"/>
    <x v="1"/>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28"/>
    <x v="12"/>
    <x v="1"/>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29"/>
    <x v="13"/>
    <x v="1"/>
    <m/>
    <m/>
    <m/>
    <x v="0"/>
    <m/>
    <m/>
    <m/>
    <x v="0"/>
    <m/>
    <m/>
    <m/>
    <x v="0"/>
    <m/>
    <m/>
    <m/>
    <x v="0"/>
    <m/>
    <m/>
    <m/>
    <x v="0"/>
    <x v="0"/>
  </r>
  <r>
    <x v="7"/>
    <s v="Sumatoria total de los días calendario transcurridos entre la fecha en la cual el paciente solicita cita para ser atendido y la fecha para la cual es asignada la cita  en el período / Número total de citas asignadas en la institución durante el mismo período"/>
    <x v="30"/>
    <x v="14"/>
    <x v="1"/>
    <m/>
    <m/>
    <m/>
    <x v="0"/>
    <m/>
    <m/>
    <m/>
    <x v="0"/>
    <m/>
    <m/>
    <m/>
    <x v="0"/>
    <m/>
    <m/>
    <m/>
    <x v="0"/>
    <m/>
    <m/>
    <m/>
    <x v="0"/>
    <x v="0"/>
  </r>
  <r>
    <x v="8"/>
    <s v="Sumatoria total de los días calendario transcurridos entre la fecha en la cual el paciente solicita cita para ser atendido y la fecha para la cual es asignada la cita  en el período / Número total de citas asignadas en la institución durante el mismo período"/>
    <x v="31"/>
    <x v="7"/>
    <x v="1"/>
    <m/>
    <m/>
    <m/>
    <x v="0"/>
    <m/>
    <m/>
    <m/>
    <x v="0"/>
    <m/>
    <m/>
    <m/>
    <x v="0"/>
    <m/>
    <m/>
    <m/>
    <x v="0"/>
    <m/>
    <m/>
    <m/>
    <x v="0"/>
    <x v="0"/>
  </r>
  <r>
    <x v="8"/>
    <s v="Sumatoria total de los días calendario transcurridos entre la fecha en la cual el paciente solicita cita para ser atendido y la fecha para la cual es asignada la cita  en el período / Número total de citas asignadas en la institución durante el mismo período"/>
    <x v="32"/>
    <x v="8"/>
    <x v="1"/>
    <m/>
    <m/>
    <m/>
    <x v="0"/>
    <m/>
    <m/>
    <m/>
    <x v="0"/>
    <m/>
    <m/>
    <m/>
    <x v="0"/>
    <m/>
    <m/>
    <m/>
    <x v="0"/>
    <m/>
    <m/>
    <m/>
    <x v="0"/>
    <x v="0"/>
  </r>
  <r>
    <x v="8"/>
    <s v="Sumatoria total de los días calendario transcurridos entre la fecha en la cual el paciente solicita cita para ser atendido y la fecha para la cual es asignada la cita  en el período / Número total de citas asignadas en la institución durante el mismo período"/>
    <x v="33"/>
    <x v="9"/>
    <x v="1"/>
    <m/>
    <m/>
    <m/>
    <x v="0"/>
    <m/>
    <m/>
    <m/>
    <x v="0"/>
    <m/>
    <m/>
    <m/>
    <x v="0"/>
    <m/>
    <m/>
    <m/>
    <x v="0"/>
    <m/>
    <m/>
    <m/>
    <x v="0"/>
    <x v="0"/>
  </r>
  <r>
    <x v="8"/>
    <s v="Sumatoria total de los días calendario transcurridos entre la fecha en la cual el paciente solicita cita para ser atendido y la fecha para la cual es asignada la cita  en el período / Número total de citas asignadas en la institución durante el mismo período"/>
    <x v="34"/>
    <x v="10"/>
    <x v="1"/>
    <m/>
    <m/>
    <m/>
    <x v="0"/>
    <m/>
    <m/>
    <m/>
    <x v="0"/>
    <m/>
    <m/>
    <m/>
    <x v="0"/>
    <m/>
    <m/>
    <m/>
    <x v="0"/>
    <m/>
    <m/>
    <m/>
    <x v="0"/>
    <x v="0"/>
  </r>
</pivotCacheRecords>
</file>

<file path=xl/pivotCache/pivotCacheRecords8.xml><?xml version="1.0" encoding="utf-8"?>
<pivotCacheRecords xmlns="http://schemas.openxmlformats.org/spreadsheetml/2006/main" xmlns:r="http://schemas.openxmlformats.org/officeDocument/2006/relationships" count="30">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0"/>
    <x v="0"/>
    <x v="0"/>
    <m/>
    <n v="0"/>
    <n v="0"/>
    <x v="0"/>
    <m/>
    <n v="0"/>
    <n v="0"/>
    <x v="0"/>
    <m/>
    <n v="0"/>
    <n v="0"/>
    <x v="0"/>
    <m/>
    <n v="0"/>
    <n v="0"/>
    <x v="0"/>
    <m/>
    <n v="0"/>
    <n v="0"/>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0"/>
    <x v="1"/>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1"/>
    <x v="2"/>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2"/>
    <x v="3"/>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3"/>
    <x v="4"/>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4"/>
    <x v="5"/>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5"/>
    <x v="6"/>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_x000a__x000a_Nota: Registros clínicos se refiere a todos los registros del equipo de salud. (Registros de medicina, enfermería, odontología, nutrición, terapias, psicología, apoyo terapéutico y diagnóstico, entre otros)"/>
    <x v="6"/>
    <x v="7"/>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x v="7"/>
    <x v="8"/>
    <x v="0"/>
    <m/>
    <m/>
    <m/>
    <x v="0"/>
    <m/>
    <m/>
    <m/>
    <x v="0"/>
    <m/>
    <m/>
    <m/>
    <x v="0"/>
    <m/>
    <m/>
    <m/>
    <x v="0"/>
    <m/>
    <m/>
    <m/>
    <x v="0"/>
    <x v="0"/>
  </r>
  <r>
    <x v="0"/>
    <s v="(Número de historias clínicas evaluadas de pacientes atendidos con n… registros clínicos que cumplen con los criterios del manual de diligenciamiento de historia clínica institucional en el período / Número total de  historias clínicas evaluadas de pacientes atendidos con n… registros clínicos en el mismo período) * 100"/>
    <x v="8"/>
    <x v="9"/>
    <x v="0"/>
    <m/>
    <m/>
    <m/>
    <x v="0"/>
    <m/>
    <m/>
    <m/>
    <x v="0"/>
    <m/>
    <m/>
    <m/>
    <x v="0"/>
    <m/>
    <m/>
    <m/>
    <x v="0"/>
    <m/>
    <m/>
    <m/>
    <x v="0"/>
    <x v="0"/>
  </r>
  <r>
    <x v="1"/>
    <s v="Número de servicios asistenciales con historia electrónica implementada en el período / Total de servicios asistenciales en el mismo período * 100"/>
    <x v="9"/>
    <x v="0"/>
    <x v="0"/>
    <m/>
    <m/>
    <m/>
    <x v="0"/>
    <m/>
    <m/>
    <m/>
    <x v="0"/>
    <m/>
    <m/>
    <m/>
    <x v="0"/>
    <m/>
    <m/>
    <m/>
    <x v="0"/>
    <m/>
    <m/>
    <m/>
    <x v="0"/>
    <x v="0"/>
  </r>
  <r>
    <x v="2"/>
    <s v="Número de registros asistenciales gestionados mediante sistemas electrónicos de historia clínica / No. total de registros asistenciales *100"/>
    <x v="10"/>
    <x v="0"/>
    <x v="0"/>
    <m/>
    <m/>
    <m/>
    <x v="0"/>
    <m/>
    <m/>
    <m/>
    <x v="0"/>
    <m/>
    <m/>
    <m/>
    <x v="0"/>
    <m/>
    <m/>
    <m/>
    <x v="0"/>
    <m/>
    <m/>
    <m/>
    <x v="0"/>
    <x v="0"/>
  </r>
  <r>
    <x v="3"/>
    <s v="No requiere"/>
    <x v="11"/>
    <x v="0"/>
    <x v="1"/>
    <m/>
    <m/>
    <m/>
    <x v="0"/>
    <m/>
    <m/>
    <m/>
    <x v="0"/>
    <m/>
    <m/>
    <m/>
    <x v="0"/>
    <m/>
    <m/>
    <m/>
    <x v="0"/>
    <m/>
    <m/>
    <m/>
    <x v="0"/>
    <x v="0"/>
  </r>
  <r>
    <x v="4"/>
    <s v="No requiere"/>
    <x v="12"/>
    <x v="0"/>
    <x v="1"/>
    <m/>
    <m/>
    <m/>
    <x v="0"/>
    <m/>
    <m/>
    <m/>
    <x v="0"/>
    <m/>
    <m/>
    <m/>
    <x v="0"/>
    <m/>
    <m/>
    <m/>
    <x v="0"/>
    <m/>
    <m/>
    <m/>
    <x v="0"/>
    <x v="0"/>
  </r>
  <r>
    <x v="5"/>
    <s v="No requiere"/>
    <x v="13"/>
    <x v="0"/>
    <x v="1"/>
    <m/>
    <m/>
    <m/>
    <x v="0"/>
    <m/>
    <m/>
    <m/>
    <x v="0"/>
    <m/>
    <m/>
    <m/>
    <x v="0"/>
    <m/>
    <m/>
    <m/>
    <x v="0"/>
    <m/>
    <m/>
    <m/>
    <x v="0"/>
    <x v="0"/>
  </r>
  <r>
    <x v="6"/>
    <s v="Número de equipos de cómputo asistenciales  en el período / Número total de camas en el mismo período_x000a__x000a_Nota: Solo se debe incluir los equipos de cómputo de hospitalización y urgencias de uso exclusivo para el diligenciamiento de registros clínicos asistenciales por el equipo de salud, se excluyen los equipos de cómputo de salas de cirugía, salas de parto y salas de recuperación anestésica"/>
    <x v="14"/>
    <x v="0"/>
    <x v="1"/>
    <m/>
    <n v="0"/>
    <n v="0"/>
    <x v="0"/>
    <m/>
    <n v="0"/>
    <n v="0"/>
    <x v="0"/>
    <m/>
    <n v="0"/>
    <n v="0"/>
    <x v="0"/>
    <m/>
    <n v="0"/>
    <n v="0"/>
    <x v="0"/>
    <m/>
    <n v="0"/>
    <n v="0"/>
    <x v="0"/>
    <x v="0"/>
  </r>
  <r>
    <x v="6"/>
    <s v="Número de equipos de cómputo asistenciales  en el período / Número total de camas en el mismo período_x000a__x000a_Nota: Solo se debe incluir los equipos de cómputo de hospitalización y urgencias de uso exclusivo para el diligenciamiento de registros clínicos asistenciales por el equipo de salud, se excluyen los equipos de cómputo de salas de cirugía, salas de parto y salas de recuperación anestésica"/>
    <x v="14"/>
    <x v="1"/>
    <x v="1"/>
    <m/>
    <m/>
    <m/>
    <x v="0"/>
    <m/>
    <m/>
    <m/>
    <x v="0"/>
    <m/>
    <m/>
    <m/>
    <x v="0"/>
    <m/>
    <m/>
    <m/>
    <x v="0"/>
    <m/>
    <m/>
    <m/>
    <x v="0"/>
    <x v="0"/>
  </r>
  <r>
    <x v="6"/>
    <s v="Número de equipos de cómputo asistenciales  en el período / Número total de camas en el mismo período_x000a__x000a_Nota: Solo se debe incluir los equipos de cómputo de hospitalización y urgencias de uso exclusivo para el diligenciamiento de registros clínicos asistenciales por el equipo de salud, se excluyen los equipos de cómputo de salas de cirugía, salas de parto y salas de recuperación anestésica"/>
    <x v="15"/>
    <x v="2"/>
    <x v="1"/>
    <m/>
    <m/>
    <m/>
    <x v="0"/>
    <m/>
    <m/>
    <m/>
    <x v="0"/>
    <m/>
    <m/>
    <m/>
    <x v="0"/>
    <m/>
    <m/>
    <m/>
    <x v="0"/>
    <m/>
    <m/>
    <m/>
    <x v="0"/>
    <x v="0"/>
  </r>
  <r>
    <x v="6"/>
    <s v="Número de equipos de cómputo asistenciales  en el período / Número total de camas en el mismo período_x000a__x000a_Nota: Solo se debe incluir los equipos de cómputo de hospitalización y urgencias de uso exclusivo para el diligenciamiento de registros clínicos asistenciales por el equipo de salud, se excluyen los equipos de cómputo de salas de cirugía, salas de parto y salas de recuperación anestésica"/>
    <x v="16"/>
    <x v="10"/>
    <x v="1"/>
    <m/>
    <m/>
    <m/>
    <x v="0"/>
    <m/>
    <m/>
    <m/>
    <x v="0"/>
    <m/>
    <m/>
    <m/>
    <x v="0"/>
    <m/>
    <m/>
    <m/>
    <x v="0"/>
    <m/>
    <m/>
    <m/>
    <x v="0"/>
    <x v="0"/>
  </r>
  <r>
    <x v="6"/>
    <s v="Número de equipos de cómputo asistenciales  en el período / Número total de camas en el mismo período_x000a__x000a_Nota: Solo se debe incluir los equipos de cómputo de hospitalización y urgencias de uso exclusivo para el diligenciamiento de registros clínicos asistenciales por el equipo de salud, se excluyen los equipos de cómputo de salas de cirugía, salas de parto y salas de recuperación anestésica"/>
    <x v="17"/>
    <x v="11"/>
    <x v="1"/>
    <m/>
    <m/>
    <m/>
    <x v="0"/>
    <m/>
    <m/>
    <m/>
    <x v="0"/>
    <m/>
    <m/>
    <m/>
    <x v="0"/>
    <m/>
    <m/>
    <m/>
    <x v="0"/>
    <m/>
    <m/>
    <m/>
    <x v="0"/>
    <x v="0"/>
  </r>
  <r>
    <x v="6"/>
    <s v="Número de equipos de cómputo asistenciales  en el período / Número total de camas en el mismo período_x000a__x000a_Nota: Solo se debe incluir los equipos de cómputo de hospitalización y urgencias de uso exclusivo para el diligenciamiento de registros clínicos asistenciales por el equipo de salud, se excluyen los equipos de cómputo de salas de cirugía, salas de parto y salas de recuperación anestésica"/>
    <x v="18"/>
    <x v="4"/>
    <x v="1"/>
    <m/>
    <m/>
    <m/>
    <x v="0"/>
    <m/>
    <m/>
    <m/>
    <x v="0"/>
    <m/>
    <m/>
    <m/>
    <x v="0"/>
    <m/>
    <m/>
    <m/>
    <x v="0"/>
    <m/>
    <m/>
    <m/>
    <x v="0"/>
    <x v="0"/>
  </r>
  <r>
    <x v="7"/>
    <s v="Número de equipos de cómputo asistenciales en el período / Número total de usuarios internos asistenciales en el mismo período"/>
    <x v="19"/>
    <x v="0"/>
    <x v="1"/>
    <m/>
    <n v="0"/>
    <n v="0"/>
    <x v="0"/>
    <m/>
    <n v="0"/>
    <n v="0"/>
    <x v="0"/>
    <m/>
    <n v="0"/>
    <n v="0"/>
    <x v="0"/>
    <m/>
    <n v="0"/>
    <n v="0"/>
    <x v="0"/>
    <m/>
    <n v="0"/>
    <n v="0"/>
    <x v="0"/>
    <x v="0"/>
  </r>
  <r>
    <x v="7"/>
    <s v="Número de equipos de cómputo asistenciales en el período / Número total de usuarios internos asistenciales en el mismo período"/>
    <x v="19"/>
    <x v="1"/>
    <x v="1"/>
    <m/>
    <m/>
    <m/>
    <x v="0"/>
    <m/>
    <m/>
    <m/>
    <x v="0"/>
    <m/>
    <m/>
    <m/>
    <x v="0"/>
    <m/>
    <m/>
    <m/>
    <x v="0"/>
    <m/>
    <m/>
    <m/>
    <x v="0"/>
    <x v="0"/>
  </r>
  <r>
    <x v="7"/>
    <s v="Número de equipos de cómputo asistenciales en el período / Número total de usuarios internos asistenciales en el mismo período"/>
    <x v="20"/>
    <x v="2"/>
    <x v="1"/>
    <m/>
    <m/>
    <m/>
    <x v="0"/>
    <m/>
    <m/>
    <m/>
    <x v="0"/>
    <m/>
    <m/>
    <m/>
    <x v="0"/>
    <m/>
    <m/>
    <m/>
    <x v="0"/>
    <m/>
    <m/>
    <m/>
    <x v="0"/>
    <x v="0"/>
  </r>
  <r>
    <x v="7"/>
    <s v="Número de equipos de cómputo asistenciales en el período / Número total de usuarios internos asistenciales en el mismo período"/>
    <x v="21"/>
    <x v="10"/>
    <x v="1"/>
    <m/>
    <m/>
    <m/>
    <x v="0"/>
    <m/>
    <m/>
    <m/>
    <x v="0"/>
    <m/>
    <m/>
    <m/>
    <x v="0"/>
    <m/>
    <m/>
    <m/>
    <x v="0"/>
    <m/>
    <m/>
    <m/>
    <x v="0"/>
    <x v="0"/>
  </r>
  <r>
    <x v="7"/>
    <s v="Número de equipos de cómputo asistenciales en el período / Número total de usuarios internos asistenciales en el mismo período"/>
    <x v="22"/>
    <x v="11"/>
    <x v="1"/>
    <m/>
    <m/>
    <m/>
    <x v="0"/>
    <m/>
    <m/>
    <m/>
    <x v="0"/>
    <m/>
    <m/>
    <m/>
    <x v="0"/>
    <m/>
    <m/>
    <m/>
    <x v="0"/>
    <m/>
    <m/>
    <m/>
    <x v="0"/>
    <x v="0"/>
  </r>
  <r>
    <x v="7"/>
    <s v="Número de equipos de cómputo asistenciales en el período / Número total de usuarios internos asistenciales en el mismo período"/>
    <x v="23"/>
    <x v="4"/>
    <x v="1"/>
    <m/>
    <m/>
    <m/>
    <x v="0"/>
    <m/>
    <m/>
    <m/>
    <x v="0"/>
    <m/>
    <m/>
    <m/>
    <x v="0"/>
    <m/>
    <m/>
    <m/>
    <x v="0"/>
    <m/>
    <m/>
    <m/>
    <x v="0"/>
    <x v="0"/>
  </r>
  <r>
    <x v="7"/>
    <s v="Número de equipos de cómputo asistenciales en el período / Número total de usuarios internos asistenciales en el mismo período"/>
    <x v="24"/>
    <x v="6"/>
    <x v="1"/>
    <m/>
    <m/>
    <m/>
    <x v="0"/>
    <m/>
    <m/>
    <m/>
    <x v="0"/>
    <m/>
    <m/>
    <m/>
    <x v="0"/>
    <m/>
    <m/>
    <m/>
    <x v="0"/>
    <m/>
    <m/>
    <m/>
    <x v="0"/>
    <x v="0"/>
  </r>
  <r>
    <x v="7"/>
    <s v="Número de equipos de cómputo asistenciales en el período / Número total de usuarios internos asistenciales en el mismo período"/>
    <x v="25"/>
    <x v="12"/>
    <x v="1"/>
    <m/>
    <m/>
    <m/>
    <x v="0"/>
    <m/>
    <m/>
    <m/>
    <x v="0"/>
    <m/>
    <m/>
    <m/>
    <x v="0"/>
    <m/>
    <m/>
    <m/>
    <x v="0"/>
    <m/>
    <m/>
    <m/>
    <x v="0"/>
    <x v="0"/>
  </r>
  <r>
    <x v="7"/>
    <s v="Número de equipos de cómputo asistenciales en el período / Número total de usuarios internos asistenciales en el mismo período"/>
    <x v="26"/>
    <x v="7"/>
    <x v="1"/>
    <m/>
    <m/>
    <m/>
    <x v="0"/>
    <m/>
    <m/>
    <m/>
    <x v="0"/>
    <m/>
    <m/>
    <m/>
    <x v="0"/>
    <m/>
    <m/>
    <m/>
    <x v="0"/>
    <m/>
    <m/>
    <m/>
    <x v="0"/>
    <x v="0"/>
  </r>
</pivotCacheRecords>
</file>

<file path=xl/pivotCache/pivotCacheRecords9.xml><?xml version="1.0" encoding="utf-8"?>
<pivotCacheRecords xmlns="http://schemas.openxmlformats.org/spreadsheetml/2006/main" xmlns:r="http://schemas.openxmlformats.org/officeDocument/2006/relationships" count="20">
  <r>
    <x v="0"/>
    <s v="No requiere"/>
    <x v="0"/>
    <x v="0"/>
    <x v="0"/>
    <m/>
    <n v="0"/>
    <m/>
    <x v="0"/>
    <m/>
    <n v="0"/>
    <m/>
    <x v="0"/>
    <m/>
    <n v="0"/>
    <m/>
    <x v="0"/>
    <m/>
    <n v="0"/>
    <m/>
    <x v="0"/>
    <m/>
    <n v="0"/>
    <m/>
    <x v="0"/>
    <x v="0"/>
  </r>
  <r>
    <x v="0"/>
    <s v="No requiere"/>
    <x v="0"/>
    <x v="1"/>
    <x v="0"/>
    <m/>
    <m/>
    <m/>
    <x v="0"/>
    <m/>
    <m/>
    <m/>
    <x v="0"/>
    <m/>
    <m/>
    <m/>
    <x v="0"/>
    <m/>
    <m/>
    <m/>
    <x v="0"/>
    <m/>
    <m/>
    <m/>
    <x v="0"/>
    <x v="0"/>
  </r>
  <r>
    <x v="0"/>
    <s v="No requiere"/>
    <x v="1"/>
    <x v="2"/>
    <x v="0"/>
    <m/>
    <m/>
    <m/>
    <x v="0"/>
    <m/>
    <m/>
    <m/>
    <x v="0"/>
    <m/>
    <m/>
    <m/>
    <x v="0"/>
    <m/>
    <m/>
    <m/>
    <x v="0"/>
    <m/>
    <m/>
    <m/>
    <x v="0"/>
    <x v="0"/>
  </r>
  <r>
    <x v="0"/>
    <s v="No requiere"/>
    <x v="2"/>
    <x v="3"/>
    <x v="0"/>
    <m/>
    <m/>
    <m/>
    <x v="0"/>
    <m/>
    <m/>
    <m/>
    <x v="0"/>
    <m/>
    <m/>
    <m/>
    <x v="0"/>
    <m/>
    <m/>
    <m/>
    <x v="0"/>
    <m/>
    <m/>
    <m/>
    <x v="0"/>
    <x v="0"/>
  </r>
  <r>
    <x v="1"/>
    <s v="No requiere"/>
    <x v="3"/>
    <x v="4"/>
    <x v="0"/>
    <m/>
    <m/>
    <m/>
    <x v="0"/>
    <m/>
    <m/>
    <m/>
    <x v="0"/>
    <m/>
    <m/>
    <m/>
    <x v="0"/>
    <m/>
    <m/>
    <m/>
    <x v="0"/>
    <m/>
    <m/>
    <m/>
    <x v="0"/>
    <x v="0"/>
  </r>
  <r>
    <x v="0"/>
    <s v="No requiere"/>
    <x v="4"/>
    <x v="5"/>
    <x v="0"/>
    <m/>
    <m/>
    <m/>
    <x v="0"/>
    <m/>
    <m/>
    <m/>
    <x v="0"/>
    <m/>
    <m/>
    <m/>
    <x v="0"/>
    <m/>
    <m/>
    <m/>
    <x v="0"/>
    <m/>
    <m/>
    <m/>
    <x v="0"/>
    <x v="0"/>
  </r>
  <r>
    <x v="2"/>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5"/>
    <x v="0"/>
    <x v="1"/>
    <m/>
    <n v="0"/>
    <n v="0"/>
    <x v="0"/>
    <m/>
    <n v="0"/>
    <n v="0"/>
    <x v="0"/>
    <m/>
    <n v="0"/>
    <n v="0"/>
    <x v="0"/>
    <m/>
    <n v="0"/>
    <n v="0"/>
    <x v="0"/>
    <m/>
    <n v="0"/>
    <n v="0"/>
    <x v="0"/>
    <x v="0"/>
  </r>
  <r>
    <x v="3"/>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5"/>
    <x v="1"/>
    <x v="1"/>
    <m/>
    <m/>
    <m/>
    <x v="0"/>
    <m/>
    <m/>
    <m/>
    <x v="0"/>
    <m/>
    <m/>
    <m/>
    <x v="0"/>
    <m/>
    <m/>
    <m/>
    <x v="0"/>
    <m/>
    <m/>
    <m/>
    <x v="0"/>
    <x v="0"/>
  </r>
  <r>
    <x v="3"/>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6"/>
    <x v="6"/>
    <x v="1"/>
    <m/>
    <m/>
    <m/>
    <x v="0"/>
    <m/>
    <m/>
    <m/>
    <x v="0"/>
    <m/>
    <m/>
    <m/>
    <x v="0"/>
    <m/>
    <m/>
    <m/>
    <x v="0"/>
    <m/>
    <m/>
    <m/>
    <x v="0"/>
    <x v="0"/>
  </r>
  <r>
    <x v="3"/>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7"/>
    <x v="7"/>
    <x v="1"/>
    <m/>
    <m/>
    <m/>
    <x v="0"/>
    <m/>
    <m/>
    <m/>
    <x v="0"/>
    <m/>
    <m/>
    <m/>
    <x v="0"/>
    <m/>
    <m/>
    <m/>
    <x v="0"/>
    <m/>
    <m/>
    <m/>
    <x v="0"/>
    <x v="0"/>
  </r>
  <r>
    <x v="3"/>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8"/>
    <x v="8"/>
    <x v="1"/>
    <m/>
    <m/>
    <m/>
    <x v="0"/>
    <m/>
    <m/>
    <m/>
    <x v="0"/>
    <m/>
    <m/>
    <m/>
    <x v="0"/>
    <m/>
    <m/>
    <m/>
    <x v="0"/>
    <m/>
    <m/>
    <m/>
    <x v="0"/>
    <x v="0"/>
  </r>
  <r>
    <x v="3"/>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9"/>
    <x v="9"/>
    <x v="1"/>
    <m/>
    <m/>
    <m/>
    <x v="0"/>
    <m/>
    <m/>
    <m/>
    <x v="0"/>
    <m/>
    <m/>
    <m/>
    <x v="0"/>
    <m/>
    <m/>
    <m/>
    <x v="0"/>
    <m/>
    <m/>
    <m/>
    <x v="0"/>
    <x v="0"/>
  </r>
  <r>
    <x v="4"/>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10"/>
    <x v="4"/>
    <x v="1"/>
    <m/>
    <m/>
    <m/>
    <x v="0"/>
    <m/>
    <m/>
    <m/>
    <x v="0"/>
    <m/>
    <m/>
    <m/>
    <x v="0"/>
    <m/>
    <m/>
    <m/>
    <x v="0"/>
    <m/>
    <m/>
    <m/>
    <x v="0"/>
    <x v="0"/>
  </r>
  <r>
    <x v="3"/>
    <s v="(Sumatoria del número de historias clínicas evaluadas de pacientes atendidos con n… diagnósticos que cumplen con las guías de práctica clínica según estándar institucional en el período / Sumatoria total de historias clínicas evaluadas de pacientes atendidos con n…diagnósticos en el mismo período) * 100"/>
    <x v="11"/>
    <x v="5"/>
    <x v="1"/>
    <m/>
    <m/>
    <m/>
    <x v="0"/>
    <m/>
    <m/>
    <m/>
    <x v="0"/>
    <m/>
    <m/>
    <m/>
    <x v="0"/>
    <m/>
    <m/>
    <m/>
    <x v="0"/>
    <m/>
    <m/>
    <m/>
    <x v="0"/>
    <x v="0"/>
  </r>
  <r>
    <x v="5"/>
    <s v="(Número de historias clínicas evaluadas de pacientes atendidas con diagnostico de hemorragias del  III trimestre y edad gestacional mayor de 27 semanas que cumplen con la  guía de práctica clínica médica  en el período / Número total de historias clínicas evaluadas de pacientes atendidas con  diagnostico de hemorragias del  III trimestre y edad gestacional mayor de 27 semanas  en el mismo período) *100"/>
    <x v="12"/>
    <x v="0"/>
    <x v="1"/>
    <m/>
    <n v="0"/>
    <n v="0"/>
    <x v="0"/>
    <m/>
    <n v="0"/>
    <n v="0"/>
    <x v="0"/>
    <m/>
    <n v="0"/>
    <n v="0"/>
    <x v="0"/>
    <m/>
    <n v="0"/>
    <n v="0"/>
    <x v="0"/>
    <m/>
    <n v="0"/>
    <n v="0"/>
    <x v="0"/>
    <x v="0"/>
  </r>
  <r>
    <x v="5"/>
    <s v="(Número de historias clínicas evaluadas de pacientes atendidas con diagnostico de hemorragias del  III trimestre y edad gestacional mayor de 27 semanas que cumplen con la  guía de práctica clínica médica  en el período / Número total de historias clínicas evaluadas de pacientes atendidas con  diagnostico de hemorragias del  III trimestre y edad gestacional mayor de 27 semanas  en el mismo período) *100"/>
    <x v="13"/>
    <x v="10"/>
    <x v="1"/>
    <m/>
    <m/>
    <m/>
    <x v="0"/>
    <m/>
    <m/>
    <m/>
    <x v="0"/>
    <m/>
    <m/>
    <m/>
    <x v="0"/>
    <m/>
    <m/>
    <m/>
    <x v="0"/>
    <m/>
    <m/>
    <m/>
    <x v="0"/>
    <x v="0"/>
  </r>
  <r>
    <x v="5"/>
    <s v="(Número de historias clínicas evaluadas de pacientes atendidas con diagnostico de hemorragias del  III trimestre y edad gestacional mayor de 27 semanas que cumplen con la  guía de práctica clínica médica  en el período / Número total de historias clínicas evaluadas de pacientes atendidas con  diagnostico de hemorragias del  III trimestre y edad gestacional mayor de 27 semanas  en el mismo período) *100"/>
    <x v="14"/>
    <x v="9"/>
    <x v="1"/>
    <m/>
    <m/>
    <m/>
    <x v="0"/>
    <m/>
    <m/>
    <m/>
    <x v="0"/>
    <m/>
    <m/>
    <m/>
    <x v="0"/>
    <m/>
    <m/>
    <m/>
    <x v="0"/>
    <m/>
    <m/>
    <m/>
    <x v="0"/>
    <x v="0"/>
  </r>
  <r>
    <x v="6"/>
    <s v="(Número de historias clínicas evaluadas de pacientes atendidas con diagnostico de trastornos hipertensivos de la gestación  y  edad gestacional mayor de 27 semanas que cumplen con  la guía de práctica clínica médica  en el período / Número  total de historias clínicas evaluadas de pacientes atendidas con diagnostico de trastornos hipertensivos de la gestación  y  edad gestacional mayor de 27 semanas en el mismo periodo) *100"/>
    <x v="15"/>
    <x v="0"/>
    <x v="1"/>
    <m/>
    <n v="0"/>
    <n v="0"/>
    <x v="0"/>
    <m/>
    <n v="0"/>
    <n v="0"/>
    <x v="0"/>
    <m/>
    <n v="0"/>
    <n v="0"/>
    <x v="0"/>
    <m/>
    <n v="0"/>
    <n v="0"/>
    <x v="0"/>
    <m/>
    <n v="0"/>
    <n v="0"/>
    <x v="0"/>
    <x v="0"/>
  </r>
  <r>
    <x v="6"/>
    <s v="(Número de historias clínicas evaluadas de pacientes atendidas con diagnostico de trastornos hipertensivos de la gestación  y  edad gestacional mayor de 27 semanas que cumplen con  la guía de práctica clínica médica  en el período / Número  total de historias clínicas evaluadas de pacientes atendidas con diagnostico de trastornos hipertensivos de la gestación  y  edad gestacional mayor de 27 semanas en el mismo periodo) *100"/>
    <x v="16"/>
    <x v="10"/>
    <x v="1"/>
    <m/>
    <m/>
    <m/>
    <x v="0"/>
    <m/>
    <m/>
    <m/>
    <x v="0"/>
    <m/>
    <m/>
    <m/>
    <x v="0"/>
    <m/>
    <m/>
    <m/>
    <x v="0"/>
    <m/>
    <m/>
    <m/>
    <x v="0"/>
    <x v="0"/>
  </r>
  <r>
    <x v="6"/>
    <s v="(Número de historias clínicas evaluadas de pacientes atendidas con diagnostico de trastornos hipertensivos de la gestación  y  edad gestacional mayor de 27 semanas que cumplen con  la guía de práctica clínica médica  en el período / Número  total de historias clínicas evaluadas de pacientes atendidas con diagnostico de trastornos hipertensivos de la gestación  y  edad gestacional mayor de 27 semanas en el mismo periodo) *100"/>
    <x v="17"/>
    <x v="9"/>
    <x v="1"/>
    <m/>
    <m/>
    <m/>
    <x v="0"/>
    <m/>
    <m/>
    <m/>
    <x v="0"/>
    <m/>
    <m/>
    <m/>
    <x v="0"/>
    <m/>
    <m/>
    <m/>
    <x v="0"/>
    <m/>
    <m/>
    <m/>
    <x v="0"/>
    <x v="0"/>
  </r>
</pivotCacheRecords>
</file>

<file path=xl/pivotCache/pivotCacheRecords10.xml><?xml version="1.0" encoding="utf-8"?>
<pivotCacheRecords xmlns="http://schemas.openxmlformats.org/spreadsheetml/2006/main" xmlns:r="http://schemas.openxmlformats.org/officeDocument/2006/relationships" count="132">
  <r>
    <x v="0"/>
    <s v="Número de pacientes con infección nosocomial / número total de pacientes hospitalizados * 100_x000a__x000a_NOTA: cuando se habla de infección asociada al cuidado de la salud se refiere a &quot;confirmadas&quot; no a &quot;casos sospechosos&quot;"/>
    <x v="0"/>
    <x v="0"/>
    <x v="0"/>
    <m/>
    <n v="0"/>
    <n v="0"/>
    <x v="0"/>
    <m/>
    <n v="0"/>
    <n v="0"/>
    <x v="0"/>
    <m/>
    <n v="0"/>
    <n v="0"/>
    <x v="0"/>
    <m/>
    <n v="0"/>
    <n v="0"/>
    <x v="0"/>
    <m/>
    <n v="0"/>
    <n v="0"/>
    <x v="0"/>
    <x v="0"/>
  </r>
  <r>
    <x v="0"/>
    <s v="Número de pacientes con infección nosocomial / número total de pacientes hospitalizados * 100_x000a__x000a_NOTA: cuando se habla de infección asociada al cuidado de la salud se refiere a &quot;confirmadas&quot; no a &quot;casos sospechosos&quot;"/>
    <x v="0"/>
    <x v="1"/>
    <x v="0"/>
    <m/>
    <m/>
    <m/>
    <x v="0"/>
    <m/>
    <m/>
    <m/>
    <x v="0"/>
    <m/>
    <m/>
    <m/>
    <x v="0"/>
    <m/>
    <m/>
    <m/>
    <x v="0"/>
    <m/>
    <m/>
    <m/>
    <x v="0"/>
    <x v="0"/>
  </r>
  <r>
    <x v="0"/>
    <s v="Número de pacientes con infección nosocomial / número total de pacientes hospitalizados * 100_x000a__x000a_NOTA: cuando se habla de infección asociada al cuidado de la salud se refiere a &quot;confirmadas&quot; no a &quot;casos sospechosos&quot;"/>
    <x v="1"/>
    <x v="2"/>
    <x v="0"/>
    <m/>
    <m/>
    <m/>
    <x v="0"/>
    <m/>
    <m/>
    <m/>
    <x v="0"/>
    <m/>
    <m/>
    <m/>
    <x v="0"/>
    <m/>
    <m/>
    <m/>
    <x v="0"/>
    <m/>
    <m/>
    <m/>
    <x v="0"/>
    <x v="0"/>
  </r>
  <r>
    <x v="0"/>
    <s v="Número de pacientes con infección nosocomial / número total de pacientes hospitalizados * 100_x000a__x000a_NOTA: cuando se habla de infección asociada al cuidado de la salud se refiere a &quot;confirmadas&quot; no a &quot;casos sospechosos&quot;"/>
    <x v="2"/>
    <x v="3"/>
    <x v="0"/>
    <m/>
    <m/>
    <m/>
    <x v="0"/>
    <m/>
    <m/>
    <m/>
    <x v="0"/>
    <m/>
    <m/>
    <m/>
    <x v="0"/>
    <m/>
    <m/>
    <m/>
    <x v="0"/>
    <m/>
    <m/>
    <m/>
    <x v="0"/>
    <x v="0"/>
  </r>
  <r>
    <x v="0"/>
    <s v="Número de pacientes con infección nosocomial / número total de pacientes hospitalizados * 100_x000a__x000a_NOTA: cuando se habla de infección asociada al cuidado de la salud se refiere a &quot;confirmadas&quot; no a &quot;casos sospechosos&quot;"/>
    <x v="3"/>
    <x v="4"/>
    <x v="0"/>
    <m/>
    <m/>
    <m/>
    <x v="0"/>
    <m/>
    <m/>
    <m/>
    <x v="0"/>
    <m/>
    <m/>
    <m/>
    <x v="0"/>
    <m/>
    <m/>
    <m/>
    <x v="0"/>
    <m/>
    <m/>
    <m/>
    <x v="0"/>
    <x v="0"/>
  </r>
  <r>
    <x v="0"/>
    <s v="Número de pacientes con infección nosocomial / número total de pacientes hospitalizados * 100_x000a__x000a_NOTA: cuando se habla de infección asociada al cuidado de la salud se refiere a &quot;confirmadas&quot; no a &quot;casos sospechosos&quot;"/>
    <x v="4"/>
    <x v="5"/>
    <x v="0"/>
    <m/>
    <m/>
    <m/>
    <x v="0"/>
    <m/>
    <m/>
    <m/>
    <x v="0"/>
    <m/>
    <m/>
    <m/>
    <x v="0"/>
    <m/>
    <m/>
    <m/>
    <x v="0"/>
    <m/>
    <m/>
    <m/>
    <x v="0"/>
    <x v="0"/>
  </r>
  <r>
    <x v="0"/>
    <s v="Número de pacientes con infección nosocomial / número total de pacientes hospitalizados * 100_x000a__x000a_NOTA: cuando se habla de infección asociada al cuidado de la salud se refiere a &quot;confirmadas&quot; no a &quot;casos sospechosos&quot;"/>
    <x v="5"/>
    <x v="6"/>
    <x v="0"/>
    <m/>
    <m/>
    <m/>
    <x v="0"/>
    <m/>
    <m/>
    <m/>
    <x v="0"/>
    <m/>
    <m/>
    <m/>
    <x v="0"/>
    <m/>
    <m/>
    <m/>
    <x v="0"/>
    <m/>
    <m/>
    <m/>
    <x v="0"/>
    <x v="0"/>
  </r>
  <r>
    <x v="1"/>
    <s v="Número de pacientes con infección asociada a la atención en salud en el período / Número total de días estancia de los pacientes hospitalizados en el mismo período) * 1000 _x000a__x000a_NOTA: cuando se habla de infección asociada al cuidado de la salud se refiere a &quot;confirmadas&quot; no a &quot;casos sospechosos&quot;"/>
    <x v="6"/>
    <x v="0"/>
    <x v="1"/>
    <m/>
    <n v="0"/>
    <n v="0"/>
    <x v="0"/>
    <m/>
    <n v="0"/>
    <n v="0"/>
    <x v="0"/>
    <m/>
    <n v="0"/>
    <n v="0"/>
    <x v="0"/>
    <m/>
    <n v="0"/>
    <n v="0"/>
    <x v="0"/>
    <m/>
    <n v="0"/>
    <n v="0"/>
    <x v="0"/>
    <x v="0"/>
  </r>
  <r>
    <x v="1"/>
    <s v="Número de pacientes con infección asociada a la atención en salud en el período / Número total de días estancia de los pacientes hospitalizados en el mismo período) * 1000 _x000a__x000a_NOTA: cuando se habla de infección asociada al cuidado de la salud se refiere a &quot;confirmadas&quot; no a &quot;casos sospechosos&quot;"/>
    <x v="6"/>
    <x v="1"/>
    <x v="1"/>
    <m/>
    <m/>
    <m/>
    <x v="0"/>
    <m/>
    <m/>
    <m/>
    <x v="0"/>
    <m/>
    <m/>
    <m/>
    <x v="0"/>
    <m/>
    <m/>
    <m/>
    <x v="0"/>
    <m/>
    <m/>
    <m/>
    <x v="0"/>
    <x v="0"/>
  </r>
  <r>
    <x v="1"/>
    <s v="Número de pacientes con infección asociada a la atención en salud en el período / Número total de días estancia de los pacientes hospitalizados en el mismo período) * 1000 _x000a__x000a_NOTA: cuando se habla de infección asociada al cuidado de la salud se refiere a &quot;confirmadas&quot; no a &quot;casos sospechosos&quot;"/>
    <x v="7"/>
    <x v="2"/>
    <x v="1"/>
    <m/>
    <m/>
    <m/>
    <x v="0"/>
    <m/>
    <m/>
    <m/>
    <x v="0"/>
    <m/>
    <m/>
    <m/>
    <x v="0"/>
    <m/>
    <m/>
    <m/>
    <x v="0"/>
    <m/>
    <m/>
    <m/>
    <x v="0"/>
    <x v="0"/>
  </r>
  <r>
    <x v="1"/>
    <s v="Número de pacientes con infección asociada a la atención en salud en el período / Número total de días estancia de los pacientes hospitalizados en el mismo período) * 1000 _x000a__x000a_NOTA: cuando se habla de infección asociada al cuidado de la salud se refiere a &quot;confirmadas&quot; no a &quot;casos sospechosos&quot;"/>
    <x v="8"/>
    <x v="3"/>
    <x v="1"/>
    <m/>
    <m/>
    <m/>
    <x v="0"/>
    <m/>
    <m/>
    <m/>
    <x v="0"/>
    <m/>
    <m/>
    <m/>
    <x v="0"/>
    <m/>
    <m/>
    <m/>
    <x v="0"/>
    <m/>
    <m/>
    <m/>
    <x v="0"/>
    <x v="0"/>
  </r>
  <r>
    <x v="1"/>
    <s v="Número de pacientes con infección asociada a la atención en salud en el período / Número total de días estancia de los pacientes hospitalizados en el mismo período) * 1000 _x000a__x000a_NOTA: cuando se habla de infección asociada al cuidado de la salud se refiere a &quot;confirmadas&quot; no a &quot;casos sospechosos&quot;"/>
    <x v="9"/>
    <x v="4"/>
    <x v="1"/>
    <m/>
    <m/>
    <m/>
    <x v="0"/>
    <m/>
    <m/>
    <m/>
    <x v="0"/>
    <m/>
    <m/>
    <m/>
    <x v="0"/>
    <m/>
    <m/>
    <m/>
    <x v="0"/>
    <m/>
    <m/>
    <m/>
    <x v="0"/>
    <x v="0"/>
  </r>
  <r>
    <x v="1"/>
    <s v="Número de pacientes con infección asociada a la atención en salud en el período / Número total de días estancia de los pacientes hospitalizados en el mismo período) * 1000 _x000a__x000a_NOTA: cuando se habla de infección asociada al cuidado de la salud se refiere a &quot;confirmadas&quot; no a &quot;casos sospechosos&quot;"/>
    <x v="10"/>
    <x v="5"/>
    <x v="1"/>
    <m/>
    <m/>
    <m/>
    <x v="0"/>
    <m/>
    <m/>
    <m/>
    <x v="0"/>
    <m/>
    <m/>
    <m/>
    <x v="0"/>
    <m/>
    <m/>
    <m/>
    <x v="0"/>
    <m/>
    <m/>
    <m/>
    <x v="0"/>
    <x v="0"/>
  </r>
  <r>
    <x v="1"/>
    <s v="Número de pacientes con infección asociada a la atención en salud en el período / Número total de días estancia de los pacientes hospitalizados en el mismo período) * 1000 _x000a__x000a_NOTA: cuando se habla de infección asociada al cuidado de la salud se refiere a &quot;confirmadas&quot; no a &quot;casos sospechosos&quot;"/>
    <x v="11"/>
    <x v="6"/>
    <x v="1"/>
    <m/>
    <m/>
    <m/>
    <x v="0"/>
    <m/>
    <m/>
    <m/>
    <x v="0"/>
    <m/>
    <m/>
    <m/>
    <x v="0"/>
    <m/>
    <m/>
    <m/>
    <x v="0"/>
    <m/>
    <m/>
    <m/>
    <x v="0"/>
    <x v="0"/>
  </r>
  <r>
    <x v="2"/>
    <s v="Número de infecciones asociadas a la atención en salud de pacientes hospitalizados / Número total de egresos hospitalarios * 100_x000a__x000a_NOTA: cuando se habla de infección asociada al cuidado de la salud se refiere a &quot;confirmadas&quot; no a &quot;casos sospechosos&quot;"/>
    <x v="12"/>
    <x v="0"/>
    <x v="0"/>
    <m/>
    <n v="0"/>
    <n v="0"/>
    <x v="0"/>
    <m/>
    <n v="0"/>
    <n v="0"/>
    <x v="0"/>
    <m/>
    <n v="0"/>
    <n v="0"/>
    <x v="0"/>
    <m/>
    <n v="0"/>
    <n v="0"/>
    <x v="0"/>
    <m/>
    <n v="0"/>
    <n v="0"/>
    <x v="0"/>
    <x v="0"/>
  </r>
  <r>
    <x v="2"/>
    <s v="Número de infecciones asociadas a la atención en salud de pacientes hospitalizados / Número total de egresos hospitalarios * 100_x000a__x000a_NOTA: cuando se habla de infección asociada al cuidado de la salud se refiere a &quot;confirmadas&quot; no a &quot;casos sospechosos&quot;"/>
    <x v="12"/>
    <x v="1"/>
    <x v="0"/>
    <m/>
    <m/>
    <m/>
    <x v="0"/>
    <m/>
    <m/>
    <m/>
    <x v="0"/>
    <m/>
    <m/>
    <m/>
    <x v="0"/>
    <m/>
    <m/>
    <m/>
    <x v="0"/>
    <m/>
    <m/>
    <m/>
    <x v="0"/>
    <x v="0"/>
  </r>
  <r>
    <x v="2"/>
    <s v="Número de infecciones asociadas a la atención en salud de pacientes hospitalizados / Número total de egresos hospitalarios * 100_x000a__x000a_NOTA: cuando se habla de infección asociada al cuidado de la salud se refiere a &quot;confirmadas&quot; no a &quot;casos sospechosos&quot;"/>
    <x v="13"/>
    <x v="2"/>
    <x v="0"/>
    <m/>
    <m/>
    <m/>
    <x v="0"/>
    <m/>
    <m/>
    <m/>
    <x v="0"/>
    <m/>
    <m/>
    <m/>
    <x v="0"/>
    <m/>
    <m/>
    <m/>
    <x v="0"/>
    <m/>
    <m/>
    <m/>
    <x v="0"/>
    <x v="0"/>
  </r>
  <r>
    <x v="2"/>
    <s v="Número de infecciones asociadas a la atención en salud de pacientes hospitalizados / Número total de egresos hospitalarios * 100_x000a__x000a_NOTA: cuando se habla de infección asociada al cuidado de la salud se refiere a &quot;confirmadas&quot; no a &quot;casos sospechosos&quot;"/>
    <x v="14"/>
    <x v="3"/>
    <x v="0"/>
    <m/>
    <m/>
    <m/>
    <x v="0"/>
    <m/>
    <m/>
    <m/>
    <x v="0"/>
    <m/>
    <m/>
    <m/>
    <x v="0"/>
    <m/>
    <m/>
    <m/>
    <x v="0"/>
    <m/>
    <m/>
    <m/>
    <x v="0"/>
    <x v="0"/>
  </r>
  <r>
    <x v="2"/>
    <s v="Número de infecciones asociadas a la atención en salud de pacientes hospitalizados / Número total de egresos hospitalarios * 100_x000a__x000a_NOTA: cuando se habla de infección asociada al cuidado de la salud se refiere a &quot;confirmadas&quot; no a &quot;casos sospechosos&quot;"/>
    <x v="15"/>
    <x v="4"/>
    <x v="0"/>
    <m/>
    <m/>
    <m/>
    <x v="0"/>
    <m/>
    <m/>
    <m/>
    <x v="0"/>
    <m/>
    <m/>
    <m/>
    <x v="0"/>
    <m/>
    <m/>
    <m/>
    <x v="0"/>
    <m/>
    <m/>
    <m/>
    <x v="0"/>
    <x v="0"/>
  </r>
  <r>
    <x v="2"/>
    <s v="Número de infecciones asociadas a la atención en salud de pacientes hospitalizados / Número total de egresos hospitalarios * 100_x000a__x000a_NOTA: cuando se habla de infección asociada al cuidado de la salud se refiere a &quot;confirmadas&quot; no a &quot;casos sospechosos&quot;"/>
    <x v="16"/>
    <x v="5"/>
    <x v="0"/>
    <m/>
    <m/>
    <m/>
    <x v="0"/>
    <m/>
    <m/>
    <m/>
    <x v="0"/>
    <m/>
    <m/>
    <m/>
    <x v="0"/>
    <m/>
    <m/>
    <m/>
    <x v="0"/>
    <m/>
    <m/>
    <m/>
    <x v="0"/>
    <x v="0"/>
  </r>
  <r>
    <x v="2"/>
    <s v="Número de infecciones asociadas a la atención en salud de pacientes hospitalizados / Número total de egresos hospitalarios * 100_x000a__x000a_NOTA: cuando se habla de infección asociada al cuidado de la salud se refiere a &quot;confirmadas&quot; no a &quot;casos sospechosos&quot;"/>
    <x v="17"/>
    <x v="6"/>
    <x v="0"/>
    <m/>
    <m/>
    <m/>
    <x v="0"/>
    <m/>
    <m/>
    <m/>
    <x v="0"/>
    <m/>
    <m/>
    <m/>
    <x v="0"/>
    <m/>
    <m/>
    <m/>
    <x v="0"/>
    <m/>
    <m/>
    <m/>
    <x v="0"/>
    <x v="0"/>
  </r>
  <r>
    <x v="3"/>
    <s v="Número de infecciones asociadas a la atención en salud en pacientes hospitalizados en el período / total días estancia de los pacientes hospitalizados en el mismo período) * 1000"/>
    <x v="18"/>
    <x v="0"/>
    <x v="2"/>
    <m/>
    <n v="0"/>
    <n v="0"/>
    <x v="0"/>
    <m/>
    <n v="0"/>
    <n v="0"/>
    <x v="0"/>
    <m/>
    <n v="0"/>
    <n v="0"/>
    <x v="0"/>
    <m/>
    <n v="0"/>
    <n v="0"/>
    <x v="0"/>
    <m/>
    <n v="0"/>
    <n v="0"/>
    <x v="0"/>
    <x v="0"/>
  </r>
  <r>
    <x v="3"/>
    <s v="Número de infecciones asociadas a la atención en salud en pacientes hospitalizados en el período / total días estancia de los pacientes hospitalizados en el mismo período) * 1000"/>
    <x v="18"/>
    <x v="1"/>
    <x v="2"/>
    <m/>
    <m/>
    <m/>
    <x v="0"/>
    <m/>
    <m/>
    <m/>
    <x v="0"/>
    <m/>
    <m/>
    <m/>
    <x v="0"/>
    <m/>
    <m/>
    <m/>
    <x v="0"/>
    <m/>
    <m/>
    <m/>
    <x v="0"/>
    <x v="0"/>
  </r>
  <r>
    <x v="3"/>
    <s v="Número de infecciones asociadas a la atención en salud en pacientes hospitalizados en el período / total días estancia de los pacientes hospitalizados en el mismo período) * 1000"/>
    <x v="19"/>
    <x v="2"/>
    <x v="2"/>
    <m/>
    <m/>
    <m/>
    <x v="0"/>
    <m/>
    <m/>
    <m/>
    <x v="0"/>
    <m/>
    <m/>
    <m/>
    <x v="0"/>
    <m/>
    <m/>
    <m/>
    <x v="0"/>
    <m/>
    <m/>
    <m/>
    <x v="0"/>
    <x v="0"/>
  </r>
  <r>
    <x v="3"/>
    <s v="Número de infecciones asociadas a la atención en salud en pacientes hospitalizados en el período / total días estancia de los pacientes hospitalizados en el mismo período) * 1000"/>
    <x v="20"/>
    <x v="3"/>
    <x v="2"/>
    <m/>
    <m/>
    <m/>
    <x v="0"/>
    <m/>
    <m/>
    <m/>
    <x v="0"/>
    <m/>
    <m/>
    <m/>
    <x v="0"/>
    <m/>
    <m/>
    <m/>
    <x v="0"/>
    <m/>
    <m/>
    <m/>
    <x v="0"/>
    <x v="0"/>
  </r>
  <r>
    <x v="3"/>
    <s v="Número de infecciones asociadas a la atención en salud en pacientes hospitalizados en el período / total días estancia de los pacientes hospitalizados en el mismo período) * 1000"/>
    <x v="21"/>
    <x v="4"/>
    <x v="2"/>
    <m/>
    <m/>
    <m/>
    <x v="0"/>
    <m/>
    <m/>
    <m/>
    <x v="0"/>
    <m/>
    <m/>
    <m/>
    <x v="0"/>
    <m/>
    <m/>
    <m/>
    <x v="0"/>
    <m/>
    <m/>
    <m/>
    <x v="0"/>
    <x v="0"/>
  </r>
  <r>
    <x v="3"/>
    <s v="Número de infecciones asociadas a la atención en salud en pacientes hospitalizados en el período / total días estancia de los pacientes hospitalizados en el mismo período) * 1000"/>
    <x v="22"/>
    <x v="5"/>
    <x v="2"/>
    <m/>
    <m/>
    <m/>
    <x v="0"/>
    <m/>
    <m/>
    <m/>
    <x v="0"/>
    <m/>
    <m/>
    <m/>
    <x v="0"/>
    <m/>
    <m/>
    <m/>
    <x v="0"/>
    <m/>
    <m/>
    <m/>
    <x v="0"/>
    <x v="0"/>
  </r>
  <r>
    <x v="3"/>
    <s v="Número de infecciones asociadas a la atención en salud en pacientes hospitalizados en el período / total días estancia de los pacientes hospitalizados en el mismo período) * 1000"/>
    <x v="23"/>
    <x v="6"/>
    <x v="2"/>
    <m/>
    <m/>
    <m/>
    <x v="0"/>
    <m/>
    <m/>
    <m/>
    <x v="0"/>
    <m/>
    <m/>
    <m/>
    <x v="0"/>
    <m/>
    <m/>
    <m/>
    <x v="0"/>
    <m/>
    <m/>
    <m/>
    <x v="0"/>
    <x v="0"/>
  </r>
  <r>
    <x v="4"/>
    <s v="(Número total de pacientes que reingresan antes de 20 días por infección asociada a la atención en salud en el período / Número total de egresos vivos en el mismo período) * 100"/>
    <x v="24"/>
    <x v="0"/>
    <x v="3"/>
    <m/>
    <n v="0"/>
    <n v="0"/>
    <x v="0"/>
    <m/>
    <n v="0"/>
    <n v="0"/>
    <x v="0"/>
    <m/>
    <n v="0"/>
    <n v="0"/>
    <x v="0"/>
    <m/>
    <n v="0"/>
    <n v="0"/>
    <x v="0"/>
    <m/>
    <n v="0"/>
    <n v="0"/>
    <x v="0"/>
    <x v="0"/>
  </r>
  <r>
    <x v="4"/>
    <s v="(Número total de pacientes que reingresan antes de 20 días por infección asociada a la atención en salud en el período / Número total de egresos vivos en el mismo período) * 100"/>
    <x v="24"/>
    <x v="1"/>
    <x v="3"/>
    <m/>
    <m/>
    <m/>
    <x v="0"/>
    <m/>
    <m/>
    <m/>
    <x v="0"/>
    <m/>
    <m/>
    <m/>
    <x v="0"/>
    <m/>
    <m/>
    <m/>
    <x v="0"/>
    <m/>
    <m/>
    <m/>
    <x v="0"/>
    <x v="0"/>
  </r>
  <r>
    <x v="4"/>
    <s v="(Número total de pacientes que reingresan antes de 20 días por infección asociada a la atención en salud en el período / Número total de egresos vivos en el mismo período) * 100"/>
    <x v="25"/>
    <x v="2"/>
    <x v="3"/>
    <m/>
    <m/>
    <m/>
    <x v="0"/>
    <m/>
    <m/>
    <m/>
    <x v="0"/>
    <m/>
    <m/>
    <m/>
    <x v="0"/>
    <m/>
    <m/>
    <m/>
    <x v="0"/>
    <m/>
    <m/>
    <m/>
    <x v="0"/>
    <x v="0"/>
  </r>
  <r>
    <x v="4"/>
    <s v="(Número total de pacientes que reingresan antes de 20 días por infección asociada a la atención en salud en el período / Número total de egresos vivos en el mismo período) * 100"/>
    <x v="26"/>
    <x v="3"/>
    <x v="3"/>
    <m/>
    <m/>
    <m/>
    <x v="0"/>
    <m/>
    <m/>
    <m/>
    <x v="0"/>
    <m/>
    <m/>
    <m/>
    <x v="0"/>
    <m/>
    <m/>
    <m/>
    <x v="0"/>
    <m/>
    <m/>
    <m/>
    <x v="0"/>
    <x v="0"/>
  </r>
  <r>
    <x v="4"/>
    <s v="(Número total de pacientes que reingresan antes de 20 días por infección asociada a la atención en salud en el período / Número total de egresos vivos en el mismo período) * 100"/>
    <x v="27"/>
    <x v="4"/>
    <x v="3"/>
    <m/>
    <m/>
    <m/>
    <x v="0"/>
    <m/>
    <m/>
    <m/>
    <x v="0"/>
    <m/>
    <m/>
    <m/>
    <x v="0"/>
    <m/>
    <m/>
    <m/>
    <x v="0"/>
    <m/>
    <m/>
    <m/>
    <x v="0"/>
    <x v="0"/>
  </r>
  <r>
    <x v="4"/>
    <s v="(Número total de pacientes que reingresan antes de 20 días por infección asociada a la atención en salud en el período / Número total de egresos vivos en el mismo período) * 100"/>
    <x v="28"/>
    <x v="5"/>
    <x v="3"/>
    <m/>
    <m/>
    <m/>
    <x v="0"/>
    <m/>
    <m/>
    <m/>
    <x v="0"/>
    <m/>
    <m/>
    <m/>
    <x v="0"/>
    <m/>
    <m/>
    <m/>
    <x v="0"/>
    <m/>
    <m/>
    <m/>
    <x v="0"/>
    <x v="0"/>
  </r>
  <r>
    <x v="4"/>
    <s v="(Número total de pacientes que reingresan antes de 20 días por infección asociada a la atención en salud en el período / Número total de egresos vivos en el mismo período) * 100"/>
    <x v="29"/>
    <x v="6"/>
    <x v="3"/>
    <m/>
    <m/>
    <m/>
    <x v="0"/>
    <m/>
    <m/>
    <m/>
    <x v="0"/>
    <m/>
    <m/>
    <m/>
    <x v="0"/>
    <m/>
    <m/>
    <m/>
    <x v="0"/>
    <m/>
    <m/>
    <m/>
    <x v="0"/>
    <x v="0"/>
  </r>
  <r>
    <x v="4"/>
    <s v="(Número total de pacientes que reingresan antes de 20 días por infección asociada a la atención en salud en el período / Número total de egresos vivos en el mismo período) * 100"/>
    <x v="30"/>
    <x v="7"/>
    <x v="3"/>
    <m/>
    <m/>
    <m/>
    <x v="0"/>
    <m/>
    <m/>
    <m/>
    <x v="0"/>
    <m/>
    <m/>
    <m/>
    <x v="0"/>
    <m/>
    <m/>
    <m/>
    <x v="0"/>
    <m/>
    <m/>
    <m/>
    <x v="0"/>
    <x v="0"/>
  </r>
  <r>
    <x v="5"/>
    <s v="(Número de pacientes con sonda vesical que presentaron infección de vías urinarias en el período / Número total de días de sonda vesical en pacientes en el mismo período) * 1000 "/>
    <x v="31"/>
    <x v="0"/>
    <x v="4"/>
    <m/>
    <n v="0"/>
    <n v="0"/>
    <x v="0"/>
    <m/>
    <n v="0"/>
    <n v="0"/>
    <x v="0"/>
    <m/>
    <n v="0"/>
    <n v="0"/>
    <x v="0"/>
    <m/>
    <n v="0"/>
    <n v="0"/>
    <x v="0"/>
    <m/>
    <n v="0"/>
    <n v="0"/>
    <x v="0"/>
    <x v="0"/>
  </r>
  <r>
    <x v="5"/>
    <s v="(Número de pacientes con sonda vesical que presentaron infección de vías urinarias en el período / Número total de días de sonda vesical en pacientes en el mismo período) * 1000 "/>
    <x v="31"/>
    <x v="1"/>
    <x v="4"/>
    <m/>
    <m/>
    <m/>
    <x v="0"/>
    <m/>
    <m/>
    <m/>
    <x v="0"/>
    <m/>
    <m/>
    <m/>
    <x v="0"/>
    <m/>
    <m/>
    <m/>
    <x v="0"/>
    <m/>
    <m/>
    <m/>
    <x v="0"/>
    <x v="0"/>
  </r>
  <r>
    <x v="5"/>
    <s v="(Número de pacientes con sonda vesical que presentaron infección de vías urinarias en el período / Número total de días de sonda vesical en pacientes en el mismo período) * 1000 "/>
    <x v="32"/>
    <x v="2"/>
    <x v="4"/>
    <m/>
    <m/>
    <m/>
    <x v="0"/>
    <m/>
    <m/>
    <m/>
    <x v="0"/>
    <m/>
    <m/>
    <m/>
    <x v="0"/>
    <m/>
    <m/>
    <m/>
    <x v="0"/>
    <m/>
    <m/>
    <m/>
    <x v="0"/>
    <x v="0"/>
  </r>
  <r>
    <x v="5"/>
    <s v="(Número de pacientes con sonda vesical que presentaron infección de vías urinarias en el período / Número total de días de sonda vesical en pacientes en el mismo período) * 1000 "/>
    <x v="33"/>
    <x v="3"/>
    <x v="4"/>
    <m/>
    <m/>
    <m/>
    <x v="0"/>
    <m/>
    <m/>
    <m/>
    <x v="0"/>
    <m/>
    <m/>
    <m/>
    <x v="0"/>
    <m/>
    <m/>
    <m/>
    <x v="0"/>
    <m/>
    <m/>
    <m/>
    <x v="0"/>
    <x v="0"/>
  </r>
  <r>
    <x v="5"/>
    <s v="(Número de pacientes con sonda vesical que presentaron infección de vías urinarias en el período / Número total de días de sonda vesical en pacientes en el mismo período) * 1000 "/>
    <x v="34"/>
    <x v="4"/>
    <x v="4"/>
    <m/>
    <m/>
    <m/>
    <x v="0"/>
    <m/>
    <m/>
    <m/>
    <x v="0"/>
    <m/>
    <m/>
    <m/>
    <x v="0"/>
    <m/>
    <m/>
    <m/>
    <x v="0"/>
    <m/>
    <m/>
    <m/>
    <x v="0"/>
    <x v="0"/>
  </r>
  <r>
    <x v="5"/>
    <s v="(Número de pacientes con sonda vesical que presentaron infección de vías urinarias en el período / Número total de días de sonda vesical en pacientes en el mismo período) * 1000 "/>
    <x v="35"/>
    <x v="5"/>
    <x v="4"/>
    <m/>
    <m/>
    <m/>
    <x v="0"/>
    <m/>
    <m/>
    <m/>
    <x v="0"/>
    <m/>
    <m/>
    <m/>
    <x v="0"/>
    <m/>
    <m/>
    <m/>
    <x v="0"/>
    <m/>
    <m/>
    <m/>
    <x v="0"/>
    <x v="0"/>
  </r>
  <r>
    <x v="5"/>
    <s v="(Número de pacientes con sonda vesical que presentaron infección de vías urinarias en el período / Número total de días de sonda vesical en pacientes en el mismo período) * 1000 "/>
    <x v="36"/>
    <x v="6"/>
    <x v="4"/>
    <m/>
    <m/>
    <m/>
    <x v="0"/>
    <m/>
    <m/>
    <m/>
    <x v="0"/>
    <m/>
    <m/>
    <m/>
    <x v="0"/>
    <m/>
    <m/>
    <m/>
    <x v="0"/>
    <m/>
    <m/>
    <m/>
    <x v="0"/>
    <x v="0"/>
  </r>
  <r>
    <x v="6"/>
    <s v="(Número de pacientes con neumonía asociada al ventilador en el período / Número  total de días ventilador en el mismo período) * 1000 "/>
    <x v="37"/>
    <x v="0"/>
    <x v="5"/>
    <m/>
    <n v="0"/>
    <n v="0"/>
    <x v="0"/>
    <m/>
    <n v="0"/>
    <n v="0"/>
    <x v="0"/>
    <m/>
    <n v="0"/>
    <n v="0"/>
    <x v="0"/>
    <m/>
    <n v="0"/>
    <n v="0"/>
    <x v="0"/>
    <m/>
    <n v="0"/>
    <n v="0"/>
    <x v="0"/>
    <x v="0"/>
  </r>
  <r>
    <x v="6"/>
    <s v="(Número de pacientes con neumonía asociada al ventilador en el período / Número  total de días ventilador en el mismo período) * 1000 "/>
    <x v="38"/>
    <x v="5"/>
    <x v="5"/>
    <m/>
    <m/>
    <m/>
    <x v="0"/>
    <m/>
    <m/>
    <m/>
    <x v="0"/>
    <m/>
    <m/>
    <m/>
    <x v="0"/>
    <m/>
    <m/>
    <m/>
    <x v="0"/>
    <m/>
    <m/>
    <m/>
    <x v="0"/>
    <x v="0"/>
  </r>
  <r>
    <x v="6"/>
    <s v="(Número de pacientes con neumonía asociada al ventilador en el período / Número  total de días ventilador en el mismo período) * 1000 "/>
    <x v="39"/>
    <x v="6"/>
    <x v="5"/>
    <m/>
    <m/>
    <m/>
    <x v="0"/>
    <m/>
    <m/>
    <m/>
    <x v="0"/>
    <m/>
    <m/>
    <m/>
    <x v="0"/>
    <m/>
    <m/>
    <m/>
    <x v="0"/>
    <m/>
    <m/>
    <m/>
    <x v="0"/>
    <x v="0"/>
  </r>
  <r>
    <x v="7"/>
    <s v="(Número de pacientes con infecciones del torrente circulatorio ((incluye bacteremia, fungemia y septicemia) asociadas a la introducción de catéter venoso central en el período / Número total de días catéter venoso central en el mismo período) * 1000 "/>
    <x v="40"/>
    <x v="0"/>
    <x v="6"/>
    <m/>
    <n v="0"/>
    <n v="0"/>
    <x v="0"/>
    <m/>
    <n v="0"/>
    <n v="0"/>
    <x v="0"/>
    <m/>
    <n v="0"/>
    <n v="0"/>
    <x v="0"/>
    <m/>
    <n v="0"/>
    <n v="0"/>
    <x v="0"/>
    <m/>
    <n v="0"/>
    <n v="0"/>
    <x v="0"/>
    <x v="0"/>
  </r>
  <r>
    <x v="7"/>
    <s v="(Número de pacientes con infecciones del torrente circulatorio ((incluye bacteremia, fungemia y septicemia) asociadas a la introducción de catéter venoso central en el período / Número total de días catéter venoso central en el mismo período) * 1000 "/>
    <x v="41"/>
    <x v="5"/>
    <x v="6"/>
    <m/>
    <m/>
    <m/>
    <x v="0"/>
    <m/>
    <m/>
    <m/>
    <x v="0"/>
    <m/>
    <m/>
    <m/>
    <x v="0"/>
    <m/>
    <m/>
    <m/>
    <x v="0"/>
    <m/>
    <m/>
    <m/>
    <x v="0"/>
    <x v="0"/>
  </r>
  <r>
    <x v="7"/>
    <s v="(Número de pacientes con infecciones del torrente circulatorio ((incluye bacteremia, fungemia y septicemia) asociadas a la introducción de catéter venoso central en el período / Número total de días catéter venoso central en el mismo período) * 1000 "/>
    <x v="42"/>
    <x v="6"/>
    <x v="6"/>
    <m/>
    <m/>
    <m/>
    <x v="0"/>
    <m/>
    <m/>
    <m/>
    <x v="0"/>
    <m/>
    <m/>
    <m/>
    <x v="0"/>
    <m/>
    <m/>
    <m/>
    <x v="0"/>
    <m/>
    <m/>
    <m/>
    <x v="0"/>
    <x v="0"/>
  </r>
  <r>
    <x v="8"/>
    <s v="número de infecciones en pacientes quirúrgicos / total de procedimientos quirúrgicos *100"/>
    <x v="43"/>
    <x v="0"/>
    <x v="0"/>
    <m/>
    <n v="0"/>
    <n v="0"/>
    <x v="0"/>
    <m/>
    <n v="0"/>
    <n v="0"/>
    <x v="0"/>
    <m/>
    <n v="0"/>
    <n v="0"/>
    <x v="0"/>
    <m/>
    <n v="0"/>
    <n v="0"/>
    <x v="0"/>
    <m/>
    <n v="0"/>
    <n v="0"/>
    <x v="0"/>
    <x v="0"/>
  </r>
  <r>
    <x v="8"/>
    <s v="número de infecciones en pacientes quirúrgicos / total de procedimientos quirúrgicos *100"/>
    <x v="43"/>
    <x v="1"/>
    <x v="0"/>
    <m/>
    <m/>
    <m/>
    <x v="0"/>
    <m/>
    <m/>
    <m/>
    <x v="0"/>
    <m/>
    <m/>
    <m/>
    <x v="0"/>
    <m/>
    <m/>
    <m/>
    <x v="0"/>
    <m/>
    <m/>
    <m/>
    <x v="0"/>
    <x v="0"/>
  </r>
  <r>
    <x v="8"/>
    <s v="número de infecciones en pacientes quirúrgicos / total de procedimientos quirúrgicos *100"/>
    <x v="44"/>
    <x v="8"/>
    <x v="0"/>
    <m/>
    <m/>
    <m/>
    <x v="0"/>
    <m/>
    <m/>
    <m/>
    <x v="0"/>
    <m/>
    <m/>
    <m/>
    <x v="0"/>
    <m/>
    <m/>
    <m/>
    <x v="0"/>
    <m/>
    <m/>
    <m/>
    <x v="0"/>
    <x v="0"/>
  </r>
  <r>
    <x v="8"/>
    <s v="número de infecciones en pacientes quirúrgicos / total de procedimientos quirúrgicos *100"/>
    <x v="45"/>
    <x v="9"/>
    <x v="0"/>
    <m/>
    <m/>
    <m/>
    <x v="0"/>
    <m/>
    <m/>
    <m/>
    <x v="0"/>
    <m/>
    <m/>
    <m/>
    <x v="0"/>
    <m/>
    <m/>
    <m/>
    <x v="0"/>
    <m/>
    <m/>
    <m/>
    <x v="0"/>
    <x v="0"/>
  </r>
  <r>
    <x v="9"/>
    <s v="(Número de pacientes con infección asociada al cuidado de la salud del sitio quirúrgico en el período / Número total  de pacientes con procedimientos quirúrgicos realizados en el mismo período) * 100"/>
    <x v="46"/>
    <x v="0"/>
    <x v="0"/>
    <m/>
    <n v="0"/>
    <n v="0"/>
    <x v="0"/>
    <m/>
    <n v="0"/>
    <n v="0"/>
    <x v="0"/>
    <m/>
    <n v="0"/>
    <n v="0"/>
    <x v="0"/>
    <m/>
    <n v="0"/>
    <n v="0"/>
    <x v="0"/>
    <m/>
    <n v="0"/>
    <n v="0"/>
    <x v="0"/>
    <x v="0"/>
  </r>
  <r>
    <x v="9"/>
    <s v="(Número de pacientes con infección asociada al cuidado de la salud del sitio quirúrgico en el período / Número total  de pacientes con procedimientos quirúrgicos realizados en el mismo período) * 100"/>
    <x v="46"/>
    <x v="1"/>
    <x v="0"/>
    <m/>
    <m/>
    <m/>
    <x v="0"/>
    <m/>
    <m/>
    <m/>
    <x v="0"/>
    <m/>
    <m/>
    <m/>
    <x v="0"/>
    <m/>
    <m/>
    <m/>
    <x v="0"/>
    <m/>
    <m/>
    <m/>
    <x v="0"/>
    <x v="0"/>
  </r>
  <r>
    <x v="9"/>
    <s v="(Número de pacientes con infección asociada al cuidado de la salud del sitio quirúrgico en el período / Número total  de pacientes con procedimientos quirúrgicos realizados en el mismo período) * 100"/>
    <x v="47"/>
    <x v="8"/>
    <x v="0"/>
    <m/>
    <m/>
    <m/>
    <x v="0"/>
    <m/>
    <m/>
    <m/>
    <x v="0"/>
    <m/>
    <m/>
    <m/>
    <x v="0"/>
    <m/>
    <m/>
    <m/>
    <x v="0"/>
    <m/>
    <m/>
    <m/>
    <x v="0"/>
    <x v="0"/>
  </r>
  <r>
    <x v="9"/>
    <s v="(Número de pacientes con infección asociada al cuidado de la salud del sitio quirúrgico en el período / Número total  de pacientes con procedimientos quirúrgicos realizados en el mismo período) * 100"/>
    <x v="48"/>
    <x v="9"/>
    <x v="0"/>
    <m/>
    <m/>
    <m/>
    <x v="0"/>
    <m/>
    <m/>
    <m/>
    <x v="0"/>
    <m/>
    <m/>
    <m/>
    <x v="0"/>
    <m/>
    <m/>
    <m/>
    <x v="0"/>
    <m/>
    <m/>
    <m/>
    <x v="0"/>
    <x v="0"/>
  </r>
  <r>
    <x v="10"/>
    <s v="(Número de pacientes con cumplimiento del protocolo de profilaxis antibiótica en el período / Total de pacientes objeto de aplicación del protocolo de profilaxis antibiótica en el mismo período) * 100 "/>
    <x v="49"/>
    <x v="0"/>
    <x v="0"/>
    <m/>
    <m/>
    <m/>
    <x v="0"/>
    <m/>
    <m/>
    <m/>
    <x v="0"/>
    <m/>
    <m/>
    <m/>
    <x v="0"/>
    <m/>
    <m/>
    <m/>
    <x v="0"/>
    <m/>
    <m/>
    <m/>
    <x v="0"/>
    <x v="0"/>
  </r>
  <r>
    <x v="11"/>
    <s v="(Número de pacientes con endometritis postparto (vaginal más cesárea) en el período / Número total de pacientes con partos atendidos (vaginal más cesárea) en el mismo período) *100 "/>
    <x v="50"/>
    <x v="4"/>
    <x v="0"/>
    <m/>
    <m/>
    <m/>
    <x v="0"/>
    <m/>
    <m/>
    <m/>
    <x v="0"/>
    <m/>
    <m/>
    <m/>
    <x v="0"/>
    <m/>
    <m/>
    <m/>
    <x v="0"/>
    <m/>
    <m/>
    <m/>
    <x v="0"/>
    <x v="0"/>
  </r>
  <r>
    <x v="12"/>
    <s v="No requiere"/>
    <x v="51"/>
    <x v="0"/>
    <x v="7"/>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2"/>
    <x v="0"/>
    <x v="3"/>
    <m/>
    <n v="0"/>
    <n v="0"/>
    <x v="0"/>
    <m/>
    <n v="0"/>
    <n v="0"/>
    <x v="0"/>
    <m/>
    <n v="0"/>
    <n v="0"/>
    <x v="0"/>
    <m/>
    <n v="0"/>
    <n v="0"/>
    <x v="0"/>
    <m/>
    <n v="0"/>
    <n v="0"/>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2"/>
    <x v="1"/>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3"/>
    <x v="2"/>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4"/>
    <x v="3"/>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5"/>
    <x v="4"/>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6"/>
    <x v="5"/>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7"/>
    <x v="6"/>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8"/>
    <x v="10"/>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59"/>
    <x v="11"/>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0"/>
    <x v="12"/>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1"/>
    <x v="7"/>
    <x v="3"/>
    <m/>
    <m/>
    <m/>
    <x v="0"/>
    <m/>
    <m/>
    <m/>
    <x v="0"/>
    <m/>
    <m/>
    <m/>
    <x v="0"/>
    <m/>
    <m/>
    <m/>
    <x v="0"/>
    <m/>
    <m/>
    <m/>
    <x v="0"/>
    <x v="0"/>
  </r>
  <r>
    <x v="13"/>
    <s v="Sumatoria de ocasiones en que el personal asistencial que tiene contacto directo con el paciente realiza la higiene de manos correctamente para los cinco momentos, en el período / Sumatoria de ocasiones observadas que lo requieren para los cinco momento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2"/>
    <x v="13"/>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3"/>
    <x v="0"/>
    <x v="3"/>
    <m/>
    <n v="0"/>
    <n v="0"/>
    <x v="0"/>
    <m/>
    <n v="0"/>
    <n v="0"/>
    <x v="0"/>
    <m/>
    <n v="0"/>
    <n v="0"/>
    <x v="0"/>
    <m/>
    <n v="0"/>
    <n v="0"/>
    <x v="0"/>
    <m/>
    <n v="0"/>
    <n v="0"/>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3"/>
    <x v="1"/>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4"/>
    <x v="2"/>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5"/>
    <x v="3"/>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6"/>
    <x v="4"/>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7"/>
    <x v="5"/>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8"/>
    <x v="6"/>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69"/>
    <x v="10"/>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0"/>
    <x v="11"/>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1"/>
    <x v="12"/>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2"/>
    <x v="7"/>
    <x v="3"/>
    <m/>
    <m/>
    <m/>
    <x v="0"/>
    <m/>
    <m/>
    <m/>
    <x v="0"/>
    <m/>
    <m/>
    <m/>
    <x v="0"/>
    <m/>
    <m/>
    <m/>
    <x v="0"/>
    <m/>
    <m/>
    <m/>
    <x v="0"/>
    <x v="0"/>
  </r>
  <r>
    <x v="14"/>
    <s v="Número de ocasiones en que el personal asistencial que tiene contacto directo con el paciente realiza la higiene de manos correctamente para el Momento 1 (antes de tocar al paciente), en el período / Número total de ocasiones observadas que lo requieren para el Momento 1 (ante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3"/>
    <x v="13"/>
    <x v="3"/>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4"/>
    <x v="0"/>
    <x v="8"/>
    <m/>
    <n v="0"/>
    <n v="0"/>
    <x v="0"/>
    <m/>
    <n v="0"/>
    <n v="0"/>
    <x v="0"/>
    <m/>
    <n v="0"/>
    <n v="0"/>
    <x v="0"/>
    <m/>
    <n v="0"/>
    <n v="0"/>
    <x v="0"/>
    <m/>
    <n v="0"/>
    <n v="0"/>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4"/>
    <x v="1"/>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5"/>
    <x v="2"/>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6"/>
    <x v="3"/>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7"/>
    <x v="4"/>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8"/>
    <x v="5"/>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79"/>
    <x v="6"/>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0"/>
    <x v="10"/>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1"/>
    <x v="11"/>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2"/>
    <x v="12"/>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3"/>
    <x v="7"/>
    <x v="8"/>
    <m/>
    <m/>
    <m/>
    <x v="0"/>
    <m/>
    <m/>
    <m/>
    <x v="0"/>
    <m/>
    <m/>
    <m/>
    <x v="0"/>
    <m/>
    <m/>
    <m/>
    <x v="0"/>
    <m/>
    <m/>
    <m/>
    <x v="0"/>
    <x v="0"/>
  </r>
  <r>
    <x v="15"/>
    <s v="Número de ocasiones en que el personal asistencial que tiene contacto directo con el paciente realiza la higiene de manos correctamente para el Momento 2 (Antes de realizar una tarea limpia - aséptica), en el período / Número total de ocasiones observadas que lo requieren para el Momento 2 (Antes de realizar una tarea limpia - aséptica)/,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4"/>
    <x v="13"/>
    <x v="8"/>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5"/>
    <x v="0"/>
    <x v="3"/>
    <m/>
    <n v="0"/>
    <n v="0"/>
    <x v="0"/>
    <m/>
    <n v="0"/>
    <n v="0"/>
    <x v="0"/>
    <m/>
    <n v="0"/>
    <n v="0"/>
    <x v="0"/>
    <m/>
    <n v="0"/>
    <n v="0"/>
    <x v="0"/>
    <m/>
    <n v="0"/>
    <n v="0"/>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5"/>
    <x v="1"/>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6"/>
    <x v="2"/>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7"/>
    <x v="3"/>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8"/>
    <x v="4"/>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89"/>
    <x v="5"/>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0"/>
    <x v="6"/>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1"/>
    <x v="10"/>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2"/>
    <x v="11"/>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3"/>
    <x v="12"/>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4"/>
    <x v="7"/>
    <x v="3"/>
    <m/>
    <m/>
    <m/>
    <x v="0"/>
    <m/>
    <m/>
    <m/>
    <x v="0"/>
    <m/>
    <m/>
    <m/>
    <x v="0"/>
    <m/>
    <m/>
    <m/>
    <x v="0"/>
    <m/>
    <m/>
    <m/>
    <x v="0"/>
    <x v="0"/>
  </r>
  <r>
    <x v="16"/>
    <s v="Número de ocasiones en que el personal asistencial que tiene contacto directo con el paciente realiza la higiene de manos correctamente para el Momento 3 (Después del riesgo de exposición a líquidos corporales), en el período / Número total de ocasiones observadas que lo requieren para el Momento 3 (Después del riesgo de exposición a líquidos corporales)/,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5"/>
    <x v="13"/>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6"/>
    <x v="0"/>
    <x v="3"/>
    <m/>
    <n v="0"/>
    <n v="0"/>
    <x v="0"/>
    <m/>
    <n v="0"/>
    <n v="0"/>
    <x v="0"/>
    <m/>
    <n v="0"/>
    <n v="0"/>
    <x v="0"/>
    <m/>
    <n v="0"/>
    <n v="0"/>
    <x v="0"/>
    <m/>
    <n v="0"/>
    <n v="0"/>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6"/>
    <x v="1"/>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7"/>
    <x v="2"/>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8"/>
    <x v="3"/>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99"/>
    <x v="4"/>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0"/>
    <x v="5"/>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1"/>
    <x v="6"/>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2"/>
    <x v="10"/>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3"/>
    <x v="11"/>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4"/>
    <x v="12"/>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5"/>
    <x v="7"/>
    <x v="3"/>
    <m/>
    <m/>
    <m/>
    <x v="0"/>
    <m/>
    <m/>
    <m/>
    <x v="0"/>
    <m/>
    <m/>
    <m/>
    <x v="0"/>
    <m/>
    <m/>
    <m/>
    <x v="0"/>
    <m/>
    <m/>
    <m/>
    <x v="0"/>
    <x v="0"/>
  </r>
  <r>
    <x v="17"/>
    <s v="Número de ocasiones en que el personal asistencial que tiene contacto directo con el paciente realiza la higiene de manos correctamente para el Momento 4 (Después de tocar al paciente), en el período / Número total de ocasiones observadas que lo requieren para el Momento 4 (Después de tocar a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6"/>
    <x v="13"/>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7"/>
    <x v="0"/>
    <x v="3"/>
    <m/>
    <n v="0"/>
    <n v="0"/>
    <x v="0"/>
    <m/>
    <n v="0"/>
    <n v="0"/>
    <x v="0"/>
    <m/>
    <n v="0"/>
    <n v="0"/>
    <x v="0"/>
    <m/>
    <n v="0"/>
    <n v="0"/>
    <x v="0"/>
    <m/>
    <n v="0"/>
    <n v="0"/>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7"/>
    <x v="1"/>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8"/>
    <x v="2"/>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09"/>
    <x v="3"/>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0"/>
    <x v="4"/>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1"/>
    <x v="5"/>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2"/>
    <x v="6"/>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3"/>
    <x v="10"/>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4"/>
    <x v="11"/>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5"/>
    <x v="12"/>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6"/>
    <x v="7"/>
    <x v="3"/>
    <m/>
    <m/>
    <m/>
    <x v="0"/>
    <m/>
    <m/>
    <m/>
    <x v="0"/>
    <m/>
    <m/>
    <m/>
    <x v="0"/>
    <m/>
    <m/>
    <m/>
    <x v="0"/>
    <m/>
    <m/>
    <m/>
    <x v="0"/>
    <x v="0"/>
  </r>
  <r>
    <x v="18"/>
    <s v="Número de ocasiones en que el personal asistencial que tiene contacto directo con el paciente realiza la higiene de manos correctamente para el Momento 5 (Después del contacto con el entorno del paciente), en el período / Número total de ocasiones observadas que lo requieren para el Momento 5 (Después del contacto con el entorno del paciente), en el período * 100_x000a_&quot;Higiene de manos: término genérico referido a cualquier medida adoptada para la limpieza de las manos -fricción con un preparado de base alcohólica o lavado con agua y jabón-, con el objetivo de reducir o inhibir el crecimiento de microorganismos en las manos&quot; Manual Técnico de Referencia para la Higiene de Manos OMS. 2009."/>
    <x v="117"/>
    <x v="13"/>
    <x v="3"/>
    <m/>
    <m/>
    <m/>
    <x v="0"/>
    <m/>
    <m/>
    <m/>
    <x v="0"/>
    <m/>
    <m/>
    <m/>
    <x v="0"/>
    <m/>
    <m/>
    <m/>
    <x v="0"/>
    <m/>
    <m/>
    <m/>
    <x v="0"/>
    <x v="0"/>
  </r>
</pivotCacheRecords>
</file>

<file path=xl/pivotCache/pivotCacheRecords11.xml><?xml version="1.0" encoding="utf-8"?>
<pivotCacheRecords xmlns="http://schemas.openxmlformats.org/spreadsheetml/2006/main" xmlns:r="http://schemas.openxmlformats.org/officeDocument/2006/relationships" count="126">
  <r>
    <x v="0"/>
    <s v="No requiere"/>
    <x v="0"/>
    <x v="0"/>
    <x v="0"/>
    <m/>
    <n v="0"/>
    <m/>
    <x v="0"/>
    <m/>
    <n v="0"/>
    <m/>
    <x v="0"/>
    <m/>
    <n v="0"/>
    <m/>
    <x v="0"/>
    <m/>
    <n v="0"/>
    <m/>
    <x v="0"/>
    <m/>
    <n v="0"/>
    <m/>
    <x v="0"/>
    <x v="0"/>
  </r>
  <r>
    <x v="0"/>
    <s v="No requiere"/>
    <x v="0"/>
    <x v="1"/>
    <x v="0"/>
    <m/>
    <m/>
    <m/>
    <x v="0"/>
    <m/>
    <m/>
    <m/>
    <x v="0"/>
    <m/>
    <m/>
    <m/>
    <x v="0"/>
    <m/>
    <m/>
    <m/>
    <x v="0"/>
    <m/>
    <m/>
    <m/>
    <x v="0"/>
    <x v="0"/>
  </r>
  <r>
    <x v="0"/>
    <s v="No requiere"/>
    <x v="1"/>
    <x v="2"/>
    <x v="0"/>
    <m/>
    <m/>
    <m/>
    <x v="0"/>
    <m/>
    <m/>
    <m/>
    <x v="0"/>
    <m/>
    <m/>
    <m/>
    <x v="0"/>
    <m/>
    <m/>
    <m/>
    <x v="0"/>
    <m/>
    <m/>
    <m/>
    <x v="0"/>
    <x v="0"/>
  </r>
  <r>
    <x v="0"/>
    <s v="No requiere"/>
    <x v="2"/>
    <x v="3"/>
    <x v="0"/>
    <m/>
    <m/>
    <m/>
    <x v="0"/>
    <m/>
    <m/>
    <m/>
    <x v="0"/>
    <m/>
    <m/>
    <m/>
    <x v="0"/>
    <m/>
    <m/>
    <m/>
    <x v="0"/>
    <m/>
    <m/>
    <m/>
    <x v="0"/>
    <x v="0"/>
  </r>
  <r>
    <x v="0"/>
    <s v="No requiere"/>
    <x v="3"/>
    <x v="4"/>
    <x v="0"/>
    <m/>
    <m/>
    <m/>
    <x v="0"/>
    <m/>
    <m/>
    <m/>
    <x v="0"/>
    <m/>
    <m/>
    <m/>
    <x v="0"/>
    <m/>
    <m/>
    <m/>
    <x v="0"/>
    <m/>
    <m/>
    <m/>
    <x v="0"/>
    <x v="0"/>
  </r>
  <r>
    <x v="0"/>
    <s v="No requiere"/>
    <x v="4"/>
    <x v="5"/>
    <x v="0"/>
    <m/>
    <m/>
    <m/>
    <x v="0"/>
    <m/>
    <m/>
    <m/>
    <x v="0"/>
    <m/>
    <m/>
    <m/>
    <x v="0"/>
    <m/>
    <m/>
    <m/>
    <x v="0"/>
    <m/>
    <m/>
    <m/>
    <x v="0"/>
    <x v="0"/>
  </r>
  <r>
    <x v="0"/>
    <s v="No requiere"/>
    <x v="5"/>
    <x v="6"/>
    <x v="0"/>
    <m/>
    <m/>
    <m/>
    <x v="0"/>
    <m/>
    <m/>
    <m/>
    <x v="0"/>
    <m/>
    <m/>
    <m/>
    <x v="0"/>
    <m/>
    <m/>
    <m/>
    <x v="0"/>
    <m/>
    <m/>
    <m/>
    <x v="0"/>
    <x v="0"/>
  </r>
  <r>
    <x v="1"/>
    <s v="No requiere"/>
    <x v="6"/>
    <x v="7"/>
    <x v="0"/>
    <m/>
    <m/>
    <m/>
    <x v="0"/>
    <m/>
    <m/>
    <m/>
    <x v="0"/>
    <m/>
    <m/>
    <m/>
    <x v="0"/>
    <m/>
    <m/>
    <m/>
    <x v="0"/>
    <m/>
    <m/>
    <m/>
    <x v="0"/>
    <x v="0"/>
  </r>
  <r>
    <x v="2"/>
    <s v="No requiere"/>
    <x v="7"/>
    <x v="8"/>
    <x v="0"/>
    <m/>
    <m/>
    <m/>
    <x v="0"/>
    <m/>
    <m/>
    <m/>
    <x v="0"/>
    <m/>
    <m/>
    <m/>
    <x v="0"/>
    <m/>
    <m/>
    <m/>
    <x v="0"/>
    <m/>
    <m/>
    <m/>
    <x v="0"/>
    <x v="0"/>
  </r>
  <r>
    <x v="3"/>
    <s v="No requiere"/>
    <x v="8"/>
    <x v="0"/>
    <x v="0"/>
    <m/>
    <n v="0"/>
    <m/>
    <x v="0"/>
    <m/>
    <n v="0"/>
    <m/>
    <x v="0"/>
    <m/>
    <n v="0"/>
    <m/>
    <x v="0"/>
    <m/>
    <n v="0"/>
    <m/>
    <x v="0"/>
    <m/>
    <n v="0"/>
    <m/>
    <x v="0"/>
    <x v="0"/>
  </r>
  <r>
    <x v="3"/>
    <s v="No requiere"/>
    <x v="8"/>
    <x v="1"/>
    <x v="0"/>
    <m/>
    <m/>
    <m/>
    <x v="0"/>
    <m/>
    <m/>
    <m/>
    <x v="0"/>
    <m/>
    <m/>
    <m/>
    <x v="0"/>
    <m/>
    <m/>
    <m/>
    <x v="0"/>
    <m/>
    <m/>
    <m/>
    <x v="0"/>
    <x v="0"/>
  </r>
  <r>
    <x v="3"/>
    <s v="No requiere"/>
    <x v="9"/>
    <x v="2"/>
    <x v="0"/>
    <m/>
    <m/>
    <m/>
    <x v="0"/>
    <m/>
    <m/>
    <m/>
    <x v="0"/>
    <m/>
    <m/>
    <m/>
    <x v="0"/>
    <m/>
    <m/>
    <m/>
    <x v="0"/>
    <m/>
    <m/>
    <m/>
    <x v="0"/>
    <x v="0"/>
  </r>
  <r>
    <x v="3"/>
    <s v="No requiere"/>
    <x v="10"/>
    <x v="3"/>
    <x v="0"/>
    <m/>
    <m/>
    <m/>
    <x v="0"/>
    <m/>
    <m/>
    <m/>
    <x v="0"/>
    <m/>
    <m/>
    <m/>
    <x v="0"/>
    <m/>
    <m/>
    <m/>
    <x v="0"/>
    <m/>
    <m/>
    <m/>
    <x v="0"/>
    <x v="0"/>
  </r>
  <r>
    <x v="3"/>
    <s v="No requiere"/>
    <x v="11"/>
    <x v="4"/>
    <x v="0"/>
    <m/>
    <m/>
    <m/>
    <x v="0"/>
    <m/>
    <m/>
    <m/>
    <x v="0"/>
    <m/>
    <m/>
    <m/>
    <x v="0"/>
    <m/>
    <m/>
    <m/>
    <x v="0"/>
    <m/>
    <m/>
    <m/>
    <x v="0"/>
    <x v="0"/>
  </r>
  <r>
    <x v="3"/>
    <s v="No requiere"/>
    <x v="12"/>
    <x v="5"/>
    <x v="0"/>
    <m/>
    <m/>
    <m/>
    <x v="0"/>
    <m/>
    <m/>
    <m/>
    <x v="0"/>
    <m/>
    <m/>
    <m/>
    <x v="0"/>
    <m/>
    <m/>
    <m/>
    <x v="0"/>
    <m/>
    <m/>
    <m/>
    <x v="0"/>
    <x v="0"/>
  </r>
  <r>
    <x v="3"/>
    <s v="No requiere"/>
    <x v="13"/>
    <x v="6"/>
    <x v="0"/>
    <m/>
    <m/>
    <m/>
    <x v="0"/>
    <m/>
    <m/>
    <m/>
    <x v="0"/>
    <m/>
    <m/>
    <m/>
    <x v="0"/>
    <m/>
    <m/>
    <m/>
    <x v="0"/>
    <m/>
    <m/>
    <m/>
    <x v="0"/>
    <x v="0"/>
  </r>
  <r>
    <x v="4"/>
    <s v="(Número total de días de cama ocupada en el período / Número total de días de cama disponible en el mismo período)* 100"/>
    <x v="14"/>
    <x v="0"/>
    <x v="1"/>
    <m/>
    <n v="0"/>
    <n v="0"/>
    <x v="0"/>
    <m/>
    <n v="0"/>
    <n v="0"/>
    <x v="0"/>
    <m/>
    <n v="0"/>
    <n v="0"/>
    <x v="0"/>
    <m/>
    <n v="0"/>
    <n v="0"/>
    <x v="0"/>
    <m/>
    <n v="0"/>
    <n v="0"/>
    <x v="0"/>
    <x v="0"/>
  </r>
  <r>
    <x v="4"/>
    <s v="(Número total de días de cama ocupada en el período / Número total de días de cama disponible en el mismo período)* 100"/>
    <x v="14"/>
    <x v="1"/>
    <x v="1"/>
    <s v="DISPONIBLE"/>
    <n v="108000"/>
    <n v="540000"/>
    <x v="1"/>
    <m/>
    <m/>
    <m/>
    <x v="0"/>
    <m/>
    <m/>
    <m/>
    <x v="0"/>
    <m/>
    <m/>
    <m/>
    <x v="0"/>
    <m/>
    <m/>
    <m/>
    <x v="0"/>
    <x v="0"/>
  </r>
  <r>
    <x v="4"/>
    <s v="(Número total de días de cama ocupada en el período / Número total de días de cama disponible en el mismo período)* 100"/>
    <x v="15"/>
    <x v="2"/>
    <x v="1"/>
    <m/>
    <m/>
    <m/>
    <x v="0"/>
    <m/>
    <m/>
    <m/>
    <x v="0"/>
    <m/>
    <m/>
    <m/>
    <x v="0"/>
    <m/>
    <m/>
    <m/>
    <x v="0"/>
    <m/>
    <m/>
    <m/>
    <x v="0"/>
    <x v="0"/>
  </r>
  <r>
    <x v="4"/>
    <s v="(Número total de días de cama ocupada en el período / Número total de días de cama disponible en el mismo período)* 100"/>
    <x v="16"/>
    <x v="3"/>
    <x v="1"/>
    <m/>
    <m/>
    <m/>
    <x v="0"/>
    <m/>
    <m/>
    <m/>
    <x v="0"/>
    <m/>
    <m/>
    <m/>
    <x v="0"/>
    <m/>
    <m/>
    <m/>
    <x v="0"/>
    <m/>
    <m/>
    <m/>
    <x v="0"/>
    <x v="0"/>
  </r>
  <r>
    <x v="4"/>
    <s v="(Número total de días de cama ocupada en el período / Número total de días de cama disponible en el mismo período)* 100"/>
    <x v="17"/>
    <x v="4"/>
    <x v="1"/>
    <m/>
    <m/>
    <m/>
    <x v="0"/>
    <m/>
    <m/>
    <m/>
    <x v="0"/>
    <m/>
    <m/>
    <m/>
    <x v="0"/>
    <m/>
    <m/>
    <m/>
    <x v="0"/>
    <m/>
    <m/>
    <m/>
    <x v="0"/>
    <x v="0"/>
  </r>
  <r>
    <x v="4"/>
    <s v="(Número total de días de cama ocupada en el período / Número total de días de cama disponible en el mismo período)* 100"/>
    <x v="18"/>
    <x v="5"/>
    <x v="1"/>
    <m/>
    <m/>
    <m/>
    <x v="0"/>
    <m/>
    <m/>
    <m/>
    <x v="0"/>
    <m/>
    <m/>
    <m/>
    <x v="0"/>
    <m/>
    <m/>
    <m/>
    <x v="0"/>
    <m/>
    <m/>
    <m/>
    <x v="0"/>
    <x v="0"/>
  </r>
  <r>
    <x v="4"/>
    <s v="(Número total de días de cama ocupada en el período / Número total de días de cama disponible en el mismo período)* 100"/>
    <x v="19"/>
    <x v="6"/>
    <x v="1"/>
    <m/>
    <m/>
    <m/>
    <x v="0"/>
    <m/>
    <m/>
    <m/>
    <x v="0"/>
    <m/>
    <m/>
    <m/>
    <x v="0"/>
    <m/>
    <m/>
    <m/>
    <x v="0"/>
    <m/>
    <m/>
    <m/>
    <x v="0"/>
    <x v="0"/>
  </r>
  <r>
    <x v="5"/>
    <s v="Sumatoria de días de estancia de los egresos totales del período / Número de egresos totales en el mismo período"/>
    <x v="20"/>
    <x v="0"/>
    <x v="0"/>
    <m/>
    <n v="0"/>
    <n v="0"/>
    <x v="0"/>
    <m/>
    <n v="0"/>
    <n v="0"/>
    <x v="0"/>
    <m/>
    <n v="0"/>
    <n v="0"/>
    <x v="0"/>
    <m/>
    <n v="0"/>
    <n v="0"/>
    <x v="0"/>
    <m/>
    <n v="0"/>
    <n v="0"/>
    <x v="0"/>
    <x v="0"/>
  </r>
  <r>
    <x v="5"/>
    <s v="Sumatoria de días de estancia de los egresos totales del período / Número de egresos totales en el mismo período"/>
    <x v="20"/>
    <x v="1"/>
    <x v="0"/>
    <m/>
    <m/>
    <s v="S.I."/>
    <x v="0"/>
    <m/>
    <m/>
    <s v="S.I."/>
    <x v="0"/>
    <m/>
    <m/>
    <s v="S.I."/>
    <x v="0"/>
    <m/>
    <m/>
    <s v="S.I."/>
    <x v="0"/>
    <m/>
    <m/>
    <s v="S.I."/>
    <x v="0"/>
    <x v="0"/>
  </r>
  <r>
    <x v="5"/>
    <s v="Sumatoria de días de estancia de los egresos totales del período / Número de egresos totales en el mismo período"/>
    <x v="21"/>
    <x v="2"/>
    <x v="0"/>
    <m/>
    <m/>
    <s v="S.I."/>
    <x v="0"/>
    <m/>
    <m/>
    <s v="S.I."/>
    <x v="0"/>
    <m/>
    <m/>
    <s v="S.I."/>
    <x v="0"/>
    <m/>
    <m/>
    <s v="S.I."/>
    <x v="0"/>
    <m/>
    <m/>
    <s v="S.I."/>
    <x v="0"/>
    <x v="0"/>
  </r>
  <r>
    <x v="5"/>
    <s v="Sumatoria de días de estancia de los egresos totales del período / Número de egresos totales en el mismo período"/>
    <x v="22"/>
    <x v="3"/>
    <x v="0"/>
    <m/>
    <m/>
    <s v="S.I."/>
    <x v="0"/>
    <m/>
    <m/>
    <s v="S.I."/>
    <x v="0"/>
    <m/>
    <m/>
    <s v="S.I."/>
    <x v="0"/>
    <m/>
    <m/>
    <s v="S.I."/>
    <x v="0"/>
    <m/>
    <m/>
    <s v="S.I."/>
    <x v="0"/>
    <x v="0"/>
  </r>
  <r>
    <x v="5"/>
    <s v="Sumatoria de días de estancia de los egresos totales del período / Número de egresos totales en el mismo período"/>
    <x v="23"/>
    <x v="4"/>
    <x v="0"/>
    <m/>
    <m/>
    <s v="S.I."/>
    <x v="0"/>
    <m/>
    <m/>
    <s v="S.I."/>
    <x v="0"/>
    <m/>
    <m/>
    <s v="S.I."/>
    <x v="0"/>
    <m/>
    <m/>
    <s v="S.I."/>
    <x v="0"/>
    <m/>
    <m/>
    <s v="S.I."/>
    <x v="0"/>
    <x v="0"/>
  </r>
  <r>
    <x v="5"/>
    <s v="Sumatoria de días de estancia de los egresos totales del período / Número de egresos totales en el mismo período"/>
    <x v="24"/>
    <x v="5"/>
    <x v="0"/>
    <m/>
    <m/>
    <s v="S.I."/>
    <x v="0"/>
    <m/>
    <m/>
    <s v="S.I."/>
    <x v="0"/>
    <m/>
    <m/>
    <s v="S.I."/>
    <x v="0"/>
    <m/>
    <m/>
    <s v="S.I."/>
    <x v="0"/>
    <m/>
    <m/>
    <s v="S.I."/>
    <x v="0"/>
    <x v="0"/>
  </r>
  <r>
    <x v="5"/>
    <s v="Sumatoria de días de estancia de los egresos totales del período / Número de egresos totales en el mismo período"/>
    <x v="25"/>
    <x v="6"/>
    <x v="0"/>
    <m/>
    <m/>
    <s v="S.I."/>
    <x v="0"/>
    <m/>
    <m/>
    <s v="S.I."/>
    <x v="0"/>
    <m/>
    <m/>
    <s v="S.I."/>
    <x v="0"/>
    <m/>
    <m/>
    <s v="S.I."/>
    <x v="0"/>
    <m/>
    <m/>
    <s v="S.I."/>
    <x v="0"/>
    <x v="0"/>
  </r>
  <r>
    <x v="6"/>
    <s v="Número total de egresos en el período / Número total de camas disponibles en el mismo período"/>
    <x v="26"/>
    <x v="0"/>
    <x v="0"/>
    <m/>
    <n v="0"/>
    <n v="0"/>
    <x v="0"/>
    <m/>
    <n v="0"/>
    <n v="0"/>
    <x v="0"/>
    <m/>
    <n v="0"/>
    <n v="0"/>
    <x v="0"/>
    <m/>
    <n v="0"/>
    <n v="0"/>
    <x v="0"/>
    <m/>
    <n v="0"/>
    <n v="0"/>
    <x v="0"/>
    <x v="0"/>
  </r>
  <r>
    <x v="6"/>
    <m/>
    <x v="26"/>
    <x v="1"/>
    <x v="0"/>
    <m/>
    <m/>
    <m/>
    <x v="0"/>
    <m/>
    <m/>
    <m/>
    <x v="0"/>
    <m/>
    <m/>
    <m/>
    <x v="0"/>
    <m/>
    <m/>
    <m/>
    <x v="0"/>
    <m/>
    <m/>
    <m/>
    <x v="0"/>
    <x v="0"/>
  </r>
  <r>
    <x v="6"/>
    <m/>
    <x v="27"/>
    <x v="2"/>
    <x v="0"/>
    <m/>
    <s v="S.I."/>
    <s v="S.I."/>
    <x v="0"/>
    <m/>
    <s v="S.I."/>
    <s v="S.I."/>
    <x v="0"/>
    <m/>
    <s v="S.I."/>
    <s v="S.I."/>
    <x v="0"/>
    <m/>
    <s v="S.I."/>
    <s v="S.I."/>
    <x v="0"/>
    <m/>
    <s v="S.I."/>
    <s v="S.I."/>
    <x v="0"/>
    <x v="0"/>
  </r>
  <r>
    <x v="6"/>
    <m/>
    <x v="28"/>
    <x v="3"/>
    <x v="0"/>
    <m/>
    <s v="S.I."/>
    <s v="S.I."/>
    <x v="0"/>
    <m/>
    <s v="S.I."/>
    <s v="S.I."/>
    <x v="0"/>
    <m/>
    <s v="S.I."/>
    <s v="S.I."/>
    <x v="0"/>
    <m/>
    <s v="S.I."/>
    <s v="S.I."/>
    <x v="0"/>
    <m/>
    <s v="S.I."/>
    <s v="S.I."/>
    <x v="0"/>
    <x v="0"/>
  </r>
  <r>
    <x v="6"/>
    <m/>
    <x v="29"/>
    <x v="4"/>
    <x v="0"/>
    <m/>
    <s v="S.I."/>
    <s v="S.I."/>
    <x v="0"/>
    <m/>
    <s v="S.I."/>
    <s v="S.I."/>
    <x v="0"/>
    <m/>
    <s v="S.I."/>
    <s v="S.I."/>
    <x v="0"/>
    <m/>
    <s v="S.I."/>
    <s v="S.I."/>
    <x v="0"/>
    <m/>
    <s v="S.I."/>
    <s v="S.I."/>
    <x v="0"/>
    <x v="0"/>
  </r>
  <r>
    <x v="7"/>
    <s v="No requiere"/>
    <x v="30"/>
    <x v="4"/>
    <x v="0"/>
    <m/>
    <m/>
    <m/>
    <x v="0"/>
    <m/>
    <m/>
    <m/>
    <x v="0"/>
    <m/>
    <m/>
    <m/>
    <x v="0"/>
    <m/>
    <m/>
    <m/>
    <x v="0"/>
    <m/>
    <m/>
    <m/>
    <x v="0"/>
    <x v="0"/>
  </r>
  <r>
    <x v="8"/>
    <s v="No requiere"/>
    <x v="31"/>
    <x v="4"/>
    <x v="0"/>
    <m/>
    <m/>
    <m/>
    <x v="0"/>
    <m/>
    <m/>
    <m/>
    <x v="0"/>
    <m/>
    <m/>
    <m/>
    <x v="0"/>
    <m/>
    <m/>
    <m/>
    <x v="0"/>
    <m/>
    <m/>
    <m/>
    <x v="0"/>
    <x v="0"/>
  </r>
  <r>
    <x v="9"/>
    <s v="No requiere"/>
    <x v="32"/>
    <x v="4"/>
    <x v="0"/>
    <m/>
    <m/>
    <m/>
    <x v="0"/>
    <m/>
    <m/>
    <m/>
    <x v="0"/>
    <m/>
    <m/>
    <m/>
    <x v="0"/>
    <m/>
    <m/>
    <m/>
    <x v="0"/>
    <m/>
    <m/>
    <m/>
    <x v="0"/>
    <x v="0"/>
  </r>
  <r>
    <x v="10"/>
    <s v="(Número de mujeres gestantes con complicaciones obstétricas en el período  / Total de procedimientos obstétricos en el mismo período) * 100"/>
    <x v="33"/>
    <x v="0"/>
    <x v="1"/>
    <m/>
    <n v="0"/>
    <n v="0"/>
    <x v="0"/>
    <m/>
    <n v="0"/>
    <n v="0"/>
    <x v="0"/>
    <m/>
    <n v="0"/>
    <n v="0"/>
    <x v="0"/>
    <m/>
    <n v="0"/>
    <n v="0"/>
    <x v="0"/>
    <m/>
    <n v="0"/>
    <n v="0"/>
    <x v="0"/>
    <x v="0"/>
  </r>
  <r>
    <x v="10"/>
    <s v="(Número de mujeres gestantes con complicaciones obstétricas en el período  / Total de procedimientos obstétricos en el mismo período) * 100"/>
    <x v="34"/>
    <x v="4"/>
    <x v="1"/>
    <m/>
    <m/>
    <m/>
    <x v="0"/>
    <m/>
    <m/>
    <m/>
    <x v="0"/>
    <m/>
    <m/>
    <m/>
    <x v="0"/>
    <m/>
    <m/>
    <m/>
    <x v="0"/>
    <m/>
    <m/>
    <m/>
    <x v="0"/>
    <x v="0"/>
  </r>
  <r>
    <x v="10"/>
    <s v="(Número de mujeres gestantes con complicaciones obstétricas en el período  / Total de procedimientos obstétricos en el mismo período) * 100"/>
    <x v="35"/>
    <x v="7"/>
    <x v="1"/>
    <m/>
    <m/>
    <m/>
    <x v="0"/>
    <m/>
    <m/>
    <m/>
    <x v="0"/>
    <m/>
    <m/>
    <m/>
    <x v="0"/>
    <m/>
    <m/>
    <m/>
    <x v="0"/>
    <m/>
    <m/>
    <m/>
    <x v="0"/>
    <x v="0"/>
  </r>
  <r>
    <x v="10"/>
    <s v="(Número de mujeres gestantes con complicaciones obstétricas en el período  / Total de procedimientos obstétricos en el mismo período) * 100"/>
    <x v="36"/>
    <x v="9"/>
    <x v="1"/>
    <m/>
    <m/>
    <m/>
    <x v="0"/>
    <m/>
    <m/>
    <m/>
    <x v="0"/>
    <m/>
    <m/>
    <m/>
    <x v="0"/>
    <m/>
    <m/>
    <m/>
    <x v="0"/>
    <m/>
    <m/>
    <m/>
    <x v="0"/>
    <x v="0"/>
  </r>
  <r>
    <x v="11"/>
    <s v="Sumatoria del número de controles realizados a las mujeres gestantes con partos atendidos en la institución en el período /  Número total de mujeres gestantes con partos atendidos en la institución en el mismo período "/>
    <x v="37"/>
    <x v="4"/>
    <x v="0"/>
    <m/>
    <m/>
    <m/>
    <x v="0"/>
    <m/>
    <m/>
    <m/>
    <x v="0"/>
    <m/>
    <m/>
    <m/>
    <x v="0"/>
    <m/>
    <m/>
    <m/>
    <x v="0"/>
    <m/>
    <m/>
    <m/>
    <x v="0"/>
    <x v="0"/>
  </r>
  <r>
    <x v="12"/>
    <s v="(Sumatoria de número de muertes fetales tardías (22 o más semanas de gestación) y número de muertes neonatales precoces (menos de 7 días de vida o mayor a 500 gramos de peso) en el período / Total de nacidos vivos en el mismo período) * 1000"/>
    <x v="38"/>
    <x v="4"/>
    <x v="2"/>
    <m/>
    <m/>
    <m/>
    <x v="0"/>
    <m/>
    <m/>
    <m/>
    <x v="0"/>
    <m/>
    <m/>
    <m/>
    <x v="0"/>
    <m/>
    <m/>
    <m/>
    <x v="0"/>
    <m/>
    <m/>
    <m/>
    <x v="0"/>
    <x v="0"/>
  </r>
  <r>
    <x v="13"/>
    <s v="No requiere"/>
    <x v="39"/>
    <x v="0"/>
    <x v="0"/>
    <m/>
    <m/>
    <m/>
    <x v="0"/>
    <m/>
    <m/>
    <m/>
    <x v="0"/>
    <m/>
    <m/>
    <m/>
    <x v="0"/>
    <m/>
    <m/>
    <m/>
    <x v="0"/>
    <m/>
    <m/>
    <m/>
    <x v="0"/>
    <x v="0"/>
  </r>
  <r>
    <x v="14"/>
    <s v="No requiere"/>
    <x v="40"/>
    <x v="0"/>
    <x v="0"/>
    <m/>
    <m/>
    <m/>
    <x v="0"/>
    <m/>
    <m/>
    <m/>
    <x v="0"/>
    <m/>
    <m/>
    <m/>
    <x v="0"/>
    <m/>
    <m/>
    <m/>
    <x v="0"/>
    <m/>
    <m/>
    <m/>
    <x v="0"/>
    <x v="0"/>
  </r>
  <r>
    <x v="15"/>
    <s v="No requiere"/>
    <x v="41"/>
    <x v="0"/>
    <x v="0"/>
    <m/>
    <m/>
    <m/>
    <x v="0"/>
    <m/>
    <m/>
    <m/>
    <x v="0"/>
    <m/>
    <m/>
    <m/>
    <x v="0"/>
    <m/>
    <m/>
    <m/>
    <x v="0"/>
    <m/>
    <m/>
    <m/>
    <x v="0"/>
    <x v="0"/>
  </r>
  <r>
    <x v="16"/>
    <s v="No requiere"/>
    <x v="42"/>
    <x v="0"/>
    <x v="0"/>
    <m/>
    <m/>
    <m/>
    <x v="0"/>
    <m/>
    <m/>
    <m/>
    <x v="0"/>
    <m/>
    <m/>
    <m/>
    <x v="0"/>
    <m/>
    <m/>
    <m/>
    <x v="0"/>
    <m/>
    <m/>
    <m/>
    <x v="0"/>
    <x v="0"/>
  </r>
  <r>
    <x v="17"/>
    <s v="Número total de partos vaginales en el periodo  / Número total de partos por cesárea en el mismo periodo"/>
    <x v="43"/>
    <x v="4"/>
    <x v="0"/>
    <m/>
    <s v="S.I."/>
    <s v="S.I."/>
    <x v="0"/>
    <m/>
    <s v="S.I."/>
    <s v="S.I."/>
    <x v="0"/>
    <m/>
    <s v="S.I."/>
    <s v="S.I."/>
    <x v="0"/>
    <m/>
    <s v="S.I."/>
    <s v="S.I."/>
    <x v="0"/>
    <m/>
    <s v="S.I."/>
    <s v="S.I."/>
    <x v="0"/>
    <x v="0"/>
  </r>
  <r>
    <x v="18"/>
    <s v="No requiere"/>
    <x v="44"/>
    <x v="0"/>
    <x v="0"/>
    <m/>
    <m/>
    <m/>
    <x v="0"/>
    <m/>
    <m/>
    <m/>
    <x v="0"/>
    <m/>
    <m/>
    <m/>
    <x v="0"/>
    <m/>
    <m/>
    <m/>
    <x v="0"/>
    <m/>
    <m/>
    <m/>
    <x v="0"/>
    <x v="0"/>
  </r>
  <r>
    <x v="19"/>
    <s v="No requiere"/>
    <x v="45"/>
    <x v="0"/>
    <x v="0"/>
    <m/>
    <m/>
    <m/>
    <x v="0"/>
    <m/>
    <m/>
    <m/>
    <x v="0"/>
    <m/>
    <m/>
    <m/>
    <x v="0"/>
    <m/>
    <m/>
    <m/>
    <x v="0"/>
    <m/>
    <m/>
    <m/>
    <x v="0"/>
    <x v="0"/>
  </r>
  <r>
    <x v="20"/>
    <s v="No requiere"/>
    <x v="46"/>
    <x v="0"/>
    <x v="0"/>
    <m/>
    <m/>
    <m/>
    <x v="0"/>
    <m/>
    <m/>
    <m/>
    <x v="0"/>
    <m/>
    <m/>
    <m/>
    <x v="0"/>
    <m/>
    <m/>
    <m/>
    <x v="0"/>
    <m/>
    <m/>
    <m/>
    <x v="0"/>
    <x v="0"/>
  </r>
  <r>
    <x v="21"/>
    <s v="No requiere"/>
    <x v="47"/>
    <x v="0"/>
    <x v="0"/>
    <m/>
    <m/>
    <m/>
    <x v="0"/>
    <m/>
    <m/>
    <m/>
    <x v="0"/>
    <m/>
    <m/>
    <m/>
    <x v="0"/>
    <m/>
    <m/>
    <m/>
    <x v="0"/>
    <m/>
    <m/>
    <m/>
    <x v="0"/>
    <x v="0"/>
  </r>
  <r>
    <x v="22"/>
    <s v="No requiere"/>
    <x v="48"/>
    <x v="0"/>
    <x v="0"/>
    <m/>
    <n v="0"/>
    <m/>
    <x v="0"/>
    <m/>
    <n v="0"/>
    <m/>
    <x v="0"/>
    <m/>
    <n v="0"/>
    <m/>
    <x v="0"/>
    <m/>
    <n v="0"/>
    <m/>
    <x v="0"/>
    <m/>
    <n v="0"/>
    <m/>
    <x v="0"/>
    <x v="0"/>
  </r>
  <r>
    <x v="23"/>
    <s v="No requiere"/>
    <x v="49"/>
    <x v="0"/>
    <x v="0"/>
    <m/>
    <m/>
    <m/>
    <x v="0"/>
    <m/>
    <m/>
    <m/>
    <x v="0"/>
    <m/>
    <m/>
    <m/>
    <x v="0"/>
    <m/>
    <m/>
    <m/>
    <x v="0"/>
    <m/>
    <m/>
    <m/>
    <x v="0"/>
    <x v="0"/>
  </r>
  <r>
    <x v="24"/>
    <s v="No requiere"/>
    <x v="50"/>
    <x v="0"/>
    <x v="0"/>
    <m/>
    <m/>
    <m/>
    <x v="0"/>
    <m/>
    <m/>
    <m/>
    <x v="0"/>
    <m/>
    <m/>
    <m/>
    <x v="0"/>
    <m/>
    <m/>
    <m/>
    <x v="0"/>
    <m/>
    <m/>
    <m/>
    <x v="0"/>
    <x v="0"/>
  </r>
  <r>
    <x v="25"/>
    <s v="No requiere"/>
    <x v="51"/>
    <x v="0"/>
    <x v="0"/>
    <m/>
    <m/>
    <m/>
    <x v="0"/>
    <m/>
    <m/>
    <m/>
    <x v="0"/>
    <m/>
    <m/>
    <m/>
    <x v="0"/>
    <m/>
    <m/>
    <m/>
    <x v="0"/>
    <m/>
    <m/>
    <m/>
    <x v="0"/>
    <x v="0"/>
  </r>
  <r>
    <x v="26"/>
    <s v="No requiere"/>
    <x v="52"/>
    <x v="0"/>
    <x v="0"/>
    <m/>
    <m/>
    <m/>
    <x v="0"/>
    <m/>
    <m/>
    <m/>
    <x v="0"/>
    <m/>
    <m/>
    <m/>
    <x v="0"/>
    <m/>
    <m/>
    <m/>
    <x v="0"/>
    <m/>
    <m/>
    <m/>
    <x v="0"/>
    <x v="0"/>
  </r>
  <r>
    <x v="27"/>
    <s v="(Número de cirugías programadas (ambulatorias y hospitalarias) canceladas en el período / Número total de cirugías programadas (ambulatorias y hospitalarias) en el mismo período) * 100"/>
    <x v="53"/>
    <x v="10"/>
    <x v="1"/>
    <m/>
    <m/>
    <m/>
    <x v="0"/>
    <m/>
    <m/>
    <m/>
    <x v="0"/>
    <m/>
    <m/>
    <m/>
    <x v="0"/>
    <m/>
    <m/>
    <m/>
    <x v="0"/>
    <m/>
    <m/>
    <m/>
    <x v="0"/>
    <x v="0"/>
  </r>
  <r>
    <x v="28"/>
    <s v="(Número de cirugías programadas (ambulatorias y hospitalarias)  canceladas por causa institucional  en el periodo / Número total de cirugías programadas (ambulatorias y hospitalarias) en el mismo periodo) * 100"/>
    <x v="54"/>
    <x v="10"/>
    <x v="1"/>
    <m/>
    <m/>
    <n v="0"/>
    <x v="0"/>
    <m/>
    <m/>
    <n v="0"/>
    <x v="0"/>
    <m/>
    <m/>
    <n v="0"/>
    <x v="0"/>
    <m/>
    <m/>
    <n v="0"/>
    <x v="0"/>
    <m/>
    <m/>
    <n v="0"/>
    <x v="0"/>
    <x v="0"/>
  </r>
  <r>
    <x v="29"/>
    <s v="(Número de cirugías programadas (ambulatorias y hospitalarias) canceladas por causa no institucional en el periodo / Número total de cirugías programadas (ambulatorias y hospitalarias)  en el mismo periodo)*100"/>
    <x v="55"/>
    <x v="10"/>
    <x v="1"/>
    <m/>
    <m/>
    <n v="0"/>
    <x v="0"/>
    <m/>
    <m/>
    <n v="0"/>
    <x v="0"/>
    <m/>
    <m/>
    <n v="0"/>
    <x v="0"/>
    <m/>
    <m/>
    <n v="0"/>
    <x v="0"/>
    <m/>
    <m/>
    <n v="0"/>
    <x v="0"/>
    <x v="0"/>
  </r>
  <r>
    <x v="30"/>
    <s v="No requiere"/>
    <x v="56"/>
    <x v="0"/>
    <x v="0"/>
    <m/>
    <m/>
    <m/>
    <x v="0"/>
    <m/>
    <m/>
    <m/>
    <x v="0"/>
    <m/>
    <m/>
    <m/>
    <x v="0"/>
    <m/>
    <m/>
    <m/>
    <x v="0"/>
    <m/>
    <m/>
    <m/>
    <x v="0"/>
    <x v="0"/>
  </r>
  <r>
    <x v="31"/>
    <s v="No requiere"/>
    <x v="57"/>
    <x v="0"/>
    <x v="0"/>
    <m/>
    <m/>
    <m/>
    <x v="0"/>
    <m/>
    <m/>
    <m/>
    <x v="0"/>
    <m/>
    <m/>
    <m/>
    <x v="0"/>
    <m/>
    <m/>
    <m/>
    <x v="0"/>
    <m/>
    <m/>
    <m/>
    <x v="0"/>
    <x v="0"/>
  </r>
  <r>
    <x v="32"/>
    <s v="No requiere"/>
    <x v="58"/>
    <x v="7"/>
    <x v="0"/>
    <m/>
    <m/>
    <m/>
    <x v="0"/>
    <m/>
    <m/>
    <m/>
    <x v="0"/>
    <m/>
    <m/>
    <m/>
    <x v="0"/>
    <m/>
    <m/>
    <m/>
    <x v="0"/>
    <m/>
    <m/>
    <m/>
    <x v="0"/>
    <x v="0"/>
  </r>
  <r>
    <x v="33"/>
    <s v="No requiere"/>
    <x v="59"/>
    <x v="11"/>
    <x v="0"/>
    <m/>
    <m/>
    <m/>
    <x v="0"/>
    <m/>
    <m/>
    <m/>
    <x v="0"/>
    <m/>
    <m/>
    <m/>
    <x v="0"/>
    <m/>
    <m/>
    <m/>
    <x v="0"/>
    <m/>
    <m/>
    <m/>
    <x v="0"/>
    <x v="0"/>
  </r>
  <r>
    <x v="34"/>
    <s v="No requiere"/>
    <x v="60"/>
    <x v="12"/>
    <x v="0"/>
    <m/>
    <m/>
    <m/>
    <x v="0"/>
    <m/>
    <m/>
    <m/>
    <x v="0"/>
    <m/>
    <m/>
    <m/>
    <x v="0"/>
    <m/>
    <m/>
    <m/>
    <x v="0"/>
    <m/>
    <m/>
    <m/>
    <x v="0"/>
    <x v="0"/>
  </r>
  <r>
    <x v="35"/>
    <s v="No requiere"/>
    <x v="61"/>
    <x v="13"/>
    <x v="0"/>
    <m/>
    <m/>
    <m/>
    <x v="0"/>
    <m/>
    <m/>
    <m/>
    <x v="0"/>
    <m/>
    <m/>
    <m/>
    <x v="0"/>
    <m/>
    <m/>
    <m/>
    <x v="0"/>
    <m/>
    <m/>
    <m/>
    <x v="0"/>
    <x v="0"/>
  </r>
  <r>
    <x v="36"/>
    <s v="No requiere"/>
    <x v="62"/>
    <x v="7"/>
    <x v="0"/>
    <m/>
    <m/>
    <m/>
    <x v="0"/>
    <m/>
    <m/>
    <m/>
    <x v="0"/>
    <m/>
    <m/>
    <m/>
    <x v="0"/>
    <m/>
    <m/>
    <m/>
    <x v="0"/>
    <m/>
    <m/>
    <m/>
    <x v="0"/>
    <x v="0"/>
  </r>
  <r>
    <x v="37"/>
    <s v="No requiere"/>
    <x v="63"/>
    <x v="11"/>
    <x v="0"/>
    <m/>
    <m/>
    <m/>
    <x v="0"/>
    <m/>
    <m/>
    <m/>
    <x v="0"/>
    <m/>
    <m/>
    <m/>
    <x v="0"/>
    <m/>
    <m/>
    <m/>
    <x v="0"/>
    <m/>
    <m/>
    <m/>
    <x v="0"/>
    <x v="0"/>
  </r>
  <r>
    <x v="38"/>
    <s v="No requiere"/>
    <x v="64"/>
    <x v="12"/>
    <x v="0"/>
    <m/>
    <m/>
    <m/>
    <x v="0"/>
    <m/>
    <m/>
    <m/>
    <x v="0"/>
    <m/>
    <m/>
    <m/>
    <x v="0"/>
    <m/>
    <m/>
    <m/>
    <x v="0"/>
    <m/>
    <m/>
    <m/>
    <x v="0"/>
    <x v="0"/>
  </r>
  <r>
    <x v="39"/>
    <s v="No requiere"/>
    <x v="65"/>
    <x v="13"/>
    <x v="0"/>
    <m/>
    <m/>
    <m/>
    <x v="0"/>
    <m/>
    <m/>
    <m/>
    <x v="0"/>
    <m/>
    <m/>
    <m/>
    <x v="0"/>
    <m/>
    <m/>
    <m/>
    <x v="0"/>
    <m/>
    <m/>
    <m/>
    <x v="0"/>
    <x v="0"/>
  </r>
  <r>
    <x v="40"/>
    <s v="(Número de consultas clasificadas por triage I en el período / Total de consultas clasificados por Triage en el mismo período) * 100 "/>
    <x v="66"/>
    <x v="14"/>
    <x v="1"/>
    <m/>
    <m/>
    <n v="0"/>
    <x v="0"/>
    <m/>
    <m/>
    <n v="0"/>
    <x v="0"/>
    <m/>
    <m/>
    <n v="0"/>
    <x v="0"/>
    <m/>
    <m/>
    <n v="0"/>
    <x v="0"/>
    <m/>
    <m/>
    <n v="0"/>
    <x v="0"/>
    <x v="0"/>
  </r>
  <r>
    <x v="40"/>
    <s v="(Número de consultas clasificadas por triage II en el período / Total de consultas clasificados por Triage en el mismo período) * 100 "/>
    <x v="67"/>
    <x v="15"/>
    <x v="1"/>
    <m/>
    <m/>
    <n v="0"/>
    <x v="0"/>
    <m/>
    <m/>
    <n v="0"/>
    <x v="0"/>
    <m/>
    <m/>
    <n v="0"/>
    <x v="0"/>
    <m/>
    <m/>
    <n v="0"/>
    <x v="0"/>
    <m/>
    <m/>
    <n v="0"/>
    <x v="0"/>
    <x v="0"/>
  </r>
  <r>
    <x v="40"/>
    <s v="(Número de consultas clasificadas por triage III en el período / Total de consultas clasificados por Triage en el mismo período) * 100 "/>
    <x v="68"/>
    <x v="16"/>
    <x v="1"/>
    <m/>
    <m/>
    <n v="0"/>
    <x v="0"/>
    <m/>
    <m/>
    <n v="0"/>
    <x v="0"/>
    <m/>
    <m/>
    <n v="0"/>
    <x v="0"/>
    <m/>
    <m/>
    <n v="0"/>
    <x v="0"/>
    <m/>
    <m/>
    <n v="0"/>
    <x v="0"/>
    <x v="0"/>
  </r>
  <r>
    <x v="40"/>
    <s v="(Número de consultas clasificadas por triage IV en el período / Total de consultas clasificados por Triage en el mismo período) * 100 "/>
    <x v="69"/>
    <x v="17"/>
    <x v="1"/>
    <m/>
    <m/>
    <n v="0"/>
    <x v="0"/>
    <m/>
    <m/>
    <n v="0"/>
    <x v="0"/>
    <m/>
    <m/>
    <n v="0"/>
    <x v="0"/>
    <m/>
    <m/>
    <n v="0"/>
    <x v="0"/>
    <m/>
    <m/>
    <n v="0"/>
    <x v="0"/>
    <x v="0"/>
  </r>
  <r>
    <x v="41"/>
    <s v="Número total de consultas de urgencias atendidas en el período / Número total de triage realizados en el mismo período"/>
    <x v="70"/>
    <x v="7"/>
    <x v="0"/>
    <m/>
    <s v="S.I."/>
    <s v="S.I."/>
    <x v="0"/>
    <m/>
    <s v="S.I."/>
    <s v="S.I."/>
    <x v="0"/>
    <m/>
    <s v="S.I."/>
    <s v="S.I."/>
    <x v="0"/>
    <m/>
    <s v="S.I."/>
    <s v="S.I."/>
    <x v="0"/>
    <m/>
    <s v="S.I."/>
    <s v="S.I."/>
    <x v="0"/>
    <x v="0"/>
  </r>
  <r>
    <x v="41"/>
    <s v="Número total de consultas de urgencias atendidas en el período / Número total de triage realizados en el mismo período"/>
    <x v="71"/>
    <x v="11"/>
    <x v="0"/>
    <m/>
    <s v="S.I."/>
    <s v="S.I."/>
    <x v="0"/>
    <m/>
    <s v="S.I."/>
    <s v="S.I."/>
    <x v="0"/>
    <m/>
    <s v="S.I."/>
    <s v="S.I."/>
    <x v="0"/>
    <m/>
    <s v="S.I."/>
    <s v="S.I."/>
    <x v="0"/>
    <m/>
    <s v="S.I."/>
    <s v="S.I."/>
    <x v="0"/>
    <x v="0"/>
  </r>
  <r>
    <x v="41"/>
    <s v="Número total de consultas de urgencias atendidas en el período / Número total de triage realizados en el mismo período"/>
    <x v="72"/>
    <x v="12"/>
    <x v="0"/>
    <m/>
    <s v="S.I."/>
    <s v="S.I."/>
    <x v="0"/>
    <m/>
    <s v="S.I."/>
    <s v="S.I."/>
    <x v="0"/>
    <m/>
    <s v="S.I."/>
    <s v="S.I."/>
    <x v="0"/>
    <m/>
    <s v="S.I."/>
    <s v="S.I."/>
    <x v="0"/>
    <m/>
    <s v="S.I."/>
    <s v="S.I."/>
    <x v="0"/>
    <x v="0"/>
  </r>
  <r>
    <x v="41"/>
    <s v="Número total de consultas de urgencias atendidas en el período / Número total de triage realizados en el mismo período"/>
    <x v="73"/>
    <x v="13"/>
    <x v="0"/>
    <m/>
    <s v="S.I."/>
    <s v="S.I."/>
    <x v="0"/>
    <m/>
    <s v="S.I."/>
    <s v="S.I."/>
    <x v="0"/>
    <m/>
    <s v="S.I."/>
    <s v="S.I."/>
    <x v="0"/>
    <m/>
    <s v="S.I."/>
    <s v="S.I."/>
    <x v="0"/>
    <m/>
    <s v="S.I."/>
    <s v="S.I."/>
    <x v="0"/>
    <x v="0"/>
  </r>
  <r>
    <x v="42"/>
    <s v="(Sumatoria de estudios y/o procedimientos de imágenes diagnósticas y terapéuticas realizados a pacientes en urgencias en el período / Número total de egresos de urgencias en el mismo período)"/>
    <x v="74"/>
    <x v="7"/>
    <x v="0"/>
    <m/>
    <m/>
    <m/>
    <x v="0"/>
    <m/>
    <m/>
    <m/>
    <x v="0"/>
    <m/>
    <m/>
    <m/>
    <x v="0"/>
    <m/>
    <m/>
    <m/>
    <x v="0"/>
    <m/>
    <m/>
    <m/>
    <x v="0"/>
    <x v="0"/>
  </r>
  <r>
    <x v="43"/>
    <s v="No requiere"/>
    <x v="75"/>
    <x v="0"/>
    <x v="0"/>
    <m/>
    <m/>
    <m/>
    <x v="0"/>
    <m/>
    <m/>
    <m/>
    <x v="0"/>
    <m/>
    <m/>
    <m/>
    <x v="0"/>
    <m/>
    <m/>
    <m/>
    <x v="0"/>
    <m/>
    <m/>
    <m/>
    <x v="0"/>
    <x v="0"/>
  </r>
  <r>
    <x v="44"/>
    <s v="No requiere"/>
    <x v="76"/>
    <x v="0"/>
    <x v="0"/>
    <m/>
    <m/>
    <m/>
    <x v="0"/>
    <m/>
    <m/>
    <m/>
    <x v="0"/>
    <m/>
    <m/>
    <m/>
    <x v="0"/>
    <m/>
    <m/>
    <m/>
    <x v="0"/>
    <m/>
    <m/>
    <m/>
    <x v="0"/>
    <x v="0"/>
  </r>
  <r>
    <x v="45"/>
    <s v="No requiere"/>
    <x v="77"/>
    <x v="0"/>
    <x v="0"/>
    <m/>
    <m/>
    <m/>
    <x v="0"/>
    <m/>
    <m/>
    <m/>
    <x v="0"/>
    <m/>
    <m/>
    <m/>
    <x v="0"/>
    <m/>
    <m/>
    <m/>
    <x v="0"/>
    <m/>
    <m/>
    <m/>
    <x v="0"/>
    <x v="0"/>
  </r>
  <r>
    <x v="46"/>
    <s v="No requiere"/>
    <x v="78"/>
    <x v="0"/>
    <x v="0"/>
    <m/>
    <m/>
    <m/>
    <x v="0"/>
    <m/>
    <m/>
    <m/>
    <x v="0"/>
    <m/>
    <m/>
    <m/>
    <x v="0"/>
    <m/>
    <m/>
    <m/>
    <x v="0"/>
    <m/>
    <m/>
    <m/>
    <x v="0"/>
    <x v="0"/>
  </r>
  <r>
    <x v="47"/>
    <s v="No requiere"/>
    <x v="79"/>
    <x v="0"/>
    <x v="0"/>
    <m/>
    <m/>
    <m/>
    <x v="0"/>
    <m/>
    <m/>
    <m/>
    <x v="0"/>
    <m/>
    <m/>
    <m/>
    <x v="0"/>
    <m/>
    <m/>
    <m/>
    <x v="0"/>
    <m/>
    <m/>
    <m/>
    <x v="0"/>
    <x v="0"/>
  </r>
  <r>
    <x v="48"/>
    <s v="No requiere"/>
    <x v="80"/>
    <x v="0"/>
    <x v="0"/>
    <m/>
    <m/>
    <m/>
    <x v="0"/>
    <m/>
    <m/>
    <m/>
    <x v="0"/>
    <m/>
    <m/>
    <m/>
    <x v="0"/>
    <m/>
    <m/>
    <m/>
    <x v="0"/>
    <m/>
    <m/>
    <m/>
    <x v="0"/>
    <x v="0"/>
  </r>
  <r>
    <x v="49"/>
    <s v="No requiere"/>
    <x v="81"/>
    <x v="0"/>
    <x v="0"/>
    <m/>
    <m/>
    <m/>
    <x v="0"/>
    <m/>
    <m/>
    <m/>
    <x v="0"/>
    <m/>
    <m/>
    <m/>
    <x v="0"/>
    <m/>
    <m/>
    <m/>
    <x v="0"/>
    <m/>
    <m/>
    <m/>
    <x v="0"/>
    <x v="0"/>
  </r>
  <r>
    <x v="50"/>
    <s v="No requiere"/>
    <x v="82"/>
    <x v="0"/>
    <x v="0"/>
    <m/>
    <m/>
    <m/>
    <x v="0"/>
    <m/>
    <m/>
    <m/>
    <x v="0"/>
    <m/>
    <m/>
    <m/>
    <x v="0"/>
    <m/>
    <m/>
    <m/>
    <x v="0"/>
    <m/>
    <m/>
    <m/>
    <x v="0"/>
    <x v="0"/>
  </r>
  <r>
    <x v="51"/>
    <s v="No requiere"/>
    <x v="83"/>
    <x v="0"/>
    <x v="0"/>
    <m/>
    <m/>
    <m/>
    <x v="0"/>
    <m/>
    <m/>
    <m/>
    <x v="0"/>
    <m/>
    <m/>
    <m/>
    <x v="0"/>
    <m/>
    <m/>
    <m/>
    <x v="0"/>
    <m/>
    <m/>
    <m/>
    <x v="0"/>
    <x v="0"/>
  </r>
  <r>
    <x v="52"/>
    <s v="No requiere"/>
    <x v="84"/>
    <x v="0"/>
    <x v="0"/>
    <m/>
    <m/>
    <m/>
    <x v="0"/>
    <m/>
    <m/>
    <m/>
    <x v="0"/>
    <m/>
    <m/>
    <m/>
    <x v="0"/>
    <m/>
    <m/>
    <m/>
    <x v="0"/>
    <m/>
    <m/>
    <m/>
    <x v="0"/>
    <x v="0"/>
  </r>
  <r>
    <x v="53"/>
    <s v="No requiere"/>
    <x v="85"/>
    <x v="0"/>
    <x v="0"/>
    <m/>
    <m/>
    <m/>
    <x v="0"/>
    <m/>
    <m/>
    <m/>
    <x v="0"/>
    <m/>
    <m/>
    <m/>
    <x v="0"/>
    <m/>
    <m/>
    <m/>
    <x v="0"/>
    <m/>
    <m/>
    <m/>
    <x v="0"/>
    <x v="0"/>
  </r>
  <r>
    <x v="54"/>
    <s v="No requiere"/>
    <x v="86"/>
    <x v="0"/>
    <x v="0"/>
    <m/>
    <m/>
    <m/>
    <x v="0"/>
    <m/>
    <m/>
    <m/>
    <x v="0"/>
    <m/>
    <m/>
    <m/>
    <x v="0"/>
    <m/>
    <m/>
    <m/>
    <x v="0"/>
    <m/>
    <m/>
    <m/>
    <x v="0"/>
    <x v="0"/>
  </r>
  <r>
    <x v="55"/>
    <s v="No requiere"/>
    <x v="83"/>
    <x v="0"/>
    <x v="0"/>
    <m/>
    <m/>
    <m/>
    <x v="0"/>
    <m/>
    <m/>
    <m/>
    <x v="0"/>
    <m/>
    <m/>
    <m/>
    <x v="0"/>
    <m/>
    <m/>
    <m/>
    <x v="0"/>
    <m/>
    <m/>
    <m/>
    <x v="0"/>
    <x v="0"/>
  </r>
  <r>
    <x v="56"/>
    <s v="(Número de pacientes no atendidos en consulta por causa institucional en el período  / Número total de pacientes programados en consulta en el mismo período) *100"/>
    <x v="87"/>
    <x v="0"/>
    <x v="1"/>
    <m/>
    <n v="0"/>
    <n v="0"/>
    <x v="0"/>
    <m/>
    <n v="0"/>
    <n v="0"/>
    <x v="0"/>
    <m/>
    <n v="0"/>
    <n v="0"/>
    <x v="0"/>
    <m/>
    <n v="0"/>
    <n v="0"/>
    <x v="0"/>
    <m/>
    <n v="0"/>
    <n v="0"/>
    <x v="0"/>
    <x v="0"/>
  </r>
  <r>
    <x v="56"/>
    <s v="(Número de pacientes no atendidos en consulta por causa institucional en el período  / Número total de pacientes programados en consulta en el mismo período) *100"/>
    <x v="88"/>
    <x v="18"/>
    <x v="1"/>
    <m/>
    <m/>
    <m/>
    <x v="0"/>
    <m/>
    <m/>
    <m/>
    <x v="0"/>
    <m/>
    <m/>
    <m/>
    <x v="0"/>
    <m/>
    <m/>
    <m/>
    <x v="0"/>
    <m/>
    <m/>
    <m/>
    <x v="0"/>
    <x v="0"/>
  </r>
  <r>
    <x v="56"/>
    <s v="(Número de pacientes no atendidos en consulta por causa institucional en el período  / Número total de pacientes programados en consulta en el mismo período) *100"/>
    <x v="89"/>
    <x v="19"/>
    <x v="1"/>
    <m/>
    <m/>
    <m/>
    <x v="0"/>
    <m/>
    <m/>
    <m/>
    <x v="0"/>
    <m/>
    <m/>
    <m/>
    <x v="0"/>
    <m/>
    <m/>
    <m/>
    <x v="0"/>
    <m/>
    <m/>
    <m/>
    <x v="0"/>
    <x v="0"/>
  </r>
  <r>
    <x v="56"/>
    <s v="(Número de pacientes no atendidos en consulta por causa institucional en el período  / Número total de pacientes programados en consulta en el mismo período) *100"/>
    <x v="90"/>
    <x v="20"/>
    <x v="1"/>
    <m/>
    <m/>
    <m/>
    <x v="0"/>
    <m/>
    <m/>
    <m/>
    <x v="0"/>
    <m/>
    <m/>
    <m/>
    <x v="0"/>
    <m/>
    <m/>
    <m/>
    <x v="0"/>
    <m/>
    <m/>
    <m/>
    <x v="0"/>
    <x v="0"/>
  </r>
  <r>
    <x v="56"/>
    <s v="(Número de pacientes no atendidos en consulta por causa institucional en el período  / Número total de pacientes programados en consulta en el mismo período) *100"/>
    <x v="91"/>
    <x v="21"/>
    <x v="1"/>
    <m/>
    <m/>
    <m/>
    <x v="0"/>
    <m/>
    <m/>
    <m/>
    <x v="0"/>
    <m/>
    <m/>
    <m/>
    <x v="0"/>
    <m/>
    <m/>
    <m/>
    <x v="0"/>
    <m/>
    <m/>
    <m/>
    <x v="0"/>
    <x v="0"/>
  </r>
  <r>
    <x v="57"/>
    <s v="(Número de tratamientos terminados en el período / Número total de tratamientos iniciados en el mismo período) * 100"/>
    <x v="92"/>
    <x v="20"/>
    <x v="1"/>
    <m/>
    <m/>
    <m/>
    <x v="0"/>
    <m/>
    <m/>
    <m/>
    <x v="0"/>
    <m/>
    <m/>
    <m/>
    <x v="0"/>
    <m/>
    <m/>
    <m/>
    <x v="0"/>
    <m/>
    <m/>
    <m/>
    <x v="0"/>
    <x v="0"/>
  </r>
  <r>
    <x v="57"/>
    <s v="(Número de tratamientos terminados que cumplieron los objetivos establecidos en el período / Número total de tratamientos terminados en el mismo período) * 100"/>
    <x v="93"/>
    <x v="22"/>
    <x v="1"/>
    <m/>
    <m/>
    <m/>
    <x v="0"/>
    <m/>
    <m/>
    <m/>
    <x v="0"/>
    <m/>
    <m/>
    <m/>
    <x v="0"/>
    <m/>
    <m/>
    <m/>
    <x v="0"/>
    <m/>
    <m/>
    <m/>
    <x v="0"/>
    <x v="0"/>
  </r>
  <r>
    <x v="57"/>
    <s v="(Número de tratamientos terminados que cumplieron los objetivos establecidos en el período / Número total de tratamientos terminados en el mismo período) * 100"/>
    <x v="94"/>
    <x v="23"/>
    <x v="1"/>
    <m/>
    <m/>
    <m/>
    <x v="0"/>
    <m/>
    <m/>
    <m/>
    <x v="0"/>
    <m/>
    <m/>
    <m/>
    <x v="0"/>
    <m/>
    <m/>
    <m/>
    <x v="0"/>
    <m/>
    <m/>
    <m/>
    <x v="0"/>
    <x v="0"/>
  </r>
  <r>
    <x v="57"/>
    <s v="(Número de tratamientos terminados que cumplieron los objetivos establecidos en el período / Número total de tratamientos terminados en el mismo período) * 100"/>
    <x v="95"/>
    <x v="24"/>
    <x v="1"/>
    <m/>
    <m/>
    <m/>
    <x v="0"/>
    <m/>
    <m/>
    <m/>
    <x v="0"/>
    <m/>
    <m/>
    <m/>
    <x v="0"/>
    <m/>
    <m/>
    <m/>
    <x v="0"/>
    <m/>
    <m/>
    <m/>
    <x v="0"/>
    <x v="0"/>
  </r>
  <r>
    <x v="57"/>
    <s v="(Número de tratamientos terminados que cumplieron los objetivos establecidos en el período / Número total de tratamientos terminados en el mismo período) * 100"/>
    <x v="96"/>
    <x v="25"/>
    <x v="1"/>
    <m/>
    <m/>
    <m/>
    <x v="0"/>
    <m/>
    <m/>
    <m/>
    <x v="0"/>
    <m/>
    <m/>
    <m/>
    <x v="0"/>
    <m/>
    <m/>
    <m/>
    <x v="0"/>
    <m/>
    <m/>
    <m/>
    <x v="0"/>
    <x v="0"/>
  </r>
  <r>
    <x v="57"/>
    <s v="(Número de tratamientos terminados que cumplieron los objetivos establecidos en el período / Número total de tratamientos terminados en el mismo período) * 100"/>
    <x v="97"/>
    <x v="26"/>
    <x v="1"/>
    <m/>
    <m/>
    <m/>
    <x v="0"/>
    <m/>
    <m/>
    <m/>
    <x v="0"/>
    <m/>
    <m/>
    <m/>
    <x v="0"/>
    <m/>
    <m/>
    <m/>
    <x v="0"/>
    <m/>
    <m/>
    <m/>
    <x v="0"/>
    <x v="0"/>
  </r>
  <r>
    <x v="57"/>
    <s v="(Número de tratamientos terminados que cumplieron los objetivos establecidos en el período / Número total de tratamientos terminados en el mismo período) * 100"/>
    <x v="98"/>
    <x v="27"/>
    <x v="1"/>
    <m/>
    <m/>
    <m/>
    <x v="0"/>
    <m/>
    <m/>
    <m/>
    <x v="0"/>
    <m/>
    <m/>
    <m/>
    <x v="0"/>
    <m/>
    <m/>
    <m/>
    <x v="0"/>
    <m/>
    <m/>
    <m/>
    <x v="0"/>
    <x v="0"/>
  </r>
  <r>
    <x v="58"/>
    <s v="(Número de tratamientos terminados que cumplieron los objetivos establecidos en el período / Número total de tratamientos terminados en el mismo período) * 100"/>
    <x v="99"/>
    <x v="28"/>
    <x v="1"/>
    <m/>
    <m/>
    <m/>
    <x v="0"/>
    <m/>
    <m/>
    <m/>
    <x v="0"/>
    <m/>
    <m/>
    <m/>
    <x v="0"/>
    <m/>
    <m/>
    <m/>
    <x v="0"/>
    <m/>
    <m/>
    <m/>
    <x v="0"/>
    <x v="0"/>
  </r>
  <r>
    <x v="58"/>
    <s v="(Número de tratamientos terminados que cumplieron los objetivos establecidos en el período / Número total de tratamientos terminados en el mismo período) * 100"/>
    <x v="100"/>
    <x v="29"/>
    <x v="1"/>
    <m/>
    <m/>
    <m/>
    <x v="0"/>
    <m/>
    <m/>
    <m/>
    <x v="0"/>
    <m/>
    <m/>
    <m/>
    <x v="0"/>
    <m/>
    <m/>
    <m/>
    <x v="0"/>
    <m/>
    <m/>
    <m/>
    <x v="0"/>
    <x v="0"/>
  </r>
  <r>
    <x v="58"/>
    <s v="(Número de tratamientos terminados que cumplieron los objetivos establecidos en el período / Número total de tratamientos terminados en el mismo período) * 100"/>
    <x v="101"/>
    <x v="30"/>
    <x v="1"/>
    <m/>
    <m/>
    <m/>
    <x v="0"/>
    <m/>
    <m/>
    <m/>
    <x v="0"/>
    <m/>
    <m/>
    <m/>
    <x v="0"/>
    <m/>
    <m/>
    <m/>
    <x v="0"/>
    <m/>
    <m/>
    <m/>
    <x v="0"/>
    <x v="0"/>
  </r>
  <r>
    <x v="59"/>
    <s v="(Número de pacientes con cáncer cérvico-uterino detectado in situ en el período / Número total de pacientes detectadas con cáncer de cuello uterino en el mismo período) * 100"/>
    <x v="102"/>
    <x v="31"/>
    <x v="1"/>
    <m/>
    <m/>
    <m/>
    <x v="0"/>
    <m/>
    <m/>
    <m/>
    <x v="0"/>
    <m/>
    <m/>
    <m/>
    <x v="0"/>
    <m/>
    <m/>
    <m/>
    <x v="0"/>
    <m/>
    <m/>
    <m/>
    <x v="0"/>
    <x v="0"/>
  </r>
  <r>
    <x v="60"/>
    <s v="(Número de mujeres gestantes con un nacimiento vivo que recibieron atención prenatal cuatro o más veces en el período / Número total de mujeres gestantes con un nacimiento vivo en el mismo período) * 100"/>
    <x v="103"/>
    <x v="0"/>
    <x v="1"/>
    <m/>
    <m/>
    <m/>
    <x v="0"/>
    <m/>
    <m/>
    <m/>
    <x v="0"/>
    <m/>
    <m/>
    <m/>
    <x v="0"/>
    <m/>
    <m/>
    <m/>
    <x v="0"/>
    <m/>
    <m/>
    <m/>
    <x v="0"/>
    <x v="0"/>
  </r>
  <r>
    <x v="61"/>
    <s v="(Número de niños menores con esquema de vacunación adecuado para la edad según las normas del PAI en el período / Número total de niños menores objeto del esquema de vacunación en el mismo período) * 100 "/>
    <x v="104"/>
    <x v="0"/>
    <x v="1"/>
    <m/>
    <n v="0"/>
    <n v="0"/>
    <x v="0"/>
    <m/>
    <n v="0"/>
    <n v="0"/>
    <x v="0"/>
    <m/>
    <n v="0"/>
    <n v="0"/>
    <x v="0"/>
    <m/>
    <n v="0"/>
    <n v="0"/>
    <x v="0"/>
    <m/>
    <n v="0"/>
    <n v="0"/>
    <x v="0"/>
    <x v="0"/>
  </r>
  <r>
    <x v="61"/>
    <s v="(Número de niños menores con esquema de vacunación adecuado para la edad según las normas del PAI en el período / Número total de niños menores objeto del esquema de vacunación en el mismo período) * 100 "/>
    <x v="105"/>
    <x v="32"/>
    <x v="1"/>
    <m/>
    <m/>
    <m/>
    <x v="0"/>
    <m/>
    <m/>
    <m/>
    <x v="0"/>
    <m/>
    <m/>
    <m/>
    <x v="0"/>
    <m/>
    <m/>
    <m/>
    <x v="0"/>
    <m/>
    <m/>
    <m/>
    <x v="0"/>
    <x v="0"/>
  </r>
  <r>
    <x v="61"/>
    <s v="(Número de niños menores con esquema de vacunación adecuado para la edad según las normas del PAI en el período / Número total de niños menores objeto del esquema de vacunación en el mismo período) * 100 "/>
    <x v="106"/>
    <x v="33"/>
    <x v="1"/>
    <m/>
    <m/>
    <m/>
    <x v="0"/>
    <m/>
    <m/>
    <m/>
    <x v="0"/>
    <m/>
    <m/>
    <m/>
    <x v="0"/>
    <m/>
    <m/>
    <m/>
    <x v="0"/>
    <m/>
    <m/>
    <m/>
    <x v="0"/>
    <x v="0"/>
  </r>
  <r>
    <x v="61"/>
    <s v="(Número de niños menores con esquema de vacunación adecuado para la edad según las normas del PAI en el período / Número total de niños menores objeto del esquema de vacunación en el mismo período) * 100 "/>
    <x v="107"/>
    <x v="34"/>
    <x v="1"/>
    <m/>
    <m/>
    <m/>
    <x v="0"/>
    <m/>
    <m/>
    <m/>
    <x v="0"/>
    <m/>
    <m/>
    <m/>
    <x v="0"/>
    <m/>
    <m/>
    <m/>
    <x v="0"/>
    <m/>
    <m/>
    <m/>
    <x v="0"/>
    <x v="0"/>
  </r>
  <r>
    <x v="62"/>
    <s v="(Número de actividades realizadas del programa en el período / Número total de actividades programadas del mismo en el mismo período) * 100 "/>
    <x v="108"/>
    <x v="0"/>
    <x v="1"/>
    <m/>
    <m/>
    <m/>
    <x v="0"/>
    <m/>
    <m/>
    <m/>
    <x v="0"/>
    <m/>
    <m/>
    <m/>
    <x v="0"/>
    <m/>
    <m/>
    <m/>
    <x v="0"/>
    <m/>
    <m/>
    <m/>
    <x v="0"/>
    <x v="0"/>
  </r>
  <r>
    <x v="63"/>
    <s v="No requiere"/>
    <x v="109"/>
    <x v="0"/>
    <x v="0"/>
    <m/>
    <m/>
    <m/>
    <x v="0"/>
    <m/>
    <m/>
    <m/>
    <x v="0"/>
    <m/>
    <m/>
    <m/>
    <x v="0"/>
    <m/>
    <m/>
    <m/>
    <x v="0"/>
    <m/>
    <m/>
    <m/>
    <x v="0"/>
    <x v="0"/>
  </r>
  <r>
    <x v="64"/>
    <s v="No requiere"/>
    <x v="110"/>
    <x v="0"/>
    <x v="0"/>
    <m/>
    <m/>
    <m/>
    <x v="0"/>
    <m/>
    <m/>
    <m/>
    <x v="0"/>
    <m/>
    <m/>
    <m/>
    <x v="0"/>
    <m/>
    <m/>
    <m/>
    <x v="0"/>
    <m/>
    <m/>
    <m/>
    <x v="0"/>
    <x v="0"/>
  </r>
  <r>
    <x v="65"/>
    <s v="No requiere"/>
    <x v="111"/>
    <x v="0"/>
    <x v="0"/>
    <m/>
    <m/>
    <m/>
    <x v="0"/>
    <m/>
    <m/>
    <m/>
    <x v="0"/>
    <m/>
    <m/>
    <m/>
    <x v="0"/>
    <m/>
    <m/>
    <m/>
    <x v="0"/>
    <m/>
    <m/>
    <m/>
    <x v="0"/>
    <x v="0"/>
  </r>
  <r>
    <x v="66"/>
    <s v="Sumatoria de exámenes realizados a pacientes hospitalizados en el período / Número total  de egresos hospitalarios en el mismo período"/>
    <x v="112"/>
    <x v="0"/>
    <x v="0"/>
    <m/>
    <m/>
    <s v="S.I."/>
    <x v="0"/>
    <m/>
    <m/>
    <s v="S.I."/>
    <x v="0"/>
    <m/>
    <m/>
    <s v="S.I."/>
    <x v="0"/>
    <m/>
    <m/>
    <s v="S.I."/>
    <x v="0"/>
    <m/>
    <m/>
    <s v="S.I."/>
    <x v="0"/>
    <x v="0"/>
  </r>
  <r>
    <x v="67"/>
    <s v="Sumatoria de exámenes de laboratorio clínico realizados a pacientes en urgencias en el período / Número total de egresos de urgencias en el mismo período"/>
    <x v="113"/>
    <x v="7"/>
    <x v="0"/>
    <m/>
    <m/>
    <m/>
    <x v="0"/>
    <m/>
    <m/>
    <m/>
    <x v="0"/>
    <m/>
    <m/>
    <m/>
    <x v="0"/>
    <m/>
    <m/>
    <m/>
    <x v="0"/>
    <m/>
    <m/>
    <m/>
    <x v="0"/>
    <x v="0"/>
  </r>
  <r>
    <x v="68"/>
    <s v="Sumatoria de exámenes de laboratorio clínico realizados a pacientes del programa en el período/ Número total  de pacientes inscritos en el programa en el mismo período"/>
    <x v="114"/>
    <x v="35"/>
    <x v="0"/>
    <m/>
    <m/>
    <m/>
    <x v="0"/>
    <m/>
    <m/>
    <m/>
    <x v="0"/>
    <m/>
    <m/>
    <m/>
    <x v="0"/>
    <m/>
    <m/>
    <m/>
    <x v="0"/>
    <m/>
    <m/>
    <m/>
    <x v="0"/>
    <x v="0"/>
  </r>
  <r>
    <x v="68"/>
    <s v="Sumatoria de exámenes de laboratorio clínico realizados a pacientes del programa en el período/ Número total  de pacientes inscritos en el programa en el mismo período"/>
    <x v="115"/>
    <x v="36"/>
    <x v="0"/>
    <m/>
    <m/>
    <m/>
    <x v="0"/>
    <m/>
    <m/>
    <m/>
    <x v="0"/>
    <m/>
    <m/>
    <m/>
    <x v="0"/>
    <m/>
    <m/>
    <m/>
    <x v="0"/>
    <m/>
    <m/>
    <m/>
    <x v="0"/>
    <x v="0"/>
  </r>
  <r>
    <x v="68"/>
    <s v="Sumatoria de exámenes de laboratorio clínico realizados a pacientes del programa en el período/ Número total  de pacientes inscritos en el programa en el mismo período"/>
    <x v="116"/>
    <x v="37"/>
    <x v="0"/>
    <m/>
    <m/>
    <m/>
    <x v="0"/>
    <m/>
    <m/>
    <m/>
    <x v="0"/>
    <m/>
    <m/>
    <m/>
    <x v="0"/>
    <m/>
    <m/>
    <m/>
    <x v="0"/>
    <m/>
    <m/>
    <m/>
    <x v="0"/>
    <x v="0"/>
  </r>
  <r>
    <x v="68"/>
    <s v="Sumatoria de exámenes de laboratorio clínico realizados a pacientes del programa en el período/ Número total  de pacientes inscritos en el programa en el mismo período"/>
    <x v="117"/>
    <x v="38"/>
    <x v="0"/>
    <m/>
    <m/>
    <m/>
    <x v="0"/>
    <m/>
    <m/>
    <m/>
    <x v="0"/>
    <m/>
    <m/>
    <m/>
    <x v="0"/>
    <m/>
    <m/>
    <m/>
    <x v="0"/>
    <m/>
    <m/>
    <m/>
    <x v="0"/>
    <x v="0"/>
  </r>
  <r>
    <x v="69"/>
    <s v="(Número de pacientes ambulatorios programados no atendidos por causa institucional para estudios de imágenes diagnósticas y terapéuticas en el período / Número total de pacientes ambulatorios programados para estudios de imágenes diagnósticas y terapéuticas en el mismo período)*100"/>
    <x v="118"/>
    <x v="0"/>
    <x v="1"/>
    <m/>
    <m/>
    <m/>
    <x v="0"/>
    <m/>
    <m/>
    <m/>
    <x v="0"/>
    <m/>
    <m/>
    <m/>
    <x v="0"/>
    <m/>
    <m/>
    <m/>
    <x v="0"/>
    <m/>
    <m/>
    <m/>
    <x v="0"/>
    <x v="0"/>
  </r>
  <r>
    <x v="70"/>
    <s v="Sumatoria del tiempo transcurrido entre la toma de exámenes de imágenes diagnósticas y terapéuticas y la disponibilidad del resultado a pacientes ambulatorios en el período / Número total de pacientes ambulatorios a quienes se les tomo exámenes de imágenes diagnósticas y terapéuticas en el mismo período"/>
    <x v="119"/>
    <x v="0"/>
    <x v="3"/>
    <m/>
    <m/>
    <m/>
    <x v="0"/>
    <m/>
    <m/>
    <m/>
    <x v="0"/>
    <m/>
    <m/>
    <m/>
    <x v="0"/>
    <m/>
    <m/>
    <m/>
    <x v="0"/>
    <m/>
    <m/>
    <m/>
    <x v="0"/>
    <x v="0"/>
  </r>
</pivotCacheRecords>
</file>

<file path=xl/pivotCache/pivotCacheRecords12.xml><?xml version="1.0" encoding="utf-8"?>
<pivotCacheRecords xmlns="http://schemas.openxmlformats.org/spreadsheetml/2006/main" xmlns:r="http://schemas.openxmlformats.org/officeDocument/2006/relationships" count="6">
  <r>
    <x v="0"/>
    <s v="Número de pacientes atendidos de Régimen Contributivo/Total de pacientes atendidos *100"/>
    <x v="0"/>
    <x v="0"/>
    <x v="0"/>
    <s v="DISPONIBLE"/>
    <x v="0"/>
    <n v="1000"/>
    <x v="0"/>
    <m/>
    <x v="0"/>
    <n v="0"/>
    <x v="0"/>
    <m/>
    <x v="0"/>
    <n v="0"/>
    <x v="0"/>
    <m/>
    <x v="0"/>
    <n v="0"/>
    <x v="0"/>
    <m/>
    <x v="0"/>
    <n v="0"/>
    <x v="0"/>
    <m/>
  </r>
  <r>
    <x v="1"/>
    <s v="Número de pacientes atendidos de Régimen Subsidiado/ Total de pacientes atendidos *100"/>
    <x v="1"/>
    <x v="0"/>
    <x v="0"/>
    <s v="DISPONIBLE"/>
    <x v="1"/>
    <n v="1000"/>
    <x v="1"/>
    <m/>
    <x v="0"/>
    <n v="0"/>
    <x v="0"/>
    <m/>
    <x v="0"/>
    <n v="0"/>
    <x v="0"/>
    <m/>
    <x v="0"/>
    <n v="0"/>
    <x v="0"/>
    <m/>
    <x v="0"/>
    <n v="0"/>
    <x v="0"/>
    <m/>
  </r>
  <r>
    <x v="2"/>
    <s v="Número de pacientes atendidos Riesgos Profesionales/Total de pacientes atendidos *100"/>
    <x v="2"/>
    <x v="0"/>
    <x v="0"/>
    <s v="DISPONIBLE"/>
    <x v="1"/>
    <n v="1000"/>
    <x v="1"/>
    <m/>
    <x v="0"/>
    <n v="0"/>
    <x v="0"/>
    <m/>
    <x v="0"/>
    <n v="0"/>
    <x v="0"/>
    <m/>
    <x v="0"/>
    <n v="0"/>
    <x v="0"/>
    <m/>
    <x v="0"/>
    <n v="0"/>
    <x v="0"/>
    <m/>
  </r>
  <r>
    <x v="3"/>
    <s v="Número de pacientes atendidos Vinculados/Total de pacientes atendidos *100"/>
    <x v="3"/>
    <x v="0"/>
    <x v="0"/>
    <s v="DISPONIBLE"/>
    <x v="1"/>
    <n v="1000"/>
    <x v="1"/>
    <m/>
    <x v="0"/>
    <n v="0"/>
    <x v="0"/>
    <m/>
    <x v="0"/>
    <n v="0"/>
    <x v="0"/>
    <m/>
    <x v="0"/>
    <n v="0"/>
    <x v="0"/>
    <m/>
    <x v="0"/>
    <n v="0"/>
    <x v="0"/>
    <m/>
  </r>
  <r>
    <x v="4"/>
    <s v="Número de pacientes atendidos particulares/Total de pacientes atendidos *100"/>
    <x v="4"/>
    <x v="0"/>
    <x v="0"/>
    <s v="DISPONIBLE"/>
    <x v="1"/>
    <n v="1000"/>
    <x v="1"/>
    <m/>
    <x v="0"/>
    <n v="0"/>
    <x v="0"/>
    <m/>
    <x v="0"/>
    <n v="0"/>
    <x v="0"/>
    <m/>
    <x v="0"/>
    <n v="0"/>
    <x v="0"/>
    <m/>
    <x v="0"/>
    <n v="0"/>
    <x v="0"/>
    <m/>
  </r>
  <r>
    <x v="5"/>
    <s v="Número de pacientes atendidos otras clasificaciones/Total de pacientes atendidos *100"/>
    <x v="5"/>
    <x v="0"/>
    <x v="0"/>
    <s v="DISPONIBLE"/>
    <x v="1"/>
    <n v="1000"/>
    <x v="1"/>
    <m/>
    <x v="0"/>
    <n v="0"/>
    <x v="0"/>
    <m/>
    <x v="0"/>
    <n v="0"/>
    <x v="0"/>
    <m/>
    <x v="0"/>
    <n v="0"/>
    <x v="0"/>
    <m/>
    <x v="0"/>
    <n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2100-000007000000}" name="Tabla dinámica4" cacheId="11" applyNumberFormats="0" applyBorderFormats="0" applyFontFormats="0" applyPatternFormats="0" applyAlignmentFormats="0" applyWidthHeightFormats="1" dataCaption="Valores" updatedVersion="4" minRefreshableVersion="3" showDrill="0" useAutoFormatting="1" itemPrintTitles="1" createdVersion="4" indent="0" compact="0" compactData="0" gridDropZones="1" multipleFieldFilters="0">
  <location ref="A4:L12" firstHeaderRow="2" firstDataRow="2" firstDataCol="11"/>
  <pivotFields count="26">
    <pivotField axis="axisRow" compact="0" outline="0" showAll="0" defaultSubtotal="0">
      <items count="6">
        <item x="5"/>
        <item x="4"/>
        <item x="0"/>
        <item x="1"/>
        <item x="2"/>
        <item x="3"/>
      </items>
    </pivotField>
    <pivotField dataField="1" compact="0" outline="0" showAll="0"/>
    <pivotField axis="axisRow" compact="0" outline="0" showAll="0" defaultSubtotal="0">
      <items count="6">
        <item x="0"/>
        <item x="1"/>
        <item x="2"/>
        <item x="3"/>
        <item x="4"/>
        <item x="5"/>
      </items>
    </pivotField>
    <pivotField axis="axisRow" compact="0" outline="0" showAll="0" defaultSubtotal="0">
      <items count="1">
        <item x="0"/>
      </items>
    </pivotField>
    <pivotField compact="0" outline="0" showAll="0" defaultSubtotal="0">
      <items count="1">
        <item x="0"/>
      </items>
    </pivotField>
    <pivotField compact="0" outline="0" showAll="0"/>
    <pivotField name="Número de pacientes 2010" compact="0" numFmtId="166" outline="0" showAll="0" defaultSubtotal="0">
      <items count="3">
        <item m="1" x="2"/>
        <item x="0"/>
        <item x="1"/>
      </items>
    </pivotField>
    <pivotField compact="0" numFmtId="166" outline="0" showAll="0"/>
    <pivotField name="Proporción 2010" compact="0" numFmtId="9" outline="0" showAll="0" defaultSubtotal="0">
      <items count="2">
        <item x="1"/>
        <item x="0"/>
      </items>
    </pivotField>
    <pivotField compact="0" outline="0" showAll="0" defaultSubtotal="0"/>
    <pivotField name="Número de pacientes 2011" axis="axisRow" compact="0" numFmtId="166" outline="0" showAll="0" defaultSubtotal="0">
      <items count="1">
        <item x="0"/>
      </items>
    </pivotField>
    <pivotField compact="0" numFmtId="166" outline="0" showAll="0"/>
    <pivotField name="Proporción 2011" axis="axisRow" compact="0" numFmtId="9" outline="0" showAll="0" defaultSubtotal="0">
      <items count="1">
        <item x="0"/>
      </items>
    </pivotField>
    <pivotField compact="0" outline="0" showAll="0" defaultSubtotal="0"/>
    <pivotField name="Número de pacientes 2012" axis="axisRow" compact="0" outline="0" showAll="0" defaultSubtotal="0">
      <items count="1">
        <item x="0"/>
      </items>
    </pivotField>
    <pivotField compact="0" numFmtId="166" outline="0" showAll="0" defaultSubtotal="0"/>
    <pivotField name="Proporción 2012" axis="axisRow" compact="0" outline="0" showAll="0" defaultSubtotal="0">
      <items count="1">
        <item x="0"/>
      </items>
    </pivotField>
    <pivotField compact="0" outline="0" showAll="0" defaultSubtotal="0"/>
    <pivotField name="Número de pacientes 2013" axis="axisRow" compact="0" outline="0" showAll="0" defaultSubtotal="0">
      <items count="1">
        <item x="0"/>
      </items>
    </pivotField>
    <pivotField compact="0" numFmtId="166" outline="0" showAll="0" defaultSubtotal="0"/>
    <pivotField name="Proporción 2013" axis="axisRow" compact="0" outline="0" showAll="0" defaultSubtotal="0">
      <items count="1">
        <item x="0"/>
      </items>
    </pivotField>
    <pivotField compact="0" outline="0" showAll="0" defaultSubtotal="0"/>
    <pivotField name="Número de pacientes 2014" axis="axisRow" compact="0" outline="0" showAll="0" defaultSubtotal="0">
      <items count="1">
        <item x="0"/>
      </items>
    </pivotField>
    <pivotField compact="0" numFmtId="166" outline="0" showAll="0" defaultSubtotal="0"/>
    <pivotField name="Proporción 2014" axis="axisRow" compact="0" outline="0" showAll="0" defaultSubtotal="0">
      <items count="1">
        <item x="0"/>
      </items>
    </pivotField>
    <pivotField compact="0" outline="0" showAll="0"/>
  </pivotFields>
  <rowFields count="11">
    <field x="2"/>
    <field x="0"/>
    <field x="3"/>
    <field x="10"/>
    <field x="12"/>
    <field x="14"/>
    <field x="16"/>
    <field x="18"/>
    <field x="20"/>
    <field x="22"/>
    <field x="24"/>
  </rowFields>
  <rowItems count="7">
    <i>
      <x/>
      <x v="2"/>
      <x/>
      <x/>
      <x/>
      <x/>
      <x/>
      <x/>
      <x/>
      <x/>
      <x/>
    </i>
    <i>
      <x v="1"/>
      <x v="3"/>
      <x/>
      <x/>
      <x/>
      <x/>
      <x/>
      <x/>
      <x/>
      <x/>
      <x/>
    </i>
    <i>
      <x v="2"/>
      <x v="4"/>
      <x/>
      <x/>
      <x/>
      <x/>
      <x/>
      <x/>
      <x/>
      <x/>
      <x/>
    </i>
    <i>
      <x v="3"/>
      <x v="5"/>
      <x/>
      <x/>
      <x/>
      <x/>
      <x/>
      <x/>
      <x/>
      <x/>
      <x/>
    </i>
    <i>
      <x v="4"/>
      <x v="1"/>
      <x/>
      <x/>
      <x/>
      <x/>
      <x/>
      <x/>
      <x/>
      <x/>
      <x/>
    </i>
    <i>
      <x v="5"/>
      <x/>
      <x/>
      <x/>
      <x/>
      <x/>
      <x/>
      <x/>
      <x/>
      <x/>
      <x/>
    </i>
    <i t="grand">
      <x/>
    </i>
  </rowItems>
  <colItems count="1">
    <i/>
  </colItems>
  <dataFields count="1">
    <dataField name="Cuenta de DEFINICIÓN OPERACIONAL" fld="1" subtotal="count" baseField="0" baseItem="0"/>
  </dataFields>
  <formats count="48">
    <format dxfId="47">
      <pivotArea outline="0" collapsedLevelsAreSubtotals="1" fieldPosition="0"/>
    </format>
    <format dxfId="46">
      <pivotArea dataOnly="0" labelOnly="1" outline="0" fieldPosition="0">
        <references count="2">
          <reference field="0" count="1">
            <x v="2"/>
          </reference>
          <reference field="2" count="1" selected="0">
            <x v="0"/>
          </reference>
        </references>
      </pivotArea>
    </format>
    <format dxfId="45">
      <pivotArea dataOnly="0" labelOnly="1" outline="0" fieldPosition="0">
        <references count="2">
          <reference field="0" count="1">
            <x v="3"/>
          </reference>
          <reference field="2" count="1" selected="0">
            <x v="1"/>
          </reference>
        </references>
      </pivotArea>
    </format>
    <format dxfId="44">
      <pivotArea dataOnly="0" labelOnly="1" outline="0" fieldPosition="0">
        <references count="2">
          <reference field="0" count="1">
            <x v="4"/>
          </reference>
          <reference field="2" count="1" selected="0">
            <x v="2"/>
          </reference>
        </references>
      </pivotArea>
    </format>
    <format dxfId="43">
      <pivotArea dataOnly="0" labelOnly="1" outline="0" fieldPosition="0">
        <references count="2">
          <reference field="0" count="1">
            <x v="5"/>
          </reference>
          <reference field="2" count="1" selected="0">
            <x v="3"/>
          </reference>
        </references>
      </pivotArea>
    </format>
    <format dxfId="42">
      <pivotArea dataOnly="0" labelOnly="1" outline="0" fieldPosition="0">
        <references count="2">
          <reference field="0" count="1">
            <x v="1"/>
          </reference>
          <reference field="2" count="1" selected="0">
            <x v="4"/>
          </reference>
        </references>
      </pivotArea>
    </format>
    <format dxfId="41">
      <pivotArea dataOnly="0" labelOnly="1" outline="0" fieldPosition="0">
        <references count="2">
          <reference field="0" count="1">
            <x v="0"/>
          </reference>
          <reference field="2" count="1" selected="0">
            <x v="5"/>
          </reference>
        </references>
      </pivotArea>
    </format>
    <format dxfId="40">
      <pivotArea dataOnly="0" labelOnly="1" outline="0" fieldPosition="0">
        <references count="3">
          <reference field="0" count="1" selected="0">
            <x v="2"/>
          </reference>
          <reference field="2" count="1" selected="0">
            <x v="0"/>
          </reference>
          <reference field="3" count="0"/>
        </references>
      </pivotArea>
    </format>
    <format dxfId="39">
      <pivotArea field="10" type="button" dataOnly="0" labelOnly="1" outline="0" axis="axisRow" fieldPosition="3"/>
    </format>
    <format dxfId="38">
      <pivotArea field="12" type="button" dataOnly="0" labelOnly="1" outline="0" axis="axisRow" fieldPosition="4"/>
    </format>
    <format dxfId="37">
      <pivotArea field="14" type="button" dataOnly="0" labelOnly="1" outline="0" axis="axisRow" fieldPosition="5"/>
    </format>
    <format dxfId="36">
      <pivotArea field="16" type="button" dataOnly="0" labelOnly="1" outline="0" axis="axisRow" fieldPosition="6"/>
    </format>
    <format dxfId="35">
      <pivotArea field="18" type="button" dataOnly="0" labelOnly="1" outline="0" axis="axisRow" fieldPosition="7"/>
    </format>
    <format dxfId="34">
      <pivotArea field="20" type="button" dataOnly="0" labelOnly="1" outline="0" axis="axisRow" fieldPosition="8"/>
    </format>
    <format dxfId="33">
      <pivotArea field="22" type="button" dataOnly="0" labelOnly="1" outline="0" axis="axisRow" fieldPosition="9"/>
    </format>
    <format dxfId="32">
      <pivotArea field="24" type="button" dataOnly="0" labelOnly="1" outline="0" axis="axisRow" fieldPosition="10"/>
    </format>
    <format dxfId="31">
      <pivotArea field="0" type="button" dataOnly="0" labelOnly="1" outline="0" axis="axisRow" fieldPosition="1"/>
    </format>
    <format dxfId="30">
      <pivotArea outline="0" collapsedLevelsAreSubtotals="1" fieldPosition="0">
        <references count="11">
          <reference field="0" count="0" selected="0"/>
          <reference field="2" count="0" selected="0"/>
          <reference field="3" count="0" selected="0"/>
          <reference field="10" count="0" selected="0"/>
          <reference field="12" count="0" selected="0"/>
          <reference field="14" count="0" selected="0"/>
          <reference field="16" count="0" selected="0"/>
          <reference field="18" count="0" selected="0"/>
          <reference field="20" count="0" selected="0"/>
          <reference field="22" count="0" selected="0"/>
          <reference field="24" count="0" selected="0"/>
        </references>
      </pivotArea>
    </format>
    <format dxfId="29">
      <pivotArea field="0" type="button" dataOnly="0" labelOnly="1" outline="0" axis="axisRow" fieldPosition="1"/>
    </format>
    <format dxfId="28">
      <pivotArea field="3" type="button" dataOnly="0" labelOnly="1" outline="0" axis="axisRow" fieldPosition="2"/>
    </format>
    <format dxfId="27">
      <pivotArea field="10" type="button" dataOnly="0" labelOnly="1" outline="0" axis="axisRow" fieldPosition="3"/>
    </format>
    <format dxfId="26">
      <pivotArea field="12" type="button" dataOnly="0" labelOnly="1" outline="0" axis="axisRow" fieldPosition="4"/>
    </format>
    <format dxfId="25">
      <pivotArea field="14" type="button" dataOnly="0" labelOnly="1" outline="0" axis="axisRow" fieldPosition="5"/>
    </format>
    <format dxfId="24">
      <pivotArea field="16" type="button" dataOnly="0" labelOnly="1" outline="0" axis="axisRow" fieldPosition="6"/>
    </format>
    <format dxfId="23">
      <pivotArea field="18" type="button" dataOnly="0" labelOnly="1" outline="0" axis="axisRow" fieldPosition="7"/>
    </format>
    <format dxfId="22">
      <pivotArea field="20" type="button" dataOnly="0" labelOnly="1" outline="0" axis="axisRow" fieldPosition="8"/>
    </format>
    <format dxfId="21">
      <pivotArea field="22" type="button" dataOnly="0" labelOnly="1" outline="0" axis="axisRow" fieldPosition="9"/>
    </format>
    <format dxfId="20">
      <pivotArea field="24" type="button" dataOnly="0" labelOnly="1" outline="0" axis="axisRow" fieldPosition="10"/>
    </format>
    <format dxfId="19">
      <pivotArea dataOnly="0" labelOnly="1" outline="0" fieldPosition="0">
        <references count="2">
          <reference field="0" count="1">
            <x v="2"/>
          </reference>
          <reference field="2" count="1" selected="0">
            <x v="0"/>
          </reference>
        </references>
      </pivotArea>
    </format>
    <format dxfId="18">
      <pivotArea dataOnly="0" labelOnly="1" outline="0" fieldPosition="0">
        <references count="2">
          <reference field="0" count="1">
            <x v="3"/>
          </reference>
          <reference field="2" count="1" selected="0">
            <x v="1"/>
          </reference>
        </references>
      </pivotArea>
    </format>
    <format dxfId="17">
      <pivotArea dataOnly="0" labelOnly="1" outline="0" fieldPosition="0">
        <references count="2">
          <reference field="0" count="1">
            <x v="4"/>
          </reference>
          <reference field="2" count="1" selected="0">
            <x v="2"/>
          </reference>
        </references>
      </pivotArea>
    </format>
    <format dxfId="16">
      <pivotArea dataOnly="0" labelOnly="1" outline="0" fieldPosition="0">
        <references count="2">
          <reference field="0" count="1">
            <x v="5"/>
          </reference>
          <reference field="2" count="1" selected="0">
            <x v="3"/>
          </reference>
        </references>
      </pivotArea>
    </format>
    <format dxfId="15">
      <pivotArea dataOnly="0" labelOnly="1" outline="0" fieldPosition="0">
        <references count="2">
          <reference field="0" count="1">
            <x v="1"/>
          </reference>
          <reference field="2" count="1" selected="0">
            <x v="4"/>
          </reference>
        </references>
      </pivotArea>
    </format>
    <format dxfId="14">
      <pivotArea dataOnly="0" labelOnly="1" outline="0" fieldPosition="0">
        <references count="2">
          <reference field="0" count="1">
            <x v="0"/>
          </reference>
          <reference field="2" count="1" selected="0">
            <x v="5"/>
          </reference>
        </references>
      </pivotArea>
    </format>
    <format dxfId="13">
      <pivotArea dataOnly="0" labelOnly="1" outline="0" fieldPosition="0">
        <references count="3">
          <reference field="0" count="1" selected="0">
            <x v="2"/>
          </reference>
          <reference field="2" count="1" selected="0">
            <x v="0"/>
          </reference>
          <reference field="3" count="0"/>
        </references>
      </pivotArea>
    </format>
    <format dxfId="12">
      <pivotArea dataOnly="0" labelOnly="1" outline="0" fieldPosition="0">
        <references count="4">
          <reference field="0" count="1" selected="0">
            <x v="2"/>
          </reference>
          <reference field="2" count="1" selected="0">
            <x v="0"/>
          </reference>
          <reference field="3" count="0" selected="0"/>
          <reference field="10" count="0"/>
        </references>
      </pivotArea>
    </format>
    <format dxfId="11">
      <pivotArea dataOnly="0" labelOnly="1" outline="0" fieldPosition="0">
        <references count="5">
          <reference field="0" count="1" selected="0">
            <x v="2"/>
          </reference>
          <reference field="2" count="1" selected="0">
            <x v="0"/>
          </reference>
          <reference field="3" count="0" selected="0"/>
          <reference field="10" count="0" selected="0"/>
          <reference field="12" count="0"/>
        </references>
      </pivotArea>
    </format>
    <format dxfId="10">
      <pivotArea dataOnly="0" labelOnly="1" outline="0" fieldPosition="0">
        <references count="6">
          <reference field="0" count="1" selected="0">
            <x v="2"/>
          </reference>
          <reference field="2" count="1" selected="0">
            <x v="0"/>
          </reference>
          <reference field="3" count="0" selected="0"/>
          <reference field="10" count="0" selected="0"/>
          <reference field="12" count="0" selected="0"/>
          <reference field="14" count="0"/>
        </references>
      </pivotArea>
    </format>
    <format dxfId="9">
      <pivotArea dataOnly="0" labelOnly="1" outline="0" fieldPosition="0">
        <references count="7">
          <reference field="0" count="1" selected="0">
            <x v="2"/>
          </reference>
          <reference field="2" count="1" selected="0">
            <x v="0"/>
          </reference>
          <reference field="3" count="0" selected="0"/>
          <reference field="10" count="0" selected="0"/>
          <reference field="12" count="0" selected="0"/>
          <reference field="14" count="0" selected="0"/>
          <reference field="16" count="0"/>
        </references>
      </pivotArea>
    </format>
    <format dxfId="8">
      <pivotArea dataOnly="0" labelOnly="1" outline="0" fieldPosition="0">
        <references count="8">
          <reference field="0" count="1" selected="0">
            <x v="2"/>
          </reference>
          <reference field="2" count="1" selected="0">
            <x v="0"/>
          </reference>
          <reference field="3" count="0" selected="0"/>
          <reference field="10" count="0" selected="0"/>
          <reference field="12" count="0" selected="0"/>
          <reference field="14" count="0" selected="0"/>
          <reference field="16" count="0" selected="0"/>
          <reference field="18" count="0"/>
        </references>
      </pivotArea>
    </format>
    <format dxfId="7">
      <pivotArea dataOnly="0" labelOnly="1" outline="0" fieldPosition="0">
        <references count="9">
          <reference field="0" count="1" selected="0">
            <x v="2"/>
          </reference>
          <reference field="2" count="1" selected="0">
            <x v="0"/>
          </reference>
          <reference field="3" count="0" selected="0"/>
          <reference field="10" count="0" selected="0"/>
          <reference field="12" count="0" selected="0"/>
          <reference field="14" count="0" selected="0"/>
          <reference field="16" count="0" selected="0"/>
          <reference field="18" count="0" selected="0"/>
          <reference field="20" count="0"/>
        </references>
      </pivotArea>
    </format>
    <format dxfId="6">
      <pivotArea dataOnly="0" labelOnly="1" outline="0" fieldPosition="0">
        <references count="10">
          <reference field="0" count="1" selected="0">
            <x v="2"/>
          </reference>
          <reference field="2" count="1" selected="0">
            <x v="0"/>
          </reference>
          <reference field="3" count="0" selected="0"/>
          <reference field="10" count="0" selected="0"/>
          <reference field="12" count="0" selected="0"/>
          <reference field="14" count="0" selected="0"/>
          <reference field="16" count="0" selected="0"/>
          <reference field="18" count="0" selected="0"/>
          <reference field="20" count="0" selected="0"/>
          <reference field="22" count="0"/>
        </references>
      </pivotArea>
    </format>
    <format dxfId="5">
      <pivotArea dataOnly="0" labelOnly="1" outline="0" fieldPosition="0">
        <references count="11">
          <reference field="0" count="1" selected="0">
            <x v="2"/>
          </reference>
          <reference field="2" count="1" selected="0">
            <x v="0"/>
          </reference>
          <reference field="3" count="0" selected="0"/>
          <reference field="10" count="0" selected="0"/>
          <reference field="12" count="0" selected="0"/>
          <reference field="14" count="0" selected="0"/>
          <reference field="16" count="0" selected="0"/>
          <reference field="18" count="0" selected="0"/>
          <reference field="20" count="0" selected="0"/>
          <reference field="22" count="0" selected="0"/>
          <reference field="24" count="0"/>
        </references>
      </pivotArea>
    </format>
    <format dxfId="4">
      <pivotArea dataOnly="0" labelOnly="1" outline="0" fieldPosition="0">
        <references count="11">
          <reference field="0" count="1" selected="0">
            <x v="3"/>
          </reference>
          <reference field="2" count="1" selected="0">
            <x v="1"/>
          </reference>
          <reference field="3" count="0" selected="0"/>
          <reference field="10" count="0" selected="0"/>
          <reference field="12" count="0" selected="0"/>
          <reference field="14" count="0" selected="0"/>
          <reference field="16" count="0" selected="0"/>
          <reference field="18" count="0" selected="0"/>
          <reference field="20" count="0" selected="0"/>
          <reference field="22" count="0" selected="0"/>
          <reference field="24" count="0"/>
        </references>
      </pivotArea>
    </format>
    <format dxfId="3">
      <pivotArea dataOnly="0" labelOnly="1" outline="0" fieldPosition="0">
        <references count="11">
          <reference field="0" count="1" selected="0">
            <x v="4"/>
          </reference>
          <reference field="2" count="1" selected="0">
            <x v="2"/>
          </reference>
          <reference field="3" count="0" selected="0"/>
          <reference field="10" count="0" selected="0"/>
          <reference field="12" count="0" selected="0"/>
          <reference field="14" count="0" selected="0"/>
          <reference field="16" count="0" selected="0"/>
          <reference field="18" count="0" selected="0"/>
          <reference field="20" count="0" selected="0"/>
          <reference field="22" count="0" selected="0"/>
          <reference field="24" count="0"/>
        </references>
      </pivotArea>
    </format>
    <format dxfId="2">
      <pivotArea dataOnly="0" labelOnly="1" outline="0" fieldPosition="0">
        <references count="11">
          <reference field="0" count="1" selected="0">
            <x v="5"/>
          </reference>
          <reference field="2" count="1" selected="0">
            <x v="3"/>
          </reference>
          <reference field="3" count="0" selected="0"/>
          <reference field="10" count="0" selected="0"/>
          <reference field="12" count="0" selected="0"/>
          <reference field="14" count="0" selected="0"/>
          <reference field="16" count="0" selected="0"/>
          <reference field="18" count="0" selected="0"/>
          <reference field="20" count="0" selected="0"/>
          <reference field="22" count="0" selected="0"/>
          <reference field="24" count="0"/>
        </references>
      </pivotArea>
    </format>
    <format dxfId="1">
      <pivotArea dataOnly="0" labelOnly="1" outline="0" fieldPosition="0">
        <references count="11">
          <reference field="0" count="1" selected="0">
            <x v="1"/>
          </reference>
          <reference field="2" count="1" selected="0">
            <x v="4"/>
          </reference>
          <reference field="3" count="0" selected="0"/>
          <reference field="10" count="0" selected="0"/>
          <reference field="12" count="0" selected="0"/>
          <reference field="14" count="0" selected="0"/>
          <reference field="16" count="0" selected="0"/>
          <reference field="18" count="0" selected="0"/>
          <reference field="20" count="0" selected="0"/>
          <reference field="22" count="0" selected="0"/>
          <reference field="24" count="0"/>
        </references>
      </pivotArea>
    </format>
    <format dxfId="0">
      <pivotArea dataOnly="0" labelOnly="1" outline="0" fieldPosition="0">
        <references count="11">
          <reference field="0" count="1" selected="0">
            <x v="0"/>
          </reference>
          <reference field="2" count="1" selected="0">
            <x v="5"/>
          </reference>
          <reference field="3" count="0" selected="0"/>
          <reference field="10" count="0" selected="0"/>
          <reference field="12" count="0" selected="0"/>
          <reference field="14" count="0" selected="0"/>
          <reference field="16" count="0" selected="0"/>
          <reference field="18" count="0" selected="0"/>
          <reference field="20" count="0" selected="0"/>
          <reference field="22" count="0" selected="0"/>
          <reference field="2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2100-00000A000000}" name="Tabla dinámica8" cacheId="5"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169:K173" firstHeaderRow="2" firstDataRow="2" firstDataCol="10"/>
  <pivotFields count="27">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6">
        <item x="0"/>
        <item x="1"/>
        <item x="2"/>
        <item h="1" x="3"/>
        <item h="1" x="4"/>
        <item h="1" x="5"/>
      </items>
      <extLst>
        <ext xmlns:x14="http://schemas.microsoft.com/office/spreadsheetml/2009/9/main" uri="{2946ED86-A175-432a-8AC1-64E0C546D7DE}">
          <x14:pivotField fillDownLabels="1"/>
        </ext>
      </extLst>
    </pivotField>
    <pivotField axis="axisRow" compact="0" outline="0" showAll="0" defaultSubtotal="0">
      <items count="4">
        <item x="0"/>
        <item x="1"/>
        <item x="2"/>
        <item x="3"/>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3">
    <i>
      <x/>
      <x/>
      <x/>
      <x v="1"/>
      <x/>
      <x/>
      <x/>
      <x/>
      <x/>
      <x/>
    </i>
    <i>
      <x v="1"/>
      <x v="1"/>
      <x/>
      <x/>
      <x/>
      <x/>
      <x/>
      <x/>
      <x/>
      <x/>
    </i>
    <i>
      <x v="2"/>
      <x v="2"/>
      <x/>
      <x v="1"/>
      <x/>
      <x/>
      <x/>
      <x/>
      <x/>
      <x/>
    </i>
  </rowItems>
  <colItems count="1">
    <i/>
  </colItems>
  <dataFields count="1">
    <dataField name="Cuenta de DEFINICIÓN OPERACIONAL" fld="1" subtotal="count" baseField="0" baseItem="0"/>
  </dataFields>
  <formats count="14">
    <format dxfId="61">
      <pivotArea outline="0" collapsedLevelsAreSubtotals="1" fieldPosition="0"/>
    </format>
    <format dxfId="60">
      <pivotArea field="0" type="button" dataOnly="0" labelOnly="1" outline="0" axis="axisRow" fieldPosition="1"/>
    </format>
    <format dxfId="59">
      <pivotArea field="3" type="button" dataOnly="0" labelOnly="1" outline="0" axis="axisRow" fieldPosition="2"/>
    </format>
    <format dxfId="58">
      <pivotArea dataOnly="0" labelOnly="1" outline="0" fieldPosition="0">
        <references count="1">
          <reference field="0" count="0"/>
        </references>
      </pivotArea>
    </format>
    <format dxfId="57">
      <pivotArea dataOnly="0" labelOnly="1" outline="0" fieldPosition="0">
        <references count="1">
          <reference field="0" count="0"/>
        </references>
      </pivotArea>
    </format>
    <format dxfId="56">
      <pivotArea outline="0" collapsedLevelsAreSubtotals="1" fieldPosition="0"/>
    </format>
    <format dxfId="55">
      <pivotArea outline="0" collapsedLevelsAreSubtotals="1" fieldPosition="0"/>
    </format>
    <format dxfId="54">
      <pivotArea outline="0" collapsedLevelsAreSubtotals="1" fieldPosition="0"/>
    </format>
    <format dxfId="53">
      <pivotArea outline="0" collapsedLevelsAreSubtotals="1" fieldPosition="0"/>
    </format>
    <format dxfId="52">
      <pivotArea field="0" type="button" dataOnly="0" labelOnly="1" outline="0" axis="axisRow" fieldPosition="1"/>
    </format>
    <format dxfId="51">
      <pivotArea dataOnly="0" labelOnly="1" outline="0" fieldPosition="0">
        <references count="3">
          <reference field="0" count="1" selected="0">
            <x v="0"/>
          </reference>
          <reference field="2" count="1" selected="0">
            <x v="0"/>
          </reference>
          <reference field="3" count="1">
            <x v="0"/>
          </reference>
        </references>
      </pivotArea>
    </format>
    <format dxfId="50">
      <pivotArea dataOnly="0" labelOnly="1" outline="0" fieldPosition="0">
        <references count="4">
          <reference field="0" count="1" selected="0">
            <x v="0"/>
          </reference>
          <reference field="2" count="1" selected="0">
            <x v="0"/>
          </reference>
          <reference field="3" count="1" selected="0">
            <x v="0"/>
          </reference>
          <reference field="4" count="1">
            <x v="1"/>
          </reference>
        </references>
      </pivotArea>
    </format>
    <format dxfId="49">
      <pivotArea dataOnly="0" labelOnly="1" outline="0" fieldPosition="0">
        <references count="4">
          <reference field="0" count="1" selected="0">
            <x v="1"/>
          </reference>
          <reference field="2" count="1" selected="0">
            <x v="1"/>
          </reference>
          <reference field="3" count="1" selected="0">
            <x v="0"/>
          </reference>
          <reference field="4" count="1">
            <x v="0"/>
          </reference>
        </references>
      </pivotArea>
    </format>
    <format dxfId="48">
      <pivotArea dataOnly="0" labelOnly="1" outline="0" fieldPosition="0">
        <references count="4">
          <reference field="0" count="1" selected="0">
            <x v="2"/>
          </reference>
          <reference field="2" count="1" selected="0">
            <x v="2"/>
          </reference>
          <reference field="3" count="1" selected="0">
            <x v="0"/>
          </reference>
          <reference field="4" count="1">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2100-000001000000}" name="Tabla dinámica11" cacheId="3"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199:K212" firstHeaderRow="2" firstDataRow="2" firstDataCol="10"/>
  <pivotFields count="27">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4"/>
        <item x="2"/>
        <item x="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12">
    <i>
      <x/>
      <x/>
      <x v="1"/>
      <x/>
      <x/>
      <x/>
      <x/>
      <x/>
      <x/>
      <x/>
    </i>
    <i>
      <x v="1"/>
      <x v="1"/>
      <x v="1"/>
      <x/>
      <x/>
      <x/>
      <x/>
      <x/>
      <x/>
      <x/>
    </i>
    <i>
      <x v="2"/>
      <x v="2"/>
      <x/>
      <x v="1"/>
      <x/>
      <x/>
      <x/>
      <x/>
      <x/>
      <x/>
    </i>
    <i>
      <x v="3"/>
      <x v="3"/>
      <x v="1"/>
      <x/>
      <x/>
      <x/>
      <x/>
      <x/>
      <x/>
      <x/>
    </i>
    <i>
      <x v="4"/>
      <x v="4"/>
      <x v="1"/>
      <x/>
      <x/>
      <x/>
      <x/>
      <x/>
      <x/>
      <x/>
    </i>
    <i>
      <x v="5"/>
      <x v="5"/>
      <x v="2"/>
      <x/>
      <x/>
      <x/>
      <x/>
      <x/>
      <x/>
      <x/>
    </i>
    <i>
      <x v="6"/>
      <x v="6"/>
      <x v="3"/>
      <x v="3"/>
      <x/>
      <x/>
      <x/>
      <x/>
      <x/>
      <x/>
    </i>
    <i>
      <x v="7"/>
      <x v="7"/>
      <x v="1"/>
      <x v="3"/>
      <x/>
      <x/>
      <x/>
      <x/>
      <x/>
      <x/>
    </i>
    <i>
      <x v="8"/>
      <x v="8"/>
      <x v="3"/>
      <x v="4"/>
      <x/>
      <x/>
      <x/>
      <x/>
      <x/>
      <x/>
    </i>
    <i>
      <x v="9"/>
      <x v="9"/>
      <x v="1"/>
      <x v="3"/>
      <x/>
      <x/>
      <x/>
      <x/>
      <x/>
      <x/>
    </i>
    <i>
      <x v="10"/>
      <x v="10"/>
      <x v="1"/>
      <x v="3"/>
      <x/>
      <x/>
      <x/>
      <x/>
      <x/>
      <x/>
    </i>
    <i>
      <x v="11"/>
      <x v="11"/>
      <x v="1"/>
      <x v="2"/>
      <x/>
      <x/>
      <x/>
      <x/>
      <x/>
      <x/>
    </i>
  </rowItems>
  <colItems count="1">
    <i/>
  </colItems>
  <dataFields count="1">
    <dataField name="Cuenta de DEFINICIÓN OPERACIONAL" fld="1" subtotal="count" baseField="0" baseItem="0"/>
  </dataFields>
  <formats count="28">
    <format dxfId="89">
      <pivotArea outline="0" collapsedLevelsAreSubtotals="1" fieldPosition="0"/>
    </format>
    <format dxfId="88">
      <pivotArea field="0" type="button" dataOnly="0" labelOnly="1" outline="0" axis="axisRow" fieldPosition="1"/>
    </format>
    <format dxfId="87">
      <pivotArea field="3" type="button" dataOnly="0" labelOnly="1" outline="0" axis="axisRow" fieldPosition="2"/>
    </format>
    <format dxfId="86">
      <pivotArea dataOnly="0" labelOnly="1" outline="0" fieldPosition="0">
        <references count="1">
          <reference field="0" count="0"/>
        </references>
      </pivotArea>
    </format>
    <format dxfId="85">
      <pivotArea dataOnly="0" labelOnly="1" outline="0" fieldPosition="0">
        <references count="1">
          <reference field="0" count="0"/>
        </references>
      </pivotArea>
    </format>
    <format dxfId="84">
      <pivotArea outline="0" collapsedLevelsAreSubtotals="1" fieldPosition="0"/>
    </format>
    <format dxfId="83">
      <pivotArea outline="0" collapsedLevelsAreSubtotals="1" fieldPosition="0"/>
    </format>
    <format dxfId="82">
      <pivotArea outline="0" collapsedLevelsAreSubtotals="1" fieldPosition="0"/>
    </format>
    <format dxfId="81">
      <pivotArea outline="0" collapsedLevelsAreSubtotals="1" fieldPosition="0"/>
    </format>
    <format dxfId="80">
      <pivotArea outline="0" collapsedLevelsAreSubtotals="1" fieldPosition="0">
        <references count="1">
          <reference field="2" count="11" selected="0">
            <x v="1"/>
            <x v="2"/>
            <x v="3"/>
            <x v="4"/>
            <x v="5"/>
            <x v="6"/>
            <x v="7"/>
            <x v="8"/>
            <x v="9"/>
            <x v="10"/>
            <x v="11"/>
          </reference>
        </references>
      </pivotArea>
    </format>
    <format dxfId="79">
      <pivotArea outline="0" collapsedLevelsAreSubtotals="1" fieldPosition="0"/>
    </format>
    <format dxfId="78">
      <pivotArea dataOnly="0" labelOnly="1" outline="0" fieldPosition="0">
        <references count="1">
          <reference field="2" count="0"/>
        </references>
      </pivotArea>
    </format>
    <format dxfId="77">
      <pivotArea dataOnly="0" labelOnly="1" outline="0" fieldPosition="0">
        <references count="4">
          <reference field="0" count="1" selected="0">
            <x v="0"/>
          </reference>
          <reference field="2" count="1" selected="0">
            <x v="0"/>
          </reference>
          <reference field="3" count="1" selected="0">
            <x v="1"/>
          </reference>
          <reference field="4" count="1">
            <x v="0"/>
          </reference>
        </references>
      </pivotArea>
    </format>
    <format dxfId="76">
      <pivotArea dataOnly="0" labelOnly="1" outline="0" fieldPosition="0">
        <references count="4">
          <reference field="0" count="1" selected="0">
            <x v="2"/>
          </reference>
          <reference field="2" count="1" selected="0">
            <x v="2"/>
          </reference>
          <reference field="3" count="1" selected="0">
            <x v="0"/>
          </reference>
          <reference field="4" count="1">
            <x v="1"/>
          </reference>
        </references>
      </pivotArea>
    </format>
    <format dxfId="75">
      <pivotArea dataOnly="0" labelOnly="1" outline="0" fieldPosition="0">
        <references count="4">
          <reference field="0" count="1" selected="0">
            <x v="3"/>
          </reference>
          <reference field="2" count="1" selected="0">
            <x v="3"/>
          </reference>
          <reference field="3" count="1" selected="0">
            <x v="1"/>
          </reference>
          <reference field="4" count="1">
            <x v="0"/>
          </reference>
        </references>
      </pivotArea>
    </format>
    <format dxfId="74">
      <pivotArea dataOnly="0" labelOnly="1" outline="0" fieldPosition="0">
        <references count="4">
          <reference field="0" count="1" selected="0">
            <x v="6"/>
          </reference>
          <reference field="2" count="1" selected="0">
            <x v="6"/>
          </reference>
          <reference field="3" count="1" selected="0">
            <x v="3"/>
          </reference>
          <reference field="4" count="1">
            <x v="3"/>
          </reference>
        </references>
      </pivotArea>
    </format>
    <format dxfId="73">
      <pivotArea dataOnly="0" labelOnly="1" outline="0" fieldPosition="0">
        <references count="4">
          <reference field="0" count="1" selected="0">
            <x v="8"/>
          </reference>
          <reference field="2" count="1" selected="0">
            <x v="8"/>
          </reference>
          <reference field="3" count="1" selected="0">
            <x v="3"/>
          </reference>
          <reference field="4" count="1">
            <x v="4"/>
          </reference>
        </references>
      </pivotArea>
    </format>
    <format dxfId="72">
      <pivotArea dataOnly="0" labelOnly="1" outline="0" fieldPosition="0">
        <references count="4">
          <reference field="0" count="1" selected="0">
            <x v="9"/>
          </reference>
          <reference field="2" count="1" selected="0">
            <x v="9"/>
          </reference>
          <reference field="3" count="1" selected="0">
            <x v="1"/>
          </reference>
          <reference field="4" count="1">
            <x v="3"/>
          </reference>
        </references>
      </pivotArea>
    </format>
    <format dxfId="71">
      <pivotArea dataOnly="0" labelOnly="1" outline="0" fieldPosition="0">
        <references count="4">
          <reference field="0" count="1" selected="0">
            <x v="11"/>
          </reference>
          <reference field="2" count="1" selected="0">
            <x v="11"/>
          </reference>
          <reference field="3" count="1" selected="0">
            <x v="1"/>
          </reference>
          <reference field="4" count="1">
            <x v="2"/>
          </reference>
        </references>
      </pivotArea>
    </format>
    <format dxfId="70">
      <pivotArea field="0" type="button" dataOnly="0" labelOnly="1" outline="0" axis="axisRow" fieldPosition="1"/>
    </format>
    <format dxfId="69">
      <pivotArea dataOnly="0" labelOnly="1" outline="0" fieldPosition="0">
        <references count="3">
          <reference field="0" count="1" selected="0">
            <x v="0"/>
          </reference>
          <reference field="2" count="1" selected="0">
            <x v="0"/>
          </reference>
          <reference field="3" count="1">
            <x v="1"/>
          </reference>
        </references>
      </pivotArea>
    </format>
    <format dxfId="68">
      <pivotArea dataOnly="0" labelOnly="1" outline="0" fieldPosition="0">
        <references count="3">
          <reference field="0" count="1" selected="0">
            <x v="2"/>
          </reference>
          <reference field="2" count="1" selected="0">
            <x v="2"/>
          </reference>
          <reference field="3" count="1">
            <x v="0"/>
          </reference>
        </references>
      </pivotArea>
    </format>
    <format dxfId="67">
      <pivotArea dataOnly="0" labelOnly="1" outline="0" fieldPosition="0">
        <references count="3">
          <reference field="0" count="1" selected="0">
            <x v="3"/>
          </reference>
          <reference field="2" count="1" selected="0">
            <x v="3"/>
          </reference>
          <reference field="3" count="1">
            <x v="1"/>
          </reference>
        </references>
      </pivotArea>
    </format>
    <format dxfId="66">
      <pivotArea dataOnly="0" labelOnly="1" outline="0" fieldPosition="0">
        <references count="3">
          <reference field="0" count="1" selected="0">
            <x v="5"/>
          </reference>
          <reference field="2" count="1" selected="0">
            <x v="5"/>
          </reference>
          <reference field="3" count="1">
            <x v="2"/>
          </reference>
        </references>
      </pivotArea>
    </format>
    <format dxfId="65">
      <pivotArea dataOnly="0" labelOnly="1" outline="0" fieldPosition="0">
        <references count="3">
          <reference field="0" count="1" selected="0">
            <x v="6"/>
          </reference>
          <reference field="2" count="1" selected="0">
            <x v="6"/>
          </reference>
          <reference field="3" count="1">
            <x v="3"/>
          </reference>
        </references>
      </pivotArea>
    </format>
    <format dxfId="64">
      <pivotArea dataOnly="0" labelOnly="1" outline="0" fieldPosition="0">
        <references count="3">
          <reference field="0" count="1" selected="0">
            <x v="7"/>
          </reference>
          <reference field="2" count="1" selected="0">
            <x v="7"/>
          </reference>
          <reference field="3" count="1">
            <x v="1"/>
          </reference>
        </references>
      </pivotArea>
    </format>
    <format dxfId="63">
      <pivotArea dataOnly="0" labelOnly="1" outline="0" fieldPosition="0">
        <references count="3">
          <reference field="0" count="1" selected="0">
            <x v="8"/>
          </reference>
          <reference field="2" count="1" selected="0">
            <x v="8"/>
          </reference>
          <reference field="3" count="1">
            <x v="3"/>
          </reference>
        </references>
      </pivotArea>
    </format>
    <format dxfId="62">
      <pivotArea dataOnly="0" labelOnly="1" outline="0" fieldPosition="0">
        <references count="3">
          <reference field="0" count="1" selected="0">
            <x v="9"/>
          </reference>
          <reference field="2" count="1" selected="0">
            <x v="9"/>
          </reference>
          <reference field="3" count="1">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2100-000005000000}" name="Tabla dinámica2" cacheId="10"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18:K81" firstHeaderRow="2" firstDataRow="2" firstDataCol="10"/>
  <pivotFields count="27">
    <pivotField axis="axisRow" compact="0" outline="0" showAll="0" defaultSubtotal="0">
      <items count="71">
        <item x="4"/>
        <item x="5"/>
        <item x="6"/>
        <item x="28"/>
        <item x="29"/>
        <item x="24"/>
        <item x="23"/>
        <item x="22"/>
        <item x="40"/>
        <item x="60"/>
        <item x="61"/>
        <item x="49"/>
        <item x="48"/>
        <item x="47"/>
        <item x="51"/>
        <item x="50"/>
        <item x="36"/>
        <item x="39"/>
        <item x="38"/>
        <item x="32"/>
        <item x="33"/>
        <item x="35"/>
        <item x="34"/>
        <item x="44"/>
        <item x="43"/>
        <item x="62"/>
        <item x="59"/>
        <item x="70"/>
        <item x="3"/>
        <item x="42"/>
        <item x="67"/>
        <item x="66"/>
        <item x="68"/>
        <item x="64"/>
        <item x="63"/>
        <item x="7"/>
        <item x="9"/>
        <item x="8"/>
        <item x="55"/>
        <item x="54"/>
        <item x="21"/>
        <item x="14"/>
        <item x="16"/>
        <item x="15"/>
        <item x="26"/>
        <item x="11"/>
        <item x="27"/>
        <item x="41"/>
        <item x="17"/>
        <item x="65"/>
        <item x="18"/>
        <item x="19"/>
        <item x="13"/>
        <item x="10"/>
        <item x="12"/>
        <item x="31"/>
        <item x="30"/>
        <item x="57"/>
        <item x="58"/>
        <item x="45"/>
        <item x="46"/>
        <item x="0"/>
        <item x="1"/>
        <item x="2"/>
        <item x="20"/>
        <item x="25"/>
        <item x="37"/>
        <item x="52"/>
        <item x="53"/>
        <item x="56"/>
        <item x="69"/>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120">
        <item x="14"/>
        <item x="26"/>
        <item x="0"/>
        <item x="8"/>
        <item h="1" x="30"/>
        <item h="1" x="31"/>
        <item h="1" x="32"/>
        <item x="9"/>
        <item x="10"/>
        <item x="11"/>
        <item x="33"/>
        <item h="1" x="37"/>
        <item x="38"/>
        <item x="20"/>
        <item x="18"/>
        <item x="19"/>
        <item h="1" x="105"/>
        <item h="1" x="106"/>
        <item h="1" x="107"/>
        <item h="1" x="21"/>
        <item h="1" x="22"/>
        <item h="1" x="23"/>
        <item x="24"/>
        <item x="25"/>
        <item x="39"/>
        <item x="40"/>
        <item h="1" x="41"/>
        <item h="1" x="42"/>
        <item x="43"/>
        <item x="44"/>
        <item h="1" x="45"/>
        <item h="1" x="46"/>
        <item h="1" x="47"/>
        <item x="48"/>
        <item x="49"/>
        <item x="50"/>
        <item x="52"/>
        <item h="1" x="51"/>
        <item x="53"/>
        <item x="54"/>
        <item x="55"/>
        <item x="56"/>
        <item x="57"/>
        <item x="58"/>
        <item x="59"/>
        <item x="60"/>
        <item x="61"/>
        <item x="66"/>
        <item x="67"/>
        <item x="68"/>
        <item x="69"/>
        <item h="1" x="62"/>
        <item h="1" x="63"/>
        <item h="1" x="64"/>
        <item h="1" x="65"/>
        <item h="1" x="70"/>
        <item h="1" x="74"/>
        <item x="75"/>
        <item x="76"/>
        <item x="77"/>
        <item x="78"/>
        <item x="79"/>
        <item x="80"/>
        <item h="1" x="81"/>
        <item h="1" x="86"/>
        <item x="82"/>
        <item x="83"/>
        <item h="1" x="87"/>
        <item x="92"/>
        <item x="93"/>
        <item x="94"/>
        <item x="95"/>
        <item x="96"/>
        <item x="97"/>
        <item x="98"/>
        <item x="99"/>
        <item x="100"/>
        <item x="101"/>
        <item x="103"/>
        <item x="104"/>
        <item h="1" x="108"/>
        <item h="1" x="109"/>
        <item h="1" x="110"/>
        <item h="1" x="111"/>
        <item h="1" x="112"/>
        <item h="1" x="113"/>
        <item h="1" x="114"/>
        <item h="1" x="115"/>
        <item h="1" x="116"/>
        <item x="102"/>
        <item h="1" x="118"/>
        <item h="1" x="119"/>
        <item h="1" x="6"/>
        <item h="1" x="1"/>
        <item h="1" x="2"/>
        <item h="1" x="3"/>
        <item h="1" x="7"/>
        <item h="1" x="4"/>
        <item h="1" x="5"/>
        <item h="1" x="12"/>
        <item h="1" x="13"/>
        <item h="1" x="34"/>
        <item h="1" x="35"/>
        <item h="1" x="71"/>
        <item h="1" x="72"/>
        <item h="1" x="73"/>
        <item h="1" x="88"/>
        <item h="1" x="89"/>
        <item h="1" x="90"/>
        <item h="1" x="91"/>
        <item h="1" x="15"/>
        <item h="1" x="16"/>
        <item h="1" x="17"/>
        <item h="1" x="27"/>
        <item h="1" x="28"/>
        <item h="1" x="29"/>
        <item h="1" x="36"/>
        <item h="1" x="84"/>
        <item h="1" x="85"/>
        <item h="1" x="117"/>
      </items>
      <extLst>
        <ext xmlns:x14="http://schemas.microsoft.com/office/spreadsheetml/2009/9/main" uri="{2946ED86-A175-432a-8AC1-64E0C546D7DE}">
          <x14:pivotField fillDownLabels="1"/>
        </ext>
      </extLst>
    </pivotField>
    <pivotField axis="axisRow" compact="0" outline="0" showAll="0" defaultSubtotal="0">
      <items count="39">
        <item x="10"/>
        <item x="0"/>
        <item x="5"/>
        <item x="6"/>
        <item x="31"/>
        <item x="2"/>
        <item x="4"/>
        <item x="3"/>
        <item x="19"/>
        <item x="18"/>
        <item x="21"/>
        <item x="20"/>
        <item x="32"/>
        <item x="33"/>
        <item x="35"/>
        <item x="36"/>
        <item x="37"/>
        <item x="22"/>
        <item x="23"/>
        <item x="28"/>
        <item x="29"/>
        <item x="30"/>
        <item x="27"/>
        <item x="24"/>
        <item x="26"/>
        <item x="25"/>
        <item x="8"/>
        <item x="14"/>
        <item x="15"/>
        <item x="16"/>
        <item x="17"/>
        <item x="34"/>
        <item x="7"/>
        <item x="11"/>
        <item x="13"/>
        <item x="12"/>
        <item x="1"/>
        <item x="9"/>
        <item x="38"/>
      </items>
      <extLst>
        <ext xmlns:x14="http://schemas.microsoft.com/office/spreadsheetml/2009/9/main" uri="{2946ED86-A175-432a-8AC1-64E0C546D7DE}">
          <x14:pivotField fillDownLabels="1"/>
        </ext>
      </extLst>
    </pivotField>
    <pivotField axis="axisRow" compact="0" outline="0" showAll="0" defaultSubtotal="0">
      <items count="4">
        <item x="3"/>
        <item x="0"/>
        <item x="1"/>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3">
        <item x="0"/>
        <item m="1"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62">
    <i>
      <x/>
      <x/>
      <x v="1"/>
      <x v="2"/>
      <x/>
      <x/>
      <x/>
      <x/>
      <x/>
      <x/>
    </i>
    <i r="2">
      <x v="36"/>
      <x v="2"/>
      <x v="2"/>
      <x/>
      <x/>
      <x/>
      <x/>
      <x/>
    </i>
    <i>
      <x v="1"/>
      <x v="2"/>
      <x v="1"/>
      <x v="1"/>
      <x/>
      <x/>
      <x/>
      <x/>
      <x/>
      <x/>
    </i>
    <i r="2">
      <x v="36"/>
      <x v="1"/>
      <x/>
      <x/>
      <x/>
      <x/>
      <x/>
      <x/>
    </i>
    <i>
      <x v="2"/>
      <x v="61"/>
      <x v="1"/>
      <x v="1"/>
      <x/>
      <x/>
      <x/>
      <x/>
      <x/>
      <x/>
    </i>
    <i r="2">
      <x v="36"/>
      <x v="1"/>
      <x/>
      <x/>
      <x/>
      <x/>
      <x/>
      <x/>
    </i>
    <i>
      <x v="3"/>
      <x v="28"/>
      <x v="1"/>
      <x v="1"/>
      <x/>
      <x/>
      <x/>
      <x/>
      <x/>
      <x/>
    </i>
    <i r="2">
      <x v="36"/>
      <x v="1"/>
      <x/>
      <x/>
      <x/>
      <x/>
      <x/>
      <x/>
    </i>
    <i>
      <x v="7"/>
      <x v="28"/>
      <x v="5"/>
      <x v="1"/>
      <x/>
      <x/>
      <x/>
      <x/>
      <x/>
      <x/>
    </i>
    <i>
      <x v="8"/>
      <x v="28"/>
      <x v="7"/>
      <x v="1"/>
      <x/>
      <x/>
      <x/>
      <x/>
      <x/>
      <x/>
    </i>
    <i>
      <x v="9"/>
      <x v="28"/>
      <x v="6"/>
      <x v="1"/>
      <x/>
      <x/>
      <x/>
      <x/>
      <x/>
      <x/>
    </i>
    <i>
      <x v="10"/>
      <x v="53"/>
      <x v="1"/>
      <x v="2"/>
      <x/>
      <x/>
      <x/>
      <x/>
      <x/>
      <x/>
    </i>
    <i>
      <x v="12"/>
      <x v="54"/>
      <x v="6"/>
      <x v="3"/>
      <x/>
      <x/>
      <x/>
      <x/>
      <x/>
      <x/>
    </i>
    <i>
      <x v="13"/>
      <x v="1"/>
      <x v="1"/>
      <x v="1"/>
      <x/>
      <x/>
      <x/>
      <x/>
      <x/>
      <x/>
    </i>
    <i r="2">
      <x v="36"/>
      <x v="1"/>
      <x/>
      <x/>
      <x/>
      <x/>
      <x/>
      <x/>
    </i>
    <i>
      <x v="14"/>
      <x/>
      <x v="2"/>
      <x v="2"/>
      <x/>
      <x/>
      <x/>
      <x/>
      <x/>
      <x/>
    </i>
    <i>
      <x v="15"/>
      <x/>
      <x v="3"/>
      <x v="2"/>
      <x/>
      <x/>
      <x/>
      <x/>
      <x/>
      <x/>
    </i>
    <i>
      <x v="22"/>
      <x v="1"/>
      <x v="2"/>
      <x v="1"/>
      <x/>
      <x/>
      <x/>
      <x/>
      <x/>
      <x/>
    </i>
    <i>
      <x v="23"/>
      <x v="1"/>
      <x v="3"/>
      <x v="1"/>
      <x/>
      <x/>
      <x/>
      <x/>
      <x/>
      <x/>
    </i>
    <i>
      <x v="24"/>
      <x v="52"/>
      <x v="1"/>
      <x v="1"/>
      <x/>
      <x/>
      <x/>
      <x/>
      <x/>
      <x/>
    </i>
    <i>
      <x v="25"/>
      <x v="41"/>
      <x v="1"/>
      <x v="1"/>
      <x/>
      <x/>
      <x/>
      <x/>
      <x/>
      <x/>
    </i>
    <i>
      <x v="28"/>
      <x v="48"/>
      <x v="6"/>
      <x v="1"/>
      <x/>
      <x/>
      <x/>
      <x/>
      <x/>
      <x/>
    </i>
    <i>
      <x v="29"/>
      <x v="50"/>
      <x v="1"/>
      <x v="1"/>
      <x/>
      <x/>
      <x/>
      <x/>
      <x/>
      <x/>
    </i>
    <i>
      <x v="33"/>
      <x v="7"/>
      <x v="1"/>
      <x v="1"/>
      <x/>
      <x/>
      <x/>
      <x/>
      <x/>
      <x/>
    </i>
    <i>
      <x v="34"/>
      <x v="6"/>
      <x v="1"/>
      <x v="1"/>
      <x/>
      <x/>
      <x/>
      <x/>
      <x/>
      <x/>
    </i>
    <i>
      <x v="35"/>
      <x v="5"/>
      <x v="1"/>
      <x v="1"/>
      <x/>
      <x/>
      <x/>
      <x/>
      <x/>
      <x/>
    </i>
    <i>
      <x v="36"/>
      <x v="44"/>
      <x v="1"/>
      <x v="1"/>
      <x/>
      <x/>
      <x/>
      <x/>
      <x/>
      <x/>
    </i>
    <i>
      <x v="38"/>
      <x v="46"/>
      <x/>
      <x v="2"/>
      <x/>
      <x/>
      <x/>
      <x/>
      <x/>
      <x/>
    </i>
    <i>
      <x v="39"/>
      <x v="3"/>
      <x/>
      <x v="2"/>
      <x/>
      <x/>
      <x/>
      <x/>
      <x/>
      <x/>
    </i>
    <i>
      <x v="40"/>
      <x v="4"/>
      <x/>
      <x v="2"/>
      <x/>
      <x/>
      <x/>
      <x/>
      <x/>
      <x/>
    </i>
    <i>
      <x v="41"/>
      <x v="56"/>
      <x v="1"/>
      <x v="1"/>
      <x/>
      <x/>
      <x/>
      <x/>
      <x/>
      <x/>
    </i>
    <i>
      <x v="42"/>
      <x v="55"/>
      <x v="1"/>
      <x v="1"/>
      <x/>
      <x/>
      <x/>
      <x/>
      <x/>
      <x/>
    </i>
    <i>
      <x v="43"/>
      <x v="19"/>
      <x v="32"/>
      <x v="1"/>
      <x/>
      <x/>
      <x/>
      <x/>
      <x/>
      <x/>
    </i>
    <i>
      <x v="44"/>
      <x v="20"/>
      <x v="33"/>
      <x v="1"/>
      <x/>
      <x/>
      <x/>
      <x/>
      <x/>
      <x/>
    </i>
    <i>
      <x v="45"/>
      <x v="22"/>
      <x v="35"/>
      <x v="1"/>
      <x/>
      <x/>
      <x/>
      <x/>
      <x/>
      <x/>
    </i>
    <i>
      <x v="46"/>
      <x v="21"/>
      <x v="34"/>
      <x v="1"/>
      <x/>
      <x/>
      <x/>
      <x/>
      <x/>
      <x/>
    </i>
    <i>
      <x v="47"/>
      <x v="8"/>
      <x v="27"/>
      <x v="2"/>
      <x/>
      <x/>
      <x/>
      <x/>
      <x/>
      <x/>
    </i>
    <i>
      <x v="48"/>
      <x v="8"/>
      <x v="28"/>
      <x v="2"/>
      <x/>
      <x/>
      <x/>
      <x/>
      <x/>
      <x/>
    </i>
    <i>
      <x v="49"/>
      <x v="8"/>
      <x v="29"/>
      <x v="2"/>
      <x/>
      <x/>
      <x/>
      <x/>
      <x/>
      <x/>
    </i>
    <i>
      <x v="50"/>
      <x v="8"/>
      <x v="30"/>
      <x v="2"/>
      <x/>
      <x/>
      <x/>
      <x/>
      <x/>
      <x/>
    </i>
    <i>
      <x v="57"/>
      <x v="24"/>
      <x v="1"/>
      <x v="1"/>
      <x/>
      <x/>
      <x/>
      <x/>
      <x/>
      <x/>
    </i>
    <i>
      <x v="58"/>
      <x v="23"/>
      <x v="1"/>
      <x v="1"/>
      <x/>
      <x/>
      <x/>
      <x/>
      <x/>
      <x/>
    </i>
    <i>
      <x v="59"/>
      <x v="59"/>
      <x v="1"/>
      <x v="1"/>
      <x/>
      <x/>
      <x/>
      <x/>
      <x/>
      <x/>
    </i>
    <i>
      <x v="60"/>
      <x v="60"/>
      <x v="1"/>
      <x v="1"/>
      <x/>
      <x/>
      <x/>
      <x/>
      <x/>
      <x/>
    </i>
    <i>
      <x v="61"/>
      <x v="13"/>
      <x v="1"/>
      <x v="1"/>
      <x/>
      <x/>
      <x/>
      <x/>
      <x/>
      <x/>
    </i>
    <i>
      <x v="62"/>
      <x v="12"/>
      <x v="1"/>
      <x v="1"/>
      <x/>
      <x/>
      <x/>
      <x/>
      <x/>
      <x/>
    </i>
    <i>
      <x v="65"/>
      <x v="15"/>
      <x v="1"/>
      <x v="1"/>
      <x/>
      <x/>
      <x/>
      <x/>
      <x/>
      <x/>
    </i>
    <i>
      <x v="66"/>
      <x v="14"/>
      <x v="1"/>
      <x v="1"/>
      <x/>
      <x/>
      <x/>
      <x/>
      <x/>
      <x/>
    </i>
    <i r="1">
      <x v="38"/>
      <x v="1"/>
      <x v="1"/>
      <x/>
      <x/>
      <x/>
      <x/>
      <x/>
      <x/>
    </i>
    <i>
      <x v="68"/>
      <x v="57"/>
      <x v="11"/>
      <x v="2"/>
      <x/>
      <x/>
      <x/>
      <x/>
      <x/>
      <x/>
    </i>
    <i>
      <x v="69"/>
      <x v="57"/>
      <x v="17"/>
      <x v="2"/>
      <x/>
      <x/>
      <x/>
      <x/>
      <x/>
      <x/>
    </i>
    <i>
      <x v="70"/>
      <x v="57"/>
      <x v="18"/>
      <x v="2"/>
      <x/>
      <x/>
      <x/>
      <x/>
      <x/>
      <x/>
    </i>
    <i>
      <x v="71"/>
      <x v="57"/>
      <x v="23"/>
      <x v="2"/>
      <x/>
      <x/>
      <x/>
      <x/>
      <x/>
      <x/>
    </i>
    <i>
      <x v="72"/>
      <x v="57"/>
      <x v="25"/>
      <x v="2"/>
      <x/>
      <x/>
      <x/>
      <x/>
      <x/>
      <x/>
    </i>
    <i>
      <x v="73"/>
      <x v="57"/>
      <x v="24"/>
      <x v="2"/>
      <x/>
      <x/>
      <x/>
      <x/>
      <x/>
      <x/>
    </i>
    <i>
      <x v="74"/>
      <x v="57"/>
      <x v="22"/>
      <x v="2"/>
      <x/>
      <x/>
      <x/>
      <x/>
      <x/>
      <x/>
    </i>
    <i>
      <x v="75"/>
      <x v="58"/>
      <x v="19"/>
      <x v="2"/>
      <x/>
      <x/>
      <x/>
      <x/>
      <x/>
      <x/>
    </i>
    <i>
      <x v="76"/>
      <x v="58"/>
      <x v="20"/>
      <x v="2"/>
      <x/>
      <x/>
      <x/>
      <x/>
      <x/>
      <x/>
    </i>
    <i>
      <x v="77"/>
      <x v="58"/>
      <x v="21"/>
      <x v="2"/>
      <x/>
      <x/>
      <x/>
      <x/>
      <x/>
      <x/>
    </i>
    <i>
      <x v="78"/>
      <x v="9"/>
      <x v="1"/>
      <x v="2"/>
      <x/>
      <x/>
      <x/>
      <x/>
      <x/>
      <x/>
    </i>
    <i>
      <x v="79"/>
      <x v="10"/>
      <x v="1"/>
      <x v="2"/>
      <x/>
      <x/>
      <x/>
      <x/>
      <x/>
      <x/>
    </i>
    <i>
      <x v="89"/>
      <x v="26"/>
      <x v="4"/>
      <x v="2"/>
      <x/>
      <x/>
      <x/>
      <x/>
      <x/>
      <x/>
    </i>
  </rowItems>
  <colItems count="1">
    <i/>
  </colItems>
  <dataFields count="1">
    <dataField name="Cuenta de DEFINICIÓN OPERACIONAL" fld="1" subtotal="count" baseField="0" baseItem="0"/>
  </dataFields>
  <formats count="401">
    <format dxfId="490">
      <pivotArea dataOnly="0" labelOnly="1" outline="0" fieldPosition="0">
        <references count="1">
          <reference field="0" count="0"/>
        </references>
      </pivotArea>
    </format>
    <format dxfId="489">
      <pivotArea dataOnly="0" labelOnly="1" outline="0" fieldPosition="0">
        <references count="1">
          <reference field="0" count="0"/>
        </references>
      </pivotArea>
    </format>
    <format dxfId="488">
      <pivotArea dataOnly="0" labelOnly="1" outline="0" fieldPosition="0">
        <references count="1">
          <reference field="0" count="0"/>
        </references>
      </pivotArea>
    </format>
    <format dxfId="487">
      <pivotArea dataOnly="0" labelOnly="1" outline="0" fieldPosition="0">
        <references count="1">
          <reference field="2" count="3">
            <x v="0"/>
            <x v="14"/>
            <x v="15"/>
          </reference>
        </references>
      </pivotArea>
    </format>
    <format dxfId="486">
      <pivotArea dataOnly="0" labelOnly="1" outline="0" offset="IV1" fieldPosition="0">
        <references count="1">
          <reference field="2" count="1">
            <x v="13"/>
          </reference>
        </references>
      </pivotArea>
    </format>
    <format dxfId="485">
      <pivotArea dataOnly="0" labelOnly="1" outline="0" offset="IV256" fieldPosition="0">
        <references count="1">
          <reference field="2" count="1">
            <x v="13"/>
          </reference>
        </references>
      </pivotArea>
    </format>
    <format dxfId="484">
      <pivotArea dataOnly="0" labelOnly="1" outline="0" fieldPosition="0">
        <references count="1">
          <reference field="2" count="42">
            <x v="1"/>
            <x v="2"/>
            <x v="3"/>
            <x v="7"/>
            <x v="8"/>
            <x v="9"/>
            <x v="10"/>
            <x v="12"/>
            <x v="22"/>
            <x v="23"/>
            <x v="24"/>
            <x v="25"/>
            <x v="28"/>
            <x v="29"/>
            <x v="33"/>
            <x v="34"/>
            <x v="35"/>
            <x v="36"/>
            <x v="38"/>
            <x v="39"/>
            <x v="40"/>
            <x v="41"/>
            <x v="42"/>
            <x v="43"/>
            <x v="44"/>
            <x v="45"/>
            <x v="46"/>
            <x v="47"/>
            <x v="48"/>
            <x v="49"/>
            <x v="50"/>
            <x v="56"/>
            <x v="57"/>
            <x v="58"/>
            <x v="61"/>
            <x v="62"/>
            <x v="65"/>
            <x v="68"/>
            <x v="69"/>
            <x v="70"/>
            <x v="71"/>
            <x v="72"/>
          </reference>
        </references>
      </pivotArea>
    </format>
    <format dxfId="483">
      <pivotArea dataOnly="0" labelOnly="1" outline="0" fieldPosition="0">
        <references count="1">
          <reference field="2" count="7">
            <x v="73"/>
            <x v="74"/>
            <x v="75"/>
            <x v="76"/>
            <x v="77"/>
            <x v="78"/>
            <x v="79"/>
          </reference>
        </references>
      </pivotArea>
    </format>
    <format dxfId="482">
      <pivotArea dataOnly="0" labelOnly="1" outline="0" fieldPosition="0">
        <references count="1">
          <reference field="2" count="1">
            <x v="43"/>
          </reference>
        </references>
      </pivotArea>
    </format>
    <format dxfId="481">
      <pivotArea dataOnly="0" labelOnly="1" outline="0" fieldPosition="0">
        <references count="1">
          <reference field="2" count="12">
            <x v="47"/>
            <x v="48"/>
            <x v="49"/>
            <x v="50"/>
            <x v="56"/>
            <x v="57"/>
            <x v="58"/>
            <x v="59"/>
            <x v="60"/>
            <x v="61"/>
            <x v="62"/>
            <x v="65"/>
          </reference>
        </references>
      </pivotArea>
    </format>
    <format dxfId="480">
      <pivotArea dataOnly="0" labelOnly="1" outline="0" fieldPosition="0">
        <references count="1">
          <reference field="2" count="1">
            <x v="58"/>
          </reference>
        </references>
      </pivotArea>
    </format>
    <format dxfId="479">
      <pivotArea dataOnly="0" labelOnly="1" outline="0" fieldPosition="0">
        <references count="4">
          <reference field="0" count="1" selected="0">
            <x v="0"/>
          </reference>
          <reference field="2" count="1" selected="0">
            <x v="0"/>
          </reference>
          <reference field="3" count="2">
            <x v="1"/>
            <x v="36"/>
          </reference>
          <reference field="4" count="1" selected="0">
            <x v="2"/>
          </reference>
        </references>
      </pivotArea>
    </format>
    <format dxfId="478">
      <pivotArea dataOnly="0" labelOnly="1" outline="0" fieldPosition="0">
        <references count="4">
          <reference field="0" count="1" selected="0">
            <x v="2"/>
          </reference>
          <reference field="2" count="1" selected="0">
            <x v="1"/>
          </reference>
          <reference field="3" count="2">
            <x v="1"/>
            <x v="36"/>
          </reference>
          <reference field="4" count="1" selected="0">
            <x v="1"/>
          </reference>
        </references>
      </pivotArea>
    </format>
    <format dxfId="477">
      <pivotArea dataOnly="0" labelOnly="1" outline="0" fieldPosition="0">
        <references count="4">
          <reference field="0" count="1" selected="0">
            <x v="61"/>
          </reference>
          <reference field="2" count="1" selected="0">
            <x v="2"/>
          </reference>
          <reference field="3" count="2">
            <x v="1"/>
            <x v="36"/>
          </reference>
          <reference field="4" count="1" selected="0">
            <x v="1"/>
          </reference>
        </references>
      </pivotArea>
    </format>
    <format dxfId="476">
      <pivotArea dataOnly="0" labelOnly="1" outline="0" fieldPosition="0">
        <references count="4">
          <reference field="0" count="1" selected="0">
            <x v="28"/>
          </reference>
          <reference field="2" count="1" selected="0">
            <x v="3"/>
          </reference>
          <reference field="3" count="2">
            <x v="1"/>
            <x v="36"/>
          </reference>
          <reference field="4" count="1" selected="0">
            <x v="1"/>
          </reference>
        </references>
      </pivotArea>
    </format>
    <format dxfId="475">
      <pivotArea dataOnly="0" labelOnly="1" outline="0" fieldPosition="0">
        <references count="4">
          <reference field="0" count="1" selected="0">
            <x v="28"/>
          </reference>
          <reference field="2" count="1" selected="0">
            <x v="7"/>
          </reference>
          <reference field="3" count="1">
            <x v="5"/>
          </reference>
          <reference field="4" count="1" selected="0">
            <x v="1"/>
          </reference>
        </references>
      </pivotArea>
    </format>
    <format dxfId="474">
      <pivotArea dataOnly="0" labelOnly="1" outline="0" fieldPosition="0">
        <references count="4">
          <reference field="0" count="1" selected="0">
            <x v="28"/>
          </reference>
          <reference field="2" count="1" selected="0">
            <x v="8"/>
          </reference>
          <reference field="3" count="1">
            <x v="7"/>
          </reference>
          <reference field="4" count="1" selected="0">
            <x v="1"/>
          </reference>
        </references>
      </pivotArea>
    </format>
    <format dxfId="473">
      <pivotArea dataOnly="0" labelOnly="1" outline="0" fieldPosition="0">
        <references count="4">
          <reference field="0" count="1" selected="0">
            <x v="28"/>
          </reference>
          <reference field="2" count="1" selected="0">
            <x v="9"/>
          </reference>
          <reference field="3" count="1">
            <x v="6"/>
          </reference>
          <reference field="4" count="1" selected="0">
            <x v="1"/>
          </reference>
        </references>
      </pivotArea>
    </format>
    <format dxfId="472">
      <pivotArea dataOnly="0" labelOnly="1" outline="0" fieldPosition="0">
        <references count="4">
          <reference field="0" count="1" selected="0">
            <x v="53"/>
          </reference>
          <reference field="2" count="1" selected="0">
            <x v="10"/>
          </reference>
          <reference field="3" count="1">
            <x v="1"/>
          </reference>
          <reference field="4" count="1" selected="0">
            <x v="2"/>
          </reference>
        </references>
      </pivotArea>
    </format>
    <format dxfId="471">
      <pivotArea dataOnly="0" labelOnly="1" outline="0" fieldPosition="0">
        <references count="4">
          <reference field="0" count="1" selected="0">
            <x v="54"/>
          </reference>
          <reference field="2" count="1" selected="0">
            <x v="12"/>
          </reference>
          <reference field="3" count="1">
            <x v="6"/>
          </reference>
          <reference field="4" count="1" selected="0">
            <x v="3"/>
          </reference>
        </references>
      </pivotArea>
    </format>
    <format dxfId="470">
      <pivotArea dataOnly="0" labelOnly="1" outline="0" fieldPosition="0">
        <references count="4">
          <reference field="0" count="1" selected="0">
            <x v="1"/>
          </reference>
          <reference field="2" count="1" selected="0">
            <x v="13"/>
          </reference>
          <reference field="3" count="2">
            <x v="1"/>
            <x v="36"/>
          </reference>
          <reference field="4" count="1" selected="0">
            <x v="1"/>
          </reference>
        </references>
      </pivotArea>
    </format>
    <format dxfId="469">
      <pivotArea dataOnly="0" labelOnly="1" outline="0" fieldPosition="0">
        <references count="4">
          <reference field="0" count="1" selected="0">
            <x v="0"/>
          </reference>
          <reference field="2" count="1" selected="0">
            <x v="14"/>
          </reference>
          <reference field="3" count="1">
            <x v="2"/>
          </reference>
          <reference field="4" count="1" selected="0">
            <x v="2"/>
          </reference>
        </references>
      </pivotArea>
    </format>
    <format dxfId="468">
      <pivotArea dataOnly="0" labelOnly="1" outline="0" fieldPosition="0">
        <references count="4">
          <reference field="0" count="1" selected="0">
            <x v="0"/>
          </reference>
          <reference field="2" count="1" selected="0">
            <x v="15"/>
          </reference>
          <reference field="3" count="1">
            <x v="3"/>
          </reference>
          <reference field="4" count="1" selected="0">
            <x v="2"/>
          </reference>
        </references>
      </pivotArea>
    </format>
    <format dxfId="467">
      <pivotArea dataOnly="0" labelOnly="1" outline="0" fieldPosition="0">
        <references count="4">
          <reference field="0" count="1" selected="0">
            <x v="1"/>
          </reference>
          <reference field="2" count="1" selected="0">
            <x v="22"/>
          </reference>
          <reference field="3" count="1">
            <x v="2"/>
          </reference>
          <reference field="4" count="1" selected="0">
            <x v="1"/>
          </reference>
        </references>
      </pivotArea>
    </format>
    <format dxfId="466">
      <pivotArea dataOnly="0" labelOnly="1" outline="0" fieldPosition="0">
        <references count="4">
          <reference field="0" count="1" selected="0">
            <x v="1"/>
          </reference>
          <reference field="2" count="1" selected="0">
            <x v="23"/>
          </reference>
          <reference field="3" count="1">
            <x v="3"/>
          </reference>
          <reference field="4" count="1" selected="0">
            <x v="1"/>
          </reference>
        </references>
      </pivotArea>
    </format>
    <format dxfId="465">
      <pivotArea dataOnly="0" labelOnly="1" outline="0" fieldPosition="0">
        <references count="4">
          <reference field="0" count="1" selected="0">
            <x v="52"/>
          </reference>
          <reference field="2" count="1" selected="0">
            <x v="24"/>
          </reference>
          <reference field="3" count="1">
            <x v="1"/>
          </reference>
          <reference field="4" count="1" selected="0">
            <x v="1"/>
          </reference>
        </references>
      </pivotArea>
    </format>
    <format dxfId="464">
      <pivotArea dataOnly="0" labelOnly="1" outline="0" fieldPosition="0">
        <references count="4">
          <reference field="0" count="1" selected="0">
            <x v="48"/>
          </reference>
          <reference field="2" count="1" selected="0">
            <x v="28"/>
          </reference>
          <reference field="3" count="1">
            <x v="6"/>
          </reference>
          <reference field="4" count="1" selected="0">
            <x v="1"/>
          </reference>
        </references>
      </pivotArea>
    </format>
    <format dxfId="463">
      <pivotArea dataOnly="0" labelOnly="1" outline="0" fieldPosition="0">
        <references count="4">
          <reference field="0" count="1" selected="0">
            <x v="50"/>
          </reference>
          <reference field="2" count="1" selected="0">
            <x v="29"/>
          </reference>
          <reference field="3" count="1">
            <x v="1"/>
          </reference>
          <reference field="4" count="1" selected="0">
            <x v="1"/>
          </reference>
        </references>
      </pivotArea>
    </format>
    <format dxfId="462">
      <pivotArea dataOnly="0" labelOnly="1" outline="0" fieldPosition="0">
        <references count="4">
          <reference field="0" count="1" selected="0">
            <x v="46"/>
          </reference>
          <reference field="2" count="1" selected="0">
            <x v="38"/>
          </reference>
          <reference field="3" count="1">
            <x v="0"/>
          </reference>
          <reference field="4" count="1" selected="0">
            <x v="2"/>
          </reference>
        </references>
      </pivotArea>
    </format>
    <format dxfId="461">
      <pivotArea dataOnly="0" labelOnly="1" outline="0" fieldPosition="0">
        <references count="4">
          <reference field="0" count="1" selected="0">
            <x v="56"/>
          </reference>
          <reference field="2" count="1" selected="0">
            <x v="41"/>
          </reference>
          <reference field="3" count="1">
            <x v="1"/>
          </reference>
          <reference field="4" count="1" selected="0">
            <x v="1"/>
          </reference>
        </references>
      </pivotArea>
    </format>
    <format dxfId="460">
      <pivotArea dataOnly="0" labelOnly="1" outline="0" fieldPosition="0">
        <references count="4">
          <reference field="0" count="1" selected="0">
            <x v="19"/>
          </reference>
          <reference field="2" count="1" selected="0">
            <x v="43"/>
          </reference>
          <reference field="3" count="1">
            <x v="32"/>
          </reference>
          <reference field="4" count="1" selected="0">
            <x v="1"/>
          </reference>
        </references>
      </pivotArea>
    </format>
    <format dxfId="459">
      <pivotArea dataOnly="0" labelOnly="1" outline="0" fieldPosition="0">
        <references count="4">
          <reference field="0" count="1" selected="0">
            <x v="20"/>
          </reference>
          <reference field="2" count="1" selected="0">
            <x v="44"/>
          </reference>
          <reference field="3" count="1">
            <x v="33"/>
          </reference>
          <reference field="4" count="1" selected="0">
            <x v="1"/>
          </reference>
        </references>
      </pivotArea>
    </format>
    <format dxfId="458">
      <pivotArea dataOnly="0" labelOnly="1" outline="0" fieldPosition="0">
        <references count="4">
          <reference field="0" count="1" selected="0">
            <x v="22"/>
          </reference>
          <reference field="2" count="1" selected="0">
            <x v="45"/>
          </reference>
          <reference field="3" count="1">
            <x v="35"/>
          </reference>
          <reference field="4" count="1" selected="0">
            <x v="1"/>
          </reference>
        </references>
      </pivotArea>
    </format>
    <format dxfId="457">
      <pivotArea dataOnly="0" labelOnly="1" outline="0" fieldPosition="0">
        <references count="4">
          <reference field="0" count="1" selected="0">
            <x v="21"/>
          </reference>
          <reference field="2" count="1" selected="0">
            <x v="46"/>
          </reference>
          <reference field="3" count="1">
            <x v="34"/>
          </reference>
          <reference field="4" count="1" selected="0">
            <x v="1"/>
          </reference>
        </references>
      </pivotArea>
    </format>
    <format dxfId="456">
      <pivotArea dataOnly="0" labelOnly="1" outline="0" fieldPosition="0">
        <references count="4">
          <reference field="0" count="1" selected="0">
            <x v="8"/>
          </reference>
          <reference field="2" count="1" selected="0">
            <x v="47"/>
          </reference>
          <reference field="3" count="1">
            <x v="27"/>
          </reference>
          <reference field="4" count="1" selected="0">
            <x v="2"/>
          </reference>
        </references>
      </pivotArea>
    </format>
    <format dxfId="455">
      <pivotArea dataOnly="0" labelOnly="1" outline="0" fieldPosition="0">
        <references count="4">
          <reference field="0" count="1" selected="0">
            <x v="8"/>
          </reference>
          <reference field="2" count="1" selected="0">
            <x v="48"/>
          </reference>
          <reference field="3" count="1">
            <x v="28"/>
          </reference>
          <reference field="4" count="1" selected="0">
            <x v="2"/>
          </reference>
        </references>
      </pivotArea>
    </format>
    <format dxfId="454">
      <pivotArea dataOnly="0" labelOnly="1" outline="0" fieldPosition="0">
        <references count="4">
          <reference field="0" count="1" selected="0">
            <x v="8"/>
          </reference>
          <reference field="2" count="1" selected="0">
            <x v="49"/>
          </reference>
          <reference field="3" count="1">
            <x v="29"/>
          </reference>
          <reference field="4" count="1" selected="0">
            <x v="2"/>
          </reference>
        </references>
      </pivotArea>
    </format>
    <format dxfId="453">
      <pivotArea dataOnly="0" labelOnly="1" outline="0" fieldPosition="0">
        <references count="4">
          <reference field="0" count="1" selected="0">
            <x v="8"/>
          </reference>
          <reference field="2" count="1" selected="0">
            <x v="50"/>
          </reference>
          <reference field="3" count="1">
            <x v="30"/>
          </reference>
          <reference field="4" count="1" selected="0">
            <x v="2"/>
          </reference>
        </references>
      </pivotArea>
    </format>
    <format dxfId="452">
      <pivotArea dataOnly="0" labelOnly="1" outline="0" fieldPosition="0">
        <references count="4">
          <reference field="0" count="1" selected="0">
            <x v="24"/>
          </reference>
          <reference field="2" count="1" selected="0">
            <x v="57"/>
          </reference>
          <reference field="3" count="1">
            <x v="1"/>
          </reference>
          <reference field="4" count="1" selected="0">
            <x v="1"/>
          </reference>
        </references>
      </pivotArea>
    </format>
    <format dxfId="451">
      <pivotArea dataOnly="0" labelOnly="1" outline="0" fieldPosition="0">
        <references count="4">
          <reference field="0" count="1" selected="0">
            <x v="57"/>
          </reference>
          <reference field="2" count="1" selected="0">
            <x v="68"/>
          </reference>
          <reference field="3" count="1">
            <x v="11"/>
          </reference>
          <reference field="4" count="1" selected="0">
            <x v="2"/>
          </reference>
        </references>
      </pivotArea>
    </format>
    <format dxfId="450">
      <pivotArea dataOnly="0" labelOnly="1" outline="0" fieldPosition="0">
        <references count="4">
          <reference field="0" count="1" selected="0">
            <x v="57"/>
          </reference>
          <reference field="2" count="1" selected="0">
            <x v="69"/>
          </reference>
          <reference field="3" count="1">
            <x v="17"/>
          </reference>
          <reference field="4" count="1" selected="0">
            <x v="2"/>
          </reference>
        </references>
      </pivotArea>
    </format>
    <format dxfId="449">
      <pivotArea dataOnly="0" labelOnly="1" outline="0" fieldPosition="0">
        <references count="4">
          <reference field="0" count="1" selected="0">
            <x v="57"/>
          </reference>
          <reference field="2" count="1" selected="0">
            <x v="70"/>
          </reference>
          <reference field="3" count="1">
            <x v="18"/>
          </reference>
          <reference field="4" count="1" selected="0">
            <x v="2"/>
          </reference>
        </references>
      </pivotArea>
    </format>
    <format dxfId="448">
      <pivotArea dataOnly="0" labelOnly="1" outline="0" fieldPosition="0">
        <references count="4">
          <reference field="0" count="1" selected="0">
            <x v="57"/>
          </reference>
          <reference field="2" count="1" selected="0">
            <x v="71"/>
          </reference>
          <reference field="3" count="1">
            <x v="23"/>
          </reference>
          <reference field="4" count="1" selected="0">
            <x v="2"/>
          </reference>
        </references>
      </pivotArea>
    </format>
    <format dxfId="447">
      <pivotArea dataOnly="0" labelOnly="1" outline="0" fieldPosition="0">
        <references count="4">
          <reference field="0" count="1" selected="0">
            <x v="57"/>
          </reference>
          <reference field="2" count="1" selected="0">
            <x v="72"/>
          </reference>
          <reference field="3" count="1">
            <x v="25"/>
          </reference>
          <reference field="4" count="1" selected="0">
            <x v="2"/>
          </reference>
        </references>
      </pivotArea>
    </format>
    <format dxfId="446">
      <pivotArea dataOnly="0" labelOnly="1" outline="0" fieldPosition="0">
        <references count="4">
          <reference field="0" count="1" selected="0">
            <x v="57"/>
          </reference>
          <reference field="2" count="1" selected="0">
            <x v="73"/>
          </reference>
          <reference field="3" count="1">
            <x v="24"/>
          </reference>
          <reference field="4" count="1" selected="0">
            <x v="2"/>
          </reference>
        </references>
      </pivotArea>
    </format>
    <format dxfId="445">
      <pivotArea dataOnly="0" labelOnly="1" outline="0" fieldPosition="0">
        <references count="4">
          <reference field="0" count="1" selected="0">
            <x v="57"/>
          </reference>
          <reference field="2" count="1" selected="0">
            <x v="74"/>
          </reference>
          <reference field="3" count="1">
            <x v="22"/>
          </reference>
          <reference field="4" count="1" selected="0">
            <x v="2"/>
          </reference>
        </references>
      </pivotArea>
    </format>
    <format dxfId="444">
      <pivotArea dataOnly="0" labelOnly="1" outline="0" fieldPosition="0">
        <references count="4">
          <reference field="0" count="1" selected="0">
            <x v="58"/>
          </reference>
          <reference field="2" count="1" selected="0">
            <x v="75"/>
          </reference>
          <reference field="3" count="1">
            <x v="19"/>
          </reference>
          <reference field="4" count="1" selected="0">
            <x v="2"/>
          </reference>
        </references>
      </pivotArea>
    </format>
    <format dxfId="443">
      <pivotArea dataOnly="0" labelOnly="1" outline="0" fieldPosition="0">
        <references count="4">
          <reference field="0" count="1" selected="0">
            <x v="58"/>
          </reference>
          <reference field="2" count="1" selected="0">
            <x v="76"/>
          </reference>
          <reference field="3" count="1">
            <x v="20"/>
          </reference>
          <reference field="4" count="1" selected="0">
            <x v="2"/>
          </reference>
        </references>
      </pivotArea>
    </format>
    <format dxfId="442">
      <pivotArea dataOnly="0" labelOnly="1" outline="0" fieldPosition="0">
        <references count="4">
          <reference field="0" count="1" selected="0">
            <x v="58"/>
          </reference>
          <reference field="2" count="1" selected="0">
            <x v="77"/>
          </reference>
          <reference field="3" count="1">
            <x v="21"/>
          </reference>
          <reference field="4" count="1" selected="0">
            <x v="2"/>
          </reference>
        </references>
      </pivotArea>
    </format>
    <format dxfId="441">
      <pivotArea dataOnly="0" labelOnly="1" outline="0" fieldPosition="0">
        <references count="4">
          <reference field="0" count="1" selected="0">
            <x v="9"/>
          </reference>
          <reference field="2" count="1" selected="0">
            <x v="78"/>
          </reference>
          <reference field="3" count="1">
            <x v="1"/>
          </reference>
          <reference field="4" count="1" selected="0">
            <x v="2"/>
          </reference>
        </references>
      </pivotArea>
    </format>
    <format dxfId="440">
      <pivotArea dataOnly="0" labelOnly="1" outline="0" fieldPosition="0">
        <references count="4">
          <reference field="0" count="1" selected="0">
            <x v="26"/>
          </reference>
          <reference field="2" count="1" selected="0">
            <x v="89"/>
          </reference>
          <reference field="3" count="1">
            <x v="4"/>
          </reference>
          <reference field="4" count="1" selected="0">
            <x v="2"/>
          </reference>
        </references>
      </pivotArea>
    </format>
    <format dxfId="439">
      <pivotArea dataOnly="0" labelOnly="1" outline="0" fieldPosition="0">
        <references count="10">
          <reference field="0" count="1" selected="0">
            <x v="0"/>
          </reference>
          <reference field="2" count="1" selected="0">
            <x v="0"/>
          </reference>
          <reference field="3" count="1" selected="0">
            <x v="1"/>
          </reference>
          <reference field="4" count="1" selected="0">
            <x v="2"/>
          </reference>
          <reference field="8" count="1" selected="0">
            <x v="1"/>
          </reference>
          <reference field="12" count="0" selected="0"/>
          <reference field="16" count="0" selected="0"/>
          <reference field="20" count="0" selected="0"/>
          <reference field="24" count="0" selected="0"/>
          <reference field="25" count="0"/>
        </references>
      </pivotArea>
    </format>
    <format dxfId="438">
      <pivotArea dataOnly="0" labelOnly="1" outline="0" fieldPosition="0">
        <references count="10">
          <reference field="0" count="1" selected="0">
            <x v="0"/>
          </reference>
          <reference field="2" count="1" selected="0">
            <x v="0"/>
          </reference>
          <reference field="3" count="1" selected="0">
            <x v="36"/>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37">
      <pivotArea dataOnly="0" labelOnly="1" outline="0" fieldPosition="0">
        <references count="10">
          <reference field="0" count="1" selected="0">
            <x v="2"/>
          </reference>
          <reference field="2" count="1" selected="0">
            <x v="1"/>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36">
      <pivotArea dataOnly="0" labelOnly="1" outline="0" fieldPosition="0">
        <references count="10">
          <reference field="0" count="1" selected="0">
            <x v="2"/>
          </reference>
          <reference field="2" count="1" selected="0">
            <x v="1"/>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35">
      <pivotArea dataOnly="0" labelOnly="1" outline="0" fieldPosition="0">
        <references count="10">
          <reference field="0" count="1" selected="0">
            <x v="61"/>
          </reference>
          <reference field="2" count="1" selected="0">
            <x v="2"/>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34">
      <pivotArea dataOnly="0" labelOnly="1" outline="0" fieldPosition="0">
        <references count="10">
          <reference field="0" count="1" selected="0">
            <x v="61"/>
          </reference>
          <reference field="2" count="1" selected="0">
            <x v="2"/>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33">
      <pivotArea dataOnly="0" labelOnly="1" outline="0" fieldPosition="0">
        <references count="10">
          <reference field="0" count="1" selected="0">
            <x v="28"/>
          </reference>
          <reference field="2" count="1" selected="0">
            <x v="3"/>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32">
      <pivotArea dataOnly="0" labelOnly="1" outline="0" fieldPosition="0">
        <references count="10">
          <reference field="0" count="1" selected="0">
            <x v="28"/>
          </reference>
          <reference field="2" count="1" selected="0">
            <x v="3"/>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31">
      <pivotArea dataOnly="0" labelOnly="1" outline="0" fieldPosition="0">
        <references count="10">
          <reference field="0" count="1" selected="0">
            <x v="28"/>
          </reference>
          <reference field="2" count="1" selected="0">
            <x v="7"/>
          </reference>
          <reference field="3" count="1" selected="0">
            <x v="5"/>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30">
      <pivotArea dataOnly="0" labelOnly="1" outline="0" fieldPosition="0">
        <references count="10">
          <reference field="0" count="1" selected="0">
            <x v="28"/>
          </reference>
          <reference field="2" count="1" selected="0">
            <x v="8"/>
          </reference>
          <reference field="3" count="1" selected="0">
            <x v="7"/>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29">
      <pivotArea dataOnly="0" labelOnly="1" outline="0" fieldPosition="0">
        <references count="10">
          <reference field="0" count="1" selected="0">
            <x v="28"/>
          </reference>
          <reference field="2" count="1" selected="0">
            <x v="9"/>
          </reference>
          <reference field="3" count="1" selected="0">
            <x v="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28">
      <pivotArea dataOnly="0" labelOnly="1" outline="0" fieldPosition="0">
        <references count="10">
          <reference field="0" count="1" selected="0">
            <x v="53"/>
          </reference>
          <reference field="2" count="1" selected="0">
            <x v="10"/>
          </reference>
          <reference field="3" count="1" selected="0">
            <x v="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27">
      <pivotArea dataOnly="0" labelOnly="1" outline="0" fieldPosition="0">
        <references count="10">
          <reference field="0" count="1" selected="0">
            <x v="54"/>
          </reference>
          <reference field="2" count="1" selected="0">
            <x v="12"/>
          </reference>
          <reference field="3" count="1" selected="0">
            <x v="6"/>
          </reference>
          <reference field="4" count="1" selected="0">
            <x v="3"/>
          </reference>
          <reference field="8" count="1" selected="0">
            <x v="0"/>
          </reference>
          <reference field="12" count="0" selected="0"/>
          <reference field="16" count="0" selected="0"/>
          <reference field="20" count="0" selected="0"/>
          <reference field="24" count="0" selected="0"/>
          <reference field="25" count="0"/>
        </references>
      </pivotArea>
    </format>
    <format dxfId="426">
      <pivotArea dataOnly="0" labelOnly="1" outline="0" fieldPosition="0">
        <references count="10">
          <reference field="0" count="1" selected="0">
            <x v="1"/>
          </reference>
          <reference field="2" count="1" selected="0">
            <x v="13"/>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25">
      <pivotArea dataOnly="0" labelOnly="1" outline="0" fieldPosition="0">
        <references count="10">
          <reference field="0" count="1" selected="0">
            <x v="1"/>
          </reference>
          <reference field="2" count="1" selected="0">
            <x v="13"/>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24">
      <pivotArea dataOnly="0" labelOnly="1" outline="0" fieldPosition="0">
        <references count="10">
          <reference field="0" count="1" selected="0">
            <x v="0"/>
          </reference>
          <reference field="2" count="1" selected="0">
            <x v="14"/>
          </reference>
          <reference field="3" count="1" selected="0">
            <x v="2"/>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23">
      <pivotArea dataOnly="0" labelOnly="1" outline="0" fieldPosition="0">
        <references count="10">
          <reference field="0" count="1" selected="0">
            <x v="0"/>
          </reference>
          <reference field="2" count="1" selected="0">
            <x v="15"/>
          </reference>
          <reference field="3" count="1" selected="0">
            <x v="3"/>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22">
      <pivotArea dataOnly="0" labelOnly="1" outline="0" fieldPosition="0">
        <references count="10">
          <reference field="0" count="1" selected="0">
            <x v="1"/>
          </reference>
          <reference field="2" count="1" selected="0">
            <x v="22"/>
          </reference>
          <reference field="3" count="1" selected="0">
            <x v="2"/>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21">
      <pivotArea dataOnly="0" labelOnly="1" outline="0" fieldPosition="0">
        <references count="10">
          <reference field="0" count="1" selected="0">
            <x v="1"/>
          </reference>
          <reference field="2" count="1" selected="0">
            <x v="23"/>
          </reference>
          <reference field="3" count="1" selected="0">
            <x v="3"/>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20">
      <pivotArea dataOnly="0" labelOnly="1" outline="0" fieldPosition="0">
        <references count="10">
          <reference field="0" count="1" selected="0">
            <x v="52"/>
          </reference>
          <reference field="2" count="1" selected="0">
            <x v="24"/>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9">
      <pivotArea dataOnly="0" labelOnly="1" outline="0" fieldPosition="0">
        <references count="10">
          <reference field="0" count="1" selected="0">
            <x v="41"/>
          </reference>
          <reference field="2" count="1" selected="0">
            <x v="25"/>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8">
      <pivotArea dataOnly="0" labelOnly="1" outline="0" fieldPosition="0">
        <references count="10">
          <reference field="0" count="1" selected="0">
            <x v="48"/>
          </reference>
          <reference field="2" count="1" selected="0">
            <x v="28"/>
          </reference>
          <reference field="3" count="1" selected="0">
            <x v="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7">
      <pivotArea dataOnly="0" labelOnly="1" outline="0" fieldPosition="0">
        <references count="10">
          <reference field="0" count="1" selected="0">
            <x v="50"/>
          </reference>
          <reference field="2" count="1" selected="0">
            <x v="29"/>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6">
      <pivotArea dataOnly="0" labelOnly="1" outline="0" fieldPosition="0">
        <references count="10">
          <reference field="0" count="1" selected="0">
            <x v="7"/>
          </reference>
          <reference field="2" count="1" selected="0">
            <x v="33"/>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5">
      <pivotArea dataOnly="0" labelOnly="1" outline="0" fieldPosition="0">
        <references count="10">
          <reference field="0" count="1" selected="0">
            <x v="6"/>
          </reference>
          <reference field="2" count="1" selected="0">
            <x v="34"/>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4">
      <pivotArea dataOnly="0" labelOnly="1" outline="0" fieldPosition="0">
        <references count="10">
          <reference field="0" count="1" selected="0">
            <x v="5"/>
          </reference>
          <reference field="2" count="1" selected="0">
            <x v="35"/>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3">
      <pivotArea dataOnly="0" labelOnly="1" outline="0" fieldPosition="0">
        <references count="10">
          <reference field="0" count="1" selected="0">
            <x v="44"/>
          </reference>
          <reference field="2" count="1" selected="0">
            <x v="36"/>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12">
      <pivotArea dataOnly="0" labelOnly="1" outline="0" fieldPosition="0">
        <references count="10">
          <reference field="0" count="1" selected="0">
            <x v="46"/>
          </reference>
          <reference field="2" count="1" selected="0">
            <x v="38"/>
          </reference>
          <reference field="3" count="1" selected="0">
            <x v="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11">
      <pivotArea dataOnly="0" labelOnly="1" outline="0" fieldPosition="0">
        <references count="10">
          <reference field="0" count="1" selected="0">
            <x v="3"/>
          </reference>
          <reference field="2" count="1" selected="0">
            <x v="39"/>
          </reference>
          <reference field="3" count="1" selected="0">
            <x v="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10">
      <pivotArea dataOnly="0" labelOnly="1" outline="0" fieldPosition="0">
        <references count="10">
          <reference field="0" count="1" selected="0">
            <x v="4"/>
          </reference>
          <reference field="2" count="1" selected="0">
            <x v="40"/>
          </reference>
          <reference field="3" count="1" selected="0">
            <x v="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09">
      <pivotArea dataOnly="0" labelOnly="1" outline="0" fieldPosition="0">
        <references count="10">
          <reference field="0" count="1" selected="0">
            <x v="56"/>
          </reference>
          <reference field="2" count="1" selected="0">
            <x v="41"/>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08">
      <pivotArea dataOnly="0" labelOnly="1" outline="0" fieldPosition="0">
        <references count="10">
          <reference field="0" count="1" selected="0">
            <x v="55"/>
          </reference>
          <reference field="2" count="1" selected="0">
            <x v="42"/>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07">
      <pivotArea dataOnly="0" labelOnly="1" outline="0" fieldPosition="0">
        <references count="10">
          <reference field="0" count="1" selected="0">
            <x v="19"/>
          </reference>
          <reference field="2" count="1" selected="0">
            <x v="43"/>
          </reference>
          <reference field="3" count="1" selected="0">
            <x v="32"/>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06">
      <pivotArea dataOnly="0" labelOnly="1" outline="0" fieldPosition="0">
        <references count="10">
          <reference field="0" count="1" selected="0">
            <x v="20"/>
          </reference>
          <reference field="2" count="1" selected="0">
            <x v="44"/>
          </reference>
          <reference field="3" count="1" selected="0">
            <x v="33"/>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05">
      <pivotArea dataOnly="0" labelOnly="1" outline="0" fieldPosition="0">
        <references count="10">
          <reference field="0" count="1" selected="0">
            <x v="22"/>
          </reference>
          <reference field="2" count="1" selected="0">
            <x v="45"/>
          </reference>
          <reference field="3" count="1" selected="0">
            <x v="35"/>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04">
      <pivotArea dataOnly="0" labelOnly="1" outline="0" fieldPosition="0">
        <references count="10">
          <reference field="0" count="1" selected="0">
            <x v="21"/>
          </reference>
          <reference field="2" count="1" selected="0">
            <x v="46"/>
          </reference>
          <reference field="3" count="1" selected="0">
            <x v="34"/>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403">
      <pivotArea dataOnly="0" labelOnly="1" outline="0" fieldPosition="0">
        <references count="10">
          <reference field="0" count="1" selected="0">
            <x v="8"/>
          </reference>
          <reference field="2" count="1" selected="0">
            <x v="47"/>
          </reference>
          <reference field="3" count="1" selected="0">
            <x v="27"/>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02">
      <pivotArea dataOnly="0" labelOnly="1" outline="0" fieldPosition="0">
        <references count="10">
          <reference field="0" count="1" selected="0">
            <x v="8"/>
          </reference>
          <reference field="2" count="1" selected="0">
            <x v="48"/>
          </reference>
          <reference field="3" count="1" selected="0">
            <x v="28"/>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01">
      <pivotArea dataOnly="0" labelOnly="1" outline="0" fieldPosition="0">
        <references count="10">
          <reference field="0" count="1" selected="0">
            <x v="8"/>
          </reference>
          <reference field="2" count="1" selected="0">
            <x v="49"/>
          </reference>
          <reference field="3" count="1" selected="0">
            <x v="29"/>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400">
      <pivotArea dataOnly="0" labelOnly="1" outline="0" fieldPosition="0">
        <references count="10">
          <reference field="0" count="1" selected="0">
            <x v="8"/>
          </reference>
          <reference field="2" count="1" selected="0">
            <x v="50"/>
          </reference>
          <reference field="3" count="1" selected="0">
            <x v="3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99">
      <pivotArea dataOnly="0" labelOnly="1" outline="0" fieldPosition="0">
        <references count="10">
          <reference field="0" count="1" selected="0">
            <x v="24"/>
          </reference>
          <reference field="2" count="1" selected="0">
            <x v="57"/>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8">
      <pivotArea dataOnly="0" labelOnly="1" outline="0" fieldPosition="0">
        <references count="10">
          <reference field="0" count="1" selected="0">
            <x v="23"/>
          </reference>
          <reference field="2" count="1" selected="0">
            <x v="58"/>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7">
      <pivotArea dataOnly="0" labelOnly="1" outline="0" fieldPosition="0">
        <references count="10">
          <reference field="0" count="1" selected="0">
            <x v="59"/>
          </reference>
          <reference field="2" count="1" selected="0">
            <x v="59"/>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6">
      <pivotArea dataOnly="0" labelOnly="1" outline="0" fieldPosition="0">
        <references count="10">
          <reference field="0" count="1" selected="0">
            <x v="60"/>
          </reference>
          <reference field="2" count="1" selected="0">
            <x v="60"/>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5">
      <pivotArea dataOnly="0" labelOnly="1" outline="0" fieldPosition="0">
        <references count="10">
          <reference field="0" count="1" selected="0">
            <x v="13"/>
          </reference>
          <reference field="2" count="1" selected="0">
            <x v="61"/>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4">
      <pivotArea dataOnly="0" labelOnly="1" outline="0" fieldPosition="0">
        <references count="10">
          <reference field="0" count="1" selected="0">
            <x v="12"/>
          </reference>
          <reference field="2" count="1" selected="0">
            <x v="62"/>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3">
      <pivotArea dataOnly="0" labelOnly="1" outline="0" fieldPosition="0">
        <references count="10">
          <reference field="0" count="1" selected="0">
            <x v="15"/>
          </reference>
          <reference field="2" count="1" selected="0">
            <x v="65"/>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2">
      <pivotArea dataOnly="0" labelOnly="1" outline="0" fieldPosition="0">
        <references count="10">
          <reference field="0" count="1" selected="0">
            <x v="14"/>
          </reference>
          <reference field="2" count="1" selected="0">
            <x v="66"/>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1">
      <pivotArea dataOnly="0" labelOnly="1" outline="0" fieldPosition="0">
        <references count="10">
          <reference field="0" count="1" selected="0">
            <x v="38"/>
          </reference>
          <reference field="2" count="1" selected="0">
            <x v="66"/>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390">
      <pivotArea dataOnly="0" labelOnly="1" outline="0" fieldPosition="0">
        <references count="10">
          <reference field="0" count="1" selected="0">
            <x v="57"/>
          </reference>
          <reference field="2" count="1" selected="0">
            <x v="68"/>
          </reference>
          <reference field="3" count="1" selected="0">
            <x v="1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9">
      <pivotArea dataOnly="0" labelOnly="1" outline="0" fieldPosition="0">
        <references count="10">
          <reference field="0" count="1" selected="0">
            <x v="57"/>
          </reference>
          <reference field="2" count="1" selected="0">
            <x v="69"/>
          </reference>
          <reference field="3" count="1" selected="0">
            <x v="17"/>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8">
      <pivotArea dataOnly="0" labelOnly="1" outline="0" fieldPosition="0">
        <references count="10">
          <reference field="0" count="1" selected="0">
            <x v="57"/>
          </reference>
          <reference field="2" count="1" selected="0">
            <x v="70"/>
          </reference>
          <reference field="3" count="1" selected="0">
            <x v="18"/>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7">
      <pivotArea dataOnly="0" labelOnly="1" outline="0" fieldPosition="0">
        <references count="10">
          <reference field="0" count="1" selected="0">
            <x v="57"/>
          </reference>
          <reference field="2" count="1" selected="0">
            <x v="71"/>
          </reference>
          <reference field="3" count="1" selected="0">
            <x v="23"/>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6">
      <pivotArea dataOnly="0" labelOnly="1" outline="0" fieldPosition="0">
        <references count="10">
          <reference field="0" count="1" selected="0">
            <x v="57"/>
          </reference>
          <reference field="2" count="1" selected="0">
            <x v="72"/>
          </reference>
          <reference field="3" count="1" selected="0">
            <x v="25"/>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5">
      <pivotArea dataOnly="0" labelOnly="1" outline="0" fieldPosition="0">
        <references count="10">
          <reference field="0" count="1" selected="0">
            <x v="57"/>
          </reference>
          <reference field="2" count="1" selected="0">
            <x v="73"/>
          </reference>
          <reference field="3" count="1" selected="0">
            <x v="24"/>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4">
      <pivotArea dataOnly="0" labelOnly="1" outline="0" fieldPosition="0">
        <references count="10">
          <reference field="0" count="1" selected="0">
            <x v="57"/>
          </reference>
          <reference field="2" count="1" selected="0">
            <x v="74"/>
          </reference>
          <reference field="3" count="1" selected="0">
            <x v="22"/>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3">
      <pivotArea dataOnly="0" labelOnly="1" outline="0" fieldPosition="0">
        <references count="10">
          <reference field="0" count="1" selected="0">
            <x v="58"/>
          </reference>
          <reference field="2" count="1" selected="0">
            <x v="75"/>
          </reference>
          <reference field="3" count="1" selected="0">
            <x v="19"/>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2">
      <pivotArea dataOnly="0" labelOnly="1" outline="0" fieldPosition="0">
        <references count="10">
          <reference field="0" count="1" selected="0">
            <x v="58"/>
          </reference>
          <reference field="2" count="1" selected="0">
            <x v="76"/>
          </reference>
          <reference field="3" count="1" selected="0">
            <x v="2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1">
      <pivotArea dataOnly="0" labelOnly="1" outline="0" fieldPosition="0">
        <references count="10">
          <reference field="0" count="1" selected="0">
            <x v="58"/>
          </reference>
          <reference field="2" count="1" selected="0">
            <x v="77"/>
          </reference>
          <reference field="3" count="1" selected="0">
            <x v="2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80">
      <pivotArea dataOnly="0" labelOnly="1" outline="0" fieldPosition="0">
        <references count="10">
          <reference field="0" count="1" selected="0">
            <x v="9"/>
          </reference>
          <reference field="2" count="1" selected="0">
            <x v="78"/>
          </reference>
          <reference field="3" count="1" selected="0">
            <x v="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79">
      <pivotArea dataOnly="0" labelOnly="1" outline="0" fieldPosition="0">
        <references count="10">
          <reference field="0" count="1" selected="0">
            <x v="10"/>
          </reference>
          <reference field="2" count="1" selected="0">
            <x v="79"/>
          </reference>
          <reference field="3" count="1" selected="0">
            <x v="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78">
      <pivotArea dataOnly="0" labelOnly="1" outline="0" fieldPosition="0">
        <references count="10">
          <reference field="0" count="1" selected="0">
            <x v="26"/>
          </reference>
          <reference field="2" count="1" selected="0">
            <x v="89"/>
          </reference>
          <reference field="3" count="1" selected="0">
            <x v="4"/>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377">
      <pivotArea dataOnly="0" labelOnly="1" outline="0" fieldPosition="0">
        <references count="3">
          <reference field="0" count="1" selected="0">
            <x v="0"/>
          </reference>
          <reference field="2" count="1" selected="0">
            <x v="0"/>
          </reference>
          <reference field="3" count="2">
            <x v="1"/>
            <x v="36"/>
          </reference>
        </references>
      </pivotArea>
    </format>
    <format dxfId="376">
      <pivotArea dataOnly="0" labelOnly="1" outline="0" fieldPosition="0">
        <references count="3">
          <reference field="0" count="1" selected="0">
            <x v="2"/>
          </reference>
          <reference field="2" count="1" selected="0">
            <x v="1"/>
          </reference>
          <reference field="3" count="2">
            <x v="1"/>
            <x v="36"/>
          </reference>
        </references>
      </pivotArea>
    </format>
    <format dxfId="375">
      <pivotArea dataOnly="0" labelOnly="1" outline="0" fieldPosition="0">
        <references count="3">
          <reference field="0" count="1" selected="0">
            <x v="61"/>
          </reference>
          <reference field="2" count="1" selected="0">
            <x v="2"/>
          </reference>
          <reference field="3" count="2">
            <x v="1"/>
            <x v="36"/>
          </reference>
        </references>
      </pivotArea>
    </format>
    <format dxfId="374">
      <pivotArea dataOnly="0" labelOnly="1" outline="0" fieldPosition="0">
        <references count="3">
          <reference field="0" count="1" selected="0">
            <x v="28"/>
          </reference>
          <reference field="2" count="1" selected="0">
            <x v="3"/>
          </reference>
          <reference field="3" count="2">
            <x v="1"/>
            <x v="36"/>
          </reference>
        </references>
      </pivotArea>
    </format>
    <format dxfId="373">
      <pivotArea dataOnly="0" labelOnly="1" outline="0" fieldPosition="0">
        <references count="3">
          <reference field="0" count="1" selected="0">
            <x v="28"/>
          </reference>
          <reference field="2" count="1" selected="0">
            <x v="7"/>
          </reference>
          <reference field="3" count="1">
            <x v="5"/>
          </reference>
        </references>
      </pivotArea>
    </format>
    <format dxfId="372">
      <pivotArea dataOnly="0" labelOnly="1" outline="0" fieldPosition="0">
        <references count="3">
          <reference field="0" count="1" selected="0">
            <x v="28"/>
          </reference>
          <reference field="2" count="1" selected="0">
            <x v="8"/>
          </reference>
          <reference field="3" count="1">
            <x v="7"/>
          </reference>
        </references>
      </pivotArea>
    </format>
    <format dxfId="371">
      <pivotArea dataOnly="0" labelOnly="1" outline="0" fieldPosition="0">
        <references count="3">
          <reference field="0" count="1" selected="0">
            <x v="28"/>
          </reference>
          <reference field="2" count="1" selected="0">
            <x v="9"/>
          </reference>
          <reference field="3" count="1">
            <x v="6"/>
          </reference>
        </references>
      </pivotArea>
    </format>
    <format dxfId="370">
      <pivotArea dataOnly="0" labelOnly="1" outline="0" fieldPosition="0">
        <references count="3">
          <reference field="0" count="1" selected="0">
            <x v="53"/>
          </reference>
          <reference field="2" count="1" selected="0">
            <x v="10"/>
          </reference>
          <reference field="3" count="1">
            <x v="1"/>
          </reference>
        </references>
      </pivotArea>
    </format>
    <format dxfId="369">
      <pivotArea dataOnly="0" labelOnly="1" outline="0" fieldPosition="0">
        <references count="3">
          <reference field="0" count="1" selected="0">
            <x v="54"/>
          </reference>
          <reference field="2" count="1" selected="0">
            <x v="12"/>
          </reference>
          <reference field="3" count="1">
            <x v="6"/>
          </reference>
        </references>
      </pivotArea>
    </format>
    <format dxfId="368">
      <pivotArea dataOnly="0" labelOnly="1" outline="0" fieldPosition="0">
        <references count="3">
          <reference field="0" count="1" selected="0">
            <x v="1"/>
          </reference>
          <reference field="2" count="1" selected="0">
            <x v="13"/>
          </reference>
          <reference field="3" count="2">
            <x v="1"/>
            <x v="36"/>
          </reference>
        </references>
      </pivotArea>
    </format>
    <format dxfId="367">
      <pivotArea dataOnly="0" labelOnly="1" outline="0" fieldPosition="0">
        <references count="3">
          <reference field="0" count="1" selected="0">
            <x v="0"/>
          </reference>
          <reference field="2" count="1" selected="0">
            <x v="14"/>
          </reference>
          <reference field="3" count="1">
            <x v="2"/>
          </reference>
        </references>
      </pivotArea>
    </format>
    <format dxfId="366">
      <pivotArea dataOnly="0" labelOnly="1" outline="0" fieldPosition="0">
        <references count="3">
          <reference field="0" count="1" selected="0">
            <x v="0"/>
          </reference>
          <reference field="2" count="1" selected="0">
            <x v="15"/>
          </reference>
          <reference field="3" count="1">
            <x v="3"/>
          </reference>
        </references>
      </pivotArea>
    </format>
    <format dxfId="365">
      <pivotArea dataOnly="0" labelOnly="1" outline="0" fieldPosition="0">
        <references count="3">
          <reference field="0" count="1" selected="0">
            <x v="1"/>
          </reference>
          <reference field="2" count="1" selected="0">
            <x v="22"/>
          </reference>
          <reference field="3" count="1">
            <x v="2"/>
          </reference>
        </references>
      </pivotArea>
    </format>
    <format dxfId="364">
      <pivotArea dataOnly="0" labelOnly="1" outline="0" fieldPosition="0">
        <references count="3">
          <reference field="0" count="1" selected="0">
            <x v="1"/>
          </reference>
          <reference field="2" count="1" selected="0">
            <x v="23"/>
          </reference>
          <reference field="3" count="1">
            <x v="3"/>
          </reference>
        </references>
      </pivotArea>
    </format>
    <format dxfId="363">
      <pivotArea dataOnly="0" labelOnly="1" outline="0" fieldPosition="0">
        <references count="3">
          <reference field="0" count="1" selected="0">
            <x v="52"/>
          </reference>
          <reference field="2" count="1" selected="0">
            <x v="24"/>
          </reference>
          <reference field="3" count="1">
            <x v="1"/>
          </reference>
        </references>
      </pivotArea>
    </format>
    <format dxfId="362">
      <pivotArea dataOnly="0" labelOnly="1" outline="0" fieldPosition="0">
        <references count="3">
          <reference field="0" count="1" selected="0">
            <x v="48"/>
          </reference>
          <reference field="2" count="1" selected="0">
            <x v="28"/>
          </reference>
          <reference field="3" count="1">
            <x v="6"/>
          </reference>
        </references>
      </pivotArea>
    </format>
    <format dxfId="361">
      <pivotArea dataOnly="0" labelOnly="1" outline="0" fieldPosition="0">
        <references count="3">
          <reference field="0" count="1" selected="0">
            <x v="50"/>
          </reference>
          <reference field="2" count="1" selected="0">
            <x v="29"/>
          </reference>
          <reference field="3" count="1">
            <x v="1"/>
          </reference>
        </references>
      </pivotArea>
    </format>
    <format dxfId="360">
      <pivotArea dataOnly="0" labelOnly="1" outline="0" fieldPosition="0">
        <references count="3">
          <reference field="0" count="1" selected="0">
            <x v="46"/>
          </reference>
          <reference field="2" count="1" selected="0">
            <x v="38"/>
          </reference>
          <reference field="3" count="1">
            <x v="0"/>
          </reference>
        </references>
      </pivotArea>
    </format>
    <format dxfId="359">
      <pivotArea dataOnly="0" labelOnly="1" outline="0" fieldPosition="0">
        <references count="3">
          <reference field="0" count="1" selected="0">
            <x v="56"/>
          </reference>
          <reference field="2" count="1" selected="0">
            <x v="41"/>
          </reference>
          <reference field="3" count="1">
            <x v="1"/>
          </reference>
        </references>
      </pivotArea>
    </format>
    <format dxfId="358">
      <pivotArea dataOnly="0" labelOnly="1" outline="0" fieldPosition="0">
        <references count="3">
          <reference field="0" count="1" selected="0">
            <x v="19"/>
          </reference>
          <reference field="2" count="1" selected="0">
            <x v="43"/>
          </reference>
          <reference field="3" count="1">
            <x v="32"/>
          </reference>
        </references>
      </pivotArea>
    </format>
    <format dxfId="357">
      <pivotArea dataOnly="0" labelOnly="1" outline="0" fieldPosition="0">
        <references count="3">
          <reference field="0" count="1" selected="0">
            <x v="20"/>
          </reference>
          <reference field="2" count="1" selected="0">
            <x v="44"/>
          </reference>
          <reference field="3" count="1">
            <x v="33"/>
          </reference>
        </references>
      </pivotArea>
    </format>
    <format dxfId="356">
      <pivotArea dataOnly="0" labelOnly="1" outline="0" fieldPosition="0">
        <references count="3">
          <reference field="0" count="1" selected="0">
            <x v="22"/>
          </reference>
          <reference field="2" count="1" selected="0">
            <x v="45"/>
          </reference>
          <reference field="3" count="1">
            <x v="35"/>
          </reference>
        </references>
      </pivotArea>
    </format>
    <format dxfId="355">
      <pivotArea dataOnly="0" labelOnly="1" outline="0" fieldPosition="0">
        <references count="3">
          <reference field="0" count="1" selected="0">
            <x v="21"/>
          </reference>
          <reference field="2" count="1" selected="0">
            <x v="46"/>
          </reference>
          <reference field="3" count="1">
            <x v="34"/>
          </reference>
        </references>
      </pivotArea>
    </format>
    <format dxfId="354">
      <pivotArea dataOnly="0" labelOnly="1" outline="0" fieldPosition="0">
        <references count="3">
          <reference field="0" count="1" selected="0">
            <x v="8"/>
          </reference>
          <reference field="2" count="1" selected="0">
            <x v="47"/>
          </reference>
          <reference field="3" count="1">
            <x v="27"/>
          </reference>
        </references>
      </pivotArea>
    </format>
    <format dxfId="353">
      <pivotArea dataOnly="0" labelOnly="1" outline="0" fieldPosition="0">
        <references count="3">
          <reference field="0" count="1" selected="0">
            <x v="8"/>
          </reference>
          <reference field="2" count="1" selected="0">
            <x v="48"/>
          </reference>
          <reference field="3" count="1">
            <x v="28"/>
          </reference>
        </references>
      </pivotArea>
    </format>
    <format dxfId="352">
      <pivotArea dataOnly="0" labelOnly="1" outline="0" fieldPosition="0">
        <references count="3">
          <reference field="0" count="1" selected="0">
            <x v="8"/>
          </reference>
          <reference field="2" count="1" selected="0">
            <x v="49"/>
          </reference>
          <reference field="3" count="1">
            <x v="29"/>
          </reference>
        </references>
      </pivotArea>
    </format>
    <format dxfId="351">
      <pivotArea dataOnly="0" labelOnly="1" outline="0" fieldPosition="0">
        <references count="3">
          <reference field="0" count="1" selected="0">
            <x v="8"/>
          </reference>
          <reference field="2" count="1" selected="0">
            <x v="50"/>
          </reference>
          <reference field="3" count="1">
            <x v="30"/>
          </reference>
        </references>
      </pivotArea>
    </format>
    <format dxfId="350">
      <pivotArea dataOnly="0" labelOnly="1" outline="0" fieldPosition="0">
        <references count="3">
          <reference field="0" count="1" selected="0">
            <x v="24"/>
          </reference>
          <reference field="2" count="1" selected="0">
            <x v="57"/>
          </reference>
          <reference field="3" count="1">
            <x v="1"/>
          </reference>
        </references>
      </pivotArea>
    </format>
    <format dxfId="349">
      <pivotArea dataOnly="0" labelOnly="1" outline="0" fieldPosition="0">
        <references count="3">
          <reference field="0" count="1" selected="0">
            <x v="57"/>
          </reference>
          <reference field="2" count="1" selected="0">
            <x v="68"/>
          </reference>
          <reference field="3" count="1">
            <x v="11"/>
          </reference>
        </references>
      </pivotArea>
    </format>
    <format dxfId="348">
      <pivotArea dataOnly="0" labelOnly="1" outline="0" fieldPosition="0">
        <references count="3">
          <reference field="0" count="1" selected="0">
            <x v="57"/>
          </reference>
          <reference field="2" count="1" selected="0">
            <x v="69"/>
          </reference>
          <reference field="3" count="1">
            <x v="17"/>
          </reference>
        </references>
      </pivotArea>
    </format>
    <format dxfId="347">
      <pivotArea dataOnly="0" labelOnly="1" outline="0" fieldPosition="0">
        <references count="3">
          <reference field="0" count="1" selected="0">
            <x v="57"/>
          </reference>
          <reference field="2" count="1" selected="0">
            <x v="70"/>
          </reference>
          <reference field="3" count="1">
            <x v="18"/>
          </reference>
        </references>
      </pivotArea>
    </format>
    <format dxfId="346">
      <pivotArea dataOnly="0" labelOnly="1" outline="0" fieldPosition="0">
        <references count="3">
          <reference field="0" count="1" selected="0">
            <x v="57"/>
          </reference>
          <reference field="2" count="1" selected="0">
            <x v="71"/>
          </reference>
          <reference field="3" count="1">
            <x v="23"/>
          </reference>
        </references>
      </pivotArea>
    </format>
    <format dxfId="345">
      <pivotArea dataOnly="0" labelOnly="1" outline="0" fieldPosition="0">
        <references count="3">
          <reference field="0" count="1" selected="0">
            <x v="57"/>
          </reference>
          <reference field="2" count="1" selected="0">
            <x v="72"/>
          </reference>
          <reference field="3" count="1">
            <x v="25"/>
          </reference>
        </references>
      </pivotArea>
    </format>
    <format dxfId="344">
      <pivotArea dataOnly="0" labelOnly="1" outline="0" fieldPosition="0">
        <references count="3">
          <reference field="0" count="1" selected="0">
            <x v="57"/>
          </reference>
          <reference field="2" count="1" selected="0">
            <x v="73"/>
          </reference>
          <reference field="3" count="1">
            <x v="24"/>
          </reference>
        </references>
      </pivotArea>
    </format>
    <format dxfId="343">
      <pivotArea dataOnly="0" labelOnly="1" outline="0" fieldPosition="0">
        <references count="3">
          <reference field="0" count="1" selected="0">
            <x v="57"/>
          </reference>
          <reference field="2" count="1" selected="0">
            <x v="74"/>
          </reference>
          <reference field="3" count="1">
            <x v="22"/>
          </reference>
        </references>
      </pivotArea>
    </format>
    <format dxfId="342">
      <pivotArea dataOnly="0" labelOnly="1" outline="0" fieldPosition="0">
        <references count="3">
          <reference field="0" count="1" selected="0">
            <x v="58"/>
          </reference>
          <reference field="2" count="1" selected="0">
            <x v="75"/>
          </reference>
          <reference field="3" count="1">
            <x v="19"/>
          </reference>
        </references>
      </pivotArea>
    </format>
    <format dxfId="341">
      <pivotArea dataOnly="0" labelOnly="1" outline="0" fieldPosition="0">
        <references count="3">
          <reference field="0" count="1" selected="0">
            <x v="58"/>
          </reference>
          <reference field="2" count="1" selected="0">
            <x v="76"/>
          </reference>
          <reference field="3" count="1">
            <x v="20"/>
          </reference>
        </references>
      </pivotArea>
    </format>
    <format dxfId="340">
      <pivotArea dataOnly="0" labelOnly="1" outline="0" fieldPosition="0">
        <references count="3">
          <reference field="0" count="1" selected="0">
            <x v="58"/>
          </reference>
          <reference field="2" count="1" selected="0">
            <x v="77"/>
          </reference>
          <reference field="3" count="1">
            <x v="21"/>
          </reference>
        </references>
      </pivotArea>
    </format>
    <format dxfId="339">
      <pivotArea dataOnly="0" labelOnly="1" outline="0" fieldPosition="0">
        <references count="3">
          <reference field="0" count="1" selected="0">
            <x v="9"/>
          </reference>
          <reference field="2" count="1" selected="0">
            <x v="78"/>
          </reference>
          <reference field="3" count="1">
            <x v="1"/>
          </reference>
        </references>
      </pivotArea>
    </format>
    <format dxfId="338">
      <pivotArea dataOnly="0" labelOnly="1" outline="0" fieldPosition="0">
        <references count="3">
          <reference field="0" count="1" selected="0">
            <x v="26"/>
          </reference>
          <reference field="2" count="1" selected="0">
            <x v="89"/>
          </reference>
          <reference field="3" count="1">
            <x v="4"/>
          </reference>
        </references>
      </pivotArea>
    </format>
    <format dxfId="337">
      <pivotArea dataOnly="0" labelOnly="1" outline="0" fieldPosition="0">
        <references count="2">
          <reference field="0" count="1">
            <x v="0"/>
          </reference>
          <reference field="2" count="1" selected="0">
            <x v="0"/>
          </reference>
        </references>
      </pivotArea>
    </format>
    <format dxfId="336">
      <pivotArea dataOnly="0" labelOnly="1" outline="0" fieldPosition="0">
        <references count="2">
          <reference field="0" count="1">
            <x v="2"/>
          </reference>
          <reference field="2" count="1" selected="0">
            <x v="1"/>
          </reference>
        </references>
      </pivotArea>
    </format>
    <format dxfId="335">
      <pivotArea dataOnly="0" labelOnly="1" outline="0" fieldPosition="0">
        <references count="2">
          <reference field="0" count="1">
            <x v="61"/>
          </reference>
          <reference field="2" count="1" selected="0">
            <x v="2"/>
          </reference>
        </references>
      </pivotArea>
    </format>
    <format dxfId="334">
      <pivotArea dataOnly="0" labelOnly="1" outline="0" fieldPosition="0">
        <references count="2">
          <reference field="0" count="1">
            <x v="28"/>
          </reference>
          <reference field="2" count="1" selected="0">
            <x v="3"/>
          </reference>
        </references>
      </pivotArea>
    </format>
    <format dxfId="333">
      <pivotArea dataOnly="0" labelOnly="1" outline="0" fieldPosition="0">
        <references count="2">
          <reference field="0" count="1">
            <x v="53"/>
          </reference>
          <reference field="2" count="1" selected="0">
            <x v="10"/>
          </reference>
        </references>
      </pivotArea>
    </format>
    <format dxfId="332">
      <pivotArea dataOnly="0" labelOnly="1" outline="0" fieldPosition="0">
        <references count="2">
          <reference field="0" count="1">
            <x v="54"/>
          </reference>
          <reference field="2" count="1" selected="0">
            <x v="12"/>
          </reference>
        </references>
      </pivotArea>
    </format>
    <format dxfId="331">
      <pivotArea dataOnly="0" labelOnly="1" outline="0" fieldPosition="0">
        <references count="2">
          <reference field="0" count="1">
            <x v="1"/>
          </reference>
          <reference field="2" count="1" selected="0">
            <x v="13"/>
          </reference>
        </references>
      </pivotArea>
    </format>
    <format dxfId="330">
      <pivotArea dataOnly="0" labelOnly="1" outline="0" fieldPosition="0">
        <references count="2">
          <reference field="0" count="1">
            <x v="0"/>
          </reference>
          <reference field="2" count="1" selected="0">
            <x v="14"/>
          </reference>
        </references>
      </pivotArea>
    </format>
    <format dxfId="329">
      <pivotArea dataOnly="0" labelOnly="1" outline="0" fieldPosition="0">
        <references count="2">
          <reference field="0" count="1">
            <x v="1"/>
          </reference>
          <reference field="2" count="1" selected="0">
            <x v="22"/>
          </reference>
        </references>
      </pivotArea>
    </format>
    <format dxfId="328">
      <pivotArea dataOnly="0" labelOnly="1" outline="0" fieldPosition="0">
        <references count="2">
          <reference field="0" count="1">
            <x v="52"/>
          </reference>
          <reference field="2" count="1" selected="0">
            <x v="24"/>
          </reference>
        </references>
      </pivotArea>
    </format>
    <format dxfId="327">
      <pivotArea dataOnly="0" labelOnly="1" outline="0" fieldPosition="0">
        <references count="2">
          <reference field="0" count="1">
            <x v="41"/>
          </reference>
          <reference field="2" count="1" selected="0">
            <x v="25"/>
          </reference>
        </references>
      </pivotArea>
    </format>
    <format dxfId="326">
      <pivotArea dataOnly="0" labelOnly="1" outline="0" fieldPosition="0">
        <references count="2">
          <reference field="0" count="1">
            <x v="48"/>
          </reference>
          <reference field="2" count="1" selected="0">
            <x v="28"/>
          </reference>
        </references>
      </pivotArea>
    </format>
    <format dxfId="325">
      <pivotArea dataOnly="0" labelOnly="1" outline="0" fieldPosition="0">
        <references count="2">
          <reference field="0" count="1">
            <x v="50"/>
          </reference>
          <reference field="2" count="1" selected="0">
            <x v="29"/>
          </reference>
        </references>
      </pivotArea>
    </format>
    <format dxfId="324">
      <pivotArea dataOnly="0" labelOnly="1" outline="0" fieldPosition="0">
        <references count="2">
          <reference field="0" count="1">
            <x v="7"/>
          </reference>
          <reference field="2" count="1" selected="0">
            <x v="33"/>
          </reference>
        </references>
      </pivotArea>
    </format>
    <format dxfId="323">
      <pivotArea dataOnly="0" labelOnly="1" outline="0" fieldPosition="0">
        <references count="2">
          <reference field="0" count="1">
            <x v="6"/>
          </reference>
          <reference field="2" count="1" selected="0">
            <x v="34"/>
          </reference>
        </references>
      </pivotArea>
    </format>
    <format dxfId="322">
      <pivotArea dataOnly="0" labelOnly="1" outline="0" fieldPosition="0">
        <references count="2">
          <reference field="0" count="1">
            <x v="5"/>
          </reference>
          <reference field="2" count="1" selected="0">
            <x v="35"/>
          </reference>
        </references>
      </pivotArea>
    </format>
    <format dxfId="321">
      <pivotArea dataOnly="0" labelOnly="1" outline="0" fieldPosition="0">
        <references count="2">
          <reference field="0" count="1">
            <x v="44"/>
          </reference>
          <reference field="2" count="1" selected="0">
            <x v="36"/>
          </reference>
        </references>
      </pivotArea>
    </format>
    <format dxfId="320">
      <pivotArea dataOnly="0" labelOnly="1" outline="0" fieldPosition="0">
        <references count="2">
          <reference field="0" count="1">
            <x v="46"/>
          </reference>
          <reference field="2" count="1" selected="0">
            <x v="38"/>
          </reference>
        </references>
      </pivotArea>
    </format>
    <format dxfId="319">
      <pivotArea dataOnly="0" labelOnly="1" outline="0" fieldPosition="0">
        <references count="2">
          <reference field="0" count="1">
            <x v="3"/>
          </reference>
          <reference field="2" count="1" selected="0">
            <x v="39"/>
          </reference>
        </references>
      </pivotArea>
    </format>
    <format dxfId="318">
      <pivotArea dataOnly="0" labelOnly="1" outline="0" fieldPosition="0">
        <references count="2">
          <reference field="0" count="1">
            <x v="4"/>
          </reference>
          <reference field="2" count="1" selected="0">
            <x v="40"/>
          </reference>
        </references>
      </pivotArea>
    </format>
    <format dxfId="317">
      <pivotArea dataOnly="0" labelOnly="1" outline="0" fieldPosition="0">
        <references count="2">
          <reference field="0" count="1">
            <x v="56"/>
          </reference>
          <reference field="2" count="1" selected="0">
            <x v="41"/>
          </reference>
        </references>
      </pivotArea>
    </format>
    <format dxfId="316">
      <pivotArea dataOnly="0" labelOnly="1" outline="0" fieldPosition="0">
        <references count="2">
          <reference field="0" count="1">
            <x v="55"/>
          </reference>
          <reference field="2" count="1" selected="0">
            <x v="42"/>
          </reference>
        </references>
      </pivotArea>
    </format>
    <format dxfId="315">
      <pivotArea dataOnly="0" labelOnly="1" outline="0" fieldPosition="0">
        <references count="2">
          <reference field="0" count="1">
            <x v="19"/>
          </reference>
          <reference field="2" count="1" selected="0">
            <x v="43"/>
          </reference>
        </references>
      </pivotArea>
    </format>
    <format dxfId="314">
      <pivotArea dataOnly="0" labelOnly="1" outline="0" fieldPosition="0">
        <references count="2">
          <reference field="0" count="1">
            <x v="20"/>
          </reference>
          <reference field="2" count="1" selected="0">
            <x v="44"/>
          </reference>
        </references>
      </pivotArea>
    </format>
    <format dxfId="313">
      <pivotArea dataOnly="0" labelOnly="1" outline="0" fieldPosition="0">
        <references count="2">
          <reference field="0" count="1">
            <x v="22"/>
          </reference>
          <reference field="2" count="1" selected="0">
            <x v="45"/>
          </reference>
        </references>
      </pivotArea>
    </format>
    <format dxfId="312">
      <pivotArea dataOnly="0" labelOnly="1" outline="0" fieldPosition="0">
        <references count="2">
          <reference field="0" count="1">
            <x v="21"/>
          </reference>
          <reference field="2" count="1" selected="0">
            <x v="46"/>
          </reference>
        </references>
      </pivotArea>
    </format>
    <format dxfId="311">
      <pivotArea dataOnly="0" labelOnly="1" outline="0" fieldPosition="0">
        <references count="2">
          <reference field="0" count="1">
            <x v="8"/>
          </reference>
          <reference field="2" count="1" selected="0">
            <x v="47"/>
          </reference>
        </references>
      </pivotArea>
    </format>
    <format dxfId="310">
      <pivotArea dataOnly="0" labelOnly="1" outline="0" fieldPosition="0">
        <references count="2">
          <reference field="0" count="1">
            <x v="24"/>
          </reference>
          <reference field="2" count="1" selected="0">
            <x v="57"/>
          </reference>
        </references>
      </pivotArea>
    </format>
    <format dxfId="309">
      <pivotArea dataOnly="0" labelOnly="1" outline="0" fieldPosition="0">
        <references count="2">
          <reference field="0" count="1">
            <x v="23"/>
          </reference>
          <reference field="2" count="1" selected="0">
            <x v="58"/>
          </reference>
        </references>
      </pivotArea>
    </format>
    <format dxfId="308">
      <pivotArea dataOnly="0" labelOnly="1" outline="0" fieldPosition="0">
        <references count="2">
          <reference field="0" count="1">
            <x v="59"/>
          </reference>
          <reference field="2" count="1" selected="0">
            <x v="59"/>
          </reference>
        </references>
      </pivotArea>
    </format>
    <format dxfId="307">
      <pivotArea dataOnly="0" labelOnly="1" outline="0" fieldPosition="0">
        <references count="2">
          <reference field="0" count="1">
            <x v="60"/>
          </reference>
          <reference field="2" count="1" selected="0">
            <x v="60"/>
          </reference>
        </references>
      </pivotArea>
    </format>
    <format dxfId="306">
      <pivotArea dataOnly="0" labelOnly="1" outline="0" fieldPosition="0">
        <references count="2">
          <reference field="0" count="1">
            <x v="13"/>
          </reference>
          <reference field="2" count="1" selected="0">
            <x v="61"/>
          </reference>
        </references>
      </pivotArea>
    </format>
    <format dxfId="305">
      <pivotArea dataOnly="0" labelOnly="1" outline="0" fieldPosition="0">
        <references count="2">
          <reference field="0" count="1">
            <x v="12"/>
          </reference>
          <reference field="2" count="1" selected="0">
            <x v="62"/>
          </reference>
        </references>
      </pivotArea>
    </format>
    <format dxfId="304">
      <pivotArea dataOnly="0" labelOnly="1" outline="0" fieldPosition="0">
        <references count="2">
          <reference field="0" count="1">
            <x v="15"/>
          </reference>
          <reference field="2" count="1" selected="0">
            <x v="65"/>
          </reference>
        </references>
      </pivotArea>
    </format>
    <format dxfId="303">
      <pivotArea dataOnly="0" labelOnly="1" outline="0" fieldPosition="0">
        <references count="2">
          <reference field="0" count="2">
            <x v="14"/>
            <x v="38"/>
          </reference>
          <reference field="2" count="1" selected="0">
            <x v="66"/>
          </reference>
        </references>
      </pivotArea>
    </format>
    <format dxfId="302">
      <pivotArea dataOnly="0" labelOnly="1" outline="0" fieldPosition="0">
        <references count="2">
          <reference field="0" count="1">
            <x v="57"/>
          </reference>
          <reference field="2" count="1" selected="0">
            <x v="68"/>
          </reference>
        </references>
      </pivotArea>
    </format>
    <format dxfId="301">
      <pivotArea dataOnly="0" labelOnly="1" outline="0" fieldPosition="0">
        <references count="2">
          <reference field="0" count="1">
            <x v="58"/>
          </reference>
          <reference field="2" count="1" selected="0">
            <x v="75"/>
          </reference>
        </references>
      </pivotArea>
    </format>
    <format dxfId="300">
      <pivotArea dataOnly="0" labelOnly="1" outline="0" fieldPosition="0">
        <references count="2">
          <reference field="0" count="1">
            <x v="9"/>
          </reference>
          <reference field="2" count="1" selected="0">
            <x v="78"/>
          </reference>
        </references>
      </pivotArea>
    </format>
    <format dxfId="299">
      <pivotArea dataOnly="0" labelOnly="1" outline="0" fieldPosition="0">
        <references count="2">
          <reference field="0" count="1">
            <x v="10"/>
          </reference>
          <reference field="2" count="1" selected="0">
            <x v="79"/>
          </reference>
        </references>
      </pivotArea>
    </format>
    <format dxfId="298">
      <pivotArea dataOnly="0" labelOnly="1" outline="0" fieldPosition="0">
        <references count="2">
          <reference field="0" count="1">
            <x v="26"/>
          </reference>
          <reference field="2" count="1" selected="0">
            <x v="89"/>
          </reference>
        </references>
      </pivotArea>
    </format>
    <format dxfId="297">
      <pivotArea dataOnly="0" labelOnly="1" outline="0" fieldPosition="0">
        <references count="4">
          <reference field="0" count="1" selected="0">
            <x v="0"/>
          </reference>
          <reference field="2" count="1" selected="0">
            <x v="0"/>
          </reference>
          <reference field="3" count="1" selected="0">
            <x v="1"/>
          </reference>
          <reference field="4" count="1">
            <x v="2"/>
          </reference>
        </references>
      </pivotArea>
    </format>
    <format dxfId="296">
      <pivotArea dataOnly="0" labelOnly="1" outline="0" fieldPosition="0">
        <references count="4">
          <reference field="0" count="1" selected="0">
            <x v="2"/>
          </reference>
          <reference field="2" count="1" selected="0">
            <x v="1"/>
          </reference>
          <reference field="3" count="1" selected="0">
            <x v="1"/>
          </reference>
          <reference field="4" count="1">
            <x v="1"/>
          </reference>
        </references>
      </pivotArea>
    </format>
    <format dxfId="295">
      <pivotArea dataOnly="0" labelOnly="1" outline="0" fieldPosition="0">
        <references count="4">
          <reference field="0" count="1" selected="0">
            <x v="53"/>
          </reference>
          <reference field="2" count="1" selected="0">
            <x v="10"/>
          </reference>
          <reference field="3" count="1" selected="0">
            <x v="1"/>
          </reference>
          <reference field="4" count="1">
            <x v="2"/>
          </reference>
        </references>
      </pivotArea>
    </format>
    <format dxfId="294">
      <pivotArea dataOnly="0" labelOnly="1" outline="0" fieldPosition="0">
        <references count="4">
          <reference field="0" count="1" selected="0">
            <x v="54"/>
          </reference>
          <reference field="2" count="1" selected="0">
            <x v="12"/>
          </reference>
          <reference field="3" count="1" selected="0">
            <x v="6"/>
          </reference>
          <reference field="4" count="1">
            <x v="3"/>
          </reference>
        </references>
      </pivotArea>
    </format>
    <format dxfId="293">
      <pivotArea dataOnly="0" labelOnly="1" outline="0" fieldPosition="0">
        <references count="4">
          <reference field="0" count="1" selected="0">
            <x v="1"/>
          </reference>
          <reference field="2" count="1" selected="0">
            <x v="13"/>
          </reference>
          <reference field="3" count="1" selected="0">
            <x v="1"/>
          </reference>
          <reference field="4" count="1">
            <x v="1"/>
          </reference>
        </references>
      </pivotArea>
    </format>
    <format dxfId="292">
      <pivotArea dataOnly="0" labelOnly="1" outline="0" fieldPosition="0">
        <references count="4">
          <reference field="0" count="1" selected="0">
            <x v="0"/>
          </reference>
          <reference field="2" count="1" selected="0">
            <x v="14"/>
          </reference>
          <reference field="3" count="1" selected="0">
            <x v="2"/>
          </reference>
          <reference field="4" count="1">
            <x v="2"/>
          </reference>
        </references>
      </pivotArea>
    </format>
    <format dxfId="291">
      <pivotArea dataOnly="0" labelOnly="1" outline="0" fieldPosition="0">
        <references count="4">
          <reference field="0" count="1" selected="0">
            <x v="1"/>
          </reference>
          <reference field="2" count="1" selected="0">
            <x v="22"/>
          </reference>
          <reference field="3" count="1" selected="0">
            <x v="2"/>
          </reference>
          <reference field="4" count="1">
            <x v="1"/>
          </reference>
        </references>
      </pivotArea>
    </format>
    <format dxfId="290">
      <pivotArea dataOnly="0" labelOnly="1" outline="0" fieldPosition="0">
        <references count="4">
          <reference field="0" count="1" selected="0">
            <x v="46"/>
          </reference>
          <reference field="2" count="1" selected="0">
            <x v="38"/>
          </reference>
          <reference field="3" count="1" selected="0">
            <x v="0"/>
          </reference>
          <reference field="4" count="1">
            <x v="2"/>
          </reference>
        </references>
      </pivotArea>
    </format>
    <format dxfId="289">
      <pivotArea dataOnly="0" labelOnly="1" outline="0" fieldPosition="0">
        <references count="4">
          <reference field="0" count="1" selected="0">
            <x v="56"/>
          </reference>
          <reference field="2" count="1" selected="0">
            <x v="41"/>
          </reference>
          <reference field="3" count="1" selected="0">
            <x v="1"/>
          </reference>
          <reference field="4" count="1">
            <x v="1"/>
          </reference>
        </references>
      </pivotArea>
    </format>
    <format dxfId="288">
      <pivotArea dataOnly="0" labelOnly="1" outline="0" fieldPosition="0">
        <references count="4">
          <reference field="0" count="1" selected="0">
            <x v="8"/>
          </reference>
          <reference field="2" count="1" selected="0">
            <x v="47"/>
          </reference>
          <reference field="3" count="1" selected="0">
            <x v="27"/>
          </reference>
          <reference field="4" count="1">
            <x v="2"/>
          </reference>
        </references>
      </pivotArea>
    </format>
    <format dxfId="287">
      <pivotArea dataOnly="0" labelOnly="1" outline="0" fieldPosition="0">
        <references count="4">
          <reference field="0" count="1" selected="0">
            <x v="24"/>
          </reference>
          <reference field="2" count="1" selected="0">
            <x v="57"/>
          </reference>
          <reference field="3" count="1" selected="0">
            <x v="1"/>
          </reference>
          <reference field="4" count="1">
            <x v="1"/>
          </reference>
        </references>
      </pivotArea>
    </format>
    <format dxfId="286">
      <pivotArea dataOnly="0" labelOnly="1" outline="0" fieldPosition="0">
        <references count="4">
          <reference field="0" count="1" selected="0">
            <x v="57"/>
          </reference>
          <reference field="2" count="1" selected="0">
            <x v="68"/>
          </reference>
          <reference field="3" count="1" selected="0">
            <x v="11"/>
          </reference>
          <reference field="4" count="1">
            <x v="2"/>
          </reference>
        </references>
      </pivotArea>
    </format>
    <format dxfId="285">
      <pivotArea dataOnly="0" labelOnly="1" outline="0" fieldPosition="0">
        <references count="4">
          <reference field="0" count="1" selected="0">
            <x v="0"/>
          </reference>
          <reference field="2" count="1" selected="0">
            <x v="0"/>
          </reference>
          <reference field="3" count="1" selected="0">
            <x v="1"/>
          </reference>
          <reference field="4" count="1">
            <x v="2"/>
          </reference>
        </references>
      </pivotArea>
    </format>
    <format dxfId="284">
      <pivotArea dataOnly="0" labelOnly="1" outline="0" fieldPosition="0">
        <references count="4">
          <reference field="0" count="1" selected="0">
            <x v="2"/>
          </reference>
          <reference field="2" count="1" selected="0">
            <x v="1"/>
          </reference>
          <reference field="3" count="1" selected="0">
            <x v="1"/>
          </reference>
          <reference field="4" count="1">
            <x v="1"/>
          </reference>
        </references>
      </pivotArea>
    </format>
    <format dxfId="283">
      <pivotArea dataOnly="0" labelOnly="1" outline="0" fieldPosition="0">
        <references count="4">
          <reference field="0" count="1" selected="0">
            <x v="53"/>
          </reference>
          <reference field="2" count="1" selected="0">
            <x v="10"/>
          </reference>
          <reference field="3" count="1" selected="0">
            <x v="1"/>
          </reference>
          <reference field="4" count="1">
            <x v="2"/>
          </reference>
        </references>
      </pivotArea>
    </format>
    <format dxfId="282">
      <pivotArea dataOnly="0" labelOnly="1" outline="0" fieldPosition="0">
        <references count="4">
          <reference field="0" count="1" selected="0">
            <x v="54"/>
          </reference>
          <reference field="2" count="1" selected="0">
            <x v="12"/>
          </reference>
          <reference field="3" count="1" selected="0">
            <x v="6"/>
          </reference>
          <reference field="4" count="1">
            <x v="3"/>
          </reference>
        </references>
      </pivotArea>
    </format>
    <format dxfId="281">
      <pivotArea dataOnly="0" labelOnly="1" outline="0" fieldPosition="0">
        <references count="4">
          <reference field="0" count="1" selected="0">
            <x v="1"/>
          </reference>
          <reference field="2" count="1" selected="0">
            <x v="13"/>
          </reference>
          <reference field="3" count="1" selected="0">
            <x v="1"/>
          </reference>
          <reference field="4" count="1">
            <x v="1"/>
          </reference>
        </references>
      </pivotArea>
    </format>
    <format dxfId="280">
      <pivotArea dataOnly="0" labelOnly="1" outline="0" fieldPosition="0">
        <references count="4">
          <reference field="0" count="1" selected="0">
            <x v="0"/>
          </reference>
          <reference field="2" count="1" selected="0">
            <x v="14"/>
          </reference>
          <reference field="3" count="1" selected="0">
            <x v="2"/>
          </reference>
          <reference field="4" count="1">
            <x v="2"/>
          </reference>
        </references>
      </pivotArea>
    </format>
    <format dxfId="279">
      <pivotArea dataOnly="0" labelOnly="1" outline="0" fieldPosition="0">
        <references count="4">
          <reference field="0" count="1" selected="0">
            <x v="1"/>
          </reference>
          <reference field="2" count="1" selected="0">
            <x v="22"/>
          </reference>
          <reference field="3" count="1" selected="0">
            <x v="2"/>
          </reference>
          <reference field="4" count="1">
            <x v="1"/>
          </reference>
        </references>
      </pivotArea>
    </format>
    <format dxfId="278">
      <pivotArea dataOnly="0" labelOnly="1" outline="0" fieldPosition="0">
        <references count="4">
          <reference field="0" count="1" selected="0">
            <x v="46"/>
          </reference>
          <reference field="2" count="1" selected="0">
            <x v="38"/>
          </reference>
          <reference field="3" count="1" selected="0">
            <x v="0"/>
          </reference>
          <reference field="4" count="1">
            <x v="2"/>
          </reference>
        </references>
      </pivotArea>
    </format>
    <format dxfId="277">
      <pivotArea dataOnly="0" labelOnly="1" outline="0" fieldPosition="0">
        <references count="4">
          <reference field="0" count="1" selected="0">
            <x v="56"/>
          </reference>
          <reference field="2" count="1" selected="0">
            <x v="41"/>
          </reference>
          <reference field="3" count="1" selected="0">
            <x v="1"/>
          </reference>
          <reference field="4" count="1">
            <x v="1"/>
          </reference>
        </references>
      </pivotArea>
    </format>
    <format dxfId="276">
      <pivotArea dataOnly="0" labelOnly="1" outline="0" fieldPosition="0">
        <references count="4">
          <reference field="0" count="1" selected="0">
            <x v="8"/>
          </reference>
          <reference field="2" count="1" selected="0">
            <x v="47"/>
          </reference>
          <reference field="3" count="1" selected="0">
            <x v="27"/>
          </reference>
          <reference field="4" count="1">
            <x v="2"/>
          </reference>
        </references>
      </pivotArea>
    </format>
    <format dxfId="275">
      <pivotArea dataOnly="0" labelOnly="1" outline="0" fieldPosition="0">
        <references count="4">
          <reference field="0" count="1" selected="0">
            <x v="24"/>
          </reference>
          <reference field="2" count="1" selected="0">
            <x v="57"/>
          </reference>
          <reference field="3" count="1" selected="0">
            <x v="1"/>
          </reference>
          <reference field="4" count="1">
            <x v="1"/>
          </reference>
        </references>
      </pivotArea>
    </format>
    <format dxfId="274">
      <pivotArea dataOnly="0" labelOnly="1" outline="0" fieldPosition="0">
        <references count="4">
          <reference field="0" count="1" selected="0">
            <x v="57"/>
          </reference>
          <reference field="2" count="1" selected="0">
            <x v="68"/>
          </reference>
          <reference field="3" count="1" selected="0">
            <x v="11"/>
          </reference>
          <reference field="4" count="1">
            <x v="2"/>
          </reference>
        </references>
      </pivotArea>
    </format>
    <format dxfId="273">
      <pivotArea outline="0" collapsedLevelsAreSubtotals="1" fieldPosition="0"/>
    </format>
    <format dxfId="272">
      <pivotArea field="2" type="button" dataOnly="0" labelOnly="1" outline="0" axis="axisRow" fieldPosition="0"/>
    </format>
    <format dxfId="271">
      <pivotArea field="0" type="button" dataOnly="0" labelOnly="1" outline="0" axis="axisRow" fieldPosition="1"/>
    </format>
    <format dxfId="270">
      <pivotArea field="3" type="button" dataOnly="0" labelOnly="1" outline="0" axis="axisRow" fieldPosition="2"/>
    </format>
    <format dxfId="269">
      <pivotArea field="4" type="button" dataOnly="0" labelOnly="1" outline="0" axis="axisRow" fieldPosition="3"/>
    </format>
    <format dxfId="268">
      <pivotArea field="8" type="button" dataOnly="0" labelOnly="1" outline="0" axis="axisRow" fieldPosition="4"/>
    </format>
    <format dxfId="267">
      <pivotArea field="12" type="button" dataOnly="0" labelOnly="1" outline="0" axis="axisRow" fieldPosition="5"/>
    </format>
    <format dxfId="266">
      <pivotArea field="16" type="button" dataOnly="0" labelOnly="1" outline="0" axis="axisRow" fieldPosition="6"/>
    </format>
    <format dxfId="265">
      <pivotArea field="20" type="button" dataOnly="0" labelOnly="1" outline="0" axis="axisRow" fieldPosition="7"/>
    </format>
    <format dxfId="264">
      <pivotArea field="24" type="button" dataOnly="0" labelOnly="1" outline="0" axis="axisRow" fieldPosition="8"/>
    </format>
    <format dxfId="263">
      <pivotArea field="25" type="button" dataOnly="0" labelOnly="1" outline="0" axis="axisRow" fieldPosition="9"/>
    </format>
    <format dxfId="262">
      <pivotArea dataOnly="0" labelOnly="1" outline="0" fieldPosition="0">
        <references count="1">
          <reference field="2" count="50">
            <x v="0"/>
            <x v="1"/>
            <x v="2"/>
            <x v="3"/>
            <x v="7"/>
            <x v="8"/>
            <x v="9"/>
            <x v="10"/>
            <x v="12"/>
            <x v="13"/>
            <x v="14"/>
            <x v="15"/>
            <x v="22"/>
            <x v="23"/>
            <x v="24"/>
            <x v="25"/>
            <x v="28"/>
            <x v="29"/>
            <x v="33"/>
            <x v="34"/>
            <x v="35"/>
            <x v="36"/>
            <x v="38"/>
            <x v="39"/>
            <x v="40"/>
            <x v="41"/>
            <x v="42"/>
            <x v="43"/>
            <x v="44"/>
            <x v="45"/>
            <x v="46"/>
            <x v="47"/>
            <x v="48"/>
            <x v="49"/>
            <x v="50"/>
            <x v="57"/>
            <x v="58"/>
            <x v="59"/>
            <x v="60"/>
            <x v="61"/>
            <x v="62"/>
            <x v="65"/>
            <x v="66"/>
            <x v="68"/>
            <x v="69"/>
            <x v="70"/>
            <x v="71"/>
            <x v="72"/>
            <x v="73"/>
            <x v="74"/>
          </reference>
        </references>
      </pivotArea>
    </format>
    <format dxfId="261">
      <pivotArea dataOnly="0" labelOnly="1" outline="0" fieldPosition="0">
        <references count="1">
          <reference field="2" count="6">
            <x v="75"/>
            <x v="76"/>
            <x v="77"/>
            <x v="78"/>
            <x v="79"/>
            <x v="89"/>
          </reference>
        </references>
      </pivotArea>
    </format>
    <format dxfId="260">
      <pivotArea dataOnly="0" labelOnly="1" outline="0" fieldPosition="0">
        <references count="2">
          <reference field="0" count="1">
            <x v="0"/>
          </reference>
          <reference field="2" count="1" selected="0">
            <x v="0"/>
          </reference>
        </references>
      </pivotArea>
    </format>
    <format dxfId="259">
      <pivotArea dataOnly="0" labelOnly="1" outline="0" fieldPosition="0">
        <references count="2">
          <reference field="0" count="1">
            <x v="2"/>
          </reference>
          <reference field="2" count="1" selected="0">
            <x v="1"/>
          </reference>
        </references>
      </pivotArea>
    </format>
    <format dxfId="258">
      <pivotArea dataOnly="0" labelOnly="1" outline="0" fieldPosition="0">
        <references count="2">
          <reference field="0" count="1">
            <x v="61"/>
          </reference>
          <reference field="2" count="1" selected="0">
            <x v="2"/>
          </reference>
        </references>
      </pivotArea>
    </format>
    <format dxfId="257">
      <pivotArea dataOnly="0" labelOnly="1" outline="0" fieldPosition="0">
        <references count="2">
          <reference field="0" count="1">
            <x v="28"/>
          </reference>
          <reference field="2" count="1" selected="0">
            <x v="3"/>
          </reference>
        </references>
      </pivotArea>
    </format>
    <format dxfId="256">
      <pivotArea dataOnly="0" labelOnly="1" outline="0" fieldPosition="0">
        <references count="2">
          <reference field="0" count="1">
            <x v="53"/>
          </reference>
          <reference field="2" count="1" selected="0">
            <x v="10"/>
          </reference>
        </references>
      </pivotArea>
    </format>
    <format dxfId="255">
      <pivotArea dataOnly="0" labelOnly="1" outline="0" fieldPosition="0">
        <references count="2">
          <reference field="0" count="1">
            <x v="54"/>
          </reference>
          <reference field="2" count="1" selected="0">
            <x v="12"/>
          </reference>
        </references>
      </pivotArea>
    </format>
    <format dxfId="254">
      <pivotArea dataOnly="0" labelOnly="1" outline="0" fieldPosition="0">
        <references count="2">
          <reference field="0" count="1">
            <x v="1"/>
          </reference>
          <reference field="2" count="1" selected="0">
            <x v="13"/>
          </reference>
        </references>
      </pivotArea>
    </format>
    <format dxfId="253">
      <pivotArea dataOnly="0" labelOnly="1" outline="0" fieldPosition="0">
        <references count="2">
          <reference field="0" count="1">
            <x v="0"/>
          </reference>
          <reference field="2" count="1" selected="0">
            <x v="14"/>
          </reference>
        </references>
      </pivotArea>
    </format>
    <format dxfId="252">
      <pivotArea dataOnly="0" labelOnly="1" outline="0" fieldPosition="0">
        <references count="2">
          <reference field="0" count="1">
            <x v="1"/>
          </reference>
          <reference field="2" count="1" selected="0">
            <x v="22"/>
          </reference>
        </references>
      </pivotArea>
    </format>
    <format dxfId="251">
      <pivotArea dataOnly="0" labelOnly="1" outline="0" fieldPosition="0">
        <references count="2">
          <reference field="0" count="1">
            <x v="52"/>
          </reference>
          <reference field="2" count="1" selected="0">
            <x v="24"/>
          </reference>
        </references>
      </pivotArea>
    </format>
    <format dxfId="250">
      <pivotArea dataOnly="0" labelOnly="1" outline="0" fieldPosition="0">
        <references count="2">
          <reference field="0" count="1">
            <x v="41"/>
          </reference>
          <reference field="2" count="1" selected="0">
            <x v="25"/>
          </reference>
        </references>
      </pivotArea>
    </format>
    <format dxfId="249">
      <pivotArea dataOnly="0" labelOnly="1" outline="0" fieldPosition="0">
        <references count="2">
          <reference field="0" count="1">
            <x v="48"/>
          </reference>
          <reference field="2" count="1" selected="0">
            <x v="28"/>
          </reference>
        </references>
      </pivotArea>
    </format>
    <format dxfId="248">
      <pivotArea dataOnly="0" labelOnly="1" outline="0" fieldPosition="0">
        <references count="2">
          <reference field="0" count="1">
            <x v="50"/>
          </reference>
          <reference field="2" count="1" selected="0">
            <x v="29"/>
          </reference>
        </references>
      </pivotArea>
    </format>
    <format dxfId="247">
      <pivotArea dataOnly="0" labelOnly="1" outline="0" fieldPosition="0">
        <references count="2">
          <reference field="0" count="1">
            <x v="7"/>
          </reference>
          <reference field="2" count="1" selected="0">
            <x v="33"/>
          </reference>
        </references>
      </pivotArea>
    </format>
    <format dxfId="246">
      <pivotArea dataOnly="0" labelOnly="1" outline="0" fieldPosition="0">
        <references count="2">
          <reference field="0" count="1">
            <x v="6"/>
          </reference>
          <reference field="2" count="1" selected="0">
            <x v="34"/>
          </reference>
        </references>
      </pivotArea>
    </format>
    <format dxfId="245">
      <pivotArea dataOnly="0" labelOnly="1" outline="0" fieldPosition="0">
        <references count="2">
          <reference field="0" count="1">
            <x v="5"/>
          </reference>
          <reference field="2" count="1" selected="0">
            <x v="35"/>
          </reference>
        </references>
      </pivotArea>
    </format>
    <format dxfId="244">
      <pivotArea dataOnly="0" labelOnly="1" outline="0" fieldPosition="0">
        <references count="2">
          <reference field="0" count="1">
            <x v="44"/>
          </reference>
          <reference field="2" count="1" selected="0">
            <x v="36"/>
          </reference>
        </references>
      </pivotArea>
    </format>
    <format dxfId="243">
      <pivotArea dataOnly="0" labelOnly="1" outline="0" fieldPosition="0">
        <references count="2">
          <reference field="0" count="1">
            <x v="46"/>
          </reference>
          <reference field="2" count="1" selected="0">
            <x v="38"/>
          </reference>
        </references>
      </pivotArea>
    </format>
    <format dxfId="242">
      <pivotArea dataOnly="0" labelOnly="1" outline="0" fieldPosition="0">
        <references count="2">
          <reference field="0" count="1">
            <x v="3"/>
          </reference>
          <reference field="2" count="1" selected="0">
            <x v="39"/>
          </reference>
        </references>
      </pivotArea>
    </format>
    <format dxfId="241">
      <pivotArea dataOnly="0" labelOnly="1" outline="0" fieldPosition="0">
        <references count="2">
          <reference field="0" count="1">
            <x v="4"/>
          </reference>
          <reference field="2" count="1" selected="0">
            <x v="40"/>
          </reference>
        </references>
      </pivotArea>
    </format>
    <format dxfId="240">
      <pivotArea dataOnly="0" labelOnly="1" outline="0" fieldPosition="0">
        <references count="2">
          <reference field="0" count="1">
            <x v="56"/>
          </reference>
          <reference field="2" count="1" selected="0">
            <x v="41"/>
          </reference>
        </references>
      </pivotArea>
    </format>
    <format dxfId="239">
      <pivotArea dataOnly="0" labelOnly="1" outline="0" fieldPosition="0">
        <references count="2">
          <reference field="0" count="1">
            <x v="55"/>
          </reference>
          <reference field="2" count="1" selected="0">
            <x v="42"/>
          </reference>
        </references>
      </pivotArea>
    </format>
    <format dxfId="238">
      <pivotArea dataOnly="0" labelOnly="1" outline="0" fieldPosition="0">
        <references count="2">
          <reference field="0" count="1">
            <x v="19"/>
          </reference>
          <reference field="2" count="1" selected="0">
            <x v="43"/>
          </reference>
        </references>
      </pivotArea>
    </format>
    <format dxfId="237">
      <pivotArea dataOnly="0" labelOnly="1" outline="0" fieldPosition="0">
        <references count="2">
          <reference field="0" count="1">
            <x v="20"/>
          </reference>
          <reference field="2" count="1" selected="0">
            <x v="44"/>
          </reference>
        </references>
      </pivotArea>
    </format>
    <format dxfId="236">
      <pivotArea dataOnly="0" labelOnly="1" outline="0" fieldPosition="0">
        <references count="2">
          <reference field="0" count="1">
            <x v="22"/>
          </reference>
          <reference field="2" count="1" selected="0">
            <x v="45"/>
          </reference>
        </references>
      </pivotArea>
    </format>
    <format dxfId="235">
      <pivotArea dataOnly="0" labelOnly="1" outline="0" fieldPosition="0">
        <references count="2">
          <reference field="0" count="1">
            <x v="21"/>
          </reference>
          <reference field="2" count="1" selected="0">
            <x v="46"/>
          </reference>
        </references>
      </pivotArea>
    </format>
    <format dxfId="234">
      <pivotArea dataOnly="0" labelOnly="1" outline="0" fieldPosition="0">
        <references count="2">
          <reference field="0" count="1">
            <x v="8"/>
          </reference>
          <reference field="2" count="1" selected="0">
            <x v="47"/>
          </reference>
        </references>
      </pivotArea>
    </format>
    <format dxfId="233">
      <pivotArea dataOnly="0" labelOnly="1" outline="0" fieldPosition="0">
        <references count="2">
          <reference field="0" count="1">
            <x v="24"/>
          </reference>
          <reference field="2" count="1" selected="0">
            <x v="57"/>
          </reference>
        </references>
      </pivotArea>
    </format>
    <format dxfId="232">
      <pivotArea dataOnly="0" labelOnly="1" outline="0" fieldPosition="0">
        <references count="2">
          <reference field="0" count="1">
            <x v="23"/>
          </reference>
          <reference field="2" count="1" selected="0">
            <x v="58"/>
          </reference>
        </references>
      </pivotArea>
    </format>
    <format dxfId="231">
      <pivotArea dataOnly="0" labelOnly="1" outline="0" fieldPosition="0">
        <references count="2">
          <reference field="0" count="1">
            <x v="59"/>
          </reference>
          <reference field="2" count="1" selected="0">
            <x v="59"/>
          </reference>
        </references>
      </pivotArea>
    </format>
    <format dxfId="230">
      <pivotArea dataOnly="0" labelOnly="1" outline="0" fieldPosition="0">
        <references count="2">
          <reference field="0" count="1">
            <x v="60"/>
          </reference>
          <reference field="2" count="1" selected="0">
            <x v="60"/>
          </reference>
        </references>
      </pivotArea>
    </format>
    <format dxfId="229">
      <pivotArea dataOnly="0" labelOnly="1" outline="0" fieldPosition="0">
        <references count="2">
          <reference field="0" count="1">
            <x v="13"/>
          </reference>
          <reference field="2" count="1" selected="0">
            <x v="61"/>
          </reference>
        </references>
      </pivotArea>
    </format>
    <format dxfId="228">
      <pivotArea dataOnly="0" labelOnly="1" outline="0" fieldPosition="0">
        <references count="2">
          <reference field="0" count="1">
            <x v="12"/>
          </reference>
          <reference field="2" count="1" selected="0">
            <x v="62"/>
          </reference>
        </references>
      </pivotArea>
    </format>
    <format dxfId="227">
      <pivotArea dataOnly="0" labelOnly="1" outline="0" fieldPosition="0">
        <references count="2">
          <reference field="0" count="1">
            <x v="15"/>
          </reference>
          <reference field="2" count="1" selected="0">
            <x v="65"/>
          </reference>
        </references>
      </pivotArea>
    </format>
    <format dxfId="226">
      <pivotArea dataOnly="0" labelOnly="1" outline="0" fieldPosition="0">
        <references count="2">
          <reference field="0" count="2">
            <x v="14"/>
            <x v="38"/>
          </reference>
          <reference field="2" count="1" selected="0">
            <x v="66"/>
          </reference>
        </references>
      </pivotArea>
    </format>
    <format dxfId="225">
      <pivotArea dataOnly="0" labelOnly="1" outline="0" fieldPosition="0">
        <references count="2">
          <reference field="0" count="1">
            <x v="57"/>
          </reference>
          <reference field="2" count="1" selected="0">
            <x v="68"/>
          </reference>
        </references>
      </pivotArea>
    </format>
    <format dxfId="224">
      <pivotArea dataOnly="0" labelOnly="1" outline="0" fieldPosition="0">
        <references count="2">
          <reference field="0" count="1">
            <x v="58"/>
          </reference>
          <reference field="2" count="1" selected="0">
            <x v="75"/>
          </reference>
        </references>
      </pivotArea>
    </format>
    <format dxfId="223">
      <pivotArea dataOnly="0" labelOnly="1" outline="0" fieldPosition="0">
        <references count="2">
          <reference field="0" count="1">
            <x v="9"/>
          </reference>
          <reference field="2" count="1" selected="0">
            <x v="78"/>
          </reference>
        </references>
      </pivotArea>
    </format>
    <format dxfId="222">
      <pivotArea dataOnly="0" labelOnly="1" outline="0" fieldPosition="0">
        <references count="2">
          <reference field="0" count="1">
            <x v="10"/>
          </reference>
          <reference field="2" count="1" selected="0">
            <x v="79"/>
          </reference>
        </references>
      </pivotArea>
    </format>
    <format dxfId="221">
      <pivotArea dataOnly="0" labelOnly="1" outline="0" fieldPosition="0">
        <references count="2">
          <reference field="0" count="1">
            <x v="26"/>
          </reference>
          <reference field="2" count="1" selected="0">
            <x v="89"/>
          </reference>
        </references>
      </pivotArea>
    </format>
    <format dxfId="220">
      <pivotArea dataOnly="0" labelOnly="1" outline="0" fieldPosition="0">
        <references count="3">
          <reference field="0" count="1" selected="0">
            <x v="0"/>
          </reference>
          <reference field="2" count="1" selected="0">
            <x v="0"/>
          </reference>
          <reference field="3" count="2">
            <x v="1"/>
            <x v="36"/>
          </reference>
        </references>
      </pivotArea>
    </format>
    <format dxfId="219">
      <pivotArea dataOnly="0" labelOnly="1" outline="0" fieldPosition="0">
        <references count="3">
          <reference field="0" count="1" selected="0">
            <x v="2"/>
          </reference>
          <reference field="2" count="1" selected="0">
            <x v="1"/>
          </reference>
          <reference field="3" count="2">
            <x v="1"/>
            <x v="36"/>
          </reference>
        </references>
      </pivotArea>
    </format>
    <format dxfId="218">
      <pivotArea dataOnly="0" labelOnly="1" outline="0" fieldPosition="0">
        <references count="3">
          <reference field="0" count="1" selected="0">
            <x v="61"/>
          </reference>
          <reference field="2" count="1" selected="0">
            <x v="2"/>
          </reference>
          <reference field="3" count="2">
            <x v="1"/>
            <x v="36"/>
          </reference>
        </references>
      </pivotArea>
    </format>
    <format dxfId="217">
      <pivotArea dataOnly="0" labelOnly="1" outline="0" fieldPosition="0">
        <references count="3">
          <reference field="0" count="1" selected="0">
            <x v="28"/>
          </reference>
          <reference field="2" count="1" selected="0">
            <x v="3"/>
          </reference>
          <reference field="3" count="2">
            <x v="1"/>
            <x v="36"/>
          </reference>
        </references>
      </pivotArea>
    </format>
    <format dxfId="216">
      <pivotArea dataOnly="0" labelOnly="1" outline="0" fieldPosition="0">
        <references count="3">
          <reference field="0" count="1" selected="0">
            <x v="28"/>
          </reference>
          <reference field="2" count="1" selected="0">
            <x v="7"/>
          </reference>
          <reference field="3" count="1">
            <x v="5"/>
          </reference>
        </references>
      </pivotArea>
    </format>
    <format dxfId="215">
      <pivotArea dataOnly="0" labelOnly="1" outline="0" fieldPosition="0">
        <references count="3">
          <reference field="0" count="1" selected="0">
            <x v="28"/>
          </reference>
          <reference field="2" count="1" selected="0">
            <x v="8"/>
          </reference>
          <reference field="3" count="1">
            <x v="7"/>
          </reference>
        </references>
      </pivotArea>
    </format>
    <format dxfId="214">
      <pivotArea dataOnly="0" labelOnly="1" outline="0" fieldPosition="0">
        <references count="3">
          <reference field="0" count="1" selected="0">
            <x v="28"/>
          </reference>
          <reference field="2" count="1" selected="0">
            <x v="9"/>
          </reference>
          <reference field="3" count="1">
            <x v="6"/>
          </reference>
        </references>
      </pivotArea>
    </format>
    <format dxfId="213">
      <pivotArea dataOnly="0" labelOnly="1" outline="0" fieldPosition="0">
        <references count="3">
          <reference field="0" count="1" selected="0">
            <x v="53"/>
          </reference>
          <reference field="2" count="1" selected="0">
            <x v="10"/>
          </reference>
          <reference field="3" count="1">
            <x v="1"/>
          </reference>
        </references>
      </pivotArea>
    </format>
    <format dxfId="212">
      <pivotArea dataOnly="0" labelOnly="1" outline="0" fieldPosition="0">
        <references count="3">
          <reference field="0" count="1" selected="0">
            <x v="54"/>
          </reference>
          <reference field="2" count="1" selected="0">
            <x v="12"/>
          </reference>
          <reference field="3" count="1">
            <x v="6"/>
          </reference>
        </references>
      </pivotArea>
    </format>
    <format dxfId="211">
      <pivotArea dataOnly="0" labelOnly="1" outline="0" fieldPosition="0">
        <references count="3">
          <reference field="0" count="1" selected="0">
            <x v="1"/>
          </reference>
          <reference field="2" count="1" selected="0">
            <x v="13"/>
          </reference>
          <reference field="3" count="2">
            <x v="1"/>
            <x v="36"/>
          </reference>
        </references>
      </pivotArea>
    </format>
    <format dxfId="210">
      <pivotArea dataOnly="0" labelOnly="1" outline="0" fieldPosition="0">
        <references count="3">
          <reference field="0" count="1" selected="0">
            <x v="0"/>
          </reference>
          <reference field="2" count="1" selected="0">
            <x v="14"/>
          </reference>
          <reference field="3" count="1">
            <x v="2"/>
          </reference>
        </references>
      </pivotArea>
    </format>
    <format dxfId="209">
      <pivotArea dataOnly="0" labelOnly="1" outline="0" fieldPosition="0">
        <references count="3">
          <reference field="0" count="1" selected="0">
            <x v="0"/>
          </reference>
          <reference field="2" count="1" selected="0">
            <x v="15"/>
          </reference>
          <reference field="3" count="1">
            <x v="3"/>
          </reference>
        </references>
      </pivotArea>
    </format>
    <format dxfId="208">
      <pivotArea dataOnly="0" labelOnly="1" outline="0" fieldPosition="0">
        <references count="3">
          <reference field="0" count="1" selected="0">
            <x v="1"/>
          </reference>
          <reference field="2" count="1" selected="0">
            <x v="22"/>
          </reference>
          <reference field="3" count="1">
            <x v="2"/>
          </reference>
        </references>
      </pivotArea>
    </format>
    <format dxfId="207">
      <pivotArea dataOnly="0" labelOnly="1" outline="0" fieldPosition="0">
        <references count="3">
          <reference field="0" count="1" selected="0">
            <x v="1"/>
          </reference>
          <reference field="2" count="1" selected="0">
            <x v="23"/>
          </reference>
          <reference field="3" count="1">
            <x v="3"/>
          </reference>
        </references>
      </pivotArea>
    </format>
    <format dxfId="206">
      <pivotArea dataOnly="0" labelOnly="1" outline="0" fieldPosition="0">
        <references count="3">
          <reference field="0" count="1" selected="0">
            <x v="52"/>
          </reference>
          <reference field="2" count="1" selected="0">
            <x v="24"/>
          </reference>
          <reference field="3" count="1">
            <x v="1"/>
          </reference>
        </references>
      </pivotArea>
    </format>
    <format dxfId="205">
      <pivotArea dataOnly="0" labelOnly="1" outline="0" fieldPosition="0">
        <references count="3">
          <reference field="0" count="1" selected="0">
            <x v="48"/>
          </reference>
          <reference field="2" count="1" selected="0">
            <x v="28"/>
          </reference>
          <reference field="3" count="1">
            <x v="6"/>
          </reference>
        </references>
      </pivotArea>
    </format>
    <format dxfId="204">
      <pivotArea dataOnly="0" labelOnly="1" outline="0" fieldPosition="0">
        <references count="3">
          <reference field="0" count="1" selected="0">
            <x v="50"/>
          </reference>
          <reference field="2" count="1" selected="0">
            <x v="29"/>
          </reference>
          <reference field="3" count="1">
            <x v="1"/>
          </reference>
        </references>
      </pivotArea>
    </format>
    <format dxfId="203">
      <pivotArea dataOnly="0" labelOnly="1" outline="0" fieldPosition="0">
        <references count="3">
          <reference field="0" count="1" selected="0">
            <x v="46"/>
          </reference>
          <reference field="2" count="1" selected="0">
            <x v="38"/>
          </reference>
          <reference field="3" count="1">
            <x v="0"/>
          </reference>
        </references>
      </pivotArea>
    </format>
    <format dxfId="202">
      <pivotArea dataOnly="0" labelOnly="1" outline="0" fieldPosition="0">
        <references count="3">
          <reference field="0" count="1" selected="0">
            <x v="56"/>
          </reference>
          <reference field="2" count="1" selected="0">
            <x v="41"/>
          </reference>
          <reference field="3" count="1">
            <x v="1"/>
          </reference>
        </references>
      </pivotArea>
    </format>
    <format dxfId="201">
      <pivotArea dataOnly="0" labelOnly="1" outline="0" fieldPosition="0">
        <references count="3">
          <reference field="0" count="1" selected="0">
            <x v="19"/>
          </reference>
          <reference field="2" count="1" selected="0">
            <x v="43"/>
          </reference>
          <reference field="3" count="1">
            <x v="32"/>
          </reference>
        </references>
      </pivotArea>
    </format>
    <format dxfId="200">
      <pivotArea dataOnly="0" labelOnly="1" outline="0" fieldPosition="0">
        <references count="3">
          <reference field="0" count="1" selected="0">
            <x v="20"/>
          </reference>
          <reference field="2" count="1" selected="0">
            <x v="44"/>
          </reference>
          <reference field="3" count="1">
            <x v="33"/>
          </reference>
        </references>
      </pivotArea>
    </format>
    <format dxfId="199">
      <pivotArea dataOnly="0" labelOnly="1" outline="0" fieldPosition="0">
        <references count="3">
          <reference field="0" count="1" selected="0">
            <x v="22"/>
          </reference>
          <reference field="2" count="1" selected="0">
            <x v="45"/>
          </reference>
          <reference field="3" count="1">
            <x v="35"/>
          </reference>
        </references>
      </pivotArea>
    </format>
    <format dxfId="198">
      <pivotArea dataOnly="0" labelOnly="1" outline="0" fieldPosition="0">
        <references count="3">
          <reference field="0" count="1" selected="0">
            <x v="21"/>
          </reference>
          <reference field="2" count="1" selected="0">
            <x v="46"/>
          </reference>
          <reference field="3" count="1">
            <x v="34"/>
          </reference>
        </references>
      </pivotArea>
    </format>
    <format dxfId="197">
      <pivotArea dataOnly="0" labelOnly="1" outline="0" fieldPosition="0">
        <references count="3">
          <reference field="0" count="1" selected="0">
            <x v="8"/>
          </reference>
          <reference field="2" count="1" selected="0">
            <x v="47"/>
          </reference>
          <reference field="3" count="1">
            <x v="27"/>
          </reference>
        </references>
      </pivotArea>
    </format>
    <format dxfId="196">
      <pivotArea dataOnly="0" labelOnly="1" outline="0" fieldPosition="0">
        <references count="3">
          <reference field="0" count="1" selected="0">
            <x v="8"/>
          </reference>
          <reference field="2" count="1" selected="0">
            <x v="48"/>
          </reference>
          <reference field="3" count="1">
            <x v="28"/>
          </reference>
        </references>
      </pivotArea>
    </format>
    <format dxfId="195">
      <pivotArea dataOnly="0" labelOnly="1" outline="0" fieldPosition="0">
        <references count="3">
          <reference field="0" count="1" selected="0">
            <x v="8"/>
          </reference>
          <reference field="2" count="1" selected="0">
            <x v="49"/>
          </reference>
          <reference field="3" count="1">
            <x v="29"/>
          </reference>
        </references>
      </pivotArea>
    </format>
    <format dxfId="194">
      <pivotArea dataOnly="0" labelOnly="1" outline="0" fieldPosition="0">
        <references count="3">
          <reference field="0" count="1" selected="0">
            <x v="8"/>
          </reference>
          <reference field="2" count="1" selected="0">
            <x v="50"/>
          </reference>
          <reference field="3" count="1">
            <x v="30"/>
          </reference>
        </references>
      </pivotArea>
    </format>
    <format dxfId="193">
      <pivotArea dataOnly="0" labelOnly="1" outline="0" fieldPosition="0">
        <references count="3">
          <reference field="0" count="1" selected="0">
            <x v="24"/>
          </reference>
          <reference field="2" count="1" selected="0">
            <x v="57"/>
          </reference>
          <reference field="3" count="1">
            <x v="1"/>
          </reference>
        </references>
      </pivotArea>
    </format>
    <format dxfId="192">
      <pivotArea dataOnly="0" labelOnly="1" outline="0" fieldPosition="0">
        <references count="3">
          <reference field="0" count="1" selected="0">
            <x v="57"/>
          </reference>
          <reference field="2" count="1" selected="0">
            <x v="68"/>
          </reference>
          <reference field="3" count="1">
            <x v="11"/>
          </reference>
        </references>
      </pivotArea>
    </format>
    <format dxfId="191">
      <pivotArea dataOnly="0" labelOnly="1" outline="0" fieldPosition="0">
        <references count="3">
          <reference field="0" count="1" selected="0">
            <x v="57"/>
          </reference>
          <reference field="2" count="1" selected="0">
            <x v="69"/>
          </reference>
          <reference field="3" count="1">
            <x v="17"/>
          </reference>
        </references>
      </pivotArea>
    </format>
    <format dxfId="190">
      <pivotArea dataOnly="0" labelOnly="1" outline="0" fieldPosition="0">
        <references count="3">
          <reference field="0" count="1" selected="0">
            <x v="57"/>
          </reference>
          <reference field="2" count="1" selected="0">
            <x v="70"/>
          </reference>
          <reference field="3" count="1">
            <x v="18"/>
          </reference>
        </references>
      </pivotArea>
    </format>
    <format dxfId="189">
      <pivotArea dataOnly="0" labelOnly="1" outline="0" fieldPosition="0">
        <references count="3">
          <reference field="0" count="1" selected="0">
            <x v="57"/>
          </reference>
          <reference field="2" count="1" selected="0">
            <x v="71"/>
          </reference>
          <reference field="3" count="1">
            <x v="23"/>
          </reference>
        </references>
      </pivotArea>
    </format>
    <format dxfId="188">
      <pivotArea dataOnly="0" labelOnly="1" outline="0" fieldPosition="0">
        <references count="3">
          <reference field="0" count="1" selected="0">
            <x v="57"/>
          </reference>
          <reference field="2" count="1" selected="0">
            <x v="72"/>
          </reference>
          <reference field="3" count="1">
            <x v="25"/>
          </reference>
        </references>
      </pivotArea>
    </format>
    <format dxfId="187">
      <pivotArea dataOnly="0" labelOnly="1" outline="0" fieldPosition="0">
        <references count="3">
          <reference field="0" count="1" selected="0">
            <x v="57"/>
          </reference>
          <reference field="2" count="1" selected="0">
            <x v="73"/>
          </reference>
          <reference field="3" count="1">
            <x v="24"/>
          </reference>
        </references>
      </pivotArea>
    </format>
    <format dxfId="186">
      <pivotArea dataOnly="0" labelOnly="1" outline="0" fieldPosition="0">
        <references count="3">
          <reference field="0" count="1" selected="0">
            <x v="57"/>
          </reference>
          <reference field="2" count="1" selected="0">
            <x v="74"/>
          </reference>
          <reference field="3" count="1">
            <x v="22"/>
          </reference>
        </references>
      </pivotArea>
    </format>
    <format dxfId="185">
      <pivotArea dataOnly="0" labelOnly="1" outline="0" fieldPosition="0">
        <references count="3">
          <reference field="0" count="1" selected="0">
            <x v="58"/>
          </reference>
          <reference field="2" count="1" selected="0">
            <x v="75"/>
          </reference>
          <reference field="3" count="1">
            <x v="19"/>
          </reference>
        </references>
      </pivotArea>
    </format>
    <format dxfId="184">
      <pivotArea dataOnly="0" labelOnly="1" outline="0" fieldPosition="0">
        <references count="3">
          <reference field="0" count="1" selected="0">
            <x v="58"/>
          </reference>
          <reference field="2" count="1" selected="0">
            <x v="76"/>
          </reference>
          <reference field="3" count="1">
            <x v="20"/>
          </reference>
        </references>
      </pivotArea>
    </format>
    <format dxfId="183">
      <pivotArea dataOnly="0" labelOnly="1" outline="0" fieldPosition="0">
        <references count="3">
          <reference field="0" count="1" selected="0">
            <x v="58"/>
          </reference>
          <reference field="2" count="1" selected="0">
            <x v="77"/>
          </reference>
          <reference field="3" count="1">
            <x v="21"/>
          </reference>
        </references>
      </pivotArea>
    </format>
    <format dxfId="182">
      <pivotArea dataOnly="0" labelOnly="1" outline="0" fieldPosition="0">
        <references count="3">
          <reference field="0" count="1" selected="0">
            <x v="9"/>
          </reference>
          <reference field="2" count="1" selected="0">
            <x v="78"/>
          </reference>
          <reference field="3" count="1">
            <x v="1"/>
          </reference>
        </references>
      </pivotArea>
    </format>
    <format dxfId="181">
      <pivotArea dataOnly="0" labelOnly="1" outline="0" fieldPosition="0">
        <references count="3">
          <reference field="0" count="1" selected="0">
            <x v="26"/>
          </reference>
          <reference field="2" count="1" selected="0">
            <x v="89"/>
          </reference>
          <reference field="3" count="1">
            <x v="4"/>
          </reference>
        </references>
      </pivotArea>
    </format>
    <format dxfId="180">
      <pivotArea dataOnly="0" labelOnly="1" outline="0" fieldPosition="0">
        <references count="4">
          <reference field="0" count="1" selected="0">
            <x v="0"/>
          </reference>
          <reference field="2" count="1" selected="0">
            <x v="0"/>
          </reference>
          <reference field="3" count="1" selected="0">
            <x v="1"/>
          </reference>
          <reference field="4" count="1">
            <x v="2"/>
          </reference>
        </references>
      </pivotArea>
    </format>
    <format dxfId="179">
      <pivotArea dataOnly="0" labelOnly="1" outline="0" fieldPosition="0">
        <references count="4">
          <reference field="0" count="1" selected="0">
            <x v="2"/>
          </reference>
          <reference field="2" count="1" selected="0">
            <x v="1"/>
          </reference>
          <reference field="3" count="1" selected="0">
            <x v="1"/>
          </reference>
          <reference field="4" count="1">
            <x v="1"/>
          </reference>
        </references>
      </pivotArea>
    </format>
    <format dxfId="178">
      <pivotArea dataOnly="0" labelOnly="1" outline="0" fieldPosition="0">
        <references count="4">
          <reference field="0" count="1" selected="0">
            <x v="53"/>
          </reference>
          <reference field="2" count="1" selected="0">
            <x v="10"/>
          </reference>
          <reference field="3" count="1" selected="0">
            <x v="1"/>
          </reference>
          <reference field="4" count="1">
            <x v="2"/>
          </reference>
        </references>
      </pivotArea>
    </format>
    <format dxfId="177">
      <pivotArea dataOnly="0" labelOnly="1" outline="0" fieldPosition="0">
        <references count="4">
          <reference field="0" count="1" selected="0">
            <x v="54"/>
          </reference>
          <reference field="2" count="1" selected="0">
            <x v="12"/>
          </reference>
          <reference field="3" count="1" selected="0">
            <x v="6"/>
          </reference>
          <reference field="4" count="1">
            <x v="3"/>
          </reference>
        </references>
      </pivotArea>
    </format>
    <format dxfId="176">
      <pivotArea dataOnly="0" labelOnly="1" outline="0" fieldPosition="0">
        <references count="4">
          <reference field="0" count="1" selected="0">
            <x v="1"/>
          </reference>
          <reference field="2" count="1" selected="0">
            <x v="13"/>
          </reference>
          <reference field="3" count="1" selected="0">
            <x v="1"/>
          </reference>
          <reference field="4" count="1">
            <x v="1"/>
          </reference>
        </references>
      </pivotArea>
    </format>
    <format dxfId="175">
      <pivotArea dataOnly="0" labelOnly="1" outline="0" fieldPosition="0">
        <references count="4">
          <reference field="0" count="1" selected="0">
            <x v="0"/>
          </reference>
          <reference field="2" count="1" selected="0">
            <x v="14"/>
          </reference>
          <reference field="3" count="1" selected="0">
            <x v="2"/>
          </reference>
          <reference field="4" count="1">
            <x v="2"/>
          </reference>
        </references>
      </pivotArea>
    </format>
    <format dxfId="174">
      <pivotArea dataOnly="0" labelOnly="1" outline="0" fieldPosition="0">
        <references count="4">
          <reference field="0" count="1" selected="0">
            <x v="1"/>
          </reference>
          <reference field="2" count="1" selected="0">
            <x v="22"/>
          </reference>
          <reference field="3" count="1" selected="0">
            <x v="2"/>
          </reference>
          <reference field="4" count="1">
            <x v="1"/>
          </reference>
        </references>
      </pivotArea>
    </format>
    <format dxfId="173">
      <pivotArea dataOnly="0" labelOnly="1" outline="0" fieldPosition="0">
        <references count="4">
          <reference field="0" count="1" selected="0">
            <x v="46"/>
          </reference>
          <reference field="2" count="1" selected="0">
            <x v="38"/>
          </reference>
          <reference field="3" count="1" selected="0">
            <x v="0"/>
          </reference>
          <reference field="4" count="1">
            <x v="2"/>
          </reference>
        </references>
      </pivotArea>
    </format>
    <format dxfId="172">
      <pivotArea dataOnly="0" labelOnly="1" outline="0" fieldPosition="0">
        <references count="4">
          <reference field="0" count="1" selected="0">
            <x v="56"/>
          </reference>
          <reference field="2" count="1" selected="0">
            <x v="41"/>
          </reference>
          <reference field="3" count="1" selected="0">
            <x v="1"/>
          </reference>
          <reference field="4" count="1">
            <x v="1"/>
          </reference>
        </references>
      </pivotArea>
    </format>
    <format dxfId="171">
      <pivotArea dataOnly="0" labelOnly="1" outline="0" fieldPosition="0">
        <references count="4">
          <reference field="0" count="1" selected="0">
            <x v="8"/>
          </reference>
          <reference field="2" count="1" selected="0">
            <x v="47"/>
          </reference>
          <reference field="3" count="1" selected="0">
            <x v="27"/>
          </reference>
          <reference field="4" count="1">
            <x v="2"/>
          </reference>
        </references>
      </pivotArea>
    </format>
    <format dxfId="170">
      <pivotArea dataOnly="0" labelOnly="1" outline="0" fieldPosition="0">
        <references count="4">
          <reference field="0" count="1" selected="0">
            <x v="24"/>
          </reference>
          <reference field="2" count="1" selected="0">
            <x v="57"/>
          </reference>
          <reference field="3" count="1" selected="0">
            <x v="1"/>
          </reference>
          <reference field="4" count="1">
            <x v="1"/>
          </reference>
        </references>
      </pivotArea>
    </format>
    <format dxfId="169">
      <pivotArea dataOnly="0" labelOnly="1" outline="0" fieldPosition="0">
        <references count="4">
          <reference field="0" count="1" selected="0">
            <x v="57"/>
          </reference>
          <reference field="2" count="1" selected="0">
            <x v="68"/>
          </reference>
          <reference field="3" count="1" selected="0">
            <x v="11"/>
          </reference>
          <reference field="4" count="1">
            <x v="2"/>
          </reference>
        </references>
      </pivotArea>
    </format>
    <format dxfId="168">
      <pivotArea dataOnly="0" labelOnly="1" outline="0" fieldPosition="0">
        <references count="5">
          <reference field="0" count="1" selected="0">
            <x v="0"/>
          </reference>
          <reference field="2" count="1" selected="0">
            <x v="0"/>
          </reference>
          <reference field="3" count="1" selected="0">
            <x v="1"/>
          </reference>
          <reference field="4" count="1" selected="0">
            <x v="2"/>
          </reference>
          <reference field="8" count="1">
            <x v="1"/>
          </reference>
        </references>
      </pivotArea>
    </format>
    <format dxfId="167">
      <pivotArea dataOnly="0" labelOnly="1" outline="0" fieldPosition="0">
        <references count="5">
          <reference field="0" count="1" selected="0">
            <x v="0"/>
          </reference>
          <reference field="2" count="1" selected="0">
            <x v="0"/>
          </reference>
          <reference field="3" count="1" selected="0">
            <x v="36"/>
          </reference>
          <reference field="4" count="1" selected="0">
            <x v="2"/>
          </reference>
          <reference field="8" count="1">
            <x v="0"/>
          </reference>
        </references>
      </pivotArea>
    </format>
    <format dxfId="166">
      <pivotArea dataOnly="0" labelOnly="1" outline="0" fieldPosition="0">
        <references count="6">
          <reference field="0" count="1" selected="0">
            <x v="0"/>
          </reference>
          <reference field="2" count="1" selected="0">
            <x v="0"/>
          </reference>
          <reference field="3" count="1" selected="0">
            <x v="1"/>
          </reference>
          <reference field="4" count="1" selected="0">
            <x v="2"/>
          </reference>
          <reference field="8" count="1" selected="0">
            <x v="1"/>
          </reference>
          <reference field="12" count="0"/>
        </references>
      </pivotArea>
    </format>
    <format dxfId="165">
      <pivotArea dataOnly="0" labelOnly="1" outline="0" fieldPosition="0">
        <references count="7">
          <reference field="0" count="1" selected="0">
            <x v="0"/>
          </reference>
          <reference field="2" count="1" selected="0">
            <x v="0"/>
          </reference>
          <reference field="3" count="1" selected="0">
            <x v="1"/>
          </reference>
          <reference field="4" count="1" selected="0">
            <x v="2"/>
          </reference>
          <reference field="8" count="1" selected="0">
            <x v="1"/>
          </reference>
          <reference field="12" count="0" selected="0"/>
          <reference field="16" count="0"/>
        </references>
      </pivotArea>
    </format>
    <format dxfId="164">
      <pivotArea dataOnly="0" labelOnly="1" outline="0" fieldPosition="0">
        <references count="8">
          <reference field="0" count="1" selected="0">
            <x v="0"/>
          </reference>
          <reference field="2" count="1" selected="0">
            <x v="0"/>
          </reference>
          <reference field="3" count="1" selected="0">
            <x v="1"/>
          </reference>
          <reference field="4" count="1" selected="0">
            <x v="2"/>
          </reference>
          <reference field="8" count="1" selected="0">
            <x v="1"/>
          </reference>
          <reference field="12" count="0" selected="0"/>
          <reference field="16" count="0" selected="0"/>
          <reference field="20" count="0"/>
        </references>
      </pivotArea>
    </format>
    <format dxfId="163">
      <pivotArea dataOnly="0" labelOnly="1" outline="0" fieldPosition="0">
        <references count="9">
          <reference field="0" count="1" selected="0">
            <x v="0"/>
          </reference>
          <reference field="2" count="1" selected="0">
            <x v="0"/>
          </reference>
          <reference field="3" count="1" selected="0">
            <x v="1"/>
          </reference>
          <reference field="4" count="1" selected="0">
            <x v="2"/>
          </reference>
          <reference field="8" count="1" selected="0">
            <x v="1"/>
          </reference>
          <reference field="12" count="0" selected="0"/>
          <reference field="16" count="0" selected="0"/>
          <reference field="20" count="0" selected="0"/>
          <reference field="24" count="0"/>
        </references>
      </pivotArea>
    </format>
    <format dxfId="162">
      <pivotArea dataOnly="0" labelOnly="1" outline="0" fieldPosition="0">
        <references count="10">
          <reference field="0" count="1" selected="0">
            <x v="0"/>
          </reference>
          <reference field="2" count="1" selected="0">
            <x v="0"/>
          </reference>
          <reference field="3" count="1" selected="0">
            <x v="1"/>
          </reference>
          <reference field="4" count="1" selected="0">
            <x v="2"/>
          </reference>
          <reference field="8" count="1" selected="0">
            <x v="1"/>
          </reference>
          <reference field="12" count="0" selected="0"/>
          <reference field="16" count="0" selected="0"/>
          <reference field="20" count="0" selected="0"/>
          <reference field="24" count="0" selected="0"/>
          <reference field="25" count="0"/>
        </references>
      </pivotArea>
    </format>
    <format dxfId="161">
      <pivotArea dataOnly="0" labelOnly="1" outline="0" fieldPosition="0">
        <references count="10">
          <reference field="0" count="1" selected="0">
            <x v="0"/>
          </reference>
          <reference field="2" count="1" selected="0">
            <x v="0"/>
          </reference>
          <reference field="3" count="1" selected="0">
            <x v="36"/>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60">
      <pivotArea dataOnly="0" labelOnly="1" outline="0" fieldPosition="0">
        <references count="10">
          <reference field="0" count="1" selected="0">
            <x v="2"/>
          </reference>
          <reference field="2" count="1" selected="0">
            <x v="1"/>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9">
      <pivotArea dataOnly="0" labelOnly="1" outline="0" fieldPosition="0">
        <references count="10">
          <reference field="0" count="1" selected="0">
            <x v="2"/>
          </reference>
          <reference field="2" count="1" selected="0">
            <x v="1"/>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8">
      <pivotArea dataOnly="0" labelOnly="1" outline="0" fieldPosition="0">
        <references count="10">
          <reference field="0" count="1" selected="0">
            <x v="61"/>
          </reference>
          <reference field="2" count="1" selected="0">
            <x v="2"/>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7">
      <pivotArea dataOnly="0" labelOnly="1" outline="0" fieldPosition="0">
        <references count="10">
          <reference field="0" count="1" selected="0">
            <x v="61"/>
          </reference>
          <reference field="2" count="1" selected="0">
            <x v="2"/>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6">
      <pivotArea dataOnly="0" labelOnly="1" outline="0" fieldPosition="0">
        <references count="10">
          <reference field="0" count="1" selected="0">
            <x v="28"/>
          </reference>
          <reference field="2" count="1" selected="0">
            <x v="3"/>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5">
      <pivotArea dataOnly="0" labelOnly="1" outline="0" fieldPosition="0">
        <references count="10">
          <reference field="0" count="1" selected="0">
            <x v="28"/>
          </reference>
          <reference field="2" count="1" selected="0">
            <x v="3"/>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4">
      <pivotArea dataOnly="0" labelOnly="1" outline="0" fieldPosition="0">
        <references count="10">
          <reference field="0" count="1" selected="0">
            <x v="28"/>
          </reference>
          <reference field="2" count="1" selected="0">
            <x v="7"/>
          </reference>
          <reference field="3" count="1" selected="0">
            <x v="5"/>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3">
      <pivotArea dataOnly="0" labelOnly="1" outline="0" fieldPosition="0">
        <references count="10">
          <reference field="0" count="1" selected="0">
            <x v="28"/>
          </reference>
          <reference field="2" count="1" selected="0">
            <x v="8"/>
          </reference>
          <reference field="3" count="1" selected="0">
            <x v="7"/>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2">
      <pivotArea dataOnly="0" labelOnly="1" outline="0" fieldPosition="0">
        <references count="10">
          <reference field="0" count="1" selected="0">
            <x v="28"/>
          </reference>
          <reference field="2" count="1" selected="0">
            <x v="9"/>
          </reference>
          <reference field="3" count="1" selected="0">
            <x v="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51">
      <pivotArea dataOnly="0" labelOnly="1" outline="0" fieldPosition="0">
        <references count="10">
          <reference field="0" count="1" selected="0">
            <x v="53"/>
          </reference>
          <reference field="2" count="1" selected="0">
            <x v="10"/>
          </reference>
          <reference field="3" count="1" selected="0">
            <x v="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50">
      <pivotArea dataOnly="0" labelOnly="1" outline="0" fieldPosition="0">
        <references count="10">
          <reference field="0" count="1" selected="0">
            <x v="54"/>
          </reference>
          <reference field="2" count="1" selected="0">
            <x v="12"/>
          </reference>
          <reference field="3" count="1" selected="0">
            <x v="6"/>
          </reference>
          <reference field="4" count="1" selected="0">
            <x v="3"/>
          </reference>
          <reference field="8" count="1" selected="0">
            <x v="0"/>
          </reference>
          <reference field="12" count="0" selected="0"/>
          <reference field="16" count="0" selected="0"/>
          <reference field="20" count="0" selected="0"/>
          <reference field="24" count="0" selected="0"/>
          <reference field="25" count="0"/>
        </references>
      </pivotArea>
    </format>
    <format dxfId="149">
      <pivotArea dataOnly="0" labelOnly="1" outline="0" fieldPosition="0">
        <references count="10">
          <reference field="0" count="1" selected="0">
            <x v="1"/>
          </reference>
          <reference field="2" count="1" selected="0">
            <x v="13"/>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48">
      <pivotArea dataOnly="0" labelOnly="1" outline="0" fieldPosition="0">
        <references count="10">
          <reference field="0" count="1" selected="0">
            <x v="1"/>
          </reference>
          <reference field="2" count="1" selected="0">
            <x v="13"/>
          </reference>
          <reference field="3" count="1" selected="0">
            <x v="3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47">
      <pivotArea dataOnly="0" labelOnly="1" outline="0" fieldPosition="0">
        <references count="10">
          <reference field="0" count="1" selected="0">
            <x v="0"/>
          </reference>
          <reference field="2" count="1" selected="0">
            <x v="14"/>
          </reference>
          <reference field="3" count="1" selected="0">
            <x v="2"/>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46">
      <pivotArea dataOnly="0" labelOnly="1" outline="0" fieldPosition="0">
        <references count="10">
          <reference field="0" count="1" selected="0">
            <x v="0"/>
          </reference>
          <reference field="2" count="1" selected="0">
            <x v="15"/>
          </reference>
          <reference field="3" count="1" selected="0">
            <x v="3"/>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45">
      <pivotArea dataOnly="0" labelOnly="1" outline="0" fieldPosition="0">
        <references count="10">
          <reference field="0" count="1" selected="0">
            <x v="1"/>
          </reference>
          <reference field="2" count="1" selected="0">
            <x v="22"/>
          </reference>
          <reference field="3" count="1" selected="0">
            <x v="2"/>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44">
      <pivotArea dataOnly="0" labelOnly="1" outline="0" fieldPosition="0">
        <references count="10">
          <reference field="0" count="1" selected="0">
            <x v="1"/>
          </reference>
          <reference field="2" count="1" selected="0">
            <x v="23"/>
          </reference>
          <reference field="3" count="1" selected="0">
            <x v="3"/>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43">
      <pivotArea dataOnly="0" labelOnly="1" outline="0" fieldPosition="0">
        <references count="10">
          <reference field="0" count="1" selected="0">
            <x v="52"/>
          </reference>
          <reference field="2" count="1" selected="0">
            <x v="24"/>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42">
      <pivotArea dataOnly="0" labelOnly="1" outline="0" fieldPosition="0">
        <references count="10">
          <reference field="0" count="1" selected="0">
            <x v="41"/>
          </reference>
          <reference field="2" count="1" selected="0">
            <x v="25"/>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41">
      <pivotArea dataOnly="0" labelOnly="1" outline="0" fieldPosition="0">
        <references count="10">
          <reference field="0" count="1" selected="0">
            <x v="48"/>
          </reference>
          <reference field="2" count="1" selected="0">
            <x v="28"/>
          </reference>
          <reference field="3" count="1" selected="0">
            <x v="6"/>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40">
      <pivotArea dataOnly="0" labelOnly="1" outline="0" fieldPosition="0">
        <references count="10">
          <reference field="0" count="1" selected="0">
            <x v="50"/>
          </reference>
          <reference field="2" count="1" selected="0">
            <x v="29"/>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39">
      <pivotArea dataOnly="0" labelOnly="1" outline="0" fieldPosition="0">
        <references count="10">
          <reference field="0" count="1" selected="0">
            <x v="7"/>
          </reference>
          <reference field="2" count="1" selected="0">
            <x v="33"/>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38">
      <pivotArea dataOnly="0" labelOnly="1" outline="0" fieldPosition="0">
        <references count="10">
          <reference field="0" count="1" selected="0">
            <x v="6"/>
          </reference>
          <reference field="2" count="1" selected="0">
            <x v="34"/>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37">
      <pivotArea dataOnly="0" labelOnly="1" outline="0" fieldPosition="0">
        <references count="10">
          <reference field="0" count="1" selected="0">
            <x v="5"/>
          </reference>
          <reference field="2" count="1" selected="0">
            <x v="35"/>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36">
      <pivotArea dataOnly="0" labelOnly="1" outline="0" fieldPosition="0">
        <references count="10">
          <reference field="0" count="1" selected="0">
            <x v="44"/>
          </reference>
          <reference field="2" count="1" selected="0">
            <x v="36"/>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35">
      <pivotArea dataOnly="0" labelOnly="1" outline="0" fieldPosition="0">
        <references count="10">
          <reference field="0" count="1" selected="0">
            <x v="46"/>
          </reference>
          <reference field="2" count="1" selected="0">
            <x v="38"/>
          </reference>
          <reference field="3" count="1" selected="0">
            <x v="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34">
      <pivotArea dataOnly="0" labelOnly="1" outline="0" fieldPosition="0">
        <references count="10">
          <reference field="0" count="1" selected="0">
            <x v="3"/>
          </reference>
          <reference field="2" count="1" selected="0">
            <x v="39"/>
          </reference>
          <reference field="3" count="1" selected="0">
            <x v="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33">
      <pivotArea dataOnly="0" labelOnly="1" outline="0" fieldPosition="0">
        <references count="10">
          <reference field="0" count="1" selected="0">
            <x v="4"/>
          </reference>
          <reference field="2" count="1" selected="0">
            <x v="40"/>
          </reference>
          <reference field="3" count="1" selected="0">
            <x v="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32">
      <pivotArea dataOnly="0" labelOnly="1" outline="0" fieldPosition="0">
        <references count="10">
          <reference field="0" count="1" selected="0">
            <x v="56"/>
          </reference>
          <reference field="2" count="1" selected="0">
            <x v="41"/>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31">
      <pivotArea dataOnly="0" labelOnly="1" outline="0" fieldPosition="0">
        <references count="10">
          <reference field="0" count="1" selected="0">
            <x v="55"/>
          </reference>
          <reference field="2" count="1" selected="0">
            <x v="42"/>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30">
      <pivotArea dataOnly="0" labelOnly="1" outline="0" fieldPosition="0">
        <references count="10">
          <reference field="0" count="1" selected="0">
            <x v="19"/>
          </reference>
          <reference field="2" count="1" selected="0">
            <x v="43"/>
          </reference>
          <reference field="3" count="1" selected="0">
            <x v="32"/>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29">
      <pivotArea dataOnly="0" labelOnly="1" outline="0" fieldPosition="0">
        <references count="10">
          <reference field="0" count="1" selected="0">
            <x v="20"/>
          </reference>
          <reference field="2" count="1" selected="0">
            <x v="44"/>
          </reference>
          <reference field="3" count="1" selected="0">
            <x v="33"/>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28">
      <pivotArea dataOnly="0" labelOnly="1" outline="0" fieldPosition="0">
        <references count="10">
          <reference field="0" count="1" selected="0">
            <x v="22"/>
          </reference>
          <reference field="2" count="1" selected="0">
            <x v="45"/>
          </reference>
          <reference field="3" count="1" selected="0">
            <x v="35"/>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27">
      <pivotArea dataOnly="0" labelOnly="1" outline="0" fieldPosition="0">
        <references count="10">
          <reference field="0" count="1" selected="0">
            <x v="21"/>
          </reference>
          <reference field="2" count="1" selected="0">
            <x v="46"/>
          </reference>
          <reference field="3" count="1" selected="0">
            <x v="34"/>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26">
      <pivotArea dataOnly="0" labelOnly="1" outline="0" fieldPosition="0">
        <references count="10">
          <reference field="0" count="1" selected="0">
            <x v="8"/>
          </reference>
          <reference field="2" count="1" selected="0">
            <x v="47"/>
          </reference>
          <reference field="3" count="1" selected="0">
            <x v="27"/>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25">
      <pivotArea dataOnly="0" labelOnly="1" outline="0" fieldPosition="0">
        <references count="10">
          <reference field="0" count="1" selected="0">
            <x v="8"/>
          </reference>
          <reference field="2" count="1" selected="0">
            <x v="48"/>
          </reference>
          <reference field="3" count="1" selected="0">
            <x v="28"/>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24">
      <pivotArea dataOnly="0" labelOnly="1" outline="0" fieldPosition="0">
        <references count="10">
          <reference field="0" count="1" selected="0">
            <x v="8"/>
          </reference>
          <reference field="2" count="1" selected="0">
            <x v="49"/>
          </reference>
          <reference field="3" count="1" selected="0">
            <x v="29"/>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23">
      <pivotArea dataOnly="0" labelOnly="1" outline="0" fieldPosition="0">
        <references count="10">
          <reference field="0" count="1" selected="0">
            <x v="8"/>
          </reference>
          <reference field="2" count="1" selected="0">
            <x v="50"/>
          </reference>
          <reference field="3" count="1" selected="0">
            <x v="3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22">
      <pivotArea dataOnly="0" labelOnly="1" outline="0" fieldPosition="0">
        <references count="10">
          <reference field="0" count="1" selected="0">
            <x v="24"/>
          </reference>
          <reference field="2" count="1" selected="0">
            <x v="57"/>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21">
      <pivotArea dataOnly="0" labelOnly="1" outline="0" fieldPosition="0">
        <references count="10">
          <reference field="0" count="1" selected="0">
            <x v="23"/>
          </reference>
          <reference field="2" count="1" selected="0">
            <x v="58"/>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20">
      <pivotArea dataOnly="0" labelOnly="1" outline="0" fieldPosition="0">
        <references count="10">
          <reference field="0" count="1" selected="0">
            <x v="59"/>
          </reference>
          <reference field="2" count="1" selected="0">
            <x v="59"/>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19">
      <pivotArea dataOnly="0" labelOnly="1" outline="0" fieldPosition="0">
        <references count="10">
          <reference field="0" count="1" selected="0">
            <x v="60"/>
          </reference>
          <reference field="2" count="1" selected="0">
            <x v="60"/>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18">
      <pivotArea dataOnly="0" labelOnly="1" outline="0" fieldPosition="0">
        <references count="10">
          <reference field="0" count="1" selected="0">
            <x v="13"/>
          </reference>
          <reference field="2" count="1" selected="0">
            <x v="61"/>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17">
      <pivotArea dataOnly="0" labelOnly="1" outline="0" fieldPosition="0">
        <references count="10">
          <reference field="0" count="1" selected="0">
            <x v="12"/>
          </reference>
          <reference field="2" count="1" selected="0">
            <x v="62"/>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16">
      <pivotArea dataOnly="0" labelOnly="1" outline="0" fieldPosition="0">
        <references count="10">
          <reference field="0" count="1" selected="0">
            <x v="15"/>
          </reference>
          <reference field="2" count="1" selected="0">
            <x v="65"/>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15">
      <pivotArea dataOnly="0" labelOnly="1" outline="0" fieldPosition="0">
        <references count="10">
          <reference field="0" count="1" selected="0">
            <x v="14"/>
          </reference>
          <reference field="2" count="1" selected="0">
            <x v="66"/>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14">
      <pivotArea dataOnly="0" labelOnly="1" outline="0" fieldPosition="0">
        <references count="10">
          <reference field="0" count="1" selected="0">
            <x v="38"/>
          </reference>
          <reference field="2" count="1" selected="0">
            <x v="66"/>
          </reference>
          <reference field="3" count="1" selected="0">
            <x v="1"/>
          </reference>
          <reference field="4" count="1" selected="0">
            <x v="1"/>
          </reference>
          <reference field="8" count="1" selected="0">
            <x v="0"/>
          </reference>
          <reference field="12" count="0" selected="0"/>
          <reference field="16" count="0" selected="0"/>
          <reference field="20" count="0" selected="0"/>
          <reference field="24" count="0" selected="0"/>
          <reference field="25" count="0"/>
        </references>
      </pivotArea>
    </format>
    <format dxfId="113">
      <pivotArea dataOnly="0" labelOnly="1" outline="0" fieldPosition="0">
        <references count="10">
          <reference field="0" count="1" selected="0">
            <x v="57"/>
          </reference>
          <reference field="2" count="1" selected="0">
            <x v="68"/>
          </reference>
          <reference field="3" count="1" selected="0">
            <x v="1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12">
      <pivotArea dataOnly="0" labelOnly="1" outline="0" fieldPosition="0">
        <references count="10">
          <reference field="0" count="1" selected="0">
            <x v="57"/>
          </reference>
          <reference field="2" count="1" selected="0">
            <x v="69"/>
          </reference>
          <reference field="3" count="1" selected="0">
            <x v="17"/>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11">
      <pivotArea dataOnly="0" labelOnly="1" outline="0" fieldPosition="0">
        <references count="10">
          <reference field="0" count="1" selected="0">
            <x v="57"/>
          </reference>
          <reference field="2" count="1" selected="0">
            <x v="70"/>
          </reference>
          <reference field="3" count="1" selected="0">
            <x v="18"/>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10">
      <pivotArea dataOnly="0" labelOnly="1" outline="0" fieldPosition="0">
        <references count="10">
          <reference field="0" count="1" selected="0">
            <x v="57"/>
          </reference>
          <reference field="2" count="1" selected="0">
            <x v="71"/>
          </reference>
          <reference field="3" count="1" selected="0">
            <x v="23"/>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9">
      <pivotArea dataOnly="0" labelOnly="1" outline="0" fieldPosition="0">
        <references count="10">
          <reference field="0" count="1" selected="0">
            <x v="57"/>
          </reference>
          <reference field="2" count="1" selected="0">
            <x v="72"/>
          </reference>
          <reference field="3" count="1" selected="0">
            <x v="25"/>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8">
      <pivotArea dataOnly="0" labelOnly="1" outline="0" fieldPosition="0">
        <references count="10">
          <reference field="0" count="1" selected="0">
            <x v="57"/>
          </reference>
          <reference field="2" count="1" selected="0">
            <x v="73"/>
          </reference>
          <reference field="3" count="1" selected="0">
            <x v="24"/>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7">
      <pivotArea dataOnly="0" labelOnly="1" outline="0" fieldPosition="0">
        <references count="10">
          <reference field="0" count="1" selected="0">
            <x v="57"/>
          </reference>
          <reference field="2" count="1" selected="0">
            <x v="74"/>
          </reference>
          <reference field="3" count="1" selected="0">
            <x v="22"/>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6">
      <pivotArea dataOnly="0" labelOnly="1" outline="0" fieldPosition="0">
        <references count="10">
          <reference field="0" count="1" selected="0">
            <x v="58"/>
          </reference>
          <reference field="2" count="1" selected="0">
            <x v="75"/>
          </reference>
          <reference field="3" count="1" selected="0">
            <x v="19"/>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5">
      <pivotArea dataOnly="0" labelOnly="1" outline="0" fieldPosition="0">
        <references count="10">
          <reference field="0" count="1" selected="0">
            <x v="58"/>
          </reference>
          <reference field="2" count="1" selected="0">
            <x v="76"/>
          </reference>
          <reference field="3" count="1" selected="0">
            <x v="20"/>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4">
      <pivotArea dataOnly="0" labelOnly="1" outline="0" fieldPosition="0">
        <references count="10">
          <reference field="0" count="1" selected="0">
            <x v="58"/>
          </reference>
          <reference field="2" count="1" selected="0">
            <x v="77"/>
          </reference>
          <reference field="3" count="1" selected="0">
            <x v="2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3">
      <pivotArea dataOnly="0" labelOnly="1" outline="0" fieldPosition="0">
        <references count="10">
          <reference field="0" count="1" selected="0">
            <x v="9"/>
          </reference>
          <reference field="2" count="1" selected="0">
            <x v="78"/>
          </reference>
          <reference field="3" count="1" selected="0">
            <x v="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2">
      <pivotArea dataOnly="0" labelOnly="1" outline="0" fieldPosition="0">
        <references count="10">
          <reference field="0" count="1" selected="0">
            <x v="10"/>
          </reference>
          <reference field="2" count="1" selected="0">
            <x v="79"/>
          </reference>
          <reference field="3" count="1" selected="0">
            <x v="1"/>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1">
      <pivotArea dataOnly="0" labelOnly="1" outline="0" fieldPosition="0">
        <references count="10">
          <reference field="0" count="1" selected="0">
            <x v="26"/>
          </reference>
          <reference field="2" count="1" selected="0">
            <x v="89"/>
          </reference>
          <reference field="3" count="1" selected="0">
            <x v="4"/>
          </reference>
          <reference field="4" count="1" selected="0">
            <x v="2"/>
          </reference>
          <reference field="8" count="1" selected="0">
            <x v="0"/>
          </reference>
          <reference field="12" count="0" selected="0"/>
          <reference field="16" count="0" selected="0"/>
          <reference field="20" count="0" selected="0"/>
          <reference field="24" count="0" selected="0"/>
          <reference field="25" count="0"/>
        </references>
      </pivotArea>
    </format>
    <format dxfId="100">
      <pivotArea dataOnly="0" labelOnly="1" outline="0" fieldPosition="0">
        <references count="3">
          <reference field="0" count="1" selected="0">
            <x v="52"/>
          </reference>
          <reference field="2" count="1" selected="0">
            <x v="24"/>
          </reference>
          <reference field="3" count="1">
            <x v="1"/>
          </reference>
        </references>
      </pivotArea>
    </format>
    <format dxfId="99">
      <pivotArea field="0" type="button" dataOnly="0" labelOnly="1" outline="0" axis="axisRow" fieldPosition="1"/>
    </format>
    <format dxfId="98">
      <pivotArea field="3" type="button" dataOnly="0" labelOnly="1" outline="0" axis="axisRow" fieldPosition="2"/>
    </format>
    <format dxfId="97">
      <pivotArea field="4" type="button" dataOnly="0" labelOnly="1" outline="0" axis="axisRow" fieldPosition="3"/>
    </format>
    <format dxfId="96">
      <pivotArea field="8" type="button" dataOnly="0" labelOnly="1" outline="0" axis="axisRow" fieldPosition="4"/>
    </format>
    <format dxfId="95">
      <pivotArea field="12" type="button" dataOnly="0" labelOnly="1" outline="0" axis="axisRow" fieldPosition="5"/>
    </format>
    <format dxfId="94">
      <pivotArea field="16" type="button" dataOnly="0" labelOnly="1" outline="0" axis="axisRow" fieldPosition="6"/>
    </format>
    <format dxfId="93">
      <pivotArea field="20" type="button" dataOnly="0" labelOnly="1" outline="0" axis="axisRow" fieldPosition="7"/>
    </format>
    <format dxfId="92">
      <pivotArea field="24" type="button" dataOnly="0" labelOnly="1" outline="0" axis="axisRow" fieldPosition="8"/>
    </format>
    <format dxfId="91">
      <pivotArea field="25" type="button" dataOnly="0" labelOnly="1" outline="0" axis="axisRow" fieldPosition="9"/>
    </format>
    <format dxfId="90">
      <pivotArea field="3" type="button" dataOnly="0" labelOnly="1" outline="0" axis="axisRow" fieldPosition="2"/>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2100-000003000000}" name="Tabla dinámica15" cacheId="1"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261:K284" firstHeaderRow="2" firstDataRow="2" firstDataCol="10"/>
  <pivotFields count="27">
    <pivotField axis="axisRow" compact="0" outline="0" showAll="0" defaultSubtotal="0">
      <items count="20">
        <item x="0"/>
        <item x="1"/>
        <item x="3"/>
        <item x="4"/>
        <item x="5"/>
        <item x="6"/>
        <item x="7"/>
        <item x="8"/>
        <item x="10"/>
        <item x="11"/>
        <item x="16"/>
        <item x="17"/>
        <item x="2"/>
        <item x="9"/>
        <item x="12"/>
        <item x="13"/>
        <item x="14"/>
        <item x="15"/>
        <item x="18"/>
        <item x="19"/>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79">
        <item x="0"/>
        <item x="1"/>
        <item x="2"/>
        <item x="3"/>
        <item x="4"/>
        <item x="5"/>
        <item x="8"/>
        <item x="11"/>
        <item x="12"/>
        <item x="13"/>
        <item x="14"/>
        <item x="18"/>
        <item x="22"/>
        <item x="23"/>
        <item x="26"/>
        <item x="27"/>
        <item x="28"/>
        <item x="29"/>
        <item h="1" x="6"/>
        <item h="1" x="7"/>
        <item h="1" x="9"/>
        <item h="1" x="10"/>
        <item h="1" x="15"/>
        <item h="1" x="16"/>
        <item h="1" x="17"/>
        <item h="1" x="19"/>
        <item h="1" x="20"/>
        <item h="1" x="21"/>
        <item h="1" x="24"/>
        <item h="1" x="25"/>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s>
      <extLst>
        <ext xmlns:x14="http://schemas.microsoft.com/office/spreadsheetml/2009/9/main" uri="{2946ED86-A175-432a-8AC1-64E0C546D7DE}">
          <x14:pivotField fillDownLabels="1"/>
        </ext>
      </extLst>
    </pivotField>
    <pivotField axis="axisRow" compact="0" outline="0" showAll="0" defaultSubtotal="0">
      <items count="60">
        <item x="0"/>
        <item x="2"/>
        <item x="3"/>
        <item x="4"/>
        <item x="5"/>
        <item x="6"/>
        <item x="7"/>
        <item x="8"/>
        <item x="1"/>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22">
    <i>
      <x/>
      <x/>
      <x/>
      <x/>
      <x/>
      <x/>
      <x/>
      <x/>
      <x/>
      <x/>
    </i>
    <i>
      <x v="1"/>
      <x v="1"/>
      <x/>
      <x/>
      <x/>
      <x/>
      <x/>
      <x/>
      <x/>
      <x/>
    </i>
    <i>
      <x v="2"/>
      <x v="12"/>
      <x/>
      <x/>
      <x/>
      <x/>
      <x/>
      <x/>
      <x/>
      <x/>
    </i>
    <i>
      <x v="3"/>
      <x v="2"/>
      <x/>
      <x/>
      <x/>
      <x/>
      <x/>
      <x/>
      <x/>
      <x/>
    </i>
    <i>
      <x v="4"/>
      <x v="3"/>
      <x/>
      <x v="1"/>
      <x/>
      <x/>
      <x/>
      <x/>
      <x/>
      <x/>
    </i>
    <i>
      <x v="5"/>
      <x v="4"/>
      <x/>
      <x v="1"/>
      <x/>
      <x/>
      <x/>
      <x/>
      <x/>
      <x/>
    </i>
    <i r="2">
      <x v="8"/>
      <x v="1"/>
      <x/>
      <x/>
      <x/>
      <x/>
      <x/>
      <x/>
    </i>
    <i>
      <x v="6"/>
      <x v="5"/>
      <x/>
      <x v="1"/>
      <x/>
      <x/>
      <x/>
      <x/>
      <x/>
      <x/>
    </i>
    <i r="2">
      <x v="8"/>
      <x v="1"/>
      <x/>
      <x/>
      <x/>
      <x/>
      <x/>
      <x/>
    </i>
    <i>
      <x v="7"/>
      <x v="6"/>
      <x/>
      <x v="1"/>
      <x/>
      <x/>
      <x/>
      <x/>
      <x/>
      <x/>
    </i>
    <i>
      <x v="8"/>
      <x v="7"/>
      <x/>
      <x v="1"/>
      <x/>
      <x/>
      <x/>
      <x/>
      <x/>
      <x/>
    </i>
    <i>
      <x v="9"/>
      <x v="13"/>
      <x/>
      <x/>
      <x/>
      <x/>
      <x/>
      <x/>
      <x/>
      <x/>
    </i>
    <i>
      <x v="10"/>
      <x v="8"/>
      <x/>
      <x/>
      <x/>
      <x/>
      <x/>
      <x/>
      <x/>
      <x/>
    </i>
    <i r="2">
      <x v="8"/>
      <x/>
      <x/>
      <x/>
      <x/>
      <x/>
      <x/>
      <x/>
    </i>
    <i>
      <x v="11"/>
      <x v="9"/>
      <x/>
      <x/>
      <x/>
      <x/>
      <x/>
      <x/>
      <x/>
      <x/>
    </i>
    <i r="2">
      <x v="8"/>
      <x/>
      <x/>
      <x/>
      <x/>
      <x/>
      <x/>
      <x/>
    </i>
    <i>
      <x v="12"/>
      <x v="14"/>
      <x/>
      <x v="1"/>
      <x/>
      <x/>
      <x/>
      <x/>
      <x/>
      <x/>
    </i>
    <i>
      <x v="13"/>
      <x v="15"/>
      <x/>
      <x v="1"/>
      <x/>
      <x/>
      <x/>
      <x/>
      <x/>
      <x/>
    </i>
    <i>
      <x v="14"/>
      <x v="16"/>
      <x/>
      <x/>
      <x/>
      <x/>
      <x/>
      <x/>
      <x/>
      <x/>
    </i>
    <i>
      <x v="15"/>
      <x v="17"/>
      <x/>
      <x v="1"/>
      <x/>
      <x/>
      <x/>
      <x/>
      <x/>
      <x/>
    </i>
    <i>
      <x v="16"/>
      <x v="10"/>
      <x/>
      <x v="1"/>
      <x/>
      <x/>
      <x/>
      <x/>
      <x/>
      <x/>
    </i>
    <i>
      <x v="17"/>
      <x v="11"/>
      <x/>
      <x v="1"/>
      <x/>
      <x/>
      <x/>
      <x/>
      <x/>
      <x/>
    </i>
  </rowItems>
  <colItems count="1">
    <i/>
  </colItems>
  <dataFields count="1">
    <dataField name="Cuenta de DEFINICIÓN OPERACIONAL" fld="1" subtotal="count" baseField="0" baseItem="0"/>
  </dataFields>
  <formats count="23">
    <format dxfId="513">
      <pivotArea outline="0" collapsedLevelsAreSubtotals="1" fieldPosition="0"/>
    </format>
    <format dxfId="512">
      <pivotArea field="0" type="button" dataOnly="0" labelOnly="1" outline="0" axis="axisRow" fieldPosition="1"/>
    </format>
    <format dxfId="511">
      <pivotArea field="3" type="button" dataOnly="0" labelOnly="1" outline="0" axis="axisRow" fieldPosition="2"/>
    </format>
    <format dxfId="510">
      <pivotArea dataOnly="0" labelOnly="1" outline="0" fieldPosition="0">
        <references count="1">
          <reference field="0" count="0"/>
        </references>
      </pivotArea>
    </format>
    <format dxfId="509">
      <pivotArea dataOnly="0" labelOnly="1" outline="0" fieldPosition="0">
        <references count="1">
          <reference field="0" count="0"/>
        </references>
      </pivotArea>
    </format>
    <format dxfId="508">
      <pivotArea outline="0" collapsedLevelsAreSubtotals="1" fieldPosition="0"/>
    </format>
    <format dxfId="507">
      <pivotArea outline="0" collapsedLevelsAreSubtotals="1" fieldPosition="0"/>
    </format>
    <format dxfId="506">
      <pivotArea outline="0" collapsedLevelsAreSubtotals="1" fieldPosition="0"/>
    </format>
    <format dxfId="505">
      <pivotArea outline="0" collapsedLevelsAreSubtotals="1" fieldPosition="0"/>
    </format>
    <format dxfId="504">
      <pivotArea outline="0" collapsedLevelsAreSubtotals="1" fieldPosition="0"/>
    </format>
    <format dxfId="503">
      <pivotArea type="all" dataOnly="0" outline="0" fieldPosition="0"/>
    </format>
    <format dxfId="502">
      <pivotArea field="0" type="button" dataOnly="0" labelOnly="1" outline="0" axis="axisRow" fieldPosition="1"/>
    </format>
    <format dxfId="501">
      <pivotArea dataOnly="0" labelOnly="1" outline="0" fieldPosition="0">
        <references count="3">
          <reference field="0" count="1" selected="0">
            <x v="0"/>
          </reference>
          <reference field="2" count="1" selected="0">
            <x v="0"/>
          </reference>
          <reference field="3" count="2">
            <x v="0"/>
            <x v="8"/>
          </reference>
        </references>
      </pivotArea>
    </format>
    <format dxfId="500">
      <pivotArea dataOnly="0" labelOnly="1" outline="0" fieldPosition="0">
        <references count="3">
          <reference field="0" count="1" selected="0">
            <x v="5"/>
          </reference>
          <reference field="2" count="1" selected="0">
            <x v="6"/>
          </reference>
          <reference field="3" count="2">
            <x v="0"/>
            <x v="8"/>
          </reference>
        </references>
      </pivotArea>
    </format>
    <format dxfId="499">
      <pivotArea dataOnly="0" labelOnly="1" outline="0" fieldPosition="0">
        <references count="3">
          <reference field="0" count="1" selected="0">
            <x v="6"/>
          </reference>
          <reference field="2" count="1" selected="0">
            <x v="7"/>
          </reference>
          <reference field="3" count="2">
            <x v="0"/>
            <x v="8"/>
          </reference>
        </references>
      </pivotArea>
    </format>
    <format dxfId="498">
      <pivotArea dataOnly="0" labelOnly="1" outline="0" fieldPosition="0">
        <references count="3">
          <reference field="0" count="1" selected="0">
            <x v="9"/>
          </reference>
          <reference field="2" count="1" selected="0">
            <x v="11"/>
          </reference>
          <reference field="3" count="2">
            <x v="0"/>
            <x v="8"/>
          </reference>
        </references>
      </pivotArea>
    </format>
    <format dxfId="497">
      <pivotArea dataOnly="0" labelOnly="1" outline="0" fieldPosition="0">
        <references count="3">
          <reference field="0" count="1" selected="0">
            <x v="14"/>
          </reference>
          <reference field="2" count="1" selected="0">
            <x v="12"/>
          </reference>
          <reference field="3" count="1">
            <x v="0"/>
          </reference>
        </references>
      </pivotArea>
    </format>
    <format dxfId="496">
      <pivotArea dataOnly="0" labelOnly="1" outline="0" fieldPosition="0">
        <references count="4">
          <reference field="0" count="1" selected="0">
            <x v="0"/>
          </reference>
          <reference field="2" count="1" selected="0">
            <x v="0"/>
          </reference>
          <reference field="3" count="1" selected="0">
            <x v="0"/>
          </reference>
          <reference field="4" count="1">
            <x v="0"/>
          </reference>
        </references>
      </pivotArea>
    </format>
    <format dxfId="495">
      <pivotArea dataOnly="0" labelOnly="1" outline="0" fieldPosition="0">
        <references count="4">
          <reference field="0" count="1" selected="0">
            <x v="3"/>
          </reference>
          <reference field="2" count="1" selected="0">
            <x v="4"/>
          </reference>
          <reference field="3" count="1" selected="0">
            <x v="0"/>
          </reference>
          <reference field="4" count="1">
            <x v="1"/>
          </reference>
        </references>
      </pivotArea>
    </format>
    <format dxfId="494">
      <pivotArea dataOnly="0" labelOnly="1" outline="0" fieldPosition="0">
        <references count="4">
          <reference field="0" count="1" selected="0">
            <x v="13"/>
          </reference>
          <reference field="2" count="1" selected="0">
            <x v="9"/>
          </reference>
          <reference field="3" count="1" selected="0">
            <x v="0"/>
          </reference>
          <reference field="4" count="1">
            <x v="0"/>
          </reference>
        </references>
      </pivotArea>
    </format>
    <format dxfId="493">
      <pivotArea dataOnly="0" labelOnly="1" outline="0" fieldPosition="0">
        <references count="4">
          <reference field="0" count="1" selected="0">
            <x v="14"/>
          </reference>
          <reference field="2" count="1" selected="0">
            <x v="12"/>
          </reference>
          <reference field="3" count="1" selected="0">
            <x v="0"/>
          </reference>
          <reference field="4" count="1">
            <x v="1"/>
          </reference>
        </references>
      </pivotArea>
    </format>
    <format dxfId="492">
      <pivotArea dataOnly="0" labelOnly="1" outline="0" fieldPosition="0">
        <references count="4">
          <reference field="0" count="1" selected="0">
            <x v="16"/>
          </reference>
          <reference field="2" count="1" selected="0">
            <x v="14"/>
          </reference>
          <reference field="3" count="1" selected="0">
            <x v="0"/>
          </reference>
          <reference field="4" count="1">
            <x v="0"/>
          </reference>
        </references>
      </pivotArea>
    </format>
    <format dxfId="491">
      <pivotArea dataOnly="0" labelOnly="1" outline="0" fieldPosition="0">
        <references count="4">
          <reference field="0" count="1" selected="0">
            <x v="17"/>
          </reference>
          <reference field="2" count="1" selected="0">
            <x v="15"/>
          </reference>
          <reference field="3" count="1" selected="0">
            <x v="0"/>
          </reference>
          <reference field="4" count="1">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2100-000004000000}" name="Tabla dinámica17" cacheId="0"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290:K317" firstHeaderRow="2" firstDataRow="2" firstDataCol="10"/>
  <pivotFields count="27">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
        <item x="3"/>
        <item x="1"/>
        <item x="2"/>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26">
    <i>
      <x/>
      <x/>
      <x/>
      <x v="3"/>
      <x/>
      <x/>
      <x/>
      <x/>
      <x/>
      <x/>
    </i>
    <i>
      <x v="1"/>
      <x v="1"/>
      <x/>
      <x v="3"/>
      <x/>
      <x/>
      <x/>
      <x/>
      <x/>
      <x/>
    </i>
    <i>
      <x v="2"/>
      <x v="2"/>
      <x/>
      <x v="3"/>
      <x/>
      <x/>
      <x/>
      <x/>
      <x/>
      <x/>
    </i>
    <i>
      <x v="3"/>
      <x v="3"/>
      <x/>
      <x v="3"/>
      <x/>
      <x/>
      <x/>
      <x/>
      <x/>
      <x/>
    </i>
    <i>
      <x v="4"/>
      <x v="4"/>
      <x/>
      <x v="3"/>
      <x/>
      <x/>
      <x/>
      <x/>
      <x/>
      <x/>
    </i>
    <i>
      <x v="5"/>
      <x v="5"/>
      <x/>
      <x v="1"/>
      <x/>
      <x/>
      <x/>
      <x/>
      <x/>
      <x/>
    </i>
    <i>
      <x v="6"/>
      <x v="6"/>
      <x/>
      <x v="1"/>
      <x/>
      <x/>
      <x/>
      <x/>
      <x/>
      <x/>
    </i>
    <i>
      <x v="7"/>
      <x v="7"/>
      <x/>
      <x v="1"/>
      <x/>
      <x/>
      <x/>
      <x/>
      <x/>
      <x/>
    </i>
    <i>
      <x v="8"/>
      <x v="8"/>
      <x/>
      <x v="2"/>
      <x/>
      <x/>
      <x/>
      <x/>
      <x/>
      <x/>
    </i>
    <i>
      <x v="9"/>
      <x v="9"/>
      <x/>
      <x v="3"/>
      <x/>
      <x/>
      <x/>
      <x/>
      <x/>
      <x/>
    </i>
    <i>
      <x v="10"/>
      <x v="10"/>
      <x/>
      <x v="3"/>
      <x/>
      <x/>
      <x/>
      <x/>
      <x/>
      <x/>
    </i>
    <i>
      <x v="11"/>
      <x v="11"/>
      <x/>
      <x v="3"/>
      <x/>
      <x/>
      <x/>
      <x/>
      <x/>
      <x/>
    </i>
    <i>
      <x v="12"/>
      <x v="12"/>
      <x/>
      <x v="3"/>
      <x/>
      <x/>
      <x/>
      <x/>
      <x/>
      <x/>
    </i>
    <i>
      <x v="13"/>
      <x v="13"/>
      <x/>
      <x v="3"/>
      <x/>
      <x/>
      <x/>
      <x/>
      <x/>
      <x/>
    </i>
    <i>
      <x v="14"/>
      <x v="14"/>
      <x/>
      <x v="3"/>
      <x/>
      <x/>
      <x/>
      <x/>
      <x/>
      <x/>
    </i>
    <i>
      <x v="15"/>
      <x v="15"/>
      <x/>
      <x v="3"/>
      <x/>
      <x/>
      <x/>
      <x/>
      <x/>
      <x/>
    </i>
    <i>
      <x v="16"/>
      <x v="16"/>
      <x/>
      <x v="3"/>
      <x/>
      <x/>
      <x/>
      <x/>
      <x/>
      <x/>
    </i>
    <i>
      <x v="17"/>
      <x v="17"/>
      <x/>
      <x v="3"/>
      <x/>
      <x/>
      <x/>
      <x/>
      <x/>
      <x/>
    </i>
    <i>
      <x v="18"/>
      <x v="18"/>
      <x/>
      <x/>
      <x/>
      <x/>
      <x/>
      <x/>
      <x/>
      <x/>
    </i>
    <i>
      <x v="19"/>
      <x v="19"/>
      <x/>
      <x v="1"/>
      <x/>
      <x/>
      <x/>
      <x/>
      <x/>
      <x/>
    </i>
    <i>
      <x v="20"/>
      <x v="20"/>
      <x/>
      <x v="3"/>
      <x/>
      <x/>
      <x/>
      <x/>
      <x/>
      <x/>
    </i>
    <i>
      <x v="21"/>
      <x v="21"/>
      <x/>
      <x v="2"/>
      <x/>
      <x/>
      <x/>
      <x/>
      <x/>
      <x/>
    </i>
    <i>
      <x v="22"/>
      <x v="22"/>
      <x/>
      <x v="2"/>
      <x/>
      <x/>
      <x/>
      <x/>
      <x/>
      <x/>
    </i>
    <i>
      <x v="23"/>
      <x v="23"/>
      <x/>
      <x v="3"/>
      <x/>
      <x/>
      <x/>
      <x/>
      <x/>
      <x/>
    </i>
    <i>
      <x v="24"/>
      <x v="24"/>
      <x/>
      <x v="3"/>
      <x/>
      <x/>
      <x/>
      <x/>
      <x/>
      <x/>
    </i>
    <i>
      <x v="25"/>
      <x v="25"/>
      <x/>
      <x v="3"/>
      <x/>
      <x/>
      <x/>
      <x/>
      <x/>
      <x/>
    </i>
  </rowItems>
  <colItems count="1">
    <i/>
  </colItems>
  <dataFields count="1">
    <dataField name="Cuenta de DEFINICIÓN OPERACIONAL" fld="1" subtotal="count" baseField="0" baseItem="0"/>
  </dataFields>
  <formats count="14">
    <format dxfId="527">
      <pivotArea outline="0" collapsedLevelsAreSubtotals="1" fieldPosition="0"/>
    </format>
    <format dxfId="526">
      <pivotArea field="0" type="button" dataOnly="0" labelOnly="1" outline="0" axis="axisRow" fieldPosition="1"/>
    </format>
    <format dxfId="525">
      <pivotArea field="3" type="button" dataOnly="0" labelOnly="1" outline="0" axis="axisRow" fieldPosition="2"/>
    </format>
    <format dxfId="524">
      <pivotArea dataOnly="0" labelOnly="1" outline="0" fieldPosition="0">
        <references count="1">
          <reference field="0" count="0"/>
        </references>
      </pivotArea>
    </format>
    <format dxfId="523">
      <pivotArea dataOnly="0" labelOnly="1" outline="0" fieldPosition="0">
        <references count="1">
          <reference field="0" count="0"/>
        </references>
      </pivotArea>
    </format>
    <format dxfId="522">
      <pivotArea outline="0" collapsedLevelsAreSubtotals="1" fieldPosition="0"/>
    </format>
    <format dxfId="521">
      <pivotArea outline="0" collapsedLevelsAreSubtotals="1" fieldPosition="0"/>
    </format>
    <format dxfId="520">
      <pivotArea outline="0" collapsedLevelsAreSubtotals="1" fieldPosition="0"/>
    </format>
    <format dxfId="519">
      <pivotArea outline="0" collapsedLevelsAreSubtotals="1" fieldPosition="0"/>
    </format>
    <format dxfId="518">
      <pivotArea outline="0" collapsedLevelsAreSubtotals="1" fieldPosition="0"/>
    </format>
    <format dxfId="517">
      <pivotArea field="0" type="button" dataOnly="0" labelOnly="1" outline="0" axis="axisRow" fieldPosition="1"/>
    </format>
    <format dxfId="516">
      <pivotArea outline="0" collapsedLevelsAreSubtotals="1" fieldPosition="0">
        <references count="1">
          <reference field="2" count="3" selected="0">
            <x v="23"/>
            <x v="24"/>
            <x v="25"/>
          </reference>
        </references>
      </pivotArea>
    </format>
    <format dxfId="515">
      <pivotArea type="all" dataOnly="0" outline="0" fieldPosition="0"/>
    </format>
    <format dxfId="514">
      <pivotArea field="0" type="button" dataOnly="0" labelOnly="1" outline="0" axis="axisRow" fieldPosition="1"/>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2100-000002000000}" name="Tabla dinámica13" cacheId="2"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218:K255" firstHeaderRow="2" firstDataRow="2" firstDataCol="10"/>
  <pivotFields count="27">
    <pivotField axis="axisRow" compact="0" outline="0" showAll="0" defaultSubtotal="0">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39">
        <item x="0"/>
        <item x="1"/>
        <item x="2"/>
        <item x="3"/>
        <item x="6"/>
        <item x="7"/>
        <item x="8"/>
        <item x="9"/>
        <item x="10"/>
        <item x="11"/>
        <item x="12"/>
        <item x="16"/>
        <item x="17"/>
        <item x="18"/>
        <item x="19"/>
        <item x="20"/>
        <item x="21"/>
        <item x="22"/>
        <item x="23"/>
        <item x="24"/>
        <item x="25"/>
        <item x="26"/>
        <item x="27"/>
        <item x="28"/>
        <item x="29"/>
        <item x="30"/>
        <item x="31"/>
        <item x="32"/>
        <item x="33"/>
        <item x="34"/>
        <item x="35"/>
        <item x="36"/>
        <item x="37"/>
        <item x="38"/>
        <item h="1" x="4"/>
        <item h="1" x="5"/>
        <item h="1" x="13"/>
        <item h="1" x="14"/>
        <item h="1" x="15"/>
      </items>
      <extLst>
        <ext xmlns:x14="http://schemas.microsoft.com/office/spreadsheetml/2009/9/main" uri="{2946ED86-A175-432a-8AC1-64E0C546D7DE}">
          <x14:pivotField fillDownLabels="1"/>
        </ext>
      </extLst>
    </pivotField>
    <pivotField axis="axisRow" compact="0" outline="0" showAll="0" defaultSubtotal="0">
      <items count="9">
        <item x="4"/>
        <item x="0"/>
        <item x="2"/>
        <item x="3"/>
        <item x="6"/>
        <item x="7"/>
        <item x="8"/>
        <item x="1"/>
        <item x="5"/>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36">
    <i>
      <x/>
      <x/>
      <x v="1"/>
      <x/>
      <x/>
      <x/>
      <x/>
      <x/>
      <x/>
      <x/>
    </i>
    <i>
      <x v="1"/>
      <x v="1"/>
      <x v="1"/>
      <x/>
      <x/>
      <x/>
      <x/>
      <x/>
      <x/>
      <x/>
    </i>
    <i>
      <x v="2"/>
      <x v="2"/>
      <x v="1"/>
      <x/>
      <x/>
      <x/>
      <x/>
      <x/>
      <x/>
      <x/>
    </i>
    <i>
      <x v="3"/>
      <x v="3"/>
      <x v="1"/>
      <x/>
      <x/>
      <x/>
      <x/>
      <x/>
      <x/>
      <x/>
    </i>
    <i r="2">
      <x v="7"/>
      <x/>
      <x/>
      <x/>
      <x/>
      <x/>
      <x/>
      <x/>
    </i>
    <i>
      <x v="4"/>
      <x v="4"/>
      <x v="1"/>
      <x/>
      <x/>
      <x/>
      <x/>
      <x/>
      <x/>
      <x/>
    </i>
    <i>
      <x v="5"/>
      <x v="5"/>
      <x v="1"/>
      <x/>
      <x/>
      <x/>
      <x/>
      <x/>
      <x/>
      <x/>
    </i>
    <i>
      <x v="6"/>
      <x v="6"/>
      <x v="1"/>
      <x/>
      <x/>
      <x/>
      <x/>
      <x/>
      <x/>
      <x/>
    </i>
    <i>
      <x v="7"/>
      <x v="7"/>
      <x v="1"/>
      <x/>
      <x/>
      <x/>
      <x/>
      <x/>
      <x/>
      <x/>
    </i>
    <i>
      <x v="8"/>
      <x v="8"/>
      <x v="1"/>
      <x/>
      <x/>
      <x/>
      <x/>
      <x/>
      <x/>
      <x/>
    </i>
    <i>
      <x v="9"/>
      <x v="9"/>
      <x v="1"/>
      <x/>
      <x/>
      <x/>
      <x/>
      <x/>
      <x/>
      <x/>
    </i>
    <i>
      <x v="10"/>
      <x v="10"/>
      <x/>
      <x v="1"/>
      <x/>
      <x/>
      <x/>
      <x/>
      <x/>
      <x/>
    </i>
    <i r="2">
      <x v="8"/>
      <x v="1"/>
      <x/>
      <x/>
      <x/>
      <x/>
      <x/>
      <x/>
    </i>
    <i>
      <x v="11"/>
      <x v="11"/>
      <x v="1"/>
      <x/>
      <x/>
      <x/>
      <x/>
      <x/>
      <x/>
      <x/>
    </i>
    <i>
      <x v="12"/>
      <x v="12"/>
      <x v="1"/>
      <x/>
      <x/>
      <x/>
      <x/>
      <x/>
      <x/>
      <x/>
    </i>
    <i>
      <x v="13"/>
      <x v="13"/>
      <x v="1"/>
      <x/>
      <x/>
      <x/>
      <x/>
      <x/>
      <x/>
      <x/>
    </i>
    <i>
      <x v="14"/>
      <x v="14"/>
      <x v="1"/>
      <x/>
      <x/>
      <x/>
      <x/>
      <x/>
      <x/>
      <x/>
    </i>
    <i>
      <x v="15"/>
      <x v="15"/>
      <x v="1"/>
      <x/>
      <x/>
      <x/>
      <x/>
      <x/>
      <x/>
      <x/>
    </i>
    <i>
      <x v="16"/>
      <x v="16"/>
      <x v="1"/>
      <x/>
      <x/>
      <x/>
      <x/>
      <x/>
      <x/>
      <x/>
    </i>
    <i>
      <x v="17"/>
      <x v="17"/>
      <x v="1"/>
      <x/>
      <x/>
      <x/>
      <x/>
      <x/>
      <x/>
      <x/>
    </i>
    <i>
      <x v="18"/>
      <x v="18"/>
      <x v="1"/>
      <x/>
      <x/>
      <x/>
      <x/>
      <x/>
      <x/>
      <x/>
    </i>
    <i>
      <x v="19"/>
      <x v="19"/>
      <x v="1"/>
      <x/>
      <x/>
      <x/>
      <x/>
      <x/>
      <x/>
      <x/>
    </i>
    <i>
      <x v="20"/>
      <x v="20"/>
      <x v="1"/>
      <x/>
      <x/>
      <x/>
      <x/>
      <x/>
      <x/>
      <x/>
    </i>
    <i>
      <x v="21"/>
      <x v="21"/>
      <x v="1"/>
      <x/>
      <x/>
      <x/>
      <x/>
      <x/>
      <x/>
      <x/>
    </i>
    <i>
      <x v="22"/>
      <x v="22"/>
      <x v="1"/>
      <x/>
      <x/>
      <x/>
      <x/>
      <x/>
      <x/>
      <x/>
    </i>
    <i>
      <x v="23"/>
      <x v="23"/>
      <x v="1"/>
      <x/>
      <x/>
      <x/>
      <x/>
      <x/>
      <x/>
      <x/>
    </i>
    <i>
      <x v="24"/>
      <x v="24"/>
      <x v="1"/>
      <x/>
      <x/>
      <x/>
      <x/>
      <x/>
      <x/>
      <x/>
    </i>
    <i>
      <x v="25"/>
      <x v="25"/>
      <x v="1"/>
      <x/>
      <x/>
      <x/>
      <x/>
      <x/>
      <x/>
      <x/>
    </i>
    <i>
      <x v="26"/>
      <x v="26"/>
      <x v="1"/>
      <x/>
      <x/>
      <x/>
      <x/>
      <x/>
      <x/>
      <x/>
    </i>
    <i>
      <x v="27"/>
      <x v="27"/>
      <x v="1"/>
      <x/>
      <x/>
      <x/>
      <x/>
      <x/>
      <x/>
      <x/>
    </i>
    <i>
      <x v="28"/>
      <x v="28"/>
      <x v="1"/>
      <x/>
      <x/>
      <x/>
      <x/>
      <x/>
      <x/>
      <x/>
    </i>
    <i>
      <x v="29"/>
      <x v="29"/>
      <x v="1"/>
      <x/>
      <x/>
      <x/>
      <x/>
      <x/>
      <x/>
      <x/>
    </i>
    <i>
      <x v="30"/>
      <x v="30"/>
      <x v="1"/>
      <x/>
      <x/>
      <x/>
      <x/>
      <x/>
      <x/>
      <x/>
    </i>
    <i>
      <x v="31"/>
      <x v="31"/>
      <x v="1"/>
      <x/>
      <x/>
      <x/>
      <x/>
      <x/>
      <x/>
      <x/>
    </i>
    <i>
      <x v="32"/>
      <x v="32"/>
      <x v="1"/>
      <x/>
      <x/>
      <x/>
      <x/>
      <x/>
      <x/>
      <x/>
    </i>
    <i>
      <x v="33"/>
      <x v="33"/>
      <x v="1"/>
      <x/>
      <x/>
      <x/>
      <x/>
      <x/>
      <x/>
      <x/>
    </i>
  </rowItems>
  <colItems count="1">
    <i/>
  </colItems>
  <dataFields count="1">
    <dataField name="Cuenta de DEFINICIÓN OPERACIONAL" fld="1" subtotal="count" baseField="0" baseItem="0"/>
  </dataFields>
  <formats count="20">
    <format dxfId="547">
      <pivotArea outline="0" collapsedLevelsAreSubtotals="1" fieldPosition="0"/>
    </format>
    <format dxfId="546">
      <pivotArea field="0" type="button" dataOnly="0" labelOnly="1" outline="0" axis="axisRow" fieldPosition="1"/>
    </format>
    <format dxfId="545">
      <pivotArea field="3" type="button" dataOnly="0" labelOnly="1" outline="0" axis="axisRow" fieldPosition="2"/>
    </format>
    <format dxfId="544">
      <pivotArea dataOnly="0" labelOnly="1" outline="0" fieldPosition="0">
        <references count="1">
          <reference field="0" count="0"/>
        </references>
      </pivotArea>
    </format>
    <format dxfId="543">
      <pivotArea dataOnly="0" labelOnly="1" outline="0" fieldPosition="0">
        <references count="1">
          <reference field="0" count="0"/>
        </references>
      </pivotArea>
    </format>
    <format dxfId="542">
      <pivotArea outline="0" collapsedLevelsAreSubtotals="1" fieldPosition="0"/>
    </format>
    <format dxfId="541">
      <pivotArea outline="0" collapsedLevelsAreSubtotals="1" fieldPosition="0"/>
    </format>
    <format dxfId="540">
      <pivotArea outline="0" collapsedLevelsAreSubtotals="1" fieldPosition="0"/>
    </format>
    <format dxfId="539">
      <pivotArea outline="0" collapsedLevelsAreSubtotals="1" fieldPosition="0"/>
    </format>
    <format dxfId="538">
      <pivotArea outline="0" collapsedLevelsAreSubtotals="1" fieldPosition="0"/>
    </format>
    <format dxfId="537">
      <pivotArea outline="0" collapsedLevelsAreSubtotals="1" fieldPosition="0"/>
    </format>
    <format dxfId="536">
      <pivotArea dataOnly="0" labelOnly="1" outline="0" fieldPosition="0">
        <references count="1">
          <reference field="2" count="0"/>
        </references>
      </pivotArea>
    </format>
    <format dxfId="535">
      <pivotArea field="0" type="button" dataOnly="0" labelOnly="1" outline="0" axis="axisRow" fieldPosition="1"/>
    </format>
    <format dxfId="534">
      <pivotArea dataOnly="0" labelOnly="1" outline="0" fieldPosition="0">
        <references count="3">
          <reference field="0" count="1" selected="0">
            <x v="0"/>
          </reference>
          <reference field="2" count="1" selected="0">
            <x v="0"/>
          </reference>
          <reference field="3" count="2">
            <x v="1"/>
            <x v="7"/>
          </reference>
        </references>
      </pivotArea>
    </format>
    <format dxfId="533">
      <pivotArea dataOnly="0" labelOnly="1" outline="0" fieldPosition="0">
        <references count="3">
          <reference field="0" count="1" selected="0">
            <x v="4"/>
          </reference>
          <reference field="2" count="1" selected="0">
            <x v="4"/>
          </reference>
          <reference field="3" count="1">
            <x v="1"/>
          </reference>
        </references>
      </pivotArea>
    </format>
    <format dxfId="532">
      <pivotArea dataOnly="0" labelOnly="1" outline="0" fieldPosition="0">
        <references count="3">
          <reference field="0" count="1" selected="0">
            <x v="10"/>
          </reference>
          <reference field="2" count="1" selected="0">
            <x v="10"/>
          </reference>
          <reference field="3" count="2">
            <x v="0"/>
            <x v="8"/>
          </reference>
        </references>
      </pivotArea>
    </format>
    <format dxfId="531">
      <pivotArea dataOnly="0" labelOnly="1" outline="0" fieldPosition="0">
        <references count="3">
          <reference field="0" count="1" selected="0">
            <x v="11"/>
          </reference>
          <reference field="2" count="1" selected="0">
            <x v="11"/>
          </reference>
          <reference field="3" count="1">
            <x v="1"/>
          </reference>
        </references>
      </pivotArea>
    </format>
    <format dxfId="530">
      <pivotArea dataOnly="0" labelOnly="1" outline="0" fieldPosition="0">
        <references count="4">
          <reference field="0" count="1" selected="0">
            <x v="0"/>
          </reference>
          <reference field="2" count="1" selected="0">
            <x v="0"/>
          </reference>
          <reference field="3" count="1" selected="0">
            <x v="1"/>
          </reference>
          <reference field="4" count="1">
            <x v="0"/>
          </reference>
        </references>
      </pivotArea>
    </format>
    <format dxfId="529">
      <pivotArea dataOnly="0" labelOnly="1" outline="0" fieldPosition="0">
        <references count="4">
          <reference field="0" count="1" selected="0">
            <x v="10"/>
          </reference>
          <reference field="2" count="1" selected="0">
            <x v="10"/>
          </reference>
          <reference field="3" count="1" selected="0">
            <x v="0"/>
          </reference>
          <reference field="4" count="1">
            <x v="1"/>
          </reference>
        </references>
      </pivotArea>
    </format>
    <format dxfId="528">
      <pivotArea dataOnly="0" labelOnly="1" outline="0" fieldPosition="0">
        <references count="4">
          <reference field="0" count="1" selected="0">
            <x v="11"/>
          </reference>
          <reference field="2" count="1" selected="0">
            <x v="11"/>
          </reference>
          <reference field="3" count="1" selected="0">
            <x v="1"/>
          </reference>
          <reference field="4" count="1">
            <x v="0"/>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2100-00000B000000}" name="Tabla dinámica9" cacheId="4"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179:K193" firstHeaderRow="2" firstDataRow="2" firstDataCol="10"/>
  <pivotFields count="27">
    <pivotField axis="axisRow" compact="0" outline="0" showAll="0" defaultSubtotal="0">
      <items count="11">
        <item x="1"/>
        <item x="2"/>
        <item x="3"/>
        <item x="4"/>
        <item x="5"/>
        <item x="6"/>
        <item x="7"/>
        <item x="8"/>
        <item x="9"/>
        <item x="10"/>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26">
        <item x="0"/>
        <item x="1"/>
        <item h="1" x="5"/>
        <item x="6"/>
        <item h="1" x="10"/>
        <item x="11"/>
        <item x="12"/>
        <item x="16"/>
        <item x="20"/>
        <item h="1" x="21"/>
        <item x="22"/>
        <item h="1" x="2"/>
        <item h="1" x="3"/>
        <item h="1" x="4"/>
        <item h="1" x="7"/>
        <item h="1" x="8"/>
        <item h="1" x="9"/>
        <item h="1" x="13"/>
        <item h="1" x="15"/>
        <item h="1" x="14"/>
        <item h="1" x="17"/>
        <item h="1" x="19"/>
        <item h="1" x="18"/>
        <item h="1" x="23"/>
        <item h="1" x="25"/>
        <item h="1" x="24"/>
      </items>
      <extLst>
        <ext xmlns:x14="http://schemas.microsoft.com/office/spreadsheetml/2009/9/main" uri="{2946ED86-A175-432a-8AC1-64E0C546D7DE}">
          <x14:pivotField fillDownLabels="1"/>
        </ext>
      </extLst>
    </pivotField>
    <pivotField axis="axisRow" compact="0" outline="0" showAll="0" defaultSubtotal="0">
      <items count="12">
        <item x="7"/>
        <item x="0"/>
        <item x="1"/>
        <item x="3"/>
        <item x="4"/>
        <item x="5"/>
        <item x="6"/>
        <item x="9"/>
        <item x="10"/>
        <item x="11"/>
        <item x="2"/>
        <item x="8"/>
      </items>
      <extLst>
        <ext xmlns:x14="http://schemas.microsoft.com/office/spreadsheetml/2009/9/main" uri="{2946ED86-A175-432a-8AC1-64E0C546D7DE}">
          <x14:pivotField fillDownLabels="1"/>
        </ext>
      </extLst>
    </pivotField>
    <pivotField axis="axisRow" compact="0" outline="0" showAll="0" defaultSubtotal="0">
      <items count="4">
        <item x="2"/>
        <item x="3"/>
        <item x="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13">
    <i>
      <x/>
      <x v="10"/>
      <x v="1"/>
      <x v="3"/>
      <x/>
      <x/>
      <x/>
      <x/>
      <x/>
      <x/>
    </i>
    <i>
      <x v="1"/>
      <x/>
      <x v="2"/>
      <x v="2"/>
      <x/>
      <x/>
      <x/>
      <x/>
      <x/>
      <x/>
    </i>
    <i r="2">
      <x v="10"/>
      <x v="2"/>
      <x/>
      <x/>
      <x/>
      <x/>
      <x/>
      <x/>
    </i>
    <i>
      <x v="3"/>
      <x v="2"/>
      <x v="2"/>
      <x v="2"/>
      <x/>
      <x/>
      <x/>
      <x/>
      <x/>
      <x/>
    </i>
    <i r="2">
      <x v="10"/>
      <x v="2"/>
      <x/>
      <x/>
      <x/>
      <x/>
      <x/>
      <x/>
    </i>
    <i>
      <x v="5"/>
      <x v="4"/>
      <x v="6"/>
      <x v="2"/>
      <x/>
      <x/>
      <x/>
      <x/>
      <x/>
      <x/>
    </i>
    <i>
      <x v="6"/>
      <x v="5"/>
      <x/>
      <x v="1"/>
      <x/>
      <x/>
      <x/>
      <x/>
      <x/>
      <x/>
    </i>
    <i r="2">
      <x v="11"/>
      <x v="1"/>
      <x/>
      <x/>
      <x/>
      <x/>
      <x/>
      <x/>
    </i>
    <i>
      <x v="7"/>
      <x v="6"/>
      <x/>
      <x v="1"/>
      <x/>
      <x/>
      <x/>
      <x/>
      <x/>
      <x/>
    </i>
    <i r="2">
      <x v="11"/>
      <x v="1"/>
      <x/>
      <x/>
      <x/>
      <x/>
      <x/>
      <x/>
    </i>
    <i>
      <x v="8"/>
      <x v="7"/>
      <x/>
      <x v="1"/>
      <x/>
      <x/>
      <x/>
      <x/>
      <x/>
      <x/>
    </i>
    <i>
      <x v="10"/>
      <x v="9"/>
      <x/>
      <x v="1"/>
      <x/>
      <x/>
      <x/>
      <x/>
      <x/>
      <x/>
    </i>
    <i r="2">
      <x v="11"/>
      <x v="1"/>
      <x/>
      <x/>
      <x/>
      <x/>
      <x/>
      <x/>
    </i>
  </rowItems>
  <colItems count="1">
    <i/>
  </colItems>
  <dataFields count="1">
    <dataField name="Cuenta de DEFINICIÓN OPERACIONAL" fld="1" subtotal="count" baseField="0" baseItem="0"/>
  </dataFields>
  <formats count="22">
    <format dxfId="569">
      <pivotArea outline="0" collapsedLevelsAreSubtotals="1" fieldPosition="0"/>
    </format>
    <format dxfId="568">
      <pivotArea field="0" type="button" dataOnly="0" labelOnly="1" outline="0" axis="axisRow" fieldPosition="1"/>
    </format>
    <format dxfId="567">
      <pivotArea field="3" type="button" dataOnly="0" labelOnly="1" outline="0" axis="axisRow" fieldPosition="2"/>
    </format>
    <format dxfId="566">
      <pivotArea dataOnly="0" labelOnly="1" outline="0" fieldPosition="0">
        <references count="1">
          <reference field="0" count="0"/>
        </references>
      </pivotArea>
    </format>
    <format dxfId="565">
      <pivotArea dataOnly="0" labelOnly="1" outline="0" fieldPosition="0">
        <references count="1">
          <reference field="0" count="0"/>
        </references>
      </pivotArea>
    </format>
    <format dxfId="564">
      <pivotArea outline="0" collapsedLevelsAreSubtotals="1" fieldPosition="0"/>
    </format>
    <format dxfId="563">
      <pivotArea outline="0" collapsedLevelsAreSubtotals="1" fieldPosition="0"/>
    </format>
    <format dxfId="562">
      <pivotArea outline="0" collapsedLevelsAreSubtotals="1" fieldPosition="0"/>
    </format>
    <format dxfId="561">
      <pivotArea outline="0" collapsedLevelsAreSubtotals="1" fieldPosition="0"/>
    </format>
    <format dxfId="560">
      <pivotArea outline="0" collapsedLevelsAreSubtotals="1" fieldPosition="0"/>
    </format>
    <format dxfId="559">
      <pivotArea dataOnly="0" labelOnly="1" outline="0" fieldPosition="0">
        <references count="1">
          <reference field="2" count="0"/>
        </references>
      </pivotArea>
    </format>
    <format dxfId="558">
      <pivotArea dataOnly="0" labelOnly="1" outline="0" fieldPosition="0">
        <references count="3">
          <reference field="0" count="1" selected="0">
            <x v="10"/>
          </reference>
          <reference field="2" count="1" selected="0">
            <x v="0"/>
          </reference>
          <reference field="3" count="1">
            <x v="1"/>
          </reference>
        </references>
      </pivotArea>
    </format>
    <format dxfId="557">
      <pivotArea dataOnly="0" labelOnly="1" outline="0" fieldPosition="0">
        <references count="3">
          <reference field="0" count="1" selected="0">
            <x v="0"/>
          </reference>
          <reference field="2" count="1" selected="0">
            <x v="1"/>
          </reference>
          <reference field="3" count="2">
            <x v="2"/>
            <x v="10"/>
          </reference>
        </references>
      </pivotArea>
    </format>
    <format dxfId="556">
      <pivotArea dataOnly="0" labelOnly="1" outline="0" fieldPosition="0">
        <references count="3">
          <reference field="0" count="1" selected="0">
            <x v="2"/>
          </reference>
          <reference field="2" count="1" selected="0">
            <x v="3"/>
          </reference>
          <reference field="3" count="2">
            <x v="2"/>
            <x v="10"/>
          </reference>
        </references>
      </pivotArea>
    </format>
    <format dxfId="555">
      <pivotArea dataOnly="0" labelOnly="1" outline="0" fieldPosition="0">
        <references count="3">
          <reference field="0" count="1" selected="0">
            <x v="4"/>
          </reference>
          <reference field="2" count="1" selected="0">
            <x v="5"/>
          </reference>
          <reference field="3" count="1">
            <x v="6"/>
          </reference>
        </references>
      </pivotArea>
    </format>
    <format dxfId="554">
      <pivotArea dataOnly="0" labelOnly="1" outline="0" fieldPosition="0">
        <references count="3">
          <reference field="0" count="1" selected="0">
            <x v="5"/>
          </reference>
          <reference field="2" count="1" selected="0">
            <x v="6"/>
          </reference>
          <reference field="3" count="2">
            <x v="0"/>
            <x v="11"/>
          </reference>
        </references>
      </pivotArea>
    </format>
    <format dxfId="553">
      <pivotArea dataOnly="0" labelOnly="1" outline="0" fieldPosition="0">
        <references count="3">
          <reference field="0" count="1" selected="0">
            <x v="6"/>
          </reference>
          <reference field="2" count="1" selected="0">
            <x v="7"/>
          </reference>
          <reference field="3" count="2">
            <x v="0"/>
            <x v="11"/>
          </reference>
        </references>
      </pivotArea>
    </format>
    <format dxfId="552">
      <pivotArea dataOnly="0" labelOnly="1" outline="0" fieldPosition="0">
        <references count="3">
          <reference field="0" count="1" selected="0">
            <x v="7"/>
          </reference>
          <reference field="2" count="1" selected="0">
            <x v="8"/>
          </reference>
          <reference field="3" count="2">
            <x v="0"/>
            <x v="11"/>
          </reference>
        </references>
      </pivotArea>
    </format>
    <format dxfId="551">
      <pivotArea field="0" type="button" dataOnly="0" labelOnly="1" outline="0" axis="axisRow" fieldPosition="1"/>
    </format>
    <format dxfId="550">
      <pivotArea dataOnly="0" labelOnly="1" outline="0" fieldPosition="0">
        <references count="4">
          <reference field="0" count="1" selected="0">
            <x v="10"/>
          </reference>
          <reference field="2" count="1" selected="0">
            <x v="0"/>
          </reference>
          <reference field="3" count="1" selected="0">
            <x v="1"/>
          </reference>
          <reference field="4" count="1">
            <x v="3"/>
          </reference>
        </references>
      </pivotArea>
    </format>
    <format dxfId="549">
      <pivotArea dataOnly="0" labelOnly="1" outline="0" fieldPosition="0">
        <references count="4">
          <reference field="0" count="1" selected="0">
            <x v="0"/>
          </reference>
          <reference field="2" count="1" selected="0">
            <x v="1"/>
          </reference>
          <reference field="3" count="1" selected="0">
            <x v="2"/>
          </reference>
          <reference field="4" count="1">
            <x v="2"/>
          </reference>
        </references>
      </pivotArea>
    </format>
    <format dxfId="548">
      <pivotArea dataOnly="0" labelOnly="1" outline="0" fieldPosition="0">
        <references count="4">
          <reference field="0" count="1" selected="0">
            <x v="5"/>
          </reference>
          <reference field="2" count="1" selected="0">
            <x v="6"/>
          </reference>
          <reference field="3" count="1" selected="0">
            <x v="0"/>
          </reference>
          <reference field="4" count="1">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2100-000006000000}" name="Tabla dinámica3" cacheId="8"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113:K128" firstHeaderRow="2" firstDataRow="2" firstDataCol="10"/>
  <pivotFields count="27">
    <pivotField axis="axisRow" compact="0" outline="0" showAll="0" defaultSubtotal="0">
      <items count="7">
        <item x="2"/>
        <item x="3"/>
        <item x="5"/>
        <item x="6"/>
        <item x="0"/>
        <item x="1"/>
        <item x="4"/>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18">
        <item x="0"/>
        <item x="5"/>
        <item x="6"/>
        <item x="12"/>
        <item x="15"/>
        <item x="7"/>
        <item x="8"/>
        <item x="9"/>
        <item x="3"/>
        <item x="10"/>
        <item x="4"/>
        <item x="11"/>
        <item h="1" x="13"/>
        <item h="1" x="14"/>
        <item h="1" x="16"/>
        <item h="1" x="17"/>
        <item h="1" x="1"/>
        <item h="1" x="2"/>
      </items>
      <extLst>
        <ext xmlns:x14="http://schemas.microsoft.com/office/spreadsheetml/2009/9/main" uri="{2946ED86-A175-432a-8AC1-64E0C546D7DE}">
          <x14:pivotField fillDownLabels="1"/>
        </ext>
      </extLst>
    </pivotField>
    <pivotField axis="axisRow" compact="0" outline="0" showAll="0" defaultSubtotal="0">
      <items count="11">
        <item x="4"/>
        <item x="0"/>
        <item x="7"/>
        <item x="8"/>
        <item x="10"/>
        <item x="6"/>
        <item x="9"/>
        <item x="5"/>
        <item x="1"/>
        <item x="2"/>
        <item x="3"/>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14">
    <i>
      <x/>
      <x v="4"/>
      <x v="1"/>
      <x/>
      <x/>
      <x/>
      <x/>
      <x/>
      <x/>
      <x/>
    </i>
    <i r="2">
      <x v="8"/>
      <x/>
      <x/>
      <x/>
      <x/>
      <x/>
      <x/>
      <x/>
    </i>
    <i>
      <x v="1"/>
      <x/>
      <x v="1"/>
      <x v="1"/>
      <x/>
      <x/>
      <x/>
      <x/>
      <x/>
      <x/>
    </i>
    <i r="1">
      <x v="1"/>
      <x v="8"/>
      <x v="1"/>
      <x/>
      <x/>
      <x/>
      <x/>
      <x/>
      <x/>
    </i>
    <i>
      <x v="2"/>
      <x v="1"/>
      <x v="5"/>
      <x v="1"/>
      <x/>
      <x/>
      <x/>
      <x/>
      <x/>
      <x/>
    </i>
    <i>
      <x v="3"/>
      <x v="2"/>
      <x v="1"/>
      <x v="1"/>
      <x/>
      <x/>
      <x/>
      <x/>
      <x/>
      <x/>
    </i>
    <i>
      <x v="4"/>
      <x v="3"/>
      <x v="1"/>
      <x v="1"/>
      <x/>
      <x/>
      <x/>
      <x/>
      <x/>
      <x/>
    </i>
    <i>
      <x v="5"/>
      <x v="1"/>
      <x v="2"/>
      <x v="1"/>
      <x/>
      <x/>
      <x/>
      <x/>
      <x/>
      <x/>
    </i>
    <i>
      <x v="6"/>
      <x v="1"/>
      <x v="3"/>
      <x v="1"/>
      <x/>
      <x/>
      <x/>
      <x/>
      <x/>
      <x/>
    </i>
    <i>
      <x v="7"/>
      <x v="1"/>
      <x v="6"/>
      <x v="1"/>
      <x/>
      <x/>
      <x/>
      <x/>
      <x/>
      <x/>
    </i>
    <i>
      <x v="8"/>
      <x v="5"/>
      <x/>
      <x/>
      <x/>
      <x/>
      <x/>
      <x/>
      <x/>
      <x/>
    </i>
    <i>
      <x v="9"/>
      <x v="6"/>
      <x/>
      <x v="1"/>
      <x/>
      <x/>
      <x/>
      <x/>
      <x/>
      <x/>
    </i>
    <i>
      <x v="10"/>
      <x v="4"/>
      <x v="7"/>
      <x/>
      <x/>
      <x/>
      <x/>
      <x/>
      <x/>
      <x/>
    </i>
    <i>
      <x v="11"/>
      <x v="1"/>
      <x v="7"/>
      <x v="1"/>
      <x/>
      <x/>
      <x/>
      <x/>
      <x/>
      <x/>
    </i>
  </rowItems>
  <colItems count="1">
    <i/>
  </colItems>
  <dataFields count="1">
    <dataField name="Cuenta de DEFINICIÓN OPERACIONAL" fld="1" subtotal="count" baseField="0" baseItem="0"/>
  </dataFields>
  <formats count="8">
    <format dxfId="577">
      <pivotArea outline="0" collapsedLevelsAreSubtotals="1" fieldPosition="0"/>
    </format>
    <format dxfId="576">
      <pivotArea field="0" type="button" dataOnly="0" labelOnly="1" outline="0" axis="axisRow" fieldPosition="1"/>
    </format>
    <format dxfId="575">
      <pivotArea field="3" type="button" dataOnly="0" labelOnly="1" outline="0" axis="axisRow" fieldPosition="2"/>
    </format>
    <format dxfId="574">
      <pivotArea dataOnly="0" labelOnly="1" outline="0" fieldPosition="0">
        <references count="1">
          <reference field="0" count="0"/>
        </references>
      </pivotArea>
    </format>
    <format dxfId="573">
      <pivotArea dataOnly="0" labelOnly="1" outline="0" fieldPosition="0">
        <references count="1">
          <reference field="0" count="0"/>
        </references>
      </pivotArea>
    </format>
    <format dxfId="572">
      <pivotArea outline="0" collapsedLevelsAreSubtotals="1" fieldPosition="0"/>
    </format>
    <format dxfId="571">
      <pivotArea outline="0" collapsedLevelsAreSubtotals="1" fieldPosition="0"/>
    </format>
    <format dxfId="570">
      <pivotArea field="0" type="button" dataOnly="0" labelOnly="1" outline="0" axis="axisRow" fieldPosition="1"/>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2100-000009000000}" name="Tabla dinámica7" cacheId="6"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151:K163" firstHeaderRow="2" firstDataRow="2" firstDataCol="10"/>
  <pivotFields count="27">
    <pivotField axis="axisRow" compact="0" outline="0" showAll="0" defaultSubtotal="0">
      <items count="9">
        <item x="0"/>
        <item x="1"/>
        <item x="2"/>
        <item x="4"/>
        <item x="3"/>
        <item x="5"/>
        <item x="6"/>
        <item x="7"/>
        <item x="8"/>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35">
        <item x="1"/>
        <item x="2"/>
        <item h="1" x="4"/>
        <item x="6"/>
        <item x="7"/>
        <item h="1" x="9"/>
        <item x="11"/>
        <item x="14"/>
        <item x="19"/>
        <item x="23"/>
        <item x="31"/>
        <item h="1" x="13"/>
        <item h="1" x="15"/>
        <item h="1" x="16"/>
        <item h="1" x="17"/>
        <item h="1" x="20"/>
        <item h="1" x="21"/>
        <item h="1" x="24"/>
        <item h="1" x="25"/>
        <item h="1" x="26"/>
        <item h="1" x="27"/>
        <item h="1" x="28"/>
        <item h="1" x="29"/>
        <item h="1" x="30"/>
        <item h="1" x="32"/>
        <item h="1" x="33"/>
        <item h="1" x="34"/>
        <item h="1" x="0"/>
        <item h="1" x="3"/>
        <item h="1" x="5"/>
        <item h="1" x="8"/>
        <item h="1" x="10"/>
        <item h="1" x="12"/>
        <item h="1" x="18"/>
        <item h="1" x="22"/>
      </items>
      <extLst>
        <ext xmlns:x14="http://schemas.microsoft.com/office/spreadsheetml/2009/9/main" uri="{2946ED86-A175-432a-8AC1-64E0C546D7DE}">
          <x14:pivotField fillDownLabels="1"/>
        </ext>
      </extLst>
    </pivotField>
    <pivotField axis="axisRow" compact="0" outline="0" showAll="0" defaultSubtotal="0">
      <items count="15">
        <item x="6"/>
        <item x="0"/>
        <item x="3"/>
        <item x="2"/>
        <item x="7"/>
        <item x="8"/>
        <item x="9"/>
        <item x="10"/>
        <item x="11"/>
        <item x="12"/>
        <item x="13"/>
        <item x="14"/>
        <item x="5"/>
        <item x="1"/>
        <item x="4"/>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11">
    <i>
      <x/>
      <x/>
      <x v="3"/>
      <x v="1"/>
      <x/>
      <x/>
      <x/>
      <x/>
      <x/>
      <x/>
    </i>
    <i>
      <x v="1"/>
      <x/>
      <x v="2"/>
      <x v="1"/>
      <x/>
      <x/>
      <x/>
      <x/>
      <x/>
      <x/>
    </i>
    <i>
      <x v="3"/>
      <x v="1"/>
      <x v="3"/>
      <x v="1"/>
      <x/>
      <x/>
      <x/>
      <x/>
      <x/>
      <x/>
    </i>
    <i>
      <x v="4"/>
      <x v="1"/>
      <x v="2"/>
      <x v="1"/>
      <x/>
      <x/>
      <x/>
      <x/>
      <x/>
      <x/>
    </i>
    <i>
      <x v="6"/>
      <x v="4"/>
      <x v="2"/>
      <x v="1"/>
      <x/>
      <x/>
      <x/>
      <x/>
      <x/>
      <x/>
    </i>
    <i>
      <x v="7"/>
      <x v="5"/>
      <x v="1"/>
      <x v="1"/>
      <x/>
      <x/>
      <x/>
      <x/>
      <x/>
      <x/>
    </i>
    <i r="2">
      <x v="13"/>
      <x v="1"/>
      <x/>
      <x/>
      <x/>
      <x/>
      <x/>
      <x/>
    </i>
    <i>
      <x v="8"/>
      <x v="6"/>
      <x v="1"/>
      <x v="1"/>
      <x/>
      <x/>
      <x/>
      <x/>
      <x/>
      <x/>
    </i>
    <i r="2">
      <x v="13"/>
      <x v="1"/>
      <x/>
      <x/>
      <x/>
      <x/>
      <x/>
      <x/>
    </i>
    <i>
      <x v="9"/>
      <x v="7"/>
      <x v="4"/>
      <x/>
      <x/>
      <x/>
      <x/>
      <x/>
      <x/>
      <x/>
    </i>
    <i>
      <x v="10"/>
      <x v="8"/>
      <x v="4"/>
      <x/>
      <x/>
      <x/>
      <x/>
      <x/>
      <x/>
      <x/>
    </i>
  </rowItems>
  <colItems count="1">
    <i/>
  </colItems>
  <dataFields count="1">
    <dataField name="Cuenta de DEFINICIÓN OPERACIONAL" fld="1" subtotal="count" baseField="0" baseItem="0"/>
  </dataFields>
  <formats count="20">
    <format dxfId="597">
      <pivotArea outline="0" collapsedLevelsAreSubtotals="1" fieldPosition="0"/>
    </format>
    <format dxfId="596">
      <pivotArea field="0" type="button" dataOnly="0" labelOnly="1" outline="0" axis="axisRow" fieldPosition="1"/>
    </format>
    <format dxfId="595">
      <pivotArea field="3" type="button" dataOnly="0" labelOnly="1" outline="0" axis="axisRow" fieldPosition="2"/>
    </format>
    <format dxfId="594">
      <pivotArea dataOnly="0" labelOnly="1" outline="0" fieldPosition="0">
        <references count="1">
          <reference field="0" count="0"/>
        </references>
      </pivotArea>
    </format>
    <format dxfId="593">
      <pivotArea dataOnly="0" labelOnly="1" outline="0" fieldPosition="0">
        <references count="1">
          <reference field="0" count="0"/>
        </references>
      </pivotArea>
    </format>
    <format dxfId="592">
      <pivotArea outline="0" collapsedLevelsAreSubtotals="1" fieldPosition="0"/>
    </format>
    <format dxfId="591">
      <pivotArea outline="0" collapsedLevelsAreSubtotals="1" fieldPosition="0"/>
    </format>
    <format dxfId="590">
      <pivotArea outline="0" collapsedLevelsAreSubtotals="1" fieldPosition="0"/>
    </format>
    <format dxfId="589">
      <pivotArea dataOnly="0" labelOnly="1" outline="0" fieldPosition="0">
        <references count="1">
          <reference field="2" count="5">
            <x v="0"/>
            <x v="1"/>
            <x v="3"/>
            <x v="4"/>
            <x v="6"/>
          </reference>
        </references>
      </pivotArea>
    </format>
    <format dxfId="588">
      <pivotArea dataOnly="0" labelOnly="1" outline="0" fieldPosition="0">
        <references count="1">
          <reference field="2" count="1">
            <x v="8"/>
          </reference>
        </references>
      </pivotArea>
    </format>
    <format dxfId="587">
      <pivotArea dataOnly="0" labelOnly="1" outline="0" fieldPosition="0">
        <references count="3">
          <reference field="0" count="1" selected="0">
            <x v="0"/>
          </reference>
          <reference field="2" count="1" selected="0">
            <x v="0"/>
          </reference>
          <reference field="3" count="1">
            <x v="3"/>
          </reference>
        </references>
      </pivotArea>
    </format>
    <format dxfId="586">
      <pivotArea dataOnly="0" labelOnly="1" outline="0" fieldPosition="0">
        <references count="3">
          <reference field="0" count="1" selected="0">
            <x v="0"/>
          </reference>
          <reference field="2" count="1" selected="0">
            <x v="1"/>
          </reference>
          <reference field="3" count="1">
            <x v="2"/>
          </reference>
        </references>
      </pivotArea>
    </format>
    <format dxfId="585">
      <pivotArea dataOnly="0" labelOnly="1" outline="0" fieldPosition="0">
        <references count="3">
          <reference field="0" count="1" selected="0">
            <x v="1"/>
          </reference>
          <reference field="2" count="1" selected="0">
            <x v="3"/>
          </reference>
          <reference field="3" count="1">
            <x v="3"/>
          </reference>
        </references>
      </pivotArea>
    </format>
    <format dxfId="584">
      <pivotArea dataOnly="0" labelOnly="1" outline="0" fieldPosition="0">
        <references count="3">
          <reference field="0" count="1" selected="0">
            <x v="1"/>
          </reference>
          <reference field="2" count="1" selected="0">
            <x v="4"/>
          </reference>
          <reference field="3" count="1">
            <x v="2"/>
          </reference>
        </references>
      </pivotArea>
    </format>
    <format dxfId="583">
      <pivotArea dataOnly="0" labelOnly="1" outline="0" fieldPosition="0">
        <references count="3">
          <reference field="0" count="1" selected="0">
            <x v="5"/>
          </reference>
          <reference field="2" count="1" selected="0">
            <x v="7"/>
          </reference>
          <reference field="3" count="2">
            <x v="1"/>
            <x v="13"/>
          </reference>
        </references>
      </pivotArea>
    </format>
    <format dxfId="582">
      <pivotArea dataOnly="0" labelOnly="1" outline="0" fieldPosition="0">
        <references count="3">
          <reference field="0" count="1" selected="0">
            <x v="6"/>
          </reference>
          <reference field="2" count="1" selected="0">
            <x v="8"/>
          </reference>
          <reference field="3" count="2">
            <x v="1"/>
            <x v="13"/>
          </reference>
        </references>
      </pivotArea>
    </format>
    <format dxfId="581">
      <pivotArea dataOnly="0" labelOnly="1" outline="0" fieldPosition="0">
        <references count="4">
          <reference field="0" count="1" selected="0">
            <x v="0"/>
          </reference>
          <reference field="2" count="1" selected="0">
            <x v="0"/>
          </reference>
          <reference field="3" count="1" selected="0">
            <x v="3"/>
          </reference>
          <reference field="4" count="1">
            <x v="1"/>
          </reference>
        </references>
      </pivotArea>
    </format>
    <format dxfId="580">
      <pivotArea dataOnly="0" labelOnly="1" outline="0" fieldPosition="0">
        <references count="3">
          <reference field="0" count="1" selected="0">
            <x v="7"/>
          </reference>
          <reference field="2" count="1" selected="0">
            <x v="9"/>
          </reference>
          <reference field="3" count="1">
            <x v="4"/>
          </reference>
        </references>
      </pivotArea>
    </format>
    <format dxfId="579">
      <pivotArea dataOnly="0" labelOnly="1" outline="0" fieldPosition="0">
        <references count="4">
          <reference field="0" count="1" selected="0">
            <x v="7"/>
          </reference>
          <reference field="2" count="1" selected="0">
            <x v="9"/>
          </reference>
          <reference field="3" count="1" selected="0">
            <x v="4"/>
          </reference>
          <reference field="4" count="1">
            <x v="0"/>
          </reference>
        </references>
      </pivotArea>
    </format>
    <format dxfId="578">
      <pivotArea field="0" type="button" dataOnly="0" labelOnly="1" outline="0" axis="axisRow" fieldPosition="1"/>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Tabla dinámica1" cacheId="9"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86:K107" firstHeaderRow="2" firstDataRow="2" firstDataCol="10"/>
  <pivotFields count="27">
    <pivotField axis="axisRow" compact="0" outline="0" showAll="0" defaultSubtotal="0">
      <items count="19">
        <item x="5"/>
        <item x="6"/>
        <item x="7"/>
        <item x="8"/>
        <item x="9"/>
        <item x="10"/>
        <item x="11"/>
        <item x="12"/>
        <item x="13"/>
        <item x="14"/>
        <item x="15"/>
        <item x="16"/>
        <item x="17"/>
        <item x="18"/>
        <item x="0"/>
        <item x="1"/>
        <item x="2"/>
        <item x="3"/>
        <item x="4"/>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118">
        <item x="0"/>
        <item h="1" x="6"/>
        <item h="1" x="4"/>
        <item h="1" x="5"/>
        <item x="12"/>
        <item h="1" x="16"/>
        <item h="1" x="17"/>
        <item x="18"/>
        <item h="1" x="22"/>
        <item h="1" x="23"/>
        <item x="24"/>
        <item h="1" x="28"/>
        <item h="1" x="29"/>
        <item x="31"/>
        <item h="1" x="35"/>
        <item h="1" x="36"/>
        <item x="37"/>
        <item h="1" x="38"/>
        <item h="1" x="39"/>
        <item x="40"/>
        <item h="1" x="41"/>
        <item h="1" x="42"/>
        <item x="43"/>
        <item x="46"/>
        <item x="49"/>
        <item x="50"/>
        <item h="1" x="51"/>
        <item x="52"/>
        <item h="1" x="10"/>
        <item h="1" x="11"/>
        <item h="1" x="30"/>
        <item h="1" x="45"/>
        <item h="1" x="44"/>
        <item h="1" x="48"/>
        <item h="1" x="47"/>
        <item h="1" x="53"/>
        <item h="1" x="54"/>
        <item h="1" x="55"/>
        <item h="1" x="56"/>
        <item h="1" x="57"/>
        <item h="1" x="58"/>
        <item h="1" x="59"/>
        <item h="1" x="60"/>
        <item h="1" x="61"/>
        <item h="1" x="62"/>
        <item h="1" x="63"/>
        <item h="1" x="64"/>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
        <item h="1" x="2"/>
        <item h="1" x="3"/>
        <item h="1" x="7"/>
        <item h="1" x="8"/>
        <item h="1" x="9"/>
        <item h="1" x="13"/>
        <item h="1" x="14"/>
        <item h="1" x="15"/>
        <item h="1" x="19"/>
        <item h="1" x="20"/>
        <item h="1" x="21"/>
        <item h="1" x="25"/>
        <item h="1" x="26"/>
        <item h="1" x="27"/>
        <item h="1" x="32"/>
        <item h="1" x="33"/>
        <item h="1" x="34"/>
        <item h="1" x="65"/>
      </items>
      <extLst>
        <ext xmlns:x14="http://schemas.microsoft.com/office/spreadsheetml/2009/9/main" uri="{2946ED86-A175-432a-8AC1-64E0C546D7DE}">
          <x14:pivotField fillDownLabels="1"/>
        </ext>
      </extLst>
    </pivotField>
    <pivotField axis="axisRow" compact="0" outline="0" showAll="0" defaultSubtotal="0">
      <items count="14">
        <item x="7"/>
        <item x="0"/>
        <item x="5"/>
        <item x="6"/>
        <item x="2"/>
        <item x="4"/>
        <item x="3"/>
        <item x="10"/>
        <item x="12"/>
        <item x="11"/>
        <item x="8"/>
        <item x="9"/>
        <item x="13"/>
        <item x="1"/>
      </items>
      <extLst>
        <ext xmlns:x14="http://schemas.microsoft.com/office/spreadsheetml/2009/9/main" uri="{2946ED86-A175-432a-8AC1-64E0C546D7DE}">
          <x14:pivotField fillDownLabels="1"/>
        </ext>
      </extLst>
    </pivotField>
    <pivotField axis="axisRow" compact="0" outline="0" showAll="0" defaultSubtotal="0">
      <items count="9">
        <item x="2"/>
        <item x="7"/>
        <item x="0"/>
        <item x="3"/>
        <item x="8"/>
        <item x="5"/>
        <item x="6"/>
        <item x="1"/>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20">
    <i>
      <x/>
      <x v="14"/>
      <x v="1"/>
      <x v="2"/>
      <x/>
      <x/>
      <x/>
      <x/>
      <x/>
      <x/>
    </i>
    <i r="2">
      <x v="13"/>
      <x v="2"/>
      <x/>
      <x/>
      <x/>
      <x/>
      <x/>
      <x/>
    </i>
    <i>
      <x v="4"/>
      <x v="16"/>
      <x v="1"/>
      <x v="2"/>
      <x/>
      <x/>
      <x/>
      <x/>
      <x/>
      <x/>
    </i>
    <i r="2">
      <x v="13"/>
      <x v="2"/>
      <x/>
      <x/>
      <x/>
      <x/>
      <x/>
      <x/>
    </i>
    <i>
      <x v="7"/>
      <x v="17"/>
      <x v="1"/>
      <x/>
      <x/>
      <x/>
      <x/>
      <x/>
      <x/>
      <x/>
    </i>
    <i r="2">
      <x v="13"/>
      <x/>
      <x/>
      <x/>
      <x/>
      <x/>
      <x/>
      <x/>
    </i>
    <i>
      <x v="10"/>
      <x v="18"/>
      <x v="1"/>
      <x v="3"/>
      <x/>
      <x/>
      <x/>
      <x/>
      <x/>
      <x/>
    </i>
    <i r="2">
      <x v="13"/>
      <x v="3"/>
      <x/>
      <x/>
      <x/>
      <x/>
      <x/>
      <x/>
    </i>
    <i>
      <x v="13"/>
      <x/>
      <x v="1"/>
      <x v="8"/>
      <x/>
      <x/>
      <x/>
      <x/>
      <x/>
      <x/>
    </i>
    <i r="2">
      <x v="13"/>
      <x v="8"/>
      <x/>
      <x/>
      <x/>
      <x/>
      <x/>
      <x/>
    </i>
    <i>
      <x v="16"/>
      <x v="1"/>
      <x v="1"/>
      <x v="5"/>
      <x/>
      <x/>
      <x/>
      <x/>
      <x/>
      <x/>
    </i>
    <i>
      <x v="19"/>
      <x v="2"/>
      <x v="1"/>
      <x v="6"/>
      <x/>
      <x/>
      <x/>
      <x/>
      <x/>
      <x/>
    </i>
    <i>
      <x v="22"/>
      <x v="3"/>
      <x v="1"/>
      <x v="2"/>
      <x/>
      <x/>
      <x/>
      <x/>
      <x/>
      <x/>
    </i>
    <i r="2">
      <x v="13"/>
      <x v="2"/>
      <x/>
      <x/>
      <x/>
      <x/>
      <x/>
      <x/>
    </i>
    <i>
      <x v="23"/>
      <x v="4"/>
      <x v="1"/>
      <x v="2"/>
      <x/>
      <x/>
      <x/>
      <x/>
      <x/>
      <x/>
    </i>
    <i r="2">
      <x v="13"/>
      <x v="2"/>
      <x/>
      <x/>
      <x/>
      <x/>
      <x/>
      <x/>
    </i>
    <i>
      <x v="24"/>
      <x v="5"/>
      <x v="1"/>
      <x v="2"/>
      <x/>
      <x/>
      <x/>
      <x/>
      <x/>
      <x/>
    </i>
    <i>
      <x v="25"/>
      <x v="6"/>
      <x v="5"/>
      <x v="2"/>
      <x/>
      <x/>
      <x/>
      <x/>
      <x/>
      <x/>
    </i>
    <i>
      <x v="27"/>
      <x v="8"/>
      <x v="1"/>
      <x v="3"/>
      <x/>
      <x/>
      <x/>
      <x/>
      <x/>
      <x/>
    </i>
    <i r="2">
      <x v="13"/>
      <x v="3"/>
      <x/>
      <x/>
      <x/>
      <x/>
      <x/>
      <x/>
    </i>
  </rowItems>
  <colItems count="1">
    <i/>
  </colItems>
  <dataFields count="1">
    <dataField name="Cuenta de DEFINICIÓN OPERACIONAL" fld="1" subtotal="count" baseField="0" baseItem="0"/>
  </dataFields>
  <formats count="102">
    <format dxfId="699">
      <pivotArea outline="0" collapsedLevelsAreSubtotals="1" fieldPosition="0"/>
    </format>
    <format dxfId="698">
      <pivotArea field="0" type="button" dataOnly="0" labelOnly="1" outline="0" axis="axisRow" fieldPosition="1"/>
    </format>
    <format dxfId="697">
      <pivotArea field="3" type="button" dataOnly="0" labelOnly="1" outline="0" axis="axisRow" fieldPosition="2"/>
    </format>
    <format dxfId="696">
      <pivotArea dataOnly="0" labelOnly="1" outline="0" fieldPosition="0">
        <references count="1">
          <reference field="0" count="0"/>
        </references>
      </pivotArea>
    </format>
    <format dxfId="695">
      <pivotArea dataOnly="0" labelOnly="1" outline="0" fieldPosition="0">
        <references count="1">
          <reference field="0" count="0"/>
        </references>
      </pivotArea>
    </format>
    <format dxfId="694">
      <pivotArea dataOnly="0" labelOnly="1" outline="0" fieldPosition="0">
        <references count="1">
          <reference field="2" count="2">
            <x v="2"/>
            <x v="3"/>
          </reference>
        </references>
      </pivotArea>
    </format>
    <format dxfId="693">
      <pivotArea dataOnly="0" labelOnly="1" outline="0" fieldPosition="0">
        <references count="1">
          <reference field="2" count="2">
            <x v="5"/>
            <x v="6"/>
          </reference>
        </references>
      </pivotArea>
    </format>
    <format dxfId="692">
      <pivotArea dataOnly="0" labelOnly="1" outline="0" fieldPosition="0">
        <references count="1">
          <reference field="2" count="2">
            <x v="8"/>
            <x v="9"/>
          </reference>
        </references>
      </pivotArea>
    </format>
    <format dxfId="691">
      <pivotArea dataOnly="0" labelOnly="1" outline="0" fieldPosition="0">
        <references count="1">
          <reference field="2" count="2">
            <x v="11"/>
            <x v="12"/>
          </reference>
        </references>
      </pivotArea>
    </format>
    <format dxfId="690">
      <pivotArea dataOnly="0" labelOnly="1" outline="0" fieldPosition="0">
        <references count="1">
          <reference field="2" count="2">
            <x v="14"/>
            <x v="15"/>
          </reference>
        </references>
      </pivotArea>
    </format>
    <format dxfId="689">
      <pivotArea dataOnly="0" labelOnly="1" outline="0" fieldPosition="0">
        <references count="1">
          <reference field="2" count="2">
            <x v="17"/>
            <x v="18"/>
          </reference>
        </references>
      </pivotArea>
    </format>
    <format dxfId="688">
      <pivotArea dataOnly="0" labelOnly="1" outline="0" fieldPosition="0">
        <references count="1">
          <reference field="2" count="2">
            <x v="20"/>
            <x v="21"/>
          </reference>
        </references>
      </pivotArea>
    </format>
    <format dxfId="687">
      <pivotArea outline="0" collapsedLevelsAreSubtotals="1" fieldPosition="0">
        <references count="1">
          <reference field="2" count="1" selected="0">
            <x v="27"/>
          </reference>
        </references>
      </pivotArea>
    </format>
    <format dxfId="686">
      <pivotArea dataOnly="0" labelOnly="1" outline="0" fieldPosition="0">
        <references count="1">
          <reference field="2" count="1">
            <x v="26"/>
          </reference>
        </references>
      </pivotArea>
    </format>
    <format dxfId="685">
      <pivotArea dataOnly="0" labelOnly="1" outline="0" fieldPosition="0">
        <references count="1">
          <reference field="2" count="1">
            <x v="26"/>
          </reference>
        </references>
      </pivotArea>
    </format>
    <format dxfId="684">
      <pivotArea outline="0" collapsedLevelsAreSubtotals="1" fieldPosition="0">
        <references count="1">
          <reference field="2" count="11" selected="0">
            <x v="4"/>
            <x v="7"/>
            <x v="10"/>
            <x v="13"/>
            <x v="16"/>
            <x v="19"/>
            <x v="22"/>
            <x v="23"/>
            <x v="24"/>
            <x v="25"/>
            <x v="27"/>
          </reference>
        </references>
      </pivotArea>
    </format>
    <format dxfId="683">
      <pivotArea dataOnly="0" labelOnly="1" outline="0" fieldPosition="0">
        <references count="1">
          <reference field="2" count="11">
            <x v="4"/>
            <x v="7"/>
            <x v="10"/>
            <x v="13"/>
            <x v="16"/>
            <x v="19"/>
            <x v="22"/>
            <x v="23"/>
            <x v="24"/>
            <x v="25"/>
            <x v="27"/>
          </reference>
        </references>
      </pivotArea>
    </format>
    <format dxfId="682">
      <pivotArea dataOnly="0" labelOnly="1" outline="0" fieldPosition="0">
        <references count="4">
          <reference field="0" count="1" selected="0">
            <x v="14"/>
          </reference>
          <reference field="2" count="1" selected="0">
            <x v="0"/>
          </reference>
          <reference field="3" count="1" selected="0">
            <x v="1"/>
          </reference>
          <reference field="4" count="1">
            <x v="2"/>
          </reference>
        </references>
      </pivotArea>
    </format>
    <format dxfId="681">
      <pivotArea dataOnly="0" labelOnly="1" outline="0" fieldPosition="0">
        <references count="4">
          <reference field="0" count="1" selected="0">
            <x v="17"/>
          </reference>
          <reference field="2" count="1" selected="0">
            <x v="7"/>
          </reference>
          <reference field="3" count="1" selected="0">
            <x v="1"/>
          </reference>
          <reference field="4" count="1">
            <x v="0"/>
          </reference>
        </references>
      </pivotArea>
    </format>
    <format dxfId="680">
      <pivotArea dataOnly="0" labelOnly="1" outline="0" fieldPosition="0">
        <references count="4">
          <reference field="0" count="1" selected="0">
            <x v="18"/>
          </reference>
          <reference field="2" count="1" selected="0">
            <x v="10"/>
          </reference>
          <reference field="3" count="1" selected="0">
            <x v="1"/>
          </reference>
          <reference field="4" count="1">
            <x v="3"/>
          </reference>
        </references>
      </pivotArea>
    </format>
    <format dxfId="679">
      <pivotArea dataOnly="0" labelOnly="1" outline="0" fieldPosition="0">
        <references count="4">
          <reference field="0" count="1" selected="0">
            <x v="0"/>
          </reference>
          <reference field="2" count="1" selected="0">
            <x v="13"/>
          </reference>
          <reference field="3" count="1" selected="0">
            <x v="1"/>
          </reference>
          <reference field="4" count="1">
            <x v="8"/>
          </reference>
        </references>
      </pivotArea>
    </format>
    <format dxfId="678">
      <pivotArea dataOnly="0" labelOnly="1" outline="0" fieldPosition="0">
        <references count="4">
          <reference field="0" count="1" selected="0">
            <x v="1"/>
          </reference>
          <reference field="2" count="1" selected="0">
            <x v="16"/>
          </reference>
          <reference field="3" count="1" selected="0">
            <x v="1"/>
          </reference>
          <reference field="4" count="1">
            <x v="5"/>
          </reference>
        </references>
      </pivotArea>
    </format>
    <format dxfId="677">
      <pivotArea dataOnly="0" labelOnly="1" outline="0" fieldPosition="0">
        <references count="4">
          <reference field="0" count="1" selected="0">
            <x v="2"/>
          </reference>
          <reference field="2" count="1" selected="0">
            <x v="19"/>
          </reference>
          <reference field="3" count="1" selected="0">
            <x v="1"/>
          </reference>
          <reference field="4" count="1">
            <x v="6"/>
          </reference>
        </references>
      </pivotArea>
    </format>
    <format dxfId="676">
      <pivotArea dataOnly="0" labelOnly="1" outline="0" fieldPosition="0">
        <references count="4">
          <reference field="0" count="1" selected="0">
            <x v="3"/>
          </reference>
          <reference field="2" count="1" selected="0">
            <x v="22"/>
          </reference>
          <reference field="3" count="1" selected="0">
            <x v="1"/>
          </reference>
          <reference field="4" count="1">
            <x v="2"/>
          </reference>
        </references>
      </pivotArea>
    </format>
    <format dxfId="675">
      <pivotArea dataOnly="0" labelOnly="1" outline="0" fieldPosition="0">
        <references count="4">
          <reference field="0" count="1" selected="0">
            <x v="8"/>
          </reference>
          <reference field="2" count="1" selected="0">
            <x v="27"/>
          </reference>
          <reference field="3" count="1" selected="0">
            <x v="1"/>
          </reference>
          <reference field="4" count="1">
            <x v="3"/>
          </reference>
        </references>
      </pivotArea>
    </format>
    <format dxfId="674">
      <pivotArea outline="0" collapsedLevelsAreSubtotals="1" fieldPosition="0"/>
    </format>
    <format dxfId="673">
      <pivotArea dataOnly="0" labelOnly="1" outline="0" fieldPosition="0">
        <references count="1">
          <reference field="2" count="0"/>
        </references>
      </pivotArea>
    </format>
    <format dxfId="672">
      <pivotArea dataOnly="0" labelOnly="1" outline="0" fieldPosition="0">
        <references count="2">
          <reference field="0" count="1">
            <x v="14"/>
          </reference>
          <reference field="2" count="1" selected="0">
            <x v="0"/>
          </reference>
        </references>
      </pivotArea>
    </format>
    <format dxfId="671">
      <pivotArea dataOnly="0" labelOnly="1" outline="0" fieldPosition="0">
        <references count="2">
          <reference field="0" count="1">
            <x v="16"/>
          </reference>
          <reference field="2" count="1" selected="0">
            <x v="4"/>
          </reference>
        </references>
      </pivotArea>
    </format>
    <format dxfId="670">
      <pivotArea dataOnly="0" labelOnly="1" outline="0" fieldPosition="0">
        <references count="2">
          <reference field="0" count="1">
            <x v="17"/>
          </reference>
          <reference field="2" count="1" selected="0">
            <x v="7"/>
          </reference>
        </references>
      </pivotArea>
    </format>
    <format dxfId="669">
      <pivotArea dataOnly="0" labelOnly="1" outline="0" fieldPosition="0">
        <references count="2">
          <reference field="0" count="1">
            <x v="18"/>
          </reference>
          <reference field="2" count="1" selected="0">
            <x v="10"/>
          </reference>
        </references>
      </pivotArea>
    </format>
    <format dxfId="668">
      <pivotArea dataOnly="0" labelOnly="1" outline="0" fieldPosition="0">
        <references count="2">
          <reference field="0" count="1">
            <x v="0"/>
          </reference>
          <reference field="2" count="1" selected="0">
            <x v="13"/>
          </reference>
        </references>
      </pivotArea>
    </format>
    <format dxfId="667">
      <pivotArea dataOnly="0" labelOnly="1" outline="0" fieldPosition="0">
        <references count="2">
          <reference field="0" count="1">
            <x v="1"/>
          </reference>
          <reference field="2" count="1" selected="0">
            <x v="16"/>
          </reference>
        </references>
      </pivotArea>
    </format>
    <format dxfId="666">
      <pivotArea dataOnly="0" labelOnly="1" outline="0" fieldPosition="0">
        <references count="2">
          <reference field="0" count="1">
            <x v="2"/>
          </reference>
          <reference field="2" count="1" selected="0">
            <x v="19"/>
          </reference>
        </references>
      </pivotArea>
    </format>
    <format dxfId="665">
      <pivotArea dataOnly="0" labelOnly="1" outline="0" fieldPosition="0">
        <references count="2">
          <reference field="0" count="1">
            <x v="3"/>
          </reference>
          <reference field="2" count="1" selected="0">
            <x v="22"/>
          </reference>
        </references>
      </pivotArea>
    </format>
    <format dxfId="664">
      <pivotArea dataOnly="0" labelOnly="1" outline="0" fieldPosition="0">
        <references count="2">
          <reference field="0" count="1">
            <x v="4"/>
          </reference>
          <reference field="2" count="1" selected="0">
            <x v="23"/>
          </reference>
        </references>
      </pivotArea>
    </format>
    <format dxfId="663">
      <pivotArea dataOnly="0" labelOnly="1" outline="0" fieldPosition="0">
        <references count="2">
          <reference field="0" count="1">
            <x v="5"/>
          </reference>
          <reference field="2" count="1" selected="0">
            <x v="24"/>
          </reference>
        </references>
      </pivotArea>
    </format>
    <format dxfId="662">
      <pivotArea dataOnly="0" labelOnly="1" outline="0" fieldPosition="0">
        <references count="2">
          <reference field="0" count="1">
            <x v="6"/>
          </reference>
          <reference field="2" count="1" selected="0">
            <x v="25"/>
          </reference>
        </references>
      </pivotArea>
    </format>
    <format dxfId="661">
      <pivotArea dataOnly="0" labelOnly="1" outline="0" fieldPosition="0">
        <references count="2">
          <reference field="0" count="1">
            <x v="8"/>
          </reference>
          <reference field="2" count="1" selected="0">
            <x v="27"/>
          </reference>
        </references>
      </pivotArea>
    </format>
    <format dxfId="660">
      <pivotArea dataOnly="0" labelOnly="1" outline="0" fieldPosition="0">
        <references count="3">
          <reference field="0" count="1" selected="0">
            <x v="14"/>
          </reference>
          <reference field="2" count="1" selected="0">
            <x v="0"/>
          </reference>
          <reference field="3" count="2">
            <x v="1"/>
            <x v="13"/>
          </reference>
        </references>
      </pivotArea>
    </format>
    <format dxfId="659">
      <pivotArea dataOnly="0" labelOnly="1" outline="0" fieldPosition="0">
        <references count="3">
          <reference field="0" count="1" selected="0">
            <x v="16"/>
          </reference>
          <reference field="2" count="1" selected="0">
            <x v="4"/>
          </reference>
          <reference field="3" count="2">
            <x v="1"/>
            <x v="13"/>
          </reference>
        </references>
      </pivotArea>
    </format>
    <format dxfId="658">
      <pivotArea dataOnly="0" labelOnly="1" outline="0" fieldPosition="0">
        <references count="3">
          <reference field="0" count="1" selected="0">
            <x v="17"/>
          </reference>
          <reference field="2" count="1" selected="0">
            <x v="7"/>
          </reference>
          <reference field="3" count="2">
            <x v="1"/>
            <x v="13"/>
          </reference>
        </references>
      </pivotArea>
    </format>
    <format dxfId="657">
      <pivotArea dataOnly="0" labelOnly="1" outline="0" fieldPosition="0">
        <references count="3">
          <reference field="0" count="1" selected="0">
            <x v="18"/>
          </reference>
          <reference field="2" count="1" selected="0">
            <x v="10"/>
          </reference>
          <reference field="3" count="2">
            <x v="1"/>
            <x v="13"/>
          </reference>
        </references>
      </pivotArea>
    </format>
    <format dxfId="656">
      <pivotArea dataOnly="0" labelOnly="1" outline="0" fieldPosition="0">
        <references count="3">
          <reference field="0" count="1" selected="0">
            <x v="0"/>
          </reference>
          <reference field="2" count="1" selected="0">
            <x v="13"/>
          </reference>
          <reference field="3" count="2">
            <x v="1"/>
            <x v="13"/>
          </reference>
        </references>
      </pivotArea>
    </format>
    <format dxfId="655">
      <pivotArea dataOnly="0" labelOnly="1" outline="0" fieldPosition="0">
        <references count="3">
          <reference field="0" count="1" selected="0">
            <x v="1"/>
          </reference>
          <reference field="2" count="1" selected="0">
            <x v="16"/>
          </reference>
          <reference field="3" count="2">
            <x v="1"/>
            <x v="13"/>
          </reference>
        </references>
      </pivotArea>
    </format>
    <format dxfId="654">
      <pivotArea dataOnly="0" labelOnly="1" outline="0" fieldPosition="0">
        <references count="3">
          <reference field="0" count="1" selected="0">
            <x v="4"/>
          </reference>
          <reference field="2" count="1" selected="0">
            <x v="23"/>
          </reference>
          <reference field="3" count="2">
            <x v="1"/>
            <x v="13"/>
          </reference>
        </references>
      </pivotArea>
    </format>
    <format dxfId="653">
      <pivotArea dataOnly="0" labelOnly="1" outline="0" fieldPosition="0">
        <references count="3">
          <reference field="0" count="1" selected="0">
            <x v="5"/>
          </reference>
          <reference field="2" count="1" selected="0">
            <x v="24"/>
          </reference>
          <reference field="3" count="1">
            <x v="1"/>
          </reference>
        </references>
      </pivotArea>
    </format>
    <format dxfId="652">
      <pivotArea dataOnly="0" labelOnly="1" outline="0" fieldPosition="0">
        <references count="3">
          <reference field="0" count="1" selected="0">
            <x v="6"/>
          </reference>
          <reference field="2" count="1" selected="0">
            <x v="25"/>
          </reference>
          <reference field="3" count="1">
            <x v="5"/>
          </reference>
        </references>
      </pivotArea>
    </format>
    <format dxfId="651">
      <pivotArea dataOnly="0" labelOnly="1" outline="0" fieldPosition="0">
        <references count="3">
          <reference field="0" count="1" selected="0">
            <x v="8"/>
          </reference>
          <reference field="2" count="1" selected="0">
            <x v="27"/>
          </reference>
          <reference field="3" count="2">
            <x v="1"/>
            <x v="13"/>
          </reference>
        </references>
      </pivotArea>
    </format>
    <format dxfId="650">
      <pivotArea dataOnly="0" labelOnly="1" outline="0" fieldPosition="0">
        <references count="4">
          <reference field="0" count="1" selected="0">
            <x v="14"/>
          </reference>
          <reference field="2" count="1" selected="0">
            <x v="0"/>
          </reference>
          <reference field="3" count="1" selected="0">
            <x v="1"/>
          </reference>
          <reference field="4" count="1">
            <x v="2"/>
          </reference>
        </references>
      </pivotArea>
    </format>
    <format dxfId="649">
      <pivotArea dataOnly="0" labelOnly="1" outline="0" fieldPosition="0">
        <references count="4">
          <reference field="0" count="1" selected="0">
            <x v="17"/>
          </reference>
          <reference field="2" count="1" selected="0">
            <x v="7"/>
          </reference>
          <reference field="3" count="1" selected="0">
            <x v="1"/>
          </reference>
          <reference field="4" count="1">
            <x v="0"/>
          </reference>
        </references>
      </pivotArea>
    </format>
    <format dxfId="648">
      <pivotArea dataOnly="0" labelOnly="1" outline="0" fieldPosition="0">
        <references count="4">
          <reference field="0" count="1" selected="0">
            <x v="18"/>
          </reference>
          <reference field="2" count="1" selected="0">
            <x v="10"/>
          </reference>
          <reference field="3" count="1" selected="0">
            <x v="1"/>
          </reference>
          <reference field="4" count="1">
            <x v="3"/>
          </reference>
        </references>
      </pivotArea>
    </format>
    <format dxfId="647">
      <pivotArea dataOnly="0" labelOnly="1" outline="0" fieldPosition="0">
        <references count="4">
          <reference field="0" count="1" selected="0">
            <x v="0"/>
          </reference>
          <reference field="2" count="1" selected="0">
            <x v="13"/>
          </reference>
          <reference field="3" count="1" selected="0">
            <x v="1"/>
          </reference>
          <reference field="4" count="1">
            <x v="8"/>
          </reference>
        </references>
      </pivotArea>
    </format>
    <format dxfId="646">
      <pivotArea dataOnly="0" labelOnly="1" outline="0" fieldPosition="0">
        <references count="4">
          <reference field="0" count="1" selected="0">
            <x v="1"/>
          </reference>
          <reference field="2" count="1" selected="0">
            <x v="16"/>
          </reference>
          <reference field="3" count="1" selected="0">
            <x v="1"/>
          </reference>
          <reference field="4" count="1">
            <x v="5"/>
          </reference>
        </references>
      </pivotArea>
    </format>
    <format dxfId="645">
      <pivotArea dataOnly="0" labelOnly="1" outline="0" fieldPosition="0">
        <references count="4">
          <reference field="0" count="1" selected="0">
            <x v="2"/>
          </reference>
          <reference field="2" count="1" selected="0">
            <x v="19"/>
          </reference>
          <reference field="3" count="1" selected="0">
            <x v="1"/>
          </reference>
          <reference field="4" count="1">
            <x v="6"/>
          </reference>
        </references>
      </pivotArea>
    </format>
    <format dxfId="644">
      <pivotArea dataOnly="0" labelOnly="1" outline="0" fieldPosition="0">
        <references count="4">
          <reference field="0" count="1" selected="0">
            <x v="3"/>
          </reference>
          <reference field="2" count="1" selected="0">
            <x v="22"/>
          </reference>
          <reference field="3" count="1" selected="0">
            <x v="1"/>
          </reference>
          <reference field="4" count="1">
            <x v="2"/>
          </reference>
        </references>
      </pivotArea>
    </format>
    <format dxfId="643">
      <pivotArea dataOnly="0" labelOnly="1" outline="0" fieldPosition="0">
        <references count="4">
          <reference field="0" count="1" selected="0">
            <x v="8"/>
          </reference>
          <reference field="2" count="1" selected="0">
            <x v="27"/>
          </reference>
          <reference field="3" count="1" selected="0">
            <x v="1"/>
          </reference>
          <reference field="4" count="1">
            <x v="3"/>
          </reference>
        </references>
      </pivotArea>
    </format>
    <format dxfId="642">
      <pivotArea dataOnly="0" labelOnly="1" outline="0" fieldPosition="0">
        <references count="5">
          <reference field="0" count="1" selected="0">
            <x v="14"/>
          </reference>
          <reference field="2" count="1" selected="0">
            <x v="0"/>
          </reference>
          <reference field="3" count="1" selected="0">
            <x v="1"/>
          </reference>
          <reference field="4" count="1" selected="0">
            <x v="2"/>
          </reference>
          <reference field="8" count="0"/>
        </references>
      </pivotArea>
    </format>
    <format dxfId="641">
      <pivotArea dataOnly="0" labelOnly="1" outline="0" fieldPosition="0">
        <references count="6">
          <reference field="0" count="1" selected="0">
            <x v="14"/>
          </reference>
          <reference field="2" count="1" selected="0">
            <x v="0"/>
          </reference>
          <reference field="3" count="1" selected="0">
            <x v="1"/>
          </reference>
          <reference field="4" count="1" selected="0">
            <x v="2"/>
          </reference>
          <reference field="8" count="0" selected="0"/>
          <reference field="12" count="0"/>
        </references>
      </pivotArea>
    </format>
    <format dxfId="640">
      <pivotArea dataOnly="0" labelOnly="1" outline="0" fieldPosition="0">
        <references count="7">
          <reference field="0" count="1" selected="0">
            <x v="14"/>
          </reference>
          <reference field="2" count="1" selected="0">
            <x v="0"/>
          </reference>
          <reference field="3" count="1" selected="0">
            <x v="1"/>
          </reference>
          <reference field="4" count="1" selected="0">
            <x v="2"/>
          </reference>
          <reference field="8" count="0" selected="0"/>
          <reference field="12" count="0" selected="0"/>
          <reference field="16" count="0"/>
        </references>
      </pivotArea>
    </format>
    <format dxfId="639">
      <pivotArea dataOnly="0" labelOnly="1" outline="0" fieldPosition="0">
        <references count="8">
          <reference field="0" count="1" selected="0">
            <x v="14"/>
          </reference>
          <reference field="2" count="1" selected="0">
            <x v="0"/>
          </reference>
          <reference field="3" count="1" selected="0">
            <x v="1"/>
          </reference>
          <reference field="4" count="1" selected="0">
            <x v="2"/>
          </reference>
          <reference field="8" count="0" selected="0"/>
          <reference field="12" count="0" selected="0"/>
          <reference field="16" count="0" selected="0"/>
          <reference field="20" count="0"/>
        </references>
      </pivotArea>
    </format>
    <format dxfId="638">
      <pivotArea dataOnly="0" labelOnly="1" outline="0" fieldPosition="0">
        <references count="9">
          <reference field="0" count="1" selected="0">
            <x v="14"/>
          </reference>
          <reference field="2" count="1" selected="0">
            <x v="0"/>
          </reference>
          <reference field="3" count="1" selected="0">
            <x v="1"/>
          </reference>
          <reference field="4" count="1" selected="0">
            <x v="2"/>
          </reference>
          <reference field="8" count="0" selected="0"/>
          <reference field="12" count="0" selected="0"/>
          <reference field="16" count="0" selected="0"/>
          <reference field="20" count="0" selected="0"/>
          <reference field="24" count="0"/>
        </references>
      </pivotArea>
    </format>
    <format dxfId="637">
      <pivotArea dataOnly="0" labelOnly="1" outline="0" fieldPosition="0">
        <references count="10">
          <reference field="0" count="1" selected="0">
            <x v="14"/>
          </reference>
          <reference field="2" count="1" selected="0">
            <x v="0"/>
          </reference>
          <reference field="3" count="1" selected="0">
            <x v="1"/>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36">
      <pivotArea dataOnly="0" labelOnly="1" outline="0" fieldPosition="0">
        <references count="10">
          <reference field="0" count="1" selected="0">
            <x v="14"/>
          </reference>
          <reference field="2" count="1" selected="0">
            <x v="0"/>
          </reference>
          <reference field="3" count="1" selected="0">
            <x v="13"/>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35">
      <pivotArea dataOnly="0" labelOnly="1" outline="0" fieldPosition="0">
        <references count="10">
          <reference field="0" count="1" selected="0">
            <x v="16"/>
          </reference>
          <reference field="2" count="1" selected="0">
            <x v="4"/>
          </reference>
          <reference field="3" count="1" selected="0">
            <x v="1"/>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34">
      <pivotArea dataOnly="0" labelOnly="1" outline="0" fieldPosition="0">
        <references count="10">
          <reference field="0" count="1" selected="0">
            <x v="16"/>
          </reference>
          <reference field="2" count="1" selected="0">
            <x v="4"/>
          </reference>
          <reference field="3" count="1" selected="0">
            <x v="13"/>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33">
      <pivotArea dataOnly="0" labelOnly="1" outline="0" fieldPosition="0">
        <references count="10">
          <reference field="0" count="1" selected="0">
            <x v="17"/>
          </reference>
          <reference field="2" count="1" selected="0">
            <x v="7"/>
          </reference>
          <reference field="3" count="1" selected="0">
            <x v="1"/>
          </reference>
          <reference field="4" count="1" selected="0">
            <x v="0"/>
          </reference>
          <reference field="8" count="0" selected="0"/>
          <reference field="12" count="0" selected="0"/>
          <reference field="16" count="0" selected="0"/>
          <reference field="20" count="0" selected="0"/>
          <reference field="24" count="0" selected="0"/>
          <reference field="25" count="0"/>
        </references>
      </pivotArea>
    </format>
    <format dxfId="632">
      <pivotArea dataOnly="0" labelOnly="1" outline="0" fieldPosition="0">
        <references count="10">
          <reference field="0" count="1" selected="0">
            <x v="17"/>
          </reference>
          <reference field="2" count="1" selected="0">
            <x v="7"/>
          </reference>
          <reference field="3" count="1" selected="0">
            <x v="13"/>
          </reference>
          <reference field="4" count="1" selected="0">
            <x v="0"/>
          </reference>
          <reference field="8" count="0" selected="0"/>
          <reference field="12" count="0" selected="0"/>
          <reference field="16" count="0" selected="0"/>
          <reference field="20" count="0" selected="0"/>
          <reference field="24" count="0" selected="0"/>
          <reference field="25" count="0"/>
        </references>
      </pivotArea>
    </format>
    <format dxfId="631">
      <pivotArea dataOnly="0" labelOnly="1" outline="0" fieldPosition="0">
        <references count="10">
          <reference field="0" count="1" selected="0">
            <x v="18"/>
          </reference>
          <reference field="2" count="1" selected="0">
            <x v="10"/>
          </reference>
          <reference field="3" count="1" selected="0">
            <x v="1"/>
          </reference>
          <reference field="4" count="1" selected="0">
            <x v="3"/>
          </reference>
          <reference field="8" count="0" selected="0"/>
          <reference field="12" count="0" selected="0"/>
          <reference field="16" count="0" selected="0"/>
          <reference field="20" count="0" selected="0"/>
          <reference field="24" count="0" selected="0"/>
          <reference field="25" count="0"/>
        </references>
      </pivotArea>
    </format>
    <format dxfId="630">
      <pivotArea dataOnly="0" labelOnly="1" outline="0" fieldPosition="0">
        <references count="10">
          <reference field="0" count="1" selected="0">
            <x v="18"/>
          </reference>
          <reference field="2" count="1" selected="0">
            <x v="10"/>
          </reference>
          <reference field="3" count="1" selected="0">
            <x v="13"/>
          </reference>
          <reference field="4" count="1" selected="0">
            <x v="3"/>
          </reference>
          <reference field="8" count="0" selected="0"/>
          <reference field="12" count="0" selected="0"/>
          <reference field="16" count="0" selected="0"/>
          <reference field="20" count="0" selected="0"/>
          <reference field="24" count="0" selected="0"/>
          <reference field="25" count="0"/>
        </references>
      </pivotArea>
    </format>
    <format dxfId="629">
      <pivotArea dataOnly="0" labelOnly="1" outline="0" fieldPosition="0">
        <references count="10">
          <reference field="0" count="1" selected="0">
            <x v="0"/>
          </reference>
          <reference field="2" count="1" selected="0">
            <x v="13"/>
          </reference>
          <reference field="3" count="1" selected="0">
            <x v="1"/>
          </reference>
          <reference field="4" count="1" selected="0">
            <x v="8"/>
          </reference>
          <reference field="8" count="0" selected="0"/>
          <reference field="12" count="0" selected="0"/>
          <reference field="16" count="0" selected="0"/>
          <reference field="20" count="0" selected="0"/>
          <reference field="24" count="0" selected="0"/>
          <reference field="25" count="0"/>
        </references>
      </pivotArea>
    </format>
    <format dxfId="628">
      <pivotArea dataOnly="0" labelOnly="1" outline="0" fieldPosition="0">
        <references count="10">
          <reference field="0" count="1" selected="0">
            <x v="0"/>
          </reference>
          <reference field="2" count="1" selected="0">
            <x v="13"/>
          </reference>
          <reference field="3" count="1" selected="0">
            <x v="13"/>
          </reference>
          <reference field="4" count="1" selected="0">
            <x v="8"/>
          </reference>
          <reference field="8" count="0" selected="0"/>
          <reference field="12" count="0" selected="0"/>
          <reference field="16" count="0" selected="0"/>
          <reference field="20" count="0" selected="0"/>
          <reference field="24" count="0" selected="0"/>
          <reference field="25" count="0"/>
        </references>
      </pivotArea>
    </format>
    <format dxfId="627">
      <pivotArea dataOnly="0" labelOnly="1" outline="0" fieldPosition="0">
        <references count="10">
          <reference field="0" count="1" selected="0">
            <x v="1"/>
          </reference>
          <reference field="2" count="1" selected="0">
            <x v="16"/>
          </reference>
          <reference field="3" count="1" selected="0">
            <x v="1"/>
          </reference>
          <reference field="4" count="1" selected="0">
            <x v="5"/>
          </reference>
          <reference field="8" count="0" selected="0"/>
          <reference field="12" count="0" selected="0"/>
          <reference field="16" count="0" selected="0"/>
          <reference field="20" count="0" selected="0"/>
          <reference field="24" count="0" selected="0"/>
          <reference field="25" count="0"/>
        </references>
      </pivotArea>
    </format>
    <format dxfId="626">
      <pivotArea dataOnly="0" labelOnly="1" outline="0" fieldPosition="0">
        <references count="10">
          <reference field="0" count="1" selected="0">
            <x v="2"/>
          </reference>
          <reference field="2" count="1" selected="0">
            <x v="19"/>
          </reference>
          <reference field="3" count="1" selected="0">
            <x v="1"/>
          </reference>
          <reference field="4" count="1" selected="0">
            <x v="6"/>
          </reference>
          <reference field="8" count="0" selected="0"/>
          <reference field="12" count="0" selected="0"/>
          <reference field="16" count="0" selected="0"/>
          <reference field="20" count="0" selected="0"/>
          <reference field="24" count="0" selected="0"/>
          <reference field="25" count="0"/>
        </references>
      </pivotArea>
    </format>
    <format dxfId="625">
      <pivotArea dataOnly="0" labelOnly="1" outline="0" fieldPosition="0">
        <references count="10">
          <reference field="0" count="1" selected="0">
            <x v="3"/>
          </reference>
          <reference field="2" count="1" selected="0">
            <x v="22"/>
          </reference>
          <reference field="3" count="1" selected="0">
            <x v="1"/>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24">
      <pivotArea dataOnly="0" labelOnly="1" outline="0" fieldPosition="0">
        <references count="10">
          <reference field="0" count="1" selected="0">
            <x v="3"/>
          </reference>
          <reference field="2" count="1" selected="0">
            <x v="22"/>
          </reference>
          <reference field="3" count="1" selected="0">
            <x v="13"/>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23">
      <pivotArea dataOnly="0" labelOnly="1" outline="0" fieldPosition="0">
        <references count="10">
          <reference field="0" count="1" selected="0">
            <x v="4"/>
          </reference>
          <reference field="2" count="1" selected="0">
            <x v="23"/>
          </reference>
          <reference field="3" count="1" selected="0">
            <x v="1"/>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22">
      <pivotArea dataOnly="0" labelOnly="1" outline="0" fieldPosition="0">
        <references count="10">
          <reference field="0" count="1" selected="0">
            <x v="4"/>
          </reference>
          <reference field="2" count="1" selected="0">
            <x v="23"/>
          </reference>
          <reference field="3" count="1" selected="0">
            <x v="13"/>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21">
      <pivotArea dataOnly="0" labelOnly="1" outline="0" fieldPosition="0">
        <references count="10">
          <reference field="0" count="1" selected="0">
            <x v="5"/>
          </reference>
          <reference field="2" count="1" selected="0">
            <x v="24"/>
          </reference>
          <reference field="3" count="1" selected="0">
            <x v="1"/>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20">
      <pivotArea dataOnly="0" labelOnly="1" outline="0" fieldPosition="0">
        <references count="10">
          <reference field="0" count="1" selected="0">
            <x v="6"/>
          </reference>
          <reference field="2" count="1" selected="0">
            <x v="25"/>
          </reference>
          <reference field="3" count="1" selected="0">
            <x v="5"/>
          </reference>
          <reference field="4" count="1" selected="0">
            <x v="2"/>
          </reference>
          <reference field="8" count="0" selected="0"/>
          <reference field="12" count="0" selected="0"/>
          <reference field="16" count="0" selected="0"/>
          <reference field="20" count="0" selected="0"/>
          <reference field="24" count="0" selected="0"/>
          <reference field="25" count="0"/>
        </references>
      </pivotArea>
    </format>
    <format dxfId="619">
      <pivotArea dataOnly="0" labelOnly="1" outline="0" fieldPosition="0">
        <references count="10">
          <reference field="0" count="1" selected="0">
            <x v="8"/>
          </reference>
          <reference field="2" count="1" selected="0">
            <x v="27"/>
          </reference>
          <reference field="3" count="1" selected="0">
            <x v="1"/>
          </reference>
          <reference field="4" count="1" selected="0">
            <x v="3"/>
          </reference>
          <reference field="8" count="0" selected="0"/>
          <reference field="12" count="0" selected="0"/>
          <reference field="16" count="0" selected="0"/>
          <reference field="20" count="0" selected="0"/>
          <reference field="24" count="0" selected="0"/>
          <reference field="25" count="0"/>
        </references>
      </pivotArea>
    </format>
    <format dxfId="618">
      <pivotArea dataOnly="0" labelOnly="1" outline="0" fieldPosition="0">
        <references count="10">
          <reference field="0" count="1" selected="0">
            <x v="8"/>
          </reference>
          <reference field="2" count="1" selected="0">
            <x v="27"/>
          </reference>
          <reference field="3" count="1" selected="0">
            <x v="13"/>
          </reference>
          <reference field="4" count="1" selected="0">
            <x v="3"/>
          </reference>
          <reference field="8" count="0" selected="0"/>
          <reference field="12" count="0" selected="0"/>
          <reference field="16" count="0" selected="0"/>
          <reference field="20" count="0" selected="0"/>
          <reference field="24" count="0" selected="0"/>
          <reference field="25" count="0"/>
        </references>
      </pivotArea>
    </format>
    <format dxfId="617">
      <pivotArea dataOnly="0" labelOnly="1" outline="0" fieldPosition="0">
        <references count="3">
          <reference field="0" count="1" selected="0">
            <x v="14"/>
          </reference>
          <reference field="2" count="1" selected="0">
            <x v="0"/>
          </reference>
          <reference field="3" count="2">
            <x v="1"/>
            <x v="13"/>
          </reference>
        </references>
      </pivotArea>
    </format>
    <format dxfId="616">
      <pivotArea dataOnly="0" labelOnly="1" outline="0" fieldPosition="0">
        <references count="3">
          <reference field="0" count="1" selected="0">
            <x v="16"/>
          </reference>
          <reference field="2" count="1" selected="0">
            <x v="4"/>
          </reference>
          <reference field="3" count="2">
            <x v="1"/>
            <x v="13"/>
          </reference>
        </references>
      </pivotArea>
    </format>
    <format dxfId="615">
      <pivotArea dataOnly="0" labelOnly="1" outline="0" fieldPosition="0">
        <references count="3">
          <reference field="0" count="1" selected="0">
            <x v="17"/>
          </reference>
          <reference field="2" count="1" selected="0">
            <x v="7"/>
          </reference>
          <reference field="3" count="2">
            <x v="1"/>
            <x v="13"/>
          </reference>
        </references>
      </pivotArea>
    </format>
    <format dxfId="614">
      <pivotArea dataOnly="0" labelOnly="1" outline="0" fieldPosition="0">
        <references count="3">
          <reference field="0" count="1" selected="0">
            <x v="18"/>
          </reference>
          <reference field="2" count="1" selected="0">
            <x v="10"/>
          </reference>
          <reference field="3" count="2">
            <x v="1"/>
            <x v="13"/>
          </reference>
        </references>
      </pivotArea>
    </format>
    <format dxfId="613">
      <pivotArea dataOnly="0" labelOnly="1" outline="0" fieldPosition="0">
        <references count="3">
          <reference field="0" count="1" selected="0">
            <x v="0"/>
          </reference>
          <reference field="2" count="1" selected="0">
            <x v="13"/>
          </reference>
          <reference field="3" count="2">
            <x v="1"/>
            <x v="13"/>
          </reference>
        </references>
      </pivotArea>
    </format>
    <format dxfId="612">
      <pivotArea dataOnly="0" labelOnly="1" outline="0" fieldPosition="0">
        <references count="3">
          <reference field="0" count="1" selected="0">
            <x v="1"/>
          </reference>
          <reference field="2" count="1" selected="0">
            <x v="16"/>
          </reference>
          <reference field="3" count="2">
            <x v="1"/>
            <x v="13"/>
          </reference>
        </references>
      </pivotArea>
    </format>
    <format dxfId="611">
      <pivotArea dataOnly="0" labelOnly="1" outline="0" fieldPosition="0">
        <references count="3">
          <reference field="0" count="1" selected="0">
            <x v="4"/>
          </reference>
          <reference field="2" count="1" selected="0">
            <x v="23"/>
          </reference>
          <reference field="3" count="2">
            <x v="1"/>
            <x v="13"/>
          </reference>
        </references>
      </pivotArea>
    </format>
    <format dxfId="610">
      <pivotArea dataOnly="0" labelOnly="1" outline="0" fieldPosition="0">
        <references count="3">
          <reference field="0" count="1" selected="0">
            <x v="5"/>
          </reference>
          <reference field="2" count="1" selected="0">
            <x v="24"/>
          </reference>
          <reference field="3" count="1">
            <x v="1"/>
          </reference>
        </references>
      </pivotArea>
    </format>
    <format dxfId="609">
      <pivotArea dataOnly="0" labelOnly="1" outline="0" fieldPosition="0">
        <references count="3">
          <reference field="0" count="1" selected="0">
            <x v="6"/>
          </reference>
          <reference field="2" count="1" selected="0">
            <x v="25"/>
          </reference>
          <reference field="3" count="1">
            <x v="5"/>
          </reference>
        </references>
      </pivotArea>
    </format>
    <format dxfId="608">
      <pivotArea dataOnly="0" labelOnly="1" outline="0" fieldPosition="0">
        <references count="3">
          <reference field="0" count="1" selected="0">
            <x v="8"/>
          </reference>
          <reference field="2" count="1" selected="0">
            <x v="27"/>
          </reference>
          <reference field="3" count="2">
            <x v="1"/>
            <x v="13"/>
          </reference>
        </references>
      </pivotArea>
    </format>
    <format dxfId="607">
      <pivotArea field="0" type="button" dataOnly="0" labelOnly="1" outline="0" axis="axisRow" fieldPosition="1"/>
    </format>
    <format dxfId="606">
      <pivotArea field="0" type="button" dataOnly="0" labelOnly="1" outline="0" axis="axisRow" fieldPosition="1"/>
    </format>
    <format dxfId="605">
      <pivotArea field="3" type="button" dataOnly="0" labelOnly="1" outline="0" axis="axisRow" fieldPosition="2"/>
    </format>
    <format dxfId="604">
      <pivotArea field="4" type="button" dataOnly="0" labelOnly="1" outline="0" axis="axisRow" fieldPosition="3"/>
    </format>
    <format dxfId="603">
      <pivotArea field="8" type="button" dataOnly="0" labelOnly="1" outline="0" axis="axisRow" fieldPosition="4"/>
    </format>
    <format dxfId="602">
      <pivotArea field="12" type="button" dataOnly="0" labelOnly="1" outline="0" axis="axisRow" fieldPosition="5"/>
    </format>
    <format dxfId="601">
      <pivotArea field="16" type="button" dataOnly="0" labelOnly="1" outline="0" axis="axisRow" fieldPosition="6"/>
    </format>
    <format dxfId="600">
      <pivotArea field="20" type="button" dataOnly="0" labelOnly="1" outline="0" axis="axisRow" fieldPosition="7"/>
    </format>
    <format dxfId="599">
      <pivotArea field="24" type="button" dataOnly="0" labelOnly="1" outline="0" axis="axisRow" fieldPosition="8"/>
    </format>
    <format dxfId="598">
      <pivotArea field="25" type="button" dataOnly="0" labelOnly="1" outline="0" axis="axisRow" fieldPosition="9"/>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2100-000008000000}" name="Tabla dinámica5" cacheId="7" applyNumberFormats="0" applyBorderFormats="0" applyFontFormats="0" applyPatternFormats="0" applyAlignmentFormats="0" applyWidthHeightFormats="1" dataCaption="Valores" missingCaption="0" updatedVersion="4" minRefreshableVersion="3" showDrill="0" rowGrandTotals="0" itemPrintTitles="1" createdVersion="4" indent="0" compact="0" compactData="0" gridDropZones="1" multipleFieldFilters="0">
  <location ref="A134:K145" firstHeaderRow="2" firstDataRow="2" firstDataCol="10"/>
  <pivotFields count="27">
    <pivotField axis="axisRow" compact="0" outline="0" showAll="0" defaultSubtotal="0">
      <items count="8">
        <item x="0"/>
        <item x="3"/>
        <item x="4"/>
        <item x="5"/>
        <item x="6"/>
        <item x="7"/>
        <item x="1"/>
        <item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27">
        <item x="0"/>
        <item h="1" x="1"/>
        <item h="1" x="3"/>
        <item h="1" x="5"/>
        <item h="1" x="6"/>
        <item x="9"/>
        <item x="11"/>
        <item x="12"/>
        <item x="13"/>
        <item x="14"/>
        <item x="19"/>
        <item h="1" x="15"/>
        <item h="1" x="16"/>
        <item h="1" x="17"/>
        <item h="1" x="18"/>
        <item h="1" x="20"/>
        <item h="1" x="21"/>
        <item h="1" x="22"/>
        <item h="1" x="23"/>
        <item h="1" x="24"/>
        <item h="1" x="25"/>
        <item h="1" x="26"/>
        <item h="1" x="2"/>
        <item h="1" x="4"/>
        <item h="1" x="7"/>
        <item h="1" x="8"/>
        <item h="1" x="10"/>
      </items>
      <extLst>
        <ext xmlns:x14="http://schemas.microsoft.com/office/spreadsheetml/2009/9/main" uri="{2946ED86-A175-432a-8AC1-64E0C546D7DE}">
          <x14:pivotField fillDownLabels="1"/>
        </ext>
      </extLst>
    </pivotField>
    <pivotField axis="axisRow" compact="0" outline="0" showAll="0" defaultSubtotal="0">
      <items count="13">
        <item x="6"/>
        <item x="0"/>
        <item x="10"/>
        <item x="11"/>
        <item x="2"/>
        <item x="4"/>
        <item x="7"/>
        <item x="12"/>
        <item x="1"/>
        <item x="3"/>
        <item x="5"/>
        <item x="8"/>
        <item x="9"/>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0"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1"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2"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3"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2014"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0">
    <field x="2"/>
    <field x="0"/>
    <field x="3"/>
    <field x="4"/>
    <field x="8"/>
    <field x="12"/>
    <field x="16"/>
    <field x="20"/>
    <field x="24"/>
    <field x="25"/>
  </rowFields>
  <rowItems count="10">
    <i>
      <x/>
      <x/>
      <x v="1"/>
      <x v="1"/>
      <x/>
      <x/>
      <x/>
      <x/>
      <x/>
      <x/>
    </i>
    <i r="2">
      <x v="8"/>
      <x v="1"/>
      <x/>
      <x/>
      <x/>
      <x/>
      <x/>
      <x/>
    </i>
    <i>
      <x v="5"/>
      <x v="6"/>
      <x v="1"/>
      <x v="1"/>
      <x/>
      <x/>
      <x/>
      <x/>
      <x/>
      <x/>
    </i>
    <i>
      <x v="6"/>
      <x v="1"/>
      <x v="1"/>
      <x/>
      <x/>
      <x/>
      <x/>
      <x/>
      <x/>
      <x/>
    </i>
    <i>
      <x v="7"/>
      <x v="2"/>
      <x v="1"/>
      <x/>
      <x/>
      <x/>
      <x/>
      <x/>
      <x/>
      <x/>
    </i>
    <i>
      <x v="8"/>
      <x v="3"/>
      <x v="1"/>
      <x/>
      <x/>
      <x/>
      <x/>
      <x/>
      <x/>
      <x/>
    </i>
    <i>
      <x v="9"/>
      <x v="4"/>
      <x v="1"/>
      <x/>
      <x/>
      <x/>
      <x/>
      <x/>
      <x/>
      <x/>
    </i>
    <i r="2">
      <x v="8"/>
      <x/>
      <x/>
      <x/>
      <x/>
      <x/>
      <x/>
      <x/>
    </i>
    <i>
      <x v="10"/>
      <x v="5"/>
      <x v="1"/>
      <x/>
      <x/>
      <x/>
      <x/>
      <x/>
      <x/>
      <x/>
    </i>
    <i r="2">
      <x v="8"/>
      <x/>
      <x/>
      <x/>
      <x/>
      <x/>
      <x/>
      <x/>
    </i>
  </rowItems>
  <colItems count="1">
    <i/>
  </colItems>
  <dataFields count="1">
    <dataField name="Cuenta de DEFINICIÓN OPERACIONAL" fld="1" subtotal="count" baseField="0" baseItem="0"/>
  </dataFields>
  <formats count="11">
    <format dxfId="710">
      <pivotArea outline="0" collapsedLevelsAreSubtotals="1" fieldPosition="0"/>
    </format>
    <format dxfId="709">
      <pivotArea field="0" type="button" dataOnly="0" labelOnly="1" outline="0" axis="axisRow" fieldPosition="1"/>
    </format>
    <format dxfId="708">
      <pivotArea field="3" type="button" dataOnly="0" labelOnly="1" outline="0" axis="axisRow" fieldPosition="2"/>
    </format>
    <format dxfId="707">
      <pivotArea dataOnly="0" labelOnly="1" outline="0" fieldPosition="0">
        <references count="1">
          <reference field="0" count="0"/>
        </references>
      </pivotArea>
    </format>
    <format dxfId="706">
      <pivotArea dataOnly="0" labelOnly="1" outline="0" fieldPosition="0">
        <references count="1">
          <reference field="0" count="0"/>
        </references>
      </pivotArea>
    </format>
    <format dxfId="705">
      <pivotArea outline="0" collapsedLevelsAreSubtotals="1" fieldPosition="0"/>
    </format>
    <format dxfId="704">
      <pivotArea outline="0" collapsedLevelsAreSubtotals="1" fieldPosition="0"/>
    </format>
    <format dxfId="703">
      <pivotArea dataOnly="0" labelOnly="1" outline="0" fieldPosition="0">
        <references count="1">
          <reference field="2" count="4">
            <x v="1"/>
            <x v="2"/>
            <x v="3"/>
            <x v="4"/>
          </reference>
        </references>
      </pivotArea>
    </format>
    <format dxfId="702">
      <pivotArea dataOnly="0" labelOnly="1" outline="0" fieldPosition="0">
        <references count="1">
          <reference field="2" count="4">
            <x v="1"/>
            <x v="2"/>
            <x v="3"/>
            <x v="4"/>
          </reference>
        </references>
      </pivotArea>
    </format>
    <format dxfId="701">
      <pivotArea dataOnly="0" labelOnly="1" outline="0" fieldPosition="0">
        <references count="1">
          <reference field="2" count="4">
            <x v="1"/>
            <x v="2"/>
            <x v="3"/>
            <x v="4"/>
          </reference>
        </references>
      </pivotArea>
    </format>
    <format dxfId="700">
      <pivotArea field="0" type="button" dataOnly="0" labelOnly="1" outline="0" axis="axisRow" fieldPosition="1"/>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4.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2060"/>
  </sheetPr>
  <dimension ref="C1:AC28"/>
  <sheetViews>
    <sheetView tabSelected="1" defaultGridColor="0" colorId="9" zoomScaleNormal="100" workbookViewId="0">
      <selection activeCell="C10" sqref="C10:O10"/>
    </sheetView>
  </sheetViews>
  <sheetFormatPr baseColWidth="10" defaultRowHeight="15"/>
  <cols>
    <col min="3" max="4" width="5.42578125" customWidth="1"/>
    <col min="5" max="13" width="10.7109375" customWidth="1"/>
    <col min="26" max="26" width="11.28515625" customWidth="1"/>
    <col min="27" max="27" width="15.42578125" customWidth="1"/>
  </cols>
  <sheetData>
    <row r="1" spans="3:29">
      <c r="C1" s="20"/>
      <c r="D1" s="20"/>
      <c r="E1" s="20"/>
      <c r="F1" s="20"/>
      <c r="G1" s="20"/>
      <c r="H1" s="20"/>
      <c r="I1" s="21"/>
      <c r="J1" s="20"/>
      <c r="K1" s="20"/>
      <c r="L1" s="20"/>
      <c r="M1" s="22"/>
      <c r="N1" s="20"/>
      <c r="O1" s="22"/>
      <c r="P1" s="22"/>
      <c r="Q1" s="23"/>
      <c r="R1" s="22"/>
      <c r="S1" s="22"/>
      <c r="T1" s="24"/>
      <c r="U1" s="22"/>
      <c r="V1" s="22"/>
      <c r="W1" s="371" t="s">
        <v>606</v>
      </c>
      <c r="X1" s="372"/>
      <c r="Y1" s="372"/>
      <c r="Z1" s="373"/>
      <c r="AA1" s="374"/>
      <c r="AB1" s="371"/>
      <c r="AC1" s="371"/>
    </row>
    <row r="2" spans="3:29">
      <c r="C2" s="20"/>
      <c r="D2" s="20"/>
      <c r="E2" s="20"/>
      <c r="F2" s="20"/>
      <c r="G2" s="20"/>
      <c r="H2" s="20"/>
      <c r="I2" s="21"/>
      <c r="J2" s="20"/>
      <c r="K2" s="20"/>
      <c r="L2" s="20"/>
      <c r="M2" s="22"/>
      <c r="N2" s="20"/>
      <c r="O2" s="22"/>
      <c r="P2" s="22"/>
      <c r="Q2" s="23"/>
      <c r="R2" s="22"/>
      <c r="S2" s="22"/>
      <c r="T2" s="24"/>
      <c r="U2" s="22"/>
      <c r="V2" s="22"/>
      <c r="W2" s="371" t="s">
        <v>607</v>
      </c>
      <c r="X2" s="372"/>
      <c r="Y2" s="372"/>
      <c r="Z2" s="373"/>
      <c r="AA2" s="371" t="s">
        <v>571</v>
      </c>
      <c r="AB2" s="371"/>
      <c r="AC2" s="371"/>
    </row>
    <row r="3" spans="3:29">
      <c r="C3" s="20"/>
      <c r="D3" s="20"/>
      <c r="E3" s="20"/>
      <c r="F3" s="20"/>
      <c r="G3" s="20"/>
      <c r="H3" s="20"/>
      <c r="I3" s="21"/>
      <c r="J3" s="20"/>
      <c r="K3" s="20"/>
      <c r="L3" s="20"/>
      <c r="M3" s="22"/>
      <c r="N3" s="20"/>
      <c r="O3" s="22"/>
      <c r="P3" s="22"/>
      <c r="Q3" s="23"/>
      <c r="R3" s="22"/>
      <c r="S3" s="22"/>
      <c r="T3" s="24"/>
      <c r="U3" s="22"/>
      <c r="V3" s="22"/>
      <c r="W3" s="371" t="s">
        <v>608</v>
      </c>
      <c r="X3" s="372"/>
      <c r="Y3" s="372"/>
      <c r="Z3" s="373"/>
      <c r="AA3" s="371" t="s">
        <v>572</v>
      </c>
      <c r="AB3" s="371"/>
      <c r="AC3" s="371"/>
    </row>
    <row r="4" spans="3:29" ht="18" customHeight="1">
      <c r="F4" s="504" t="s">
        <v>1261</v>
      </c>
      <c r="G4" s="504"/>
      <c r="H4" s="504"/>
      <c r="I4" s="504"/>
      <c r="J4" s="504"/>
      <c r="K4" s="504"/>
      <c r="L4" s="504"/>
      <c r="M4" s="504"/>
      <c r="N4" s="29"/>
      <c r="O4" s="29"/>
      <c r="P4" s="29"/>
      <c r="Q4" s="29"/>
      <c r="R4" s="29"/>
      <c r="S4" s="29"/>
      <c r="T4" s="29"/>
      <c r="U4" s="29"/>
      <c r="V4" s="29"/>
      <c r="W4" s="371" t="s">
        <v>609</v>
      </c>
      <c r="X4" s="375"/>
      <c r="Y4" s="375"/>
      <c r="Z4" s="375"/>
      <c r="AA4" s="371" t="s">
        <v>573</v>
      </c>
      <c r="AB4" s="371"/>
      <c r="AC4" s="371"/>
    </row>
    <row r="5" spans="3:29" ht="15" customHeight="1">
      <c r="C5" s="25"/>
      <c r="D5" s="25"/>
      <c r="E5" s="25"/>
      <c r="F5" s="504"/>
      <c r="G5" s="504"/>
      <c r="H5" s="504"/>
      <c r="I5" s="504"/>
      <c r="J5" s="504"/>
      <c r="K5" s="504"/>
      <c r="L5" s="504"/>
      <c r="M5" s="504"/>
      <c r="N5" s="25"/>
      <c r="O5" s="26"/>
      <c r="P5" s="26"/>
      <c r="Q5" s="27"/>
      <c r="R5" s="26"/>
      <c r="S5" s="26"/>
      <c r="T5" s="28"/>
      <c r="U5" s="26"/>
      <c r="V5" s="26"/>
      <c r="W5" s="371" t="s">
        <v>610</v>
      </c>
      <c r="X5" s="376"/>
      <c r="Y5" s="376"/>
      <c r="Z5" s="377"/>
      <c r="AA5" s="371" t="s">
        <v>574</v>
      </c>
      <c r="AB5" s="371"/>
      <c r="AC5" s="371"/>
    </row>
    <row r="6" spans="3:29" ht="15" customHeight="1">
      <c r="C6" s="25"/>
      <c r="D6" s="25"/>
      <c r="E6" s="25"/>
      <c r="F6" s="504"/>
      <c r="G6" s="504"/>
      <c r="H6" s="504"/>
      <c r="I6" s="504"/>
      <c r="J6" s="504"/>
      <c r="K6" s="504"/>
      <c r="L6" s="504"/>
      <c r="M6" s="504"/>
      <c r="N6" s="25"/>
      <c r="O6" s="26"/>
      <c r="P6" s="26"/>
      <c r="Q6" s="27"/>
      <c r="R6" s="26"/>
      <c r="S6" s="26"/>
      <c r="T6" s="28"/>
      <c r="U6" s="26"/>
      <c r="V6" s="26"/>
      <c r="W6" s="371" t="s">
        <v>611</v>
      </c>
      <c r="X6" s="376"/>
      <c r="Y6" s="376"/>
      <c r="Z6" s="377"/>
      <c r="AA6" s="371" t="s">
        <v>576</v>
      </c>
      <c r="AB6" s="371"/>
      <c r="AC6" s="371"/>
    </row>
    <row r="7" spans="3:29" ht="11.25" customHeight="1">
      <c r="C7" s="25"/>
      <c r="D7" s="25"/>
      <c r="E7" s="25"/>
      <c r="F7" s="25"/>
      <c r="G7" s="25"/>
      <c r="H7" s="25"/>
      <c r="I7" s="25"/>
      <c r="J7" s="25"/>
      <c r="K7" s="25"/>
      <c r="L7" s="25"/>
      <c r="M7" s="26"/>
      <c r="N7" s="25"/>
      <c r="O7" s="26"/>
      <c r="P7" s="26"/>
      <c r="Q7" s="27"/>
      <c r="R7" s="26"/>
      <c r="S7" s="26"/>
      <c r="T7" s="28"/>
      <c r="U7" s="26"/>
      <c r="V7" s="26"/>
      <c r="W7" s="371" t="s">
        <v>612</v>
      </c>
      <c r="X7" s="376"/>
      <c r="Y7" s="376"/>
      <c r="Z7" s="377"/>
      <c r="AA7" s="371" t="s">
        <v>577</v>
      </c>
      <c r="AB7" s="371"/>
      <c r="AC7" s="371"/>
    </row>
    <row r="8" spans="3:29" ht="22.5" customHeight="1">
      <c r="F8" s="369"/>
      <c r="N8" s="33"/>
      <c r="O8" s="30"/>
      <c r="P8" s="30"/>
      <c r="Q8" s="30"/>
      <c r="R8" s="30"/>
      <c r="S8" s="30"/>
      <c r="T8" s="30"/>
      <c r="U8" s="30"/>
      <c r="V8" s="30"/>
      <c r="W8" s="371" t="s">
        <v>613</v>
      </c>
      <c r="X8" s="378"/>
      <c r="Y8" s="378"/>
      <c r="Z8" s="378"/>
      <c r="AA8" s="371" t="s">
        <v>575</v>
      </c>
      <c r="AB8" s="371"/>
      <c r="AC8" s="371"/>
    </row>
    <row r="9" spans="3:29" ht="6" customHeight="1">
      <c r="N9" s="39"/>
      <c r="O9" s="30"/>
      <c r="P9" s="30"/>
      <c r="Q9" s="30"/>
      <c r="R9" s="30"/>
      <c r="S9" s="30"/>
      <c r="T9" s="30"/>
      <c r="U9" s="30"/>
      <c r="V9" s="30"/>
      <c r="W9" s="371" t="s">
        <v>614</v>
      </c>
      <c r="X9" s="378"/>
      <c r="Y9" s="378"/>
      <c r="Z9" s="378"/>
      <c r="AA9" s="378"/>
      <c r="AB9" s="371"/>
      <c r="AC9" s="371"/>
    </row>
    <row r="10" spans="3:29">
      <c r="C10" s="507" t="s">
        <v>1203</v>
      </c>
      <c r="D10" s="507"/>
      <c r="E10" s="507"/>
      <c r="F10" s="507"/>
      <c r="G10" s="507"/>
      <c r="H10" s="507"/>
      <c r="I10" s="507"/>
      <c r="J10" s="507"/>
      <c r="K10" s="507"/>
      <c r="L10" s="507"/>
      <c r="M10" s="507"/>
      <c r="N10" s="507"/>
      <c r="O10" s="507"/>
      <c r="P10" s="30"/>
      <c r="Q10" s="30"/>
      <c r="R10" s="30"/>
      <c r="S10" s="30"/>
      <c r="T10" s="30"/>
      <c r="U10" s="30"/>
      <c r="V10" s="30"/>
      <c r="W10" s="371" t="s">
        <v>615</v>
      </c>
      <c r="X10" s="378"/>
      <c r="Y10" s="378"/>
      <c r="Z10" s="378"/>
      <c r="AA10" s="378"/>
      <c r="AB10" s="371"/>
      <c r="AC10" s="371"/>
    </row>
    <row r="11" spans="3:29" ht="12" customHeight="1">
      <c r="C11" s="370"/>
      <c r="D11" s="370"/>
      <c r="E11" s="370"/>
      <c r="F11" s="370"/>
      <c r="G11" s="370"/>
      <c r="H11" s="370"/>
      <c r="I11" s="370"/>
      <c r="J11" s="370"/>
      <c r="K11" s="370"/>
      <c r="L11" s="370"/>
      <c r="M11" s="370"/>
      <c r="N11" s="370"/>
      <c r="O11" s="370"/>
      <c r="P11" s="30"/>
      <c r="Q11" s="30"/>
      <c r="R11" s="30"/>
      <c r="S11" s="30"/>
      <c r="T11" s="30"/>
      <c r="U11" s="30"/>
      <c r="V11" s="30"/>
      <c r="W11" s="371" t="s">
        <v>616</v>
      </c>
      <c r="X11" s="378"/>
      <c r="Y11" s="378"/>
      <c r="Z11" s="378"/>
      <c r="AA11" s="378"/>
      <c r="AB11" s="371"/>
      <c r="AC11" s="371"/>
    </row>
    <row r="12" spans="3:29" ht="15.75">
      <c r="D12" s="368" t="s">
        <v>264</v>
      </c>
      <c r="E12" s="42"/>
      <c r="F12" s="361"/>
      <c r="G12" s="361"/>
      <c r="H12" s="505"/>
      <c r="I12" s="505"/>
      <c r="J12" s="505"/>
      <c r="K12" s="505"/>
      <c r="L12" s="505"/>
      <c r="M12" s="505"/>
      <c r="N12" s="505"/>
      <c r="O12" s="505"/>
      <c r="W12" s="371" t="s">
        <v>617</v>
      </c>
      <c r="X12" s="371"/>
      <c r="Y12" s="371"/>
      <c r="Z12" s="371"/>
      <c r="AA12" s="371"/>
      <c r="AB12" s="371"/>
      <c r="AC12" s="371"/>
    </row>
    <row r="13" spans="3:29" ht="15.75">
      <c r="D13" s="368" t="s">
        <v>570</v>
      </c>
      <c r="E13" s="42"/>
      <c r="F13" s="361"/>
      <c r="G13" s="361"/>
      <c r="H13" s="505"/>
      <c r="I13" s="505"/>
      <c r="J13" s="505"/>
      <c r="K13" s="505"/>
      <c r="L13" s="505"/>
      <c r="M13" s="505"/>
      <c r="N13" s="505"/>
      <c r="O13" s="505"/>
    </row>
    <row r="14" spans="3:29" ht="15.75">
      <c r="D14" s="368" t="s">
        <v>578</v>
      </c>
      <c r="E14" s="42"/>
      <c r="F14" s="362"/>
      <c r="G14" s="362"/>
      <c r="H14" s="506"/>
      <c r="I14" s="506"/>
      <c r="J14" s="506"/>
      <c r="K14" s="506"/>
      <c r="L14" s="506"/>
      <c r="M14" s="506"/>
      <c r="N14" s="506"/>
      <c r="O14" s="506"/>
    </row>
    <row r="15" spans="3:29">
      <c r="E15" s="42"/>
      <c r="F15" s="43"/>
      <c r="G15" s="43"/>
      <c r="H15" s="43"/>
      <c r="I15" s="43"/>
      <c r="J15" s="43"/>
      <c r="K15" s="43"/>
      <c r="L15" s="43"/>
      <c r="M15" s="43"/>
      <c r="N15" s="43"/>
      <c r="O15" s="25"/>
    </row>
    <row r="16" spans="3:29">
      <c r="D16" s="501" t="s">
        <v>1204</v>
      </c>
      <c r="E16" s="501"/>
      <c r="F16" s="501"/>
      <c r="G16" s="501"/>
      <c r="H16" s="501"/>
      <c r="I16" s="501"/>
      <c r="J16" s="501"/>
      <c r="K16" s="501"/>
      <c r="L16" s="501"/>
      <c r="M16" s="501"/>
      <c r="N16" s="501"/>
      <c r="O16" s="501"/>
    </row>
    <row r="17" spans="4:15">
      <c r="D17" s="501"/>
      <c r="E17" s="501"/>
      <c r="F17" s="501"/>
      <c r="G17" s="501"/>
      <c r="H17" s="501"/>
      <c r="I17" s="501"/>
      <c r="J17" s="501"/>
      <c r="K17" s="501"/>
      <c r="L17" s="501"/>
      <c r="M17" s="501"/>
      <c r="N17" s="501"/>
      <c r="O17" s="501"/>
    </row>
    <row r="18" spans="4:15">
      <c r="D18" s="502" t="s">
        <v>1107</v>
      </c>
      <c r="E18" s="502"/>
      <c r="F18" s="502"/>
      <c r="G18" s="502"/>
      <c r="H18" s="502"/>
      <c r="I18" s="502"/>
      <c r="J18" s="363"/>
      <c r="K18" s="43"/>
      <c r="L18" s="43"/>
      <c r="M18" s="43"/>
      <c r="N18" s="43"/>
      <c r="O18" s="25"/>
    </row>
    <row r="19" spans="4:15">
      <c r="D19" s="502" t="s">
        <v>1188</v>
      </c>
      <c r="E19" s="502"/>
      <c r="F19" s="502"/>
      <c r="G19" s="502"/>
      <c r="H19" s="502"/>
      <c r="I19" s="502"/>
      <c r="J19" s="363"/>
      <c r="K19" s="43"/>
      <c r="L19" s="43"/>
      <c r="M19" s="43"/>
      <c r="N19" s="43"/>
      <c r="O19" s="25"/>
    </row>
    <row r="20" spans="4:15">
      <c r="D20" s="502" t="s">
        <v>1201</v>
      </c>
      <c r="E20" s="502"/>
      <c r="F20" s="502"/>
      <c r="G20" s="502"/>
      <c r="H20" s="502"/>
      <c r="I20" s="502"/>
      <c r="J20" s="363"/>
    </row>
    <row r="21" spans="4:15">
      <c r="D21" s="502" t="s">
        <v>1202</v>
      </c>
      <c r="E21" s="502"/>
      <c r="F21" s="502"/>
      <c r="G21" s="502"/>
      <c r="H21" s="502"/>
      <c r="I21" s="502"/>
      <c r="J21" s="363"/>
    </row>
    <row r="22" spans="4:15">
      <c r="D22" s="503"/>
      <c r="E22" s="503"/>
      <c r="F22" s="503"/>
      <c r="G22" s="503"/>
      <c r="H22" s="503"/>
      <c r="I22" s="503"/>
      <c r="J22" s="365"/>
      <c r="K22" s="40"/>
      <c r="L22" s="40"/>
    </row>
    <row r="23" spans="4:15">
      <c r="D23" s="501" t="s">
        <v>1230</v>
      </c>
      <c r="E23" s="501"/>
      <c r="F23" s="501"/>
      <c r="G23" s="501"/>
      <c r="H23" s="501"/>
      <c r="I23" s="501"/>
      <c r="J23" s="501"/>
      <c r="K23" s="501"/>
      <c r="L23" s="501"/>
      <c r="M23" s="501"/>
      <c r="N23" s="501"/>
      <c r="O23" s="501"/>
    </row>
    <row r="24" spans="4:15">
      <c r="D24" s="501"/>
      <c r="E24" s="501"/>
      <c r="F24" s="501"/>
      <c r="G24" s="501"/>
      <c r="H24" s="501"/>
      <c r="I24" s="501"/>
      <c r="J24" s="501"/>
      <c r="K24" s="501"/>
      <c r="L24" s="501"/>
      <c r="M24" s="501"/>
      <c r="N24" s="501"/>
      <c r="O24" s="501"/>
    </row>
    <row r="25" spans="4:15">
      <c r="F25" s="460" t="s">
        <v>1205</v>
      </c>
      <c r="G25" s="363"/>
    </row>
    <row r="26" spans="4:15" ht="46.5" customHeight="1">
      <c r="E26" s="41"/>
      <c r="F26" s="41"/>
      <c r="G26" s="459">
        <f>+G25-1</f>
        <v>-1</v>
      </c>
      <c r="H26" s="41"/>
      <c r="I26" s="41"/>
      <c r="J26" s="40"/>
    </row>
    <row r="27" spans="4:15">
      <c r="G27" s="459">
        <f>+G26-1</f>
        <v>-2</v>
      </c>
    </row>
    <row r="28" spans="4:15">
      <c r="D28" s="364"/>
      <c r="E28" s="364"/>
      <c r="F28" s="364"/>
      <c r="G28" s="459">
        <f>+G27-1</f>
        <v>-3</v>
      </c>
      <c r="H28" s="364"/>
      <c r="I28" s="364"/>
      <c r="J28" s="365"/>
      <c r="K28" s="43"/>
      <c r="L28" s="43"/>
      <c r="M28" s="43"/>
      <c r="N28" s="43"/>
      <c r="O28" s="25"/>
    </row>
  </sheetData>
  <sheetProtection algorithmName="SHA-512" hashValue="+H/0ubp5o6m/CSu7cEZg1pqt/HdxuMi9mrdYlk3Dgo84hhtekHdCf2LjfgAN6GfkRkWVEMVDd6kfftCajqdoMw==" saltValue="XqdHOQ+1uvpIttZAs38QQQ==" spinCount="100000" sheet="1" objects="1" scenarios="1"/>
  <dataConsolidate/>
  <mergeCells count="12">
    <mergeCell ref="F4:M6"/>
    <mergeCell ref="H12:O12"/>
    <mergeCell ref="H13:O13"/>
    <mergeCell ref="H14:O14"/>
    <mergeCell ref="D18:I18"/>
    <mergeCell ref="C10:O10"/>
    <mergeCell ref="D23:O24"/>
    <mergeCell ref="D19:I19"/>
    <mergeCell ref="D20:I20"/>
    <mergeCell ref="D16:O17"/>
    <mergeCell ref="D21:I21"/>
    <mergeCell ref="D22:I22"/>
  </mergeCells>
  <dataValidations count="6">
    <dataValidation allowBlank="1" showInputMessage="1" showErrorMessage="1" prompt="ingrese el mes de corte de la información" sqref="J28" xr:uid="{00000000-0002-0000-0000-000000000000}"/>
    <dataValidation allowBlank="1" showInputMessage="1" showErrorMessage="1" prompt="Ingrese el tipo de visita al que se presenta la institución. Seleccione de la lista desplegable" sqref="G13" xr:uid="{00000000-0002-0000-0000-000001000000}"/>
    <dataValidation allowBlank="1" showInputMessage="1" showErrorMessage="1" prompt="ingrese la fecha en que se diligencia la información" sqref="F14:H14" xr:uid="{00000000-0002-0000-0000-000002000000}"/>
    <dataValidation allowBlank="1" showInputMessage="1" showErrorMessage="1" prompt="ingrese el nombre de la Institución" sqref="F12" xr:uid="{00000000-0002-0000-0000-000003000000}"/>
    <dataValidation type="list" allowBlank="1" showInputMessage="1" showErrorMessage="1" sqref="H13:O13" xr:uid="{00000000-0002-0000-0000-000004000000}">
      <formula1>$AA$2:$AA$8</formula1>
    </dataValidation>
    <dataValidation type="list" allowBlank="1" showInputMessage="1" showErrorMessage="1" sqref="J18:J21" xr:uid="{00000000-0002-0000-0000-000005000000}">
      <formula1>$W$1:$W$12</formula1>
    </dataValidation>
  </dataValidations>
  <pageMargins left="0.15748031496062992" right="0.19685039370078741" top="0.27559055118110237" bottom="0.23622047244094491" header="0.19685039370078741" footer="0.15748031496062992"/>
  <pageSetup scale="80" orientation="landscape" r:id="rId1"/>
  <headerFooter>
    <oddFooter>&amp;LF-PS-055
Versión 00&amp;CPágina &amp;P de &amp;N</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prompt="Ingrese el tipo de visita al que se presenta la institución. Seleccione de la lista desplegable" xr:uid="{00000000-0002-0000-0000-000006000000}">
          <x14:formula1>
            <xm:f>'NO BORRAR'!$C$1:$C$7</xm:f>
          </x14:formula1>
          <xm:sqref>F13 H13</xm:sqref>
        </x14:dataValidation>
        <x14:dataValidation type="list" allowBlank="1" showInputMessage="1" showErrorMessage="1" prompt="ingrese el mes de corte de la información" xr:uid="{00000000-0002-0000-0000-000007000000}">
          <x14:formula1>
            <xm:f>'NO BORRAR'!$A$24:$A$35</xm:f>
          </x14:formula1>
          <xm:sqref>J18:J21</xm:sqref>
        </x14:dataValidation>
        <x14:dataValidation type="list" allowBlank="1" showInputMessage="1" showErrorMessage="1" xr:uid="{00000000-0002-0000-0000-000008000000}">
          <x14:formula1>
            <xm:f>'NO BORRAR'!$B$24:$B$27</xm:f>
          </x14:formula1>
          <xm:sqref>G25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4">
    <tabColor rgb="FF00B050"/>
  </sheetPr>
  <dimension ref="B1:U21"/>
  <sheetViews>
    <sheetView showGridLines="0" showRowColHeaders="0" zoomScale="95" zoomScaleNormal="95" workbookViewId="0"/>
  </sheetViews>
  <sheetFormatPr baseColWidth="10" defaultRowHeight="15"/>
  <cols>
    <col min="1" max="1" width="0.7109375" customWidth="1"/>
    <col min="2" max="12" width="7.85546875" customWidth="1"/>
    <col min="13" max="13" width="7.5703125" customWidth="1"/>
    <col min="14" max="14" width="10" customWidth="1"/>
  </cols>
  <sheetData>
    <row r="1" spans="2:21" ht="6" customHeight="1"/>
    <row r="2" spans="2:21" ht="21.75" customHeight="1">
      <c r="B2" s="511" t="s">
        <v>563</v>
      </c>
      <c r="C2" s="512"/>
      <c r="D2" s="512"/>
      <c r="E2" s="512"/>
      <c r="F2" s="512"/>
      <c r="G2" s="512"/>
      <c r="H2" s="512"/>
      <c r="I2" s="512"/>
      <c r="J2" s="512"/>
      <c r="K2" s="512"/>
      <c r="L2" s="512"/>
      <c r="M2" s="513"/>
      <c r="N2" s="366"/>
      <c r="O2" s="366"/>
      <c r="P2" s="366"/>
      <c r="Q2" s="366"/>
      <c r="R2" s="366"/>
      <c r="S2" s="366"/>
      <c r="T2" s="366"/>
      <c r="U2" s="366"/>
    </row>
    <row r="3" spans="2:21" ht="133.5" customHeight="1">
      <c r="B3" s="508" t="s">
        <v>918</v>
      </c>
      <c r="C3" s="509"/>
      <c r="D3" s="509"/>
      <c r="E3" s="509"/>
      <c r="F3" s="509"/>
      <c r="G3" s="509"/>
      <c r="H3" s="509"/>
      <c r="I3" s="509"/>
      <c r="J3" s="509"/>
      <c r="K3" s="509"/>
      <c r="L3" s="509"/>
      <c r="M3" s="510"/>
      <c r="N3" s="367"/>
      <c r="O3" s="367"/>
      <c r="P3" s="367"/>
      <c r="Q3" s="367"/>
      <c r="R3" s="367"/>
      <c r="S3" s="367"/>
      <c r="T3" s="367"/>
      <c r="U3" s="367"/>
    </row>
    <row r="4" spans="2:21" ht="33.75" customHeight="1">
      <c r="B4" s="517" t="s">
        <v>917</v>
      </c>
      <c r="C4" s="518"/>
      <c r="D4" s="518"/>
      <c r="E4" s="518"/>
      <c r="F4" s="518"/>
      <c r="G4" s="518"/>
      <c r="H4" s="518"/>
      <c r="I4" s="518"/>
      <c r="J4" s="518"/>
      <c r="K4" s="518"/>
      <c r="L4" s="518"/>
      <c r="M4" s="519"/>
    </row>
    <row r="5" spans="2:21" ht="110.25" customHeight="1">
      <c r="B5" s="514" t="s">
        <v>1236</v>
      </c>
      <c r="C5" s="527"/>
      <c r="D5" s="527"/>
      <c r="E5" s="527"/>
      <c r="F5" s="527"/>
      <c r="G5" s="527"/>
      <c r="H5" s="527"/>
      <c r="I5" s="527"/>
      <c r="J5" s="527"/>
      <c r="K5" s="527"/>
      <c r="L5" s="527"/>
      <c r="M5" s="528"/>
    </row>
    <row r="6" spans="2:21" ht="52.5" customHeight="1">
      <c r="B6" s="523" t="s">
        <v>1237</v>
      </c>
      <c r="C6" s="524"/>
      <c r="D6" s="524"/>
      <c r="E6" s="524"/>
      <c r="F6" s="524"/>
      <c r="G6" s="524"/>
      <c r="H6" s="524"/>
      <c r="I6" s="524"/>
      <c r="J6" s="524"/>
      <c r="K6" s="524"/>
      <c r="L6" s="524"/>
      <c r="M6" s="525"/>
    </row>
    <row r="7" spans="2:21" ht="63.75" customHeight="1">
      <c r="B7" s="526" t="s">
        <v>1238</v>
      </c>
      <c r="C7" s="524"/>
      <c r="D7" s="524"/>
      <c r="E7" s="524"/>
      <c r="F7" s="524"/>
      <c r="G7" s="524"/>
      <c r="H7" s="524"/>
      <c r="I7" s="524"/>
      <c r="J7" s="524"/>
      <c r="K7" s="524"/>
      <c r="L7" s="524"/>
      <c r="M7" s="525"/>
    </row>
    <row r="8" spans="2:21" ht="24.75" customHeight="1">
      <c r="B8" s="523" t="s">
        <v>1239</v>
      </c>
      <c r="C8" s="524"/>
      <c r="D8" s="524"/>
      <c r="E8" s="524"/>
      <c r="F8" s="524"/>
      <c r="G8" s="524"/>
      <c r="H8" s="524"/>
      <c r="I8" s="524"/>
      <c r="J8" s="524"/>
      <c r="K8" s="524"/>
      <c r="L8" s="524"/>
      <c r="M8" s="525"/>
    </row>
    <row r="9" spans="2:21" ht="53.25" customHeight="1">
      <c r="B9" s="356"/>
      <c r="C9" s="76"/>
      <c r="D9" s="76"/>
      <c r="E9" s="76"/>
      <c r="F9" s="76"/>
      <c r="G9" s="76"/>
      <c r="H9" s="76"/>
      <c r="I9" s="76"/>
      <c r="J9" s="76"/>
      <c r="K9" s="76"/>
      <c r="L9" s="76"/>
      <c r="M9" s="357"/>
    </row>
    <row r="10" spans="2:21" ht="63" customHeight="1">
      <c r="B10" s="356"/>
      <c r="C10" s="76"/>
      <c r="D10" s="76"/>
      <c r="E10" s="76"/>
      <c r="F10" s="76"/>
      <c r="G10" s="76"/>
      <c r="H10" s="76"/>
      <c r="I10" s="76"/>
      <c r="J10" s="76"/>
      <c r="K10" s="76"/>
      <c r="L10" s="76"/>
      <c r="M10" s="357"/>
    </row>
    <row r="11" spans="2:21" ht="45.75" customHeight="1">
      <c r="B11" s="520" t="s">
        <v>564</v>
      </c>
      <c r="C11" s="521"/>
      <c r="D11" s="521"/>
      <c r="E11" s="521"/>
      <c r="F11" s="521"/>
      <c r="G11" s="521"/>
      <c r="H11" s="521"/>
      <c r="I11" s="521"/>
      <c r="J11" s="521"/>
      <c r="K11" s="521"/>
      <c r="L11" s="521"/>
      <c r="M11" s="522"/>
    </row>
    <row r="12" spans="2:21" ht="63" customHeight="1">
      <c r="B12" s="514" t="s">
        <v>1231</v>
      </c>
      <c r="C12" s="515"/>
      <c r="D12" s="515"/>
      <c r="E12" s="515"/>
      <c r="F12" s="515"/>
      <c r="G12" s="515"/>
      <c r="H12" s="515"/>
      <c r="I12" s="515"/>
      <c r="J12" s="515"/>
      <c r="K12" s="515"/>
      <c r="L12" s="515"/>
      <c r="M12" s="516"/>
    </row>
    <row r="13" spans="2:21" ht="61.5" customHeight="1">
      <c r="B13" s="526" t="s">
        <v>1232</v>
      </c>
      <c r="C13" s="529"/>
      <c r="D13" s="529"/>
      <c r="E13" s="529"/>
      <c r="F13" s="529"/>
      <c r="G13" s="529"/>
      <c r="H13" s="529"/>
      <c r="I13" s="529"/>
      <c r="J13" s="529"/>
      <c r="K13" s="529"/>
      <c r="L13" s="529"/>
      <c r="M13" s="530"/>
    </row>
    <row r="14" spans="2:21" ht="57" customHeight="1">
      <c r="B14" s="526" t="s">
        <v>1233</v>
      </c>
      <c r="C14" s="529"/>
      <c r="D14" s="529"/>
      <c r="E14" s="529"/>
      <c r="F14" s="529"/>
      <c r="G14" s="529"/>
      <c r="H14" s="529"/>
      <c r="I14" s="529"/>
      <c r="J14" s="529"/>
      <c r="K14" s="529"/>
      <c r="L14" s="529"/>
      <c r="M14" s="530"/>
    </row>
    <row r="15" spans="2:21" ht="63.75" customHeight="1">
      <c r="B15" s="526" t="s">
        <v>1234</v>
      </c>
      <c r="C15" s="529"/>
      <c r="D15" s="529"/>
      <c r="E15" s="529"/>
      <c r="F15" s="529"/>
      <c r="G15" s="529"/>
      <c r="H15" s="529"/>
      <c r="I15" s="529"/>
      <c r="J15" s="529"/>
      <c r="K15" s="529"/>
      <c r="L15" s="529"/>
      <c r="M15" s="530"/>
    </row>
    <row r="16" spans="2:21" ht="15" customHeight="1">
      <c r="B16" s="526" t="s">
        <v>1235</v>
      </c>
      <c r="C16" s="529"/>
      <c r="D16" s="529"/>
      <c r="E16" s="529"/>
      <c r="F16" s="529"/>
      <c r="G16" s="529"/>
      <c r="H16" s="529"/>
      <c r="I16" s="529"/>
      <c r="J16" s="529"/>
      <c r="K16" s="529"/>
      <c r="L16" s="529"/>
      <c r="M16" s="530"/>
    </row>
    <row r="17" spans="2:13">
      <c r="B17" s="531"/>
      <c r="C17" s="532"/>
      <c r="D17" s="532"/>
      <c r="E17" s="532"/>
      <c r="F17" s="532"/>
      <c r="G17" s="532"/>
      <c r="H17" s="532"/>
      <c r="I17" s="532"/>
      <c r="J17" s="532"/>
      <c r="K17" s="532"/>
      <c r="L17" s="532"/>
      <c r="M17" s="533"/>
    </row>
    <row r="18" spans="2:13">
      <c r="B18" s="356"/>
      <c r="C18" s="76"/>
      <c r="D18" s="76"/>
      <c r="E18" s="76"/>
      <c r="F18" s="76"/>
      <c r="G18" s="76"/>
      <c r="H18" s="76"/>
      <c r="I18" s="76"/>
      <c r="J18" s="76"/>
      <c r="K18" s="76"/>
      <c r="L18" s="76"/>
      <c r="M18" s="357"/>
    </row>
    <row r="19" spans="2:13">
      <c r="B19" s="356"/>
      <c r="C19" s="76"/>
      <c r="D19" s="76"/>
      <c r="E19" s="76"/>
      <c r="F19" s="76"/>
      <c r="G19" s="76"/>
      <c r="H19" s="76"/>
      <c r="I19" s="76"/>
      <c r="J19" s="76"/>
      <c r="K19" s="76"/>
      <c r="L19" s="76"/>
      <c r="M19" s="357"/>
    </row>
    <row r="20" spans="2:13">
      <c r="B20" s="356"/>
      <c r="C20" s="76"/>
      <c r="D20" s="76"/>
      <c r="E20" s="76"/>
      <c r="F20" s="76"/>
      <c r="G20" s="76"/>
      <c r="H20" s="76"/>
      <c r="I20" s="76"/>
      <c r="J20" s="76"/>
      <c r="K20" s="76"/>
      <c r="L20" s="76"/>
      <c r="M20" s="357"/>
    </row>
    <row r="21" spans="2:13">
      <c r="B21" s="358"/>
      <c r="C21" s="359"/>
      <c r="D21" s="359"/>
      <c r="E21" s="359"/>
      <c r="F21" s="359"/>
      <c r="G21" s="359"/>
      <c r="H21" s="359"/>
      <c r="I21" s="359"/>
      <c r="J21" s="359"/>
      <c r="K21" s="359"/>
      <c r="L21" s="359"/>
      <c r="M21" s="360"/>
    </row>
  </sheetData>
  <sheetProtection algorithmName="SHA-512" hashValue="j/fHfQwbxsKaPvOOBrSRccJHlIgBGZtS35MbXxP/XGUdqgt3MXSZOr2KPCPPCu+R42TXWBqOt9ytrIMf8Rp6Ig==" saltValue="NZZh5eig6qFBHPL+b6xhhg==" spinCount="100000" sheet="1" objects="1" scenarios="1"/>
  <mergeCells count="14">
    <mergeCell ref="B13:M13"/>
    <mergeCell ref="B14:M14"/>
    <mergeCell ref="B15:M15"/>
    <mergeCell ref="B16:M16"/>
    <mergeCell ref="B17:M17"/>
    <mergeCell ref="B3:M3"/>
    <mergeCell ref="B2:M2"/>
    <mergeCell ref="B12:M12"/>
    <mergeCell ref="B4:M4"/>
    <mergeCell ref="B11:M11"/>
    <mergeCell ref="B8:M8"/>
    <mergeCell ref="B6:M6"/>
    <mergeCell ref="B7:M7"/>
    <mergeCell ref="B5:M5"/>
  </mergeCells>
  <pageMargins left="0.19685039370078741" right="0.19685039370078741" top="0.98425196850393704" bottom="0.74803149606299213" header="0.15748031496062992" footer="0.15748031496062992"/>
  <pageSetup paperSize="9" scale="36" orientation="landscape" r:id="rId1"/>
  <headerFooter>
    <oddFooter>&amp;LF-PS-055
Versión 00&amp;CPágina &amp;P de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FFFF00"/>
  </sheetPr>
  <dimension ref="A1:CQ932"/>
  <sheetViews>
    <sheetView zoomScaleNormal="100" workbookViewId="0">
      <pane xSplit="5" ySplit="7" topLeftCell="I8" activePane="bottomRight" state="frozen"/>
      <selection pane="topRight" activeCell="F1" sqref="F1"/>
      <selection pane="bottomLeft" activeCell="A8" sqref="A8"/>
      <selection pane="bottomRight" activeCell="I1" sqref="I1"/>
    </sheetView>
  </sheetViews>
  <sheetFormatPr baseColWidth="10" defaultRowHeight="15"/>
  <cols>
    <col min="1" max="1" width="26.85546875" style="2" customWidth="1"/>
    <col min="2" max="2" width="23" style="5" customWidth="1"/>
    <col min="3" max="3" width="15.7109375" style="2" customWidth="1"/>
    <col min="4" max="4" width="12.85546875" style="2" customWidth="1"/>
    <col min="5" max="5" width="12.28515625" style="2" customWidth="1"/>
    <col min="6" max="6" width="12.85546875" style="268" customWidth="1"/>
    <col min="7" max="7" width="14" style="268" customWidth="1"/>
    <col min="8" max="8" width="15.140625" style="2" customWidth="1"/>
    <col min="9" max="9" width="12.28515625" style="2" customWidth="1"/>
    <col min="10" max="10" width="11.42578125" style="6"/>
    <col min="11" max="11" width="13.140625" style="6" customWidth="1"/>
    <col min="12" max="12" width="15.140625" style="7" bestFit="1" customWidth="1"/>
    <col min="13" max="13" width="12.28515625" style="2" customWidth="1"/>
    <col min="14" max="14" width="12.42578125" style="6" customWidth="1"/>
    <col min="15" max="15" width="12.7109375" style="6" customWidth="1"/>
    <col min="16" max="16" width="15.140625" style="8" bestFit="1" customWidth="1"/>
    <col min="17" max="17" width="12.28515625" style="2" customWidth="1"/>
    <col min="18" max="18" width="11.42578125" style="6"/>
    <col min="19" max="19" width="12.7109375" style="6" customWidth="1"/>
    <col min="20" max="20" width="15.140625" style="8" bestFit="1" customWidth="1"/>
    <col min="21" max="21" width="12.28515625" style="2" customWidth="1"/>
    <col min="22" max="22" width="11.42578125" style="6"/>
    <col min="23" max="23" width="12.7109375" style="6" customWidth="1"/>
    <col min="24" max="24" width="15.140625" style="8" bestFit="1" customWidth="1"/>
    <col min="25" max="25" width="17.140625" style="2" customWidth="1"/>
    <col min="26" max="26" width="11.42578125" style="6"/>
    <col min="27" max="27" width="12.7109375" style="6" customWidth="1"/>
    <col min="28" max="28" width="15.140625" style="8" bestFit="1" customWidth="1"/>
    <col min="29" max="29" width="17.140625" style="2" customWidth="1"/>
    <col min="30" max="30" width="11.42578125" style="6"/>
    <col min="31" max="31" width="12.7109375" style="6" customWidth="1"/>
    <col min="32" max="32" width="15.140625" style="8" bestFit="1" customWidth="1"/>
    <col min="33" max="33" width="17.140625" style="2" customWidth="1"/>
    <col min="34" max="34" width="11.42578125" style="6"/>
    <col min="35" max="35" width="12.7109375" style="6" customWidth="1"/>
    <col min="36" max="36" width="15.140625" style="8" bestFit="1" customWidth="1"/>
    <col min="37" max="37" width="17.140625" style="2" customWidth="1"/>
    <col min="38" max="38" width="25.5703125" style="2" customWidth="1"/>
    <col min="39" max="16384" width="11.42578125" style="2"/>
  </cols>
  <sheetData>
    <row r="1" spans="1:95">
      <c r="J1" s="268"/>
      <c r="K1" s="268"/>
      <c r="AO1" s="371" t="s">
        <v>447</v>
      </c>
    </row>
    <row r="2" spans="1:95">
      <c r="J2" s="268"/>
      <c r="K2" s="268"/>
      <c r="AO2" s="371" t="s">
        <v>263</v>
      </c>
    </row>
    <row r="3" spans="1:95">
      <c r="J3" s="268"/>
      <c r="K3" s="268"/>
    </row>
    <row r="4" spans="1:95">
      <c r="J4" s="268"/>
      <c r="K4" s="268"/>
    </row>
    <row r="5" spans="1:95">
      <c r="J5" s="268"/>
      <c r="K5" s="268"/>
      <c r="V5" s="534"/>
      <c r="W5" s="534"/>
      <c r="X5" s="534"/>
      <c r="Y5" s="365"/>
      <c r="Z5" s="534"/>
      <c r="AA5" s="534"/>
      <c r="AB5" s="534"/>
      <c r="AC5" s="365"/>
      <c r="AD5" s="534"/>
      <c r="AE5" s="534"/>
      <c r="AF5" s="534"/>
      <c r="AG5" s="365"/>
      <c r="AH5" s="534"/>
      <c r="AI5" s="534"/>
      <c r="AJ5" s="534"/>
      <c r="AK5" s="365"/>
      <c r="AL5" s="456"/>
      <c r="AM5" s="456"/>
      <c r="AN5" s="365"/>
      <c r="AO5" s="270"/>
      <c r="AP5" s="270"/>
      <c r="AQ5" s="270"/>
      <c r="AR5" s="270"/>
      <c r="AS5" s="270"/>
      <c r="AT5" s="270"/>
      <c r="AU5" s="270"/>
      <c r="AV5" s="270"/>
    </row>
    <row r="6" spans="1:95">
      <c r="J6" s="268"/>
      <c r="K6" s="268"/>
    </row>
    <row r="7" spans="1:95" s="19" customFormat="1" ht="76.5" customHeight="1">
      <c r="A7" s="97" t="s">
        <v>256</v>
      </c>
      <c r="B7" s="97" t="s">
        <v>108</v>
      </c>
      <c r="C7" s="98" t="s">
        <v>540</v>
      </c>
      <c r="D7" s="98" t="s">
        <v>558</v>
      </c>
      <c r="E7" s="98" t="s">
        <v>159</v>
      </c>
      <c r="F7" s="163" t="s">
        <v>446</v>
      </c>
      <c r="G7" s="9" t="s">
        <v>603</v>
      </c>
      <c r="H7" s="9" t="s">
        <v>604</v>
      </c>
      <c r="I7" s="10" t="s">
        <v>605</v>
      </c>
      <c r="J7" s="167" t="s">
        <v>446</v>
      </c>
      <c r="K7" s="11" t="s">
        <v>854</v>
      </c>
      <c r="L7" s="11" t="s">
        <v>855</v>
      </c>
      <c r="M7" s="12" t="s">
        <v>856</v>
      </c>
      <c r="N7" s="168" t="s">
        <v>446</v>
      </c>
      <c r="O7" s="13" t="s">
        <v>961</v>
      </c>
      <c r="P7" s="13" t="s">
        <v>962</v>
      </c>
      <c r="Q7" s="14" t="s">
        <v>963</v>
      </c>
      <c r="R7" s="170" t="s">
        <v>446</v>
      </c>
      <c r="S7" s="15" t="s">
        <v>1108</v>
      </c>
      <c r="T7" s="15" t="s">
        <v>1109</v>
      </c>
      <c r="U7" s="16" t="s">
        <v>1110</v>
      </c>
      <c r="V7" s="172" t="s">
        <v>446</v>
      </c>
      <c r="W7" s="149" t="str">
        <f>SUBSTITUTE('NO BORRAR'!M9,"CORTE MES ANTERIOR VISITA",INICIO!J18)</f>
        <v>Numerador (elemento a)  2016</v>
      </c>
      <c r="X7" s="149" t="str">
        <f>SUBSTITUTE('NO BORRAR'!N9,"CORTE MES ANTERIOR VISITA",INICIO!J18)</f>
        <v>Denominador (elemento b)  2016</v>
      </c>
      <c r="Y7" s="149" t="str">
        <f>SUBSTITUTE('NO BORRAR'!O9,"CORTE MES ANTERIOR VISITA",INICIO!J18)</f>
        <v>Resultado  2016</v>
      </c>
      <c r="Z7" s="438" t="s">
        <v>446</v>
      </c>
      <c r="AA7" s="439" t="str">
        <f>SUBSTITUTE('NO BORRAR'!P9,"CORTE MES ANTERIOR VISITA",INICIO!J19)</f>
        <v>Numerador (elemento a)  2017</v>
      </c>
      <c r="AB7" s="439" t="str">
        <f>SUBSTITUTE('NO BORRAR'!Q9,"CORTE MES ANTERIOR VISITA",INICIO!J19)</f>
        <v>Denominador (elemento b)  2017</v>
      </c>
      <c r="AC7" s="439" t="str">
        <f>SUBSTITUTE('NO BORRAR'!R9,"CORTE MES ANTERIOR VISITA",INICIO!J19)</f>
        <v>Resultado  2017</v>
      </c>
      <c r="AD7" s="444" t="s">
        <v>446</v>
      </c>
      <c r="AE7" s="445" t="str">
        <f>SUBSTITUTE('NO BORRAR'!S9,"CORTE MES ANTERIOR VISITA",INICIO!J20)</f>
        <v>Numerador (elemento a)  2018</v>
      </c>
      <c r="AF7" s="445" t="str">
        <f>SUBSTITUTE('NO BORRAR'!T9,"CORTE MES ANTERIOR VISITA",INICIO!J20)</f>
        <v>Denominador (elemento b)  2018</v>
      </c>
      <c r="AG7" s="445" t="str">
        <f>SUBSTITUTE('NO BORRAR'!U9,"CORTE MES ANTERIOR VISITA",INICIO!J20)</f>
        <v>Resultado  2018</v>
      </c>
      <c r="AH7" s="450" t="s">
        <v>446</v>
      </c>
      <c r="AI7" s="451" t="str">
        <f>SUBSTITUTE('NO BORRAR'!V9,"CORTE MES ANTERIOR VISITA",INICIO!J21)</f>
        <v>Numerador (elemento a)  2019</v>
      </c>
      <c r="AJ7" s="451" t="str">
        <f>SUBSTITUTE('NO BORRAR'!W9,"CORTE MES ANTERIOR VISITA",INICIO!J21)</f>
        <v>Denominador (elemento b)  2019</v>
      </c>
      <c r="AK7" s="451" t="str">
        <f>SUBSTITUTE('NO BORRAR'!X9,"CORTE MES ANTERIOR VISITA",INICIO!J21)</f>
        <v>Resultado  2019</v>
      </c>
      <c r="AL7" s="99" t="s">
        <v>195</v>
      </c>
    </row>
    <row r="8" spans="1:95" ht="117" customHeight="1">
      <c r="A8" s="100" t="s">
        <v>462</v>
      </c>
      <c r="B8" s="417" t="s">
        <v>1114</v>
      </c>
      <c r="C8" s="381">
        <v>1</v>
      </c>
      <c r="D8" s="164" t="s">
        <v>201</v>
      </c>
      <c r="E8" s="164" t="s">
        <v>112</v>
      </c>
      <c r="F8" s="212"/>
      <c r="G8" s="59"/>
      <c r="H8" s="214">
        <f>SUM(G8:G13)</f>
        <v>0</v>
      </c>
      <c r="I8" s="219" t="str">
        <f>IF(AND(F8="DISPONIBLE"),G8/H8*100,IF(AND(F8="NO DISPONIBLE"),"N.D.","S.I."))</f>
        <v>S.I.</v>
      </c>
      <c r="J8" s="235"/>
      <c r="K8" s="253"/>
      <c r="L8" s="226">
        <f>SUM(K8:K13)</f>
        <v>0</v>
      </c>
      <c r="M8" s="225" t="str">
        <f>IF(AND(J8="DISPONIBLE"),K8/L8*100,IF(AND(J8="NO DISPONIBLE"),"N.D.","S.I."))</f>
        <v>S.I.</v>
      </c>
      <c r="N8" s="234"/>
      <c r="O8" s="254"/>
      <c r="P8" s="255">
        <f>SUM(O8:O13)</f>
        <v>0</v>
      </c>
      <c r="Q8" s="228" t="str">
        <f>IF(AND(N8="DISPONIBLE"),O8/P8*100,IF(AND(N8="NO DISPONIBLE"),"N.D.","S.I."))</f>
        <v>S.I.</v>
      </c>
      <c r="R8" s="233"/>
      <c r="S8" s="65"/>
      <c r="T8" s="69">
        <f>SUM(S8:S13)</f>
        <v>0</v>
      </c>
      <c r="U8" s="223" t="str">
        <f>IF(AND(R8="DISPONIBLE"),S8/T8*100,IF(AND(R8="NO DISPONIBLE"),"N.D.","S.I"))</f>
        <v>S.I</v>
      </c>
      <c r="V8" s="232"/>
      <c r="W8" s="66"/>
      <c r="X8" s="70">
        <f>SUM(W8:W13)</f>
        <v>0</v>
      </c>
      <c r="Y8" s="230" t="str">
        <f>IF(AND(V8="DISPONIBLE"),W8/X8*100,IF(AND(V8="NO DISPONIBLE"),"N.D.","S.I."))</f>
        <v>S.I.</v>
      </c>
      <c r="Z8" s="440"/>
      <c r="AA8" s="441"/>
      <c r="AB8" s="442">
        <f>SUM(AA8:AA13)</f>
        <v>0</v>
      </c>
      <c r="AC8" s="443" t="str">
        <f>IF(AND(Z8="DISPONIBLE"),AA8/AB8*100,IF(AND(Z8="NO DISPONIBLE"),"N.D.","S.I."))</f>
        <v>S.I.</v>
      </c>
      <c r="AD8" s="446"/>
      <c r="AE8" s="447"/>
      <c r="AF8" s="448">
        <f>SUM(AE8:AE13)</f>
        <v>0</v>
      </c>
      <c r="AG8" s="449" t="str">
        <f>IF(AND(AD8="DISPONIBLE"),AE8/AF8*100,IF(AND(AD8="NO DISPONIBLE"),"N.D.","S.I."))</f>
        <v>S.I.</v>
      </c>
      <c r="AH8" s="452"/>
      <c r="AI8" s="453"/>
      <c r="AJ8" s="454">
        <f>SUM(AI8:AI13)</f>
        <v>0</v>
      </c>
      <c r="AK8" s="455" t="str">
        <f>IF(AND(AH8="DISPONIBLE"),AI8/AJ8*100,IF(AND(AH8="NO DISPONIBLE"),"N.D.","S.I."))</f>
        <v>S.I.</v>
      </c>
      <c r="AL8" s="58"/>
    </row>
    <row r="9" spans="1:95" ht="44.25" customHeight="1">
      <c r="A9" s="100" t="s">
        <v>463</v>
      </c>
      <c r="B9" s="104" t="s">
        <v>212</v>
      </c>
      <c r="C9" s="381">
        <v>2</v>
      </c>
      <c r="D9" s="164" t="s">
        <v>201</v>
      </c>
      <c r="E9" s="164" t="s">
        <v>112</v>
      </c>
      <c r="F9" s="212"/>
      <c r="G9" s="59"/>
      <c r="H9" s="214">
        <f>SUM(G8:G13)</f>
        <v>0</v>
      </c>
      <c r="I9" s="219" t="str">
        <f t="shared" ref="I9:I13" si="0">IF(AND(F9="DISPONIBLE"),G9/H9*100,IF(AND(F9="NO DISPONIBLE"),"N.D.","S.I."))</f>
        <v>S.I.</v>
      </c>
      <c r="J9" s="235"/>
      <c r="K9" s="253"/>
      <c r="L9" s="226">
        <f>SUM(K8:K13)</f>
        <v>0</v>
      </c>
      <c r="M9" s="225" t="str">
        <f t="shared" ref="M9:M13" si="1">IF(AND(J9="DISPONIBLE"),K9/L9*100,IF(AND(J9="NO DISPONIBLE"),"N.D.","S.I."))</f>
        <v>S.I.</v>
      </c>
      <c r="N9" s="234"/>
      <c r="O9" s="254"/>
      <c r="P9" s="255">
        <f>SUM(O8:O13)</f>
        <v>0</v>
      </c>
      <c r="Q9" s="228" t="str">
        <f t="shared" ref="Q9:Q13" si="2">IF(AND(N9="DISPONIBLE"),O9/P9*100,IF(AND(N9="NO DISPONIBLE"),"N.D.","S.I."))</f>
        <v>S.I.</v>
      </c>
      <c r="R9" s="233"/>
      <c r="S9" s="65"/>
      <c r="T9" s="69">
        <f>SUM(S8:S13)</f>
        <v>0</v>
      </c>
      <c r="U9" s="223" t="str">
        <f t="shared" ref="U9:U13" si="3">IF(AND(R9="DISPONIBLE"),S9/T9*100,IF(AND(R9="NO DISPONIBLE"),"N.D.","S.I"))</f>
        <v>S.I</v>
      </c>
      <c r="V9" s="232"/>
      <c r="W9" s="66"/>
      <c r="X9" s="70">
        <f>SUM(W8:W13)</f>
        <v>0</v>
      </c>
      <c r="Y9" s="230" t="str">
        <f t="shared" ref="Y9:Y13" si="4">IF(AND(V9="DISPONIBLE"),W9/X9*100,IF(AND(V9="NO DISPONIBLE"),"N.D.","S.I."))</f>
        <v>S.I.</v>
      </c>
      <c r="Z9" s="440"/>
      <c r="AA9" s="441"/>
      <c r="AB9" s="442">
        <f>SUM(AA8:AA13)</f>
        <v>0</v>
      </c>
      <c r="AC9" s="443" t="str">
        <f t="shared" ref="AC9:AC13" si="5">IF(AND(Z9="DISPONIBLE"),AA9/AB9*100,IF(AND(Z9="NO DISPONIBLE"),"N.D.","S.I."))</f>
        <v>S.I.</v>
      </c>
      <c r="AD9" s="446"/>
      <c r="AE9" s="447"/>
      <c r="AF9" s="448">
        <f>SUM(AE8:AE13)</f>
        <v>0</v>
      </c>
      <c r="AG9" s="449" t="str">
        <f t="shared" ref="AG9:AG13" si="6">IF(AND(AD9="DISPONIBLE"),AE9/AF9*100,IF(AND(AD9="NO DISPONIBLE"),"N.D.","S.I."))</f>
        <v>S.I.</v>
      </c>
      <c r="AH9" s="452"/>
      <c r="AI9" s="453"/>
      <c r="AJ9" s="454">
        <f>SUM(AI8:AI13)</f>
        <v>0</v>
      </c>
      <c r="AK9" s="455" t="str">
        <f t="shared" ref="AK9:AK13" si="7">IF(AND(AH9="DISPONIBLE"),AI9/AJ9*100,IF(AND(AH9="NO DISPONIBLE"),"N.D.","S.I."))</f>
        <v>S.I.</v>
      </c>
      <c r="AL9" s="58"/>
    </row>
    <row r="10" spans="1:95" ht="44.25" customHeight="1">
      <c r="A10" s="211" t="s">
        <v>1115</v>
      </c>
      <c r="B10" s="417" t="s">
        <v>1116</v>
      </c>
      <c r="C10" s="381">
        <v>3</v>
      </c>
      <c r="D10" s="164" t="s">
        <v>201</v>
      </c>
      <c r="E10" s="164" t="s">
        <v>112</v>
      </c>
      <c r="F10" s="212"/>
      <c r="G10" s="59"/>
      <c r="H10" s="214">
        <f>SUM(G8:G13)</f>
        <v>0</v>
      </c>
      <c r="I10" s="219" t="str">
        <f t="shared" si="0"/>
        <v>S.I.</v>
      </c>
      <c r="J10" s="235"/>
      <c r="K10" s="253"/>
      <c r="L10" s="226">
        <f>SUM(K8:K13)</f>
        <v>0</v>
      </c>
      <c r="M10" s="225" t="str">
        <f t="shared" si="1"/>
        <v>S.I.</v>
      </c>
      <c r="N10" s="234"/>
      <c r="O10" s="254"/>
      <c r="P10" s="255">
        <f>SUM(O8:O13)</f>
        <v>0</v>
      </c>
      <c r="Q10" s="228" t="str">
        <f t="shared" si="2"/>
        <v>S.I.</v>
      </c>
      <c r="R10" s="233"/>
      <c r="S10" s="65"/>
      <c r="T10" s="69">
        <f>SUM(S8:S13)</f>
        <v>0</v>
      </c>
      <c r="U10" s="223" t="str">
        <f t="shared" si="3"/>
        <v>S.I</v>
      </c>
      <c r="V10" s="232"/>
      <c r="W10" s="66"/>
      <c r="X10" s="70">
        <f>SUM(W8:W13)</f>
        <v>0</v>
      </c>
      <c r="Y10" s="230" t="str">
        <f t="shared" si="4"/>
        <v>S.I.</v>
      </c>
      <c r="Z10" s="440"/>
      <c r="AA10" s="441"/>
      <c r="AB10" s="442">
        <f>SUM(AA8:AA13)</f>
        <v>0</v>
      </c>
      <c r="AC10" s="443" t="str">
        <f t="shared" si="5"/>
        <v>S.I.</v>
      </c>
      <c r="AD10" s="446"/>
      <c r="AE10" s="447"/>
      <c r="AF10" s="448">
        <f>SUM(AE8:AE13)</f>
        <v>0</v>
      </c>
      <c r="AG10" s="449" t="str">
        <f t="shared" si="6"/>
        <v>S.I.</v>
      </c>
      <c r="AH10" s="452"/>
      <c r="AI10" s="453"/>
      <c r="AJ10" s="454">
        <f>SUM(AI8:AI13)</f>
        <v>0</v>
      </c>
      <c r="AK10" s="455" t="str">
        <f t="shared" si="7"/>
        <v>S.I.</v>
      </c>
      <c r="AL10" s="58"/>
    </row>
    <row r="11" spans="1:95" ht="44.25" customHeight="1">
      <c r="A11" s="100" t="s">
        <v>465</v>
      </c>
      <c r="B11" s="104" t="s">
        <v>213</v>
      </c>
      <c r="C11" s="381">
        <v>4</v>
      </c>
      <c r="D11" s="164" t="s">
        <v>201</v>
      </c>
      <c r="E11" s="164" t="s">
        <v>112</v>
      </c>
      <c r="F11" s="212"/>
      <c r="G11" s="59"/>
      <c r="H11" s="214">
        <f>SUM(G8:G13)</f>
        <v>0</v>
      </c>
      <c r="I11" s="219" t="str">
        <f t="shared" si="0"/>
        <v>S.I.</v>
      </c>
      <c r="J11" s="235"/>
      <c r="K11" s="253"/>
      <c r="L11" s="226">
        <f>SUM(K8:K13)</f>
        <v>0</v>
      </c>
      <c r="M11" s="225" t="str">
        <f t="shared" si="1"/>
        <v>S.I.</v>
      </c>
      <c r="N11" s="234"/>
      <c r="O11" s="254"/>
      <c r="P11" s="255">
        <f>SUM(O8:O13)</f>
        <v>0</v>
      </c>
      <c r="Q11" s="228" t="str">
        <f t="shared" si="2"/>
        <v>S.I.</v>
      </c>
      <c r="R11" s="233"/>
      <c r="S11" s="65"/>
      <c r="T11" s="69">
        <f>SUM(S8:S13)</f>
        <v>0</v>
      </c>
      <c r="U11" s="223" t="str">
        <f t="shared" si="3"/>
        <v>S.I</v>
      </c>
      <c r="V11" s="232"/>
      <c r="W11" s="66"/>
      <c r="X11" s="70">
        <f>SUM(W8:W13)</f>
        <v>0</v>
      </c>
      <c r="Y11" s="230" t="str">
        <f t="shared" si="4"/>
        <v>S.I.</v>
      </c>
      <c r="Z11" s="440"/>
      <c r="AA11" s="441"/>
      <c r="AB11" s="442">
        <f>SUM(AA8:AA13)</f>
        <v>0</v>
      </c>
      <c r="AC11" s="443" t="str">
        <f t="shared" si="5"/>
        <v>S.I.</v>
      </c>
      <c r="AD11" s="446"/>
      <c r="AE11" s="447"/>
      <c r="AF11" s="448">
        <f>SUM(AE8:AE13)</f>
        <v>0</v>
      </c>
      <c r="AG11" s="449" t="str">
        <f t="shared" si="6"/>
        <v>S.I.</v>
      </c>
      <c r="AH11" s="452"/>
      <c r="AI11" s="453"/>
      <c r="AJ11" s="454">
        <f>SUM(AI8:AI13)</f>
        <v>0</v>
      </c>
      <c r="AK11" s="455" t="str">
        <f t="shared" si="7"/>
        <v>S.I.</v>
      </c>
      <c r="AL11" s="58"/>
    </row>
    <row r="12" spans="1:95" ht="125.25" customHeight="1">
      <c r="A12" s="211" t="s">
        <v>466</v>
      </c>
      <c r="B12" s="417" t="s">
        <v>1117</v>
      </c>
      <c r="C12" s="381">
        <v>5</v>
      </c>
      <c r="D12" s="164" t="s">
        <v>201</v>
      </c>
      <c r="E12" s="164" t="s">
        <v>112</v>
      </c>
      <c r="F12" s="212"/>
      <c r="G12" s="59"/>
      <c r="H12" s="214">
        <f>SUM(G8:G13)</f>
        <v>0</v>
      </c>
      <c r="I12" s="219" t="str">
        <f t="shared" si="0"/>
        <v>S.I.</v>
      </c>
      <c r="J12" s="235"/>
      <c r="K12" s="253"/>
      <c r="L12" s="226">
        <f>SUM(K8:K13)</f>
        <v>0</v>
      </c>
      <c r="M12" s="225" t="str">
        <f t="shared" si="1"/>
        <v>S.I.</v>
      </c>
      <c r="N12" s="234"/>
      <c r="O12" s="254"/>
      <c r="P12" s="255">
        <f>SUM(O8:O13)</f>
        <v>0</v>
      </c>
      <c r="Q12" s="228" t="str">
        <f t="shared" si="2"/>
        <v>S.I.</v>
      </c>
      <c r="R12" s="233"/>
      <c r="S12" s="65"/>
      <c r="T12" s="69">
        <f>SUM(S8:S13)</f>
        <v>0</v>
      </c>
      <c r="U12" s="223" t="str">
        <f t="shared" si="3"/>
        <v>S.I</v>
      </c>
      <c r="V12" s="232"/>
      <c r="W12" s="66"/>
      <c r="X12" s="70">
        <f>SUM(W8:W13)</f>
        <v>0</v>
      </c>
      <c r="Y12" s="230" t="str">
        <f t="shared" si="4"/>
        <v>S.I.</v>
      </c>
      <c r="Z12" s="440"/>
      <c r="AA12" s="441"/>
      <c r="AB12" s="442">
        <f>SUM(AA8:AA13)</f>
        <v>0</v>
      </c>
      <c r="AC12" s="443" t="str">
        <f t="shared" si="5"/>
        <v>S.I.</v>
      </c>
      <c r="AD12" s="446"/>
      <c r="AE12" s="447"/>
      <c r="AF12" s="448">
        <f>SUM(AE8:AE13)</f>
        <v>0</v>
      </c>
      <c r="AG12" s="449" t="str">
        <f t="shared" si="6"/>
        <v>S.I.</v>
      </c>
      <c r="AH12" s="452"/>
      <c r="AI12" s="453"/>
      <c r="AJ12" s="454">
        <f>SUM(AI8:AI13)</f>
        <v>0</v>
      </c>
      <c r="AK12" s="455" t="str">
        <f t="shared" si="7"/>
        <v>S.I.</v>
      </c>
      <c r="AL12" s="58"/>
    </row>
    <row r="13" spans="1:95" customFormat="1" ht="90">
      <c r="A13" s="211" t="s">
        <v>467</v>
      </c>
      <c r="B13" s="417" t="s">
        <v>1118</v>
      </c>
      <c r="C13" s="381">
        <v>6</v>
      </c>
      <c r="D13" s="166" t="s">
        <v>201</v>
      </c>
      <c r="E13" s="166" t="s">
        <v>112</v>
      </c>
      <c r="F13" s="212"/>
      <c r="G13" s="59"/>
      <c r="H13" s="214">
        <f>SUM(G8:G13)</f>
        <v>0</v>
      </c>
      <c r="I13" s="219" t="str">
        <f t="shared" si="0"/>
        <v>S.I.</v>
      </c>
      <c r="J13" s="235"/>
      <c r="K13" s="253"/>
      <c r="L13" s="226">
        <f>SUM(K8:K13)</f>
        <v>0</v>
      </c>
      <c r="M13" s="225" t="str">
        <f t="shared" si="1"/>
        <v>S.I.</v>
      </c>
      <c r="N13" s="234"/>
      <c r="O13" s="254"/>
      <c r="P13" s="255">
        <f>SUM(O8:O13)</f>
        <v>0</v>
      </c>
      <c r="Q13" s="228" t="str">
        <f t="shared" si="2"/>
        <v>S.I.</v>
      </c>
      <c r="R13" s="233"/>
      <c r="S13" s="65"/>
      <c r="T13" s="69">
        <f>SUM(S8:S13)</f>
        <v>0</v>
      </c>
      <c r="U13" s="223" t="str">
        <f t="shared" si="3"/>
        <v>S.I</v>
      </c>
      <c r="V13" s="232"/>
      <c r="W13" s="66"/>
      <c r="X13" s="70">
        <f>SUM(W8:W13)</f>
        <v>0</v>
      </c>
      <c r="Y13" s="230" t="str">
        <f t="shared" si="4"/>
        <v>S.I.</v>
      </c>
      <c r="Z13" s="440"/>
      <c r="AA13" s="441"/>
      <c r="AB13" s="442">
        <f>SUM(AA8:AA13)</f>
        <v>0</v>
      </c>
      <c r="AC13" s="443" t="str">
        <f t="shared" si="5"/>
        <v>S.I.</v>
      </c>
      <c r="AD13" s="446"/>
      <c r="AE13" s="447"/>
      <c r="AF13" s="448">
        <f>SUM(AE8:AE13)</f>
        <v>0</v>
      </c>
      <c r="AG13" s="449" t="str">
        <f t="shared" si="6"/>
        <v>S.I.</v>
      </c>
      <c r="AH13" s="452"/>
      <c r="AI13" s="453"/>
      <c r="AJ13" s="454">
        <f>SUM(AI8:AI13)</f>
        <v>0</v>
      </c>
      <c r="AK13" s="455" t="str">
        <f t="shared" si="7"/>
        <v>S.I.</v>
      </c>
      <c r="AL13" s="58"/>
    </row>
    <row r="14" spans="1:95">
      <c r="J14" s="268"/>
      <c r="K14" s="268"/>
      <c r="L14" s="269"/>
      <c r="M14" s="270"/>
      <c r="N14" s="268"/>
      <c r="O14" s="268"/>
      <c r="P14" s="269"/>
      <c r="Q14" s="270"/>
      <c r="R14" s="268"/>
      <c r="S14" s="268"/>
      <c r="T14" s="269"/>
      <c r="U14" s="270"/>
      <c r="V14" s="268"/>
      <c r="W14" s="268"/>
      <c r="X14" s="269"/>
      <c r="Y14" s="270"/>
      <c r="Z14" s="268"/>
      <c r="AA14" s="268"/>
      <c r="AB14" s="269"/>
      <c r="AC14" s="270"/>
      <c r="AD14" s="268"/>
      <c r="AE14" s="268"/>
      <c r="AF14" s="269"/>
      <c r="AG14" s="270"/>
      <c r="AH14" s="268"/>
      <c r="AI14" s="268"/>
      <c r="AJ14" s="269"/>
      <c r="AK14" s="270"/>
      <c r="AL14" s="270"/>
      <c r="AM14" s="270"/>
      <c r="AN14" s="270"/>
      <c r="AO14" s="270"/>
      <c r="AP14" s="270"/>
      <c r="AQ14" s="270"/>
      <c r="AR14" s="270"/>
      <c r="AS14" s="270"/>
      <c r="AT14" s="270"/>
      <c r="AU14" s="270"/>
      <c r="AV14" s="270"/>
      <c r="AW14" s="270"/>
      <c r="AX14" s="270"/>
      <c r="AY14" s="270"/>
      <c r="AZ14" s="270"/>
      <c r="BA14" s="270"/>
      <c r="BB14" s="270"/>
      <c r="BC14" s="270"/>
      <c r="BD14" s="270"/>
      <c r="BE14" s="270"/>
      <c r="BF14" s="270"/>
      <c r="BG14" s="270"/>
      <c r="BH14" s="270"/>
      <c r="BI14" s="270"/>
      <c r="BJ14" s="270"/>
      <c r="BK14" s="270"/>
      <c r="BL14" s="270"/>
      <c r="BM14" s="270"/>
      <c r="BN14" s="270"/>
      <c r="BO14" s="270"/>
      <c r="BP14" s="270"/>
      <c r="BQ14" s="270"/>
      <c r="BR14" s="270"/>
      <c r="BS14" s="270"/>
      <c r="BT14" s="270"/>
      <c r="BU14" s="270"/>
      <c r="BV14" s="270"/>
      <c r="BW14" s="270"/>
      <c r="BX14" s="270"/>
      <c r="BY14" s="270"/>
      <c r="BZ14" s="270"/>
      <c r="CA14" s="270"/>
      <c r="CB14" s="270"/>
      <c r="CC14" s="270"/>
      <c r="CD14" s="270"/>
      <c r="CE14" s="270"/>
      <c r="CF14" s="270"/>
      <c r="CG14" s="270"/>
      <c r="CH14" s="270"/>
      <c r="CI14" s="270"/>
      <c r="CJ14" s="270"/>
      <c r="CK14" s="270"/>
      <c r="CL14" s="270"/>
      <c r="CM14" s="270"/>
      <c r="CN14" s="270"/>
      <c r="CO14" s="270"/>
      <c r="CP14" s="270"/>
      <c r="CQ14" s="270"/>
    </row>
    <row r="15" spans="1:95">
      <c r="J15" s="268"/>
      <c r="K15" s="268"/>
      <c r="L15" s="269"/>
      <c r="M15" s="270"/>
      <c r="N15" s="268"/>
      <c r="O15" s="268"/>
      <c r="P15" s="269"/>
      <c r="Q15" s="270"/>
      <c r="R15" s="268"/>
      <c r="S15" s="268"/>
      <c r="T15" s="269"/>
      <c r="U15" s="270"/>
      <c r="V15" s="268"/>
      <c r="W15" s="268"/>
      <c r="X15" s="269"/>
      <c r="Y15" s="270"/>
      <c r="Z15" s="268"/>
      <c r="AA15" s="268"/>
      <c r="AB15" s="269"/>
      <c r="AC15" s="270"/>
      <c r="AD15" s="268"/>
      <c r="AE15" s="268"/>
      <c r="AF15" s="269"/>
      <c r="AG15" s="270"/>
      <c r="AH15" s="268"/>
      <c r="AI15" s="268"/>
      <c r="AJ15" s="269"/>
      <c r="AK15" s="270"/>
      <c r="AL15" s="270"/>
      <c r="AM15" s="270"/>
      <c r="AN15" s="270"/>
      <c r="AO15" s="270"/>
      <c r="AP15" s="270"/>
      <c r="AQ15" s="270"/>
      <c r="AR15" s="270"/>
      <c r="AS15" s="270"/>
      <c r="AT15" s="270"/>
      <c r="AU15" s="270"/>
      <c r="AV15" s="270"/>
      <c r="AW15" s="270"/>
      <c r="AX15" s="270"/>
      <c r="AY15" s="270"/>
      <c r="AZ15" s="270"/>
      <c r="BA15" s="270"/>
      <c r="BB15" s="270"/>
      <c r="BC15" s="270"/>
      <c r="BD15" s="270"/>
      <c r="BE15" s="270"/>
      <c r="BF15" s="270"/>
      <c r="BG15" s="270"/>
      <c r="BH15" s="270"/>
      <c r="BI15" s="270"/>
      <c r="BJ15" s="270"/>
      <c r="BK15" s="270"/>
      <c r="BL15" s="270"/>
      <c r="BM15" s="270"/>
      <c r="BN15" s="270"/>
      <c r="BO15" s="270"/>
      <c r="BP15" s="270"/>
      <c r="BQ15" s="270"/>
      <c r="BR15" s="270"/>
      <c r="BS15" s="270"/>
      <c r="BT15" s="270"/>
      <c r="BU15" s="270"/>
      <c r="BV15" s="270"/>
      <c r="BW15" s="270"/>
      <c r="BX15" s="270"/>
      <c r="BY15" s="270"/>
      <c r="BZ15" s="270"/>
      <c r="CA15" s="270"/>
      <c r="CB15" s="270"/>
      <c r="CC15" s="270"/>
      <c r="CD15" s="270"/>
      <c r="CE15" s="270"/>
      <c r="CF15" s="270"/>
      <c r="CG15" s="270"/>
      <c r="CH15" s="270"/>
      <c r="CI15" s="270"/>
      <c r="CJ15" s="270"/>
      <c r="CK15" s="270"/>
      <c r="CL15" s="270"/>
      <c r="CM15" s="270"/>
      <c r="CN15" s="270"/>
      <c r="CO15" s="270"/>
      <c r="CP15" s="270"/>
      <c r="CQ15" s="270"/>
    </row>
    <row r="16" spans="1:95">
      <c r="J16" s="268"/>
      <c r="K16" s="268"/>
      <c r="L16" s="269"/>
      <c r="M16" s="270"/>
      <c r="N16" s="268"/>
      <c r="O16" s="268"/>
      <c r="P16" s="269"/>
      <c r="Q16" s="270"/>
      <c r="R16" s="268"/>
      <c r="S16" s="268"/>
      <c r="T16" s="269"/>
      <c r="U16" s="270"/>
      <c r="V16" s="268"/>
      <c r="W16" s="268"/>
      <c r="X16" s="269"/>
      <c r="Y16" s="270"/>
      <c r="Z16" s="268"/>
      <c r="AA16" s="268"/>
      <c r="AB16" s="269"/>
      <c r="AC16" s="270"/>
      <c r="AD16" s="268"/>
      <c r="AE16" s="268"/>
      <c r="AF16" s="269"/>
      <c r="AG16" s="270"/>
      <c r="AH16" s="268"/>
      <c r="AI16" s="268"/>
      <c r="AJ16" s="269"/>
      <c r="AK16" s="270"/>
      <c r="AL16" s="270"/>
      <c r="AM16" s="270"/>
      <c r="AN16" s="270"/>
      <c r="AO16" s="270"/>
      <c r="AP16" s="270"/>
      <c r="AQ16" s="270"/>
      <c r="AR16" s="270"/>
      <c r="AS16" s="270"/>
      <c r="AT16" s="270"/>
      <c r="AU16" s="270"/>
      <c r="AV16" s="270"/>
      <c r="AW16" s="270"/>
      <c r="AX16" s="270"/>
      <c r="AY16" s="270"/>
      <c r="AZ16" s="270"/>
      <c r="BA16" s="270"/>
      <c r="BB16" s="270"/>
      <c r="BC16" s="270"/>
      <c r="BD16" s="270"/>
      <c r="BE16" s="270"/>
      <c r="BF16" s="270"/>
      <c r="BG16" s="270"/>
      <c r="BH16" s="270"/>
      <c r="BI16" s="270"/>
      <c r="BJ16" s="270"/>
      <c r="BK16" s="270"/>
      <c r="BL16" s="270"/>
      <c r="BM16" s="270"/>
      <c r="BN16" s="270"/>
      <c r="BO16" s="270"/>
      <c r="BP16" s="270"/>
      <c r="BQ16" s="270"/>
      <c r="BR16" s="270"/>
      <c r="BS16" s="270"/>
      <c r="BT16" s="270"/>
      <c r="BU16" s="270"/>
      <c r="BV16" s="270"/>
      <c r="BW16" s="270"/>
      <c r="BX16" s="270"/>
      <c r="BY16" s="270"/>
      <c r="BZ16" s="270"/>
      <c r="CA16" s="270"/>
      <c r="CB16" s="270"/>
      <c r="CC16" s="270"/>
      <c r="CD16" s="270"/>
      <c r="CE16" s="270"/>
      <c r="CF16" s="270"/>
      <c r="CG16" s="270"/>
      <c r="CH16" s="270"/>
      <c r="CI16" s="270"/>
      <c r="CJ16" s="270"/>
      <c r="CK16" s="270"/>
      <c r="CL16" s="270"/>
      <c r="CM16" s="270"/>
      <c r="CN16" s="270"/>
      <c r="CO16" s="270"/>
      <c r="CP16" s="270"/>
      <c r="CQ16" s="270"/>
    </row>
    <row r="17" spans="1:95">
      <c r="D17" s="175"/>
      <c r="J17" s="268"/>
      <c r="K17" s="268"/>
      <c r="L17" s="269"/>
      <c r="M17" s="270"/>
      <c r="N17" s="268"/>
      <c r="O17" s="268"/>
      <c r="P17" s="269"/>
      <c r="Q17" s="270"/>
      <c r="R17" s="268"/>
      <c r="S17" s="268"/>
      <c r="T17" s="269"/>
      <c r="U17" s="270"/>
      <c r="V17" s="268"/>
      <c r="W17" s="268"/>
      <c r="X17" s="269"/>
      <c r="Y17" s="270"/>
      <c r="Z17" s="268"/>
      <c r="AA17" s="268"/>
      <c r="AB17" s="269"/>
      <c r="AC17" s="270"/>
      <c r="AD17" s="268"/>
      <c r="AE17" s="268"/>
      <c r="AF17" s="269"/>
      <c r="AG17" s="270"/>
      <c r="AH17" s="268"/>
      <c r="AI17" s="268"/>
      <c r="AJ17" s="269"/>
      <c r="AK17" s="270"/>
      <c r="AL17" s="270"/>
      <c r="AM17" s="270"/>
      <c r="AN17" s="270"/>
      <c r="AO17" s="270"/>
      <c r="AP17" s="270"/>
      <c r="AQ17" s="270"/>
      <c r="AR17" s="270"/>
      <c r="AS17" s="270"/>
      <c r="AT17" s="270"/>
      <c r="AU17" s="270"/>
      <c r="AV17" s="270"/>
      <c r="AW17" s="270"/>
      <c r="AX17" s="270"/>
      <c r="AY17" s="270"/>
      <c r="AZ17" s="270"/>
      <c r="BA17" s="270"/>
      <c r="BB17" s="270"/>
      <c r="BC17" s="270"/>
      <c r="BD17" s="270"/>
      <c r="BE17" s="270"/>
      <c r="BF17" s="270"/>
      <c r="BG17" s="270"/>
      <c r="BH17" s="270"/>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70"/>
      <c r="CP17" s="270"/>
      <c r="CQ17" s="270"/>
    </row>
    <row r="18" spans="1:95">
      <c r="J18" s="268"/>
      <c r="K18" s="268"/>
      <c r="L18" s="269"/>
      <c r="M18" s="270"/>
      <c r="N18" s="268"/>
      <c r="O18" s="268"/>
      <c r="P18" s="269"/>
      <c r="Q18" s="270"/>
      <c r="R18" s="268"/>
      <c r="S18" s="268"/>
      <c r="T18" s="269"/>
      <c r="U18" s="270"/>
      <c r="V18" s="268"/>
      <c r="W18" s="268"/>
      <c r="X18" s="269"/>
      <c r="Y18" s="270"/>
      <c r="Z18" s="268"/>
      <c r="AA18" s="268"/>
      <c r="AB18" s="269"/>
      <c r="AC18" s="270"/>
      <c r="AD18" s="268"/>
      <c r="AE18" s="268"/>
      <c r="AF18" s="269"/>
      <c r="AG18" s="270"/>
      <c r="AH18" s="268"/>
      <c r="AI18" s="268"/>
      <c r="AJ18" s="269"/>
      <c r="AK18" s="270"/>
      <c r="AL18" s="270"/>
      <c r="AM18" s="270"/>
      <c r="AN18" s="270"/>
      <c r="AO18" s="270"/>
      <c r="AP18" s="270"/>
      <c r="AQ18" s="270"/>
      <c r="AR18" s="270"/>
      <c r="AS18" s="270"/>
      <c r="AT18" s="270"/>
      <c r="AU18" s="270"/>
      <c r="AV18" s="270"/>
      <c r="AW18" s="270"/>
      <c r="AX18" s="270"/>
      <c r="AY18" s="270"/>
      <c r="AZ18" s="270"/>
      <c r="BA18" s="270"/>
      <c r="BB18" s="270"/>
      <c r="BC18" s="270"/>
      <c r="BD18" s="270"/>
      <c r="BE18" s="270"/>
      <c r="BF18" s="270"/>
      <c r="BG18" s="270"/>
      <c r="BH18" s="270"/>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70"/>
      <c r="CP18" s="270"/>
      <c r="CQ18" s="270"/>
    </row>
    <row r="19" spans="1:95">
      <c r="J19" s="268"/>
      <c r="K19" s="268"/>
      <c r="L19" s="269"/>
      <c r="M19" s="270"/>
      <c r="N19" s="268"/>
      <c r="O19" s="268"/>
      <c r="P19" s="269"/>
      <c r="Q19" s="270"/>
      <c r="R19" s="268"/>
      <c r="S19" s="268"/>
      <c r="T19" s="269"/>
      <c r="U19" s="270"/>
      <c r="V19" s="268"/>
      <c r="W19" s="268"/>
      <c r="X19" s="269"/>
      <c r="Y19" s="270"/>
      <c r="Z19" s="268"/>
      <c r="AA19" s="268"/>
      <c r="AB19" s="269"/>
      <c r="AC19" s="270"/>
      <c r="AD19" s="268"/>
      <c r="AE19" s="268"/>
      <c r="AF19" s="269"/>
      <c r="AG19" s="270"/>
      <c r="AH19" s="268"/>
      <c r="AI19" s="268"/>
      <c r="AJ19" s="269"/>
      <c r="AK19" s="270"/>
      <c r="AL19" s="270"/>
      <c r="AM19" s="270"/>
      <c r="AN19" s="270"/>
      <c r="AO19" s="270"/>
      <c r="AP19" s="270"/>
      <c r="AQ19" s="270"/>
      <c r="AR19" s="270"/>
      <c r="AS19" s="270"/>
      <c r="AT19" s="270"/>
      <c r="AU19" s="270"/>
      <c r="AV19" s="270"/>
      <c r="AW19" s="270"/>
      <c r="AX19" s="270"/>
      <c r="AY19" s="270"/>
      <c r="AZ19" s="270"/>
      <c r="BA19" s="270"/>
      <c r="BB19" s="270"/>
      <c r="BC19" s="270"/>
      <c r="BD19" s="270"/>
      <c r="BE19" s="270"/>
      <c r="BF19" s="270"/>
      <c r="BG19" s="270"/>
      <c r="BH19" s="270"/>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70"/>
      <c r="CP19" s="270"/>
      <c r="CQ19" s="270"/>
    </row>
    <row r="20" spans="1:95">
      <c r="J20" s="268"/>
      <c r="K20" s="268"/>
      <c r="L20" s="269"/>
      <c r="M20" s="270"/>
      <c r="N20" s="268"/>
      <c r="O20" s="268"/>
      <c r="P20" s="269"/>
      <c r="Q20" s="270"/>
      <c r="R20" s="268"/>
      <c r="S20" s="268"/>
      <c r="T20" s="269"/>
      <c r="U20" s="270"/>
      <c r="V20" s="268"/>
      <c r="W20" s="268"/>
      <c r="X20" s="269"/>
      <c r="Y20" s="270"/>
      <c r="Z20" s="268"/>
      <c r="AA20" s="268"/>
      <c r="AB20" s="269"/>
      <c r="AC20" s="270"/>
      <c r="AD20" s="268"/>
      <c r="AE20" s="268"/>
      <c r="AF20" s="269"/>
      <c r="AG20" s="270"/>
      <c r="AH20" s="268"/>
      <c r="AI20" s="268"/>
      <c r="AJ20" s="269"/>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row>
    <row r="21" spans="1:95">
      <c r="J21" s="268"/>
      <c r="K21" s="268"/>
      <c r="L21" s="269"/>
      <c r="M21" s="270"/>
      <c r="N21" s="268"/>
      <c r="O21" s="268"/>
      <c r="P21" s="269"/>
      <c r="Q21" s="270"/>
      <c r="R21" s="268"/>
      <c r="S21" s="268"/>
      <c r="T21" s="269"/>
      <c r="U21" s="270"/>
      <c r="V21" s="268"/>
      <c r="W21" s="268"/>
      <c r="X21" s="269"/>
      <c r="Y21" s="270"/>
      <c r="Z21" s="268"/>
      <c r="AA21" s="268"/>
      <c r="AB21" s="269"/>
      <c r="AC21" s="270"/>
      <c r="AD21" s="268"/>
      <c r="AE21" s="268"/>
      <c r="AF21" s="269"/>
      <c r="AG21" s="270"/>
      <c r="AH21" s="268"/>
      <c r="AI21" s="268"/>
      <c r="AJ21" s="269"/>
      <c r="AK21" s="270"/>
      <c r="AL21" s="270"/>
      <c r="AM21" s="270"/>
      <c r="AN21" s="270"/>
      <c r="AO21" s="270"/>
      <c r="AP21" s="270"/>
      <c r="AQ21" s="270"/>
      <c r="AR21" s="270"/>
      <c r="AS21" s="270"/>
      <c r="AT21" s="270"/>
      <c r="AU21" s="270"/>
      <c r="AV21" s="270"/>
      <c r="AW21" s="270"/>
      <c r="AX21" s="270"/>
      <c r="AY21" s="270"/>
      <c r="AZ21" s="270"/>
      <c r="BA21" s="270"/>
      <c r="BB21" s="270"/>
      <c r="BC21" s="270"/>
      <c r="BD21" s="270"/>
      <c r="BE21" s="270"/>
      <c r="BF21" s="270"/>
      <c r="BG21" s="270"/>
      <c r="BH21" s="270"/>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70"/>
      <c r="CP21" s="270"/>
      <c r="CQ21" s="270"/>
    </row>
    <row r="22" spans="1:95">
      <c r="J22" s="268"/>
      <c r="K22" s="268"/>
      <c r="L22" s="269"/>
      <c r="M22" s="270"/>
      <c r="N22" s="268"/>
      <c r="O22" s="268"/>
      <c r="P22" s="269"/>
      <c r="Q22" s="270"/>
      <c r="R22" s="268"/>
      <c r="S22" s="268"/>
      <c r="T22" s="269"/>
      <c r="U22" s="270"/>
      <c r="V22" s="268"/>
      <c r="W22" s="268"/>
      <c r="X22" s="269"/>
      <c r="Y22" s="270"/>
      <c r="Z22" s="268"/>
      <c r="AA22" s="268"/>
      <c r="AB22" s="269"/>
      <c r="AC22" s="270"/>
      <c r="AD22" s="268"/>
      <c r="AE22" s="268"/>
      <c r="AF22" s="269"/>
      <c r="AG22" s="270"/>
      <c r="AH22" s="268"/>
      <c r="AI22" s="268"/>
      <c r="AJ22" s="269"/>
      <c r="AK22" s="270"/>
      <c r="AL22" s="270"/>
      <c r="AM22" s="270"/>
      <c r="AN22" s="270"/>
      <c r="AO22" s="270"/>
      <c r="AP22" s="270"/>
      <c r="AQ22" s="270"/>
      <c r="AR22" s="270"/>
      <c r="AS22" s="270"/>
      <c r="AT22" s="270"/>
      <c r="AU22" s="270"/>
      <c r="AV22" s="270"/>
      <c r="AW22" s="270"/>
      <c r="AX22" s="270"/>
      <c r="AY22" s="270"/>
      <c r="AZ22" s="270"/>
      <c r="BA22" s="270"/>
      <c r="BB22" s="270"/>
      <c r="BC22" s="270"/>
      <c r="BD22" s="270"/>
      <c r="BE22" s="270"/>
      <c r="BF22" s="270"/>
      <c r="BG22" s="270"/>
      <c r="BH22" s="270"/>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70"/>
      <c r="CP22" s="270"/>
      <c r="CQ22" s="270"/>
    </row>
    <row r="23" spans="1:95">
      <c r="J23" s="268"/>
      <c r="K23" s="268"/>
      <c r="L23" s="269"/>
      <c r="M23" s="270"/>
      <c r="N23" s="268"/>
      <c r="O23" s="268"/>
      <c r="P23" s="269"/>
      <c r="Q23" s="270"/>
      <c r="R23" s="268"/>
      <c r="S23" s="268"/>
      <c r="T23" s="269"/>
      <c r="U23" s="270"/>
      <c r="V23" s="268"/>
      <c r="W23" s="268"/>
      <c r="X23" s="269"/>
      <c r="Y23" s="270"/>
      <c r="Z23" s="268"/>
      <c r="AA23" s="268"/>
      <c r="AB23" s="269"/>
      <c r="AC23" s="270"/>
      <c r="AD23" s="268"/>
      <c r="AE23" s="268"/>
      <c r="AF23" s="269"/>
      <c r="AG23" s="270"/>
      <c r="AH23" s="268"/>
      <c r="AI23" s="268"/>
      <c r="AJ23" s="269"/>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row>
    <row r="24" spans="1:95">
      <c r="J24" s="268"/>
      <c r="K24" s="268"/>
      <c r="L24" s="269"/>
      <c r="M24" s="270"/>
      <c r="N24" s="268"/>
      <c r="O24" s="268"/>
      <c r="P24" s="269"/>
      <c r="Q24" s="270"/>
      <c r="R24" s="268"/>
      <c r="S24" s="268"/>
      <c r="T24" s="269"/>
      <c r="U24" s="270"/>
      <c r="V24" s="268"/>
      <c r="W24" s="268"/>
      <c r="X24" s="269"/>
      <c r="Y24" s="270"/>
      <c r="Z24" s="268"/>
      <c r="AA24" s="268"/>
      <c r="AB24" s="269"/>
      <c r="AC24" s="270"/>
      <c r="AD24" s="268"/>
      <c r="AE24" s="268"/>
      <c r="AF24" s="269"/>
      <c r="AG24" s="270"/>
      <c r="AH24" s="268"/>
      <c r="AI24" s="268"/>
      <c r="AJ24" s="269"/>
      <c r="AK24" s="270"/>
      <c r="AL24" s="270"/>
      <c r="AM24" s="270"/>
      <c r="AN24" s="270"/>
      <c r="AO24" s="270"/>
      <c r="AP24" s="270"/>
      <c r="AQ24" s="270"/>
      <c r="AR24" s="270"/>
      <c r="AS24" s="270"/>
      <c r="AT24" s="270"/>
      <c r="AU24" s="270"/>
      <c r="AV24" s="270"/>
      <c r="AW24" s="270"/>
      <c r="AX24" s="270"/>
      <c r="AY24" s="270"/>
      <c r="AZ24" s="270"/>
      <c r="BA24" s="270"/>
      <c r="BB24" s="270"/>
      <c r="BC24" s="270"/>
      <c r="BD24" s="270"/>
      <c r="BE24" s="270"/>
      <c r="BF24" s="270"/>
      <c r="BG24" s="270"/>
      <c r="BH24" s="270"/>
      <c r="BI24" s="270"/>
      <c r="BJ24" s="270"/>
      <c r="BK24" s="270"/>
      <c r="BL24" s="270"/>
      <c r="BM24" s="270"/>
      <c r="BN24" s="270"/>
      <c r="BO24" s="270"/>
      <c r="BP24" s="270"/>
      <c r="BQ24" s="270"/>
      <c r="BR24" s="270"/>
      <c r="BS24" s="270"/>
      <c r="BT24" s="270"/>
      <c r="BU24" s="270"/>
      <c r="BV24" s="270"/>
      <c r="BW24" s="270"/>
      <c r="BX24" s="270"/>
      <c r="BY24" s="270"/>
      <c r="BZ24" s="270"/>
      <c r="CA24" s="270"/>
      <c r="CB24" s="270"/>
      <c r="CC24" s="270"/>
      <c r="CD24" s="270"/>
      <c r="CE24" s="270"/>
      <c r="CF24" s="270"/>
      <c r="CG24" s="270"/>
      <c r="CH24" s="270"/>
      <c r="CI24" s="270"/>
      <c r="CJ24" s="270"/>
      <c r="CK24" s="270"/>
      <c r="CL24" s="270"/>
      <c r="CM24" s="270"/>
      <c r="CN24" s="270"/>
      <c r="CO24" s="270"/>
      <c r="CP24" s="270"/>
      <c r="CQ24" s="270"/>
    </row>
    <row r="25" spans="1:95">
      <c r="J25" s="268"/>
      <c r="K25" s="268"/>
      <c r="L25" s="269"/>
      <c r="M25" s="270"/>
      <c r="N25" s="268"/>
      <c r="O25" s="268"/>
      <c r="P25" s="269"/>
      <c r="Q25" s="270"/>
      <c r="R25" s="268"/>
      <c r="S25" s="268"/>
      <c r="T25" s="269"/>
      <c r="U25" s="270"/>
      <c r="V25" s="268"/>
      <c r="W25" s="268"/>
      <c r="X25" s="269"/>
      <c r="Y25" s="270"/>
      <c r="Z25" s="268"/>
      <c r="AA25" s="268"/>
      <c r="AB25" s="269"/>
      <c r="AC25" s="270"/>
      <c r="AD25" s="268"/>
      <c r="AE25" s="268"/>
      <c r="AF25" s="269"/>
      <c r="AG25" s="270"/>
      <c r="AH25" s="268"/>
      <c r="AI25" s="268"/>
      <c r="AJ25" s="269"/>
      <c r="AK25" s="270"/>
      <c r="AL25" s="270"/>
      <c r="AM25" s="270"/>
      <c r="AN25" s="270"/>
      <c r="AO25" s="270"/>
      <c r="AP25" s="270"/>
      <c r="AQ25" s="270"/>
      <c r="AR25" s="270"/>
      <c r="AS25" s="270"/>
      <c r="AT25" s="270"/>
      <c r="AU25" s="270"/>
      <c r="AV25" s="270"/>
      <c r="AW25" s="270"/>
      <c r="AX25" s="270"/>
      <c r="AY25" s="270"/>
      <c r="AZ25" s="270"/>
      <c r="BA25" s="270"/>
      <c r="BB25" s="270"/>
      <c r="BC25" s="270"/>
      <c r="BD25" s="270"/>
      <c r="BE25" s="270"/>
      <c r="BF25" s="270"/>
      <c r="BG25" s="270"/>
      <c r="BH25" s="270"/>
      <c r="BI25" s="270"/>
      <c r="BJ25" s="270"/>
      <c r="BK25" s="270"/>
      <c r="BL25" s="270"/>
      <c r="BM25" s="270"/>
      <c r="BN25" s="270"/>
      <c r="BO25" s="270"/>
      <c r="BP25" s="270"/>
      <c r="BQ25" s="270"/>
      <c r="BR25" s="270"/>
      <c r="BS25" s="270"/>
      <c r="BT25" s="270"/>
      <c r="BU25" s="270"/>
      <c r="BV25" s="270"/>
      <c r="BW25" s="270"/>
      <c r="BX25" s="270"/>
      <c r="BY25" s="270"/>
      <c r="BZ25" s="270"/>
      <c r="CA25" s="270"/>
      <c r="CB25" s="270"/>
      <c r="CC25" s="270"/>
      <c r="CD25" s="270"/>
      <c r="CE25" s="270"/>
      <c r="CF25" s="270"/>
      <c r="CG25" s="270"/>
      <c r="CH25" s="270"/>
      <c r="CI25" s="270"/>
      <c r="CJ25" s="270"/>
      <c r="CK25" s="270"/>
      <c r="CL25" s="270"/>
      <c r="CM25" s="270"/>
      <c r="CN25" s="270"/>
      <c r="CO25" s="270"/>
      <c r="CP25" s="270"/>
      <c r="CQ25" s="270"/>
    </row>
    <row r="26" spans="1:95">
      <c r="J26" s="268"/>
      <c r="K26" s="268"/>
      <c r="L26" s="269"/>
      <c r="M26" s="270"/>
      <c r="N26" s="268"/>
      <c r="O26" s="268"/>
      <c r="P26" s="269"/>
      <c r="Q26" s="270"/>
      <c r="R26" s="268"/>
      <c r="S26" s="268"/>
      <c r="T26" s="269"/>
      <c r="U26" s="270"/>
      <c r="V26" s="268"/>
      <c r="W26" s="268"/>
      <c r="X26" s="269"/>
      <c r="Y26" s="270"/>
      <c r="Z26" s="268"/>
      <c r="AA26" s="268"/>
      <c r="AB26" s="269"/>
      <c r="AC26" s="270"/>
      <c r="AD26" s="268"/>
      <c r="AE26" s="268"/>
      <c r="AF26" s="269"/>
      <c r="AG26" s="270"/>
      <c r="AH26" s="268"/>
      <c r="AI26" s="268"/>
      <c r="AJ26" s="269"/>
      <c r="AK26" s="270"/>
      <c r="AL26" s="270"/>
      <c r="AM26" s="270"/>
      <c r="AN26" s="270"/>
      <c r="AO26" s="270"/>
      <c r="AP26" s="270"/>
      <c r="AQ26" s="270"/>
      <c r="AR26" s="270"/>
      <c r="AS26" s="270"/>
      <c r="AT26" s="270"/>
      <c r="AU26" s="270"/>
      <c r="AV26" s="270"/>
      <c r="AW26" s="270"/>
      <c r="AX26" s="270"/>
      <c r="AY26" s="270"/>
      <c r="AZ26" s="270"/>
      <c r="BA26" s="270"/>
      <c r="BB26" s="270"/>
      <c r="BC26" s="270"/>
      <c r="BD26" s="270"/>
      <c r="BE26" s="270"/>
      <c r="BF26" s="270"/>
      <c r="BG26" s="270"/>
      <c r="BH26" s="270"/>
      <c r="BI26" s="270"/>
      <c r="BJ26" s="270"/>
      <c r="BK26" s="270"/>
      <c r="BL26" s="270"/>
      <c r="BM26" s="270"/>
      <c r="BN26" s="270"/>
      <c r="BO26" s="270"/>
      <c r="BP26" s="270"/>
      <c r="BQ26" s="270"/>
      <c r="BR26" s="270"/>
      <c r="BS26" s="270"/>
      <c r="BT26" s="270"/>
      <c r="BU26" s="270"/>
      <c r="BV26" s="270"/>
      <c r="BW26" s="270"/>
      <c r="BX26" s="270"/>
      <c r="BY26" s="270"/>
      <c r="BZ26" s="270"/>
      <c r="CA26" s="270"/>
      <c r="CB26" s="270"/>
      <c r="CC26" s="270"/>
      <c r="CD26" s="270"/>
      <c r="CE26" s="270"/>
      <c r="CF26" s="270"/>
      <c r="CG26" s="270"/>
      <c r="CH26" s="270"/>
      <c r="CI26" s="270"/>
      <c r="CJ26" s="270"/>
      <c r="CK26" s="270"/>
      <c r="CL26" s="270"/>
      <c r="CM26" s="270"/>
      <c r="CN26" s="270"/>
      <c r="CO26" s="270"/>
      <c r="CP26" s="270"/>
      <c r="CQ26" s="270"/>
    </row>
    <row r="27" spans="1:95">
      <c r="J27" s="268"/>
      <c r="K27" s="268"/>
      <c r="L27" s="269"/>
      <c r="M27" s="270"/>
      <c r="N27" s="268"/>
      <c r="O27" s="268"/>
      <c r="P27" s="269"/>
      <c r="Q27" s="270"/>
      <c r="R27" s="268"/>
      <c r="S27" s="268"/>
      <c r="T27" s="269"/>
      <c r="U27" s="270"/>
      <c r="V27" s="268"/>
      <c r="W27" s="268"/>
      <c r="X27" s="269"/>
      <c r="Y27" s="270"/>
      <c r="Z27" s="268"/>
      <c r="AA27" s="268"/>
      <c r="AB27" s="269"/>
      <c r="AC27" s="270"/>
      <c r="AD27" s="268"/>
      <c r="AE27" s="268"/>
      <c r="AF27" s="269"/>
      <c r="AG27" s="270"/>
      <c r="AH27" s="268"/>
      <c r="AI27" s="268"/>
      <c r="AJ27" s="269"/>
      <c r="AK27" s="270"/>
      <c r="AL27" s="270"/>
      <c r="AM27" s="270"/>
      <c r="AN27" s="270"/>
      <c r="AO27" s="270"/>
      <c r="AP27" s="270"/>
      <c r="AQ27" s="270"/>
      <c r="AR27" s="270"/>
      <c r="AS27" s="270"/>
      <c r="AT27" s="270"/>
      <c r="AU27" s="270"/>
      <c r="AV27" s="270"/>
      <c r="AW27" s="270"/>
      <c r="AX27" s="270"/>
      <c r="AY27" s="270"/>
      <c r="AZ27" s="270"/>
      <c r="BA27" s="270"/>
      <c r="BB27" s="270"/>
      <c r="BC27" s="270"/>
      <c r="BD27" s="270"/>
      <c r="BE27" s="270"/>
      <c r="BF27" s="270"/>
      <c r="BG27" s="270"/>
      <c r="BH27" s="270"/>
      <c r="BI27" s="270"/>
      <c r="BJ27" s="270"/>
      <c r="BK27" s="270"/>
      <c r="BL27" s="270"/>
      <c r="BM27" s="270"/>
      <c r="BN27" s="270"/>
      <c r="BO27" s="270"/>
      <c r="BP27" s="270"/>
      <c r="BQ27" s="270"/>
      <c r="BR27" s="270"/>
      <c r="BS27" s="270"/>
      <c r="BT27" s="270"/>
      <c r="BU27" s="270"/>
      <c r="BV27" s="270"/>
      <c r="BW27" s="270"/>
      <c r="BX27" s="270"/>
      <c r="BY27" s="270"/>
      <c r="BZ27" s="270"/>
      <c r="CA27" s="270"/>
      <c r="CB27" s="270"/>
      <c r="CC27" s="270"/>
      <c r="CD27" s="270"/>
      <c r="CE27" s="270"/>
      <c r="CF27" s="270"/>
      <c r="CG27" s="270"/>
      <c r="CH27" s="270"/>
      <c r="CI27" s="270"/>
      <c r="CJ27" s="270"/>
      <c r="CK27" s="270"/>
      <c r="CL27" s="270"/>
      <c r="CM27" s="270"/>
      <c r="CN27" s="270"/>
      <c r="CO27" s="270"/>
      <c r="CP27" s="270"/>
      <c r="CQ27" s="270"/>
    </row>
    <row r="28" spans="1:95">
      <c r="J28" s="268"/>
      <c r="K28" s="268"/>
      <c r="L28" s="269"/>
      <c r="M28" s="270"/>
      <c r="N28" s="268"/>
      <c r="O28" s="268"/>
      <c r="P28" s="269"/>
      <c r="Q28" s="270"/>
      <c r="R28" s="268"/>
      <c r="S28" s="268"/>
      <c r="T28" s="269"/>
      <c r="U28" s="270"/>
      <c r="V28" s="268"/>
      <c r="W28" s="268"/>
      <c r="X28" s="269"/>
      <c r="Y28" s="270"/>
      <c r="Z28" s="268"/>
      <c r="AA28" s="268"/>
      <c r="AB28" s="269"/>
      <c r="AC28" s="270"/>
      <c r="AD28" s="268"/>
      <c r="AE28" s="268"/>
      <c r="AF28" s="269"/>
      <c r="AG28" s="270"/>
      <c r="AH28" s="268"/>
      <c r="AI28" s="268"/>
      <c r="AJ28" s="269"/>
      <c r="AK28" s="270"/>
      <c r="AL28" s="270"/>
      <c r="AM28" s="270"/>
      <c r="AN28" s="270"/>
      <c r="AO28" s="270"/>
      <c r="AP28" s="270"/>
      <c r="AQ28" s="270"/>
      <c r="AR28" s="270"/>
      <c r="AS28" s="270"/>
      <c r="AT28" s="270"/>
      <c r="AU28" s="270"/>
      <c r="AV28" s="270"/>
      <c r="AW28" s="270"/>
      <c r="AX28" s="270"/>
      <c r="AY28" s="270"/>
      <c r="AZ28" s="270"/>
      <c r="BA28" s="270"/>
      <c r="BB28" s="270"/>
      <c r="BC28" s="270"/>
      <c r="BD28" s="270"/>
      <c r="BE28" s="270"/>
      <c r="BF28" s="270"/>
      <c r="BG28" s="270"/>
      <c r="BH28" s="270"/>
      <c r="BI28" s="270"/>
      <c r="BJ28" s="270"/>
      <c r="BK28" s="270"/>
      <c r="BL28" s="270"/>
      <c r="BM28" s="270"/>
      <c r="BN28" s="270"/>
      <c r="BO28" s="270"/>
      <c r="BP28" s="270"/>
      <c r="BQ28" s="270"/>
      <c r="BR28" s="270"/>
      <c r="BS28" s="270"/>
      <c r="BT28" s="270"/>
      <c r="BU28" s="270"/>
      <c r="BV28" s="270"/>
      <c r="BW28" s="270"/>
      <c r="BX28" s="270"/>
      <c r="BY28" s="270"/>
      <c r="BZ28" s="270"/>
      <c r="CA28" s="270"/>
      <c r="CB28" s="270"/>
      <c r="CC28" s="270"/>
      <c r="CD28" s="270"/>
      <c r="CE28" s="270"/>
      <c r="CF28" s="270"/>
      <c r="CG28" s="270"/>
      <c r="CH28" s="270"/>
      <c r="CI28" s="270"/>
      <c r="CJ28" s="270"/>
      <c r="CK28" s="270"/>
      <c r="CL28" s="270"/>
      <c r="CM28" s="270"/>
      <c r="CN28" s="270"/>
      <c r="CO28" s="270"/>
      <c r="CP28" s="270"/>
      <c r="CQ28" s="270"/>
    </row>
    <row r="29" spans="1:95">
      <c r="J29" s="268"/>
      <c r="K29" s="268"/>
      <c r="L29" s="269"/>
      <c r="M29" s="270"/>
      <c r="N29" s="268"/>
      <c r="O29" s="268"/>
      <c r="P29" s="269"/>
      <c r="Q29" s="270"/>
      <c r="R29" s="268"/>
      <c r="S29" s="268"/>
      <c r="T29" s="269"/>
      <c r="U29" s="270"/>
      <c r="V29" s="268"/>
      <c r="W29" s="268"/>
      <c r="X29" s="269"/>
      <c r="Y29" s="270"/>
      <c r="Z29" s="268"/>
      <c r="AA29" s="268"/>
      <c r="AB29" s="269"/>
      <c r="AC29" s="270"/>
      <c r="AD29" s="268"/>
      <c r="AE29" s="268"/>
      <c r="AF29" s="269"/>
      <c r="AG29" s="270"/>
      <c r="AH29" s="268"/>
      <c r="AI29" s="268"/>
      <c r="AJ29" s="269"/>
      <c r="AK29" s="270"/>
      <c r="AL29" s="270"/>
      <c r="AM29" s="270"/>
      <c r="AN29" s="270"/>
      <c r="AO29" s="270"/>
      <c r="AP29" s="270"/>
      <c r="AQ29" s="270"/>
      <c r="AR29" s="270"/>
      <c r="AS29" s="270"/>
      <c r="AT29" s="270"/>
      <c r="AU29" s="270"/>
      <c r="AV29" s="270"/>
      <c r="AW29" s="270"/>
      <c r="AX29" s="270"/>
      <c r="AY29" s="270"/>
      <c r="AZ29" s="270"/>
      <c r="BA29" s="270"/>
      <c r="BB29" s="270"/>
      <c r="BC29" s="270"/>
      <c r="BD29" s="270"/>
      <c r="BE29" s="270"/>
      <c r="BF29" s="270"/>
      <c r="BG29" s="270"/>
      <c r="BH29" s="270"/>
      <c r="BI29" s="270"/>
      <c r="BJ29" s="270"/>
      <c r="BK29" s="270"/>
      <c r="BL29" s="270"/>
      <c r="BM29" s="270"/>
      <c r="BN29" s="270"/>
      <c r="BO29" s="270"/>
      <c r="BP29" s="270"/>
      <c r="BQ29" s="270"/>
      <c r="BR29" s="270"/>
      <c r="BS29" s="270"/>
      <c r="BT29" s="270"/>
      <c r="BU29" s="270"/>
      <c r="BV29" s="270"/>
      <c r="BW29" s="270"/>
      <c r="BX29" s="270"/>
      <c r="BY29" s="270"/>
      <c r="BZ29" s="270"/>
      <c r="CA29" s="270"/>
      <c r="CB29" s="270"/>
      <c r="CC29" s="270"/>
      <c r="CD29" s="270"/>
      <c r="CE29" s="270"/>
      <c r="CF29" s="270"/>
      <c r="CG29" s="270"/>
      <c r="CH29" s="270"/>
      <c r="CI29" s="270"/>
      <c r="CJ29" s="270"/>
      <c r="CK29" s="270"/>
      <c r="CL29" s="270"/>
      <c r="CM29" s="270"/>
      <c r="CN29" s="270"/>
      <c r="CO29" s="270"/>
      <c r="CP29" s="270"/>
      <c r="CQ29" s="270"/>
    </row>
    <row r="30" spans="1:95">
      <c r="J30" s="268"/>
      <c r="K30" s="268"/>
      <c r="L30" s="269"/>
      <c r="M30" s="270"/>
      <c r="N30" s="268"/>
      <c r="O30" s="268"/>
      <c r="P30" s="269"/>
      <c r="Q30" s="270"/>
      <c r="R30" s="268"/>
      <c r="S30" s="268"/>
      <c r="T30" s="269"/>
      <c r="U30" s="270"/>
      <c r="V30" s="268"/>
      <c r="W30" s="268"/>
      <c r="X30" s="269"/>
      <c r="Y30" s="270"/>
      <c r="Z30" s="268"/>
      <c r="AA30" s="268"/>
      <c r="AB30" s="269"/>
      <c r="AC30" s="270"/>
      <c r="AD30" s="268"/>
      <c r="AE30" s="268"/>
      <c r="AF30" s="269"/>
      <c r="AG30" s="270"/>
      <c r="AH30" s="268"/>
      <c r="AI30" s="268"/>
      <c r="AJ30" s="269"/>
      <c r="AK30" s="270"/>
      <c r="AL30" s="270"/>
      <c r="AM30" s="270"/>
      <c r="AN30" s="270"/>
      <c r="AO30" s="270"/>
      <c r="AP30" s="270"/>
      <c r="AQ30" s="270"/>
      <c r="AR30" s="270"/>
      <c r="AS30" s="270"/>
      <c r="AT30" s="270"/>
      <c r="AU30" s="270"/>
      <c r="AV30" s="270"/>
      <c r="AW30" s="270"/>
      <c r="AX30" s="270"/>
      <c r="AY30" s="270"/>
      <c r="AZ30" s="270"/>
      <c r="BA30" s="270"/>
      <c r="BB30" s="270"/>
      <c r="BC30" s="270"/>
      <c r="BD30" s="270"/>
      <c r="BE30" s="270"/>
      <c r="BF30" s="270"/>
      <c r="BG30" s="270"/>
      <c r="BH30" s="270"/>
      <c r="BI30" s="270"/>
      <c r="BJ30" s="270"/>
      <c r="BK30" s="270"/>
      <c r="BL30" s="270"/>
      <c r="BM30" s="270"/>
      <c r="BN30" s="270"/>
      <c r="BO30" s="270"/>
      <c r="BP30" s="270"/>
      <c r="BQ30" s="270"/>
      <c r="BR30" s="270"/>
      <c r="BS30" s="270"/>
      <c r="BT30" s="270"/>
      <c r="BU30" s="270"/>
      <c r="BV30" s="270"/>
      <c r="BW30" s="270"/>
      <c r="BX30" s="270"/>
      <c r="BY30" s="270"/>
      <c r="BZ30" s="270"/>
      <c r="CA30" s="270"/>
      <c r="CB30" s="270"/>
      <c r="CC30" s="270"/>
      <c r="CD30" s="270"/>
      <c r="CE30" s="270"/>
      <c r="CF30" s="270"/>
      <c r="CG30" s="270"/>
      <c r="CH30" s="270"/>
      <c r="CI30" s="270"/>
      <c r="CJ30" s="270"/>
      <c r="CK30" s="270"/>
      <c r="CL30" s="270"/>
      <c r="CM30" s="270"/>
      <c r="CN30" s="270"/>
      <c r="CO30" s="270"/>
      <c r="CP30" s="270"/>
      <c r="CQ30" s="270"/>
    </row>
    <row r="31" spans="1:95">
      <c r="J31" s="268"/>
      <c r="K31" s="268"/>
      <c r="L31" s="269"/>
      <c r="M31" s="270"/>
      <c r="N31" s="268"/>
      <c r="O31" s="268"/>
      <c r="P31" s="269"/>
      <c r="Q31" s="270"/>
      <c r="R31" s="268"/>
      <c r="S31" s="268"/>
      <c r="T31" s="269"/>
      <c r="U31" s="270"/>
      <c r="V31" s="268"/>
      <c r="W31" s="268"/>
      <c r="X31" s="269"/>
      <c r="Y31" s="270"/>
      <c r="Z31" s="268"/>
      <c r="AA31" s="268"/>
      <c r="AB31" s="269"/>
      <c r="AC31" s="270"/>
      <c r="AD31" s="268"/>
      <c r="AE31" s="268"/>
      <c r="AF31" s="269"/>
      <c r="AG31" s="270"/>
      <c r="AH31" s="268"/>
      <c r="AI31" s="268"/>
      <c r="AJ31" s="269"/>
      <c r="AK31" s="270"/>
      <c r="AL31" s="270"/>
      <c r="AM31" s="270"/>
      <c r="AN31" s="270"/>
      <c r="AO31" s="270"/>
      <c r="AP31" s="270"/>
      <c r="AQ31" s="270"/>
      <c r="AR31" s="270"/>
      <c r="AS31" s="270"/>
      <c r="AT31" s="270"/>
      <c r="AU31" s="270"/>
      <c r="AV31" s="270"/>
      <c r="AW31" s="270"/>
      <c r="AX31" s="270"/>
      <c r="AY31" s="270"/>
      <c r="AZ31" s="270"/>
      <c r="BA31" s="270"/>
      <c r="BB31" s="270"/>
      <c r="BC31" s="270"/>
      <c r="BD31" s="270"/>
      <c r="BE31" s="270"/>
      <c r="BF31" s="270"/>
      <c r="BG31" s="270"/>
      <c r="BH31" s="270"/>
      <c r="BI31" s="270"/>
      <c r="BJ31" s="270"/>
      <c r="BK31" s="270"/>
      <c r="BL31" s="270"/>
      <c r="BM31" s="270"/>
      <c r="BN31" s="270"/>
      <c r="BO31" s="270"/>
      <c r="BP31" s="270"/>
      <c r="BQ31" s="270"/>
      <c r="BR31" s="270"/>
      <c r="BS31" s="270"/>
      <c r="BT31" s="270"/>
      <c r="BU31" s="270"/>
      <c r="BV31" s="270"/>
      <c r="BW31" s="270"/>
      <c r="BX31" s="270"/>
      <c r="BY31" s="270"/>
      <c r="BZ31" s="270"/>
      <c r="CA31" s="270"/>
      <c r="CB31" s="270"/>
      <c r="CC31" s="270"/>
      <c r="CD31" s="270"/>
      <c r="CE31" s="270"/>
      <c r="CF31" s="270"/>
      <c r="CG31" s="270"/>
      <c r="CH31" s="270"/>
      <c r="CI31" s="270"/>
      <c r="CJ31" s="270"/>
      <c r="CK31" s="270"/>
      <c r="CL31" s="270"/>
      <c r="CM31" s="270"/>
      <c r="CN31" s="270"/>
      <c r="CO31" s="270"/>
      <c r="CP31" s="270"/>
      <c r="CQ31" s="270"/>
    </row>
    <row r="32" spans="1:95">
      <c r="A32" s="92"/>
      <c r="J32" s="268"/>
      <c r="K32" s="268"/>
      <c r="L32" s="269"/>
      <c r="M32" s="270"/>
      <c r="N32" s="268"/>
      <c r="O32" s="268"/>
      <c r="P32" s="269"/>
      <c r="Q32" s="270"/>
      <c r="R32" s="268"/>
      <c r="S32" s="268"/>
      <c r="T32" s="269"/>
      <c r="U32" s="270"/>
      <c r="V32" s="268"/>
      <c r="W32" s="268"/>
      <c r="X32" s="269"/>
      <c r="Y32" s="270"/>
      <c r="Z32" s="268"/>
      <c r="AA32" s="268"/>
      <c r="AB32" s="269"/>
      <c r="AC32" s="270"/>
      <c r="AD32" s="268"/>
      <c r="AE32" s="268"/>
      <c r="AF32" s="269"/>
      <c r="AG32" s="270"/>
      <c r="AH32" s="268"/>
      <c r="AI32" s="268"/>
      <c r="AJ32" s="269"/>
      <c r="AK32" s="270"/>
      <c r="AL32" s="270"/>
      <c r="AM32" s="270"/>
      <c r="AN32" s="270"/>
      <c r="AO32" s="270"/>
      <c r="AP32" s="270"/>
      <c r="AQ32" s="270"/>
      <c r="AR32" s="270"/>
      <c r="AS32" s="270"/>
      <c r="AT32" s="270"/>
      <c r="AU32" s="270"/>
      <c r="AV32" s="270"/>
      <c r="AW32" s="270"/>
      <c r="AX32" s="270"/>
      <c r="AY32" s="270"/>
      <c r="AZ32" s="270"/>
      <c r="BA32" s="270"/>
      <c r="BB32" s="270"/>
      <c r="BC32" s="270"/>
      <c r="BD32" s="270"/>
      <c r="BE32" s="270"/>
      <c r="BF32" s="270"/>
      <c r="BG32" s="270"/>
      <c r="BH32" s="270"/>
      <c r="BI32" s="270"/>
      <c r="BJ32" s="270"/>
      <c r="BK32" s="270"/>
      <c r="BL32" s="270"/>
      <c r="BM32" s="270"/>
      <c r="BN32" s="270"/>
      <c r="BO32" s="270"/>
      <c r="BP32" s="270"/>
      <c r="BQ32" s="270"/>
      <c r="BR32" s="270"/>
      <c r="BS32" s="270"/>
      <c r="BT32" s="270"/>
      <c r="BU32" s="270"/>
      <c r="BV32" s="270"/>
      <c r="BW32" s="270"/>
      <c r="BX32" s="270"/>
      <c r="BY32" s="270"/>
      <c r="BZ32" s="270"/>
      <c r="CA32" s="270"/>
      <c r="CB32" s="270"/>
      <c r="CC32" s="270"/>
      <c r="CD32" s="270"/>
      <c r="CE32" s="270"/>
      <c r="CF32" s="270"/>
      <c r="CG32" s="270"/>
      <c r="CH32" s="270"/>
      <c r="CI32" s="270"/>
      <c r="CJ32" s="270"/>
      <c r="CK32" s="270"/>
      <c r="CL32" s="270"/>
      <c r="CM32" s="270"/>
      <c r="CN32" s="270"/>
      <c r="CO32" s="270"/>
      <c r="CP32" s="270"/>
      <c r="CQ32" s="270"/>
    </row>
    <row r="33" spans="10:95">
      <c r="J33" s="268"/>
      <c r="K33" s="268"/>
      <c r="L33" s="269"/>
      <c r="M33" s="270"/>
      <c r="N33" s="268"/>
      <c r="O33" s="268"/>
      <c r="P33" s="269"/>
      <c r="Q33" s="270"/>
      <c r="R33" s="268"/>
      <c r="S33" s="268"/>
      <c r="T33" s="269"/>
      <c r="U33" s="270"/>
      <c r="V33" s="268"/>
      <c r="W33" s="268"/>
      <c r="X33" s="269"/>
      <c r="Y33" s="270"/>
      <c r="Z33" s="268"/>
      <c r="AA33" s="268"/>
      <c r="AB33" s="269"/>
      <c r="AC33" s="270"/>
      <c r="AD33" s="268"/>
      <c r="AE33" s="268"/>
      <c r="AF33" s="269"/>
      <c r="AG33" s="270"/>
      <c r="AH33" s="268"/>
      <c r="AI33" s="268"/>
      <c r="AJ33" s="269"/>
      <c r="AK33" s="270"/>
      <c r="AL33" s="270"/>
      <c r="AM33" s="270"/>
      <c r="AN33" s="270"/>
      <c r="AO33" s="270"/>
      <c r="AP33" s="270"/>
      <c r="AQ33" s="270"/>
      <c r="AR33" s="270"/>
      <c r="AS33" s="270"/>
      <c r="AT33" s="270"/>
      <c r="AU33" s="270"/>
      <c r="AV33" s="270"/>
      <c r="AW33" s="270"/>
      <c r="AX33" s="270"/>
      <c r="AY33" s="270"/>
      <c r="AZ33" s="270"/>
      <c r="BA33" s="270"/>
      <c r="BB33" s="270"/>
      <c r="BC33" s="270"/>
      <c r="BD33" s="270"/>
      <c r="BE33" s="270"/>
      <c r="BF33" s="270"/>
      <c r="BG33" s="270"/>
      <c r="BH33" s="270"/>
      <c r="BI33" s="270"/>
      <c r="BJ33" s="270"/>
      <c r="BK33" s="270"/>
      <c r="BL33" s="270"/>
      <c r="BM33" s="270"/>
      <c r="BN33" s="270"/>
      <c r="BO33" s="270"/>
      <c r="BP33" s="270"/>
      <c r="BQ33" s="270"/>
      <c r="BR33" s="270"/>
      <c r="BS33" s="270"/>
      <c r="BT33" s="270"/>
      <c r="BU33" s="270"/>
      <c r="BV33" s="270"/>
      <c r="BW33" s="270"/>
      <c r="BX33" s="270"/>
      <c r="BY33" s="270"/>
      <c r="BZ33" s="270"/>
      <c r="CA33" s="270"/>
      <c r="CB33" s="270"/>
      <c r="CC33" s="270"/>
      <c r="CD33" s="270"/>
      <c r="CE33" s="270"/>
      <c r="CF33" s="270"/>
      <c r="CG33" s="270"/>
      <c r="CH33" s="270"/>
      <c r="CI33" s="270"/>
      <c r="CJ33" s="270"/>
      <c r="CK33" s="270"/>
      <c r="CL33" s="270"/>
      <c r="CM33" s="270"/>
      <c r="CN33" s="270"/>
      <c r="CO33" s="270"/>
      <c r="CP33" s="270"/>
      <c r="CQ33" s="270"/>
    </row>
    <row r="34" spans="10:95">
      <c r="J34" s="268"/>
      <c r="K34" s="268"/>
      <c r="L34" s="269"/>
      <c r="M34" s="270"/>
      <c r="N34" s="268"/>
      <c r="O34" s="268"/>
      <c r="P34" s="269"/>
      <c r="Q34" s="270"/>
      <c r="R34" s="268"/>
      <c r="S34" s="268"/>
      <c r="T34" s="269"/>
      <c r="U34" s="270"/>
      <c r="V34" s="268"/>
      <c r="W34" s="268"/>
      <c r="X34" s="269"/>
      <c r="Y34" s="270"/>
      <c r="Z34" s="268"/>
      <c r="AA34" s="268"/>
      <c r="AB34" s="269"/>
      <c r="AC34" s="270"/>
      <c r="AD34" s="268"/>
      <c r="AE34" s="268"/>
      <c r="AF34" s="269"/>
      <c r="AG34" s="270"/>
      <c r="AH34" s="268"/>
      <c r="AI34" s="268"/>
      <c r="AJ34" s="269"/>
      <c r="AK34" s="270"/>
      <c r="AL34" s="270"/>
      <c r="AM34" s="270"/>
      <c r="AN34" s="270"/>
      <c r="AO34" s="270"/>
      <c r="AP34" s="270"/>
      <c r="AQ34" s="270"/>
      <c r="AR34" s="270"/>
      <c r="AS34" s="270"/>
      <c r="AT34" s="270"/>
      <c r="AU34" s="270"/>
      <c r="AV34" s="270"/>
      <c r="AW34" s="270"/>
      <c r="AX34" s="270"/>
      <c r="AY34" s="270"/>
      <c r="AZ34" s="270"/>
      <c r="BA34" s="270"/>
      <c r="BB34" s="270"/>
      <c r="BC34" s="270"/>
      <c r="BD34" s="270"/>
      <c r="BE34" s="270"/>
      <c r="BF34" s="270"/>
      <c r="BG34" s="270"/>
      <c r="BH34" s="270"/>
      <c r="BI34" s="270"/>
      <c r="BJ34" s="270"/>
      <c r="BK34" s="270"/>
      <c r="BL34" s="270"/>
      <c r="BM34" s="270"/>
      <c r="BN34" s="270"/>
      <c r="BO34" s="270"/>
      <c r="BP34" s="270"/>
      <c r="BQ34" s="270"/>
      <c r="BR34" s="270"/>
      <c r="BS34" s="270"/>
      <c r="BT34" s="270"/>
      <c r="BU34" s="270"/>
      <c r="BV34" s="270"/>
      <c r="BW34" s="270"/>
      <c r="BX34" s="270"/>
      <c r="BY34" s="270"/>
      <c r="BZ34" s="270"/>
      <c r="CA34" s="270"/>
      <c r="CB34" s="270"/>
      <c r="CC34" s="270"/>
      <c r="CD34" s="270"/>
      <c r="CE34" s="270"/>
      <c r="CF34" s="270"/>
      <c r="CG34" s="270"/>
      <c r="CH34" s="270"/>
      <c r="CI34" s="270"/>
      <c r="CJ34" s="270"/>
      <c r="CK34" s="270"/>
      <c r="CL34" s="270"/>
      <c r="CM34" s="270"/>
      <c r="CN34" s="270"/>
      <c r="CO34" s="270"/>
      <c r="CP34" s="270"/>
      <c r="CQ34" s="270"/>
    </row>
    <row r="35" spans="10:95">
      <c r="J35" s="268"/>
      <c r="K35" s="268"/>
      <c r="L35" s="269"/>
      <c r="M35" s="270"/>
      <c r="N35" s="268"/>
      <c r="O35" s="268"/>
      <c r="P35" s="269"/>
      <c r="Q35" s="270"/>
      <c r="R35" s="268"/>
      <c r="S35" s="268"/>
      <c r="T35" s="269"/>
      <c r="U35" s="270"/>
      <c r="V35" s="268"/>
      <c r="W35" s="268"/>
      <c r="X35" s="269"/>
      <c r="Y35" s="270"/>
      <c r="Z35" s="268"/>
      <c r="AA35" s="268"/>
      <c r="AB35" s="269"/>
      <c r="AC35" s="270"/>
      <c r="AD35" s="268"/>
      <c r="AE35" s="268"/>
      <c r="AF35" s="269"/>
      <c r="AG35" s="270"/>
      <c r="AH35" s="268"/>
      <c r="AI35" s="268"/>
      <c r="AJ35" s="269"/>
      <c r="AK35" s="270"/>
      <c r="AL35" s="270"/>
      <c r="AM35" s="270"/>
      <c r="AN35" s="270"/>
      <c r="AO35" s="270"/>
      <c r="AP35" s="270"/>
      <c r="AQ35" s="270"/>
      <c r="AR35" s="270"/>
      <c r="AS35" s="270"/>
      <c r="AT35" s="270"/>
      <c r="AU35" s="270"/>
      <c r="AV35" s="270"/>
      <c r="AW35" s="270"/>
      <c r="AX35" s="270"/>
      <c r="AY35" s="270"/>
      <c r="AZ35" s="270"/>
      <c r="BA35" s="270"/>
      <c r="BB35" s="270"/>
      <c r="BC35" s="270"/>
      <c r="BD35" s="270"/>
      <c r="BE35" s="270"/>
      <c r="BF35" s="270"/>
      <c r="BG35" s="270"/>
      <c r="BH35" s="270"/>
      <c r="BI35" s="270"/>
      <c r="BJ35" s="270"/>
      <c r="BK35" s="270"/>
      <c r="BL35" s="270"/>
      <c r="BM35" s="270"/>
      <c r="BN35" s="270"/>
      <c r="BO35" s="270"/>
      <c r="BP35" s="270"/>
      <c r="BQ35" s="270"/>
      <c r="BR35" s="270"/>
      <c r="BS35" s="270"/>
      <c r="BT35" s="270"/>
      <c r="BU35" s="270"/>
      <c r="BV35" s="270"/>
      <c r="BW35" s="270"/>
      <c r="BX35" s="270"/>
      <c r="BY35" s="270"/>
      <c r="BZ35" s="270"/>
      <c r="CA35" s="270"/>
      <c r="CB35" s="270"/>
      <c r="CC35" s="270"/>
      <c r="CD35" s="270"/>
      <c r="CE35" s="270"/>
      <c r="CF35" s="270"/>
      <c r="CG35" s="270"/>
      <c r="CH35" s="270"/>
      <c r="CI35" s="270"/>
      <c r="CJ35" s="270"/>
      <c r="CK35" s="270"/>
      <c r="CL35" s="270"/>
      <c r="CM35" s="270"/>
      <c r="CN35" s="270"/>
      <c r="CO35" s="270"/>
      <c r="CP35" s="270"/>
      <c r="CQ35" s="270"/>
    </row>
    <row r="36" spans="10:95">
      <c r="J36" s="268"/>
      <c r="K36" s="268"/>
      <c r="L36" s="269"/>
      <c r="M36" s="270"/>
      <c r="N36" s="268"/>
      <c r="O36" s="268"/>
      <c r="P36" s="269"/>
      <c r="Q36" s="270"/>
      <c r="R36" s="268"/>
      <c r="S36" s="268"/>
      <c r="T36" s="269"/>
      <c r="U36" s="270"/>
      <c r="V36" s="268"/>
      <c r="W36" s="268"/>
      <c r="X36" s="269"/>
      <c r="Y36" s="270"/>
      <c r="Z36" s="268"/>
      <c r="AA36" s="268"/>
      <c r="AB36" s="269"/>
      <c r="AC36" s="270"/>
      <c r="AD36" s="268"/>
      <c r="AE36" s="268"/>
      <c r="AF36" s="269"/>
      <c r="AG36" s="270"/>
      <c r="AH36" s="268"/>
      <c r="AI36" s="268"/>
      <c r="AJ36" s="269"/>
      <c r="AK36" s="270"/>
      <c r="AL36" s="270"/>
      <c r="AM36" s="270"/>
      <c r="AN36" s="270"/>
      <c r="AO36" s="270"/>
      <c r="AP36" s="270"/>
      <c r="AQ36" s="270"/>
      <c r="AR36" s="270"/>
      <c r="AS36" s="270"/>
      <c r="AT36" s="270"/>
      <c r="AU36" s="270"/>
      <c r="AV36" s="270"/>
      <c r="AW36" s="270"/>
      <c r="AX36" s="270"/>
      <c r="AY36" s="270"/>
      <c r="AZ36" s="270"/>
      <c r="BA36" s="270"/>
      <c r="BB36" s="270"/>
      <c r="BC36" s="270"/>
      <c r="BD36" s="270"/>
      <c r="BE36" s="270"/>
      <c r="BF36" s="270"/>
      <c r="BG36" s="270"/>
      <c r="BH36" s="270"/>
      <c r="BI36" s="270"/>
      <c r="BJ36" s="270"/>
      <c r="BK36" s="270"/>
      <c r="BL36" s="270"/>
      <c r="BM36" s="270"/>
      <c r="BN36" s="270"/>
      <c r="BO36" s="270"/>
      <c r="BP36" s="270"/>
      <c r="BQ36" s="270"/>
      <c r="BR36" s="270"/>
      <c r="BS36" s="270"/>
      <c r="BT36" s="270"/>
      <c r="BU36" s="270"/>
      <c r="BV36" s="270"/>
      <c r="BW36" s="270"/>
      <c r="BX36" s="270"/>
      <c r="BY36" s="270"/>
      <c r="BZ36" s="270"/>
      <c r="CA36" s="270"/>
      <c r="CB36" s="270"/>
      <c r="CC36" s="270"/>
      <c r="CD36" s="270"/>
      <c r="CE36" s="270"/>
      <c r="CF36" s="270"/>
      <c r="CG36" s="270"/>
      <c r="CH36" s="270"/>
      <c r="CI36" s="270"/>
      <c r="CJ36" s="270"/>
      <c r="CK36" s="270"/>
      <c r="CL36" s="270"/>
      <c r="CM36" s="270"/>
      <c r="CN36" s="270"/>
      <c r="CO36" s="270"/>
      <c r="CP36" s="270"/>
      <c r="CQ36" s="270"/>
    </row>
    <row r="37" spans="10:95">
      <c r="J37" s="268"/>
      <c r="K37" s="268"/>
      <c r="L37" s="269"/>
      <c r="M37" s="270"/>
      <c r="N37" s="268"/>
      <c r="O37" s="268"/>
      <c r="P37" s="269"/>
      <c r="Q37" s="270"/>
      <c r="R37" s="268"/>
      <c r="S37" s="268"/>
      <c r="T37" s="269"/>
      <c r="U37" s="270"/>
      <c r="V37" s="268"/>
      <c r="W37" s="268"/>
      <c r="X37" s="269"/>
      <c r="Y37" s="270"/>
      <c r="Z37" s="268"/>
      <c r="AA37" s="268"/>
      <c r="AB37" s="269"/>
      <c r="AC37" s="270"/>
      <c r="AD37" s="268"/>
      <c r="AE37" s="268"/>
      <c r="AF37" s="269"/>
      <c r="AG37" s="270"/>
      <c r="AH37" s="268"/>
      <c r="AI37" s="268"/>
      <c r="AJ37" s="269"/>
      <c r="AK37" s="270"/>
      <c r="AL37" s="270"/>
      <c r="AM37" s="270"/>
      <c r="AN37" s="270"/>
      <c r="AO37" s="270"/>
      <c r="AP37" s="270"/>
      <c r="AQ37" s="270"/>
      <c r="AR37" s="270"/>
      <c r="AS37" s="270"/>
      <c r="AT37" s="270"/>
      <c r="AU37" s="270"/>
      <c r="AV37" s="270"/>
      <c r="AW37" s="270"/>
      <c r="AX37" s="270"/>
      <c r="AY37" s="270"/>
      <c r="AZ37" s="270"/>
      <c r="BA37" s="270"/>
      <c r="BB37" s="270"/>
      <c r="BC37" s="270"/>
      <c r="BD37" s="270"/>
      <c r="BE37" s="270"/>
      <c r="BF37" s="270"/>
      <c r="BG37" s="270"/>
      <c r="BH37" s="270"/>
      <c r="BI37" s="270"/>
      <c r="BJ37" s="270"/>
      <c r="BK37" s="270"/>
      <c r="BL37" s="270"/>
      <c r="BM37" s="270"/>
      <c r="BN37" s="270"/>
      <c r="BO37" s="270"/>
      <c r="BP37" s="270"/>
      <c r="BQ37" s="270"/>
      <c r="BR37" s="270"/>
      <c r="BS37" s="270"/>
      <c r="BT37" s="270"/>
      <c r="BU37" s="270"/>
      <c r="BV37" s="270"/>
      <c r="BW37" s="270"/>
      <c r="BX37" s="270"/>
      <c r="BY37" s="270"/>
      <c r="BZ37" s="270"/>
      <c r="CA37" s="270"/>
      <c r="CB37" s="270"/>
      <c r="CC37" s="270"/>
      <c r="CD37" s="270"/>
      <c r="CE37" s="270"/>
      <c r="CF37" s="270"/>
      <c r="CG37" s="270"/>
      <c r="CH37" s="270"/>
      <c r="CI37" s="270"/>
      <c r="CJ37" s="270"/>
      <c r="CK37" s="270"/>
      <c r="CL37" s="270"/>
      <c r="CM37" s="270"/>
      <c r="CN37" s="270"/>
      <c r="CO37" s="270"/>
      <c r="CP37" s="270"/>
      <c r="CQ37" s="270"/>
    </row>
    <row r="38" spans="10:95">
      <c r="J38" s="268"/>
      <c r="K38" s="268"/>
      <c r="L38" s="269"/>
      <c r="M38" s="270"/>
      <c r="N38" s="268"/>
      <c r="O38" s="268"/>
      <c r="P38" s="269"/>
      <c r="Q38" s="270"/>
      <c r="R38" s="268"/>
      <c r="S38" s="268"/>
      <c r="T38" s="269"/>
      <c r="U38" s="270"/>
      <c r="V38" s="268"/>
      <c r="W38" s="268"/>
      <c r="X38" s="269"/>
      <c r="Y38" s="270"/>
      <c r="Z38" s="268"/>
      <c r="AA38" s="268"/>
      <c r="AB38" s="269"/>
      <c r="AC38" s="270"/>
      <c r="AD38" s="268"/>
      <c r="AE38" s="268"/>
      <c r="AF38" s="269"/>
      <c r="AG38" s="270"/>
      <c r="AH38" s="268"/>
      <c r="AI38" s="268"/>
      <c r="AJ38" s="269"/>
      <c r="AK38" s="270"/>
      <c r="AL38" s="270"/>
      <c r="AM38" s="270"/>
      <c r="AN38" s="270"/>
      <c r="AO38" s="270"/>
      <c r="AP38" s="270"/>
      <c r="AQ38" s="270"/>
      <c r="AR38" s="270"/>
      <c r="AS38" s="270"/>
      <c r="AT38" s="270"/>
      <c r="AU38" s="270"/>
      <c r="AV38" s="270"/>
      <c r="AW38" s="270"/>
      <c r="AX38" s="270"/>
      <c r="AY38" s="270"/>
      <c r="AZ38" s="270"/>
      <c r="BA38" s="270"/>
      <c r="BB38" s="270"/>
      <c r="BC38" s="270"/>
      <c r="BD38" s="270"/>
      <c r="BE38" s="270"/>
      <c r="BF38" s="270"/>
      <c r="BG38" s="270"/>
      <c r="BH38" s="270"/>
      <c r="BI38" s="270"/>
      <c r="BJ38" s="270"/>
      <c r="BK38" s="270"/>
      <c r="BL38" s="270"/>
      <c r="BM38" s="270"/>
      <c r="BN38" s="270"/>
      <c r="BO38" s="270"/>
      <c r="BP38" s="270"/>
      <c r="BQ38" s="270"/>
      <c r="BR38" s="270"/>
      <c r="BS38" s="270"/>
      <c r="BT38" s="270"/>
      <c r="BU38" s="270"/>
      <c r="BV38" s="270"/>
      <c r="BW38" s="270"/>
      <c r="BX38" s="270"/>
      <c r="BY38" s="270"/>
      <c r="BZ38" s="270"/>
      <c r="CA38" s="270"/>
      <c r="CB38" s="270"/>
      <c r="CC38" s="270"/>
      <c r="CD38" s="270"/>
      <c r="CE38" s="270"/>
      <c r="CF38" s="270"/>
      <c r="CG38" s="270"/>
      <c r="CH38" s="270"/>
      <c r="CI38" s="270"/>
      <c r="CJ38" s="270"/>
      <c r="CK38" s="270"/>
      <c r="CL38" s="270"/>
      <c r="CM38" s="270"/>
      <c r="CN38" s="270"/>
      <c r="CO38" s="270"/>
      <c r="CP38" s="270"/>
      <c r="CQ38" s="270"/>
    </row>
    <row r="39" spans="10:95">
      <c r="J39" s="268"/>
      <c r="K39" s="268"/>
      <c r="L39" s="269"/>
      <c r="M39" s="270"/>
      <c r="N39" s="268"/>
      <c r="O39" s="268"/>
      <c r="P39" s="269"/>
      <c r="Q39" s="270"/>
      <c r="R39" s="268"/>
      <c r="S39" s="268"/>
      <c r="T39" s="269"/>
      <c r="U39" s="270"/>
      <c r="V39" s="268"/>
      <c r="W39" s="268"/>
      <c r="X39" s="269"/>
      <c r="Y39" s="270"/>
      <c r="Z39" s="268"/>
      <c r="AA39" s="268"/>
      <c r="AB39" s="269"/>
      <c r="AC39" s="270"/>
      <c r="AD39" s="268"/>
      <c r="AE39" s="268"/>
      <c r="AF39" s="269"/>
      <c r="AG39" s="270"/>
      <c r="AH39" s="268"/>
      <c r="AI39" s="268"/>
      <c r="AJ39" s="269"/>
      <c r="AK39" s="270"/>
      <c r="AL39" s="270"/>
      <c r="AM39" s="270"/>
      <c r="AN39" s="270"/>
      <c r="AO39" s="270"/>
      <c r="AP39" s="270"/>
      <c r="AQ39" s="270"/>
      <c r="AR39" s="270"/>
      <c r="AS39" s="270"/>
      <c r="AT39" s="270"/>
      <c r="AU39" s="270"/>
      <c r="AV39" s="270"/>
      <c r="AW39" s="270"/>
      <c r="AX39" s="270"/>
      <c r="AY39" s="270"/>
      <c r="AZ39" s="270"/>
      <c r="BA39" s="270"/>
      <c r="BB39" s="270"/>
      <c r="BC39" s="270"/>
      <c r="BD39" s="270"/>
      <c r="BE39" s="270"/>
      <c r="BF39" s="270"/>
      <c r="BG39" s="270"/>
      <c r="BH39" s="270"/>
      <c r="BI39" s="270"/>
      <c r="BJ39" s="270"/>
      <c r="BK39" s="270"/>
      <c r="BL39" s="270"/>
      <c r="BM39" s="270"/>
      <c r="BN39" s="270"/>
      <c r="BO39" s="270"/>
      <c r="BP39" s="270"/>
      <c r="BQ39" s="270"/>
      <c r="BR39" s="270"/>
      <c r="BS39" s="270"/>
      <c r="BT39" s="270"/>
      <c r="BU39" s="270"/>
      <c r="BV39" s="270"/>
      <c r="BW39" s="270"/>
      <c r="BX39" s="270"/>
      <c r="BY39" s="270"/>
      <c r="BZ39" s="270"/>
      <c r="CA39" s="270"/>
      <c r="CB39" s="270"/>
      <c r="CC39" s="270"/>
      <c r="CD39" s="270"/>
      <c r="CE39" s="270"/>
      <c r="CF39" s="270"/>
      <c r="CG39" s="270"/>
      <c r="CH39" s="270"/>
      <c r="CI39" s="270"/>
      <c r="CJ39" s="270"/>
      <c r="CK39" s="270"/>
      <c r="CL39" s="270"/>
      <c r="CM39" s="270"/>
      <c r="CN39" s="270"/>
      <c r="CO39" s="270"/>
      <c r="CP39" s="270"/>
      <c r="CQ39" s="270"/>
    </row>
    <row r="40" spans="10:95">
      <c r="J40" s="268"/>
      <c r="K40" s="268"/>
      <c r="L40" s="269"/>
      <c r="M40" s="270"/>
      <c r="N40" s="268"/>
      <c r="O40" s="268"/>
      <c r="P40" s="269"/>
      <c r="Q40" s="270"/>
      <c r="R40" s="268"/>
      <c r="S40" s="268"/>
      <c r="T40" s="269"/>
      <c r="U40" s="270"/>
      <c r="V40" s="268"/>
      <c r="W40" s="268"/>
      <c r="X40" s="269"/>
      <c r="Y40" s="270"/>
      <c r="Z40" s="268"/>
      <c r="AA40" s="268"/>
      <c r="AB40" s="269"/>
      <c r="AC40" s="270"/>
      <c r="AD40" s="268"/>
      <c r="AE40" s="268"/>
      <c r="AF40" s="269"/>
      <c r="AG40" s="270"/>
      <c r="AH40" s="268"/>
      <c r="AI40" s="268"/>
      <c r="AJ40" s="269"/>
      <c r="AK40" s="270"/>
      <c r="AL40" s="270"/>
      <c r="AM40" s="270"/>
      <c r="AN40" s="270"/>
      <c r="AO40" s="270"/>
      <c r="AP40" s="270"/>
      <c r="AQ40" s="270"/>
      <c r="AR40" s="270"/>
      <c r="AS40" s="270"/>
      <c r="AT40" s="270"/>
      <c r="AU40" s="270"/>
      <c r="AV40" s="270"/>
      <c r="AW40" s="270"/>
      <c r="AX40" s="270"/>
      <c r="AY40" s="270"/>
      <c r="AZ40" s="270"/>
      <c r="BA40" s="270"/>
      <c r="BB40" s="270"/>
      <c r="BC40" s="270"/>
      <c r="BD40" s="270"/>
      <c r="BE40" s="270"/>
      <c r="BF40" s="270"/>
      <c r="BG40" s="270"/>
      <c r="BH40" s="270"/>
      <c r="BI40" s="270"/>
      <c r="BJ40" s="270"/>
      <c r="BK40" s="270"/>
      <c r="BL40" s="270"/>
      <c r="BM40" s="270"/>
      <c r="BN40" s="270"/>
      <c r="BO40" s="270"/>
      <c r="BP40" s="270"/>
      <c r="BQ40" s="270"/>
      <c r="BR40" s="270"/>
      <c r="BS40" s="270"/>
      <c r="BT40" s="270"/>
      <c r="BU40" s="270"/>
      <c r="BV40" s="270"/>
      <c r="BW40" s="270"/>
      <c r="BX40" s="270"/>
      <c r="BY40" s="270"/>
      <c r="BZ40" s="270"/>
      <c r="CA40" s="270"/>
      <c r="CB40" s="270"/>
      <c r="CC40" s="270"/>
      <c r="CD40" s="270"/>
      <c r="CE40" s="270"/>
      <c r="CF40" s="270"/>
      <c r="CG40" s="270"/>
      <c r="CH40" s="270"/>
      <c r="CI40" s="270"/>
      <c r="CJ40" s="270"/>
      <c r="CK40" s="270"/>
      <c r="CL40" s="270"/>
      <c r="CM40" s="270"/>
      <c r="CN40" s="270"/>
      <c r="CO40" s="270"/>
      <c r="CP40" s="270"/>
      <c r="CQ40" s="270"/>
    </row>
    <row r="41" spans="10:95">
      <c r="J41" s="268"/>
      <c r="K41" s="268"/>
      <c r="L41" s="269"/>
      <c r="M41" s="270"/>
      <c r="N41" s="268"/>
      <c r="O41" s="268"/>
      <c r="P41" s="269"/>
      <c r="Q41" s="270"/>
      <c r="R41" s="268"/>
      <c r="S41" s="268"/>
      <c r="T41" s="269"/>
      <c r="U41" s="270"/>
      <c r="V41" s="268"/>
      <c r="W41" s="268"/>
      <c r="X41" s="269"/>
      <c r="Y41" s="270"/>
      <c r="Z41" s="268"/>
      <c r="AA41" s="268"/>
      <c r="AB41" s="269"/>
      <c r="AC41" s="270"/>
      <c r="AD41" s="268"/>
      <c r="AE41" s="268"/>
      <c r="AF41" s="269"/>
      <c r="AG41" s="270"/>
      <c r="AH41" s="268"/>
      <c r="AI41" s="268"/>
      <c r="AJ41" s="269"/>
      <c r="AK41" s="270"/>
      <c r="AL41" s="270"/>
      <c r="AM41" s="270"/>
      <c r="AN41" s="270"/>
      <c r="AO41" s="270"/>
      <c r="AP41" s="270"/>
      <c r="AQ41" s="270"/>
      <c r="AR41" s="270"/>
      <c r="AS41" s="270"/>
      <c r="AT41" s="270"/>
      <c r="AU41" s="270"/>
      <c r="AV41" s="270"/>
      <c r="AW41" s="270"/>
      <c r="AX41" s="270"/>
      <c r="AY41" s="270"/>
      <c r="AZ41" s="270"/>
      <c r="BA41" s="270"/>
      <c r="BB41" s="270"/>
      <c r="BC41" s="270"/>
      <c r="BD41" s="270"/>
      <c r="BE41" s="270"/>
      <c r="BF41" s="270"/>
      <c r="BG41" s="270"/>
      <c r="BH41" s="270"/>
      <c r="BI41" s="270"/>
      <c r="BJ41" s="270"/>
      <c r="BK41" s="270"/>
      <c r="BL41" s="270"/>
      <c r="BM41" s="270"/>
      <c r="BN41" s="270"/>
      <c r="BO41" s="270"/>
      <c r="BP41" s="270"/>
      <c r="BQ41" s="270"/>
      <c r="BR41" s="270"/>
      <c r="BS41" s="270"/>
      <c r="BT41" s="270"/>
      <c r="BU41" s="270"/>
      <c r="BV41" s="270"/>
      <c r="BW41" s="270"/>
      <c r="BX41" s="270"/>
      <c r="BY41" s="270"/>
      <c r="BZ41" s="270"/>
      <c r="CA41" s="270"/>
      <c r="CB41" s="270"/>
      <c r="CC41" s="270"/>
      <c r="CD41" s="270"/>
      <c r="CE41" s="270"/>
      <c r="CF41" s="270"/>
      <c r="CG41" s="270"/>
      <c r="CH41" s="270"/>
      <c r="CI41" s="270"/>
      <c r="CJ41" s="270"/>
      <c r="CK41" s="270"/>
      <c r="CL41" s="270"/>
      <c r="CM41" s="270"/>
      <c r="CN41" s="270"/>
      <c r="CO41" s="270"/>
      <c r="CP41" s="270"/>
      <c r="CQ41" s="270"/>
    </row>
    <row r="42" spans="10:95">
      <c r="J42" s="268"/>
      <c r="K42" s="268"/>
      <c r="L42" s="269"/>
      <c r="M42" s="270"/>
      <c r="N42" s="268"/>
      <c r="O42" s="268"/>
      <c r="P42" s="269"/>
      <c r="Q42" s="270"/>
      <c r="R42" s="268"/>
      <c r="S42" s="268"/>
      <c r="T42" s="269"/>
      <c r="U42" s="270"/>
      <c r="V42" s="268"/>
      <c r="W42" s="268"/>
      <c r="X42" s="269"/>
      <c r="Y42" s="270"/>
      <c r="Z42" s="268"/>
      <c r="AA42" s="268"/>
      <c r="AB42" s="269"/>
      <c r="AC42" s="270"/>
      <c r="AD42" s="268"/>
      <c r="AE42" s="268"/>
      <c r="AF42" s="269"/>
      <c r="AG42" s="270"/>
      <c r="AH42" s="268"/>
      <c r="AI42" s="268"/>
      <c r="AJ42" s="269"/>
      <c r="AK42" s="270"/>
      <c r="AL42" s="270"/>
      <c r="AM42" s="270"/>
      <c r="AN42" s="270"/>
      <c r="AO42" s="270"/>
      <c r="AP42" s="270"/>
      <c r="AQ42" s="270"/>
      <c r="AR42" s="270"/>
      <c r="AS42" s="270"/>
      <c r="AT42" s="270"/>
      <c r="AU42" s="270"/>
      <c r="AV42" s="270"/>
      <c r="AW42" s="270"/>
      <c r="AX42" s="270"/>
      <c r="AY42" s="270"/>
      <c r="AZ42" s="270"/>
      <c r="BA42" s="270"/>
      <c r="BB42" s="270"/>
      <c r="BC42" s="270"/>
      <c r="BD42" s="270"/>
      <c r="BE42" s="270"/>
      <c r="BF42" s="270"/>
      <c r="BG42" s="270"/>
      <c r="BH42" s="270"/>
      <c r="BI42" s="270"/>
      <c r="BJ42" s="270"/>
      <c r="BK42" s="270"/>
      <c r="BL42" s="270"/>
      <c r="BM42" s="270"/>
      <c r="BN42" s="270"/>
      <c r="BO42" s="270"/>
      <c r="BP42" s="270"/>
      <c r="BQ42" s="270"/>
      <c r="BR42" s="270"/>
      <c r="BS42" s="270"/>
      <c r="BT42" s="270"/>
      <c r="BU42" s="270"/>
      <c r="BV42" s="270"/>
      <c r="BW42" s="270"/>
      <c r="BX42" s="270"/>
      <c r="BY42" s="270"/>
      <c r="BZ42" s="270"/>
      <c r="CA42" s="270"/>
      <c r="CB42" s="270"/>
      <c r="CC42" s="270"/>
      <c r="CD42" s="270"/>
      <c r="CE42" s="270"/>
      <c r="CF42" s="270"/>
      <c r="CG42" s="270"/>
      <c r="CH42" s="270"/>
      <c r="CI42" s="270"/>
      <c r="CJ42" s="270"/>
      <c r="CK42" s="270"/>
      <c r="CL42" s="270"/>
      <c r="CM42" s="270"/>
      <c r="CN42" s="270"/>
      <c r="CO42" s="270"/>
      <c r="CP42" s="270"/>
      <c r="CQ42" s="270"/>
    </row>
    <row r="43" spans="10:95">
      <c r="J43" s="268"/>
      <c r="K43" s="268"/>
      <c r="L43" s="269"/>
      <c r="M43" s="270"/>
      <c r="N43" s="268"/>
      <c r="O43" s="268"/>
      <c r="P43" s="269"/>
      <c r="Q43" s="270"/>
      <c r="R43" s="268"/>
      <c r="S43" s="268"/>
      <c r="T43" s="269"/>
      <c r="U43" s="270"/>
      <c r="V43" s="268"/>
      <c r="W43" s="268"/>
      <c r="X43" s="269"/>
      <c r="Y43" s="270"/>
      <c r="Z43" s="268"/>
      <c r="AA43" s="268"/>
      <c r="AB43" s="269"/>
      <c r="AC43" s="270"/>
      <c r="AD43" s="268"/>
      <c r="AE43" s="268"/>
      <c r="AF43" s="269"/>
      <c r="AG43" s="270"/>
      <c r="AH43" s="268"/>
      <c r="AI43" s="268"/>
      <c r="AJ43" s="269"/>
      <c r="AK43" s="270"/>
      <c r="AL43" s="270"/>
      <c r="AM43" s="270"/>
      <c r="AN43" s="270"/>
      <c r="AO43" s="270"/>
      <c r="AP43" s="270"/>
      <c r="AQ43" s="270"/>
      <c r="AR43" s="270"/>
      <c r="AS43" s="270"/>
      <c r="AT43" s="270"/>
      <c r="AU43" s="270"/>
      <c r="AV43" s="270"/>
      <c r="AW43" s="270"/>
      <c r="AX43" s="270"/>
      <c r="AY43" s="270"/>
      <c r="AZ43" s="270"/>
      <c r="BA43" s="270"/>
      <c r="BB43" s="270"/>
      <c r="BC43" s="270"/>
      <c r="BD43" s="270"/>
      <c r="BE43" s="270"/>
      <c r="BF43" s="270"/>
      <c r="BG43" s="270"/>
      <c r="BH43" s="270"/>
      <c r="BI43" s="270"/>
      <c r="BJ43" s="270"/>
      <c r="BK43" s="270"/>
      <c r="BL43" s="270"/>
      <c r="BM43" s="270"/>
      <c r="BN43" s="270"/>
      <c r="BO43" s="270"/>
      <c r="BP43" s="270"/>
      <c r="BQ43" s="270"/>
      <c r="BR43" s="270"/>
      <c r="BS43" s="270"/>
      <c r="BT43" s="270"/>
      <c r="BU43" s="270"/>
      <c r="BV43" s="270"/>
      <c r="BW43" s="270"/>
      <c r="BX43" s="270"/>
      <c r="BY43" s="270"/>
      <c r="BZ43" s="270"/>
      <c r="CA43" s="270"/>
      <c r="CB43" s="270"/>
      <c r="CC43" s="270"/>
      <c r="CD43" s="270"/>
      <c r="CE43" s="270"/>
      <c r="CF43" s="270"/>
      <c r="CG43" s="270"/>
      <c r="CH43" s="270"/>
      <c r="CI43" s="270"/>
      <c r="CJ43" s="270"/>
      <c r="CK43" s="270"/>
      <c r="CL43" s="270"/>
      <c r="CM43" s="270"/>
      <c r="CN43" s="270"/>
      <c r="CO43" s="270"/>
      <c r="CP43" s="270"/>
      <c r="CQ43" s="270"/>
    </row>
    <row r="44" spans="10:95">
      <c r="J44" s="268"/>
      <c r="K44" s="268"/>
      <c r="L44" s="269"/>
      <c r="M44" s="270"/>
      <c r="N44" s="268"/>
      <c r="O44" s="268"/>
      <c r="P44" s="269"/>
      <c r="Q44" s="270"/>
      <c r="R44" s="268"/>
      <c r="S44" s="268"/>
      <c r="T44" s="269"/>
      <c r="U44" s="270"/>
      <c r="V44" s="268"/>
      <c r="W44" s="268"/>
      <c r="X44" s="269"/>
      <c r="Y44" s="270"/>
      <c r="Z44" s="268"/>
      <c r="AA44" s="268"/>
      <c r="AB44" s="269"/>
      <c r="AC44" s="270"/>
      <c r="AD44" s="268"/>
      <c r="AE44" s="268"/>
      <c r="AF44" s="269"/>
      <c r="AG44" s="270"/>
      <c r="AH44" s="268"/>
      <c r="AI44" s="268"/>
      <c r="AJ44" s="269"/>
      <c r="AK44" s="270"/>
      <c r="AL44" s="270"/>
      <c r="AM44" s="270"/>
      <c r="AN44" s="270"/>
      <c r="AO44" s="270"/>
      <c r="AP44" s="270"/>
      <c r="AQ44" s="270"/>
      <c r="AR44" s="270"/>
      <c r="AS44" s="270"/>
      <c r="AT44" s="270"/>
      <c r="AU44" s="270"/>
      <c r="AV44" s="270"/>
      <c r="AW44" s="270"/>
      <c r="AX44" s="270"/>
      <c r="AY44" s="270"/>
      <c r="AZ44" s="270"/>
      <c r="BA44" s="270"/>
      <c r="BB44" s="270"/>
      <c r="BC44" s="270"/>
      <c r="BD44" s="270"/>
      <c r="BE44" s="270"/>
      <c r="BF44" s="270"/>
      <c r="BG44" s="270"/>
      <c r="BH44" s="270"/>
      <c r="BI44" s="270"/>
      <c r="BJ44" s="270"/>
      <c r="BK44" s="270"/>
      <c r="BL44" s="270"/>
      <c r="BM44" s="270"/>
      <c r="BN44" s="270"/>
      <c r="BO44" s="270"/>
      <c r="BP44" s="270"/>
      <c r="BQ44" s="270"/>
      <c r="BR44" s="270"/>
      <c r="BS44" s="270"/>
      <c r="BT44" s="270"/>
      <c r="BU44" s="270"/>
      <c r="BV44" s="270"/>
      <c r="BW44" s="270"/>
      <c r="BX44" s="270"/>
      <c r="BY44" s="270"/>
      <c r="BZ44" s="270"/>
      <c r="CA44" s="270"/>
      <c r="CB44" s="270"/>
      <c r="CC44" s="270"/>
      <c r="CD44" s="270"/>
      <c r="CE44" s="270"/>
      <c r="CF44" s="270"/>
      <c r="CG44" s="270"/>
      <c r="CH44" s="270"/>
      <c r="CI44" s="270"/>
      <c r="CJ44" s="270"/>
      <c r="CK44" s="270"/>
      <c r="CL44" s="270"/>
      <c r="CM44" s="270"/>
      <c r="CN44" s="270"/>
      <c r="CO44" s="270"/>
      <c r="CP44" s="270"/>
      <c r="CQ44" s="270"/>
    </row>
    <row r="45" spans="10:95">
      <c r="J45" s="268"/>
      <c r="K45" s="268"/>
      <c r="L45" s="269"/>
      <c r="M45" s="270"/>
      <c r="N45" s="268"/>
      <c r="O45" s="268"/>
      <c r="P45" s="269"/>
      <c r="Q45" s="270"/>
      <c r="R45" s="268"/>
      <c r="S45" s="268"/>
      <c r="T45" s="269"/>
      <c r="U45" s="270"/>
      <c r="V45" s="268"/>
      <c r="W45" s="268"/>
      <c r="X45" s="269"/>
      <c r="Y45" s="270"/>
      <c r="Z45" s="268"/>
      <c r="AA45" s="268"/>
      <c r="AB45" s="269"/>
      <c r="AC45" s="270"/>
      <c r="AD45" s="268"/>
      <c r="AE45" s="268"/>
      <c r="AF45" s="269"/>
      <c r="AG45" s="270"/>
      <c r="AH45" s="268"/>
      <c r="AI45" s="268"/>
      <c r="AJ45" s="269"/>
      <c r="AK45" s="270"/>
      <c r="AL45" s="270"/>
      <c r="AM45" s="270"/>
      <c r="AN45" s="270"/>
      <c r="AO45" s="270"/>
      <c r="AP45" s="270"/>
      <c r="AQ45" s="270"/>
      <c r="AR45" s="270"/>
      <c r="AS45" s="270"/>
      <c r="AT45" s="270"/>
      <c r="AU45" s="270"/>
      <c r="AV45" s="270"/>
      <c r="AW45" s="270"/>
      <c r="AX45" s="270"/>
      <c r="AY45" s="270"/>
      <c r="AZ45" s="270"/>
      <c r="BA45" s="270"/>
      <c r="BB45" s="270"/>
      <c r="BC45" s="270"/>
      <c r="BD45" s="270"/>
      <c r="BE45" s="270"/>
      <c r="BF45" s="270"/>
      <c r="BG45" s="270"/>
      <c r="BH45" s="270"/>
      <c r="BI45" s="270"/>
      <c r="BJ45" s="270"/>
      <c r="BK45" s="270"/>
      <c r="BL45" s="270"/>
      <c r="BM45" s="270"/>
      <c r="BN45" s="270"/>
      <c r="BO45" s="270"/>
      <c r="BP45" s="270"/>
      <c r="BQ45" s="270"/>
      <c r="BR45" s="270"/>
      <c r="BS45" s="270"/>
      <c r="BT45" s="270"/>
      <c r="BU45" s="270"/>
      <c r="BV45" s="270"/>
      <c r="BW45" s="270"/>
      <c r="BX45" s="270"/>
      <c r="BY45" s="270"/>
      <c r="BZ45" s="270"/>
      <c r="CA45" s="270"/>
      <c r="CB45" s="270"/>
      <c r="CC45" s="270"/>
      <c r="CD45" s="270"/>
      <c r="CE45" s="270"/>
      <c r="CF45" s="270"/>
      <c r="CG45" s="270"/>
      <c r="CH45" s="270"/>
      <c r="CI45" s="270"/>
      <c r="CJ45" s="270"/>
      <c r="CK45" s="270"/>
      <c r="CL45" s="270"/>
      <c r="CM45" s="270"/>
      <c r="CN45" s="270"/>
      <c r="CO45" s="270"/>
      <c r="CP45" s="270"/>
      <c r="CQ45" s="270"/>
    </row>
    <row r="46" spans="10:95">
      <c r="J46" s="268"/>
      <c r="K46" s="268"/>
      <c r="L46" s="269"/>
      <c r="M46" s="270"/>
      <c r="N46" s="268"/>
      <c r="O46" s="268"/>
      <c r="P46" s="269"/>
      <c r="Q46" s="270"/>
      <c r="R46" s="268"/>
      <c r="S46" s="268"/>
      <c r="T46" s="269"/>
      <c r="U46" s="270"/>
      <c r="V46" s="268"/>
      <c r="W46" s="268"/>
      <c r="X46" s="269"/>
      <c r="Y46" s="270"/>
      <c r="Z46" s="268"/>
      <c r="AA46" s="268"/>
      <c r="AB46" s="269"/>
      <c r="AC46" s="270"/>
      <c r="AD46" s="268"/>
      <c r="AE46" s="268"/>
      <c r="AF46" s="269"/>
      <c r="AG46" s="270"/>
      <c r="AH46" s="268"/>
      <c r="AI46" s="268"/>
      <c r="AJ46" s="269"/>
      <c r="AK46" s="270"/>
      <c r="AL46" s="270"/>
      <c r="AM46" s="270"/>
      <c r="AN46" s="270"/>
      <c r="AO46" s="270"/>
      <c r="AP46" s="270"/>
      <c r="AQ46" s="270"/>
      <c r="AR46" s="270"/>
      <c r="AS46" s="270"/>
      <c r="AT46" s="270"/>
      <c r="AU46" s="270"/>
      <c r="AV46" s="270"/>
      <c r="AW46" s="270"/>
      <c r="AX46" s="270"/>
      <c r="AY46" s="270"/>
      <c r="AZ46" s="270"/>
      <c r="BA46" s="270"/>
      <c r="BB46" s="270"/>
      <c r="BC46" s="270"/>
      <c r="BD46" s="270"/>
      <c r="BE46" s="270"/>
      <c r="BF46" s="270"/>
      <c r="BG46" s="270"/>
      <c r="BH46" s="270"/>
      <c r="BI46" s="270"/>
      <c r="BJ46" s="270"/>
      <c r="BK46" s="270"/>
      <c r="BL46" s="270"/>
      <c r="BM46" s="270"/>
      <c r="BN46" s="270"/>
      <c r="BO46" s="270"/>
      <c r="BP46" s="270"/>
      <c r="BQ46" s="270"/>
      <c r="BR46" s="270"/>
      <c r="BS46" s="270"/>
      <c r="BT46" s="270"/>
      <c r="BU46" s="270"/>
      <c r="BV46" s="270"/>
      <c r="BW46" s="270"/>
      <c r="BX46" s="270"/>
      <c r="BY46" s="270"/>
      <c r="BZ46" s="270"/>
      <c r="CA46" s="270"/>
      <c r="CB46" s="270"/>
      <c r="CC46" s="270"/>
      <c r="CD46" s="270"/>
      <c r="CE46" s="270"/>
      <c r="CF46" s="270"/>
      <c r="CG46" s="270"/>
      <c r="CH46" s="270"/>
      <c r="CI46" s="270"/>
      <c r="CJ46" s="270"/>
      <c r="CK46" s="270"/>
      <c r="CL46" s="270"/>
      <c r="CM46" s="270"/>
      <c r="CN46" s="270"/>
      <c r="CO46" s="270"/>
      <c r="CP46" s="270"/>
      <c r="CQ46" s="270"/>
    </row>
    <row r="47" spans="10:95">
      <c r="J47" s="268"/>
      <c r="K47" s="268"/>
      <c r="L47" s="269"/>
      <c r="M47" s="270"/>
      <c r="N47" s="268"/>
      <c r="O47" s="268"/>
      <c r="P47" s="269"/>
      <c r="Q47" s="270"/>
      <c r="R47" s="268"/>
      <c r="S47" s="268"/>
      <c r="T47" s="269"/>
      <c r="U47" s="270"/>
      <c r="V47" s="268"/>
      <c r="W47" s="268"/>
      <c r="X47" s="269"/>
      <c r="Y47" s="270"/>
      <c r="Z47" s="268"/>
      <c r="AA47" s="268"/>
      <c r="AB47" s="269"/>
      <c r="AC47" s="270"/>
      <c r="AD47" s="268"/>
      <c r="AE47" s="268"/>
      <c r="AF47" s="269"/>
      <c r="AG47" s="270"/>
      <c r="AH47" s="268"/>
      <c r="AI47" s="268"/>
      <c r="AJ47" s="269"/>
      <c r="AK47" s="270"/>
      <c r="AL47" s="270"/>
      <c r="AM47" s="270"/>
      <c r="AN47" s="270"/>
      <c r="AO47" s="270"/>
      <c r="AP47" s="270"/>
      <c r="AQ47" s="270"/>
      <c r="AR47" s="270"/>
      <c r="AS47" s="270"/>
      <c r="AT47" s="270"/>
      <c r="AU47" s="270"/>
      <c r="AV47" s="270"/>
      <c r="AW47" s="270"/>
      <c r="AX47" s="270"/>
      <c r="AY47" s="270"/>
      <c r="AZ47" s="270"/>
      <c r="BA47" s="270"/>
      <c r="BB47" s="270"/>
      <c r="BC47" s="270"/>
      <c r="BD47" s="270"/>
      <c r="BE47" s="270"/>
      <c r="BF47" s="270"/>
      <c r="BG47" s="270"/>
      <c r="BH47" s="270"/>
      <c r="BI47" s="270"/>
      <c r="BJ47" s="270"/>
      <c r="BK47" s="270"/>
      <c r="BL47" s="270"/>
      <c r="BM47" s="270"/>
      <c r="BN47" s="270"/>
      <c r="BO47" s="270"/>
      <c r="BP47" s="270"/>
      <c r="BQ47" s="270"/>
      <c r="BR47" s="270"/>
      <c r="BS47" s="270"/>
      <c r="BT47" s="270"/>
      <c r="BU47" s="270"/>
      <c r="BV47" s="270"/>
      <c r="BW47" s="270"/>
      <c r="BX47" s="270"/>
      <c r="BY47" s="270"/>
      <c r="BZ47" s="270"/>
      <c r="CA47" s="270"/>
      <c r="CB47" s="270"/>
      <c r="CC47" s="270"/>
      <c r="CD47" s="270"/>
      <c r="CE47" s="270"/>
      <c r="CF47" s="270"/>
      <c r="CG47" s="270"/>
      <c r="CH47" s="270"/>
      <c r="CI47" s="270"/>
      <c r="CJ47" s="270"/>
      <c r="CK47" s="270"/>
      <c r="CL47" s="270"/>
      <c r="CM47" s="270"/>
      <c r="CN47" s="270"/>
      <c r="CO47" s="270"/>
      <c r="CP47" s="270"/>
      <c r="CQ47" s="270"/>
    </row>
    <row r="48" spans="10:95">
      <c r="J48" s="268"/>
      <c r="K48" s="268"/>
      <c r="L48" s="269"/>
      <c r="M48" s="270"/>
      <c r="N48" s="268"/>
      <c r="O48" s="268"/>
      <c r="P48" s="269"/>
      <c r="Q48" s="270"/>
      <c r="R48" s="268"/>
      <c r="S48" s="268"/>
      <c r="T48" s="269"/>
      <c r="U48" s="270"/>
      <c r="V48" s="268"/>
      <c r="W48" s="268"/>
      <c r="X48" s="269"/>
      <c r="Y48" s="270"/>
      <c r="Z48" s="268"/>
      <c r="AA48" s="268"/>
      <c r="AB48" s="269"/>
      <c r="AC48" s="270"/>
      <c r="AD48" s="268"/>
      <c r="AE48" s="268"/>
      <c r="AF48" s="269"/>
      <c r="AG48" s="270"/>
      <c r="AH48" s="268"/>
      <c r="AI48" s="268"/>
      <c r="AJ48" s="269"/>
      <c r="AK48" s="270"/>
      <c r="AL48" s="270"/>
      <c r="AM48" s="270"/>
      <c r="AN48" s="270"/>
      <c r="AO48" s="270"/>
      <c r="AP48" s="270"/>
      <c r="AQ48" s="270"/>
      <c r="AR48" s="270"/>
      <c r="AS48" s="270"/>
      <c r="AT48" s="270"/>
      <c r="AU48" s="270"/>
      <c r="AV48" s="270"/>
      <c r="AW48" s="270"/>
      <c r="AX48" s="270"/>
      <c r="AY48" s="270"/>
      <c r="AZ48" s="270"/>
      <c r="BA48" s="270"/>
      <c r="BB48" s="270"/>
      <c r="BC48" s="270"/>
      <c r="BD48" s="270"/>
      <c r="BE48" s="270"/>
      <c r="BF48" s="270"/>
      <c r="BG48" s="270"/>
      <c r="BH48" s="270"/>
      <c r="BI48" s="270"/>
      <c r="BJ48" s="270"/>
      <c r="BK48" s="270"/>
      <c r="BL48" s="270"/>
      <c r="BM48" s="270"/>
      <c r="BN48" s="270"/>
      <c r="BO48" s="270"/>
      <c r="BP48" s="270"/>
      <c r="BQ48" s="270"/>
      <c r="BR48" s="270"/>
      <c r="BS48" s="270"/>
      <c r="BT48" s="270"/>
      <c r="BU48" s="270"/>
      <c r="BV48" s="270"/>
      <c r="BW48" s="270"/>
      <c r="BX48" s="270"/>
      <c r="BY48" s="270"/>
      <c r="BZ48" s="270"/>
      <c r="CA48" s="270"/>
      <c r="CB48" s="270"/>
      <c r="CC48" s="270"/>
      <c r="CD48" s="270"/>
      <c r="CE48" s="270"/>
      <c r="CF48" s="270"/>
      <c r="CG48" s="270"/>
      <c r="CH48" s="270"/>
      <c r="CI48" s="270"/>
      <c r="CJ48" s="270"/>
      <c r="CK48" s="270"/>
      <c r="CL48" s="270"/>
      <c r="CM48" s="270"/>
      <c r="CN48" s="270"/>
      <c r="CO48" s="270"/>
      <c r="CP48" s="270"/>
      <c r="CQ48" s="270"/>
    </row>
    <row r="49" spans="10:95">
      <c r="J49" s="268"/>
      <c r="K49" s="268"/>
      <c r="L49" s="269"/>
      <c r="M49" s="270"/>
      <c r="N49" s="268"/>
      <c r="O49" s="268"/>
      <c r="P49" s="269"/>
      <c r="Q49" s="270"/>
      <c r="R49" s="268"/>
      <c r="S49" s="268"/>
      <c r="T49" s="269"/>
      <c r="U49" s="270"/>
      <c r="V49" s="268"/>
      <c r="W49" s="268"/>
      <c r="X49" s="269"/>
      <c r="Y49" s="270"/>
      <c r="Z49" s="268"/>
      <c r="AA49" s="268"/>
      <c r="AB49" s="269"/>
      <c r="AC49" s="270"/>
      <c r="AD49" s="268"/>
      <c r="AE49" s="268"/>
      <c r="AF49" s="269"/>
      <c r="AG49" s="270"/>
      <c r="AH49" s="268"/>
      <c r="AI49" s="268"/>
      <c r="AJ49" s="269"/>
      <c r="AK49" s="270"/>
      <c r="AL49" s="270"/>
      <c r="AM49" s="270"/>
      <c r="AN49" s="270"/>
      <c r="AO49" s="270"/>
      <c r="AP49" s="270"/>
      <c r="AQ49" s="270"/>
      <c r="AR49" s="270"/>
      <c r="AS49" s="270"/>
      <c r="AT49" s="270"/>
      <c r="AU49" s="270"/>
      <c r="AV49" s="270"/>
      <c r="AW49" s="270"/>
      <c r="AX49" s="270"/>
      <c r="AY49" s="270"/>
      <c r="AZ49" s="270"/>
      <c r="BA49" s="270"/>
      <c r="BB49" s="270"/>
      <c r="BC49" s="270"/>
      <c r="BD49" s="270"/>
      <c r="BE49" s="270"/>
      <c r="BF49" s="270"/>
      <c r="BG49" s="270"/>
      <c r="BH49" s="270"/>
      <c r="BI49" s="270"/>
      <c r="BJ49" s="270"/>
      <c r="BK49" s="270"/>
      <c r="BL49" s="270"/>
      <c r="BM49" s="270"/>
      <c r="BN49" s="270"/>
      <c r="BO49" s="270"/>
      <c r="BP49" s="270"/>
      <c r="BQ49" s="270"/>
      <c r="BR49" s="270"/>
      <c r="BS49" s="270"/>
      <c r="BT49" s="270"/>
      <c r="BU49" s="270"/>
      <c r="BV49" s="270"/>
      <c r="BW49" s="270"/>
      <c r="BX49" s="270"/>
      <c r="BY49" s="270"/>
      <c r="BZ49" s="270"/>
      <c r="CA49" s="270"/>
      <c r="CB49" s="270"/>
      <c r="CC49" s="270"/>
      <c r="CD49" s="270"/>
      <c r="CE49" s="270"/>
      <c r="CF49" s="270"/>
      <c r="CG49" s="270"/>
      <c r="CH49" s="270"/>
      <c r="CI49" s="270"/>
      <c r="CJ49" s="270"/>
      <c r="CK49" s="270"/>
      <c r="CL49" s="270"/>
      <c r="CM49" s="270"/>
      <c r="CN49" s="270"/>
      <c r="CO49" s="270"/>
      <c r="CP49" s="270"/>
      <c r="CQ49" s="270"/>
    </row>
    <row r="50" spans="10:95">
      <c r="J50" s="268"/>
      <c r="K50" s="268"/>
      <c r="L50" s="269"/>
      <c r="M50" s="270"/>
      <c r="N50" s="268"/>
      <c r="O50" s="268"/>
      <c r="P50" s="269"/>
      <c r="Q50" s="270"/>
      <c r="R50" s="268"/>
      <c r="S50" s="268"/>
      <c r="T50" s="269"/>
      <c r="U50" s="270"/>
      <c r="V50" s="268"/>
      <c r="W50" s="268"/>
      <c r="X50" s="269"/>
      <c r="Y50" s="270"/>
      <c r="Z50" s="268"/>
      <c r="AA50" s="268"/>
      <c r="AB50" s="269"/>
      <c r="AC50" s="270"/>
      <c r="AD50" s="268"/>
      <c r="AE50" s="268"/>
      <c r="AF50" s="269"/>
      <c r="AG50" s="270"/>
      <c r="AH50" s="268"/>
      <c r="AI50" s="268"/>
      <c r="AJ50" s="269"/>
      <c r="AK50" s="270"/>
      <c r="AL50" s="270"/>
      <c r="AM50" s="270"/>
      <c r="AN50" s="270"/>
      <c r="AO50" s="270"/>
      <c r="AP50" s="270"/>
      <c r="AQ50" s="270"/>
      <c r="AR50" s="270"/>
      <c r="AS50" s="270"/>
      <c r="AT50" s="270"/>
      <c r="AU50" s="270"/>
      <c r="AV50" s="270"/>
      <c r="AW50" s="270"/>
      <c r="AX50" s="270"/>
      <c r="AY50" s="270"/>
      <c r="AZ50" s="270"/>
      <c r="BA50" s="270"/>
      <c r="BB50" s="270"/>
      <c r="BC50" s="270"/>
      <c r="BD50" s="270"/>
      <c r="BE50" s="270"/>
      <c r="BF50" s="270"/>
      <c r="BG50" s="270"/>
      <c r="BH50" s="270"/>
      <c r="BI50" s="270"/>
      <c r="BJ50" s="270"/>
      <c r="BK50" s="270"/>
      <c r="BL50" s="270"/>
      <c r="BM50" s="270"/>
      <c r="BN50" s="270"/>
      <c r="BO50" s="270"/>
      <c r="BP50" s="270"/>
      <c r="BQ50" s="270"/>
      <c r="BR50" s="270"/>
      <c r="BS50" s="270"/>
      <c r="BT50" s="270"/>
      <c r="BU50" s="270"/>
      <c r="BV50" s="270"/>
      <c r="BW50" s="270"/>
      <c r="BX50" s="270"/>
      <c r="BY50" s="270"/>
      <c r="BZ50" s="270"/>
      <c r="CA50" s="270"/>
      <c r="CB50" s="270"/>
      <c r="CC50" s="270"/>
      <c r="CD50" s="270"/>
      <c r="CE50" s="270"/>
      <c r="CF50" s="270"/>
      <c r="CG50" s="270"/>
      <c r="CH50" s="270"/>
      <c r="CI50" s="270"/>
      <c r="CJ50" s="270"/>
      <c r="CK50" s="270"/>
      <c r="CL50" s="270"/>
      <c r="CM50" s="270"/>
      <c r="CN50" s="270"/>
      <c r="CO50" s="270"/>
      <c r="CP50" s="270"/>
      <c r="CQ50" s="270"/>
    </row>
    <row r="51" spans="10:95">
      <c r="J51" s="268"/>
      <c r="K51" s="268"/>
      <c r="L51" s="269"/>
      <c r="M51" s="270"/>
      <c r="N51" s="268"/>
      <c r="O51" s="268"/>
      <c r="P51" s="269"/>
      <c r="Q51" s="270"/>
      <c r="R51" s="268"/>
      <c r="S51" s="268"/>
      <c r="T51" s="269"/>
      <c r="U51" s="270"/>
      <c r="V51" s="268"/>
      <c r="W51" s="268"/>
      <c r="X51" s="269"/>
      <c r="Y51" s="270"/>
      <c r="Z51" s="268"/>
      <c r="AA51" s="268"/>
      <c r="AB51" s="269"/>
      <c r="AC51" s="270"/>
      <c r="AD51" s="268"/>
      <c r="AE51" s="268"/>
      <c r="AF51" s="269"/>
      <c r="AG51" s="270"/>
      <c r="AH51" s="268"/>
      <c r="AI51" s="268"/>
      <c r="AJ51" s="269"/>
      <c r="AK51" s="270"/>
      <c r="AL51" s="270"/>
      <c r="AM51" s="270"/>
      <c r="AN51" s="270"/>
      <c r="AO51" s="270"/>
      <c r="AP51" s="270"/>
      <c r="AQ51" s="270"/>
      <c r="AR51" s="270"/>
      <c r="AS51" s="270"/>
      <c r="AT51" s="270"/>
      <c r="AU51" s="270"/>
      <c r="AV51" s="270"/>
      <c r="AW51" s="270"/>
      <c r="AX51" s="270"/>
      <c r="AY51" s="270"/>
      <c r="AZ51" s="270"/>
      <c r="BA51" s="270"/>
      <c r="BB51" s="270"/>
      <c r="BC51" s="270"/>
      <c r="BD51" s="270"/>
      <c r="BE51" s="270"/>
      <c r="BF51" s="270"/>
      <c r="BG51" s="270"/>
      <c r="BH51" s="270"/>
      <c r="BI51" s="270"/>
      <c r="BJ51" s="270"/>
      <c r="BK51" s="270"/>
      <c r="BL51" s="270"/>
      <c r="BM51" s="270"/>
      <c r="BN51" s="270"/>
      <c r="BO51" s="270"/>
      <c r="BP51" s="270"/>
      <c r="BQ51" s="270"/>
      <c r="BR51" s="270"/>
      <c r="BS51" s="270"/>
      <c r="BT51" s="270"/>
      <c r="BU51" s="270"/>
      <c r="BV51" s="270"/>
      <c r="BW51" s="270"/>
      <c r="BX51" s="270"/>
      <c r="BY51" s="270"/>
      <c r="BZ51" s="270"/>
      <c r="CA51" s="270"/>
      <c r="CB51" s="270"/>
      <c r="CC51" s="270"/>
      <c r="CD51" s="270"/>
      <c r="CE51" s="270"/>
      <c r="CF51" s="270"/>
      <c r="CG51" s="270"/>
      <c r="CH51" s="270"/>
      <c r="CI51" s="270"/>
      <c r="CJ51" s="270"/>
      <c r="CK51" s="270"/>
      <c r="CL51" s="270"/>
      <c r="CM51" s="270"/>
      <c r="CN51" s="270"/>
      <c r="CO51" s="270"/>
      <c r="CP51" s="270"/>
      <c r="CQ51" s="270"/>
    </row>
    <row r="52" spans="10:95">
      <c r="J52" s="268"/>
      <c r="K52" s="268"/>
      <c r="L52" s="269"/>
      <c r="M52" s="270"/>
      <c r="N52" s="268"/>
      <c r="O52" s="268"/>
      <c r="P52" s="269"/>
      <c r="Q52" s="270"/>
      <c r="R52" s="268"/>
      <c r="S52" s="268"/>
      <c r="T52" s="269"/>
      <c r="U52" s="270"/>
      <c r="V52" s="268"/>
      <c r="W52" s="268"/>
      <c r="X52" s="269"/>
      <c r="Y52" s="270"/>
      <c r="Z52" s="268"/>
      <c r="AA52" s="268"/>
      <c r="AB52" s="269"/>
      <c r="AC52" s="270"/>
      <c r="AD52" s="268"/>
      <c r="AE52" s="268"/>
      <c r="AF52" s="269"/>
      <c r="AG52" s="270"/>
      <c r="AH52" s="268"/>
      <c r="AI52" s="268"/>
      <c r="AJ52" s="269"/>
      <c r="AK52" s="270"/>
      <c r="AL52" s="270"/>
      <c r="AM52" s="270"/>
      <c r="AN52" s="270"/>
      <c r="AO52" s="270"/>
      <c r="AP52" s="270"/>
      <c r="AQ52" s="270"/>
      <c r="AR52" s="270"/>
      <c r="AS52" s="270"/>
      <c r="AT52" s="270"/>
      <c r="AU52" s="270"/>
      <c r="AV52" s="270"/>
      <c r="AW52" s="270"/>
      <c r="AX52" s="270"/>
      <c r="AY52" s="270"/>
      <c r="AZ52" s="270"/>
      <c r="BA52" s="270"/>
      <c r="BB52" s="270"/>
      <c r="BC52" s="270"/>
      <c r="BD52" s="270"/>
      <c r="BE52" s="270"/>
      <c r="BF52" s="270"/>
      <c r="BG52" s="270"/>
      <c r="BH52" s="270"/>
      <c r="BI52" s="270"/>
      <c r="BJ52" s="270"/>
      <c r="BK52" s="270"/>
      <c r="BL52" s="270"/>
      <c r="BM52" s="270"/>
      <c r="BN52" s="270"/>
      <c r="BO52" s="270"/>
      <c r="BP52" s="270"/>
      <c r="BQ52" s="270"/>
      <c r="BR52" s="270"/>
      <c r="BS52" s="270"/>
      <c r="BT52" s="270"/>
      <c r="BU52" s="270"/>
      <c r="BV52" s="270"/>
      <c r="BW52" s="270"/>
      <c r="BX52" s="270"/>
      <c r="BY52" s="270"/>
      <c r="BZ52" s="270"/>
      <c r="CA52" s="270"/>
      <c r="CB52" s="270"/>
      <c r="CC52" s="270"/>
      <c r="CD52" s="270"/>
      <c r="CE52" s="270"/>
      <c r="CF52" s="270"/>
      <c r="CG52" s="270"/>
      <c r="CH52" s="270"/>
      <c r="CI52" s="270"/>
      <c r="CJ52" s="270"/>
      <c r="CK52" s="270"/>
      <c r="CL52" s="270"/>
      <c r="CM52" s="270"/>
      <c r="CN52" s="270"/>
      <c r="CO52" s="270"/>
      <c r="CP52" s="270"/>
      <c r="CQ52" s="270"/>
    </row>
    <row r="53" spans="10:95">
      <c r="J53" s="268"/>
      <c r="K53" s="268"/>
      <c r="L53" s="269"/>
      <c r="M53" s="270"/>
      <c r="N53" s="268"/>
      <c r="O53" s="268"/>
      <c r="P53" s="269"/>
      <c r="Q53" s="270"/>
      <c r="R53" s="268"/>
      <c r="S53" s="268"/>
      <c r="T53" s="269"/>
      <c r="U53" s="270"/>
      <c r="V53" s="268"/>
      <c r="W53" s="268"/>
      <c r="X53" s="269"/>
      <c r="Y53" s="270"/>
      <c r="Z53" s="268"/>
      <c r="AA53" s="268"/>
      <c r="AB53" s="269"/>
      <c r="AC53" s="270"/>
      <c r="AD53" s="268"/>
      <c r="AE53" s="268"/>
      <c r="AF53" s="269"/>
      <c r="AG53" s="270"/>
      <c r="AH53" s="268"/>
      <c r="AI53" s="268"/>
      <c r="AJ53" s="269"/>
      <c r="AK53" s="270"/>
      <c r="AL53" s="270"/>
      <c r="AM53" s="270"/>
      <c r="AN53" s="270"/>
      <c r="AO53" s="270"/>
      <c r="AP53" s="270"/>
      <c r="AQ53" s="270"/>
      <c r="AR53" s="270"/>
      <c r="AS53" s="270"/>
      <c r="AT53" s="270"/>
      <c r="AU53" s="270"/>
      <c r="AV53" s="270"/>
      <c r="AW53" s="270"/>
      <c r="AX53" s="270"/>
      <c r="AY53" s="270"/>
      <c r="AZ53" s="270"/>
      <c r="BA53" s="270"/>
      <c r="BB53" s="270"/>
      <c r="BC53" s="270"/>
      <c r="BD53" s="270"/>
      <c r="BE53" s="270"/>
      <c r="BF53" s="270"/>
      <c r="BG53" s="270"/>
      <c r="BH53" s="270"/>
      <c r="BI53" s="270"/>
      <c r="BJ53" s="270"/>
      <c r="BK53" s="270"/>
      <c r="BL53" s="270"/>
      <c r="BM53" s="270"/>
      <c r="BN53" s="270"/>
      <c r="BO53" s="270"/>
      <c r="BP53" s="270"/>
      <c r="BQ53" s="270"/>
      <c r="BR53" s="270"/>
      <c r="BS53" s="270"/>
      <c r="BT53" s="270"/>
      <c r="BU53" s="270"/>
      <c r="BV53" s="270"/>
      <c r="BW53" s="270"/>
      <c r="BX53" s="270"/>
      <c r="BY53" s="270"/>
      <c r="BZ53" s="270"/>
      <c r="CA53" s="270"/>
      <c r="CB53" s="270"/>
      <c r="CC53" s="270"/>
      <c r="CD53" s="270"/>
      <c r="CE53" s="270"/>
      <c r="CF53" s="270"/>
      <c r="CG53" s="270"/>
      <c r="CH53" s="270"/>
      <c r="CI53" s="270"/>
      <c r="CJ53" s="270"/>
      <c r="CK53" s="270"/>
      <c r="CL53" s="270"/>
      <c r="CM53" s="270"/>
      <c r="CN53" s="270"/>
      <c r="CO53" s="270"/>
      <c r="CP53" s="270"/>
      <c r="CQ53" s="270"/>
    </row>
    <row r="54" spans="10:95">
      <c r="J54" s="268"/>
      <c r="K54" s="268"/>
      <c r="L54" s="269"/>
      <c r="M54" s="270"/>
      <c r="N54" s="268"/>
      <c r="O54" s="268"/>
      <c r="P54" s="269"/>
      <c r="Q54" s="270"/>
      <c r="R54" s="268"/>
      <c r="S54" s="268"/>
      <c r="T54" s="269"/>
      <c r="U54" s="270"/>
      <c r="V54" s="268"/>
      <c r="W54" s="268"/>
      <c r="X54" s="269"/>
      <c r="Y54" s="270"/>
      <c r="Z54" s="268"/>
      <c r="AA54" s="268"/>
      <c r="AB54" s="269"/>
      <c r="AC54" s="270"/>
      <c r="AD54" s="268"/>
      <c r="AE54" s="268"/>
      <c r="AF54" s="269"/>
      <c r="AG54" s="270"/>
      <c r="AH54" s="268"/>
      <c r="AI54" s="268"/>
      <c r="AJ54" s="269"/>
      <c r="AK54" s="270"/>
      <c r="AL54" s="270"/>
      <c r="AM54" s="270"/>
      <c r="AN54" s="270"/>
      <c r="AO54" s="270"/>
      <c r="AP54" s="270"/>
      <c r="AQ54" s="270"/>
      <c r="AR54" s="270"/>
      <c r="AS54" s="270"/>
      <c r="AT54" s="270"/>
      <c r="AU54" s="270"/>
      <c r="AV54" s="270"/>
      <c r="AW54" s="270"/>
      <c r="AX54" s="270"/>
      <c r="AY54" s="270"/>
      <c r="AZ54" s="270"/>
      <c r="BA54" s="270"/>
      <c r="BB54" s="270"/>
      <c r="BC54" s="270"/>
      <c r="BD54" s="270"/>
      <c r="BE54" s="270"/>
      <c r="BF54" s="270"/>
      <c r="BG54" s="270"/>
      <c r="BH54" s="270"/>
      <c r="BI54" s="270"/>
      <c r="BJ54" s="270"/>
      <c r="BK54" s="270"/>
      <c r="BL54" s="270"/>
      <c r="BM54" s="270"/>
      <c r="BN54" s="270"/>
      <c r="BO54" s="270"/>
      <c r="BP54" s="270"/>
      <c r="BQ54" s="270"/>
      <c r="BR54" s="270"/>
      <c r="BS54" s="270"/>
      <c r="BT54" s="270"/>
      <c r="BU54" s="270"/>
      <c r="BV54" s="270"/>
      <c r="BW54" s="270"/>
      <c r="BX54" s="270"/>
      <c r="BY54" s="270"/>
      <c r="BZ54" s="270"/>
      <c r="CA54" s="270"/>
      <c r="CB54" s="270"/>
      <c r="CC54" s="270"/>
      <c r="CD54" s="270"/>
      <c r="CE54" s="270"/>
      <c r="CF54" s="270"/>
      <c r="CG54" s="270"/>
      <c r="CH54" s="270"/>
      <c r="CI54" s="270"/>
      <c r="CJ54" s="270"/>
      <c r="CK54" s="270"/>
      <c r="CL54" s="270"/>
      <c r="CM54" s="270"/>
      <c r="CN54" s="270"/>
      <c r="CO54" s="270"/>
      <c r="CP54" s="270"/>
      <c r="CQ54" s="270"/>
    </row>
    <row r="55" spans="10:95">
      <c r="J55" s="268"/>
      <c r="K55" s="268"/>
      <c r="L55" s="269"/>
      <c r="M55" s="270"/>
      <c r="N55" s="268"/>
      <c r="O55" s="268"/>
      <c r="P55" s="269"/>
      <c r="Q55" s="270"/>
      <c r="R55" s="268"/>
      <c r="S55" s="268"/>
      <c r="T55" s="269"/>
      <c r="U55" s="270"/>
      <c r="V55" s="268"/>
      <c r="W55" s="268"/>
      <c r="X55" s="269"/>
      <c r="Y55" s="270"/>
      <c r="Z55" s="268"/>
      <c r="AA55" s="268"/>
      <c r="AB55" s="269"/>
      <c r="AC55" s="270"/>
      <c r="AD55" s="268"/>
      <c r="AE55" s="268"/>
      <c r="AF55" s="269"/>
      <c r="AG55" s="270"/>
      <c r="AH55" s="268"/>
      <c r="AI55" s="268"/>
      <c r="AJ55" s="269"/>
      <c r="AK55" s="270"/>
      <c r="AL55" s="270"/>
      <c r="AM55" s="270"/>
      <c r="AN55" s="270"/>
      <c r="AO55" s="270"/>
      <c r="AP55" s="270"/>
      <c r="AQ55" s="270"/>
      <c r="AR55" s="270"/>
      <c r="AS55" s="270"/>
      <c r="AT55" s="270"/>
      <c r="AU55" s="270"/>
      <c r="AV55" s="270"/>
      <c r="AW55" s="270"/>
      <c r="AX55" s="270"/>
      <c r="AY55" s="270"/>
      <c r="AZ55" s="270"/>
      <c r="BA55" s="270"/>
      <c r="BB55" s="270"/>
      <c r="BC55" s="270"/>
      <c r="BD55" s="270"/>
      <c r="BE55" s="270"/>
      <c r="BF55" s="270"/>
      <c r="BG55" s="270"/>
      <c r="BH55" s="270"/>
      <c r="BI55" s="270"/>
      <c r="BJ55" s="270"/>
      <c r="BK55" s="270"/>
      <c r="BL55" s="270"/>
      <c r="BM55" s="270"/>
      <c r="BN55" s="270"/>
      <c r="BO55" s="270"/>
      <c r="BP55" s="270"/>
      <c r="BQ55" s="270"/>
      <c r="BR55" s="270"/>
      <c r="BS55" s="270"/>
      <c r="BT55" s="270"/>
      <c r="BU55" s="270"/>
      <c r="BV55" s="270"/>
      <c r="BW55" s="270"/>
      <c r="BX55" s="270"/>
      <c r="BY55" s="270"/>
      <c r="BZ55" s="270"/>
      <c r="CA55" s="270"/>
      <c r="CB55" s="270"/>
      <c r="CC55" s="270"/>
      <c r="CD55" s="270"/>
      <c r="CE55" s="270"/>
      <c r="CF55" s="270"/>
      <c r="CG55" s="270"/>
      <c r="CH55" s="270"/>
      <c r="CI55" s="270"/>
      <c r="CJ55" s="270"/>
      <c r="CK55" s="270"/>
      <c r="CL55" s="270"/>
      <c r="CM55" s="270"/>
      <c r="CN55" s="270"/>
      <c r="CO55" s="270"/>
      <c r="CP55" s="270"/>
      <c r="CQ55" s="270"/>
    </row>
    <row r="56" spans="10:95">
      <c r="J56" s="268"/>
      <c r="K56" s="268"/>
      <c r="L56" s="269"/>
      <c r="M56" s="270"/>
      <c r="N56" s="268"/>
      <c r="O56" s="268"/>
      <c r="P56" s="269"/>
      <c r="Q56" s="270"/>
      <c r="R56" s="268"/>
      <c r="S56" s="268"/>
      <c r="T56" s="269"/>
      <c r="U56" s="270"/>
      <c r="V56" s="268"/>
      <c r="W56" s="268"/>
      <c r="X56" s="269"/>
      <c r="Y56" s="270"/>
      <c r="Z56" s="268"/>
      <c r="AA56" s="268"/>
      <c r="AB56" s="269"/>
      <c r="AC56" s="270"/>
      <c r="AD56" s="268"/>
      <c r="AE56" s="268"/>
      <c r="AF56" s="269"/>
      <c r="AG56" s="270"/>
      <c r="AH56" s="268"/>
      <c r="AI56" s="268"/>
      <c r="AJ56" s="269"/>
      <c r="AK56" s="270"/>
      <c r="AL56" s="270"/>
      <c r="AM56" s="270"/>
      <c r="AN56" s="270"/>
      <c r="AO56" s="270"/>
      <c r="AP56" s="270"/>
      <c r="AQ56" s="270"/>
      <c r="AR56" s="270"/>
      <c r="AS56" s="270"/>
      <c r="AT56" s="270"/>
      <c r="AU56" s="270"/>
      <c r="AV56" s="270"/>
      <c r="AW56" s="270"/>
      <c r="AX56" s="270"/>
      <c r="AY56" s="270"/>
      <c r="AZ56" s="270"/>
      <c r="BA56" s="270"/>
      <c r="BB56" s="270"/>
      <c r="BC56" s="270"/>
      <c r="BD56" s="270"/>
      <c r="BE56" s="270"/>
      <c r="BF56" s="270"/>
      <c r="BG56" s="270"/>
      <c r="BH56" s="270"/>
      <c r="BI56" s="270"/>
      <c r="BJ56" s="270"/>
      <c r="BK56" s="270"/>
      <c r="BL56" s="270"/>
      <c r="BM56" s="270"/>
      <c r="BN56" s="270"/>
      <c r="BO56" s="270"/>
      <c r="BP56" s="270"/>
      <c r="BQ56" s="270"/>
      <c r="BR56" s="270"/>
      <c r="BS56" s="270"/>
      <c r="BT56" s="270"/>
      <c r="BU56" s="270"/>
      <c r="BV56" s="270"/>
      <c r="BW56" s="270"/>
      <c r="BX56" s="270"/>
      <c r="BY56" s="270"/>
      <c r="BZ56" s="270"/>
      <c r="CA56" s="270"/>
      <c r="CB56" s="270"/>
      <c r="CC56" s="270"/>
      <c r="CD56" s="270"/>
      <c r="CE56" s="270"/>
      <c r="CF56" s="270"/>
      <c r="CG56" s="270"/>
      <c r="CH56" s="270"/>
      <c r="CI56" s="270"/>
      <c r="CJ56" s="270"/>
      <c r="CK56" s="270"/>
      <c r="CL56" s="270"/>
      <c r="CM56" s="270"/>
      <c r="CN56" s="270"/>
      <c r="CO56" s="270"/>
      <c r="CP56" s="270"/>
      <c r="CQ56" s="270"/>
    </row>
    <row r="57" spans="10:95">
      <c r="J57" s="268"/>
      <c r="K57" s="268"/>
      <c r="L57" s="269"/>
      <c r="M57" s="270"/>
      <c r="N57" s="268"/>
      <c r="O57" s="268"/>
      <c r="P57" s="269"/>
      <c r="Q57" s="270"/>
      <c r="R57" s="268"/>
      <c r="S57" s="268"/>
      <c r="T57" s="269"/>
      <c r="U57" s="270"/>
      <c r="V57" s="268"/>
      <c r="W57" s="268"/>
      <c r="X57" s="269"/>
      <c r="Y57" s="270"/>
      <c r="Z57" s="268"/>
      <c r="AA57" s="268"/>
      <c r="AB57" s="269"/>
      <c r="AC57" s="270"/>
      <c r="AD57" s="268"/>
      <c r="AE57" s="268"/>
      <c r="AF57" s="269"/>
      <c r="AG57" s="270"/>
      <c r="AH57" s="268"/>
      <c r="AI57" s="268"/>
      <c r="AJ57" s="269"/>
      <c r="AK57" s="270"/>
      <c r="AL57" s="270"/>
      <c r="AM57" s="270"/>
      <c r="AN57" s="270"/>
      <c r="AO57" s="270"/>
      <c r="AP57" s="270"/>
      <c r="AQ57" s="270"/>
      <c r="AR57" s="270"/>
      <c r="AS57" s="270"/>
      <c r="AT57" s="270"/>
      <c r="AU57" s="270"/>
      <c r="AV57" s="270"/>
      <c r="AW57" s="270"/>
      <c r="AX57" s="270"/>
      <c r="AY57" s="270"/>
      <c r="AZ57" s="270"/>
      <c r="BA57" s="270"/>
      <c r="BB57" s="270"/>
      <c r="BC57" s="270"/>
      <c r="BD57" s="270"/>
      <c r="BE57" s="270"/>
      <c r="BF57" s="270"/>
      <c r="BG57" s="270"/>
      <c r="BH57" s="270"/>
      <c r="BI57" s="270"/>
      <c r="BJ57" s="270"/>
      <c r="BK57" s="270"/>
      <c r="BL57" s="270"/>
      <c r="BM57" s="270"/>
      <c r="BN57" s="270"/>
      <c r="BO57" s="270"/>
      <c r="BP57" s="270"/>
      <c r="BQ57" s="270"/>
      <c r="BR57" s="270"/>
      <c r="BS57" s="270"/>
      <c r="BT57" s="270"/>
      <c r="BU57" s="270"/>
      <c r="BV57" s="270"/>
      <c r="BW57" s="270"/>
      <c r="BX57" s="270"/>
      <c r="BY57" s="270"/>
      <c r="BZ57" s="270"/>
      <c r="CA57" s="270"/>
      <c r="CB57" s="270"/>
      <c r="CC57" s="270"/>
      <c r="CD57" s="270"/>
      <c r="CE57" s="270"/>
      <c r="CF57" s="270"/>
      <c r="CG57" s="270"/>
      <c r="CH57" s="270"/>
      <c r="CI57" s="270"/>
      <c r="CJ57" s="270"/>
      <c r="CK57" s="270"/>
      <c r="CL57" s="270"/>
      <c r="CM57" s="270"/>
      <c r="CN57" s="270"/>
      <c r="CO57" s="270"/>
      <c r="CP57" s="270"/>
      <c r="CQ57" s="270"/>
    </row>
    <row r="58" spans="10:95">
      <c r="J58" s="268"/>
      <c r="K58" s="268"/>
      <c r="L58" s="269"/>
      <c r="M58" s="270"/>
      <c r="N58" s="268"/>
      <c r="O58" s="268"/>
      <c r="P58" s="269"/>
      <c r="Q58" s="270"/>
      <c r="R58" s="268"/>
      <c r="S58" s="268"/>
      <c r="T58" s="269"/>
      <c r="U58" s="270"/>
      <c r="V58" s="268"/>
      <c r="W58" s="268"/>
      <c r="X58" s="269"/>
      <c r="Y58" s="270"/>
      <c r="Z58" s="268"/>
      <c r="AA58" s="268"/>
      <c r="AB58" s="269"/>
      <c r="AC58" s="270"/>
      <c r="AD58" s="268"/>
      <c r="AE58" s="268"/>
      <c r="AF58" s="269"/>
      <c r="AG58" s="270"/>
      <c r="AH58" s="268"/>
      <c r="AI58" s="268"/>
      <c r="AJ58" s="269"/>
      <c r="AK58" s="270"/>
      <c r="AL58" s="270"/>
      <c r="AM58" s="270"/>
      <c r="AN58" s="270"/>
      <c r="AO58" s="270"/>
      <c r="AP58" s="270"/>
      <c r="AQ58" s="270"/>
      <c r="AR58" s="270"/>
      <c r="AS58" s="270"/>
      <c r="AT58" s="270"/>
      <c r="AU58" s="270"/>
      <c r="AV58" s="270"/>
      <c r="AW58" s="270"/>
      <c r="AX58" s="270"/>
      <c r="AY58" s="270"/>
      <c r="AZ58" s="270"/>
      <c r="BA58" s="270"/>
      <c r="BB58" s="270"/>
      <c r="BC58" s="270"/>
      <c r="BD58" s="270"/>
      <c r="BE58" s="270"/>
      <c r="BF58" s="270"/>
      <c r="BG58" s="270"/>
      <c r="BH58" s="270"/>
      <c r="BI58" s="270"/>
      <c r="BJ58" s="270"/>
      <c r="BK58" s="270"/>
      <c r="BL58" s="270"/>
      <c r="BM58" s="270"/>
      <c r="BN58" s="270"/>
      <c r="BO58" s="270"/>
      <c r="BP58" s="270"/>
      <c r="BQ58" s="270"/>
      <c r="BR58" s="270"/>
      <c r="BS58" s="270"/>
      <c r="BT58" s="270"/>
      <c r="BU58" s="270"/>
      <c r="BV58" s="270"/>
      <c r="BW58" s="270"/>
      <c r="BX58" s="270"/>
      <c r="BY58" s="270"/>
      <c r="BZ58" s="270"/>
      <c r="CA58" s="270"/>
      <c r="CB58" s="270"/>
      <c r="CC58" s="270"/>
      <c r="CD58" s="270"/>
      <c r="CE58" s="270"/>
      <c r="CF58" s="270"/>
      <c r="CG58" s="270"/>
      <c r="CH58" s="270"/>
      <c r="CI58" s="270"/>
      <c r="CJ58" s="270"/>
      <c r="CK58" s="270"/>
      <c r="CL58" s="270"/>
      <c r="CM58" s="270"/>
      <c r="CN58" s="270"/>
      <c r="CO58" s="270"/>
      <c r="CP58" s="270"/>
      <c r="CQ58" s="270"/>
    </row>
    <row r="59" spans="10:95">
      <c r="J59" s="268"/>
      <c r="K59" s="268"/>
      <c r="L59" s="269"/>
      <c r="M59" s="270"/>
      <c r="N59" s="268"/>
      <c r="O59" s="268"/>
      <c r="P59" s="269"/>
      <c r="Q59" s="270"/>
      <c r="R59" s="268"/>
      <c r="S59" s="268"/>
      <c r="T59" s="269"/>
      <c r="U59" s="270"/>
      <c r="V59" s="268"/>
      <c r="W59" s="268"/>
      <c r="X59" s="269"/>
      <c r="Y59" s="270"/>
      <c r="Z59" s="268"/>
      <c r="AA59" s="268"/>
      <c r="AB59" s="269"/>
      <c r="AC59" s="270"/>
      <c r="AD59" s="268"/>
      <c r="AE59" s="268"/>
      <c r="AF59" s="269"/>
      <c r="AG59" s="270"/>
      <c r="AH59" s="268"/>
      <c r="AI59" s="268"/>
      <c r="AJ59" s="269"/>
      <c r="AK59" s="270"/>
      <c r="AL59" s="270"/>
      <c r="AM59" s="270"/>
      <c r="AN59" s="270"/>
      <c r="AO59" s="270"/>
      <c r="AP59" s="270"/>
      <c r="AQ59" s="270"/>
      <c r="AR59" s="270"/>
      <c r="AS59" s="270"/>
      <c r="AT59" s="270"/>
      <c r="AU59" s="270"/>
      <c r="AV59" s="270"/>
      <c r="AW59" s="270"/>
      <c r="AX59" s="270"/>
      <c r="AY59" s="270"/>
      <c r="AZ59" s="270"/>
      <c r="BA59" s="270"/>
      <c r="BB59" s="270"/>
      <c r="BC59" s="270"/>
      <c r="BD59" s="270"/>
      <c r="BE59" s="270"/>
      <c r="BF59" s="270"/>
      <c r="BG59" s="270"/>
      <c r="BH59" s="270"/>
      <c r="BI59" s="270"/>
      <c r="BJ59" s="270"/>
      <c r="BK59" s="270"/>
      <c r="BL59" s="270"/>
      <c r="BM59" s="270"/>
      <c r="BN59" s="270"/>
      <c r="BO59" s="270"/>
      <c r="BP59" s="270"/>
      <c r="BQ59" s="270"/>
      <c r="BR59" s="270"/>
      <c r="BS59" s="270"/>
      <c r="BT59" s="270"/>
      <c r="BU59" s="270"/>
      <c r="BV59" s="270"/>
      <c r="BW59" s="270"/>
      <c r="BX59" s="270"/>
      <c r="BY59" s="270"/>
      <c r="BZ59" s="270"/>
      <c r="CA59" s="270"/>
      <c r="CB59" s="270"/>
      <c r="CC59" s="270"/>
      <c r="CD59" s="270"/>
      <c r="CE59" s="270"/>
      <c r="CF59" s="270"/>
      <c r="CG59" s="270"/>
      <c r="CH59" s="270"/>
      <c r="CI59" s="270"/>
      <c r="CJ59" s="270"/>
      <c r="CK59" s="270"/>
      <c r="CL59" s="270"/>
      <c r="CM59" s="270"/>
      <c r="CN59" s="270"/>
      <c r="CO59" s="270"/>
      <c r="CP59" s="270"/>
      <c r="CQ59" s="270"/>
    </row>
    <row r="60" spans="10:95">
      <c r="J60" s="268"/>
      <c r="K60" s="268"/>
      <c r="L60" s="269"/>
      <c r="M60" s="270"/>
      <c r="N60" s="268"/>
      <c r="O60" s="268"/>
      <c r="P60" s="269"/>
      <c r="Q60" s="270"/>
      <c r="R60" s="268"/>
      <c r="S60" s="268"/>
      <c r="T60" s="269"/>
      <c r="U60" s="270"/>
      <c r="V60" s="268"/>
      <c r="W60" s="268"/>
      <c r="X60" s="269"/>
      <c r="Y60" s="270"/>
      <c r="Z60" s="268"/>
      <c r="AA60" s="268"/>
      <c r="AB60" s="269"/>
      <c r="AC60" s="270"/>
      <c r="AD60" s="268"/>
      <c r="AE60" s="268"/>
      <c r="AF60" s="269"/>
      <c r="AG60" s="270"/>
      <c r="AH60" s="268"/>
      <c r="AI60" s="268"/>
      <c r="AJ60" s="269"/>
      <c r="AK60" s="270"/>
      <c r="AL60" s="270"/>
      <c r="AM60" s="270"/>
      <c r="AN60" s="270"/>
      <c r="AO60" s="270"/>
      <c r="AP60" s="270"/>
      <c r="AQ60" s="270"/>
      <c r="AR60" s="270"/>
      <c r="AS60" s="270"/>
      <c r="AT60" s="270"/>
      <c r="AU60" s="270"/>
      <c r="AV60" s="270"/>
      <c r="AW60" s="270"/>
      <c r="AX60" s="270"/>
      <c r="AY60" s="270"/>
      <c r="AZ60" s="270"/>
      <c r="BA60" s="270"/>
      <c r="BB60" s="270"/>
      <c r="BC60" s="270"/>
      <c r="BD60" s="270"/>
      <c r="BE60" s="270"/>
      <c r="BF60" s="270"/>
      <c r="BG60" s="270"/>
      <c r="BH60" s="270"/>
      <c r="BI60" s="270"/>
      <c r="BJ60" s="270"/>
      <c r="BK60" s="270"/>
      <c r="BL60" s="270"/>
      <c r="BM60" s="270"/>
      <c r="BN60" s="270"/>
      <c r="BO60" s="270"/>
      <c r="BP60" s="270"/>
      <c r="BQ60" s="270"/>
      <c r="BR60" s="270"/>
      <c r="BS60" s="270"/>
      <c r="BT60" s="270"/>
      <c r="BU60" s="270"/>
      <c r="BV60" s="270"/>
      <c r="BW60" s="270"/>
      <c r="BX60" s="270"/>
      <c r="BY60" s="270"/>
      <c r="BZ60" s="270"/>
      <c r="CA60" s="270"/>
      <c r="CB60" s="270"/>
      <c r="CC60" s="270"/>
      <c r="CD60" s="270"/>
      <c r="CE60" s="270"/>
      <c r="CF60" s="270"/>
      <c r="CG60" s="270"/>
      <c r="CH60" s="270"/>
      <c r="CI60" s="270"/>
      <c r="CJ60" s="270"/>
      <c r="CK60" s="270"/>
      <c r="CL60" s="270"/>
      <c r="CM60" s="270"/>
      <c r="CN60" s="270"/>
      <c r="CO60" s="270"/>
      <c r="CP60" s="270"/>
      <c r="CQ60" s="270"/>
    </row>
    <row r="61" spans="10:95">
      <c r="J61" s="268"/>
      <c r="K61" s="268"/>
      <c r="L61" s="269"/>
      <c r="M61" s="270"/>
      <c r="N61" s="268"/>
      <c r="O61" s="268"/>
      <c r="P61" s="269"/>
      <c r="Q61" s="270"/>
      <c r="R61" s="268"/>
      <c r="S61" s="268"/>
      <c r="T61" s="269"/>
      <c r="U61" s="270"/>
      <c r="V61" s="268"/>
      <c r="W61" s="268"/>
      <c r="X61" s="269"/>
      <c r="Y61" s="270"/>
      <c r="Z61" s="268"/>
      <c r="AA61" s="268"/>
      <c r="AB61" s="269"/>
      <c r="AC61" s="270"/>
      <c r="AD61" s="268"/>
      <c r="AE61" s="268"/>
      <c r="AF61" s="269"/>
      <c r="AG61" s="270"/>
      <c r="AH61" s="268"/>
      <c r="AI61" s="268"/>
      <c r="AJ61" s="269"/>
      <c r="AK61" s="270"/>
      <c r="AL61" s="270"/>
      <c r="AM61" s="270"/>
      <c r="AN61" s="270"/>
      <c r="AO61" s="270"/>
      <c r="AP61" s="270"/>
      <c r="AQ61" s="270"/>
      <c r="AR61" s="270"/>
      <c r="AS61" s="270"/>
      <c r="AT61" s="270"/>
      <c r="AU61" s="270"/>
      <c r="AV61" s="270"/>
      <c r="AW61" s="270"/>
      <c r="AX61" s="270"/>
      <c r="AY61" s="270"/>
      <c r="AZ61" s="270"/>
      <c r="BA61" s="270"/>
      <c r="BB61" s="270"/>
      <c r="BC61" s="270"/>
      <c r="BD61" s="270"/>
      <c r="BE61" s="270"/>
      <c r="BF61" s="270"/>
      <c r="BG61" s="270"/>
      <c r="BH61" s="270"/>
      <c r="BI61" s="270"/>
      <c r="BJ61" s="270"/>
      <c r="BK61" s="270"/>
      <c r="BL61" s="270"/>
      <c r="BM61" s="270"/>
      <c r="BN61" s="270"/>
      <c r="BO61" s="270"/>
      <c r="BP61" s="270"/>
      <c r="BQ61" s="270"/>
      <c r="BR61" s="270"/>
      <c r="BS61" s="270"/>
      <c r="BT61" s="270"/>
      <c r="BU61" s="270"/>
      <c r="BV61" s="270"/>
      <c r="BW61" s="270"/>
      <c r="BX61" s="270"/>
      <c r="BY61" s="270"/>
      <c r="BZ61" s="270"/>
      <c r="CA61" s="270"/>
      <c r="CB61" s="270"/>
      <c r="CC61" s="270"/>
      <c r="CD61" s="270"/>
      <c r="CE61" s="270"/>
      <c r="CF61" s="270"/>
      <c r="CG61" s="270"/>
      <c r="CH61" s="270"/>
      <c r="CI61" s="270"/>
      <c r="CJ61" s="270"/>
      <c r="CK61" s="270"/>
      <c r="CL61" s="270"/>
      <c r="CM61" s="270"/>
      <c r="CN61" s="270"/>
      <c r="CO61" s="270"/>
      <c r="CP61" s="270"/>
      <c r="CQ61" s="270"/>
    </row>
    <row r="62" spans="10:95">
      <c r="J62" s="268"/>
      <c r="K62" s="268"/>
      <c r="L62" s="269"/>
      <c r="M62" s="270"/>
      <c r="N62" s="268"/>
      <c r="O62" s="268"/>
      <c r="P62" s="269"/>
      <c r="Q62" s="270"/>
      <c r="R62" s="268"/>
      <c r="S62" s="268"/>
      <c r="T62" s="269"/>
      <c r="U62" s="270"/>
      <c r="V62" s="268"/>
      <c r="W62" s="268"/>
      <c r="X62" s="269"/>
      <c r="Y62" s="270"/>
      <c r="Z62" s="268"/>
      <c r="AA62" s="268"/>
      <c r="AB62" s="269"/>
      <c r="AC62" s="270"/>
      <c r="AD62" s="268"/>
      <c r="AE62" s="268"/>
      <c r="AF62" s="269"/>
      <c r="AG62" s="270"/>
      <c r="AH62" s="268"/>
      <c r="AI62" s="268"/>
      <c r="AJ62" s="269"/>
      <c r="AK62" s="270"/>
      <c r="AL62" s="270"/>
      <c r="AM62" s="270"/>
      <c r="AN62" s="270"/>
      <c r="AO62" s="270"/>
      <c r="AP62" s="270"/>
      <c r="AQ62" s="270"/>
      <c r="AR62" s="270"/>
      <c r="AS62" s="270"/>
      <c r="AT62" s="270"/>
      <c r="AU62" s="270"/>
      <c r="AV62" s="270"/>
      <c r="AW62" s="270"/>
      <c r="AX62" s="270"/>
      <c r="AY62" s="270"/>
      <c r="AZ62" s="270"/>
      <c r="BA62" s="270"/>
      <c r="BB62" s="270"/>
      <c r="BC62" s="270"/>
      <c r="BD62" s="270"/>
      <c r="BE62" s="270"/>
      <c r="BF62" s="270"/>
      <c r="BG62" s="270"/>
      <c r="BH62" s="270"/>
      <c r="BI62" s="270"/>
      <c r="BJ62" s="270"/>
      <c r="BK62" s="270"/>
      <c r="BL62" s="270"/>
      <c r="BM62" s="270"/>
      <c r="BN62" s="270"/>
      <c r="BO62" s="270"/>
      <c r="BP62" s="270"/>
      <c r="BQ62" s="270"/>
      <c r="BR62" s="270"/>
      <c r="BS62" s="270"/>
      <c r="BT62" s="270"/>
      <c r="BU62" s="270"/>
      <c r="BV62" s="270"/>
      <c r="BW62" s="270"/>
      <c r="BX62" s="270"/>
      <c r="BY62" s="270"/>
      <c r="BZ62" s="270"/>
      <c r="CA62" s="270"/>
      <c r="CB62" s="270"/>
      <c r="CC62" s="270"/>
      <c r="CD62" s="270"/>
      <c r="CE62" s="270"/>
      <c r="CF62" s="270"/>
      <c r="CG62" s="270"/>
      <c r="CH62" s="270"/>
      <c r="CI62" s="270"/>
      <c r="CJ62" s="270"/>
      <c r="CK62" s="270"/>
      <c r="CL62" s="270"/>
      <c r="CM62" s="270"/>
      <c r="CN62" s="270"/>
      <c r="CO62" s="270"/>
      <c r="CP62" s="270"/>
      <c r="CQ62" s="270"/>
    </row>
    <row r="63" spans="10:95">
      <c r="J63" s="268"/>
      <c r="K63" s="268"/>
      <c r="L63" s="269"/>
      <c r="M63" s="270"/>
      <c r="N63" s="268"/>
      <c r="O63" s="268"/>
      <c r="P63" s="269"/>
      <c r="Q63" s="270"/>
      <c r="R63" s="268"/>
      <c r="S63" s="268"/>
      <c r="T63" s="269"/>
      <c r="U63" s="270"/>
      <c r="V63" s="268"/>
      <c r="W63" s="268"/>
      <c r="X63" s="269"/>
      <c r="Y63" s="270"/>
      <c r="Z63" s="268"/>
      <c r="AA63" s="268"/>
      <c r="AB63" s="269"/>
      <c r="AC63" s="270"/>
      <c r="AD63" s="268"/>
      <c r="AE63" s="268"/>
      <c r="AF63" s="269"/>
      <c r="AG63" s="270"/>
      <c r="AH63" s="268"/>
      <c r="AI63" s="268"/>
      <c r="AJ63" s="269"/>
      <c r="AK63" s="270"/>
      <c r="AL63" s="270"/>
      <c r="AM63" s="270"/>
      <c r="AN63" s="270"/>
      <c r="AO63" s="270"/>
      <c r="AP63" s="270"/>
      <c r="AQ63" s="270"/>
      <c r="AR63" s="270"/>
      <c r="AS63" s="270"/>
      <c r="AT63" s="270"/>
      <c r="AU63" s="270"/>
      <c r="AV63" s="270"/>
      <c r="AW63" s="270"/>
      <c r="AX63" s="270"/>
      <c r="AY63" s="270"/>
      <c r="AZ63" s="270"/>
      <c r="BA63" s="270"/>
      <c r="BB63" s="270"/>
      <c r="BC63" s="270"/>
      <c r="BD63" s="270"/>
      <c r="BE63" s="270"/>
      <c r="BF63" s="270"/>
      <c r="BG63" s="270"/>
      <c r="BH63" s="270"/>
      <c r="BI63" s="270"/>
      <c r="BJ63" s="270"/>
      <c r="BK63" s="270"/>
      <c r="BL63" s="270"/>
      <c r="BM63" s="270"/>
      <c r="BN63" s="270"/>
      <c r="BO63" s="270"/>
      <c r="BP63" s="270"/>
      <c r="BQ63" s="270"/>
      <c r="BR63" s="270"/>
      <c r="BS63" s="270"/>
      <c r="BT63" s="270"/>
      <c r="BU63" s="270"/>
      <c r="BV63" s="270"/>
      <c r="BW63" s="270"/>
      <c r="BX63" s="270"/>
      <c r="BY63" s="270"/>
      <c r="BZ63" s="270"/>
      <c r="CA63" s="270"/>
      <c r="CB63" s="270"/>
      <c r="CC63" s="270"/>
      <c r="CD63" s="270"/>
      <c r="CE63" s="270"/>
      <c r="CF63" s="270"/>
      <c r="CG63" s="270"/>
      <c r="CH63" s="270"/>
      <c r="CI63" s="270"/>
      <c r="CJ63" s="270"/>
      <c r="CK63" s="270"/>
      <c r="CL63" s="270"/>
      <c r="CM63" s="270"/>
      <c r="CN63" s="270"/>
      <c r="CO63" s="270"/>
      <c r="CP63" s="270"/>
      <c r="CQ63" s="270"/>
    </row>
    <row r="64" spans="10:95">
      <c r="J64" s="268"/>
      <c r="K64" s="268"/>
      <c r="L64" s="269"/>
      <c r="M64" s="270"/>
      <c r="N64" s="268"/>
      <c r="O64" s="268"/>
      <c r="P64" s="269"/>
      <c r="Q64" s="270"/>
      <c r="R64" s="268"/>
      <c r="S64" s="268"/>
      <c r="T64" s="269"/>
      <c r="U64" s="270"/>
      <c r="V64" s="268"/>
      <c r="W64" s="268"/>
      <c r="X64" s="269"/>
      <c r="Y64" s="270"/>
      <c r="Z64" s="268"/>
      <c r="AA64" s="268"/>
      <c r="AB64" s="269"/>
      <c r="AC64" s="270"/>
      <c r="AD64" s="268"/>
      <c r="AE64" s="268"/>
      <c r="AF64" s="269"/>
      <c r="AG64" s="270"/>
      <c r="AH64" s="268"/>
      <c r="AI64" s="268"/>
      <c r="AJ64" s="269"/>
      <c r="AK64" s="270"/>
      <c r="AL64" s="270"/>
      <c r="AM64" s="270"/>
      <c r="AN64" s="270"/>
      <c r="AO64" s="270"/>
      <c r="AP64" s="270"/>
      <c r="AQ64" s="270"/>
      <c r="AR64" s="270"/>
      <c r="AS64" s="270"/>
      <c r="AT64" s="270"/>
      <c r="AU64" s="270"/>
      <c r="AV64" s="270"/>
      <c r="AW64" s="270"/>
      <c r="AX64" s="270"/>
      <c r="AY64" s="270"/>
      <c r="AZ64" s="270"/>
      <c r="BA64" s="270"/>
      <c r="BB64" s="270"/>
      <c r="BC64" s="270"/>
      <c r="BD64" s="270"/>
      <c r="BE64" s="270"/>
      <c r="BF64" s="270"/>
      <c r="BG64" s="270"/>
      <c r="BH64" s="270"/>
      <c r="BI64" s="270"/>
      <c r="BJ64" s="270"/>
      <c r="BK64" s="270"/>
      <c r="BL64" s="270"/>
      <c r="BM64" s="270"/>
      <c r="BN64" s="270"/>
      <c r="BO64" s="270"/>
      <c r="BP64" s="270"/>
      <c r="BQ64" s="270"/>
      <c r="BR64" s="270"/>
      <c r="BS64" s="270"/>
      <c r="BT64" s="270"/>
      <c r="BU64" s="270"/>
      <c r="BV64" s="270"/>
      <c r="BW64" s="270"/>
      <c r="BX64" s="270"/>
      <c r="BY64" s="270"/>
      <c r="BZ64" s="270"/>
      <c r="CA64" s="270"/>
      <c r="CB64" s="270"/>
      <c r="CC64" s="270"/>
      <c r="CD64" s="270"/>
      <c r="CE64" s="270"/>
      <c r="CF64" s="270"/>
      <c r="CG64" s="270"/>
      <c r="CH64" s="270"/>
      <c r="CI64" s="270"/>
      <c r="CJ64" s="270"/>
      <c r="CK64" s="270"/>
      <c r="CL64" s="270"/>
      <c r="CM64" s="270"/>
      <c r="CN64" s="270"/>
      <c r="CO64" s="270"/>
      <c r="CP64" s="270"/>
      <c r="CQ64" s="270"/>
    </row>
    <row r="65" spans="10:95">
      <c r="J65" s="268"/>
      <c r="K65" s="268"/>
      <c r="L65" s="269"/>
      <c r="M65" s="270"/>
      <c r="N65" s="268"/>
      <c r="O65" s="268"/>
      <c r="P65" s="269"/>
      <c r="Q65" s="270"/>
      <c r="R65" s="268"/>
      <c r="S65" s="268"/>
      <c r="T65" s="269"/>
      <c r="U65" s="270"/>
      <c r="V65" s="268"/>
      <c r="W65" s="268"/>
      <c r="X65" s="269"/>
      <c r="Y65" s="270"/>
      <c r="Z65" s="268"/>
      <c r="AA65" s="268"/>
      <c r="AB65" s="269"/>
      <c r="AC65" s="270"/>
      <c r="AD65" s="268"/>
      <c r="AE65" s="268"/>
      <c r="AF65" s="269"/>
      <c r="AG65" s="270"/>
      <c r="AH65" s="268"/>
      <c r="AI65" s="268"/>
      <c r="AJ65" s="269"/>
      <c r="AK65" s="270"/>
      <c r="AL65" s="270"/>
      <c r="AM65" s="270"/>
      <c r="AN65" s="270"/>
      <c r="AO65" s="270"/>
      <c r="AP65" s="270"/>
      <c r="AQ65" s="270"/>
      <c r="AR65" s="270"/>
      <c r="AS65" s="270"/>
      <c r="AT65" s="270"/>
      <c r="AU65" s="270"/>
      <c r="AV65" s="270"/>
      <c r="AW65" s="270"/>
      <c r="AX65" s="270"/>
      <c r="AY65" s="270"/>
      <c r="AZ65" s="270"/>
      <c r="BA65" s="270"/>
      <c r="BB65" s="270"/>
      <c r="BC65" s="270"/>
      <c r="BD65" s="270"/>
      <c r="BE65" s="270"/>
      <c r="BF65" s="270"/>
      <c r="BG65" s="270"/>
      <c r="BH65" s="270"/>
      <c r="BI65" s="270"/>
      <c r="BJ65" s="270"/>
      <c r="BK65" s="270"/>
      <c r="BL65" s="270"/>
      <c r="BM65" s="270"/>
      <c r="BN65" s="270"/>
      <c r="BO65" s="270"/>
      <c r="BP65" s="270"/>
      <c r="BQ65" s="270"/>
      <c r="BR65" s="270"/>
      <c r="BS65" s="270"/>
      <c r="BT65" s="270"/>
      <c r="BU65" s="270"/>
      <c r="BV65" s="270"/>
      <c r="BW65" s="270"/>
      <c r="BX65" s="270"/>
      <c r="BY65" s="270"/>
      <c r="BZ65" s="270"/>
      <c r="CA65" s="270"/>
      <c r="CB65" s="270"/>
      <c r="CC65" s="270"/>
      <c r="CD65" s="270"/>
      <c r="CE65" s="270"/>
      <c r="CF65" s="270"/>
      <c r="CG65" s="270"/>
      <c r="CH65" s="270"/>
      <c r="CI65" s="270"/>
      <c r="CJ65" s="270"/>
      <c r="CK65" s="270"/>
      <c r="CL65" s="270"/>
      <c r="CM65" s="270"/>
      <c r="CN65" s="270"/>
      <c r="CO65" s="270"/>
      <c r="CP65" s="270"/>
      <c r="CQ65" s="270"/>
    </row>
    <row r="66" spans="10:95">
      <c r="J66" s="268"/>
      <c r="K66" s="268"/>
      <c r="L66" s="269"/>
      <c r="M66" s="270"/>
      <c r="N66" s="268"/>
      <c r="O66" s="268"/>
      <c r="P66" s="269"/>
      <c r="Q66" s="270"/>
      <c r="R66" s="268"/>
      <c r="S66" s="268"/>
      <c r="T66" s="269"/>
      <c r="U66" s="270"/>
      <c r="V66" s="268"/>
      <c r="W66" s="268"/>
      <c r="X66" s="269"/>
      <c r="Y66" s="270"/>
      <c r="Z66" s="268"/>
      <c r="AA66" s="268"/>
      <c r="AB66" s="269"/>
      <c r="AC66" s="270"/>
      <c r="AD66" s="268"/>
      <c r="AE66" s="268"/>
      <c r="AF66" s="269"/>
      <c r="AG66" s="270"/>
      <c r="AH66" s="268"/>
      <c r="AI66" s="268"/>
      <c r="AJ66" s="269"/>
      <c r="AK66" s="270"/>
      <c r="AL66" s="270"/>
      <c r="AM66" s="270"/>
      <c r="AN66" s="270"/>
      <c r="AO66" s="270"/>
      <c r="AP66" s="270"/>
      <c r="AQ66" s="270"/>
      <c r="AR66" s="270"/>
      <c r="AS66" s="270"/>
      <c r="AT66" s="270"/>
      <c r="AU66" s="270"/>
      <c r="AV66" s="270"/>
      <c r="AW66" s="270"/>
      <c r="AX66" s="270"/>
      <c r="AY66" s="270"/>
      <c r="AZ66" s="270"/>
      <c r="BA66" s="270"/>
      <c r="BB66" s="270"/>
      <c r="BC66" s="270"/>
      <c r="BD66" s="270"/>
      <c r="BE66" s="270"/>
      <c r="BF66" s="270"/>
      <c r="BG66" s="270"/>
      <c r="BH66" s="270"/>
      <c r="BI66" s="270"/>
      <c r="BJ66" s="270"/>
      <c r="BK66" s="270"/>
      <c r="BL66" s="270"/>
      <c r="BM66" s="270"/>
      <c r="BN66" s="270"/>
      <c r="BO66" s="270"/>
      <c r="BP66" s="270"/>
      <c r="BQ66" s="270"/>
      <c r="BR66" s="270"/>
      <c r="BS66" s="270"/>
      <c r="BT66" s="270"/>
      <c r="BU66" s="270"/>
      <c r="BV66" s="270"/>
      <c r="BW66" s="270"/>
      <c r="BX66" s="270"/>
      <c r="BY66" s="270"/>
      <c r="BZ66" s="270"/>
      <c r="CA66" s="270"/>
      <c r="CB66" s="270"/>
      <c r="CC66" s="270"/>
      <c r="CD66" s="270"/>
      <c r="CE66" s="270"/>
      <c r="CF66" s="270"/>
      <c r="CG66" s="270"/>
      <c r="CH66" s="270"/>
      <c r="CI66" s="270"/>
      <c r="CJ66" s="270"/>
      <c r="CK66" s="270"/>
      <c r="CL66" s="270"/>
      <c r="CM66" s="270"/>
      <c r="CN66" s="270"/>
      <c r="CO66" s="270"/>
      <c r="CP66" s="270"/>
      <c r="CQ66" s="270"/>
    </row>
    <row r="67" spans="10:95">
      <c r="J67" s="268"/>
      <c r="K67" s="268"/>
      <c r="L67" s="269"/>
      <c r="M67" s="270"/>
      <c r="N67" s="268"/>
      <c r="O67" s="268"/>
      <c r="P67" s="269"/>
      <c r="Q67" s="270"/>
      <c r="R67" s="268"/>
      <c r="S67" s="268"/>
      <c r="T67" s="269"/>
      <c r="U67" s="270"/>
      <c r="V67" s="268"/>
      <c r="W67" s="268"/>
      <c r="X67" s="269"/>
      <c r="Y67" s="270"/>
      <c r="Z67" s="268"/>
      <c r="AA67" s="268"/>
      <c r="AB67" s="269"/>
      <c r="AC67" s="270"/>
      <c r="AD67" s="268"/>
      <c r="AE67" s="268"/>
      <c r="AF67" s="269"/>
      <c r="AG67" s="270"/>
      <c r="AH67" s="268"/>
      <c r="AI67" s="268"/>
      <c r="AJ67" s="269"/>
      <c r="AK67" s="270"/>
      <c r="AL67" s="270"/>
      <c r="AM67" s="270"/>
      <c r="AN67" s="270"/>
      <c r="AO67" s="270"/>
      <c r="AP67" s="270"/>
      <c r="AQ67" s="270"/>
      <c r="AR67" s="270"/>
      <c r="AS67" s="270"/>
      <c r="AT67" s="270"/>
      <c r="AU67" s="270"/>
      <c r="AV67" s="270"/>
      <c r="AW67" s="270"/>
      <c r="AX67" s="270"/>
      <c r="AY67" s="270"/>
      <c r="AZ67" s="270"/>
      <c r="BA67" s="270"/>
      <c r="BB67" s="270"/>
      <c r="BC67" s="270"/>
      <c r="BD67" s="270"/>
      <c r="BE67" s="270"/>
      <c r="BF67" s="270"/>
      <c r="BG67" s="270"/>
      <c r="BH67" s="270"/>
      <c r="BI67" s="270"/>
      <c r="BJ67" s="270"/>
      <c r="BK67" s="270"/>
      <c r="BL67" s="270"/>
      <c r="BM67" s="270"/>
      <c r="BN67" s="270"/>
      <c r="BO67" s="270"/>
      <c r="BP67" s="270"/>
      <c r="BQ67" s="270"/>
      <c r="BR67" s="270"/>
      <c r="BS67" s="270"/>
      <c r="BT67" s="270"/>
      <c r="BU67" s="270"/>
      <c r="BV67" s="270"/>
      <c r="BW67" s="270"/>
      <c r="BX67" s="270"/>
      <c r="BY67" s="270"/>
      <c r="BZ67" s="270"/>
      <c r="CA67" s="270"/>
      <c r="CB67" s="270"/>
      <c r="CC67" s="270"/>
      <c r="CD67" s="270"/>
      <c r="CE67" s="270"/>
      <c r="CF67" s="270"/>
      <c r="CG67" s="270"/>
      <c r="CH67" s="270"/>
      <c r="CI67" s="270"/>
      <c r="CJ67" s="270"/>
      <c r="CK67" s="270"/>
      <c r="CL67" s="270"/>
      <c r="CM67" s="270"/>
      <c r="CN67" s="270"/>
      <c r="CO67" s="270"/>
      <c r="CP67" s="270"/>
      <c r="CQ67" s="270"/>
    </row>
    <row r="68" spans="10:95">
      <c r="J68" s="268"/>
      <c r="K68" s="268"/>
      <c r="L68" s="269"/>
      <c r="M68" s="270"/>
      <c r="N68" s="268"/>
      <c r="O68" s="268"/>
      <c r="P68" s="269"/>
      <c r="Q68" s="270"/>
      <c r="R68" s="268"/>
      <c r="S68" s="268"/>
      <c r="T68" s="269"/>
      <c r="U68" s="270"/>
      <c r="V68" s="268"/>
      <c r="W68" s="268"/>
      <c r="X68" s="269"/>
      <c r="Y68" s="270"/>
      <c r="Z68" s="268"/>
      <c r="AA68" s="268"/>
      <c r="AB68" s="269"/>
      <c r="AC68" s="270"/>
      <c r="AD68" s="268"/>
      <c r="AE68" s="268"/>
      <c r="AF68" s="269"/>
      <c r="AG68" s="270"/>
      <c r="AH68" s="268"/>
      <c r="AI68" s="268"/>
      <c r="AJ68" s="269"/>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270"/>
      <c r="CF68" s="270"/>
      <c r="CG68" s="270"/>
      <c r="CH68" s="270"/>
      <c r="CI68" s="270"/>
      <c r="CJ68" s="270"/>
      <c r="CK68" s="270"/>
      <c r="CL68" s="270"/>
      <c r="CM68" s="270"/>
      <c r="CN68" s="270"/>
      <c r="CO68" s="270"/>
      <c r="CP68" s="270"/>
      <c r="CQ68" s="270"/>
    </row>
    <row r="69" spans="10:95">
      <c r="J69" s="268"/>
      <c r="K69" s="268"/>
      <c r="L69" s="269"/>
      <c r="M69" s="270"/>
      <c r="N69" s="268"/>
      <c r="O69" s="268"/>
      <c r="P69" s="269"/>
      <c r="Q69" s="270"/>
      <c r="R69" s="268"/>
      <c r="S69" s="268"/>
      <c r="T69" s="269"/>
      <c r="U69" s="270"/>
      <c r="V69" s="268"/>
      <c r="W69" s="268"/>
      <c r="X69" s="269"/>
      <c r="Y69" s="270"/>
      <c r="Z69" s="268"/>
      <c r="AA69" s="268"/>
      <c r="AB69" s="269"/>
      <c r="AC69" s="270"/>
      <c r="AD69" s="268"/>
      <c r="AE69" s="268"/>
      <c r="AF69" s="269"/>
      <c r="AG69" s="270"/>
      <c r="AH69" s="268"/>
      <c r="AI69" s="268"/>
      <c r="AJ69" s="269"/>
      <c r="AK69" s="270"/>
      <c r="AL69" s="270"/>
      <c r="AM69" s="270"/>
      <c r="AN69" s="270"/>
      <c r="AO69" s="270"/>
      <c r="AP69" s="270"/>
      <c r="AQ69" s="270"/>
      <c r="AR69" s="270"/>
      <c r="AS69" s="270"/>
      <c r="AT69" s="270"/>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0"/>
      <c r="BW69" s="270"/>
      <c r="BX69" s="270"/>
      <c r="BY69" s="270"/>
      <c r="BZ69" s="270"/>
      <c r="CA69" s="270"/>
      <c r="CB69" s="270"/>
      <c r="CC69" s="270"/>
      <c r="CD69" s="270"/>
      <c r="CE69" s="270"/>
      <c r="CF69" s="270"/>
      <c r="CG69" s="270"/>
      <c r="CH69" s="270"/>
      <c r="CI69" s="270"/>
      <c r="CJ69" s="270"/>
      <c r="CK69" s="270"/>
      <c r="CL69" s="270"/>
      <c r="CM69" s="270"/>
      <c r="CN69" s="270"/>
      <c r="CO69" s="270"/>
      <c r="CP69" s="270"/>
      <c r="CQ69" s="270"/>
    </row>
    <row r="70" spans="10:95">
      <c r="J70" s="268"/>
      <c r="K70" s="268"/>
      <c r="L70" s="269"/>
      <c r="M70" s="270"/>
      <c r="N70" s="268"/>
      <c r="O70" s="268"/>
      <c r="P70" s="269"/>
      <c r="Q70" s="270"/>
      <c r="R70" s="268"/>
      <c r="S70" s="268"/>
      <c r="T70" s="269"/>
      <c r="U70" s="270"/>
      <c r="V70" s="268"/>
      <c r="W70" s="268"/>
      <c r="X70" s="269"/>
      <c r="Y70" s="270"/>
      <c r="Z70" s="268"/>
      <c r="AA70" s="268"/>
      <c r="AB70" s="269"/>
      <c r="AC70" s="270"/>
      <c r="AD70" s="268"/>
      <c r="AE70" s="268"/>
      <c r="AF70" s="269"/>
      <c r="AG70" s="270"/>
      <c r="AH70" s="268"/>
      <c r="AI70" s="268"/>
      <c r="AJ70" s="269"/>
      <c r="AK70" s="270"/>
      <c r="AL70" s="270"/>
      <c r="AM70" s="270"/>
      <c r="AN70" s="270"/>
      <c r="AO70" s="270"/>
      <c r="AP70" s="270"/>
      <c r="AQ70" s="270"/>
      <c r="AR70" s="270"/>
      <c r="AS70" s="270"/>
      <c r="AT70" s="270"/>
      <c r="AU70" s="270"/>
      <c r="AV70" s="270"/>
      <c r="AW70" s="270"/>
      <c r="AX70" s="270"/>
      <c r="AY70" s="270"/>
      <c r="AZ70" s="270"/>
      <c r="BA70" s="270"/>
      <c r="BB70" s="270"/>
      <c r="BC70" s="270"/>
      <c r="BD70" s="270"/>
      <c r="BE70" s="270"/>
      <c r="BF70" s="270"/>
      <c r="BG70" s="270"/>
      <c r="BH70" s="270"/>
      <c r="BI70" s="270"/>
      <c r="BJ70" s="270"/>
      <c r="BK70" s="270"/>
      <c r="BL70" s="270"/>
      <c r="BM70" s="270"/>
      <c r="BN70" s="270"/>
      <c r="BO70" s="270"/>
      <c r="BP70" s="270"/>
      <c r="BQ70" s="270"/>
      <c r="BR70" s="270"/>
      <c r="BS70" s="270"/>
      <c r="BT70" s="270"/>
      <c r="BU70" s="270"/>
      <c r="BV70" s="270"/>
      <c r="BW70" s="270"/>
      <c r="BX70" s="270"/>
      <c r="BY70" s="270"/>
      <c r="BZ70" s="270"/>
      <c r="CA70" s="270"/>
      <c r="CB70" s="270"/>
      <c r="CC70" s="270"/>
      <c r="CD70" s="270"/>
      <c r="CE70" s="270"/>
      <c r="CF70" s="270"/>
      <c r="CG70" s="270"/>
      <c r="CH70" s="270"/>
      <c r="CI70" s="270"/>
      <c r="CJ70" s="270"/>
      <c r="CK70" s="270"/>
      <c r="CL70" s="270"/>
      <c r="CM70" s="270"/>
      <c r="CN70" s="270"/>
      <c r="CO70" s="270"/>
      <c r="CP70" s="270"/>
      <c r="CQ70" s="270"/>
    </row>
    <row r="71" spans="10:95">
      <c r="J71" s="268"/>
      <c r="K71" s="268"/>
      <c r="L71" s="269"/>
      <c r="M71" s="270"/>
      <c r="N71" s="268"/>
      <c r="O71" s="268"/>
      <c r="P71" s="269"/>
      <c r="Q71" s="270"/>
      <c r="R71" s="268"/>
      <c r="S71" s="268"/>
      <c r="T71" s="269"/>
      <c r="U71" s="270"/>
      <c r="V71" s="268"/>
      <c r="W71" s="268"/>
      <c r="X71" s="269"/>
      <c r="Y71" s="270"/>
      <c r="Z71" s="268"/>
      <c r="AA71" s="268"/>
      <c r="AB71" s="269"/>
      <c r="AC71" s="270"/>
      <c r="AD71" s="268"/>
      <c r="AE71" s="268"/>
      <c r="AF71" s="269"/>
      <c r="AG71" s="270"/>
      <c r="AH71" s="268"/>
      <c r="AI71" s="268"/>
      <c r="AJ71" s="269"/>
      <c r="AK71" s="270"/>
      <c r="AL71" s="270"/>
      <c r="AM71" s="270"/>
      <c r="AN71" s="270"/>
      <c r="AO71" s="270"/>
      <c r="AP71" s="270"/>
      <c r="AQ71" s="270"/>
      <c r="AR71" s="270"/>
      <c r="AS71" s="270"/>
      <c r="AT71" s="270"/>
      <c r="AU71" s="270"/>
      <c r="AV71" s="270"/>
      <c r="AW71" s="270"/>
      <c r="AX71" s="270"/>
      <c r="AY71" s="270"/>
      <c r="AZ71" s="270"/>
      <c r="BA71" s="270"/>
      <c r="BB71" s="270"/>
      <c r="BC71" s="270"/>
      <c r="BD71" s="270"/>
      <c r="BE71" s="270"/>
      <c r="BF71" s="270"/>
      <c r="BG71" s="270"/>
      <c r="BH71" s="270"/>
      <c r="BI71" s="270"/>
      <c r="BJ71" s="270"/>
      <c r="BK71" s="270"/>
      <c r="BL71" s="270"/>
      <c r="BM71" s="270"/>
      <c r="BN71" s="270"/>
      <c r="BO71" s="270"/>
      <c r="BP71" s="270"/>
      <c r="BQ71" s="270"/>
      <c r="BR71" s="270"/>
      <c r="BS71" s="270"/>
      <c r="BT71" s="270"/>
      <c r="BU71" s="270"/>
      <c r="BV71" s="270"/>
      <c r="BW71" s="270"/>
      <c r="BX71" s="270"/>
      <c r="BY71" s="270"/>
      <c r="BZ71" s="270"/>
      <c r="CA71" s="270"/>
      <c r="CB71" s="270"/>
      <c r="CC71" s="270"/>
      <c r="CD71" s="270"/>
      <c r="CE71" s="270"/>
      <c r="CF71" s="270"/>
      <c r="CG71" s="270"/>
      <c r="CH71" s="270"/>
      <c r="CI71" s="270"/>
      <c r="CJ71" s="270"/>
      <c r="CK71" s="270"/>
      <c r="CL71" s="270"/>
      <c r="CM71" s="270"/>
      <c r="CN71" s="270"/>
      <c r="CO71" s="270"/>
      <c r="CP71" s="270"/>
      <c r="CQ71" s="270"/>
    </row>
    <row r="72" spans="10:95">
      <c r="J72" s="268"/>
      <c r="K72" s="268"/>
      <c r="L72" s="269"/>
      <c r="M72" s="270"/>
      <c r="N72" s="268"/>
      <c r="O72" s="268"/>
      <c r="P72" s="269"/>
      <c r="Q72" s="270"/>
      <c r="R72" s="268"/>
      <c r="S72" s="268"/>
      <c r="T72" s="269"/>
      <c r="U72" s="270"/>
      <c r="V72" s="268"/>
      <c r="W72" s="268"/>
      <c r="X72" s="269"/>
      <c r="Y72" s="270"/>
      <c r="Z72" s="268"/>
      <c r="AA72" s="268"/>
      <c r="AB72" s="269"/>
      <c r="AC72" s="270"/>
      <c r="AD72" s="268"/>
      <c r="AE72" s="268"/>
      <c r="AF72" s="269"/>
      <c r="AG72" s="270"/>
      <c r="AH72" s="268"/>
      <c r="AI72" s="268"/>
      <c r="AJ72" s="269"/>
      <c r="AK72" s="270"/>
      <c r="AL72" s="270"/>
      <c r="AM72" s="270"/>
      <c r="AN72" s="270"/>
      <c r="AO72" s="270"/>
      <c r="AP72" s="270"/>
      <c r="AQ72" s="270"/>
      <c r="AR72" s="270"/>
      <c r="AS72" s="270"/>
      <c r="AT72" s="270"/>
      <c r="AU72" s="270"/>
      <c r="AV72" s="270"/>
      <c r="AW72" s="270"/>
      <c r="AX72" s="270"/>
      <c r="AY72" s="270"/>
      <c r="AZ72" s="270"/>
      <c r="BA72" s="270"/>
      <c r="BB72" s="270"/>
      <c r="BC72" s="270"/>
      <c r="BD72" s="270"/>
      <c r="BE72" s="270"/>
      <c r="BF72" s="270"/>
      <c r="BG72" s="270"/>
      <c r="BH72" s="270"/>
      <c r="BI72" s="270"/>
      <c r="BJ72" s="270"/>
      <c r="BK72" s="270"/>
      <c r="BL72" s="270"/>
      <c r="BM72" s="270"/>
      <c r="BN72" s="270"/>
      <c r="BO72" s="270"/>
      <c r="BP72" s="270"/>
      <c r="BQ72" s="270"/>
      <c r="BR72" s="270"/>
      <c r="BS72" s="270"/>
      <c r="BT72" s="270"/>
      <c r="BU72" s="270"/>
      <c r="BV72" s="270"/>
      <c r="BW72" s="270"/>
      <c r="BX72" s="270"/>
      <c r="BY72" s="270"/>
      <c r="BZ72" s="270"/>
      <c r="CA72" s="270"/>
      <c r="CB72" s="270"/>
      <c r="CC72" s="270"/>
      <c r="CD72" s="270"/>
      <c r="CE72" s="270"/>
      <c r="CF72" s="270"/>
      <c r="CG72" s="270"/>
      <c r="CH72" s="270"/>
      <c r="CI72" s="270"/>
      <c r="CJ72" s="270"/>
      <c r="CK72" s="270"/>
      <c r="CL72" s="270"/>
      <c r="CM72" s="270"/>
      <c r="CN72" s="270"/>
      <c r="CO72" s="270"/>
      <c r="CP72" s="270"/>
      <c r="CQ72" s="270"/>
    </row>
    <row r="73" spans="10:95">
      <c r="J73" s="268"/>
      <c r="K73" s="268"/>
      <c r="L73" s="269"/>
      <c r="M73" s="270"/>
      <c r="N73" s="268"/>
      <c r="O73" s="268"/>
      <c r="P73" s="269"/>
      <c r="Q73" s="270"/>
      <c r="R73" s="268"/>
      <c r="S73" s="268"/>
      <c r="T73" s="269"/>
      <c r="U73" s="270"/>
      <c r="V73" s="268"/>
      <c r="W73" s="268"/>
      <c r="X73" s="269"/>
      <c r="Y73" s="270"/>
      <c r="Z73" s="268"/>
      <c r="AA73" s="268"/>
      <c r="AB73" s="269"/>
      <c r="AC73" s="270"/>
      <c r="AD73" s="268"/>
      <c r="AE73" s="268"/>
      <c r="AF73" s="269"/>
      <c r="AG73" s="270"/>
      <c r="AH73" s="268"/>
      <c r="AI73" s="268"/>
      <c r="AJ73" s="269"/>
      <c r="AK73" s="270"/>
      <c r="AL73" s="270"/>
      <c r="AM73" s="270"/>
      <c r="AN73" s="270"/>
      <c r="AO73" s="270"/>
      <c r="AP73" s="270"/>
      <c r="AQ73" s="270"/>
      <c r="AR73" s="270"/>
      <c r="AS73" s="270"/>
      <c r="AT73" s="270"/>
      <c r="AU73" s="270"/>
      <c r="AV73" s="270"/>
      <c r="AW73" s="270"/>
      <c r="AX73" s="270"/>
      <c r="AY73" s="270"/>
      <c r="AZ73" s="270"/>
      <c r="BA73" s="270"/>
      <c r="BB73" s="270"/>
      <c r="BC73" s="270"/>
      <c r="BD73" s="270"/>
      <c r="BE73" s="270"/>
      <c r="BF73" s="270"/>
      <c r="BG73" s="270"/>
      <c r="BH73" s="270"/>
      <c r="BI73" s="270"/>
      <c r="BJ73" s="270"/>
      <c r="BK73" s="270"/>
      <c r="BL73" s="270"/>
      <c r="BM73" s="270"/>
      <c r="BN73" s="270"/>
      <c r="BO73" s="270"/>
      <c r="BP73" s="270"/>
      <c r="BQ73" s="270"/>
      <c r="BR73" s="270"/>
      <c r="BS73" s="270"/>
      <c r="BT73" s="270"/>
      <c r="BU73" s="270"/>
      <c r="BV73" s="270"/>
      <c r="BW73" s="270"/>
      <c r="BX73" s="270"/>
      <c r="BY73" s="270"/>
      <c r="BZ73" s="270"/>
      <c r="CA73" s="270"/>
      <c r="CB73" s="270"/>
      <c r="CC73" s="270"/>
      <c r="CD73" s="270"/>
      <c r="CE73" s="270"/>
      <c r="CF73" s="270"/>
      <c r="CG73" s="270"/>
      <c r="CH73" s="270"/>
      <c r="CI73" s="270"/>
      <c r="CJ73" s="270"/>
      <c r="CK73" s="270"/>
      <c r="CL73" s="270"/>
      <c r="CM73" s="270"/>
      <c r="CN73" s="270"/>
      <c r="CO73" s="270"/>
      <c r="CP73" s="270"/>
      <c r="CQ73" s="270"/>
    </row>
    <row r="74" spans="10:95">
      <c r="J74" s="268"/>
      <c r="K74" s="268"/>
      <c r="L74" s="269"/>
      <c r="M74" s="270"/>
      <c r="N74" s="268"/>
      <c r="O74" s="268"/>
      <c r="P74" s="269"/>
      <c r="Q74" s="270"/>
      <c r="R74" s="268"/>
      <c r="S74" s="268"/>
      <c r="T74" s="269"/>
      <c r="U74" s="270"/>
      <c r="V74" s="268"/>
      <c r="W74" s="268"/>
      <c r="X74" s="269"/>
      <c r="Y74" s="270"/>
      <c r="Z74" s="268"/>
      <c r="AA74" s="268"/>
      <c r="AB74" s="269"/>
      <c r="AC74" s="270"/>
      <c r="AD74" s="268"/>
      <c r="AE74" s="268"/>
      <c r="AF74" s="269"/>
      <c r="AG74" s="270"/>
      <c r="AH74" s="268"/>
      <c r="AI74" s="268"/>
      <c r="AJ74" s="269"/>
      <c r="AK74" s="270"/>
      <c r="AL74" s="270"/>
      <c r="AM74" s="270"/>
      <c r="AN74" s="270"/>
      <c r="AO74" s="270"/>
      <c r="AP74" s="270"/>
      <c r="AQ74" s="270"/>
      <c r="AR74" s="270"/>
      <c r="AS74" s="270"/>
      <c r="AT74" s="270"/>
      <c r="AU74" s="270"/>
      <c r="AV74" s="270"/>
      <c r="AW74" s="270"/>
      <c r="AX74" s="270"/>
      <c r="AY74" s="270"/>
      <c r="AZ74" s="270"/>
      <c r="BA74" s="270"/>
      <c r="BB74" s="270"/>
      <c r="BC74" s="270"/>
      <c r="BD74" s="270"/>
      <c r="BE74" s="270"/>
      <c r="BF74" s="270"/>
      <c r="BG74" s="270"/>
      <c r="BH74" s="270"/>
      <c r="BI74" s="270"/>
      <c r="BJ74" s="270"/>
      <c r="BK74" s="270"/>
      <c r="BL74" s="270"/>
      <c r="BM74" s="270"/>
      <c r="BN74" s="270"/>
      <c r="BO74" s="270"/>
      <c r="BP74" s="270"/>
      <c r="BQ74" s="270"/>
      <c r="BR74" s="270"/>
      <c r="BS74" s="270"/>
      <c r="BT74" s="270"/>
      <c r="BU74" s="270"/>
      <c r="BV74" s="270"/>
      <c r="BW74" s="270"/>
      <c r="BX74" s="270"/>
      <c r="BY74" s="270"/>
      <c r="BZ74" s="270"/>
      <c r="CA74" s="270"/>
      <c r="CB74" s="270"/>
      <c r="CC74" s="270"/>
      <c r="CD74" s="270"/>
      <c r="CE74" s="270"/>
      <c r="CF74" s="270"/>
      <c r="CG74" s="270"/>
      <c r="CH74" s="270"/>
      <c r="CI74" s="270"/>
      <c r="CJ74" s="270"/>
      <c r="CK74" s="270"/>
      <c r="CL74" s="270"/>
      <c r="CM74" s="270"/>
      <c r="CN74" s="270"/>
      <c r="CO74" s="270"/>
      <c r="CP74" s="270"/>
      <c r="CQ74" s="270"/>
    </row>
    <row r="75" spans="10:95">
      <c r="J75" s="268"/>
      <c r="K75" s="268"/>
      <c r="L75" s="269"/>
      <c r="M75" s="270"/>
      <c r="N75" s="268"/>
      <c r="O75" s="268"/>
      <c r="P75" s="269"/>
      <c r="Q75" s="270"/>
      <c r="R75" s="268"/>
      <c r="S75" s="268"/>
      <c r="T75" s="269"/>
      <c r="U75" s="270"/>
      <c r="V75" s="268"/>
      <c r="W75" s="268"/>
      <c r="X75" s="269"/>
      <c r="Y75" s="270"/>
      <c r="Z75" s="268"/>
      <c r="AA75" s="268"/>
      <c r="AB75" s="269"/>
      <c r="AC75" s="270"/>
      <c r="AD75" s="268"/>
      <c r="AE75" s="268"/>
      <c r="AF75" s="269"/>
      <c r="AG75" s="270"/>
      <c r="AH75" s="268"/>
      <c r="AI75" s="268"/>
      <c r="AJ75" s="269"/>
      <c r="AK75" s="270"/>
      <c r="AL75" s="270"/>
      <c r="AM75" s="270"/>
      <c r="AN75" s="270"/>
      <c r="AO75" s="270"/>
      <c r="AP75" s="270"/>
      <c r="AQ75" s="270"/>
      <c r="AR75" s="270"/>
      <c r="AS75" s="270"/>
      <c r="AT75" s="270"/>
      <c r="AU75" s="270"/>
      <c r="AV75" s="270"/>
      <c r="AW75" s="270"/>
      <c r="AX75" s="270"/>
      <c r="AY75" s="270"/>
      <c r="AZ75" s="270"/>
      <c r="BA75" s="270"/>
      <c r="BB75" s="270"/>
      <c r="BC75" s="270"/>
      <c r="BD75" s="270"/>
      <c r="BE75" s="270"/>
      <c r="BF75" s="270"/>
      <c r="BG75" s="270"/>
      <c r="BH75" s="270"/>
      <c r="BI75" s="270"/>
      <c r="BJ75" s="270"/>
      <c r="BK75" s="270"/>
      <c r="BL75" s="270"/>
      <c r="BM75" s="270"/>
      <c r="BN75" s="270"/>
      <c r="BO75" s="270"/>
      <c r="BP75" s="270"/>
      <c r="BQ75" s="270"/>
      <c r="BR75" s="270"/>
      <c r="BS75" s="270"/>
      <c r="BT75" s="270"/>
      <c r="BU75" s="270"/>
      <c r="BV75" s="270"/>
      <c r="BW75" s="270"/>
      <c r="BX75" s="270"/>
      <c r="BY75" s="270"/>
      <c r="BZ75" s="270"/>
      <c r="CA75" s="270"/>
      <c r="CB75" s="270"/>
      <c r="CC75" s="270"/>
      <c r="CD75" s="270"/>
      <c r="CE75" s="270"/>
      <c r="CF75" s="270"/>
      <c r="CG75" s="270"/>
      <c r="CH75" s="270"/>
      <c r="CI75" s="270"/>
      <c r="CJ75" s="270"/>
      <c r="CK75" s="270"/>
      <c r="CL75" s="270"/>
      <c r="CM75" s="270"/>
      <c r="CN75" s="270"/>
      <c r="CO75" s="270"/>
      <c r="CP75" s="270"/>
      <c r="CQ75" s="270"/>
    </row>
    <row r="76" spans="10:95">
      <c r="J76" s="268"/>
      <c r="K76" s="268"/>
      <c r="L76" s="269"/>
      <c r="M76" s="270"/>
      <c r="N76" s="268"/>
      <c r="O76" s="268"/>
      <c r="P76" s="269"/>
      <c r="Q76" s="270"/>
      <c r="R76" s="268"/>
      <c r="S76" s="268"/>
      <c r="T76" s="269"/>
      <c r="U76" s="270"/>
      <c r="V76" s="268"/>
      <c r="W76" s="268"/>
      <c r="X76" s="269"/>
      <c r="Y76" s="270"/>
      <c r="Z76" s="268"/>
      <c r="AA76" s="268"/>
      <c r="AB76" s="269"/>
      <c r="AC76" s="270"/>
      <c r="AD76" s="268"/>
      <c r="AE76" s="268"/>
      <c r="AF76" s="269"/>
      <c r="AG76" s="270"/>
      <c r="AH76" s="268"/>
      <c r="AI76" s="268"/>
      <c r="AJ76" s="269"/>
      <c r="AK76" s="270"/>
      <c r="AL76" s="270"/>
      <c r="AM76" s="270"/>
      <c r="AN76" s="270"/>
      <c r="AO76" s="270"/>
      <c r="AP76" s="270"/>
      <c r="AQ76" s="270"/>
      <c r="AR76" s="270"/>
      <c r="AS76" s="270"/>
      <c r="AT76" s="270"/>
      <c r="AU76" s="270"/>
      <c r="AV76" s="270"/>
      <c r="AW76" s="270"/>
      <c r="AX76" s="270"/>
      <c r="AY76" s="270"/>
      <c r="AZ76" s="270"/>
      <c r="BA76" s="270"/>
      <c r="BB76" s="270"/>
      <c r="BC76" s="270"/>
      <c r="BD76" s="270"/>
      <c r="BE76" s="270"/>
      <c r="BF76" s="270"/>
      <c r="BG76" s="270"/>
      <c r="BH76" s="270"/>
      <c r="BI76" s="270"/>
      <c r="BJ76" s="270"/>
      <c r="BK76" s="270"/>
      <c r="BL76" s="270"/>
      <c r="BM76" s="270"/>
      <c r="BN76" s="270"/>
      <c r="BO76" s="270"/>
      <c r="BP76" s="270"/>
      <c r="BQ76" s="270"/>
      <c r="BR76" s="270"/>
      <c r="BS76" s="270"/>
      <c r="BT76" s="270"/>
      <c r="BU76" s="270"/>
      <c r="BV76" s="270"/>
      <c r="BW76" s="270"/>
      <c r="BX76" s="270"/>
      <c r="BY76" s="270"/>
      <c r="BZ76" s="270"/>
      <c r="CA76" s="270"/>
      <c r="CB76" s="270"/>
      <c r="CC76" s="270"/>
      <c r="CD76" s="270"/>
      <c r="CE76" s="270"/>
      <c r="CF76" s="270"/>
      <c r="CG76" s="270"/>
      <c r="CH76" s="270"/>
      <c r="CI76" s="270"/>
      <c r="CJ76" s="270"/>
      <c r="CK76" s="270"/>
      <c r="CL76" s="270"/>
      <c r="CM76" s="270"/>
      <c r="CN76" s="270"/>
      <c r="CO76" s="270"/>
      <c r="CP76" s="270"/>
      <c r="CQ76" s="270"/>
    </row>
    <row r="77" spans="10:95">
      <c r="J77" s="268"/>
      <c r="K77" s="268"/>
      <c r="L77" s="269"/>
      <c r="M77" s="270"/>
      <c r="N77" s="268"/>
      <c r="O77" s="268"/>
      <c r="P77" s="269"/>
      <c r="Q77" s="270"/>
      <c r="R77" s="268"/>
      <c r="S77" s="268"/>
      <c r="T77" s="269"/>
      <c r="U77" s="270"/>
      <c r="V77" s="268"/>
      <c r="W77" s="268"/>
      <c r="X77" s="269"/>
      <c r="Y77" s="270"/>
      <c r="Z77" s="268"/>
      <c r="AA77" s="268"/>
      <c r="AB77" s="269"/>
      <c r="AC77" s="270"/>
      <c r="AD77" s="268"/>
      <c r="AE77" s="268"/>
      <c r="AF77" s="269"/>
      <c r="AG77" s="270"/>
      <c r="AH77" s="268"/>
      <c r="AI77" s="268"/>
      <c r="AJ77" s="269"/>
      <c r="AK77" s="270"/>
      <c r="AL77" s="270"/>
      <c r="AM77" s="270"/>
      <c r="AN77" s="270"/>
      <c r="AO77" s="270"/>
      <c r="AP77" s="270"/>
      <c r="AQ77" s="270"/>
      <c r="AR77" s="270"/>
      <c r="AS77" s="270"/>
      <c r="AT77" s="270"/>
      <c r="AU77" s="270"/>
      <c r="AV77" s="270"/>
      <c r="AW77" s="270"/>
      <c r="AX77" s="270"/>
      <c r="AY77" s="270"/>
      <c r="AZ77" s="270"/>
      <c r="BA77" s="270"/>
      <c r="BB77" s="270"/>
      <c r="BC77" s="270"/>
      <c r="BD77" s="270"/>
      <c r="BE77" s="270"/>
      <c r="BF77" s="270"/>
      <c r="BG77" s="270"/>
      <c r="BH77" s="270"/>
      <c r="BI77" s="270"/>
      <c r="BJ77" s="270"/>
      <c r="BK77" s="270"/>
      <c r="BL77" s="270"/>
      <c r="BM77" s="270"/>
      <c r="BN77" s="270"/>
      <c r="BO77" s="270"/>
      <c r="BP77" s="270"/>
      <c r="BQ77" s="270"/>
      <c r="BR77" s="270"/>
      <c r="BS77" s="270"/>
      <c r="BT77" s="270"/>
      <c r="BU77" s="270"/>
      <c r="BV77" s="270"/>
      <c r="BW77" s="270"/>
      <c r="BX77" s="270"/>
      <c r="BY77" s="270"/>
      <c r="BZ77" s="270"/>
      <c r="CA77" s="270"/>
      <c r="CB77" s="270"/>
      <c r="CC77" s="270"/>
      <c r="CD77" s="270"/>
      <c r="CE77" s="270"/>
      <c r="CF77" s="270"/>
      <c r="CG77" s="270"/>
      <c r="CH77" s="270"/>
      <c r="CI77" s="270"/>
      <c r="CJ77" s="270"/>
      <c r="CK77" s="270"/>
      <c r="CL77" s="270"/>
      <c r="CM77" s="270"/>
      <c r="CN77" s="270"/>
      <c r="CO77" s="270"/>
      <c r="CP77" s="270"/>
      <c r="CQ77" s="270"/>
    </row>
    <row r="78" spans="10:95">
      <c r="J78" s="268"/>
      <c r="K78" s="268"/>
      <c r="L78" s="269"/>
      <c r="M78" s="270"/>
      <c r="N78" s="268"/>
      <c r="O78" s="268"/>
      <c r="P78" s="269"/>
      <c r="Q78" s="270"/>
      <c r="R78" s="268"/>
      <c r="S78" s="268"/>
      <c r="T78" s="269"/>
      <c r="U78" s="270"/>
      <c r="V78" s="268"/>
      <c r="W78" s="268"/>
      <c r="X78" s="269"/>
      <c r="Y78" s="270"/>
      <c r="Z78" s="268"/>
      <c r="AA78" s="268"/>
      <c r="AB78" s="269"/>
      <c r="AC78" s="270"/>
      <c r="AD78" s="268"/>
      <c r="AE78" s="268"/>
      <c r="AF78" s="269"/>
      <c r="AG78" s="270"/>
      <c r="AH78" s="268"/>
      <c r="AI78" s="268"/>
      <c r="AJ78" s="269"/>
      <c r="AK78" s="270"/>
      <c r="AL78" s="270"/>
      <c r="AM78" s="270"/>
      <c r="AN78" s="270"/>
      <c r="AO78" s="270"/>
      <c r="AP78" s="270"/>
      <c r="AQ78" s="270"/>
      <c r="AR78" s="270"/>
      <c r="AS78" s="270"/>
      <c r="AT78" s="270"/>
      <c r="AU78" s="270"/>
      <c r="AV78" s="270"/>
      <c r="AW78" s="270"/>
      <c r="AX78" s="270"/>
      <c r="AY78" s="270"/>
      <c r="AZ78" s="270"/>
      <c r="BA78" s="270"/>
      <c r="BB78" s="270"/>
      <c r="BC78" s="270"/>
      <c r="BD78" s="270"/>
      <c r="BE78" s="270"/>
      <c r="BF78" s="270"/>
      <c r="BG78" s="270"/>
      <c r="BH78" s="270"/>
      <c r="BI78" s="270"/>
      <c r="BJ78" s="270"/>
      <c r="BK78" s="270"/>
      <c r="BL78" s="270"/>
      <c r="BM78" s="270"/>
      <c r="BN78" s="270"/>
      <c r="BO78" s="270"/>
      <c r="BP78" s="270"/>
      <c r="BQ78" s="270"/>
      <c r="BR78" s="270"/>
      <c r="BS78" s="270"/>
      <c r="BT78" s="270"/>
      <c r="BU78" s="270"/>
      <c r="BV78" s="270"/>
      <c r="BW78" s="270"/>
      <c r="BX78" s="270"/>
      <c r="BY78" s="270"/>
      <c r="BZ78" s="270"/>
      <c r="CA78" s="270"/>
      <c r="CB78" s="270"/>
      <c r="CC78" s="270"/>
      <c r="CD78" s="270"/>
      <c r="CE78" s="270"/>
      <c r="CF78" s="270"/>
      <c r="CG78" s="270"/>
      <c r="CH78" s="270"/>
      <c r="CI78" s="270"/>
      <c r="CJ78" s="270"/>
      <c r="CK78" s="270"/>
      <c r="CL78" s="270"/>
      <c r="CM78" s="270"/>
      <c r="CN78" s="270"/>
      <c r="CO78" s="270"/>
      <c r="CP78" s="270"/>
      <c r="CQ78" s="270"/>
    </row>
    <row r="79" spans="10:95">
      <c r="J79" s="268"/>
      <c r="K79" s="268"/>
      <c r="L79" s="269"/>
      <c r="M79" s="270"/>
      <c r="N79" s="268"/>
      <c r="O79" s="268"/>
      <c r="P79" s="269"/>
      <c r="Q79" s="270"/>
      <c r="R79" s="268"/>
      <c r="S79" s="268"/>
      <c r="T79" s="269"/>
      <c r="U79" s="270"/>
      <c r="V79" s="268"/>
      <c r="W79" s="268"/>
      <c r="X79" s="269"/>
      <c r="Y79" s="270"/>
      <c r="Z79" s="268"/>
      <c r="AA79" s="268"/>
      <c r="AB79" s="269"/>
      <c r="AC79" s="270"/>
      <c r="AD79" s="268"/>
      <c r="AE79" s="268"/>
      <c r="AF79" s="269"/>
      <c r="AG79" s="270"/>
      <c r="AH79" s="268"/>
      <c r="AI79" s="268"/>
      <c r="AJ79" s="269"/>
      <c r="AK79" s="270"/>
      <c r="AL79" s="270"/>
      <c r="AM79" s="270"/>
      <c r="AN79" s="270"/>
      <c r="AO79" s="270"/>
      <c r="AP79" s="270"/>
      <c r="AQ79" s="270"/>
      <c r="AR79" s="270"/>
      <c r="AS79" s="270"/>
      <c r="AT79" s="270"/>
      <c r="AU79" s="270"/>
      <c r="AV79" s="270"/>
      <c r="AW79" s="270"/>
      <c r="AX79" s="270"/>
      <c r="AY79" s="270"/>
      <c r="AZ79" s="270"/>
      <c r="BA79" s="270"/>
      <c r="BB79" s="270"/>
      <c r="BC79" s="270"/>
      <c r="BD79" s="270"/>
      <c r="BE79" s="270"/>
      <c r="BF79" s="270"/>
      <c r="BG79" s="270"/>
      <c r="BH79" s="270"/>
      <c r="BI79" s="270"/>
      <c r="BJ79" s="270"/>
      <c r="BK79" s="270"/>
      <c r="BL79" s="270"/>
      <c r="BM79" s="270"/>
      <c r="BN79" s="270"/>
      <c r="BO79" s="270"/>
      <c r="BP79" s="270"/>
      <c r="BQ79" s="270"/>
      <c r="BR79" s="270"/>
      <c r="BS79" s="270"/>
      <c r="BT79" s="270"/>
      <c r="BU79" s="270"/>
      <c r="BV79" s="270"/>
      <c r="BW79" s="270"/>
      <c r="BX79" s="270"/>
      <c r="BY79" s="270"/>
      <c r="BZ79" s="270"/>
      <c r="CA79" s="270"/>
      <c r="CB79" s="270"/>
      <c r="CC79" s="270"/>
      <c r="CD79" s="270"/>
      <c r="CE79" s="270"/>
      <c r="CF79" s="270"/>
      <c r="CG79" s="270"/>
      <c r="CH79" s="270"/>
      <c r="CI79" s="270"/>
      <c r="CJ79" s="270"/>
      <c r="CK79" s="270"/>
      <c r="CL79" s="270"/>
      <c r="CM79" s="270"/>
      <c r="CN79" s="270"/>
      <c r="CO79" s="270"/>
      <c r="CP79" s="270"/>
      <c r="CQ79" s="270"/>
    </row>
    <row r="80" spans="10:95">
      <c r="J80" s="268"/>
      <c r="K80" s="268"/>
      <c r="L80" s="269"/>
      <c r="M80" s="270"/>
      <c r="N80" s="268"/>
      <c r="O80" s="268"/>
      <c r="P80" s="269"/>
      <c r="Q80" s="270"/>
      <c r="R80" s="268"/>
      <c r="S80" s="268"/>
      <c r="T80" s="269"/>
      <c r="U80" s="270"/>
      <c r="V80" s="268"/>
      <c r="W80" s="268"/>
      <c r="X80" s="269"/>
      <c r="Y80" s="270"/>
      <c r="Z80" s="268"/>
      <c r="AA80" s="268"/>
      <c r="AB80" s="269"/>
      <c r="AC80" s="270"/>
      <c r="AD80" s="268"/>
      <c r="AE80" s="268"/>
      <c r="AF80" s="269"/>
      <c r="AG80" s="270"/>
      <c r="AH80" s="268"/>
      <c r="AI80" s="268"/>
      <c r="AJ80" s="269"/>
      <c r="AK80" s="270"/>
      <c r="AL80" s="270"/>
      <c r="AM80" s="270"/>
      <c r="AN80" s="270"/>
      <c r="AO80" s="270"/>
      <c r="AP80" s="270"/>
      <c r="AQ80" s="270"/>
      <c r="AR80" s="270"/>
      <c r="AS80" s="270"/>
      <c r="AT80" s="270"/>
      <c r="AU80" s="270"/>
      <c r="AV80" s="270"/>
      <c r="AW80" s="270"/>
      <c r="AX80" s="270"/>
      <c r="AY80" s="270"/>
      <c r="AZ80" s="270"/>
      <c r="BA80" s="270"/>
      <c r="BB80" s="270"/>
      <c r="BC80" s="270"/>
      <c r="BD80" s="270"/>
      <c r="BE80" s="270"/>
      <c r="BF80" s="270"/>
      <c r="BG80" s="270"/>
      <c r="BH80" s="270"/>
      <c r="BI80" s="270"/>
      <c r="BJ80" s="270"/>
      <c r="BK80" s="270"/>
      <c r="BL80" s="270"/>
      <c r="BM80" s="270"/>
      <c r="BN80" s="270"/>
      <c r="BO80" s="270"/>
      <c r="BP80" s="270"/>
      <c r="BQ80" s="270"/>
      <c r="BR80" s="270"/>
      <c r="BS80" s="270"/>
      <c r="BT80" s="270"/>
      <c r="BU80" s="270"/>
      <c r="BV80" s="270"/>
      <c r="BW80" s="270"/>
      <c r="BX80" s="270"/>
      <c r="BY80" s="270"/>
      <c r="BZ80" s="270"/>
      <c r="CA80" s="270"/>
      <c r="CB80" s="270"/>
      <c r="CC80" s="270"/>
      <c r="CD80" s="270"/>
      <c r="CE80" s="270"/>
      <c r="CF80" s="270"/>
      <c r="CG80" s="270"/>
      <c r="CH80" s="270"/>
      <c r="CI80" s="270"/>
      <c r="CJ80" s="270"/>
      <c r="CK80" s="270"/>
      <c r="CL80" s="270"/>
      <c r="CM80" s="270"/>
      <c r="CN80" s="270"/>
      <c r="CO80" s="270"/>
      <c r="CP80" s="270"/>
      <c r="CQ80" s="270"/>
    </row>
    <row r="81" spans="10:95">
      <c r="J81" s="268"/>
      <c r="K81" s="268"/>
      <c r="L81" s="269"/>
      <c r="M81" s="270"/>
      <c r="N81" s="268"/>
      <c r="O81" s="268"/>
      <c r="P81" s="269"/>
      <c r="Q81" s="270"/>
      <c r="R81" s="268"/>
      <c r="S81" s="268"/>
      <c r="T81" s="269"/>
      <c r="U81" s="270"/>
      <c r="V81" s="268"/>
      <c r="W81" s="268"/>
      <c r="X81" s="269"/>
      <c r="Y81" s="270"/>
      <c r="Z81" s="268"/>
      <c r="AA81" s="268"/>
      <c r="AB81" s="269"/>
      <c r="AC81" s="270"/>
      <c r="AD81" s="268"/>
      <c r="AE81" s="268"/>
      <c r="AF81" s="269"/>
      <c r="AG81" s="270"/>
      <c r="AH81" s="268"/>
      <c r="AI81" s="268"/>
      <c r="AJ81" s="269"/>
      <c r="AK81" s="270"/>
      <c r="AL81" s="270"/>
      <c r="AM81" s="270"/>
      <c r="AN81" s="270"/>
      <c r="AO81" s="270"/>
      <c r="AP81" s="270"/>
      <c r="AQ81" s="270"/>
      <c r="AR81" s="270"/>
      <c r="AS81" s="270"/>
      <c r="AT81" s="270"/>
      <c r="AU81" s="270"/>
      <c r="AV81" s="270"/>
      <c r="AW81" s="270"/>
      <c r="AX81" s="270"/>
      <c r="AY81" s="270"/>
      <c r="AZ81" s="270"/>
      <c r="BA81" s="270"/>
      <c r="BB81" s="270"/>
      <c r="BC81" s="270"/>
      <c r="BD81" s="270"/>
      <c r="BE81" s="270"/>
      <c r="BF81" s="270"/>
      <c r="BG81" s="270"/>
      <c r="BH81" s="270"/>
      <c r="BI81" s="270"/>
      <c r="BJ81" s="270"/>
      <c r="BK81" s="270"/>
      <c r="BL81" s="270"/>
      <c r="BM81" s="270"/>
      <c r="BN81" s="270"/>
      <c r="BO81" s="270"/>
      <c r="BP81" s="270"/>
      <c r="BQ81" s="270"/>
      <c r="BR81" s="270"/>
      <c r="BS81" s="270"/>
      <c r="BT81" s="270"/>
      <c r="BU81" s="270"/>
      <c r="BV81" s="270"/>
      <c r="BW81" s="270"/>
      <c r="BX81" s="270"/>
      <c r="BY81" s="270"/>
      <c r="BZ81" s="270"/>
      <c r="CA81" s="270"/>
      <c r="CB81" s="270"/>
      <c r="CC81" s="270"/>
      <c r="CD81" s="270"/>
      <c r="CE81" s="270"/>
      <c r="CF81" s="270"/>
      <c r="CG81" s="270"/>
      <c r="CH81" s="270"/>
      <c r="CI81" s="270"/>
      <c r="CJ81" s="270"/>
      <c r="CK81" s="270"/>
      <c r="CL81" s="270"/>
      <c r="CM81" s="270"/>
      <c r="CN81" s="270"/>
      <c r="CO81" s="270"/>
      <c r="CP81" s="270"/>
      <c r="CQ81" s="270"/>
    </row>
    <row r="82" spans="10:95">
      <c r="J82" s="268"/>
      <c r="K82" s="268"/>
      <c r="L82" s="269"/>
      <c r="M82" s="270"/>
      <c r="N82" s="268"/>
      <c r="O82" s="268"/>
      <c r="P82" s="269"/>
      <c r="Q82" s="270"/>
      <c r="R82" s="268"/>
      <c r="S82" s="268"/>
      <c r="T82" s="269"/>
      <c r="U82" s="270"/>
      <c r="V82" s="268"/>
      <c r="W82" s="268"/>
      <c r="X82" s="269"/>
      <c r="Y82" s="270"/>
      <c r="Z82" s="268"/>
      <c r="AA82" s="268"/>
      <c r="AB82" s="269"/>
      <c r="AC82" s="270"/>
      <c r="AD82" s="268"/>
      <c r="AE82" s="268"/>
      <c r="AF82" s="269"/>
      <c r="AG82" s="270"/>
      <c r="AH82" s="268"/>
      <c r="AI82" s="268"/>
      <c r="AJ82" s="269"/>
      <c r="AK82" s="270"/>
      <c r="AL82" s="270"/>
      <c r="AM82" s="270"/>
      <c r="AN82" s="270"/>
      <c r="AO82" s="270"/>
      <c r="AP82" s="270"/>
      <c r="AQ82" s="270"/>
      <c r="AR82" s="270"/>
      <c r="AS82" s="270"/>
      <c r="AT82" s="270"/>
      <c r="AU82" s="270"/>
      <c r="AV82" s="270"/>
      <c r="AW82" s="270"/>
      <c r="AX82" s="270"/>
      <c r="AY82" s="270"/>
      <c r="AZ82" s="270"/>
      <c r="BA82" s="270"/>
      <c r="BB82" s="270"/>
      <c r="BC82" s="270"/>
      <c r="BD82" s="270"/>
      <c r="BE82" s="270"/>
      <c r="BF82" s="270"/>
      <c r="BG82" s="270"/>
      <c r="BH82" s="270"/>
      <c r="BI82" s="270"/>
      <c r="BJ82" s="270"/>
      <c r="BK82" s="270"/>
      <c r="BL82" s="270"/>
      <c r="BM82" s="270"/>
      <c r="BN82" s="270"/>
      <c r="BO82" s="270"/>
      <c r="BP82" s="270"/>
      <c r="BQ82" s="270"/>
      <c r="BR82" s="270"/>
      <c r="BS82" s="270"/>
      <c r="BT82" s="270"/>
      <c r="BU82" s="270"/>
      <c r="BV82" s="270"/>
      <c r="BW82" s="270"/>
      <c r="BX82" s="270"/>
      <c r="BY82" s="270"/>
      <c r="BZ82" s="270"/>
      <c r="CA82" s="270"/>
      <c r="CB82" s="270"/>
      <c r="CC82" s="270"/>
      <c r="CD82" s="270"/>
      <c r="CE82" s="270"/>
      <c r="CF82" s="270"/>
      <c r="CG82" s="270"/>
      <c r="CH82" s="270"/>
      <c r="CI82" s="270"/>
      <c r="CJ82" s="270"/>
      <c r="CK82" s="270"/>
      <c r="CL82" s="270"/>
      <c r="CM82" s="270"/>
      <c r="CN82" s="270"/>
      <c r="CO82" s="270"/>
      <c r="CP82" s="270"/>
      <c r="CQ82" s="270"/>
    </row>
    <row r="83" spans="10:95">
      <c r="J83" s="268"/>
      <c r="K83" s="268"/>
      <c r="L83" s="269"/>
      <c r="M83" s="270"/>
      <c r="N83" s="268"/>
      <c r="O83" s="268"/>
      <c r="P83" s="269"/>
      <c r="Q83" s="270"/>
      <c r="R83" s="268"/>
      <c r="S83" s="268"/>
      <c r="T83" s="269"/>
      <c r="U83" s="270"/>
      <c r="V83" s="268"/>
      <c r="W83" s="268"/>
      <c r="X83" s="269"/>
      <c r="Y83" s="270"/>
      <c r="Z83" s="268"/>
      <c r="AA83" s="268"/>
      <c r="AB83" s="269"/>
      <c r="AC83" s="270"/>
      <c r="AD83" s="268"/>
      <c r="AE83" s="268"/>
      <c r="AF83" s="269"/>
      <c r="AG83" s="270"/>
      <c r="AH83" s="268"/>
      <c r="AI83" s="268"/>
      <c r="AJ83" s="269"/>
      <c r="AK83" s="270"/>
      <c r="AL83" s="270"/>
      <c r="AM83" s="270"/>
      <c r="AN83" s="270"/>
      <c r="AO83" s="270"/>
      <c r="AP83" s="270"/>
      <c r="AQ83" s="270"/>
      <c r="AR83" s="270"/>
      <c r="AS83" s="270"/>
      <c r="AT83" s="270"/>
      <c r="AU83" s="270"/>
      <c r="AV83" s="270"/>
      <c r="AW83" s="270"/>
      <c r="AX83" s="270"/>
      <c r="AY83" s="270"/>
      <c r="AZ83" s="270"/>
      <c r="BA83" s="270"/>
      <c r="BB83" s="270"/>
      <c r="BC83" s="270"/>
      <c r="BD83" s="270"/>
      <c r="BE83" s="270"/>
      <c r="BF83" s="270"/>
      <c r="BG83" s="270"/>
      <c r="BH83" s="270"/>
      <c r="BI83" s="270"/>
      <c r="BJ83" s="270"/>
      <c r="BK83" s="270"/>
      <c r="BL83" s="270"/>
      <c r="BM83" s="270"/>
      <c r="BN83" s="270"/>
      <c r="BO83" s="270"/>
      <c r="BP83" s="270"/>
      <c r="BQ83" s="270"/>
      <c r="BR83" s="270"/>
      <c r="BS83" s="270"/>
      <c r="BT83" s="270"/>
      <c r="BU83" s="270"/>
      <c r="BV83" s="270"/>
      <c r="BW83" s="270"/>
      <c r="BX83" s="270"/>
      <c r="BY83" s="270"/>
      <c r="BZ83" s="270"/>
      <c r="CA83" s="270"/>
      <c r="CB83" s="270"/>
      <c r="CC83" s="270"/>
      <c r="CD83" s="270"/>
      <c r="CE83" s="270"/>
      <c r="CF83" s="270"/>
      <c r="CG83" s="270"/>
      <c r="CH83" s="270"/>
      <c r="CI83" s="270"/>
      <c r="CJ83" s="270"/>
      <c r="CK83" s="270"/>
      <c r="CL83" s="270"/>
      <c r="CM83" s="270"/>
      <c r="CN83" s="270"/>
      <c r="CO83" s="270"/>
      <c r="CP83" s="270"/>
      <c r="CQ83" s="270"/>
    </row>
    <row r="84" spans="10:95">
      <c r="J84" s="268"/>
      <c r="K84" s="268"/>
      <c r="L84" s="269"/>
      <c r="M84" s="270"/>
      <c r="N84" s="268"/>
      <c r="O84" s="268"/>
      <c r="P84" s="269"/>
      <c r="Q84" s="270"/>
      <c r="R84" s="268"/>
      <c r="S84" s="268"/>
      <c r="T84" s="269"/>
      <c r="U84" s="270"/>
      <c r="V84" s="268"/>
      <c r="W84" s="268"/>
      <c r="X84" s="269"/>
      <c r="Y84" s="270"/>
      <c r="Z84" s="268"/>
      <c r="AA84" s="268"/>
      <c r="AB84" s="269"/>
      <c r="AC84" s="270"/>
      <c r="AD84" s="268"/>
      <c r="AE84" s="268"/>
      <c r="AF84" s="269"/>
      <c r="AG84" s="270"/>
      <c r="AH84" s="268"/>
      <c r="AI84" s="268"/>
      <c r="AJ84" s="269"/>
      <c r="AK84" s="270"/>
      <c r="AL84" s="270"/>
      <c r="AM84" s="270"/>
      <c r="AN84" s="270"/>
      <c r="AO84" s="270"/>
      <c r="AP84" s="270"/>
      <c r="AQ84" s="270"/>
      <c r="AR84" s="270"/>
      <c r="AS84" s="270"/>
      <c r="AT84" s="270"/>
      <c r="AU84" s="270"/>
      <c r="AV84" s="270"/>
      <c r="AW84" s="270"/>
      <c r="AX84" s="270"/>
      <c r="AY84" s="270"/>
      <c r="AZ84" s="270"/>
      <c r="BA84" s="270"/>
      <c r="BB84" s="270"/>
      <c r="BC84" s="270"/>
      <c r="BD84" s="270"/>
      <c r="BE84" s="270"/>
      <c r="BF84" s="270"/>
      <c r="BG84" s="270"/>
      <c r="BH84" s="270"/>
      <c r="BI84" s="270"/>
      <c r="BJ84" s="270"/>
      <c r="BK84" s="270"/>
      <c r="BL84" s="270"/>
      <c r="BM84" s="270"/>
      <c r="BN84" s="270"/>
      <c r="BO84" s="270"/>
      <c r="BP84" s="270"/>
      <c r="BQ84" s="270"/>
      <c r="BR84" s="270"/>
      <c r="BS84" s="270"/>
      <c r="BT84" s="270"/>
      <c r="BU84" s="270"/>
      <c r="BV84" s="270"/>
      <c r="BW84" s="270"/>
      <c r="BX84" s="270"/>
      <c r="BY84" s="270"/>
      <c r="BZ84" s="270"/>
      <c r="CA84" s="270"/>
      <c r="CB84" s="270"/>
      <c r="CC84" s="270"/>
      <c r="CD84" s="270"/>
      <c r="CE84" s="270"/>
      <c r="CF84" s="270"/>
      <c r="CG84" s="270"/>
      <c r="CH84" s="270"/>
      <c r="CI84" s="270"/>
      <c r="CJ84" s="270"/>
      <c r="CK84" s="270"/>
      <c r="CL84" s="270"/>
      <c r="CM84" s="270"/>
      <c r="CN84" s="270"/>
      <c r="CO84" s="270"/>
      <c r="CP84" s="270"/>
      <c r="CQ84" s="270"/>
    </row>
    <row r="85" spans="10:95">
      <c r="J85" s="268"/>
      <c r="K85" s="268"/>
      <c r="L85" s="269"/>
      <c r="M85" s="270"/>
      <c r="N85" s="268"/>
      <c r="O85" s="268"/>
      <c r="P85" s="269"/>
      <c r="Q85" s="270"/>
      <c r="R85" s="268"/>
      <c r="S85" s="268"/>
      <c r="T85" s="269"/>
      <c r="U85" s="270"/>
      <c r="V85" s="268"/>
      <c r="W85" s="268"/>
      <c r="X85" s="269"/>
      <c r="Y85" s="270"/>
      <c r="Z85" s="268"/>
      <c r="AA85" s="268"/>
      <c r="AB85" s="269"/>
      <c r="AC85" s="270"/>
      <c r="AD85" s="268"/>
      <c r="AE85" s="268"/>
      <c r="AF85" s="269"/>
      <c r="AG85" s="270"/>
      <c r="AH85" s="268"/>
      <c r="AI85" s="268"/>
      <c r="AJ85" s="269"/>
      <c r="AK85" s="270"/>
      <c r="AL85" s="270"/>
      <c r="AM85" s="270"/>
      <c r="AN85" s="270"/>
      <c r="AO85" s="270"/>
      <c r="AP85" s="270"/>
      <c r="AQ85" s="270"/>
      <c r="AR85" s="270"/>
      <c r="AS85" s="270"/>
      <c r="AT85" s="270"/>
      <c r="AU85" s="270"/>
      <c r="AV85" s="270"/>
      <c r="AW85" s="270"/>
      <c r="AX85" s="270"/>
      <c r="AY85" s="270"/>
      <c r="AZ85" s="270"/>
      <c r="BA85" s="270"/>
      <c r="BB85" s="270"/>
      <c r="BC85" s="270"/>
      <c r="BD85" s="270"/>
      <c r="BE85" s="270"/>
      <c r="BF85" s="270"/>
      <c r="BG85" s="270"/>
      <c r="BH85" s="270"/>
      <c r="BI85" s="270"/>
      <c r="BJ85" s="270"/>
      <c r="BK85" s="270"/>
      <c r="BL85" s="270"/>
      <c r="BM85" s="270"/>
      <c r="BN85" s="270"/>
      <c r="BO85" s="270"/>
      <c r="BP85" s="270"/>
      <c r="BQ85" s="270"/>
      <c r="BR85" s="270"/>
      <c r="BS85" s="270"/>
      <c r="BT85" s="270"/>
      <c r="BU85" s="270"/>
      <c r="BV85" s="270"/>
      <c r="BW85" s="270"/>
      <c r="BX85" s="270"/>
      <c r="BY85" s="270"/>
      <c r="BZ85" s="270"/>
      <c r="CA85" s="270"/>
      <c r="CB85" s="270"/>
      <c r="CC85" s="270"/>
      <c r="CD85" s="270"/>
      <c r="CE85" s="270"/>
      <c r="CF85" s="270"/>
      <c r="CG85" s="270"/>
      <c r="CH85" s="270"/>
      <c r="CI85" s="270"/>
      <c r="CJ85" s="270"/>
      <c r="CK85" s="270"/>
      <c r="CL85" s="270"/>
      <c r="CM85" s="270"/>
      <c r="CN85" s="270"/>
      <c r="CO85" s="270"/>
      <c r="CP85" s="270"/>
      <c r="CQ85" s="270"/>
    </row>
    <row r="86" spans="10:95">
      <c r="J86" s="268"/>
      <c r="K86" s="268"/>
      <c r="L86" s="269"/>
      <c r="M86" s="270"/>
      <c r="N86" s="268"/>
      <c r="O86" s="268"/>
      <c r="P86" s="269"/>
      <c r="Q86" s="270"/>
      <c r="R86" s="268"/>
      <c r="S86" s="268"/>
      <c r="T86" s="269"/>
      <c r="U86" s="270"/>
      <c r="V86" s="268"/>
      <c r="W86" s="268"/>
      <c r="X86" s="269"/>
      <c r="Y86" s="270"/>
      <c r="Z86" s="268"/>
      <c r="AA86" s="268"/>
      <c r="AB86" s="269"/>
      <c r="AC86" s="270"/>
      <c r="AD86" s="268"/>
      <c r="AE86" s="268"/>
      <c r="AF86" s="269"/>
      <c r="AG86" s="270"/>
      <c r="AH86" s="268"/>
      <c r="AI86" s="268"/>
      <c r="AJ86" s="269"/>
      <c r="AK86" s="270"/>
      <c r="AL86" s="270"/>
      <c r="AM86" s="270"/>
      <c r="AN86" s="270"/>
      <c r="AO86" s="270"/>
      <c r="AP86" s="270"/>
      <c r="AQ86" s="270"/>
      <c r="AR86" s="270"/>
      <c r="AS86" s="270"/>
      <c r="AT86" s="270"/>
      <c r="AU86" s="270"/>
      <c r="AV86" s="270"/>
      <c r="AW86" s="270"/>
      <c r="AX86" s="270"/>
      <c r="AY86" s="270"/>
      <c r="AZ86" s="270"/>
      <c r="BA86" s="270"/>
      <c r="BB86" s="270"/>
      <c r="BC86" s="270"/>
      <c r="BD86" s="270"/>
      <c r="BE86" s="270"/>
      <c r="BF86" s="270"/>
      <c r="BG86" s="270"/>
      <c r="BH86" s="270"/>
      <c r="BI86" s="270"/>
      <c r="BJ86" s="270"/>
      <c r="BK86" s="270"/>
      <c r="BL86" s="270"/>
      <c r="BM86" s="270"/>
      <c r="BN86" s="270"/>
      <c r="BO86" s="270"/>
      <c r="BP86" s="270"/>
      <c r="BQ86" s="270"/>
      <c r="BR86" s="270"/>
      <c r="BS86" s="270"/>
      <c r="BT86" s="270"/>
      <c r="BU86" s="270"/>
      <c r="BV86" s="270"/>
      <c r="BW86" s="270"/>
      <c r="BX86" s="270"/>
      <c r="BY86" s="270"/>
      <c r="BZ86" s="270"/>
      <c r="CA86" s="270"/>
      <c r="CB86" s="270"/>
      <c r="CC86" s="270"/>
      <c r="CD86" s="270"/>
      <c r="CE86" s="270"/>
      <c r="CF86" s="270"/>
      <c r="CG86" s="270"/>
      <c r="CH86" s="270"/>
      <c r="CI86" s="270"/>
      <c r="CJ86" s="270"/>
      <c r="CK86" s="270"/>
      <c r="CL86" s="270"/>
      <c r="CM86" s="270"/>
      <c r="CN86" s="270"/>
      <c r="CO86" s="270"/>
      <c r="CP86" s="270"/>
      <c r="CQ86" s="270"/>
    </row>
    <row r="87" spans="10:95">
      <c r="J87" s="268"/>
      <c r="K87" s="268"/>
      <c r="L87" s="269"/>
      <c r="M87" s="270"/>
      <c r="N87" s="268"/>
      <c r="O87" s="268"/>
      <c r="P87" s="269"/>
      <c r="Q87" s="270"/>
      <c r="R87" s="268"/>
      <c r="S87" s="268"/>
      <c r="T87" s="269"/>
      <c r="U87" s="270"/>
      <c r="V87" s="268"/>
      <c r="W87" s="268"/>
      <c r="X87" s="269"/>
      <c r="Y87" s="270"/>
      <c r="Z87" s="268"/>
      <c r="AA87" s="268"/>
      <c r="AB87" s="269"/>
      <c r="AC87" s="270"/>
      <c r="AD87" s="268"/>
      <c r="AE87" s="268"/>
      <c r="AF87" s="269"/>
      <c r="AG87" s="270"/>
      <c r="AH87" s="268"/>
      <c r="AI87" s="268"/>
      <c r="AJ87" s="269"/>
      <c r="AK87" s="270"/>
      <c r="AL87" s="270"/>
      <c r="AM87" s="270"/>
      <c r="AN87" s="270"/>
      <c r="AO87" s="270"/>
      <c r="AP87" s="270"/>
      <c r="AQ87" s="270"/>
      <c r="AR87" s="270"/>
      <c r="AS87" s="270"/>
      <c r="AT87" s="270"/>
      <c r="AU87" s="270"/>
      <c r="AV87" s="270"/>
      <c r="AW87" s="270"/>
      <c r="AX87" s="270"/>
      <c r="AY87" s="270"/>
      <c r="AZ87" s="270"/>
      <c r="BA87" s="270"/>
      <c r="BB87" s="270"/>
      <c r="BC87" s="270"/>
      <c r="BD87" s="270"/>
      <c r="BE87" s="270"/>
      <c r="BF87" s="270"/>
      <c r="BG87" s="270"/>
      <c r="BH87" s="270"/>
      <c r="BI87" s="270"/>
      <c r="BJ87" s="270"/>
      <c r="BK87" s="270"/>
      <c r="BL87" s="270"/>
      <c r="BM87" s="270"/>
      <c r="BN87" s="270"/>
      <c r="BO87" s="270"/>
      <c r="BP87" s="270"/>
      <c r="BQ87" s="270"/>
      <c r="BR87" s="270"/>
      <c r="BS87" s="270"/>
      <c r="BT87" s="270"/>
      <c r="BU87" s="270"/>
      <c r="BV87" s="270"/>
      <c r="BW87" s="270"/>
      <c r="BX87" s="270"/>
      <c r="BY87" s="270"/>
      <c r="BZ87" s="270"/>
      <c r="CA87" s="270"/>
      <c r="CB87" s="270"/>
      <c r="CC87" s="270"/>
      <c r="CD87" s="270"/>
      <c r="CE87" s="270"/>
      <c r="CF87" s="270"/>
      <c r="CG87" s="270"/>
      <c r="CH87" s="270"/>
      <c r="CI87" s="270"/>
      <c r="CJ87" s="270"/>
      <c r="CK87" s="270"/>
      <c r="CL87" s="270"/>
      <c r="CM87" s="270"/>
      <c r="CN87" s="270"/>
      <c r="CO87" s="270"/>
      <c r="CP87" s="270"/>
      <c r="CQ87" s="270"/>
    </row>
    <row r="88" spans="10:95">
      <c r="J88" s="268"/>
      <c r="K88" s="268"/>
      <c r="L88" s="269"/>
      <c r="M88" s="270"/>
      <c r="N88" s="268"/>
      <c r="O88" s="268"/>
      <c r="P88" s="269"/>
      <c r="Q88" s="270"/>
      <c r="R88" s="268"/>
      <c r="S88" s="268"/>
      <c r="T88" s="269"/>
      <c r="U88" s="270"/>
      <c r="V88" s="268"/>
      <c r="W88" s="268"/>
      <c r="X88" s="269"/>
      <c r="Y88" s="270"/>
      <c r="Z88" s="268"/>
      <c r="AA88" s="268"/>
      <c r="AB88" s="269"/>
      <c r="AC88" s="270"/>
      <c r="AD88" s="268"/>
      <c r="AE88" s="268"/>
      <c r="AF88" s="269"/>
      <c r="AG88" s="270"/>
      <c r="AH88" s="268"/>
      <c r="AI88" s="268"/>
      <c r="AJ88" s="269"/>
      <c r="AK88" s="270"/>
      <c r="AL88" s="270"/>
      <c r="AM88" s="270"/>
      <c r="AN88" s="270"/>
      <c r="AO88" s="270"/>
      <c r="AP88" s="270"/>
      <c r="AQ88" s="270"/>
      <c r="AR88" s="270"/>
      <c r="AS88" s="270"/>
      <c r="AT88" s="270"/>
      <c r="AU88" s="270"/>
      <c r="AV88" s="270"/>
      <c r="AW88" s="270"/>
      <c r="AX88" s="270"/>
      <c r="AY88" s="270"/>
      <c r="AZ88" s="270"/>
      <c r="BA88" s="270"/>
      <c r="BB88" s="270"/>
      <c r="BC88" s="270"/>
      <c r="BD88" s="270"/>
      <c r="BE88" s="270"/>
      <c r="BF88" s="270"/>
      <c r="BG88" s="270"/>
      <c r="BH88" s="270"/>
      <c r="BI88" s="270"/>
      <c r="BJ88" s="270"/>
      <c r="BK88" s="270"/>
      <c r="BL88" s="270"/>
      <c r="BM88" s="270"/>
      <c r="BN88" s="270"/>
      <c r="BO88" s="270"/>
      <c r="BP88" s="270"/>
      <c r="BQ88" s="270"/>
      <c r="BR88" s="270"/>
      <c r="BS88" s="270"/>
      <c r="BT88" s="270"/>
      <c r="BU88" s="270"/>
      <c r="BV88" s="270"/>
      <c r="BW88" s="270"/>
      <c r="BX88" s="270"/>
      <c r="BY88" s="270"/>
      <c r="BZ88" s="270"/>
      <c r="CA88" s="270"/>
      <c r="CB88" s="270"/>
      <c r="CC88" s="270"/>
      <c r="CD88" s="270"/>
      <c r="CE88" s="270"/>
      <c r="CF88" s="270"/>
      <c r="CG88" s="270"/>
      <c r="CH88" s="270"/>
      <c r="CI88" s="270"/>
      <c r="CJ88" s="270"/>
      <c r="CK88" s="270"/>
      <c r="CL88" s="270"/>
      <c r="CM88" s="270"/>
      <c r="CN88" s="270"/>
      <c r="CO88" s="270"/>
      <c r="CP88" s="270"/>
      <c r="CQ88" s="270"/>
    </row>
    <row r="89" spans="10:95">
      <c r="J89" s="268"/>
      <c r="K89" s="268"/>
      <c r="L89" s="269"/>
      <c r="M89" s="270"/>
      <c r="N89" s="268"/>
      <c r="O89" s="268"/>
      <c r="P89" s="269"/>
      <c r="Q89" s="270"/>
      <c r="R89" s="268"/>
      <c r="S89" s="268"/>
      <c r="T89" s="269"/>
      <c r="U89" s="270"/>
      <c r="V89" s="268"/>
      <c r="W89" s="268"/>
      <c r="X89" s="269"/>
      <c r="Y89" s="270"/>
      <c r="Z89" s="268"/>
      <c r="AA89" s="268"/>
      <c r="AB89" s="269"/>
      <c r="AC89" s="270"/>
      <c r="AD89" s="268"/>
      <c r="AE89" s="268"/>
      <c r="AF89" s="269"/>
      <c r="AG89" s="270"/>
      <c r="AH89" s="268"/>
      <c r="AI89" s="268"/>
      <c r="AJ89" s="269"/>
      <c r="AK89" s="270"/>
      <c r="AL89" s="270"/>
      <c r="AM89" s="270"/>
      <c r="AN89" s="270"/>
      <c r="AO89" s="270"/>
      <c r="AP89" s="270"/>
      <c r="AQ89" s="270"/>
      <c r="AR89" s="270"/>
      <c r="AS89" s="270"/>
      <c r="AT89" s="270"/>
      <c r="AU89" s="270"/>
      <c r="AV89" s="270"/>
      <c r="AW89" s="270"/>
      <c r="AX89" s="270"/>
      <c r="AY89" s="270"/>
      <c r="AZ89" s="270"/>
      <c r="BA89" s="270"/>
      <c r="BB89" s="270"/>
      <c r="BC89" s="270"/>
      <c r="BD89" s="270"/>
      <c r="BE89" s="270"/>
      <c r="BF89" s="270"/>
      <c r="BG89" s="270"/>
      <c r="BH89" s="270"/>
      <c r="BI89" s="270"/>
      <c r="BJ89" s="270"/>
      <c r="BK89" s="270"/>
      <c r="BL89" s="270"/>
      <c r="BM89" s="270"/>
      <c r="BN89" s="270"/>
      <c r="BO89" s="270"/>
      <c r="BP89" s="270"/>
      <c r="BQ89" s="270"/>
      <c r="BR89" s="270"/>
      <c r="BS89" s="270"/>
      <c r="BT89" s="270"/>
      <c r="BU89" s="270"/>
      <c r="BV89" s="270"/>
      <c r="BW89" s="270"/>
      <c r="BX89" s="270"/>
      <c r="BY89" s="270"/>
      <c r="BZ89" s="270"/>
      <c r="CA89" s="270"/>
      <c r="CB89" s="270"/>
      <c r="CC89" s="270"/>
      <c r="CD89" s="270"/>
      <c r="CE89" s="270"/>
      <c r="CF89" s="270"/>
      <c r="CG89" s="270"/>
      <c r="CH89" s="270"/>
      <c r="CI89" s="270"/>
      <c r="CJ89" s="270"/>
      <c r="CK89" s="270"/>
      <c r="CL89" s="270"/>
      <c r="CM89" s="270"/>
      <c r="CN89" s="270"/>
      <c r="CO89" s="270"/>
      <c r="CP89" s="270"/>
      <c r="CQ89" s="270"/>
    </row>
    <row r="90" spans="10:95">
      <c r="J90" s="268"/>
      <c r="K90" s="268"/>
      <c r="L90" s="269"/>
      <c r="M90" s="270"/>
      <c r="N90" s="268"/>
      <c r="O90" s="268"/>
      <c r="P90" s="269"/>
      <c r="Q90" s="270"/>
      <c r="R90" s="268"/>
      <c r="S90" s="268"/>
      <c r="T90" s="269"/>
      <c r="U90" s="270"/>
      <c r="V90" s="268"/>
      <c r="W90" s="268"/>
      <c r="X90" s="269"/>
      <c r="Y90" s="270"/>
      <c r="Z90" s="268"/>
      <c r="AA90" s="268"/>
      <c r="AB90" s="269"/>
      <c r="AC90" s="270"/>
      <c r="AD90" s="268"/>
      <c r="AE90" s="268"/>
      <c r="AF90" s="269"/>
      <c r="AG90" s="270"/>
      <c r="AH90" s="268"/>
      <c r="AI90" s="268"/>
      <c r="AJ90" s="269"/>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270"/>
      <c r="BG90" s="270"/>
      <c r="BH90" s="270"/>
      <c r="BI90" s="270"/>
      <c r="BJ90" s="270"/>
      <c r="BK90" s="270"/>
      <c r="BL90" s="270"/>
      <c r="BM90" s="270"/>
      <c r="BN90" s="270"/>
      <c r="BO90" s="270"/>
      <c r="BP90" s="270"/>
      <c r="BQ90" s="270"/>
      <c r="BR90" s="270"/>
      <c r="BS90" s="270"/>
      <c r="BT90" s="270"/>
      <c r="BU90" s="270"/>
      <c r="BV90" s="270"/>
      <c r="BW90" s="270"/>
      <c r="BX90" s="270"/>
      <c r="BY90" s="270"/>
      <c r="BZ90" s="270"/>
      <c r="CA90" s="270"/>
      <c r="CB90" s="270"/>
      <c r="CC90" s="270"/>
      <c r="CD90" s="270"/>
      <c r="CE90" s="270"/>
      <c r="CF90" s="270"/>
      <c r="CG90" s="270"/>
      <c r="CH90" s="270"/>
      <c r="CI90" s="270"/>
      <c r="CJ90" s="270"/>
      <c r="CK90" s="270"/>
      <c r="CL90" s="270"/>
      <c r="CM90" s="270"/>
      <c r="CN90" s="270"/>
      <c r="CO90" s="270"/>
      <c r="CP90" s="270"/>
      <c r="CQ90" s="270"/>
    </row>
    <row r="91" spans="10:95">
      <c r="J91" s="268"/>
      <c r="K91" s="268"/>
      <c r="L91" s="269"/>
      <c r="M91" s="270"/>
      <c r="N91" s="268"/>
      <c r="O91" s="268"/>
      <c r="P91" s="269"/>
      <c r="Q91" s="270"/>
      <c r="R91" s="268"/>
      <c r="S91" s="268"/>
      <c r="T91" s="269"/>
      <c r="U91" s="270"/>
      <c r="V91" s="268"/>
      <c r="W91" s="268"/>
      <c r="X91" s="269"/>
      <c r="Y91" s="270"/>
      <c r="Z91" s="268"/>
      <c r="AA91" s="268"/>
      <c r="AB91" s="269"/>
      <c r="AC91" s="270"/>
      <c r="AD91" s="268"/>
      <c r="AE91" s="268"/>
      <c r="AF91" s="269"/>
      <c r="AG91" s="270"/>
      <c r="AH91" s="268"/>
      <c r="AI91" s="268"/>
      <c r="AJ91" s="269"/>
      <c r="AK91" s="270"/>
      <c r="AL91" s="270"/>
      <c r="AM91" s="270"/>
      <c r="AN91" s="270"/>
      <c r="AO91" s="270"/>
      <c r="AP91" s="270"/>
      <c r="AQ91" s="270"/>
      <c r="AR91" s="270"/>
      <c r="AS91" s="270"/>
      <c r="AT91" s="270"/>
      <c r="AU91" s="270"/>
      <c r="AV91" s="270"/>
      <c r="AW91" s="270"/>
      <c r="AX91" s="270"/>
      <c r="AY91" s="270"/>
      <c r="AZ91" s="270"/>
      <c r="BA91" s="270"/>
      <c r="BB91" s="270"/>
      <c r="BC91" s="270"/>
      <c r="BD91" s="270"/>
      <c r="BE91" s="270"/>
      <c r="BF91" s="270"/>
      <c r="BG91" s="270"/>
      <c r="BH91" s="270"/>
      <c r="BI91" s="270"/>
      <c r="BJ91" s="270"/>
      <c r="BK91" s="270"/>
      <c r="BL91" s="270"/>
      <c r="BM91" s="270"/>
      <c r="BN91" s="270"/>
      <c r="BO91" s="270"/>
      <c r="BP91" s="270"/>
      <c r="BQ91" s="270"/>
      <c r="BR91" s="270"/>
      <c r="BS91" s="270"/>
      <c r="BT91" s="270"/>
      <c r="BU91" s="270"/>
      <c r="BV91" s="270"/>
      <c r="BW91" s="270"/>
      <c r="BX91" s="270"/>
      <c r="BY91" s="270"/>
      <c r="BZ91" s="270"/>
      <c r="CA91" s="270"/>
      <c r="CB91" s="270"/>
      <c r="CC91" s="270"/>
      <c r="CD91" s="270"/>
      <c r="CE91" s="270"/>
      <c r="CF91" s="270"/>
      <c r="CG91" s="270"/>
      <c r="CH91" s="270"/>
      <c r="CI91" s="270"/>
      <c r="CJ91" s="270"/>
      <c r="CK91" s="270"/>
      <c r="CL91" s="270"/>
      <c r="CM91" s="270"/>
      <c r="CN91" s="270"/>
      <c r="CO91" s="270"/>
      <c r="CP91" s="270"/>
      <c r="CQ91" s="270"/>
    </row>
    <row r="92" spans="10:95">
      <c r="J92" s="268"/>
      <c r="K92" s="268"/>
      <c r="L92" s="269"/>
      <c r="M92" s="270"/>
      <c r="N92" s="268"/>
      <c r="O92" s="268"/>
      <c r="P92" s="269"/>
      <c r="Q92" s="270"/>
      <c r="R92" s="268"/>
      <c r="S92" s="268"/>
      <c r="T92" s="269"/>
      <c r="U92" s="270"/>
      <c r="V92" s="268"/>
      <c r="W92" s="268"/>
      <c r="X92" s="269"/>
      <c r="Y92" s="270"/>
      <c r="Z92" s="268"/>
      <c r="AA92" s="268"/>
      <c r="AB92" s="269"/>
      <c r="AC92" s="270"/>
      <c r="AD92" s="268"/>
      <c r="AE92" s="268"/>
      <c r="AF92" s="269"/>
      <c r="AG92" s="270"/>
      <c r="AH92" s="268"/>
      <c r="AI92" s="268"/>
      <c r="AJ92" s="269"/>
      <c r="AK92" s="270"/>
      <c r="AL92" s="270"/>
      <c r="AM92" s="270"/>
      <c r="AN92" s="270"/>
      <c r="AO92" s="270"/>
      <c r="AP92" s="270"/>
      <c r="AQ92" s="270"/>
      <c r="AR92" s="270"/>
      <c r="AS92" s="270"/>
      <c r="AT92" s="270"/>
      <c r="AU92" s="270"/>
      <c r="AV92" s="270"/>
      <c r="AW92" s="270"/>
      <c r="AX92" s="270"/>
      <c r="AY92" s="270"/>
      <c r="AZ92" s="270"/>
      <c r="BA92" s="270"/>
      <c r="BB92" s="270"/>
      <c r="BC92" s="270"/>
      <c r="BD92" s="270"/>
      <c r="BE92" s="270"/>
      <c r="BF92" s="270"/>
      <c r="BG92" s="270"/>
      <c r="BH92" s="270"/>
      <c r="BI92" s="270"/>
      <c r="BJ92" s="270"/>
      <c r="BK92" s="270"/>
      <c r="BL92" s="270"/>
      <c r="BM92" s="270"/>
      <c r="BN92" s="270"/>
      <c r="BO92" s="270"/>
      <c r="BP92" s="270"/>
      <c r="BQ92" s="270"/>
      <c r="BR92" s="270"/>
      <c r="BS92" s="270"/>
      <c r="BT92" s="270"/>
      <c r="BU92" s="270"/>
      <c r="BV92" s="270"/>
      <c r="BW92" s="270"/>
      <c r="BX92" s="270"/>
      <c r="BY92" s="270"/>
      <c r="BZ92" s="270"/>
      <c r="CA92" s="270"/>
      <c r="CB92" s="270"/>
      <c r="CC92" s="270"/>
      <c r="CD92" s="270"/>
      <c r="CE92" s="270"/>
      <c r="CF92" s="270"/>
      <c r="CG92" s="270"/>
      <c r="CH92" s="270"/>
      <c r="CI92" s="270"/>
      <c r="CJ92" s="270"/>
      <c r="CK92" s="270"/>
      <c r="CL92" s="270"/>
      <c r="CM92" s="270"/>
      <c r="CN92" s="270"/>
      <c r="CO92" s="270"/>
      <c r="CP92" s="270"/>
      <c r="CQ92" s="270"/>
    </row>
    <row r="93" spans="10:95">
      <c r="J93" s="268"/>
      <c r="K93" s="268"/>
      <c r="L93" s="269"/>
      <c r="M93" s="270"/>
      <c r="N93" s="268"/>
      <c r="O93" s="268"/>
      <c r="P93" s="269"/>
      <c r="Q93" s="270"/>
      <c r="R93" s="268"/>
      <c r="S93" s="268"/>
      <c r="T93" s="269"/>
      <c r="U93" s="270"/>
      <c r="V93" s="268"/>
      <c r="W93" s="268"/>
      <c r="X93" s="269"/>
      <c r="Y93" s="270"/>
      <c r="Z93" s="268"/>
      <c r="AA93" s="268"/>
      <c r="AB93" s="269"/>
      <c r="AC93" s="270"/>
      <c r="AD93" s="268"/>
      <c r="AE93" s="268"/>
      <c r="AF93" s="269"/>
      <c r="AG93" s="270"/>
      <c r="AH93" s="268"/>
      <c r="AI93" s="268"/>
      <c r="AJ93" s="269"/>
      <c r="AK93" s="270"/>
      <c r="AL93" s="270"/>
      <c r="AM93" s="270"/>
      <c r="AN93" s="270"/>
      <c r="AO93" s="270"/>
      <c r="AP93" s="270"/>
      <c r="AQ93" s="270"/>
      <c r="AR93" s="270"/>
      <c r="AS93" s="270"/>
      <c r="AT93" s="270"/>
      <c r="AU93" s="270"/>
      <c r="AV93" s="270"/>
      <c r="AW93" s="270"/>
      <c r="AX93" s="270"/>
      <c r="AY93" s="270"/>
      <c r="AZ93" s="270"/>
      <c r="BA93" s="270"/>
      <c r="BB93" s="270"/>
      <c r="BC93" s="270"/>
      <c r="BD93" s="270"/>
      <c r="BE93" s="270"/>
      <c r="BF93" s="270"/>
      <c r="BG93" s="270"/>
      <c r="BH93" s="270"/>
      <c r="BI93" s="270"/>
      <c r="BJ93" s="270"/>
      <c r="BK93" s="270"/>
      <c r="BL93" s="270"/>
      <c r="BM93" s="270"/>
      <c r="BN93" s="270"/>
      <c r="BO93" s="270"/>
      <c r="BP93" s="270"/>
      <c r="BQ93" s="270"/>
      <c r="BR93" s="270"/>
      <c r="BS93" s="270"/>
      <c r="BT93" s="270"/>
      <c r="BU93" s="270"/>
      <c r="BV93" s="270"/>
      <c r="BW93" s="270"/>
      <c r="BX93" s="270"/>
      <c r="BY93" s="270"/>
      <c r="BZ93" s="270"/>
      <c r="CA93" s="270"/>
      <c r="CB93" s="270"/>
      <c r="CC93" s="270"/>
      <c r="CD93" s="270"/>
      <c r="CE93" s="270"/>
      <c r="CF93" s="270"/>
      <c r="CG93" s="270"/>
      <c r="CH93" s="270"/>
      <c r="CI93" s="270"/>
      <c r="CJ93" s="270"/>
      <c r="CK93" s="270"/>
      <c r="CL93" s="270"/>
      <c r="CM93" s="270"/>
      <c r="CN93" s="270"/>
      <c r="CO93" s="270"/>
      <c r="CP93" s="270"/>
      <c r="CQ93" s="270"/>
    </row>
    <row r="94" spans="10:95">
      <c r="J94" s="268"/>
      <c r="K94" s="268"/>
      <c r="L94" s="269"/>
      <c r="M94" s="270"/>
      <c r="N94" s="268"/>
      <c r="O94" s="268"/>
      <c r="P94" s="269"/>
      <c r="Q94" s="270"/>
      <c r="R94" s="268"/>
      <c r="S94" s="268"/>
      <c r="T94" s="269"/>
      <c r="U94" s="270"/>
      <c r="V94" s="268"/>
      <c r="W94" s="268"/>
      <c r="X94" s="269"/>
      <c r="Y94" s="270"/>
      <c r="Z94" s="268"/>
      <c r="AA94" s="268"/>
      <c r="AB94" s="269"/>
      <c r="AC94" s="270"/>
      <c r="AD94" s="268"/>
      <c r="AE94" s="268"/>
      <c r="AF94" s="269"/>
      <c r="AG94" s="270"/>
      <c r="AH94" s="268"/>
      <c r="AI94" s="268"/>
      <c r="AJ94" s="269"/>
      <c r="AK94" s="270"/>
      <c r="AL94" s="270"/>
      <c r="AM94" s="270"/>
      <c r="AN94" s="270"/>
      <c r="AO94" s="270"/>
      <c r="AP94" s="270"/>
      <c r="AQ94" s="270"/>
      <c r="AR94" s="270"/>
      <c r="AS94" s="270"/>
      <c r="AT94" s="270"/>
      <c r="AU94" s="270"/>
      <c r="AV94" s="270"/>
      <c r="AW94" s="270"/>
      <c r="AX94" s="270"/>
      <c r="AY94" s="270"/>
      <c r="AZ94" s="270"/>
      <c r="BA94" s="270"/>
      <c r="BB94" s="270"/>
      <c r="BC94" s="270"/>
      <c r="BD94" s="270"/>
      <c r="BE94" s="270"/>
      <c r="BF94" s="270"/>
      <c r="BG94" s="270"/>
      <c r="BH94" s="270"/>
      <c r="BI94" s="270"/>
      <c r="BJ94" s="270"/>
      <c r="BK94" s="270"/>
      <c r="BL94" s="270"/>
      <c r="BM94" s="270"/>
      <c r="BN94" s="270"/>
      <c r="BO94" s="270"/>
      <c r="BP94" s="270"/>
      <c r="BQ94" s="270"/>
      <c r="BR94" s="270"/>
      <c r="BS94" s="270"/>
      <c r="BT94" s="270"/>
      <c r="BU94" s="270"/>
      <c r="BV94" s="270"/>
      <c r="BW94" s="270"/>
      <c r="BX94" s="270"/>
      <c r="BY94" s="270"/>
      <c r="BZ94" s="270"/>
      <c r="CA94" s="270"/>
      <c r="CB94" s="270"/>
      <c r="CC94" s="270"/>
      <c r="CD94" s="270"/>
      <c r="CE94" s="270"/>
      <c r="CF94" s="270"/>
      <c r="CG94" s="270"/>
      <c r="CH94" s="270"/>
      <c r="CI94" s="270"/>
      <c r="CJ94" s="270"/>
      <c r="CK94" s="270"/>
      <c r="CL94" s="270"/>
      <c r="CM94" s="270"/>
      <c r="CN94" s="270"/>
      <c r="CO94" s="270"/>
      <c r="CP94" s="270"/>
      <c r="CQ94" s="270"/>
    </row>
    <row r="95" spans="10:95">
      <c r="J95" s="268"/>
      <c r="K95" s="268"/>
      <c r="L95" s="269"/>
      <c r="M95" s="270"/>
      <c r="N95" s="268"/>
      <c r="O95" s="268"/>
      <c r="P95" s="269"/>
      <c r="Q95" s="270"/>
      <c r="R95" s="268"/>
      <c r="S95" s="268"/>
      <c r="T95" s="269"/>
      <c r="U95" s="270"/>
      <c r="V95" s="268"/>
      <c r="W95" s="268"/>
      <c r="X95" s="269"/>
      <c r="Y95" s="270"/>
      <c r="Z95" s="268"/>
      <c r="AA95" s="268"/>
      <c r="AB95" s="269"/>
      <c r="AC95" s="270"/>
      <c r="AD95" s="268"/>
      <c r="AE95" s="268"/>
      <c r="AF95" s="269"/>
      <c r="AG95" s="270"/>
      <c r="AH95" s="268"/>
      <c r="AI95" s="268"/>
      <c r="AJ95" s="269"/>
      <c r="AK95" s="270"/>
      <c r="AL95" s="270"/>
      <c r="AM95" s="270"/>
      <c r="AN95" s="270"/>
      <c r="AO95" s="270"/>
      <c r="AP95" s="270"/>
      <c r="AQ95" s="270"/>
      <c r="AR95" s="270"/>
      <c r="AS95" s="270"/>
      <c r="AT95" s="270"/>
      <c r="AU95" s="270"/>
      <c r="AV95" s="270"/>
      <c r="AW95" s="270"/>
      <c r="AX95" s="270"/>
      <c r="AY95" s="270"/>
      <c r="AZ95" s="270"/>
      <c r="BA95" s="270"/>
      <c r="BB95" s="270"/>
      <c r="BC95" s="270"/>
      <c r="BD95" s="270"/>
      <c r="BE95" s="270"/>
      <c r="BF95" s="270"/>
      <c r="BG95" s="270"/>
      <c r="BH95" s="270"/>
      <c r="BI95" s="270"/>
      <c r="BJ95" s="270"/>
      <c r="BK95" s="270"/>
      <c r="BL95" s="270"/>
      <c r="BM95" s="270"/>
      <c r="BN95" s="270"/>
      <c r="BO95" s="270"/>
      <c r="BP95" s="270"/>
      <c r="BQ95" s="270"/>
      <c r="BR95" s="270"/>
      <c r="BS95" s="270"/>
      <c r="BT95" s="270"/>
      <c r="BU95" s="270"/>
      <c r="BV95" s="270"/>
      <c r="BW95" s="270"/>
      <c r="BX95" s="270"/>
      <c r="BY95" s="270"/>
      <c r="BZ95" s="270"/>
      <c r="CA95" s="270"/>
      <c r="CB95" s="270"/>
      <c r="CC95" s="270"/>
      <c r="CD95" s="270"/>
      <c r="CE95" s="270"/>
      <c r="CF95" s="270"/>
      <c r="CG95" s="270"/>
      <c r="CH95" s="270"/>
      <c r="CI95" s="270"/>
      <c r="CJ95" s="270"/>
      <c r="CK95" s="270"/>
      <c r="CL95" s="270"/>
      <c r="CM95" s="270"/>
      <c r="CN95" s="270"/>
      <c r="CO95" s="270"/>
      <c r="CP95" s="270"/>
      <c r="CQ95" s="270"/>
    </row>
    <row r="96" spans="10:95">
      <c r="J96" s="268"/>
      <c r="K96" s="268"/>
      <c r="L96" s="269"/>
      <c r="M96" s="270"/>
      <c r="N96" s="268"/>
      <c r="O96" s="268"/>
      <c r="P96" s="269"/>
      <c r="Q96" s="270"/>
      <c r="R96" s="268"/>
      <c r="S96" s="268"/>
      <c r="T96" s="269"/>
      <c r="U96" s="270"/>
      <c r="V96" s="268"/>
      <c r="W96" s="268"/>
      <c r="X96" s="269"/>
      <c r="Y96" s="270"/>
      <c r="Z96" s="268"/>
      <c r="AA96" s="268"/>
      <c r="AB96" s="269"/>
      <c r="AC96" s="270"/>
      <c r="AD96" s="268"/>
      <c r="AE96" s="268"/>
      <c r="AF96" s="269"/>
      <c r="AG96" s="270"/>
      <c r="AH96" s="268"/>
      <c r="AI96" s="268"/>
      <c r="AJ96" s="269"/>
      <c r="AK96" s="270"/>
      <c r="AL96" s="270"/>
      <c r="AM96" s="270"/>
      <c r="AN96" s="270"/>
      <c r="AO96" s="270"/>
      <c r="AP96" s="270"/>
      <c r="AQ96" s="270"/>
      <c r="AR96" s="270"/>
      <c r="AS96" s="270"/>
      <c r="AT96" s="270"/>
      <c r="AU96" s="270"/>
      <c r="AV96" s="270"/>
      <c r="AW96" s="270"/>
      <c r="AX96" s="270"/>
      <c r="AY96" s="270"/>
      <c r="AZ96" s="270"/>
      <c r="BA96" s="270"/>
      <c r="BB96" s="270"/>
      <c r="BC96" s="270"/>
      <c r="BD96" s="270"/>
      <c r="BE96" s="270"/>
      <c r="BF96" s="270"/>
      <c r="BG96" s="270"/>
      <c r="BH96" s="270"/>
      <c r="BI96" s="270"/>
      <c r="BJ96" s="270"/>
      <c r="BK96" s="270"/>
      <c r="BL96" s="270"/>
      <c r="BM96" s="270"/>
      <c r="BN96" s="270"/>
      <c r="BO96" s="270"/>
      <c r="BP96" s="270"/>
      <c r="BQ96" s="270"/>
      <c r="BR96" s="270"/>
      <c r="BS96" s="270"/>
      <c r="BT96" s="270"/>
      <c r="BU96" s="270"/>
      <c r="BV96" s="270"/>
      <c r="BW96" s="270"/>
      <c r="BX96" s="270"/>
      <c r="BY96" s="270"/>
      <c r="BZ96" s="270"/>
      <c r="CA96" s="270"/>
      <c r="CB96" s="270"/>
      <c r="CC96" s="270"/>
      <c r="CD96" s="270"/>
      <c r="CE96" s="270"/>
      <c r="CF96" s="270"/>
      <c r="CG96" s="270"/>
      <c r="CH96" s="270"/>
      <c r="CI96" s="270"/>
      <c r="CJ96" s="270"/>
      <c r="CK96" s="270"/>
      <c r="CL96" s="270"/>
      <c r="CM96" s="270"/>
      <c r="CN96" s="270"/>
      <c r="CO96" s="270"/>
      <c r="CP96" s="270"/>
      <c r="CQ96" s="270"/>
    </row>
    <row r="97" spans="10:95">
      <c r="J97" s="268"/>
      <c r="K97" s="268"/>
      <c r="L97" s="269"/>
      <c r="M97" s="270"/>
      <c r="N97" s="268"/>
      <c r="O97" s="268"/>
      <c r="P97" s="269"/>
      <c r="Q97" s="270"/>
      <c r="R97" s="268"/>
      <c r="S97" s="268"/>
      <c r="T97" s="269"/>
      <c r="U97" s="270"/>
      <c r="V97" s="268"/>
      <c r="W97" s="268"/>
      <c r="X97" s="269"/>
      <c r="Y97" s="270"/>
      <c r="Z97" s="268"/>
      <c r="AA97" s="268"/>
      <c r="AB97" s="269"/>
      <c r="AC97" s="270"/>
      <c r="AD97" s="268"/>
      <c r="AE97" s="268"/>
      <c r="AF97" s="269"/>
      <c r="AG97" s="270"/>
      <c r="AH97" s="268"/>
      <c r="AI97" s="268"/>
      <c r="AJ97" s="269"/>
      <c r="AK97" s="270"/>
      <c r="AL97" s="270"/>
      <c r="AM97" s="270"/>
      <c r="AN97" s="270"/>
      <c r="AO97" s="270"/>
      <c r="AP97" s="270"/>
      <c r="AQ97" s="270"/>
      <c r="AR97" s="270"/>
      <c r="AS97" s="270"/>
      <c r="AT97" s="270"/>
      <c r="AU97" s="270"/>
      <c r="AV97" s="270"/>
      <c r="AW97" s="270"/>
      <c r="AX97" s="270"/>
      <c r="AY97" s="270"/>
      <c r="AZ97" s="270"/>
      <c r="BA97" s="270"/>
      <c r="BB97" s="270"/>
      <c r="BC97" s="270"/>
      <c r="BD97" s="270"/>
      <c r="BE97" s="270"/>
      <c r="BF97" s="270"/>
      <c r="BG97" s="270"/>
      <c r="BH97" s="270"/>
      <c r="BI97" s="270"/>
      <c r="BJ97" s="270"/>
      <c r="BK97" s="270"/>
      <c r="BL97" s="270"/>
      <c r="BM97" s="270"/>
      <c r="BN97" s="270"/>
      <c r="BO97" s="270"/>
      <c r="BP97" s="270"/>
      <c r="BQ97" s="270"/>
      <c r="BR97" s="270"/>
      <c r="BS97" s="270"/>
      <c r="BT97" s="270"/>
      <c r="BU97" s="270"/>
      <c r="BV97" s="270"/>
      <c r="BW97" s="270"/>
      <c r="BX97" s="270"/>
      <c r="BY97" s="270"/>
      <c r="BZ97" s="270"/>
      <c r="CA97" s="270"/>
      <c r="CB97" s="270"/>
      <c r="CC97" s="270"/>
      <c r="CD97" s="270"/>
      <c r="CE97" s="270"/>
      <c r="CF97" s="270"/>
      <c r="CG97" s="270"/>
      <c r="CH97" s="270"/>
      <c r="CI97" s="270"/>
      <c r="CJ97" s="270"/>
      <c r="CK97" s="270"/>
      <c r="CL97" s="270"/>
      <c r="CM97" s="270"/>
      <c r="CN97" s="270"/>
      <c r="CO97" s="270"/>
      <c r="CP97" s="270"/>
      <c r="CQ97" s="270"/>
    </row>
    <row r="98" spans="10:95">
      <c r="J98" s="268"/>
      <c r="K98" s="268"/>
      <c r="L98" s="269"/>
      <c r="M98" s="270"/>
      <c r="N98" s="268"/>
      <c r="O98" s="268"/>
      <c r="P98" s="269"/>
      <c r="Q98" s="270"/>
      <c r="R98" s="268"/>
      <c r="S98" s="268"/>
      <c r="T98" s="269"/>
      <c r="U98" s="270"/>
      <c r="V98" s="268"/>
      <c r="W98" s="268"/>
      <c r="X98" s="269"/>
      <c r="Y98" s="270"/>
      <c r="Z98" s="268"/>
      <c r="AA98" s="268"/>
      <c r="AB98" s="269"/>
      <c r="AC98" s="270"/>
      <c r="AD98" s="268"/>
      <c r="AE98" s="268"/>
      <c r="AF98" s="269"/>
      <c r="AG98" s="270"/>
      <c r="AH98" s="268"/>
      <c r="AI98" s="268"/>
      <c r="AJ98" s="269"/>
      <c r="AK98" s="270"/>
      <c r="AL98" s="270"/>
      <c r="AM98" s="270"/>
      <c r="AN98" s="270"/>
      <c r="AO98" s="270"/>
      <c r="AP98" s="270"/>
      <c r="AQ98" s="270"/>
      <c r="AR98" s="270"/>
      <c r="AS98" s="270"/>
      <c r="AT98" s="270"/>
      <c r="AU98" s="270"/>
      <c r="AV98" s="270"/>
      <c r="AW98" s="270"/>
      <c r="AX98" s="270"/>
      <c r="AY98" s="270"/>
      <c r="AZ98" s="270"/>
      <c r="BA98" s="270"/>
      <c r="BB98" s="270"/>
      <c r="BC98" s="270"/>
      <c r="BD98" s="270"/>
      <c r="BE98" s="270"/>
      <c r="BF98" s="270"/>
      <c r="BG98" s="270"/>
      <c r="BH98" s="270"/>
      <c r="BI98" s="270"/>
      <c r="BJ98" s="270"/>
      <c r="BK98" s="270"/>
      <c r="BL98" s="270"/>
      <c r="BM98" s="270"/>
      <c r="BN98" s="270"/>
      <c r="BO98" s="270"/>
      <c r="BP98" s="270"/>
      <c r="BQ98" s="270"/>
      <c r="BR98" s="270"/>
      <c r="BS98" s="270"/>
      <c r="BT98" s="270"/>
      <c r="BU98" s="270"/>
      <c r="BV98" s="270"/>
      <c r="BW98" s="270"/>
      <c r="BX98" s="270"/>
      <c r="BY98" s="270"/>
      <c r="BZ98" s="270"/>
      <c r="CA98" s="270"/>
      <c r="CB98" s="270"/>
      <c r="CC98" s="270"/>
      <c r="CD98" s="270"/>
      <c r="CE98" s="270"/>
      <c r="CF98" s="270"/>
      <c r="CG98" s="270"/>
      <c r="CH98" s="270"/>
      <c r="CI98" s="270"/>
      <c r="CJ98" s="270"/>
      <c r="CK98" s="270"/>
      <c r="CL98" s="270"/>
      <c r="CM98" s="270"/>
      <c r="CN98" s="270"/>
      <c r="CO98" s="270"/>
      <c r="CP98" s="270"/>
      <c r="CQ98" s="270"/>
    </row>
    <row r="99" spans="10:95">
      <c r="J99" s="268"/>
      <c r="K99" s="268"/>
      <c r="L99" s="269"/>
      <c r="M99" s="270"/>
      <c r="N99" s="268"/>
      <c r="O99" s="268"/>
      <c r="P99" s="269"/>
      <c r="Q99" s="270"/>
      <c r="R99" s="268"/>
      <c r="S99" s="268"/>
      <c r="T99" s="269"/>
      <c r="U99" s="270"/>
      <c r="V99" s="268"/>
      <c r="W99" s="268"/>
      <c r="X99" s="269"/>
      <c r="Y99" s="270"/>
      <c r="Z99" s="268"/>
      <c r="AA99" s="268"/>
      <c r="AB99" s="269"/>
      <c r="AC99" s="270"/>
      <c r="AD99" s="268"/>
      <c r="AE99" s="268"/>
      <c r="AF99" s="269"/>
      <c r="AG99" s="270"/>
      <c r="AH99" s="268"/>
      <c r="AI99" s="268"/>
      <c r="AJ99" s="269"/>
      <c r="AK99" s="270"/>
      <c r="AL99" s="270"/>
      <c r="AM99" s="270"/>
      <c r="AN99" s="270"/>
      <c r="AO99" s="270"/>
      <c r="AP99" s="270"/>
      <c r="AQ99" s="270"/>
      <c r="AR99" s="270"/>
      <c r="AS99" s="270"/>
      <c r="AT99" s="270"/>
      <c r="AU99" s="270"/>
      <c r="AV99" s="270"/>
      <c r="AW99" s="270"/>
      <c r="AX99" s="270"/>
      <c r="AY99" s="270"/>
      <c r="AZ99" s="270"/>
      <c r="BA99" s="270"/>
      <c r="BB99" s="270"/>
      <c r="BC99" s="270"/>
      <c r="BD99" s="270"/>
      <c r="BE99" s="270"/>
      <c r="BF99" s="270"/>
      <c r="BG99" s="270"/>
      <c r="BH99" s="270"/>
      <c r="BI99" s="270"/>
      <c r="BJ99" s="270"/>
      <c r="BK99" s="270"/>
      <c r="BL99" s="270"/>
      <c r="BM99" s="270"/>
      <c r="BN99" s="270"/>
      <c r="BO99" s="270"/>
      <c r="BP99" s="270"/>
      <c r="BQ99" s="270"/>
      <c r="BR99" s="270"/>
      <c r="BS99" s="270"/>
      <c r="BT99" s="270"/>
      <c r="BU99" s="270"/>
      <c r="BV99" s="270"/>
      <c r="BW99" s="270"/>
      <c r="BX99" s="270"/>
      <c r="BY99" s="270"/>
      <c r="BZ99" s="270"/>
      <c r="CA99" s="270"/>
      <c r="CB99" s="270"/>
      <c r="CC99" s="270"/>
      <c r="CD99" s="270"/>
      <c r="CE99" s="270"/>
      <c r="CF99" s="270"/>
      <c r="CG99" s="270"/>
      <c r="CH99" s="270"/>
      <c r="CI99" s="270"/>
      <c r="CJ99" s="270"/>
      <c r="CK99" s="270"/>
      <c r="CL99" s="270"/>
      <c r="CM99" s="270"/>
      <c r="CN99" s="270"/>
      <c r="CO99" s="270"/>
      <c r="CP99" s="270"/>
      <c r="CQ99" s="270"/>
    </row>
    <row r="100" spans="10:95">
      <c r="J100" s="268"/>
      <c r="K100" s="268"/>
      <c r="L100" s="269"/>
      <c r="M100" s="270"/>
      <c r="N100" s="268"/>
      <c r="O100" s="268"/>
      <c r="P100" s="269"/>
      <c r="Q100" s="270"/>
      <c r="R100" s="268"/>
      <c r="S100" s="268"/>
      <c r="T100" s="269"/>
      <c r="U100" s="270"/>
      <c r="V100" s="268"/>
      <c r="W100" s="268"/>
      <c r="X100" s="269"/>
      <c r="Y100" s="270"/>
      <c r="Z100" s="268"/>
      <c r="AA100" s="268"/>
      <c r="AB100" s="269"/>
      <c r="AC100" s="270"/>
      <c r="AD100" s="268"/>
      <c r="AE100" s="268"/>
      <c r="AF100" s="269"/>
      <c r="AG100" s="270"/>
      <c r="AH100" s="268"/>
      <c r="AI100" s="268"/>
      <c r="AJ100" s="269"/>
      <c r="AK100" s="270"/>
      <c r="AL100" s="270"/>
      <c r="AM100" s="27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70"/>
      <c r="BI100" s="270"/>
      <c r="BJ100" s="270"/>
      <c r="BK100" s="270"/>
      <c r="BL100" s="270"/>
      <c r="BM100" s="270"/>
      <c r="BN100" s="270"/>
      <c r="BO100" s="270"/>
      <c r="BP100" s="270"/>
      <c r="BQ100" s="270"/>
      <c r="BR100" s="270"/>
      <c r="BS100" s="270"/>
      <c r="BT100" s="270"/>
      <c r="BU100" s="270"/>
      <c r="BV100" s="270"/>
      <c r="BW100" s="270"/>
      <c r="BX100" s="270"/>
      <c r="BY100" s="270"/>
      <c r="BZ100" s="270"/>
      <c r="CA100" s="270"/>
      <c r="CB100" s="270"/>
      <c r="CC100" s="270"/>
      <c r="CD100" s="270"/>
      <c r="CE100" s="270"/>
      <c r="CF100" s="270"/>
      <c r="CG100" s="270"/>
      <c r="CH100" s="270"/>
      <c r="CI100" s="270"/>
      <c r="CJ100" s="270"/>
      <c r="CK100" s="270"/>
      <c r="CL100" s="270"/>
      <c r="CM100" s="270"/>
      <c r="CN100" s="270"/>
      <c r="CO100" s="270"/>
      <c r="CP100" s="270"/>
      <c r="CQ100" s="270"/>
    </row>
    <row r="101" spans="10:95">
      <c r="J101" s="268"/>
      <c r="K101" s="268"/>
      <c r="L101" s="269"/>
      <c r="M101" s="270"/>
      <c r="N101" s="268"/>
      <c r="O101" s="268"/>
      <c r="P101" s="269"/>
      <c r="Q101" s="270"/>
      <c r="R101" s="268"/>
      <c r="S101" s="268"/>
      <c r="T101" s="269"/>
      <c r="U101" s="270"/>
      <c r="V101" s="268"/>
      <c r="W101" s="268"/>
      <c r="X101" s="269"/>
      <c r="Y101" s="270"/>
      <c r="Z101" s="268"/>
      <c r="AA101" s="268"/>
      <c r="AB101" s="269"/>
      <c r="AC101" s="270"/>
      <c r="AD101" s="268"/>
      <c r="AE101" s="268"/>
      <c r="AF101" s="269"/>
      <c r="AG101" s="270"/>
      <c r="AH101" s="268"/>
      <c r="AI101" s="268"/>
      <c r="AJ101" s="269"/>
      <c r="AK101" s="270"/>
      <c r="AL101" s="270"/>
      <c r="AM101" s="270"/>
      <c r="AN101" s="270"/>
      <c r="AO101" s="270"/>
      <c r="AP101" s="270"/>
      <c r="AQ101" s="270"/>
      <c r="AR101" s="270"/>
      <c r="AS101" s="270"/>
      <c r="AT101" s="270"/>
      <c r="AU101" s="270"/>
      <c r="AV101" s="270"/>
      <c r="AW101" s="270"/>
      <c r="AX101" s="270"/>
      <c r="AY101" s="270"/>
      <c r="AZ101" s="270"/>
      <c r="BA101" s="270"/>
      <c r="BB101" s="270"/>
      <c r="BC101" s="270"/>
      <c r="BD101" s="270"/>
      <c r="BE101" s="270"/>
      <c r="BF101" s="270"/>
      <c r="BG101" s="270"/>
      <c r="BH101" s="270"/>
      <c r="BI101" s="270"/>
      <c r="BJ101" s="270"/>
      <c r="BK101" s="270"/>
      <c r="BL101" s="270"/>
      <c r="BM101" s="270"/>
      <c r="BN101" s="270"/>
      <c r="BO101" s="270"/>
      <c r="BP101" s="270"/>
      <c r="BQ101" s="270"/>
      <c r="BR101" s="270"/>
      <c r="BS101" s="270"/>
      <c r="BT101" s="270"/>
      <c r="BU101" s="270"/>
      <c r="BV101" s="270"/>
      <c r="BW101" s="270"/>
      <c r="BX101" s="270"/>
      <c r="BY101" s="270"/>
      <c r="BZ101" s="270"/>
      <c r="CA101" s="270"/>
      <c r="CB101" s="270"/>
      <c r="CC101" s="270"/>
      <c r="CD101" s="270"/>
      <c r="CE101" s="270"/>
      <c r="CF101" s="270"/>
      <c r="CG101" s="270"/>
      <c r="CH101" s="270"/>
      <c r="CI101" s="270"/>
      <c r="CJ101" s="270"/>
      <c r="CK101" s="270"/>
      <c r="CL101" s="270"/>
      <c r="CM101" s="270"/>
      <c r="CN101" s="270"/>
      <c r="CO101" s="270"/>
      <c r="CP101" s="270"/>
      <c r="CQ101" s="270"/>
    </row>
    <row r="102" spans="10:95">
      <c r="J102" s="268"/>
      <c r="K102" s="268"/>
      <c r="L102" s="269"/>
      <c r="M102" s="270"/>
      <c r="N102" s="268"/>
      <c r="O102" s="268"/>
      <c r="P102" s="269"/>
      <c r="Q102" s="270"/>
      <c r="R102" s="268"/>
      <c r="S102" s="268"/>
      <c r="T102" s="269"/>
      <c r="U102" s="270"/>
      <c r="V102" s="268"/>
      <c r="W102" s="268"/>
      <c r="X102" s="269"/>
      <c r="Y102" s="270"/>
      <c r="Z102" s="268"/>
      <c r="AA102" s="268"/>
      <c r="AB102" s="269"/>
      <c r="AC102" s="270"/>
      <c r="AD102" s="268"/>
      <c r="AE102" s="268"/>
      <c r="AF102" s="269"/>
      <c r="AG102" s="270"/>
      <c r="AH102" s="268"/>
      <c r="AI102" s="268"/>
      <c r="AJ102" s="269"/>
      <c r="AK102" s="270"/>
      <c r="AL102" s="270"/>
      <c r="AM102" s="270"/>
      <c r="AN102" s="270"/>
      <c r="AO102" s="270"/>
      <c r="AP102" s="270"/>
      <c r="AQ102" s="270"/>
      <c r="AR102" s="270"/>
      <c r="AS102" s="270"/>
      <c r="AT102" s="270"/>
      <c r="AU102" s="270"/>
      <c r="AV102" s="270"/>
      <c r="AW102" s="270"/>
      <c r="AX102" s="270"/>
      <c r="AY102" s="270"/>
      <c r="AZ102" s="270"/>
      <c r="BA102" s="270"/>
      <c r="BB102" s="270"/>
      <c r="BC102" s="270"/>
      <c r="BD102" s="270"/>
      <c r="BE102" s="270"/>
      <c r="BF102" s="270"/>
      <c r="BG102" s="270"/>
      <c r="BH102" s="270"/>
      <c r="BI102" s="270"/>
      <c r="BJ102" s="270"/>
      <c r="BK102" s="270"/>
      <c r="BL102" s="270"/>
      <c r="BM102" s="270"/>
      <c r="BN102" s="270"/>
      <c r="BO102" s="270"/>
      <c r="BP102" s="270"/>
      <c r="BQ102" s="270"/>
      <c r="BR102" s="270"/>
      <c r="BS102" s="270"/>
      <c r="BT102" s="270"/>
      <c r="BU102" s="270"/>
      <c r="BV102" s="270"/>
      <c r="BW102" s="270"/>
      <c r="BX102" s="270"/>
      <c r="BY102" s="270"/>
      <c r="BZ102" s="270"/>
      <c r="CA102" s="270"/>
      <c r="CB102" s="270"/>
      <c r="CC102" s="270"/>
      <c r="CD102" s="270"/>
      <c r="CE102" s="270"/>
      <c r="CF102" s="270"/>
      <c r="CG102" s="270"/>
      <c r="CH102" s="270"/>
      <c r="CI102" s="270"/>
      <c r="CJ102" s="270"/>
      <c r="CK102" s="270"/>
      <c r="CL102" s="270"/>
      <c r="CM102" s="270"/>
      <c r="CN102" s="270"/>
      <c r="CO102" s="270"/>
      <c r="CP102" s="270"/>
      <c r="CQ102" s="270"/>
    </row>
    <row r="103" spans="10:95">
      <c r="J103" s="268"/>
      <c r="K103" s="268"/>
      <c r="L103" s="269"/>
      <c r="M103" s="270"/>
      <c r="N103" s="268"/>
      <c r="O103" s="268"/>
      <c r="P103" s="269"/>
      <c r="Q103" s="270"/>
      <c r="R103" s="268"/>
      <c r="S103" s="268"/>
      <c r="T103" s="269"/>
      <c r="U103" s="270"/>
      <c r="V103" s="268"/>
      <c r="W103" s="268"/>
      <c r="X103" s="269"/>
      <c r="Y103" s="270"/>
      <c r="Z103" s="268"/>
      <c r="AA103" s="268"/>
      <c r="AB103" s="269"/>
      <c r="AC103" s="270"/>
      <c r="AD103" s="268"/>
      <c r="AE103" s="268"/>
      <c r="AF103" s="269"/>
      <c r="AG103" s="270"/>
      <c r="AH103" s="268"/>
      <c r="AI103" s="268"/>
      <c r="AJ103" s="269"/>
      <c r="AK103" s="270"/>
      <c r="AL103" s="270"/>
      <c r="AM103" s="270"/>
      <c r="AN103" s="270"/>
      <c r="AO103" s="270"/>
      <c r="AP103" s="270"/>
      <c r="AQ103" s="270"/>
      <c r="AR103" s="270"/>
      <c r="AS103" s="270"/>
      <c r="AT103" s="270"/>
      <c r="AU103" s="270"/>
      <c r="AV103" s="270"/>
      <c r="AW103" s="270"/>
      <c r="AX103" s="270"/>
      <c r="AY103" s="270"/>
      <c r="AZ103" s="270"/>
      <c r="BA103" s="270"/>
      <c r="BB103" s="270"/>
      <c r="BC103" s="270"/>
      <c r="BD103" s="270"/>
      <c r="BE103" s="270"/>
      <c r="BF103" s="270"/>
      <c r="BG103" s="270"/>
      <c r="BH103" s="270"/>
      <c r="BI103" s="270"/>
      <c r="BJ103" s="270"/>
      <c r="BK103" s="270"/>
      <c r="BL103" s="270"/>
      <c r="BM103" s="270"/>
      <c r="BN103" s="270"/>
      <c r="BO103" s="270"/>
      <c r="BP103" s="270"/>
      <c r="BQ103" s="270"/>
      <c r="BR103" s="270"/>
      <c r="BS103" s="270"/>
      <c r="BT103" s="270"/>
      <c r="BU103" s="270"/>
      <c r="BV103" s="270"/>
      <c r="BW103" s="270"/>
      <c r="BX103" s="270"/>
      <c r="BY103" s="270"/>
      <c r="BZ103" s="270"/>
      <c r="CA103" s="270"/>
      <c r="CB103" s="270"/>
      <c r="CC103" s="270"/>
      <c r="CD103" s="270"/>
      <c r="CE103" s="270"/>
      <c r="CF103" s="270"/>
      <c r="CG103" s="270"/>
      <c r="CH103" s="270"/>
      <c r="CI103" s="270"/>
      <c r="CJ103" s="270"/>
      <c r="CK103" s="270"/>
      <c r="CL103" s="270"/>
      <c r="CM103" s="270"/>
      <c r="CN103" s="270"/>
      <c r="CO103" s="270"/>
      <c r="CP103" s="270"/>
      <c r="CQ103" s="270"/>
    </row>
    <row r="104" spans="10:95">
      <c r="J104" s="268"/>
      <c r="K104" s="268"/>
      <c r="L104" s="269"/>
      <c r="M104" s="270"/>
      <c r="N104" s="268"/>
      <c r="O104" s="268"/>
      <c r="P104" s="269"/>
      <c r="Q104" s="270"/>
      <c r="R104" s="268"/>
      <c r="S104" s="268"/>
      <c r="T104" s="269"/>
      <c r="U104" s="270"/>
      <c r="V104" s="268"/>
      <c r="W104" s="268"/>
      <c r="X104" s="269"/>
      <c r="Y104" s="270"/>
      <c r="Z104" s="268"/>
      <c r="AA104" s="268"/>
      <c r="AB104" s="269"/>
      <c r="AC104" s="270"/>
      <c r="AD104" s="268"/>
      <c r="AE104" s="268"/>
      <c r="AF104" s="269"/>
      <c r="AG104" s="270"/>
      <c r="AH104" s="268"/>
      <c r="AI104" s="268"/>
      <c r="AJ104" s="269"/>
      <c r="AK104" s="270"/>
      <c r="AL104" s="270"/>
      <c r="AM104" s="270"/>
      <c r="AN104" s="270"/>
      <c r="AO104" s="270"/>
      <c r="AP104" s="270"/>
      <c r="AQ104" s="270"/>
      <c r="AR104" s="270"/>
      <c r="AS104" s="270"/>
      <c r="AT104" s="270"/>
      <c r="AU104" s="270"/>
      <c r="AV104" s="270"/>
      <c r="AW104" s="270"/>
      <c r="AX104" s="270"/>
      <c r="AY104" s="270"/>
      <c r="AZ104" s="270"/>
      <c r="BA104" s="270"/>
      <c r="BB104" s="270"/>
      <c r="BC104" s="270"/>
      <c r="BD104" s="270"/>
      <c r="BE104" s="270"/>
      <c r="BF104" s="270"/>
      <c r="BG104" s="270"/>
      <c r="BH104" s="270"/>
      <c r="BI104" s="270"/>
      <c r="BJ104" s="270"/>
      <c r="BK104" s="270"/>
      <c r="BL104" s="270"/>
      <c r="BM104" s="270"/>
      <c r="BN104" s="270"/>
      <c r="BO104" s="270"/>
      <c r="BP104" s="270"/>
      <c r="BQ104" s="270"/>
      <c r="BR104" s="270"/>
      <c r="BS104" s="270"/>
      <c r="BT104" s="270"/>
      <c r="BU104" s="270"/>
      <c r="BV104" s="270"/>
      <c r="BW104" s="270"/>
      <c r="BX104" s="270"/>
      <c r="BY104" s="270"/>
      <c r="BZ104" s="270"/>
      <c r="CA104" s="270"/>
      <c r="CB104" s="270"/>
      <c r="CC104" s="270"/>
      <c r="CD104" s="270"/>
      <c r="CE104" s="270"/>
      <c r="CF104" s="270"/>
      <c r="CG104" s="270"/>
      <c r="CH104" s="270"/>
      <c r="CI104" s="270"/>
      <c r="CJ104" s="270"/>
      <c r="CK104" s="270"/>
      <c r="CL104" s="270"/>
      <c r="CM104" s="270"/>
      <c r="CN104" s="270"/>
      <c r="CO104" s="270"/>
      <c r="CP104" s="270"/>
      <c r="CQ104" s="270"/>
    </row>
    <row r="105" spans="10:95">
      <c r="J105" s="268"/>
      <c r="K105" s="268"/>
      <c r="L105" s="269"/>
      <c r="M105" s="270"/>
      <c r="N105" s="268"/>
      <c r="O105" s="268"/>
      <c r="P105" s="269"/>
      <c r="Q105" s="270"/>
      <c r="R105" s="268"/>
      <c r="S105" s="268"/>
      <c r="T105" s="269"/>
      <c r="U105" s="270"/>
      <c r="V105" s="268"/>
      <c r="W105" s="268"/>
      <c r="X105" s="269"/>
      <c r="Y105" s="270"/>
      <c r="Z105" s="268"/>
      <c r="AA105" s="268"/>
      <c r="AB105" s="269"/>
      <c r="AC105" s="270"/>
      <c r="AD105" s="268"/>
      <c r="AE105" s="268"/>
      <c r="AF105" s="269"/>
      <c r="AG105" s="270"/>
      <c r="AH105" s="268"/>
      <c r="AI105" s="268"/>
      <c r="AJ105" s="269"/>
      <c r="AK105" s="270"/>
      <c r="AL105" s="270"/>
      <c r="AM105" s="270"/>
      <c r="AN105" s="270"/>
      <c r="AO105" s="270"/>
      <c r="AP105" s="270"/>
      <c r="AQ105" s="270"/>
      <c r="AR105" s="270"/>
      <c r="AS105" s="270"/>
      <c r="AT105" s="270"/>
      <c r="AU105" s="270"/>
      <c r="AV105" s="270"/>
      <c r="AW105" s="270"/>
      <c r="AX105" s="270"/>
      <c r="AY105" s="270"/>
      <c r="AZ105" s="270"/>
      <c r="BA105" s="270"/>
      <c r="BB105" s="270"/>
      <c r="BC105" s="270"/>
      <c r="BD105" s="270"/>
      <c r="BE105" s="270"/>
      <c r="BF105" s="270"/>
      <c r="BG105" s="270"/>
      <c r="BH105" s="270"/>
      <c r="BI105" s="270"/>
      <c r="BJ105" s="270"/>
      <c r="BK105" s="270"/>
      <c r="BL105" s="270"/>
      <c r="BM105" s="270"/>
      <c r="BN105" s="270"/>
      <c r="BO105" s="270"/>
      <c r="BP105" s="270"/>
      <c r="BQ105" s="270"/>
      <c r="BR105" s="270"/>
      <c r="BS105" s="270"/>
      <c r="BT105" s="270"/>
      <c r="BU105" s="270"/>
      <c r="BV105" s="270"/>
      <c r="BW105" s="270"/>
      <c r="BX105" s="270"/>
      <c r="BY105" s="270"/>
      <c r="BZ105" s="270"/>
      <c r="CA105" s="270"/>
      <c r="CB105" s="270"/>
      <c r="CC105" s="270"/>
      <c r="CD105" s="270"/>
      <c r="CE105" s="270"/>
      <c r="CF105" s="270"/>
      <c r="CG105" s="270"/>
      <c r="CH105" s="270"/>
      <c r="CI105" s="270"/>
      <c r="CJ105" s="270"/>
      <c r="CK105" s="270"/>
      <c r="CL105" s="270"/>
      <c r="CM105" s="270"/>
      <c r="CN105" s="270"/>
      <c r="CO105" s="270"/>
      <c r="CP105" s="270"/>
      <c r="CQ105" s="270"/>
    </row>
    <row r="106" spans="10:95">
      <c r="J106" s="268"/>
      <c r="K106" s="268"/>
      <c r="L106" s="269"/>
      <c r="M106" s="270"/>
      <c r="N106" s="268"/>
      <c r="O106" s="268"/>
      <c r="P106" s="269"/>
      <c r="Q106" s="270"/>
      <c r="R106" s="268"/>
      <c r="S106" s="268"/>
      <c r="T106" s="269"/>
      <c r="U106" s="270"/>
      <c r="V106" s="268"/>
      <c r="W106" s="268"/>
      <c r="X106" s="269"/>
      <c r="Y106" s="270"/>
      <c r="Z106" s="268"/>
      <c r="AA106" s="268"/>
      <c r="AB106" s="269"/>
      <c r="AC106" s="270"/>
      <c r="AD106" s="268"/>
      <c r="AE106" s="268"/>
      <c r="AF106" s="269"/>
      <c r="AG106" s="270"/>
      <c r="AH106" s="268"/>
      <c r="AI106" s="268"/>
      <c r="AJ106" s="269"/>
      <c r="AK106" s="270"/>
      <c r="AL106" s="270"/>
      <c r="AM106" s="270"/>
      <c r="AN106" s="270"/>
      <c r="AO106" s="270"/>
      <c r="AP106" s="270"/>
      <c r="AQ106" s="270"/>
      <c r="AR106" s="270"/>
      <c r="AS106" s="270"/>
      <c r="AT106" s="270"/>
      <c r="AU106" s="270"/>
      <c r="AV106" s="270"/>
      <c r="AW106" s="270"/>
      <c r="AX106" s="270"/>
      <c r="AY106" s="270"/>
      <c r="AZ106" s="270"/>
      <c r="BA106" s="270"/>
      <c r="BB106" s="270"/>
      <c r="BC106" s="270"/>
      <c r="BD106" s="270"/>
      <c r="BE106" s="270"/>
      <c r="BF106" s="270"/>
      <c r="BG106" s="270"/>
      <c r="BH106" s="270"/>
      <c r="BI106" s="270"/>
      <c r="BJ106" s="270"/>
      <c r="BK106" s="270"/>
      <c r="BL106" s="270"/>
      <c r="BM106" s="270"/>
      <c r="BN106" s="270"/>
      <c r="BO106" s="270"/>
      <c r="BP106" s="270"/>
      <c r="BQ106" s="270"/>
      <c r="BR106" s="270"/>
      <c r="BS106" s="270"/>
      <c r="BT106" s="270"/>
      <c r="BU106" s="270"/>
      <c r="BV106" s="270"/>
      <c r="BW106" s="270"/>
      <c r="BX106" s="270"/>
      <c r="BY106" s="270"/>
      <c r="BZ106" s="270"/>
      <c r="CA106" s="270"/>
      <c r="CB106" s="270"/>
      <c r="CC106" s="270"/>
      <c r="CD106" s="270"/>
      <c r="CE106" s="270"/>
      <c r="CF106" s="270"/>
      <c r="CG106" s="270"/>
      <c r="CH106" s="270"/>
      <c r="CI106" s="270"/>
      <c r="CJ106" s="270"/>
      <c r="CK106" s="270"/>
      <c r="CL106" s="270"/>
      <c r="CM106" s="270"/>
      <c r="CN106" s="270"/>
      <c r="CO106" s="270"/>
      <c r="CP106" s="270"/>
      <c r="CQ106" s="270"/>
    </row>
    <row r="107" spans="10:95">
      <c r="J107" s="268"/>
      <c r="K107" s="268"/>
      <c r="L107" s="269"/>
      <c r="M107" s="270"/>
      <c r="N107" s="268"/>
      <c r="O107" s="268"/>
      <c r="P107" s="269"/>
      <c r="Q107" s="270"/>
      <c r="R107" s="268"/>
      <c r="S107" s="268"/>
      <c r="T107" s="269"/>
      <c r="U107" s="270"/>
      <c r="V107" s="268"/>
      <c r="W107" s="268"/>
      <c r="X107" s="269"/>
      <c r="Y107" s="270"/>
      <c r="Z107" s="268"/>
      <c r="AA107" s="268"/>
      <c r="AB107" s="269"/>
      <c r="AC107" s="270"/>
      <c r="AD107" s="268"/>
      <c r="AE107" s="268"/>
      <c r="AF107" s="269"/>
      <c r="AG107" s="270"/>
      <c r="AH107" s="268"/>
      <c r="AI107" s="268"/>
      <c r="AJ107" s="269"/>
      <c r="AK107" s="270"/>
      <c r="AL107" s="270"/>
      <c r="AM107" s="270"/>
      <c r="AN107" s="270"/>
      <c r="AO107" s="270"/>
      <c r="AP107" s="270"/>
      <c r="AQ107" s="270"/>
      <c r="AR107" s="270"/>
      <c r="AS107" s="270"/>
      <c r="AT107" s="270"/>
      <c r="AU107" s="270"/>
      <c r="AV107" s="270"/>
      <c r="AW107" s="270"/>
      <c r="AX107" s="270"/>
      <c r="AY107" s="270"/>
      <c r="AZ107" s="270"/>
      <c r="BA107" s="270"/>
      <c r="BB107" s="270"/>
      <c r="BC107" s="270"/>
      <c r="BD107" s="270"/>
      <c r="BE107" s="270"/>
      <c r="BF107" s="270"/>
      <c r="BG107" s="270"/>
      <c r="BH107" s="270"/>
      <c r="BI107" s="270"/>
      <c r="BJ107" s="270"/>
      <c r="BK107" s="270"/>
      <c r="BL107" s="270"/>
      <c r="BM107" s="270"/>
      <c r="BN107" s="270"/>
      <c r="BO107" s="270"/>
      <c r="BP107" s="270"/>
      <c r="BQ107" s="270"/>
      <c r="BR107" s="270"/>
      <c r="BS107" s="270"/>
      <c r="BT107" s="270"/>
      <c r="BU107" s="270"/>
      <c r="BV107" s="270"/>
      <c r="BW107" s="270"/>
      <c r="BX107" s="270"/>
      <c r="BY107" s="270"/>
      <c r="BZ107" s="270"/>
      <c r="CA107" s="270"/>
      <c r="CB107" s="270"/>
      <c r="CC107" s="270"/>
      <c r="CD107" s="270"/>
      <c r="CE107" s="270"/>
      <c r="CF107" s="270"/>
      <c r="CG107" s="270"/>
      <c r="CH107" s="270"/>
      <c r="CI107" s="270"/>
      <c r="CJ107" s="270"/>
      <c r="CK107" s="270"/>
      <c r="CL107" s="270"/>
      <c r="CM107" s="270"/>
      <c r="CN107" s="270"/>
      <c r="CO107" s="270"/>
      <c r="CP107" s="270"/>
      <c r="CQ107" s="270"/>
    </row>
    <row r="108" spans="10:95">
      <c r="J108" s="268"/>
      <c r="K108" s="268"/>
      <c r="L108" s="269"/>
      <c r="M108" s="270"/>
      <c r="N108" s="268"/>
      <c r="O108" s="268"/>
      <c r="P108" s="269"/>
      <c r="Q108" s="270"/>
      <c r="R108" s="268"/>
      <c r="S108" s="268"/>
      <c r="T108" s="269"/>
      <c r="U108" s="270"/>
      <c r="V108" s="268"/>
      <c r="W108" s="268"/>
      <c r="X108" s="269"/>
      <c r="Y108" s="270"/>
      <c r="Z108" s="268"/>
      <c r="AA108" s="268"/>
      <c r="AB108" s="269"/>
      <c r="AC108" s="270"/>
      <c r="AD108" s="268"/>
      <c r="AE108" s="268"/>
      <c r="AF108" s="269"/>
      <c r="AG108" s="270"/>
      <c r="AH108" s="268"/>
      <c r="AI108" s="268"/>
      <c r="AJ108" s="269"/>
      <c r="AK108" s="270"/>
      <c r="AL108" s="270"/>
      <c r="AM108" s="270"/>
      <c r="AN108" s="270"/>
      <c r="AO108" s="270"/>
      <c r="AP108" s="270"/>
      <c r="AQ108" s="270"/>
      <c r="AR108" s="270"/>
      <c r="AS108" s="270"/>
      <c r="AT108" s="270"/>
      <c r="AU108" s="270"/>
      <c r="AV108" s="270"/>
      <c r="AW108" s="270"/>
      <c r="AX108" s="270"/>
      <c r="AY108" s="270"/>
      <c r="AZ108" s="270"/>
      <c r="BA108" s="270"/>
      <c r="BB108" s="270"/>
      <c r="BC108" s="270"/>
      <c r="BD108" s="270"/>
      <c r="BE108" s="270"/>
      <c r="BF108" s="270"/>
      <c r="BG108" s="270"/>
      <c r="BH108" s="270"/>
      <c r="BI108" s="270"/>
      <c r="BJ108" s="270"/>
      <c r="BK108" s="270"/>
      <c r="BL108" s="270"/>
      <c r="BM108" s="270"/>
      <c r="BN108" s="270"/>
      <c r="BO108" s="270"/>
      <c r="BP108" s="270"/>
      <c r="BQ108" s="270"/>
      <c r="BR108" s="270"/>
      <c r="BS108" s="270"/>
      <c r="BT108" s="270"/>
      <c r="BU108" s="270"/>
      <c r="BV108" s="270"/>
      <c r="BW108" s="270"/>
      <c r="BX108" s="270"/>
      <c r="BY108" s="270"/>
      <c r="BZ108" s="270"/>
      <c r="CA108" s="270"/>
      <c r="CB108" s="270"/>
      <c r="CC108" s="270"/>
      <c r="CD108" s="270"/>
      <c r="CE108" s="270"/>
      <c r="CF108" s="270"/>
      <c r="CG108" s="270"/>
      <c r="CH108" s="270"/>
      <c r="CI108" s="270"/>
      <c r="CJ108" s="270"/>
      <c r="CK108" s="270"/>
      <c r="CL108" s="270"/>
      <c r="CM108" s="270"/>
      <c r="CN108" s="270"/>
      <c r="CO108" s="270"/>
      <c r="CP108" s="270"/>
      <c r="CQ108" s="270"/>
    </row>
    <row r="109" spans="10:95">
      <c r="J109" s="268"/>
      <c r="K109" s="268"/>
      <c r="L109" s="269"/>
      <c r="M109" s="270"/>
      <c r="N109" s="268"/>
      <c r="O109" s="268"/>
      <c r="P109" s="269"/>
      <c r="Q109" s="270"/>
      <c r="R109" s="268"/>
      <c r="S109" s="268"/>
      <c r="T109" s="269"/>
      <c r="U109" s="270"/>
      <c r="V109" s="268"/>
      <c r="W109" s="268"/>
      <c r="X109" s="269"/>
      <c r="Y109" s="270"/>
      <c r="Z109" s="268"/>
      <c r="AA109" s="268"/>
      <c r="AB109" s="269"/>
      <c r="AC109" s="270"/>
      <c r="AD109" s="268"/>
      <c r="AE109" s="268"/>
      <c r="AF109" s="269"/>
      <c r="AG109" s="270"/>
      <c r="AH109" s="268"/>
      <c r="AI109" s="268"/>
      <c r="AJ109" s="269"/>
      <c r="AK109" s="270"/>
      <c r="AL109" s="270"/>
      <c r="AM109" s="270"/>
      <c r="AN109" s="270"/>
      <c r="AO109" s="270"/>
      <c r="AP109" s="270"/>
      <c r="AQ109" s="270"/>
      <c r="AR109" s="270"/>
      <c r="AS109" s="270"/>
      <c r="AT109" s="270"/>
      <c r="AU109" s="270"/>
      <c r="AV109" s="270"/>
      <c r="AW109" s="270"/>
      <c r="AX109" s="270"/>
      <c r="AY109" s="270"/>
      <c r="AZ109" s="270"/>
      <c r="BA109" s="270"/>
      <c r="BB109" s="270"/>
      <c r="BC109" s="270"/>
      <c r="BD109" s="270"/>
      <c r="BE109" s="270"/>
      <c r="BF109" s="270"/>
      <c r="BG109" s="270"/>
      <c r="BH109" s="270"/>
      <c r="BI109" s="270"/>
      <c r="BJ109" s="270"/>
      <c r="BK109" s="270"/>
      <c r="BL109" s="270"/>
      <c r="BM109" s="270"/>
      <c r="BN109" s="270"/>
      <c r="BO109" s="270"/>
      <c r="BP109" s="270"/>
      <c r="BQ109" s="270"/>
      <c r="BR109" s="270"/>
      <c r="BS109" s="270"/>
      <c r="BT109" s="270"/>
      <c r="BU109" s="270"/>
      <c r="BV109" s="270"/>
      <c r="BW109" s="270"/>
      <c r="BX109" s="270"/>
      <c r="BY109" s="270"/>
      <c r="BZ109" s="270"/>
      <c r="CA109" s="270"/>
      <c r="CB109" s="270"/>
      <c r="CC109" s="270"/>
      <c r="CD109" s="270"/>
      <c r="CE109" s="270"/>
      <c r="CF109" s="270"/>
      <c r="CG109" s="270"/>
      <c r="CH109" s="270"/>
      <c r="CI109" s="270"/>
      <c r="CJ109" s="270"/>
      <c r="CK109" s="270"/>
      <c r="CL109" s="270"/>
      <c r="CM109" s="270"/>
      <c r="CN109" s="270"/>
      <c r="CO109" s="270"/>
      <c r="CP109" s="270"/>
      <c r="CQ109" s="270"/>
    </row>
    <row r="110" spans="10:95">
      <c r="J110" s="268"/>
      <c r="K110" s="268"/>
      <c r="L110" s="269"/>
      <c r="M110" s="270"/>
      <c r="N110" s="268"/>
      <c r="O110" s="268"/>
      <c r="P110" s="269"/>
      <c r="Q110" s="270"/>
      <c r="R110" s="268"/>
      <c r="S110" s="268"/>
      <c r="T110" s="269"/>
      <c r="U110" s="270"/>
      <c r="V110" s="268"/>
      <c r="W110" s="268"/>
      <c r="X110" s="269"/>
      <c r="Y110" s="270"/>
      <c r="Z110" s="268"/>
      <c r="AA110" s="268"/>
      <c r="AB110" s="269"/>
      <c r="AC110" s="270"/>
      <c r="AD110" s="268"/>
      <c r="AE110" s="268"/>
      <c r="AF110" s="269"/>
      <c r="AG110" s="270"/>
      <c r="AH110" s="268"/>
      <c r="AI110" s="268"/>
      <c r="AJ110" s="269"/>
      <c r="AK110" s="270"/>
      <c r="AL110" s="270"/>
      <c r="AM110" s="270"/>
      <c r="AN110" s="270"/>
      <c r="AO110" s="270"/>
      <c r="AP110" s="270"/>
      <c r="AQ110" s="270"/>
      <c r="AR110" s="270"/>
      <c r="AS110" s="270"/>
      <c r="AT110" s="270"/>
      <c r="AU110" s="270"/>
      <c r="AV110" s="270"/>
      <c r="AW110" s="270"/>
      <c r="AX110" s="270"/>
      <c r="AY110" s="270"/>
      <c r="AZ110" s="270"/>
      <c r="BA110" s="270"/>
      <c r="BB110" s="270"/>
      <c r="BC110" s="270"/>
      <c r="BD110" s="270"/>
      <c r="BE110" s="270"/>
      <c r="BF110" s="270"/>
      <c r="BG110" s="270"/>
      <c r="BH110" s="270"/>
      <c r="BI110" s="270"/>
      <c r="BJ110" s="270"/>
      <c r="BK110" s="270"/>
      <c r="BL110" s="270"/>
      <c r="BM110" s="270"/>
      <c r="BN110" s="270"/>
      <c r="BO110" s="270"/>
      <c r="BP110" s="270"/>
      <c r="BQ110" s="270"/>
      <c r="BR110" s="270"/>
      <c r="BS110" s="270"/>
      <c r="BT110" s="270"/>
      <c r="BU110" s="270"/>
      <c r="BV110" s="270"/>
      <c r="BW110" s="270"/>
      <c r="BX110" s="270"/>
      <c r="BY110" s="270"/>
      <c r="BZ110" s="270"/>
      <c r="CA110" s="270"/>
      <c r="CB110" s="270"/>
      <c r="CC110" s="270"/>
      <c r="CD110" s="270"/>
      <c r="CE110" s="270"/>
      <c r="CF110" s="270"/>
      <c r="CG110" s="270"/>
      <c r="CH110" s="270"/>
      <c r="CI110" s="270"/>
      <c r="CJ110" s="270"/>
      <c r="CK110" s="270"/>
      <c r="CL110" s="270"/>
      <c r="CM110" s="270"/>
      <c r="CN110" s="270"/>
      <c r="CO110" s="270"/>
      <c r="CP110" s="270"/>
      <c r="CQ110" s="270"/>
    </row>
    <row r="111" spans="10:95">
      <c r="J111" s="268"/>
      <c r="K111" s="268"/>
      <c r="L111" s="269"/>
      <c r="M111" s="270"/>
      <c r="N111" s="268"/>
      <c r="O111" s="268"/>
      <c r="P111" s="269"/>
      <c r="Q111" s="270"/>
      <c r="R111" s="268"/>
      <c r="S111" s="268"/>
      <c r="T111" s="269"/>
      <c r="U111" s="270"/>
      <c r="V111" s="268"/>
      <c r="W111" s="268"/>
      <c r="X111" s="269"/>
      <c r="Y111" s="270"/>
      <c r="Z111" s="268"/>
      <c r="AA111" s="268"/>
      <c r="AB111" s="269"/>
      <c r="AC111" s="270"/>
      <c r="AD111" s="268"/>
      <c r="AE111" s="268"/>
      <c r="AF111" s="269"/>
      <c r="AG111" s="270"/>
      <c r="AH111" s="268"/>
      <c r="AI111" s="268"/>
      <c r="AJ111" s="269"/>
      <c r="AK111" s="270"/>
      <c r="AL111" s="270"/>
      <c r="AM111" s="270"/>
      <c r="AN111" s="270"/>
      <c r="AO111" s="270"/>
      <c r="AP111" s="270"/>
      <c r="AQ111" s="270"/>
      <c r="AR111" s="270"/>
      <c r="AS111" s="270"/>
      <c r="AT111" s="270"/>
      <c r="AU111" s="270"/>
      <c r="AV111" s="270"/>
      <c r="AW111" s="270"/>
      <c r="AX111" s="270"/>
      <c r="AY111" s="270"/>
      <c r="AZ111" s="270"/>
      <c r="BA111" s="270"/>
      <c r="BB111" s="270"/>
      <c r="BC111" s="270"/>
      <c r="BD111" s="270"/>
      <c r="BE111" s="270"/>
      <c r="BF111" s="270"/>
      <c r="BG111" s="270"/>
      <c r="BH111" s="270"/>
      <c r="BI111" s="270"/>
      <c r="BJ111" s="270"/>
      <c r="BK111" s="270"/>
      <c r="BL111" s="270"/>
      <c r="BM111" s="270"/>
      <c r="BN111" s="270"/>
      <c r="BO111" s="270"/>
      <c r="BP111" s="270"/>
      <c r="BQ111" s="270"/>
      <c r="BR111" s="270"/>
      <c r="BS111" s="270"/>
      <c r="BT111" s="270"/>
      <c r="BU111" s="270"/>
      <c r="BV111" s="270"/>
      <c r="BW111" s="270"/>
      <c r="BX111" s="270"/>
      <c r="BY111" s="270"/>
      <c r="BZ111" s="270"/>
      <c r="CA111" s="270"/>
      <c r="CB111" s="270"/>
      <c r="CC111" s="270"/>
      <c r="CD111" s="270"/>
      <c r="CE111" s="270"/>
      <c r="CF111" s="270"/>
      <c r="CG111" s="270"/>
      <c r="CH111" s="270"/>
      <c r="CI111" s="270"/>
      <c r="CJ111" s="270"/>
      <c r="CK111" s="270"/>
      <c r="CL111" s="270"/>
      <c r="CM111" s="270"/>
      <c r="CN111" s="270"/>
      <c r="CO111" s="270"/>
      <c r="CP111" s="270"/>
      <c r="CQ111" s="270"/>
    </row>
    <row r="112" spans="10:95">
      <c r="J112" s="268"/>
      <c r="K112" s="268"/>
      <c r="L112" s="269"/>
      <c r="M112" s="270"/>
      <c r="N112" s="268"/>
      <c r="O112" s="268"/>
      <c r="P112" s="269"/>
      <c r="Q112" s="270"/>
      <c r="R112" s="268"/>
      <c r="S112" s="268"/>
      <c r="T112" s="269"/>
      <c r="U112" s="270"/>
      <c r="V112" s="268"/>
      <c r="W112" s="268"/>
      <c r="X112" s="269"/>
      <c r="Y112" s="270"/>
      <c r="Z112" s="268"/>
      <c r="AA112" s="268"/>
      <c r="AB112" s="269"/>
      <c r="AC112" s="270"/>
      <c r="AD112" s="268"/>
      <c r="AE112" s="268"/>
      <c r="AF112" s="269"/>
      <c r="AG112" s="270"/>
      <c r="AH112" s="268"/>
      <c r="AI112" s="268"/>
      <c r="AJ112" s="269"/>
      <c r="AK112" s="270"/>
      <c r="AL112" s="270"/>
      <c r="AM112" s="270"/>
      <c r="AN112" s="270"/>
      <c r="AO112" s="270"/>
      <c r="AP112" s="270"/>
      <c r="AQ112" s="270"/>
      <c r="AR112" s="270"/>
      <c r="AS112" s="270"/>
      <c r="AT112" s="270"/>
      <c r="AU112" s="270"/>
      <c r="AV112" s="270"/>
      <c r="AW112" s="270"/>
      <c r="AX112" s="270"/>
      <c r="AY112" s="270"/>
      <c r="AZ112" s="270"/>
      <c r="BA112" s="270"/>
      <c r="BB112" s="270"/>
      <c r="BC112" s="270"/>
      <c r="BD112" s="270"/>
      <c r="BE112" s="270"/>
      <c r="BF112" s="270"/>
      <c r="BG112" s="270"/>
      <c r="BH112" s="270"/>
      <c r="BI112" s="270"/>
      <c r="BJ112" s="270"/>
      <c r="BK112" s="270"/>
      <c r="BL112" s="270"/>
      <c r="BM112" s="270"/>
      <c r="BN112" s="270"/>
      <c r="BO112" s="270"/>
      <c r="BP112" s="270"/>
      <c r="BQ112" s="270"/>
      <c r="BR112" s="270"/>
      <c r="BS112" s="270"/>
      <c r="BT112" s="270"/>
      <c r="BU112" s="270"/>
      <c r="BV112" s="270"/>
      <c r="BW112" s="270"/>
      <c r="BX112" s="270"/>
      <c r="BY112" s="270"/>
      <c r="BZ112" s="270"/>
      <c r="CA112" s="270"/>
      <c r="CB112" s="270"/>
      <c r="CC112" s="270"/>
      <c r="CD112" s="270"/>
      <c r="CE112" s="270"/>
      <c r="CF112" s="270"/>
      <c r="CG112" s="270"/>
      <c r="CH112" s="270"/>
      <c r="CI112" s="270"/>
      <c r="CJ112" s="270"/>
      <c r="CK112" s="270"/>
      <c r="CL112" s="270"/>
      <c r="CM112" s="270"/>
      <c r="CN112" s="270"/>
      <c r="CO112" s="270"/>
      <c r="CP112" s="270"/>
      <c r="CQ112" s="270"/>
    </row>
    <row r="113" spans="10:95">
      <c r="J113" s="268"/>
      <c r="K113" s="268"/>
      <c r="L113" s="269"/>
      <c r="M113" s="270"/>
      <c r="N113" s="268"/>
      <c r="O113" s="268"/>
      <c r="P113" s="269"/>
      <c r="Q113" s="270"/>
      <c r="R113" s="268"/>
      <c r="S113" s="268"/>
      <c r="T113" s="269"/>
      <c r="U113" s="270"/>
      <c r="V113" s="268"/>
      <c r="W113" s="268"/>
      <c r="X113" s="269"/>
      <c r="Y113" s="270"/>
      <c r="Z113" s="268"/>
      <c r="AA113" s="268"/>
      <c r="AB113" s="269"/>
      <c r="AC113" s="270"/>
      <c r="AD113" s="268"/>
      <c r="AE113" s="268"/>
      <c r="AF113" s="269"/>
      <c r="AG113" s="270"/>
      <c r="AH113" s="268"/>
      <c r="AI113" s="268"/>
      <c r="AJ113" s="269"/>
      <c r="AK113" s="270"/>
      <c r="AL113" s="270"/>
      <c r="AM113" s="270"/>
      <c r="AN113" s="270"/>
      <c r="AO113" s="270"/>
      <c r="AP113" s="270"/>
      <c r="AQ113" s="270"/>
      <c r="AR113" s="270"/>
      <c r="AS113" s="270"/>
      <c r="AT113" s="270"/>
      <c r="AU113" s="270"/>
      <c r="AV113" s="270"/>
      <c r="AW113" s="270"/>
      <c r="AX113" s="270"/>
      <c r="AY113" s="270"/>
      <c r="AZ113" s="270"/>
      <c r="BA113" s="270"/>
      <c r="BB113" s="270"/>
      <c r="BC113" s="270"/>
      <c r="BD113" s="270"/>
      <c r="BE113" s="270"/>
      <c r="BF113" s="270"/>
      <c r="BG113" s="270"/>
      <c r="BH113" s="270"/>
      <c r="BI113" s="270"/>
      <c r="BJ113" s="270"/>
      <c r="BK113" s="270"/>
      <c r="BL113" s="270"/>
      <c r="BM113" s="270"/>
      <c r="BN113" s="270"/>
      <c r="BO113" s="270"/>
      <c r="BP113" s="270"/>
      <c r="BQ113" s="270"/>
      <c r="BR113" s="270"/>
      <c r="BS113" s="270"/>
      <c r="BT113" s="270"/>
      <c r="BU113" s="270"/>
      <c r="BV113" s="270"/>
      <c r="BW113" s="270"/>
      <c r="BX113" s="270"/>
      <c r="BY113" s="270"/>
      <c r="BZ113" s="270"/>
      <c r="CA113" s="270"/>
      <c r="CB113" s="270"/>
      <c r="CC113" s="270"/>
      <c r="CD113" s="270"/>
      <c r="CE113" s="270"/>
      <c r="CF113" s="270"/>
      <c r="CG113" s="270"/>
      <c r="CH113" s="270"/>
      <c r="CI113" s="270"/>
      <c r="CJ113" s="270"/>
      <c r="CK113" s="270"/>
      <c r="CL113" s="270"/>
      <c r="CM113" s="270"/>
      <c r="CN113" s="270"/>
      <c r="CO113" s="270"/>
      <c r="CP113" s="270"/>
      <c r="CQ113" s="270"/>
    </row>
    <row r="114" spans="10:95">
      <c r="J114" s="268"/>
      <c r="K114" s="268"/>
      <c r="L114" s="269"/>
      <c r="M114" s="270"/>
      <c r="N114" s="268"/>
      <c r="O114" s="268"/>
      <c r="P114" s="269"/>
      <c r="Q114" s="270"/>
      <c r="R114" s="268"/>
      <c r="S114" s="268"/>
      <c r="T114" s="269"/>
      <c r="U114" s="270"/>
      <c r="V114" s="268"/>
      <c r="W114" s="268"/>
      <c r="X114" s="269"/>
      <c r="Y114" s="270"/>
      <c r="Z114" s="268"/>
      <c r="AA114" s="268"/>
      <c r="AB114" s="269"/>
      <c r="AC114" s="270"/>
      <c r="AD114" s="268"/>
      <c r="AE114" s="268"/>
      <c r="AF114" s="269"/>
      <c r="AG114" s="270"/>
      <c r="AH114" s="268"/>
      <c r="AI114" s="268"/>
      <c r="AJ114" s="269"/>
      <c r="AK114" s="270"/>
      <c r="AL114" s="270"/>
      <c r="AM114" s="270"/>
      <c r="AN114" s="270"/>
      <c r="AO114" s="270"/>
      <c r="AP114" s="270"/>
      <c r="AQ114" s="270"/>
      <c r="AR114" s="270"/>
      <c r="AS114" s="270"/>
      <c r="AT114" s="270"/>
      <c r="AU114" s="270"/>
      <c r="AV114" s="270"/>
      <c r="AW114" s="270"/>
      <c r="AX114" s="270"/>
      <c r="AY114" s="270"/>
      <c r="AZ114" s="270"/>
      <c r="BA114" s="270"/>
      <c r="BB114" s="270"/>
      <c r="BC114" s="270"/>
      <c r="BD114" s="270"/>
      <c r="BE114" s="270"/>
      <c r="BF114" s="270"/>
      <c r="BG114" s="270"/>
      <c r="BH114" s="270"/>
      <c r="BI114" s="270"/>
      <c r="BJ114" s="270"/>
      <c r="BK114" s="270"/>
      <c r="BL114" s="270"/>
      <c r="BM114" s="270"/>
      <c r="BN114" s="270"/>
      <c r="BO114" s="270"/>
      <c r="BP114" s="270"/>
      <c r="BQ114" s="270"/>
      <c r="BR114" s="270"/>
      <c r="BS114" s="270"/>
      <c r="BT114" s="270"/>
      <c r="BU114" s="270"/>
      <c r="BV114" s="270"/>
      <c r="BW114" s="270"/>
      <c r="BX114" s="270"/>
      <c r="BY114" s="270"/>
      <c r="BZ114" s="270"/>
      <c r="CA114" s="270"/>
      <c r="CB114" s="270"/>
      <c r="CC114" s="270"/>
      <c r="CD114" s="270"/>
      <c r="CE114" s="270"/>
      <c r="CF114" s="270"/>
      <c r="CG114" s="270"/>
      <c r="CH114" s="270"/>
      <c r="CI114" s="270"/>
      <c r="CJ114" s="270"/>
      <c r="CK114" s="270"/>
      <c r="CL114" s="270"/>
      <c r="CM114" s="270"/>
      <c r="CN114" s="270"/>
      <c r="CO114" s="270"/>
      <c r="CP114" s="270"/>
      <c r="CQ114" s="270"/>
    </row>
    <row r="115" spans="10:95">
      <c r="J115" s="268"/>
      <c r="K115" s="268"/>
      <c r="L115" s="269"/>
      <c r="M115" s="270"/>
      <c r="N115" s="268"/>
      <c r="O115" s="268"/>
      <c r="P115" s="269"/>
      <c r="Q115" s="270"/>
      <c r="R115" s="268"/>
      <c r="S115" s="268"/>
      <c r="T115" s="269"/>
      <c r="U115" s="270"/>
      <c r="V115" s="268"/>
      <c r="W115" s="268"/>
      <c r="X115" s="269"/>
      <c r="Y115" s="270"/>
      <c r="Z115" s="268"/>
      <c r="AA115" s="268"/>
      <c r="AB115" s="269"/>
      <c r="AC115" s="270"/>
      <c r="AD115" s="268"/>
      <c r="AE115" s="268"/>
      <c r="AF115" s="269"/>
      <c r="AG115" s="270"/>
      <c r="AH115" s="268"/>
      <c r="AI115" s="268"/>
      <c r="AJ115" s="269"/>
      <c r="AK115" s="270"/>
      <c r="AL115" s="270"/>
      <c r="AM115" s="270"/>
      <c r="AN115" s="270"/>
      <c r="AO115" s="270"/>
      <c r="AP115" s="270"/>
      <c r="AQ115" s="270"/>
      <c r="AR115" s="270"/>
      <c r="AS115" s="270"/>
      <c r="AT115" s="270"/>
      <c r="AU115" s="270"/>
      <c r="AV115" s="270"/>
      <c r="AW115" s="270"/>
      <c r="AX115" s="270"/>
      <c r="AY115" s="270"/>
      <c r="AZ115" s="270"/>
      <c r="BA115" s="270"/>
      <c r="BB115" s="270"/>
      <c r="BC115" s="270"/>
      <c r="BD115" s="270"/>
      <c r="BE115" s="270"/>
      <c r="BF115" s="270"/>
      <c r="BG115" s="270"/>
      <c r="BH115" s="270"/>
      <c r="BI115" s="270"/>
      <c r="BJ115" s="270"/>
      <c r="BK115" s="270"/>
      <c r="BL115" s="270"/>
      <c r="BM115" s="270"/>
      <c r="BN115" s="270"/>
      <c r="BO115" s="270"/>
      <c r="BP115" s="270"/>
      <c r="BQ115" s="270"/>
      <c r="BR115" s="270"/>
      <c r="BS115" s="270"/>
      <c r="BT115" s="270"/>
      <c r="BU115" s="270"/>
      <c r="BV115" s="270"/>
      <c r="BW115" s="270"/>
      <c r="BX115" s="270"/>
      <c r="BY115" s="270"/>
      <c r="BZ115" s="270"/>
      <c r="CA115" s="270"/>
      <c r="CB115" s="270"/>
      <c r="CC115" s="270"/>
      <c r="CD115" s="270"/>
      <c r="CE115" s="270"/>
      <c r="CF115" s="270"/>
      <c r="CG115" s="270"/>
      <c r="CH115" s="270"/>
      <c r="CI115" s="270"/>
      <c r="CJ115" s="270"/>
      <c r="CK115" s="270"/>
      <c r="CL115" s="270"/>
      <c r="CM115" s="270"/>
      <c r="CN115" s="270"/>
      <c r="CO115" s="270"/>
      <c r="CP115" s="270"/>
      <c r="CQ115" s="270"/>
    </row>
    <row r="116" spans="10:95">
      <c r="J116" s="268"/>
      <c r="K116" s="268"/>
      <c r="L116" s="269"/>
      <c r="M116" s="270"/>
      <c r="N116" s="268"/>
      <c r="O116" s="268"/>
      <c r="P116" s="269"/>
      <c r="Q116" s="270"/>
      <c r="R116" s="268"/>
      <c r="S116" s="268"/>
      <c r="T116" s="269"/>
      <c r="U116" s="270"/>
      <c r="V116" s="268"/>
      <c r="W116" s="268"/>
      <c r="X116" s="269"/>
      <c r="Y116" s="270"/>
      <c r="Z116" s="268"/>
      <c r="AA116" s="268"/>
      <c r="AB116" s="269"/>
      <c r="AC116" s="270"/>
      <c r="AD116" s="268"/>
      <c r="AE116" s="268"/>
      <c r="AF116" s="269"/>
      <c r="AG116" s="270"/>
      <c r="AH116" s="268"/>
      <c r="AI116" s="268"/>
      <c r="AJ116" s="269"/>
      <c r="AK116" s="270"/>
      <c r="AL116" s="270"/>
      <c r="AM116" s="270"/>
      <c r="AN116" s="270"/>
      <c r="AO116" s="270"/>
      <c r="AP116" s="270"/>
      <c r="AQ116" s="270"/>
      <c r="AR116" s="270"/>
      <c r="AS116" s="270"/>
      <c r="AT116" s="270"/>
      <c r="AU116" s="270"/>
      <c r="AV116" s="270"/>
      <c r="AW116" s="270"/>
      <c r="AX116" s="270"/>
      <c r="AY116" s="270"/>
      <c r="AZ116" s="270"/>
      <c r="BA116" s="270"/>
      <c r="BB116" s="270"/>
      <c r="BC116" s="270"/>
      <c r="BD116" s="270"/>
      <c r="BE116" s="270"/>
      <c r="BF116" s="270"/>
      <c r="BG116" s="270"/>
      <c r="BH116" s="270"/>
      <c r="BI116" s="270"/>
      <c r="BJ116" s="270"/>
      <c r="BK116" s="270"/>
      <c r="BL116" s="270"/>
      <c r="BM116" s="270"/>
      <c r="BN116" s="270"/>
      <c r="BO116" s="270"/>
      <c r="BP116" s="270"/>
      <c r="BQ116" s="270"/>
      <c r="BR116" s="270"/>
      <c r="BS116" s="270"/>
      <c r="BT116" s="270"/>
      <c r="BU116" s="270"/>
      <c r="BV116" s="270"/>
      <c r="BW116" s="270"/>
      <c r="BX116" s="270"/>
      <c r="BY116" s="270"/>
      <c r="BZ116" s="270"/>
      <c r="CA116" s="270"/>
      <c r="CB116" s="270"/>
      <c r="CC116" s="270"/>
      <c r="CD116" s="270"/>
      <c r="CE116" s="270"/>
      <c r="CF116" s="270"/>
      <c r="CG116" s="270"/>
      <c r="CH116" s="270"/>
      <c r="CI116" s="270"/>
      <c r="CJ116" s="270"/>
      <c r="CK116" s="270"/>
      <c r="CL116" s="270"/>
      <c r="CM116" s="270"/>
      <c r="CN116" s="270"/>
      <c r="CO116" s="270"/>
      <c r="CP116" s="270"/>
      <c r="CQ116" s="270"/>
    </row>
    <row r="117" spans="10:95">
      <c r="J117" s="268"/>
      <c r="K117" s="268"/>
      <c r="L117" s="269"/>
      <c r="M117" s="270"/>
      <c r="N117" s="268"/>
      <c r="O117" s="268"/>
      <c r="P117" s="269"/>
      <c r="Q117" s="270"/>
      <c r="R117" s="268"/>
      <c r="S117" s="268"/>
      <c r="T117" s="269"/>
      <c r="U117" s="270"/>
      <c r="V117" s="268"/>
      <c r="W117" s="268"/>
      <c r="X117" s="269"/>
      <c r="Y117" s="270"/>
      <c r="Z117" s="268"/>
      <c r="AA117" s="268"/>
      <c r="AB117" s="269"/>
      <c r="AC117" s="270"/>
      <c r="AD117" s="268"/>
      <c r="AE117" s="268"/>
      <c r="AF117" s="269"/>
      <c r="AG117" s="270"/>
      <c r="AH117" s="268"/>
      <c r="AI117" s="268"/>
      <c r="AJ117" s="269"/>
      <c r="AK117" s="270"/>
      <c r="AL117" s="270"/>
      <c r="AM117" s="270"/>
      <c r="AN117" s="270"/>
      <c r="AO117" s="270"/>
      <c r="AP117" s="270"/>
      <c r="AQ117" s="270"/>
      <c r="AR117" s="270"/>
      <c r="AS117" s="270"/>
      <c r="AT117" s="270"/>
      <c r="AU117" s="270"/>
      <c r="AV117" s="270"/>
      <c r="AW117" s="270"/>
      <c r="AX117" s="270"/>
      <c r="AY117" s="270"/>
      <c r="AZ117" s="270"/>
      <c r="BA117" s="270"/>
      <c r="BB117" s="270"/>
      <c r="BC117" s="270"/>
      <c r="BD117" s="270"/>
      <c r="BE117" s="270"/>
      <c r="BF117" s="270"/>
      <c r="BG117" s="270"/>
      <c r="BH117" s="270"/>
      <c r="BI117" s="270"/>
      <c r="BJ117" s="270"/>
      <c r="BK117" s="270"/>
      <c r="BL117" s="270"/>
      <c r="BM117" s="270"/>
      <c r="BN117" s="270"/>
      <c r="BO117" s="270"/>
      <c r="BP117" s="270"/>
      <c r="BQ117" s="270"/>
      <c r="BR117" s="270"/>
      <c r="BS117" s="270"/>
      <c r="BT117" s="270"/>
      <c r="BU117" s="270"/>
      <c r="BV117" s="270"/>
      <c r="BW117" s="270"/>
      <c r="BX117" s="270"/>
      <c r="BY117" s="270"/>
      <c r="BZ117" s="270"/>
      <c r="CA117" s="270"/>
      <c r="CB117" s="270"/>
      <c r="CC117" s="270"/>
      <c r="CD117" s="270"/>
      <c r="CE117" s="270"/>
      <c r="CF117" s="270"/>
      <c r="CG117" s="270"/>
      <c r="CH117" s="270"/>
      <c r="CI117" s="270"/>
      <c r="CJ117" s="270"/>
      <c r="CK117" s="270"/>
      <c r="CL117" s="270"/>
      <c r="CM117" s="270"/>
      <c r="CN117" s="270"/>
      <c r="CO117" s="270"/>
      <c r="CP117" s="270"/>
      <c r="CQ117" s="270"/>
    </row>
    <row r="118" spans="10:95">
      <c r="J118" s="268"/>
      <c r="K118" s="268"/>
      <c r="L118" s="269"/>
      <c r="M118" s="270"/>
      <c r="N118" s="268"/>
      <c r="O118" s="268"/>
      <c r="P118" s="269"/>
      <c r="Q118" s="270"/>
      <c r="R118" s="268"/>
      <c r="S118" s="268"/>
      <c r="T118" s="269"/>
      <c r="U118" s="270"/>
      <c r="V118" s="268"/>
      <c r="W118" s="268"/>
      <c r="X118" s="269"/>
      <c r="Y118" s="270"/>
      <c r="Z118" s="268"/>
      <c r="AA118" s="268"/>
      <c r="AB118" s="269"/>
      <c r="AC118" s="270"/>
      <c r="AD118" s="268"/>
      <c r="AE118" s="268"/>
      <c r="AF118" s="269"/>
      <c r="AG118" s="270"/>
      <c r="AH118" s="268"/>
      <c r="AI118" s="268"/>
      <c r="AJ118" s="269"/>
      <c r="AK118" s="270"/>
      <c r="AL118" s="270"/>
      <c r="AM118" s="270"/>
      <c r="AN118" s="270"/>
      <c r="AO118" s="270"/>
      <c r="AP118" s="270"/>
      <c r="AQ118" s="270"/>
      <c r="AR118" s="270"/>
      <c r="AS118" s="270"/>
      <c r="AT118" s="270"/>
      <c r="AU118" s="270"/>
      <c r="AV118" s="270"/>
      <c r="AW118" s="270"/>
      <c r="AX118" s="270"/>
      <c r="AY118" s="270"/>
      <c r="AZ118" s="270"/>
      <c r="BA118" s="270"/>
      <c r="BB118" s="270"/>
      <c r="BC118" s="270"/>
      <c r="BD118" s="270"/>
      <c r="BE118" s="270"/>
      <c r="BF118" s="270"/>
      <c r="BG118" s="270"/>
      <c r="BH118" s="270"/>
      <c r="BI118" s="270"/>
      <c r="BJ118" s="270"/>
      <c r="BK118" s="270"/>
      <c r="BL118" s="270"/>
      <c r="BM118" s="270"/>
      <c r="BN118" s="270"/>
      <c r="BO118" s="270"/>
      <c r="BP118" s="270"/>
      <c r="BQ118" s="270"/>
      <c r="BR118" s="270"/>
      <c r="BS118" s="270"/>
      <c r="BT118" s="270"/>
      <c r="BU118" s="270"/>
      <c r="BV118" s="270"/>
      <c r="BW118" s="270"/>
      <c r="BX118" s="270"/>
      <c r="BY118" s="270"/>
      <c r="BZ118" s="270"/>
      <c r="CA118" s="270"/>
      <c r="CB118" s="270"/>
      <c r="CC118" s="270"/>
      <c r="CD118" s="270"/>
      <c r="CE118" s="270"/>
      <c r="CF118" s="270"/>
      <c r="CG118" s="270"/>
      <c r="CH118" s="270"/>
      <c r="CI118" s="270"/>
      <c r="CJ118" s="270"/>
      <c r="CK118" s="270"/>
      <c r="CL118" s="270"/>
      <c r="CM118" s="270"/>
      <c r="CN118" s="270"/>
      <c r="CO118" s="270"/>
      <c r="CP118" s="270"/>
      <c r="CQ118" s="270"/>
    </row>
    <row r="119" spans="10:95">
      <c r="J119" s="268"/>
      <c r="K119" s="268"/>
      <c r="L119" s="269"/>
      <c r="M119" s="270"/>
      <c r="N119" s="268"/>
      <c r="O119" s="268"/>
      <c r="P119" s="269"/>
      <c r="Q119" s="270"/>
      <c r="R119" s="268"/>
      <c r="S119" s="268"/>
      <c r="T119" s="269"/>
      <c r="U119" s="270"/>
      <c r="V119" s="268"/>
      <c r="W119" s="268"/>
      <c r="X119" s="269"/>
      <c r="Y119" s="270"/>
      <c r="Z119" s="268"/>
      <c r="AA119" s="268"/>
      <c r="AB119" s="269"/>
      <c r="AC119" s="270"/>
      <c r="AD119" s="268"/>
      <c r="AE119" s="268"/>
      <c r="AF119" s="269"/>
      <c r="AG119" s="270"/>
      <c r="AH119" s="268"/>
      <c r="AI119" s="268"/>
      <c r="AJ119" s="269"/>
      <c r="AK119" s="270"/>
      <c r="AL119" s="270"/>
      <c r="AM119" s="270"/>
      <c r="AN119" s="270"/>
      <c r="AO119" s="270"/>
      <c r="AP119" s="270"/>
      <c r="AQ119" s="270"/>
      <c r="AR119" s="270"/>
      <c r="AS119" s="270"/>
      <c r="AT119" s="270"/>
      <c r="AU119" s="270"/>
      <c r="AV119" s="270"/>
      <c r="AW119" s="270"/>
      <c r="AX119" s="270"/>
      <c r="AY119" s="270"/>
      <c r="AZ119" s="270"/>
      <c r="BA119" s="270"/>
      <c r="BB119" s="270"/>
      <c r="BC119" s="270"/>
      <c r="BD119" s="270"/>
      <c r="BE119" s="270"/>
      <c r="BF119" s="270"/>
      <c r="BG119" s="270"/>
      <c r="BH119" s="270"/>
      <c r="BI119" s="270"/>
      <c r="BJ119" s="270"/>
      <c r="BK119" s="270"/>
      <c r="BL119" s="270"/>
      <c r="BM119" s="270"/>
      <c r="BN119" s="270"/>
      <c r="BO119" s="270"/>
      <c r="BP119" s="270"/>
      <c r="BQ119" s="270"/>
      <c r="BR119" s="270"/>
      <c r="BS119" s="270"/>
      <c r="BT119" s="270"/>
      <c r="BU119" s="270"/>
      <c r="BV119" s="270"/>
      <c r="BW119" s="270"/>
      <c r="BX119" s="270"/>
      <c r="BY119" s="270"/>
      <c r="BZ119" s="270"/>
      <c r="CA119" s="270"/>
      <c r="CB119" s="270"/>
      <c r="CC119" s="270"/>
      <c r="CD119" s="270"/>
      <c r="CE119" s="270"/>
      <c r="CF119" s="270"/>
      <c r="CG119" s="270"/>
      <c r="CH119" s="270"/>
      <c r="CI119" s="270"/>
      <c r="CJ119" s="270"/>
      <c r="CK119" s="270"/>
      <c r="CL119" s="270"/>
      <c r="CM119" s="270"/>
      <c r="CN119" s="270"/>
      <c r="CO119" s="270"/>
      <c r="CP119" s="270"/>
      <c r="CQ119" s="270"/>
    </row>
    <row r="120" spans="10:95">
      <c r="J120" s="268"/>
      <c r="K120" s="268"/>
      <c r="L120" s="269"/>
      <c r="M120" s="270"/>
      <c r="N120" s="268"/>
      <c r="O120" s="268"/>
      <c r="P120" s="269"/>
      <c r="Q120" s="270"/>
      <c r="R120" s="268"/>
      <c r="S120" s="268"/>
      <c r="T120" s="269"/>
      <c r="U120" s="270"/>
      <c r="V120" s="268"/>
      <c r="W120" s="268"/>
      <c r="X120" s="269"/>
      <c r="Y120" s="270"/>
      <c r="Z120" s="268"/>
      <c r="AA120" s="268"/>
      <c r="AB120" s="269"/>
      <c r="AC120" s="270"/>
      <c r="AD120" s="268"/>
      <c r="AE120" s="268"/>
      <c r="AF120" s="269"/>
      <c r="AG120" s="270"/>
      <c r="AH120" s="268"/>
      <c r="AI120" s="268"/>
      <c r="AJ120" s="269"/>
      <c r="AK120" s="270"/>
      <c r="AL120" s="270"/>
      <c r="AM120" s="270"/>
      <c r="AN120" s="270"/>
      <c r="AO120" s="270"/>
      <c r="AP120" s="270"/>
      <c r="AQ120" s="270"/>
      <c r="AR120" s="270"/>
      <c r="AS120" s="270"/>
      <c r="AT120" s="270"/>
      <c r="AU120" s="270"/>
      <c r="AV120" s="270"/>
      <c r="AW120" s="270"/>
      <c r="AX120" s="270"/>
      <c r="AY120" s="270"/>
      <c r="AZ120" s="270"/>
      <c r="BA120" s="270"/>
      <c r="BB120" s="270"/>
      <c r="BC120" s="270"/>
      <c r="BD120" s="270"/>
      <c r="BE120" s="270"/>
      <c r="BF120" s="270"/>
      <c r="BG120" s="270"/>
      <c r="BH120" s="270"/>
      <c r="BI120" s="270"/>
      <c r="BJ120" s="270"/>
      <c r="BK120" s="270"/>
      <c r="BL120" s="270"/>
      <c r="BM120" s="270"/>
      <c r="BN120" s="270"/>
      <c r="BO120" s="270"/>
      <c r="BP120" s="270"/>
      <c r="BQ120" s="270"/>
      <c r="BR120" s="270"/>
      <c r="BS120" s="270"/>
      <c r="BT120" s="270"/>
      <c r="BU120" s="270"/>
      <c r="BV120" s="270"/>
      <c r="BW120" s="270"/>
      <c r="BX120" s="270"/>
      <c r="BY120" s="270"/>
      <c r="BZ120" s="270"/>
      <c r="CA120" s="270"/>
      <c r="CB120" s="270"/>
      <c r="CC120" s="270"/>
      <c r="CD120" s="270"/>
      <c r="CE120" s="270"/>
      <c r="CF120" s="270"/>
      <c r="CG120" s="270"/>
      <c r="CH120" s="270"/>
      <c r="CI120" s="270"/>
      <c r="CJ120" s="270"/>
      <c r="CK120" s="270"/>
      <c r="CL120" s="270"/>
      <c r="CM120" s="270"/>
      <c r="CN120" s="270"/>
      <c r="CO120" s="270"/>
      <c r="CP120" s="270"/>
      <c r="CQ120" s="270"/>
    </row>
    <row r="121" spans="10:95">
      <c r="J121" s="268"/>
      <c r="K121" s="268"/>
      <c r="L121" s="269"/>
      <c r="M121" s="270"/>
      <c r="N121" s="268"/>
      <c r="O121" s="268"/>
      <c r="P121" s="269"/>
      <c r="Q121" s="270"/>
      <c r="R121" s="268"/>
      <c r="S121" s="268"/>
      <c r="T121" s="269"/>
      <c r="U121" s="270"/>
      <c r="V121" s="268"/>
      <c r="W121" s="268"/>
      <c r="X121" s="269"/>
      <c r="Y121" s="270"/>
      <c r="Z121" s="268"/>
      <c r="AA121" s="268"/>
      <c r="AB121" s="269"/>
      <c r="AC121" s="270"/>
      <c r="AD121" s="268"/>
      <c r="AE121" s="268"/>
      <c r="AF121" s="269"/>
      <c r="AG121" s="270"/>
      <c r="AH121" s="268"/>
      <c r="AI121" s="268"/>
      <c r="AJ121" s="269"/>
      <c r="AK121" s="270"/>
      <c r="AL121" s="270"/>
      <c r="AM121" s="270"/>
      <c r="AN121" s="270"/>
      <c r="AO121" s="270"/>
      <c r="AP121" s="270"/>
      <c r="AQ121" s="270"/>
      <c r="AR121" s="270"/>
      <c r="AS121" s="270"/>
      <c r="AT121" s="270"/>
      <c r="AU121" s="270"/>
      <c r="AV121" s="270"/>
      <c r="AW121" s="270"/>
      <c r="AX121" s="270"/>
      <c r="AY121" s="270"/>
      <c r="AZ121" s="270"/>
      <c r="BA121" s="270"/>
      <c r="BB121" s="270"/>
      <c r="BC121" s="270"/>
      <c r="BD121" s="270"/>
      <c r="BE121" s="270"/>
      <c r="BF121" s="270"/>
      <c r="BG121" s="270"/>
      <c r="BH121" s="270"/>
      <c r="BI121" s="270"/>
      <c r="BJ121" s="270"/>
      <c r="BK121" s="270"/>
      <c r="BL121" s="270"/>
      <c r="BM121" s="270"/>
      <c r="BN121" s="270"/>
      <c r="BO121" s="270"/>
      <c r="BP121" s="270"/>
      <c r="BQ121" s="270"/>
      <c r="BR121" s="270"/>
      <c r="BS121" s="270"/>
      <c r="BT121" s="270"/>
      <c r="BU121" s="270"/>
      <c r="BV121" s="270"/>
      <c r="BW121" s="270"/>
      <c r="BX121" s="270"/>
      <c r="BY121" s="270"/>
      <c r="BZ121" s="270"/>
      <c r="CA121" s="270"/>
      <c r="CB121" s="270"/>
      <c r="CC121" s="270"/>
      <c r="CD121" s="270"/>
      <c r="CE121" s="270"/>
      <c r="CF121" s="270"/>
      <c r="CG121" s="270"/>
      <c r="CH121" s="270"/>
      <c r="CI121" s="270"/>
      <c r="CJ121" s="270"/>
      <c r="CK121" s="270"/>
      <c r="CL121" s="270"/>
      <c r="CM121" s="270"/>
      <c r="CN121" s="270"/>
      <c r="CO121" s="270"/>
      <c r="CP121" s="270"/>
      <c r="CQ121" s="270"/>
    </row>
    <row r="122" spans="10:95">
      <c r="J122" s="268"/>
      <c r="K122" s="268"/>
      <c r="L122" s="269"/>
      <c r="M122" s="270"/>
      <c r="N122" s="268"/>
      <c r="O122" s="268"/>
      <c r="P122" s="269"/>
      <c r="Q122" s="270"/>
      <c r="R122" s="268"/>
      <c r="S122" s="268"/>
      <c r="T122" s="269"/>
      <c r="U122" s="270"/>
      <c r="V122" s="268"/>
      <c r="W122" s="268"/>
      <c r="X122" s="269"/>
      <c r="Y122" s="270"/>
      <c r="Z122" s="268"/>
      <c r="AA122" s="268"/>
      <c r="AB122" s="269"/>
      <c r="AC122" s="270"/>
      <c r="AD122" s="268"/>
      <c r="AE122" s="268"/>
      <c r="AF122" s="269"/>
      <c r="AG122" s="270"/>
      <c r="AH122" s="268"/>
      <c r="AI122" s="268"/>
      <c r="AJ122" s="269"/>
      <c r="AK122" s="270"/>
      <c r="AL122" s="270"/>
      <c r="AM122" s="270"/>
      <c r="AN122" s="270"/>
      <c r="AO122" s="270"/>
      <c r="AP122" s="270"/>
      <c r="AQ122" s="270"/>
      <c r="AR122" s="270"/>
      <c r="AS122" s="270"/>
      <c r="AT122" s="270"/>
      <c r="AU122" s="270"/>
      <c r="AV122" s="270"/>
      <c r="AW122" s="270"/>
      <c r="AX122" s="270"/>
      <c r="AY122" s="270"/>
      <c r="AZ122" s="270"/>
      <c r="BA122" s="270"/>
      <c r="BB122" s="270"/>
      <c r="BC122" s="270"/>
      <c r="BD122" s="270"/>
      <c r="BE122" s="270"/>
      <c r="BF122" s="270"/>
      <c r="BG122" s="270"/>
      <c r="BH122" s="270"/>
      <c r="BI122" s="270"/>
      <c r="BJ122" s="270"/>
      <c r="BK122" s="270"/>
      <c r="BL122" s="270"/>
      <c r="BM122" s="270"/>
      <c r="BN122" s="270"/>
      <c r="BO122" s="270"/>
      <c r="BP122" s="270"/>
      <c r="BQ122" s="270"/>
      <c r="BR122" s="270"/>
      <c r="BS122" s="270"/>
      <c r="BT122" s="270"/>
      <c r="BU122" s="270"/>
      <c r="BV122" s="270"/>
      <c r="BW122" s="270"/>
      <c r="BX122" s="270"/>
      <c r="BY122" s="270"/>
      <c r="BZ122" s="270"/>
      <c r="CA122" s="270"/>
      <c r="CB122" s="270"/>
      <c r="CC122" s="270"/>
      <c r="CD122" s="270"/>
      <c r="CE122" s="270"/>
      <c r="CF122" s="270"/>
      <c r="CG122" s="270"/>
      <c r="CH122" s="270"/>
      <c r="CI122" s="270"/>
      <c r="CJ122" s="270"/>
      <c r="CK122" s="270"/>
      <c r="CL122" s="270"/>
      <c r="CM122" s="270"/>
      <c r="CN122" s="270"/>
      <c r="CO122" s="270"/>
      <c r="CP122" s="270"/>
      <c r="CQ122" s="270"/>
    </row>
    <row r="123" spans="10:95">
      <c r="J123" s="268"/>
      <c r="K123" s="268"/>
      <c r="L123" s="269"/>
      <c r="M123" s="270"/>
      <c r="N123" s="268"/>
      <c r="O123" s="268"/>
      <c r="P123" s="269"/>
      <c r="Q123" s="270"/>
      <c r="R123" s="268"/>
      <c r="S123" s="268"/>
      <c r="T123" s="269"/>
      <c r="U123" s="270"/>
      <c r="V123" s="268"/>
      <c r="W123" s="268"/>
      <c r="X123" s="269"/>
      <c r="Y123" s="270"/>
      <c r="Z123" s="268"/>
      <c r="AA123" s="268"/>
      <c r="AB123" s="269"/>
      <c r="AC123" s="270"/>
      <c r="AD123" s="268"/>
      <c r="AE123" s="268"/>
      <c r="AF123" s="269"/>
      <c r="AG123" s="270"/>
      <c r="AH123" s="268"/>
      <c r="AI123" s="268"/>
      <c r="AJ123" s="269"/>
      <c r="AK123" s="270"/>
      <c r="AL123" s="270"/>
      <c r="AM123" s="270"/>
      <c r="AN123" s="270"/>
      <c r="AO123" s="270"/>
      <c r="AP123" s="270"/>
      <c r="AQ123" s="270"/>
      <c r="AR123" s="270"/>
      <c r="AS123" s="270"/>
      <c r="AT123" s="270"/>
      <c r="AU123" s="270"/>
      <c r="AV123" s="270"/>
      <c r="AW123" s="270"/>
      <c r="AX123" s="270"/>
      <c r="AY123" s="270"/>
      <c r="AZ123" s="270"/>
      <c r="BA123" s="270"/>
      <c r="BB123" s="270"/>
      <c r="BC123" s="270"/>
      <c r="BD123" s="270"/>
      <c r="BE123" s="270"/>
      <c r="BF123" s="270"/>
      <c r="BG123" s="270"/>
      <c r="BH123" s="270"/>
      <c r="BI123" s="270"/>
      <c r="BJ123" s="270"/>
      <c r="BK123" s="270"/>
      <c r="BL123" s="270"/>
      <c r="BM123" s="270"/>
      <c r="BN123" s="270"/>
      <c r="BO123" s="270"/>
      <c r="BP123" s="270"/>
      <c r="BQ123" s="270"/>
      <c r="BR123" s="270"/>
      <c r="BS123" s="270"/>
      <c r="BT123" s="270"/>
      <c r="BU123" s="270"/>
      <c r="BV123" s="270"/>
      <c r="BW123" s="270"/>
      <c r="BX123" s="270"/>
      <c r="BY123" s="270"/>
      <c r="BZ123" s="270"/>
      <c r="CA123" s="270"/>
      <c r="CB123" s="270"/>
      <c r="CC123" s="270"/>
      <c r="CD123" s="270"/>
      <c r="CE123" s="270"/>
      <c r="CF123" s="270"/>
      <c r="CG123" s="270"/>
      <c r="CH123" s="270"/>
      <c r="CI123" s="270"/>
      <c r="CJ123" s="270"/>
      <c r="CK123" s="270"/>
      <c r="CL123" s="270"/>
      <c r="CM123" s="270"/>
      <c r="CN123" s="270"/>
      <c r="CO123" s="270"/>
      <c r="CP123" s="270"/>
      <c r="CQ123" s="270"/>
    </row>
    <row r="124" spans="10:95">
      <c r="J124" s="268"/>
      <c r="K124" s="268"/>
      <c r="L124" s="269"/>
      <c r="M124" s="270"/>
      <c r="N124" s="268"/>
      <c r="O124" s="268"/>
      <c r="P124" s="269"/>
      <c r="Q124" s="270"/>
      <c r="R124" s="268"/>
      <c r="S124" s="268"/>
      <c r="T124" s="269"/>
      <c r="U124" s="270"/>
      <c r="V124" s="268"/>
      <c r="W124" s="268"/>
      <c r="X124" s="269"/>
      <c r="Y124" s="270"/>
      <c r="Z124" s="268"/>
      <c r="AA124" s="268"/>
      <c r="AB124" s="269"/>
      <c r="AC124" s="270"/>
      <c r="AD124" s="268"/>
      <c r="AE124" s="268"/>
      <c r="AF124" s="269"/>
      <c r="AG124" s="270"/>
      <c r="AH124" s="268"/>
      <c r="AI124" s="268"/>
      <c r="AJ124" s="269"/>
      <c r="AK124" s="270"/>
      <c r="AL124" s="270"/>
      <c r="AM124" s="270"/>
      <c r="AN124" s="270"/>
      <c r="AO124" s="270"/>
      <c r="AP124" s="270"/>
      <c r="AQ124" s="270"/>
      <c r="AR124" s="270"/>
      <c r="AS124" s="270"/>
      <c r="AT124" s="270"/>
      <c r="AU124" s="270"/>
      <c r="AV124" s="270"/>
      <c r="AW124" s="270"/>
      <c r="AX124" s="270"/>
      <c r="AY124" s="270"/>
      <c r="AZ124" s="270"/>
      <c r="BA124" s="270"/>
      <c r="BB124" s="270"/>
      <c r="BC124" s="270"/>
      <c r="BD124" s="270"/>
      <c r="BE124" s="270"/>
      <c r="BF124" s="270"/>
      <c r="BG124" s="270"/>
      <c r="BH124" s="270"/>
      <c r="BI124" s="270"/>
      <c r="BJ124" s="270"/>
      <c r="BK124" s="270"/>
      <c r="BL124" s="270"/>
      <c r="BM124" s="270"/>
      <c r="BN124" s="270"/>
      <c r="BO124" s="270"/>
      <c r="BP124" s="270"/>
      <c r="BQ124" s="270"/>
      <c r="BR124" s="270"/>
      <c r="BS124" s="270"/>
      <c r="BT124" s="270"/>
      <c r="BU124" s="270"/>
      <c r="BV124" s="270"/>
      <c r="BW124" s="270"/>
      <c r="BX124" s="270"/>
      <c r="BY124" s="270"/>
      <c r="BZ124" s="270"/>
      <c r="CA124" s="270"/>
      <c r="CB124" s="270"/>
      <c r="CC124" s="270"/>
      <c r="CD124" s="270"/>
      <c r="CE124" s="270"/>
      <c r="CF124" s="270"/>
      <c r="CG124" s="270"/>
      <c r="CH124" s="270"/>
      <c r="CI124" s="270"/>
      <c r="CJ124" s="270"/>
      <c r="CK124" s="270"/>
      <c r="CL124" s="270"/>
      <c r="CM124" s="270"/>
      <c r="CN124" s="270"/>
      <c r="CO124" s="270"/>
      <c r="CP124" s="270"/>
      <c r="CQ124" s="270"/>
    </row>
    <row r="125" spans="10:95">
      <c r="J125" s="268"/>
      <c r="K125" s="268"/>
      <c r="L125" s="269"/>
      <c r="M125" s="270"/>
      <c r="N125" s="268"/>
      <c r="O125" s="268"/>
      <c r="P125" s="269"/>
      <c r="Q125" s="270"/>
      <c r="R125" s="268"/>
      <c r="S125" s="268"/>
      <c r="T125" s="269"/>
      <c r="U125" s="270"/>
      <c r="V125" s="268"/>
      <c r="W125" s="268"/>
      <c r="X125" s="269"/>
      <c r="Y125" s="270"/>
      <c r="Z125" s="268"/>
      <c r="AA125" s="268"/>
      <c r="AB125" s="269"/>
      <c r="AC125" s="270"/>
      <c r="AD125" s="268"/>
      <c r="AE125" s="268"/>
      <c r="AF125" s="269"/>
      <c r="AG125" s="270"/>
      <c r="AH125" s="268"/>
      <c r="AI125" s="268"/>
      <c r="AJ125" s="269"/>
      <c r="AK125" s="270"/>
      <c r="AL125" s="270"/>
      <c r="AM125" s="270"/>
      <c r="AN125" s="270"/>
      <c r="AO125" s="270"/>
      <c r="AP125" s="270"/>
      <c r="AQ125" s="270"/>
      <c r="AR125" s="270"/>
      <c r="AS125" s="270"/>
      <c r="AT125" s="270"/>
      <c r="AU125" s="270"/>
      <c r="AV125" s="270"/>
      <c r="AW125" s="270"/>
      <c r="AX125" s="270"/>
      <c r="AY125" s="270"/>
      <c r="AZ125" s="270"/>
      <c r="BA125" s="270"/>
      <c r="BB125" s="270"/>
      <c r="BC125" s="270"/>
      <c r="BD125" s="270"/>
      <c r="BE125" s="270"/>
      <c r="BF125" s="270"/>
      <c r="BG125" s="270"/>
      <c r="BH125" s="270"/>
      <c r="BI125" s="270"/>
      <c r="BJ125" s="270"/>
      <c r="BK125" s="270"/>
      <c r="BL125" s="270"/>
      <c r="BM125" s="270"/>
      <c r="BN125" s="270"/>
      <c r="BO125" s="270"/>
      <c r="BP125" s="270"/>
      <c r="BQ125" s="270"/>
      <c r="BR125" s="270"/>
      <c r="BS125" s="270"/>
      <c r="BT125" s="270"/>
      <c r="BU125" s="270"/>
      <c r="BV125" s="270"/>
      <c r="BW125" s="270"/>
      <c r="BX125" s="270"/>
      <c r="BY125" s="270"/>
      <c r="BZ125" s="270"/>
      <c r="CA125" s="270"/>
      <c r="CB125" s="270"/>
      <c r="CC125" s="270"/>
      <c r="CD125" s="270"/>
      <c r="CE125" s="270"/>
      <c r="CF125" s="270"/>
      <c r="CG125" s="270"/>
      <c r="CH125" s="270"/>
      <c r="CI125" s="270"/>
      <c r="CJ125" s="270"/>
      <c r="CK125" s="270"/>
      <c r="CL125" s="270"/>
      <c r="CM125" s="270"/>
      <c r="CN125" s="270"/>
      <c r="CO125" s="270"/>
      <c r="CP125" s="270"/>
      <c r="CQ125" s="270"/>
    </row>
    <row r="126" spans="10:95">
      <c r="J126" s="268"/>
      <c r="K126" s="268"/>
      <c r="L126" s="269"/>
      <c r="M126" s="270"/>
      <c r="N126" s="268"/>
      <c r="O126" s="268"/>
      <c r="P126" s="269"/>
      <c r="Q126" s="270"/>
      <c r="R126" s="268"/>
      <c r="S126" s="268"/>
      <c r="T126" s="269"/>
      <c r="U126" s="270"/>
      <c r="V126" s="268"/>
      <c r="W126" s="268"/>
      <c r="X126" s="269"/>
      <c r="Y126" s="270"/>
      <c r="Z126" s="268"/>
      <c r="AA126" s="268"/>
      <c r="AB126" s="269"/>
      <c r="AC126" s="270"/>
      <c r="AD126" s="268"/>
      <c r="AE126" s="268"/>
      <c r="AF126" s="269"/>
      <c r="AG126" s="270"/>
      <c r="AH126" s="268"/>
      <c r="AI126" s="268"/>
      <c r="AJ126" s="269"/>
      <c r="AK126" s="270"/>
      <c r="AL126" s="270"/>
      <c r="AM126" s="270"/>
      <c r="AN126" s="270"/>
      <c r="AO126" s="270"/>
      <c r="AP126" s="270"/>
      <c r="AQ126" s="270"/>
      <c r="AR126" s="270"/>
      <c r="AS126" s="270"/>
      <c r="AT126" s="270"/>
      <c r="AU126" s="270"/>
      <c r="AV126" s="270"/>
      <c r="AW126" s="270"/>
      <c r="AX126" s="270"/>
      <c r="AY126" s="270"/>
      <c r="AZ126" s="270"/>
      <c r="BA126" s="270"/>
      <c r="BB126" s="270"/>
      <c r="BC126" s="270"/>
      <c r="BD126" s="270"/>
      <c r="BE126" s="270"/>
      <c r="BF126" s="270"/>
      <c r="BG126" s="270"/>
      <c r="BH126" s="270"/>
      <c r="BI126" s="270"/>
      <c r="BJ126" s="270"/>
      <c r="BK126" s="270"/>
      <c r="BL126" s="270"/>
      <c r="BM126" s="270"/>
      <c r="BN126" s="270"/>
      <c r="BO126" s="270"/>
      <c r="BP126" s="270"/>
      <c r="BQ126" s="270"/>
      <c r="BR126" s="270"/>
      <c r="BS126" s="270"/>
      <c r="BT126" s="270"/>
      <c r="BU126" s="270"/>
      <c r="BV126" s="270"/>
      <c r="BW126" s="270"/>
      <c r="BX126" s="270"/>
      <c r="BY126" s="270"/>
      <c r="BZ126" s="270"/>
      <c r="CA126" s="270"/>
      <c r="CB126" s="270"/>
      <c r="CC126" s="270"/>
      <c r="CD126" s="270"/>
      <c r="CE126" s="270"/>
      <c r="CF126" s="270"/>
      <c r="CG126" s="270"/>
      <c r="CH126" s="270"/>
      <c r="CI126" s="270"/>
      <c r="CJ126" s="270"/>
      <c r="CK126" s="270"/>
      <c r="CL126" s="270"/>
      <c r="CM126" s="270"/>
      <c r="CN126" s="270"/>
      <c r="CO126" s="270"/>
      <c r="CP126" s="270"/>
      <c r="CQ126" s="270"/>
    </row>
    <row r="127" spans="10:95">
      <c r="J127" s="268"/>
      <c r="K127" s="268"/>
      <c r="L127" s="269"/>
      <c r="M127" s="270"/>
      <c r="N127" s="268"/>
      <c r="O127" s="268"/>
      <c r="P127" s="269"/>
      <c r="Q127" s="270"/>
      <c r="R127" s="268"/>
      <c r="S127" s="268"/>
      <c r="T127" s="269"/>
      <c r="U127" s="270"/>
      <c r="V127" s="268"/>
      <c r="W127" s="268"/>
      <c r="X127" s="269"/>
      <c r="Y127" s="270"/>
      <c r="Z127" s="268"/>
      <c r="AA127" s="268"/>
      <c r="AB127" s="269"/>
      <c r="AC127" s="270"/>
      <c r="AD127" s="268"/>
      <c r="AE127" s="268"/>
      <c r="AF127" s="269"/>
      <c r="AG127" s="270"/>
      <c r="AH127" s="268"/>
      <c r="AI127" s="268"/>
      <c r="AJ127" s="269"/>
      <c r="AK127" s="270"/>
      <c r="AL127" s="270"/>
      <c r="AM127" s="270"/>
      <c r="AN127" s="270"/>
      <c r="AO127" s="270"/>
      <c r="AP127" s="270"/>
      <c r="AQ127" s="270"/>
      <c r="AR127" s="270"/>
      <c r="AS127" s="270"/>
      <c r="AT127" s="270"/>
      <c r="AU127" s="270"/>
      <c r="AV127" s="270"/>
      <c r="AW127" s="270"/>
      <c r="AX127" s="270"/>
      <c r="AY127" s="270"/>
      <c r="AZ127" s="270"/>
      <c r="BA127" s="270"/>
      <c r="BB127" s="270"/>
      <c r="BC127" s="270"/>
      <c r="BD127" s="270"/>
      <c r="BE127" s="270"/>
      <c r="BF127" s="270"/>
      <c r="BG127" s="270"/>
      <c r="BH127" s="270"/>
      <c r="BI127" s="270"/>
      <c r="BJ127" s="270"/>
      <c r="BK127" s="270"/>
      <c r="BL127" s="270"/>
      <c r="BM127" s="270"/>
      <c r="BN127" s="270"/>
      <c r="BO127" s="270"/>
      <c r="BP127" s="270"/>
      <c r="BQ127" s="270"/>
      <c r="BR127" s="270"/>
      <c r="BS127" s="270"/>
      <c r="BT127" s="270"/>
      <c r="BU127" s="270"/>
      <c r="BV127" s="270"/>
      <c r="BW127" s="270"/>
      <c r="BX127" s="270"/>
      <c r="BY127" s="270"/>
      <c r="BZ127" s="270"/>
      <c r="CA127" s="270"/>
      <c r="CB127" s="270"/>
      <c r="CC127" s="270"/>
      <c r="CD127" s="270"/>
      <c r="CE127" s="270"/>
      <c r="CF127" s="270"/>
      <c r="CG127" s="270"/>
      <c r="CH127" s="270"/>
      <c r="CI127" s="270"/>
      <c r="CJ127" s="270"/>
      <c r="CK127" s="270"/>
      <c r="CL127" s="270"/>
      <c r="CM127" s="270"/>
      <c r="CN127" s="270"/>
      <c r="CO127" s="270"/>
      <c r="CP127" s="270"/>
      <c r="CQ127" s="270"/>
    </row>
    <row r="128" spans="10:95">
      <c r="J128" s="268"/>
      <c r="K128" s="268"/>
      <c r="L128" s="269"/>
      <c r="M128" s="270"/>
      <c r="N128" s="268"/>
      <c r="O128" s="268"/>
      <c r="P128" s="269"/>
      <c r="Q128" s="270"/>
      <c r="R128" s="268"/>
      <c r="S128" s="268"/>
      <c r="T128" s="269"/>
      <c r="U128" s="270"/>
      <c r="V128" s="268"/>
      <c r="W128" s="268"/>
      <c r="X128" s="269"/>
      <c r="Y128" s="270"/>
      <c r="Z128" s="268"/>
      <c r="AA128" s="268"/>
      <c r="AB128" s="269"/>
      <c r="AC128" s="270"/>
      <c r="AD128" s="268"/>
      <c r="AE128" s="268"/>
      <c r="AF128" s="269"/>
      <c r="AG128" s="270"/>
      <c r="AH128" s="268"/>
      <c r="AI128" s="268"/>
      <c r="AJ128" s="269"/>
      <c r="AK128" s="270"/>
      <c r="AL128" s="270"/>
      <c r="AM128" s="270"/>
      <c r="AN128" s="270"/>
      <c r="AO128" s="270"/>
      <c r="AP128" s="270"/>
      <c r="AQ128" s="270"/>
      <c r="AR128" s="270"/>
      <c r="AS128" s="270"/>
      <c r="AT128" s="270"/>
      <c r="AU128" s="270"/>
      <c r="AV128" s="270"/>
      <c r="AW128" s="270"/>
      <c r="AX128" s="270"/>
      <c r="AY128" s="270"/>
      <c r="AZ128" s="270"/>
      <c r="BA128" s="270"/>
      <c r="BB128" s="270"/>
      <c r="BC128" s="270"/>
      <c r="BD128" s="270"/>
      <c r="BE128" s="270"/>
      <c r="BF128" s="270"/>
      <c r="BG128" s="270"/>
      <c r="BH128" s="270"/>
      <c r="BI128" s="270"/>
      <c r="BJ128" s="270"/>
      <c r="BK128" s="270"/>
      <c r="BL128" s="270"/>
      <c r="BM128" s="270"/>
      <c r="BN128" s="270"/>
      <c r="BO128" s="270"/>
      <c r="BP128" s="270"/>
      <c r="BQ128" s="270"/>
      <c r="BR128" s="270"/>
      <c r="BS128" s="270"/>
      <c r="BT128" s="270"/>
      <c r="BU128" s="270"/>
      <c r="BV128" s="270"/>
      <c r="BW128" s="270"/>
      <c r="BX128" s="270"/>
      <c r="BY128" s="270"/>
      <c r="BZ128" s="270"/>
      <c r="CA128" s="270"/>
      <c r="CB128" s="270"/>
      <c r="CC128" s="270"/>
      <c r="CD128" s="270"/>
      <c r="CE128" s="270"/>
      <c r="CF128" s="270"/>
      <c r="CG128" s="270"/>
      <c r="CH128" s="270"/>
      <c r="CI128" s="270"/>
      <c r="CJ128" s="270"/>
      <c r="CK128" s="270"/>
      <c r="CL128" s="270"/>
      <c r="CM128" s="270"/>
      <c r="CN128" s="270"/>
      <c r="CO128" s="270"/>
      <c r="CP128" s="270"/>
      <c r="CQ128" s="270"/>
    </row>
    <row r="129" spans="10:95">
      <c r="J129" s="268"/>
      <c r="K129" s="268"/>
      <c r="L129" s="269"/>
      <c r="M129" s="270"/>
      <c r="N129" s="268"/>
      <c r="O129" s="268"/>
      <c r="P129" s="269"/>
      <c r="Q129" s="270"/>
      <c r="R129" s="268"/>
      <c r="S129" s="268"/>
      <c r="T129" s="269"/>
      <c r="U129" s="270"/>
      <c r="V129" s="268"/>
      <c r="W129" s="268"/>
      <c r="X129" s="269"/>
      <c r="Y129" s="270"/>
      <c r="Z129" s="268"/>
      <c r="AA129" s="268"/>
      <c r="AB129" s="269"/>
      <c r="AC129" s="270"/>
      <c r="AD129" s="268"/>
      <c r="AE129" s="268"/>
      <c r="AF129" s="269"/>
      <c r="AG129" s="270"/>
      <c r="AH129" s="268"/>
      <c r="AI129" s="268"/>
      <c r="AJ129" s="269"/>
      <c r="AK129" s="270"/>
      <c r="AL129" s="270"/>
      <c r="AM129" s="270"/>
      <c r="AN129" s="270"/>
      <c r="AO129" s="270"/>
      <c r="AP129" s="270"/>
      <c r="AQ129" s="270"/>
      <c r="AR129" s="270"/>
      <c r="AS129" s="270"/>
      <c r="AT129" s="270"/>
      <c r="AU129" s="270"/>
      <c r="AV129" s="270"/>
      <c r="AW129" s="270"/>
      <c r="AX129" s="270"/>
      <c r="AY129" s="270"/>
      <c r="AZ129" s="270"/>
      <c r="BA129" s="270"/>
      <c r="BB129" s="270"/>
      <c r="BC129" s="270"/>
      <c r="BD129" s="270"/>
      <c r="BE129" s="270"/>
      <c r="BF129" s="270"/>
      <c r="BG129" s="270"/>
      <c r="BH129" s="270"/>
      <c r="BI129" s="270"/>
      <c r="BJ129" s="270"/>
      <c r="BK129" s="270"/>
      <c r="BL129" s="270"/>
      <c r="BM129" s="270"/>
      <c r="BN129" s="270"/>
      <c r="BO129" s="270"/>
      <c r="BP129" s="270"/>
      <c r="BQ129" s="270"/>
      <c r="BR129" s="270"/>
      <c r="BS129" s="270"/>
      <c r="BT129" s="270"/>
      <c r="BU129" s="270"/>
      <c r="BV129" s="270"/>
      <c r="BW129" s="270"/>
      <c r="BX129" s="270"/>
      <c r="BY129" s="270"/>
      <c r="BZ129" s="270"/>
      <c r="CA129" s="270"/>
      <c r="CB129" s="270"/>
      <c r="CC129" s="270"/>
      <c r="CD129" s="270"/>
      <c r="CE129" s="270"/>
      <c r="CF129" s="270"/>
      <c r="CG129" s="270"/>
      <c r="CH129" s="270"/>
      <c r="CI129" s="270"/>
      <c r="CJ129" s="270"/>
      <c r="CK129" s="270"/>
      <c r="CL129" s="270"/>
      <c r="CM129" s="270"/>
      <c r="CN129" s="270"/>
      <c r="CO129" s="270"/>
      <c r="CP129" s="270"/>
      <c r="CQ129" s="270"/>
    </row>
    <row r="130" spans="10:95">
      <c r="J130" s="268"/>
      <c r="K130" s="268"/>
      <c r="L130" s="269"/>
      <c r="M130" s="270"/>
      <c r="N130" s="268"/>
      <c r="O130" s="268"/>
      <c r="P130" s="269"/>
      <c r="Q130" s="270"/>
      <c r="R130" s="268"/>
      <c r="S130" s="268"/>
      <c r="T130" s="269"/>
      <c r="U130" s="270"/>
      <c r="V130" s="268"/>
      <c r="W130" s="268"/>
      <c r="X130" s="269"/>
      <c r="Y130" s="270"/>
      <c r="Z130" s="268"/>
      <c r="AA130" s="268"/>
      <c r="AB130" s="269"/>
      <c r="AC130" s="270"/>
      <c r="AD130" s="268"/>
      <c r="AE130" s="268"/>
      <c r="AF130" s="269"/>
      <c r="AG130" s="270"/>
      <c r="AH130" s="268"/>
      <c r="AI130" s="268"/>
      <c r="AJ130" s="269"/>
      <c r="AK130" s="270"/>
      <c r="AL130" s="270"/>
      <c r="AM130" s="270"/>
      <c r="AN130" s="270"/>
      <c r="AO130" s="270"/>
      <c r="AP130" s="270"/>
      <c r="AQ130" s="270"/>
      <c r="AR130" s="270"/>
      <c r="AS130" s="270"/>
      <c r="AT130" s="270"/>
      <c r="AU130" s="270"/>
      <c r="AV130" s="270"/>
      <c r="AW130" s="270"/>
      <c r="AX130" s="270"/>
      <c r="AY130" s="270"/>
      <c r="AZ130" s="270"/>
      <c r="BA130" s="270"/>
      <c r="BB130" s="270"/>
      <c r="BC130" s="270"/>
      <c r="BD130" s="270"/>
      <c r="BE130" s="270"/>
      <c r="BF130" s="270"/>
      <c r="BG130" s="270"/>
      <c r="BH130" s="270"/>
      <c r="BI130" s="270"/>
      <c r="BJ130" s="270"/>
      <c r="BK130" s="270"/>
      <c r="BL130" s="270"/>
      <c r="BM130" s="270"/>
      <c r="BN130" s="270"/>
      <c r="BO130" s="270"/>
      <c r="BP130" s="270"/>
      <c r="BQ130" s="270"/>
      <c r="BR130" s="270"/>
      <c r="BS130" s="270"/>
      <c r="BT130" s="270"/>
      <c r="BU130" s="270"/>
      <c r="BV130" s="270"/>
      <c r="BW130" s="270"/>
      <c r="BX130" s="270"/>
      <c r="BY130" s="270"/>
      <c r="BZ130" s="270"/>
      <c r="CA130" s="270"/>
      <c r="CB130" s="270"/>
      <c r="CC130" s="270"/>
      <c r="CD130" s="270"/>
      <c r="CE130" s="270"/>
      <c r="CF130" s="270"/>
      <c r="CG130" s="270"/>
      <c r="CH130" s="270"/>
      <c r="CI130" s="270"/>
      <c r="CJ130" s="270"/>
      <c r="CK130" s="270"/>
      <c r="CL130" s="270"/>
      <c r="CM130" s="270"/>
      <c r="CN130" s="270"/>
      <c r="CO130" s="270"/>
      <c r="CP130" s="270"/>
      <c r="CQ130" s="270"/>
    </row>
    <row r="131" spans="10:95">
      <c r="J131" s="268"/>
      <c r="K131" s="268"/>
      <c r="L131" s="269"/>
      <c r="M131" s="270"/>
      <c r="N131" s="268"/>
      <c r="O131" s="268"/>
      <c r="P131" s="269"/>
      <c r="Q131" s="270"/>
      <c r="R131" s="268"/>
      <c r="S131" s="268"/>
      <c r="T131" s="269"/>
      <c r="U131" s="270"/>
      <c r="V131" s="268"/>
      <c r="W131" s="268"/>
      <c r="X131" s="269"/>
      <c r="Y131" s="270"/>
      <c r="Z131" s="268"/>
      <c r="AA131" s="268"/>
      <c r="AB131" s="269"/>
      <c r="AC131" s="270"/>
      <c r="AD131" s="268"/>
      <c r="AE131" s="268"/>
      <c r="AF131" s="269"/>
      <c r="AG131" s="270"/>
      <c r="AH131" s="268"/>
      <c r="AI131" s="268"/>
      <c r="AJ131" s="269"/>
      <c r="AK131" s="270"/>
      <c r="AL131" s="270"/>
      <c r="AM131" s="270"/>
      <c r="AN131" s="270"/>
      <c r="AO131" s="270"/>
      <c r="AP131" s="270"/>
      <c r="AQ131" s="270"/>
      <c r="AR131" s="270"/>
      <c r="AS131" s="270"/>
      <c r="AT131" s="270"/>
      <c r="AU131" s="270"/>
      <c r="AV131" s="270"/>
      <c r="AW131" s="270"/>
      <c r="AX131" s="270"/>
      <c r="AY131" s="270"/>
      <c r="AZ131" s="270"/>
      <c r="BA131" s="270"/>
      <c r="BB131" s="270"/>
      <c r="BC131" s="270"/>
      <c r="BD131" s="270"/>
      <c r="BE131" s="270"/>
      <c r="BF131" s="270"/>
      <c r="BG131" s="270"/>
      <c r="BH131" s="270"/>
      <c r="BI131" s="270"/>
      <c r="BJ131" s="270"/>
      <c r="BK131" s="270"/>
      <c r="BL131" s="270"/>
      <c r="BM131" s="270"/>
      <c r="BN131" s="270"/>
      <c r="BO131" s="270"/>
      <c r="BP131" s="270"/>
      <c r="BQ131" s="270"/>
      <c r="BR131" s="270"/>
      <c r="BS131" s="270"/>
      <c r="BT131" s="270"/>
      <c r="BU131" s="270"/>
      <c r="BV131" s="270"/>
      <c r="BW131" s="270"/>
      <c r="BX131" s="270"/>
      <c r="BY131" s="270"/>
      <c r="BZ131" s="270"/>
      <c r="CA131" s="270"/>
      <c r="CB131" s="270"/>
      <c r="CC131" s="270"/>
      <c r="CD131" s="270"/>
      <c r="CE131" s="270"/>
      <c r="CF131" s="270"/>
      <c r="CG131" s="270"/>
      <c r="CH131" s="270"/>
      <c r="CI131" s="270"/>
      <c r="CJ131" s="270"/>
      <c r="CK131" s="270"/>
      <c r="CL131" s="270"/>
      <c r="CM131" s="270"/>
      <c r="CN131" s="270"/>
      <c r="CO131" s="270"/>
      <c r="CP131" s="270"/>
      <c r="CQ131" s="270"/>
    </row>
    <row r="132" spans="10:95">
      <c r="J132" s="268"/>
      <c r="K132" s="268"/>
      <c r="L132" s="269"/>
      <c r="M132" s="270"/>
      <c r="N132" s="268"/>
      <c r="O132" s="268"/>
      <c r="P132" s="269"/>
      <c r="Q132" s="270"/>
      <c r="R132" s="268"/>
      <c r="S132" s="268"/>
      <c r="T132" s="269"/>
      <c r="U132" s="270"/>
      <c r="V132" s="268"/>
      <c r="W132" s="268"/>
      <c r="X132" s="269"/>
      <c r="Y132" s="270"/>
      <c r="Z132" s="268"/>
      <c r="AA132" s="268"/>
      <c r="AB132" s="269"/>
      <c r="AC132" s="270"/>
      <c r="AD132" s="268"/>
      <c r="AE132" s="268"/>
      <c r="AF132" s="269"/>
      <c r="AG132" s="270"/>
      <c r="AH132" s="268"/>
      <c r="AI132" s="268"/>
      <c r="AJ132" s="269"/>
      <c r="AK132" s="270"/>
      <c r="AL132" s="270"/>
      <c r="AM132" s="270"/>
      <c r="AN132" s="270"/>
      <c r="AO132" s="270"/>
      <c r="AP132" s="270"/>
      <c r="AQ132" s="270"/>
      <c r="AR132" s="270"/>
      <c r="AS132" s="270"/>
      <c r="AT132" s="270"/>
      <c r="AU132" s="270"/>
      <c r="AV132" s="270"/>
      <c r="AW132" s="270"/>
      <c r="AX132" s="270"/>
      <c r="AY132" s="270"/>
      <c r="AZ132" s="270"/>
      <c r="BA132" s="270"/>
      <c r="BB132" s="270"/>
      <c r="BC132" s="270"/>
      <c r="BD132" s="270"/>
      <c r="BE132" s="270"/>
      <c r="BF132" s="270"/>
      <c r="BG132" s="270"/>
      <c r="BH132" s="270"/>
      <c r="BI132" s="270"/>
      <c r="BJ132" s="270"/>
      <c r="BK132" s="270"/>
      <c r="BL132" s="270"/>
      <c r="BM132" s="270"/>
      <c r="BN132" s="270"/>
      <c r="BO132" s="270"/>
      <c r="BP132" s="270"/>
      <c r="BQ132" s="270"/>
      <c r="BR132" s="270"/>
      <c r="BS132" s="270"/>
      <c r="BT132" s="270"/>
      <c r="BU132" s="270"/>
      <c r="BV132" s="270"/>
      <c r="BW132" s="270"/>
      <c r="BX132" s="270"/>
      <c r="BY132" s="270"/>
      <c r="BZ132" s="270"/>
      <c r="CA132" s="270"/>
      <c r="CB132" s="270"/>
      <c r="CC132" s="270"/>
      <c r="CD132" s="270"/>
      <c r="CE132" s="270"/>
      <c r="CF132" s="270"/>
      <c r="CG132" s="270"/>
      <c r="CH132" s="270"/>
      <c r="CI132" s="270"/>
      <c r="CJ132" s="270"/>
      <c r="CK132" s="270"/>
      <c r="CL132" s="270"/>
      <c r="CM132" s="270"/>
      <c r="CN132" s="270"/>
      <c r="CO132" s="270"/>
      <c r="CP132" s="270"/>
      <c r="CQ132" s="270"/>
    </row>
    <row r="133" spans="10:95">
      <c r="J133" s="268"/>
      <c r="K133" s="268"/>
      <c r="L133" s="269"/>
      <c r="M133" s="270"/>
      <c r="N133" s="268"/>
      <c r="O133" s="268"/>
      <c r="P133" s="269"/>
      <c r="Q133" s="270"/>
      <c r="R133" s="268"/>
      <c r="S133" s="268"/>
      <c r="T133" s="269"/>
      <c r="U133" s="270"/>
      <c r="V133" s="268"/>
      <c r="W133" s="268"/>
      <c r="X133" s="269"/>
      <c r="Y133" s="270"/>
      <c r="Z133" s="268"/>
      <c r="AA133" s="268"/>
      <c r="AB133" s="269"/>
      <c r="AC133" s="270"/>
      <c r="AD133" s="268"/>
      <c r="AE133" s="268"/>
      <c r="AF133" s="269"/>
      <c r="AG133" s="270"/>
      <c r="AH133" s="268"/>
      <c r="AI133" s="268"/>
      <c r="AJ133" s="269"/>
      <c r="AK133" s="270"/>
      <c r="AL133" s="270"/>
      <c r="AM133" s="270"/>
      <c r="AN133" s="270"/>
      <c r="AO133" s="270"/>
      <c r="AP133" s="270"/>
      <c r="AQ133" s="270"/>
      <c r="AR133" s="270"/>
      <c r="AS133" s="270"/>
      <c r="AT133" s="270"/>
      <c r="AU133" s="270"/>
      <c r="AV133" s="270"/>
      <c r="AW133" s="270"/>
      <c r="AX133" s="270"/>
      <c r="AY133" s="270"/>
      <c r="AZ133" s="270"/>
      <c r="BA133" s="270"/>
      <c r="BB133" s="270"/>
      <c r="BC133" s="270"/>
      <c r="BD133" s="270"/>
      <c r="BE133" s="270"/>
      <c r="BF133" s="270"/>
      <c r="BG133" s="270"/>
      <c r="BH133" s="270"/>
      <c r="BI133" s="270"/>
      <c r="BJ133" s="270"/>
      <c r="BK133" s="270"/>
      <c r="BL133" s="270"/>
      <c r="BM133" s="270"/>
      <c r="BN133" s="270"/>
      <c r="BO133" s="270"/>
      <c r="BP133" s="270"/>
      <c r="BQ133" s="270"/>
      <c r="BR133" s="270"/>
      <c r="BS133" s="270"/>
      <c r="BT133" s="270"/>
      <c r="BU133" s="270"/>
      <c r="BV133" s="270"/>
      <c r="BW133" s="270"/>
      <c r="BX133" s="270"/>
      <c r="BY133" s="270"/>
      <c r="BZ133" s="270"/>
      <c r="CA133" s="270"/>
      <c r="CB133" s="270"/>
      <c r="CC133" s="270"/>
      <c r="CD133" s="270"/>
      <c r="CE133" s="270"/>
      <c r="CF133" s="270"/>
      <c r="CG133" s="270"/>
      <c r="CH133" s="270"/>
      <c r="CI133" s="270"/>
      <c r="CJ133" s="270"/>
      <c r="CK133" s="270"/>
      <c r="CL133" s="270"/>
      <c r="CM133" s="270"/>
      <c r="CN133" s="270"/>
      <c r="CO133" s="270"/>
      <c r="CP133" s="270"/>
      <c r="CQ133" s="270"/>
    </row>
    <row r="134" spans="10:95">
      <c r="J134" s="268"/>
      <c r="K134" s="268"/>
      <c r="L134" s="269"/>
      <c r="M134" s="270"/>
      <c r="N134" s="268"/>
      <c r="O134" s="268"/>
      <c r="P134" s="269"/>
      <c r="Q134" s="270"/>
      <c r="R134" s="268"/>
      <c r="S134" s="268"/>
      <c r="T134" s="269"/>
      <c r="U134" s="270"/>
      <c r="V134" s="268"/>
      <c r="W134" s="268"/>
      <c r="X134" s="269"/>
      <c r="Y134" s="270"/>
      <c r="Z134" s="268"/>
      <c r="AA134" s="268"/>
      <c r="AB134" s="269"/>
      <c r="AC134" s="270"/>
      <c r="AD134" s="268"/>
      <c r="AE134" s="268"/>
      <c r="AF134" s="269"/>
      <c r="AG134" s="270"/>
      <c r="AH134" s="268"/>
      <c r="AI134" s="268"/>
      <c r="AJ134" s="269"/>
      <c r="AK134" s="270"/>
      <c r="AL134" s="270"/>
      <c r="AM134" s="270"/>
      <c r="AN134" s="270"/>
      <c r="AO134" s="270"/>
      <c r="AP134" s="270"/>
      <c r="AQ134" s="270"/>
      <c r="AR134" s="270"/>
      <c r="AS134" s="270"/>
      <c r="AT134" s="270"/>
      <c r="AU134" s="270"/>
      <c r="AV134" s="270"/>
      <c r="AW134" s="270"/>
      <c r="AX134" s="270"/>
      <c r="AY134" s="270"/>
      <c r="AZ134" s="270"/>
      <c r="BA134" s="270"/>
      <c r="BB134" s="270"/>
      <c r="BC134" s="270"/>
      <c r="BD134" s="270"/>
      <c r="BE134" s="270"/>
      <c r="BF134" s="270"/>
      <c r="BG134" s="270"/>
      <c r="BH134" s="270"/>
      <c r="BI134" s="270"/>
      <c r="BJ134" s="270"/>
      <c r="BK134" s="270"/>
      <c r="BL134" s="270"/>
      <c r="BM134" s="270"/>
      <c r="BN134" s="270"/>
      <c r="BO134" s="270"/>
      <c r="BP134" s="270"/>
      <c r="BQ134" s="270"/>
      <c r="BR134" s="270"/>
      <c r="BS134" s="270"/>
      <c r="BT134" s="270"/>
      <c r="BU134" s="270"/>
      <c r="BV134" s="270"/>
      <c r="BW134" s="270"/>
      <c r="BX134" s="270"/>
      <c r="BY134" s="270"/>
      <c r="BZ134" s="270"/>
      <c r="CA134" s="270"/>
      <c r="CB134" s="270"/>
      <c r="CC134" s="270"/>
      <c r="CD134" s="270"/>
      <c r="CE134" s="270"/>
      <c r="CF134" s="270"/>
      <c r="CG134" s="270"/>
      <c r="CH134" s="270"/>
      <c r="CI134" s="270"/>
      <c r="CJ134" s="270"/>
      <c r="CK134" s="270"/>
      <c r="CL134" s="270"/>
      <c r="CM134" s="270"/>
      <c r="CN134" s="270"/>
      <c r="CO134" s="270"/>
      <c r="CP134" s="270"/>
      <c r="CQ134" s="270"/>
    </row>
    <row r="135" spans="10:95">
      <c r="J135" s="268"/>
      <c r="K135" s="268"/>
      <c r="L135" s="269"/>
      <c r="M135" s="270"/>
      <c r="N135" s="268"/>
      <c r="O135" s="268"/>
      <c r="P135" s="269"/>
      <c r="Q135" s="270"/>
      <c r="R135" s="268"/>
      <c r="S135" s="268"/>
      <c r="T135" s="269"/>
      <c r="U135" s="270"/>
      <c r="V135" s="268"/>
      <c r="W135" s="268"/>
      <c r="X135" s="269"/>
      <c r="Y135" s="270"/>
      <c r="Z135" s="268"/>
      <c r="AA135" s="268"/>
      <c r="AB135" s="269"/>
      <c r="AC135" s="270"/>
      <c r="AD135" s="268"/>
      <c r="AE135" s="268"/>
      <c r="AF135" s="269"/>
      <c r="AG135" s="270"/>
      <c r="AH135" s="268"/>
      <c r="AI135" s="268"/>
      <c r="AJ135" s="269"/>
      <c r="AK135" s="270"/>
      <c r="AL135" s="270"/>
      <c r="AM135" s="270"/>
      <c r="AN135" s="270"/>
      <c r="AO135" s="270"/>
      <c r="AP135" s="270"/>
      <c r="AQ135" s="270"/>
      <c r="AR135" s="270"/>
      <c r="AS135" s="270"/>
      <c r="AT135" s="270"/>
      <c r="AU135" s="270"/>
      <c r="AV135" s="270"/>
      <c r="AW135" s="270"/>
      <c r="AX135" s="270"/>
      <c r="AY135" s="270"/>
      <c r="AZ135" s="270"/>
      <c r="BA135" s="270"/>
      <c r="BB135" s="270"/>
      <c r="BC135" s="270"/>
      <c r="BD135" s="270"/>
      <c r="BE135" s="270"/>
      <c r="BF135" s="270"/>
      <c r="BG135" s="270"/>
      <c r="BH135" s="270"/>
      <c r="BI135" s="270"/>
      <c r="BJ135" s="270"/>
      <c r="BK135" s="270"/>
      <c r="BL135" s="270"/>
      <c r="BM135" s="270"/>
      <c r="BN135" s="270"/>
      <c r="BO135" s="270"/>
      <c r="BP135" s="270"/>
      <c r="BQ135" s="270"/>
      <c r="BR135" s="270"/>
      <c r="BS135" s="270"/>
      <c r="BT135" s="270"/>
      <c r="BU135" s="270"/>
      <c r="BV135" s="270"/>
      <c r="BW135" s="270"/>
      <c r="BX135" s="270"/>
      <c r="BY135" s="270"/>
      <c r="BZ135" s="270"/>
      <c r="CA135" s="270"/>
      <c r="CB135" s="270"/>
      <c r="CC135" s="270"/>
      <c r="CD135" s="270"/>
      <c r="CE135" s="270"/>
      <c r="CF135" s="270"/>
      <c r="CG135" s="270"/>
      <c r="CH135" s="270"/>
      <c r="CI135" s="270"/>
      <c r="CJ135" s="270"/>
      <c r="CK135" s="270"/>
      <c r="CL135" s="270"/>
      <c r="CM135" s="270"/>
      <c r="CN135" s="270"/>
      <c r="CO135" s="270"/>
      <c r="CP135" s="270"/>
      <c r="CQ135" s="270"/>
    </row>
    <row r="136" spans="10:95">
      <c r="J136" s="268"/>
      <c r="K136" s="268"/>
      <c r="L136" s="269"/>
      <c r="M136" s="270"/>
      <c r="N136" s="268"/>
      <c r="O136" s="268"/>
      <c r="P136" s="269"/>
      <c r="Q136" s="270"/>
      <c r="R136" s="268"/>
      <c r="S136" s="268"/>
      <c r="T136" s="269"/>
      <c r="U136" s="270"/>
      <c r="V136" s="268"/>
      <c r="W136" s="268"/>
      <c r="X136" s="269"/>
      <c r="Y136" s="270"/>
      <c r="Z136" s="268"/>
      <c r="AA136" s="268"/>
      <c r="AB136" s="269"/>
      <c r="AC136" s="270"/>
      <c r="AD136" s="268"/>
      <c r="AE136" s="268"/>
      <c r="AF136" s="269"/>
      <c r="AG136" s="270"/>
      <c r="AH136" s="268"/>
      <c r="AI136" s="268"/>
      <c r="AJ136" s="269"/>
      <c r="AK136" s="270"/>
      <c r="AL136" s="270"/>
      <c r="AM136" s="270"/>
      <c r="AN136" s="270"/>
      <c r="AO136" s="270"/>
      <c r="AP136" s="270"/>
      <c r="AQ136" s="270"/>
      <c r="AR136" s="270"/>
      <c r="AS136" s="270"/>
      <c r="AT136" s="270"/>
      <c r="AU136" s="270"/>
      <c r="AV136" s="270"/>
      <c r="AW136" s="270"/>
      <c r="AX136" s="270"/>
      <c r="AY136" s="270"/>
      <c r="AZ136" s="270"/>
      <c r="BA136" s="270"/>
      <c r="BB136" s="270"/>
      <c r="BC136" s="270"/>
      <c r="BD136" s="270"/>
      <c r="BE136" s="270"/>
      <c r="BF136" s="270"/>
      <c r="BG136" s="270"/>
      <c r="BH136" s="270"/>
      <c r="BI136" s="270"/>
      <c r="BJ136" s="270"/>
      <c r="BK136" s="270"/>
      <c r="BL136" s="270"/>
      <c r="BM136" s="270"/>
      <c r="BN136" s="270"/>
      <c r="BO136" s="270"/>
      <c r="BP136" s="270"/>
      <c r="BQ136" s="270"/>
      <c r="BR136" s="270"/>
      <c r="BS136" s="270"/>
      <c r="BT136" s="270"/>
      <c r="BU136" s="270"/>
      <c r="BV136" s="270"/>
      <c r="BW136" s="270"/>
      <c r="BX136" s="270"/>
      <c r="BY136" s="270"/>
      <c r="BZ136" s="270"/>
      <c r="CA136" s="270"/>
      <c r="CB136" s="270"/>
      <c r="CC136" s="270"/>
      <c r="CD136" s="270"/>
      <c r="CE136" s="270"/>
      <c r="CF136" s="270"/>
      <c r="CG136" s="270"/>
      <c r="CH136" s="270"/>
      <c r="CI136" s="270"/>
      <c r="CJ136" s="270"/>
      <c r="CK136" s="270"/>
      <c r="CL136" s="270"/>
      <c r="CM136" s="270"/>
      <c r="CN136" s="270"/>
      <c r="CO136" s="270"/>
      <c r="CP136" s="270"/>
      <c r="CQ136" s="270"/>
    </row>
    <row r="137" spans="10:95">
      <c r="J137" s="268"/>
      <c r="K137" s="268"/>
      <c r="L137" s="269"/>
      <c r="M137" s="270"/>
      <c r="N137" s="268"/>
      <c r="O137" s="268"/>
      <c r="P137" s="269"/>
      <c r="Q137" s="270"/>
      <c r="R137" s="268"/>
      <c r="S137" s="268"/>
      <c r="T137" s="269"/>
      <c r="U137" s="270"/>
      <c r="V137" s="268"/>
      <c r="W137" s="268"/>
      <c r="X137" s="269"/>
      <c r="Y137" s="270"/>
      <c r="Z137" s="268"/>
      <c r="AA137" s="268"/>
      <c r="AB137" s="269"/>
      <c r="AC137" s="270"/>
      <c r="AD137" s="268"/>
      <c r="AE137" s="268"/>
      <c r="AF137" s="269"/>
      <c r="AG137" s="270"/>
      <c r="AH137" s="268"/>
      <c r="AI137" s="268"/>
      <c r="AJ137" s="269"/>
      <c r="AK137" s="270"/>
      <c r="AL137" s="270"/>
      <c r="AM137" s="270"/>
      <c r="AN137" s="270"/>
      <c r="AO137" s="270"/>
      <c r="AP137" s="270"/>
      <c r="AQ137" s="270"/>
      <c r="AR137" s="270"/>
      <c r="AS137" s="270"/>
      <c r="AT137" s="270"/>
      <c r="AU137" s="270"/>
      <c r="AV137" s="270"/>
      <c r="AW137" s="270"/>
      <c r="AX137" s="270"/>
      <c r="AY137" s="270"/>
      <c r="AZ137" s="270"/>
      <c r="BA137" s="270"/>
      <c r="BB137" s="270"/>
      <c r="BC137" s="270"/>
      <c r="BD137" s="270"/>
      <c r="BE137" s="270"/>
      <c r="BF137" s="270"/>
      <c r="BG137" s="270"/>
      <c r="BH137" s="270"/>
      <c r="BI137" s="270"/>
      <c r="BJ137" s="270"/>
      <c r="BK137" s="270"/>
      <c r="BL137" s="270"/>
      <c r="BM137" s="270"/>
      <c r="BN137" s="270"/>
      <c r="BO137" s="270"/>
      <c r="BP137" s="270"/>
      <c r="BQ137" s="270"/>
      <c r="BR137" s="270"/>
      <c r="BS137" s="270"/>
      <c r="BT137" s="270"/>
      <c r="BU137" s="270"/>
      <c r="BV137" s="270"/>
      <c r="BW137" s="270"/>
      <c r="BX137" s="270"/>
      <c r="BY137" s="270"/>
      <c r="BZ137" s="270"/>
      <c r="CA137" s="270"/>
      <c r="CB137" s="270"/>
      <c r="CC137" s="270"/>
      <c r="CD137" s="270"/>
      <c r="CE137" s="270"/>
      <c r="CF137" s="270"/>
      <c r="CG137" s="270"/>
      <c r="CH137" s="270"/>
      <c r="CI137" s="270"/>
      <c r="CJ137" s="270"/>
      <c r="CK137" s="270"/>
      <c r="CL137" s="270"/>
      <c r="CM137" s="270"/>
      <c r="CN137" s="270"/>
      <c r="CO137" s="270"/>
      <c r="CP137" s="270"/>
      <c r="CQ137" s="270"/>
    </row>
    <row r="138" spans="10:95">
      <c r="J138" s="268"/>
      <c r="K138" s="268"/>
      <c r="L138" s="269"/>
      <c r="M138" s="270"/>
      <c r="N138" s="268"/>
      <c r="O138" s="268"/>
      <c r="P138" s="269"/>
      <c r="Q138" s="270"/>
      <c r="R138" s="268"/>
      <c r="S138" s="268"/>
      <c r="T138" s="269"/>
      <c r="U138" s="270"/>
      <c r="V138" s="268"/>
      <c r="W138" s="268"/>
      <c r="X138" s="269"/>
      <c r="Y138" s="270"/>
      <c r="Z138" s="268"/>
      <c r="AA138" s="268"/>
      <c r="AB138" s="269"/>
      <c r="AC138" s="270"/>
      <c r="AD138" s="268"/>
      <c r="AE138" s="268"/>
      <c r="AF138" s="269"/>
      <c r="AG138" s="270"/>
      <c r="AH138" s="268"/>
      <c r="AI138" s="268"/>
      <c r="AJ138" s="269"/>
      <c r="AK138" s="270"/>
      <c r="AL138" s="270"/>
      <c r="AM138" s="270"/>
      <c r="AN138" s="270"/>
      <c r="AO138" s="270"/>
      <c r="AP138" s="270"/>
      <c r="AQ138" s="270"/>
      <c r="AR138" s="270"/>
      <c r="AS138" s="270"/>
      <c r="AT138" s="270"/>
      <c r="AU138" s="270"/>
      <c r="AV138" s="270"/>
      <c r="AW138" s="270"/>
      <c r="AX138" s="270"/>
      <c r="AY138" s="270"/>
      <c r="AZ138" s="270"/>
      <c r="BA138" s="270"/>
      <c r="BB138" s="270"/>
      <c r="BC138" s="270"/>
      <c r="BD138" s="270"/>
      <c r="BE138" s="270"/>
      <c r="BF138" s="270"/>
      <c r="BG138" s="270"/>
      <c r="BH138" s="270"/>
      <c r="BI138" s="270"/>
      <c r="BJ138" s="270"/>
      <c r="BK138" s="270"/>
      <c r="BL138" s="270"/>
      <c r="BM138" s="270"/>
      <c r="BN138" s="270"/>
      <c r="BO138" s="270"/>
      <c r="BP138" s="270"/>
      <c r="BQ138" s="270"/>
      <c r="BR138" s="270"/>
      <c r="BS138" s="270"/>
      <c r="BT138" s="270"/>
      <c r="BU138" s="270"/>
      <c r="BV138" s="270"/>
      <c r="BW138" s="270"/>
      <c r="BX138" s="270"/>
      <c r="BY138" s="270"/>
      <c r="BZ138" s="270"/>
      <c r="CA138" s="270"/>
      <c r="CB138" s="270"/>
      <c r="CC138" s="270"/>
      <c r="CD138" s="270"/>
      <c r="CE138" s="270"/>
      <c r="CF138" s="270"/>
      <c r="CG138" s="270"/>
      <c r="CH138" s="270"/>
      <c r="CI138" s="270"/>
      <c r="CJ138" s="270"/>
      <c r="CK138" s="270"/>
      <c r="CL138" s="270"/>
      <c r="CM138" s="270"/>
      <c r="CN138" s="270"/>
      <c r="CO138" s="270"/>
      <c r="CP138" s="270"/>
      <c r="CQ138" s="270"/>
    </row>
    <row r="139" spans="10:95">
      <c r="J139" s="268"/>
      <c r="K139" s="268"/>
      <c r="L139" s="269"/>
      <c r="M139" s="270"/>
      <c r="N139" s="268"/>
      <c r="O139" s="268"/>
      <c r="P139" s="269"/>
      <c r="Q139" s="270"/>
      <c r="R139" s="268"/>
      <c r="S139" s="268"/>
      <c r="T139" s="269"/>
      <c r="U139" s="270"/>
      <c r="V139" s="268"/>
      <c r="W139" s="268"/>
      <c r="X139" s="269"/>
      <c r="Y139" s="270"/>
      <c r="Z139" s="268"/>
      <c r="AA139" s="268"/>
      <c r="AB139" s="269"/>
      <c r="AC139" s="270"/>
      <c r="AD139" s="268"/>
      <c r="AE139" s="268"/>
      <c r="AF139" s="269"/>
      <c r="AG139" s="270"/>
      <c r="AH139" s="268"/>
      <c r="AI139" s="268"/>
      <c r="AJ139" s="269"/>
      <c r="AK139" s="270"/>
      <c r="AL139" s="270"/>
      <c r="AM139" s="270"/>
      <c r="AN139" s="270"/>
      <c r="AO139" s="270"/>
      <c r="AP139" s="270"/>
      <c r="AQ139" s="270"/>
      <c r="AR139" s="270"/>
      <c r="AS139" s="270"/>
      <c r="AT139" s="270"/>
      <c r="AU139" s="270"/>
      <c r="AV139" s="270"/>
      <c r="AW139" s="270"/>
      <c r="AX139" s="270"/>
      <c r="AY139" s="270"/>
      <c r="AZ139" s="270"/>
      <c r="BA139" s="270"/>
      <c r="BB139" s="270"/>
      <c r="BC139" s="270"/>
      <c r="BD139" s="270"/>
      <c r="BE139" s="270"/>
      <c r="BF139" s="270"/>
      <c r="BG139" s="270"/>
      <c r="BH139" s="270"/>
      <c r="BI139" s="270"/>
      <c r="BJ139" s="270"/>
      <c r="BK139" s="270"/>
      <c r="BL139" s="270"/>
      <c r="BM139" s="270"/>
      <c r="BN139" s="270"/>
      <c r="BO139" s="270"/>
      <c r="BP139" s="270"/>
      <c r="BQ139" s="270"/>
      <c r="BR139" s="270"/>
      <c r="BS139" s="270"/>
      <c r="BT139" s="270"/>
      <c r="BU139" s="270"/>
      <c r="BV139" s="270"/>
      <c r="BW139" s="270"/>
      <c r="BX139" s="270"/>
      <c r="BY139" s="270"/>
      <c r="BZ139" s="270"/>
      <c r="CA139" s="270"/>
      <c r="CB139" s="270"/>
      <c r="CC139" s="270"/>
      <c r="CD139" s="270"/>
      <c r="CE139" s="270"/>
      <c r="CF139" s="270"/>
      <c r="CG139" s="270"/>
      <c r="CH139" s="270"/>
      <c r="CI139" s="270"/>
      <c r="CJ139" s="270"/>
      <c r="CK139" s="270"/>
      <c r="CL139" s="270"/>
      <c r="CM139" s="270"/>
      <c r="CN139" s="270"/>
      <c r="CO139" s="270"/>
      <c r="CP139" s="270"/>
      <c r="CQ139" s="270"/>
    </row>
    <row r="140" spans="10:95">
      <c r="J140" s="268"/>
      <c r="K140" s="268"/>
      <c r="L140" s="269"/>
      <c r="M140" s="270"/>
      <c r="N140" s="268"/>
      <c r="O140" s="268"/>
      <c r="P140" s="269"/>
      <c r="Q140" s="270"/>
      <c r="R140" s="268"/>
      <c r="S140" s="268"/>
      <c r="T140" s="269"/>
      <c r="U140" s="270"/>
      <c r="V140" s="268"/>
      <c r="W140" s="268"/>
      <c r="X140" s="269"/>
      <c r="Y140" s="270"/>
      <c r="Z140" s="268"/>
      <c r="AA140" s="268"/>
      <c r="AB140" s="269"/>
      <c r="AC140" s="270"/>
      <c r="AD140" s="268"/>
      <c r="AE140" s="268"/>
      <c r="AF140" s="269"/>
      <c r="AG140" s="270"/>
      <c r="AH140" s="268"/>
      <c r="AI140" s="268"/>
      <c r="AJ140" s="269"/>
      <c r="AK140" s="270"/>
      <c r="AL140" s="270"/>
      <c r="AM140" s="270"/>
      <c r="AN140" s="270"/>
      <c r="AO140" s="270"/>
      <c r="AP140" s="270"/>
      <c r="AQ140" s="270"/>
      <c r="AR140" s="270"/>
      <c r="AS140" s="270"/>
      <c r="AT140" s="270"/>
      <c r="AU140" s="270"/>
      <c r="AV140" s="270"/>
      <c r="AW140" s="270"/>
      <c r="AX140" s="270"/>
      <c r="AY140" s="270"/>
      <c r="AZ140" s="270"/>
      <c r="BA140" s="270"/>
      <c r="BB140" s="270"/>
      <c r="BC140" s="270"/>
      <c r="BD140" s="270"/>
      <c r="BE140" s="270"/>
      <c r="BF140" s="270"/>
      <c r="BG140" s="270"/>
      <c r="BH140" s="270"/>
      <c r="BI140" s="270"/>
      <c r="BJ140" s="270"/>
      <c r="BK140" s="270"/>
      <c r="BL140" s="270"/>
      <c r="BM140" s="270"/>
      <c r="BN140" s="270"/>
      <c r="BO140" s="270"/>
      <c r="BP140" s="270"/>
      <c r="BQ140" s="270"/>
      <c r="BR140" s="270"/>
      <c r="BS140" s="270"/>
      <c r="BT140" s="270"/>
      <c r="BU140" s="270"/>
      <c r="BV140" s="270"/>
      <c r="BW140" s="270"/>
      <c r="BX140" s="270"/>
      <c r="BY140" s="270"/>
      <c r="BZ140" s="270"/>
      <c r="CA140" s="270"/>
      <c r="CB140" s="270"/>
      <c r="CC140" s="270"/>
      <c r="CD140" s="270"/>
      <c r="CE140" s="270"/>
      <c r="CF140" s="270"/>
      <c r="CG140" s="270"/>
      <c r="CH140" s="270"/>
      <c r="CI140" s="270"/>
      <c r="CJ140" s="270"/>
      <c r="CK140" s="270"/>
      <c r="CL140" s="270"/>
      <c r="CM140" s="270"/>
      <c r="CN140" s="270"/>
      <c r="CO140" s="270"/>
      <c r="CP140" s="270"/>
      <c r="CQ140" s="270"/>
    </row>
    <row r="141" spans="10:95">
      <c r="J141" s="268"/>
      <c r="K141" s="268"/>
      <c r="L141" s="269"/>
      <c r="M141" s="270"/>
      <c r="N141" s="268"/>
      <c r="O141" s="268"/>
      <c r="P141" s="269"/>
      <c r="Q141" s="270"/>
      <c r="R141" s="268"/>
      <c r="S141" s="268"/>
      <c r="T141" s="269"/>
      <c r="U141" s="270"/>
      <c r="V141" s="268"/>
      <c r="W141" s="268"/>
      <c r="X141" s="269"/>
      <c r="Y141" s="270"/>
      <c r="Z141" s="268"/>
      <c r="AA141" s="268"/>
      <c r="AB141" s="269"/>
      <c r="AC141" s="270"/>
      <c r="AD141" s="268"/>
      <c r="AE141" s="268"/>
      <c r="AF141" s="269"/>
      <c r="AG141" s="270"/>
      <c r="AH141" s="268"/>
      <c r="AI141" s="268"/>
      <c r="AJ141" s="269"/>
      <c r="AK141" s="270"/>
      <c r="AL141" s="270"/>
      <c r="AM141" s="270"/>
      <c r="AN141" s="270"/>
      <c r="AO141" s="270"/>
      <c r="AP141" s="270"/>
      <c r="AQ141" s="270"/>
      <c r="AR141" s="270"/>
      <c r="AS141" s="270"/>
      <c r="AT141" s="270"/>
      <c r="AU141" s="270"/>
      <c r="AV141" s="270"/>
      <c r="AW141" s="270"/>
      <c r="AX141" s="270"/>
      <c r="AY141" s="270"/>
      <c r="AZ141" s="270"/>
      <c r="BA141" s="270"/>
      <c r="BB141" s="270"/>
      <c r="BC141" s="270"/>
      <c r="BD141" s="270"/>
      <c r="BE141" s="270"/>
      <c r="BF141" s="270"/>
      <c r="BG141" s="270"/>
      <c r="BH141" s="270"/>
      <c r="BI141" s="270"/>
      <c r="BJ141" s="270"/>
      <c r="BK141" s="270"/>
      <c r="BL141" s="270"/>
      <c r="BM141" s="270"/>
      <c r="BN141" s="270"/>
      <c r="BO141" s="270"/>
      <c r="BP141" s="270"/>
      <c r="BQ141" s="270"/>
      <c r="BR141" s="270"/>
      <c r="BS141" s="270"/>
      <c r="BT141" s="270"/>
      <c r="BU141" s="270"/>
      <c r="BV141" s="270"/>
      <c r="BW141" s="270"/>
      <c r="BX141" s="270"/>
      <c r="BY141" s="270"/>
      <c r="BZ141" s="270"/>
      <c r="CA141" s="270"/>
      <c r="CB141" s="270"/>
      <c r="CC141" s="270"/>
      <c r="CD141" s="270"/>
      <c r="CE141" s="270"/>
      <c r="CF141" s="270"/>
      <c r="CG141" s="270"/>
      <c r="CH141" s="270"/>
      <c r="CI141" s="270"/>
      <c r="CJ141" s="270"/>
      <c r="CK141" s="270"/>
      <c r="CL141" s="270"/>
      <c r="CM141" s="270"/>
      <c r="CN141" s="270"/>
      <c r="CO141" s="270"/>
      <c r="CP141" s="270"/>
      <c r="CQ141" s="270"/>
    </row>
    <row r="142" spans="10:95">
      <c r="J142" s="268"/>
      <c r="K142" s="268"/>
      <c r="L142" s="269"/>
      <c r="M142" s="270"/>
      <c r="N142" s="268"/>
      <c r="O142" s="268"/>
      <c r="P142" s="269"/>
      <c r="Q142" s="270"/>
      <c r="R142" s="268"/>
      <c r="S142" s="268"/>
      <c r="T142" s="269"/>
      <c r="U142" s="270"/>
      <c r="V142" s="268"/>
      <c r="W142" s="268"/>
      <c r="X142" s="269"/>
      <c r="Y142" s="270"/>
      <c r="Z142" s="268"/>
      <c r="AA142" s="268"/>
      <c r="AB142" s="269"/>
      <c r="AC142" s="270"/>
      <c r="AD142" s="268"/>
      <c r="AE142" s="268"/>
      <c r="AF142" s="269"/>
      <c r="AG142" s="270"/>
      <c r="AH142" s="268"/>
      <c r="AI142" s="268"/>
      <c r="AJ142" s="269"/>
      <c r="AK142" s="270"/>
      <c r="AL142" s="270"/>
      <c r="AM142" s="270"/>
      <c r="AN142" s="270"/>
      <c r="AO142" s="270"/>
      <c r="AP142" s="270"/>
      <c r="AQ142" s="270"/>
      <c r="AR142" s="270"/>
      <c r="AS142" s="270"/>
      <c r="AT142" s="270"/>
      <c r="AU142" s="270"/>
      <c r="AV142" s="270"/>
      <c r="AW142" s="270"/>
      <c r="AX142" s="270"/>
      <c r="AY142" s="270"/>
      <c r="AZ142" s="270"/>
      <c r="BA142" s="270"/>
      <c r="BB142" s="270"/>
      <c r="BC142" s="270"/>
      <c r="BD142" s="270"/>
      <c r="BE142" s="270"/>
      <c r="BF142" s="270"/>
      <c r="BG142" s="270"/>
      <c r="BH142" s="270"/>
      <c r="BI142" s="270"/>
      <c r="BJ142" s="270"/>
      <c r="BK142" s="270"/>
      <c r="BL142" s="270"/>
      <c r="BM142" s="270"/>
      <c r="BN142" s="270"/>
      <c r="BO142" s="270"/>
      <c r="BP142" s="270"/>
      <c r="BQ142" s="270"/>
      <c r="BR142" s="270"/>
      <c r="BS142" s="270"/>
      <c r="BT142" s="270"/>
      <c r="BU142" s="270"/>
      <c r="BV142" s="270"/>
      <c r="BW142" s="270"/>
      <c r="BX142" s="270"/>
      <c r="BY142" s="270"/>
      <c r="BZ142" s="270"/>
      <c r="CA142" s="270"/>
      <c r="CB142" s="270"/>
      <c r="CC142" s="270"/>
      <c r="CD142" s="270"/>
      <c r="CE142" s="270"/>
      <c r="CF142" s="270"/>
      <c r="CG142" s="270"/>
      <c r="CH142" s="270"/>
      <c r="CI142" s="270"/>
      <c r="CJ142" s="270"/>
      <c r="CK142" s="270"/>
      <c r="CL142" s="270"/>
      <c r="CM142" s="270"/>
      <c r="CN142" s="270"/>
      <c r="CO142" s="270"/>
      <c r="CP142" s="270"/>
      <c r="CQ142" s="270"/>
    </row>
    <row r="143" spans="10:95">
      <c r="J143" s="268"/>
      <c r="K143" s="268"/>
      <c r="L143" s="269"/>
      <c r="M143" s="270"/>
      <c r="N143" s="268"/>
      <c r="O143" s="268"/>
      <c r="P143" s="269"/>
      <c r="Q143" s="270"/>
      <c r="R143" s="268"/>
      <c r="S143" s="268"/>
      <c r="T143" s="269"/>
      <c r="U143" s="270"/>
      <c r="V143" s="268"/>
      <c r="W143" s="268"/>
      <c r="X143" s="269"/>
      <c r="Y143" s="270"/>
      <c r="Z143" s="268"/>
      <c r="AA143" s="268"/>
      <c r="AB143" s="269"/>
      <c r="AC143" s="270"/>
      <c r="AD143" s="268"/>
      <c r="AE143" s="268"/>
      <c r="AF143" s="269"/>
      <c r="AG143" s="270"/>
      <c r="AH143" s="268"/>
      <c r="AI143" s="268"/>
      <c r="AJ143" s="269"/>
      <c r="AK143" s="270"/>
      <c r="AL143" s="270"/>
      <c r="AM143" s="270"/>
      <c r="AN143" s="270"/>
      <c r="AO143" s="270"/>
      <c r="AP143" s="270"/>
      <c r="AQ143" s="270"/>
      <c r="AR143" s="270"/>
      <c r="AS143" s="270"/>
      <c r="AT143" s="270"/>
      <c r="AU143" s="270"/>
      <c r="AV143" s="270"/>
      <c r="AW143" s="270"/>
      <c r="AX143" s="270"/>
      <c r="AY143" s="270"/>
      <c r="AZ143" s="270"/>
      <c r="BA143" s="270"/>
      <c r="BB143" s="270"/>
      <c r="BC143" s="270"/>
      <c r="BD143" s="270"/>
      <c r="BE143" s="270"/>
      <c r="BF143" s="270"/>
      <c r="BG143" s="270"/>
      <c r="BH143" s="270"/>
      <c r="BI143" s="270"/>
      <c r="BJ143" s="270"/>
      <c r="BK143" s="270"/>
      <c r="BL143" s="270"/>
      <c r="BM143" s="270"/>
      <c r="BN143" s="270"/>
      <c r="BO143" s="270"/>
      <c r="BP143" s="270"/>
      <c r="BQ143" s="270"/>
      <c r="BR143" s="270"/>
      <c r="BS143" s="270"/>
      <c r="BT143" s="270"/>
      <c r="BU143" s="270"/>
      <c r="BV143" s="270"/>
      <c r="BW143" s="270"/>
      <c r="BX143" s="270"/>
      <c r="BY143" s="270"/>
      <c r="BZ143" s="270"/>
      <c r="CA143" s="270"/>
      <c r="CB143" s="270"/>
      <c r="CC143" s="270"/>
      <c r="CD143" s="270"/>
      <c r="CE143" s="270"/>
      <c r="CF143" s="270"/>
      <c r="CG143" s="270"/>
      <c r="CH143" s="270"/>
      <c r="CI143" s="270"/>
      <c r="CJ143" s="270"/>
      <c r="CK143" s="270"/>
      <c r="CL143" s="270"/>
      <c r="CM143" s="270"/>
      <c r="CN143" s="270"/>
      <c r="CO143" s="270"/>
      <c r="CP143" s="270"/>
      <c r="CQ143" s="270"/>
    </row>
    <row r="144" spans="10:95">
      <c r="J144" s="268"/>
      <c r="K144" s="268"/>
      <c r="L144" s="269"/>
      <c r="M144" s="270"/>
      <c r="N144" s="268"/>
      <c r="O144" s="268"/>
      <c r="P144" s="269"/>
      <c r="Q144" s="270"/>
      <c r="R144" s="268"/>
      <c r="S144" s="268"/>
      <c r="T144" s="269"/>
      <c r="U144" s="270"/>
      <c r="V144" s="268"/>
      <c r="W144" s="268"/>
      <c r="X144" s="269"/>
      <c r="Y144" s="270"/>
      <c r="Z144" s="268"/>
      <c r="AA144" s="268"/>
      <c r="AB144" s="269"/>
      <c r="AC144" s="270"/>
      <c r="AD144" s="268"/>
      <c r="AE144" s="268"/>
      <c r="AF144" s="269"/>
      <c r="AG144" s="270"/>
      <c r="AH144" s="268"/>
      <c r="AI144" s="268"/>
      <c r="AJ144" s="269"/>
      <c r="AK144" s="270"/>
      <c r="AL144" s="270"/>
      <c r="AM144" s="270"/>
      <c r="AN144" s="270"/>
      <c r="AO144" s="270"/>
      <c r="AP144" s="270"/>
      <c r="AQ144" s="270"/>
      <c r="AR144" s="270"/>
      <c r="AS144" s="270"/>
      <c r="AT144" s="270"/>
      <c r="AU144" s="270"/>
      <c r="AV144" s="270"/>
      <c r="AW144" s="270"/>
      <c r="AX144" s="270"/>
      <c r="AY144" s="270"/>
      <c r="AZ144" s="270"/>
      <c r="BA144" s="270"/>
      <c r="BB144" s="270"/>
      <c r="BC144" s="270"/>
      <c r="BD144" s="270"/>
      <c r="BE144" s="270"/>
      <c r="BF144" s="270"/>
      <c r="BG144" s="270"/>
      <c r="BH144" s="270"/>
      <c r="BI144" s="270"/>
      <c r="BJ144" s="270"/>
      <c r="BK144" s="270"/>
      <c r="BL144" s="270"/>
      <c r="BM144" s="270"/>
      <c r="BN144" s="270"/>
      <c r="BO144" s="270"/>
      <c r="BP144" s="270"/>
      <c r="BQ144" s="270"/>
      <c r="BR144" s="270"/>
      <c r="BS144" s="270"/>
      <c r="BT144" s="270"/>
      <c r="BU144" s="270"/>
      <c r="BV144" s="270"/>
      <c r="BW144" s="270"/>
      <c r="BX144" s="270"/>
      <c r="BY144" s="270"/>
      <c r="BZ144" s="270"/>
      <c r="CA144" s="270"/>
      <c r="CB144" s="270"/>
      <c r="CC144" s="270"/>
      <c r="CD144" s="270"/>
      <c r="CE144" s="270"/>
      <c r="CF144" s="270"/>
      <c r="CG144" s="270"/>
      <c r="CH144" s="270"/>
      <c r="CI144" s="270"/>
      <c r="CJ144" s="270"/>
      <c r="CK144" s="270"/>
      <c r="CL144" s="270"/>
      <c r="CM144" s="270"/>
      <c r="CN144" s="270"/>
      <c r="CO144" s="270"/>
      <c r="CP144" s="270"/>
      <c r="CQ144" s="270"/>
    </row>
    <row r="145" spans="10:95">
      <c r="J145" s="268"/>
      <c r="K145" s="268"/>
      <c r="L145" s="269"/>
      <c r="M145" s="270"/>
      <c r="N145" s="268"/>
      <c r="O145" s="268"/>
      <c r="P145" s="269"/>
      <c r="Q145" s="270"/>
      <c r="R145" s="268"/>
      <c r="S145" s="268"/>
      <c r="T145" s="269"/>
      <c r="U145" s="270"/>
      <c r="V145" s="268"/>
      <c r="W145" s="268"/>
      <c r="X145" s="269"/>
      <c r="Y145" s="270"/>
      <c r="Z145" s="268"/>
      <c r="AA145" s="268"/>
      <c r="AB145" s="269"/>
      <c r="AC145" s="270"/>
      <c r="AD145" s="268"/>
      <c r="AE145" s="268"/>
      <c r="AF145" s="269"/>
      <c r="AG145" s="270"/>
      <c r="AH145" s="268"/>
      <c r="AI145" s="268"/>
      <c r="AJ145" s="269"/>
      <c r="AK145" s="270"/>
      <c r="AL145" s="270"/>
      <c r="AM145" s="270"/>
      <c r="AN145" s="270"/>
      <c r="AO145" s="270"/>
      <c r="AP145" s="270"/>
      <c r="AQ145" s="270"/>
      <c r="AR145" s="270"/>
      <c r="AS145" s="270"/>
      <c r="AT145" s="270"/>
      <c r="AU145" s="270"/>
      <c r="AV145" s="270"/>
      <c r="AW145" s="270"/>
      <c r="AX145" s="270"/>
      <c r="AY145" s="270"/>
      <c r="AZ145" s="270"/>
      <c r="BA145" s="270"/>
      <c r="BB145" s="270"/>
      <c r="BC145" s="270"/>
      <c r="BD145" s="270"/>
      <c r="BE145" s="270"/>
      <c r="BF145" s="270"/>
      <c r="BG145" s="270"/>
      <c r="BH145" s="270"/>
      <c r="BI145" s="270"/>
      <c r="BJ145" s="270"/>
      <c r="BK145" s="270"/>
      <c r="BL145" s="270"/>
      <c r="BM145" s="270"/>
      <c r="BN145" s="270"/>
      <c r="BO145" s="270"/>
      <c r="BP145" s="270"/>
      <c r="BQ145" s="270"/>
      <c r="BR145" s="270"/>
      <c r="BS145" s="270"/>
      <c r="BT145" s="270"/>
      <c r="BU145" s="270"/>
      <c r="BV145" s="270"/>
      <c r="BW145" s="270"/>
      <c r="BX145" s="270"/>
      <c r="BY145" s="270"/>
      <c r="BZ145" s="270"/>
      <c r="CA145" s="270"/>
      <c r="CB145" s="270"/>
      <c r="CC145" s="270"/>
      <c r="CD145" s="270"/>
      <c r="CE145" s="270"/>
      <c r="CF145" s="270"/>
      <c r="CG145" s="270"/>
      <c r="CH145" s="270"/>
      <c r="CI145" s="270"/>
      <c r="CJ145" s="270"/>
      <c r="CK145" s="270"/>
      <c r="CL145" s="270"/>
      <c r="CM145" s="270"/>
      <c r="CN145" s="270"/>
      <c r="CO145" s="270"/>
      <c r="CP145" s="270"/>
      <c r="CQ145" s="270"/>
    </row>
    <row r="146" spans="10:95">
      <c r="J146" s="268"/>
      <c r="K146" s="268"/>
      <c r="L146" s="269"/>
      <c r="M146" s="270"/>
      <c r="N146" s="268"/>
      <c r="O146" s="268"/>
      <c r="P146" s="269"/>
      <c r="Q146" s="270"/>
      <c r="R146" s="268"/>
      <c r="S146" s="268"/>
      <c r="T146" s="269"/>
      <c r="U146" s="270"/>
      <c r="V146" s="268"/>
      <c r="W146" s="268"/>
      <c r="X146" s="269"/>
      <c r="Y146" s="270"/>
      <c r="Z146" s="268"/>
      <c r="AA146" s="268"/>
      <c r="AB146" s="269"/>
      <c r="AC146" s="270"/>
      <c r="AD146" s="268"/>
      <c r="AE146" s="268"/>
      <c r="AF146" s="269"/>
      <c r="AG146" s="270"/>
      <c r="AH146" s="268"/>
      <c r="AI146" s="268"/>
      <c r="AJ146" s="269"/>
      <c r="AK146" s="270"/>
      <c r="AL146" s="270"/>
      <c r="AM146" s="270"/>
      <c r="AN146" s="270"/>
      <c r="AO146" s="270"/>
      <c r="AP146" s="270"/>
      <c r="AQ146" s="270"/>
      <c r="AR146" s="270"/>
      <c r="AS146" s="270"/>
      <c r="AT146" s="270"/>
      <c r="AU146" s="270"/>
      <c r="AV146" s="270"/>
      <c r="AW146" s="270"/>
      <c r="AX146" s="270"/>
      <c r="AY146" s="270"/>
      <c r="AZ146" s="270"/>
      <c r="BA146" s="270"/>
      <c r="BB146" s="270"/>
      <c r="BC146" s="270"/>
      <c r="BD146" s="270"/>
      <c r="BE146" s="270"/>
      <c r="BF146" s="270"/>
      <c r="BG146" s="270"/>
      <c r="BH146" s="270"/>
      <c r="BI146" s="270"/>
      <c r="BJ146" s="270"/>
      <c r="BK146" s="270"/>
      <c r="BL146" s="270"/>
      <c r="BM146" s="270"/>
      <c r="BN146" s="270"/>
      <c r="BO146" s="270"/>
      <c r="BP146" s="270"/>
      <c r="BQ146" s="270"/>
      <c r="BR146" s="270"/>
      <c r="BS146" s="270"/>
      <c r="BT146" s="270"/>
      <c r="BU146" s="270"/>
      <c r="BV146" s="270"/>
      <c r="BW146" s="270"/>
      <c r="BX146" s="270"/>
      <c r="BY146" s="270"/>
      <c r="BZ146" s="270"/>
      <c r="CA146" s="270"/>
      <c r="CB146" s="270"/>
      <c r="CC146" s="270"/>
      <c r="CD146" s="270"/>
      <c r="CE146" s="270"/>
      <c r="CF146" s="270"/>
      <c r="CG146" s="270"/>
      <c r="CH146" s="270"/>
      <c r="CI146" s="270"/>
      <c r="CJ146" s="270"/>
      <c r="CK146" s="270"/>
      <c r="CL146" s="270"/>
      <c r="CM146" s="270"/>
      <c r="CN146" s="270"/>
      <c r="CO146" s="270"/>
      <c r="CP146" s="270"/>
      <c r="CQ146" s="270"/>
    </row>
    <row r="147" spans="10:95">
      <c r="J147" s="268"/>
      <c r="K147" s="268"/>
      <c r="L147" s="269"/>
      <c r="M147" s="270"/>
      <c r="N147" s="268"/>
      <c r="O147" s="268"/>
      <c r="P147" s="269"/>
      <c r="Q147" s="270"/>
      <c r="R147" s="268"/>
      <c r="S147" s="268"/>
      <c r="T147" s="269"/>
      <c r="U147" s="270"/>
      <c r="V147" s="268"/>
      <c r="W147" s="268"/>
      <c r="X147" s="269"/>
      <c r="Y147" s="270"/>
      <c r="Z147" s="268"/>
      <c r="AA147" s="268"/>
      <c r="AB147" s="269"/>
      <c r="AC147" s="270"/>
      <c r="AD147" s="268"/>
      <c r="AE147" s="268"/>
      <c r="AF147" s="269"/>
      <c r="AG147" s="270"/>
      <c r="AH147" s="268"/>
      <c r="AI147" s="268"/>
      <c r="AJ147" s="269"/>
      <c r="AK147" s="270"/>
      <c r="AL147" s="270"/>
      <c r="AM147" s="270"/>
      <c r="AN147" s="270"/>
      <c r="AO147" s="270"/>
      <c r="AP147" s="270"/>
      <c r="AQ147" s="270"/>
      <c r="AR147" s="270"/>
      <c r="AS147" s="270"/>
      <c r="AT147" s="270"/>
      <c r="AU147" s="270"/>
      <c r="AV147" s="270"/>
      <c r="AW147" s="270"/>
      <c r="AX147" s="270"/>
      <c r="AY147" s="270"/>
      <c r="AZ147" s="270"/>
      <c r="BA147" s="270"/>
      <c r="BB147" s="270"/>
      <c r="BC147" s="270"/>
      <c r="BD147" s="270"/>
      <c r="BE147" s="270"/>
      <c r="BF147" s="270"/>
      <c r="BG147" s="270"/>
      <c r="BH147" s="270"/>
      <c r="BI147" s="270"/>
      <c r="BJ147" s="270"/>
      <c r="BK147" s="270"/>
      <c r="BL147" s="270"/>
      <c r="BM147" s="270"/>
      <c r="BN147" s="270"/>
      <c r="BO147" s="270"/>
      <c r="BP147" s="270"/>
      <c r="BQ147" s="270"/>
      <c r="BR147" s="270"/>
      <c r="BS147" s="270"/>
      <c r="BT147" s="270"/>
      <c r="BU147" s="270"/>
      <c r="BV147" s="270"/>
      <c r="BW147" s="270"/>
      <c r="BX147" s="270"/>
      <c r="BY147" s="270"/>
      <c r="BZ147" s="270"/>
      <c r="CA147" s="270"/>
      <c r="CB147" s="270"/>
      <c r="CC147" s="270"/>
      <c r="CD147" s="270"/>
      <c r="CE147" s="270"/>
      <c r="CF147" s="270"/>
      <c r="CG147" s="270"/>
      <c r="CH147" s="270"/>
      <c r="CI147" s="270"/>
      <c r="CJ147" s="270"/>
      <c r="CK147" s="270"/>
      <c r="CL147" s="270"/>
      <c r="CM147" s="270"/>
      <c r="CN147" s="270"/>
      <c r="CO147" s="270"/>
      <c r="CP147" s="270"/>
      <c r="CQ147" s="270"/>
    </row>
    <row r="148" spans="10:95">
      <c r="J148" s="268"/>
      <c r="K148" s="268"/>
      <c r="L148" s="269"/>
      <c r="M148" s="270"/>
      <c r="N148" s="268"/>
      <c r="O148" s="268"/>
      <c r="P148" s="269"/>
      <c r="Q148" s="270"/>
      <c r="R148" s="268"/>
      <c r="S148" s="268"/>
      <c r="T148" s="269"/>
      <c r="U148" s="270"/>
      <c r="V148" s="268"/>
      <c r="W148" s="268"/>
      <c r="X148" s="269"/>
      <c r="Y148" s="270"/>
      <c r="Z148" s="268"/>
      <c r="AA148" s="268"/>
      <c r="AB148" s="269"/>
      <c r="AC148" s="270"/>
      <c r="AD148" s="268"/>
      <c r="AE148" s="268"/>
      <c r="AF148" s="269"/>
      <c r="AG148" s="270"/>
      <c r="AH148" s="268"/>
      <c r="AI148" s="268"/>
      <c r="AJ148" s="269"/>
      <c r="AK148" s="270"/>
      <c r="AL148" s="270"/>
      <c r="AM148" s="270"/>
      <c r="AN148" s="270"/>
      <c r="AO148" s="270"/>
      <c r="AP148" s="270"/>
      <c r="AQ148" s="270"/>
      <c r="AR148" s="270"/>
      <c r="AS148" s="270"/>
      <c r="AT148" s="270"/>
      <c r="AU148" s="270"/>
      <c r="AV148" s="270"/>
      <c r="AW148" s="270"/>
      <c r="AX148" s="270"/>
      <c r="AY148" s="270"/>
      <c r="AZ148" s="270"/>
      <c r="BA148" s="270"/>
      <c r="BB148" s="270"/>
      <c r="BC148" s="270"/>
      <c r="BD148" s="270"/>
      <c r="BE148" s="270"/>
      <c r="BF148" s="270"/>
      <c r="BG148" s="270"/>
      <c r="BH148" s="270"/>
      <c r="BI148" s="270"/>
      <c r="BJ148" s="270"/>
      <c r="BK148" s="270"/>
      <c r="BL148" s="270"/>
      <c r="BM148" s="270"/>
      <c r="BN148" s="270"/>
      <c r="BO148" s="270"/>
      <c r="BP148" s="270"/>
      <c r="BQ148" s="270"/>
      <c r="BR148" s="270"/>
      <c r="BS148" s="270"/>
      <c r="BT148" s="270"/>
      <c r="BU148" s="270"/>
      <c r="BV148" s="270"/>
      <c r="BW148" s="270"/>
      <c r="BX148" s="270"/>
      <c r="BY148" s="270"/>
      <c r="BZ148" s="270"/>
      <c r="CA148" s="270"/>
      <c r="CB148" s="270"/>
      <c r="CC148" s="270"/>
      <c r="CD148" s="270"/>
      <c r="CE148" s="270"/>
      <c r="CF148" s="270"/>
      <c r="CG148" s="270"/>
      <c r="CH148" s="270"/>
      <c r="CI148" s="270"/>
      <c r="CJ148" s="270"/>
      <c r="CK148" s="270"/>
      <c r="CL148" s="270"/>
      <c r="CM148" s="270"/>
      <c r="CN148" s="270"/>
      <c r="CO148" s="270"/>
      <c r="CP148" s="270"/>
      <c r="CQ148" s="270"/>
    </row>
    <row r="149" spans="10:95">
      <c r="J149" s="268"/>
      <c r="K149" s="268"/>
      <c r="L149" s="269"/>
      <c r="M149" s="270"/>
      <c r="N149" s="268"/>
      <c r="O149" s="268"/>
      <c r="P149" s="269"/>
      <c r="Q149" s="270"/>
      <c r="R149" s="268"/>
      <c r="S149" s="268"/>
      <c r="T149" s="269"/>
      <c r="U149" s="270"/>
      <c r="V149" s="268"/>
      <c r="W149" s="268"/>
      <c r="X149" s="269"/>
      <c r="Y149" s="270"/>
      <c r="Z149" s="268"/>
      <c r="AA149" s="268"/>
      <c r="AB149" s="269"/>
      <c r="AC149" s="270"/>
      <c r="AD149" s="268"/>
      <c r="AE149" s="268"/>
      <c r="AF149" s="269"/>
      <c r="AG149" s="270"/>
      <c r="AH149" s="268"/>
      <c r="AI149" s="268"/>
      <c r="AJ149" s="269"/>
      <c r="AK149" s="270"/>
      <c r="AL149" s="270"/>
      <c r="AM149" s="270"/>
      <c r="AN149" s="270"/>
      <c r="AO149" s="270"/>
      <c r="AP149" s="270"/>
      <c r="AQ149" s="270"/>
      <c r="AR149" s="270"/>
      <c r="AS149" s="270"/>
      <c r="AT149" s="270"/>
      <c r="AU149" s="270"/>
      <c r="AV149" s="270"/>
      <c r="AW149" s="270"/>
      <c r="AX149" s="270"/>
      <c r="AY149" s="270"/>
      <c r="AZ149" s="270"/>
      <c r="BA149" s="270"/>
      <c r="BB149" s="270"/>
      <c r="BC149" s="270"/>
      <c r="BD149" s="270"/>
      <c r="BE149" s="270"/>
      <c r="BF149" s="270"/>
      <c r="BG149" s="270"/>
      <c r="BH149" s="270"/>
      <c r="BI149" s="270"/>
      <c r="BJ149" s="270"/>
      <c r="BK149" s="270"/>
      <c r="BL149" s="270"/>
      <c r="BM149" s="270"/>
      <c r="BN149" s="270"/>
      <c r="BO149" s="270"/>
      <c r="BP149" s="270"/>
      <c r="BQ149" s="270"/>
      <c r="BR149" s="270"/>
      <c r="BS149" s="270"/>
      <c r="BT149" s="270"/>
      <c r="BU149" s="270"/>
      <c r="BV149" s="270"/>
      <c r="BW149" s="270"/>
      <c r="BX149" s="270"/>
      <c r="BY149" s="270"/>
      <c r="BZ149" s="270"/>
      <c r="CA149" s="270"/>
      <c r="CB149" s="270"/>
      <c r="CC149" s="270"/>
      <c r="CD149" s="270"/>
      <c r="CE149" s="270"/>
      <c r="CF149" s="270"/>
      <c r="CG149" s="270"/>
      <c r="CH149" s="270"/>
      <c r="CI149" s="270"/>
      <c r="CJ149" s="270"/>
      <c r="CK149" s="270"/>
      <c r="CL149" s="270"/>
      <c r="CM149" s="270"/>
      <c r="CN149" s="270"/>
      <c r="CO149" s="270"/>
      <c r="CP149" s="270"/>
      <c r="CQ149" s="270"/>
    </row>
    <row r="150" spans="10:95">
      <c r="J150" s="268"/>
      <c r="K150" s="268"/>
      <c r="L150" s="269"/>
      <c r="M150" s="270"/>
      <c r="N150" s="268"/>
      <c r="O150" s="268"/>
      <c r="P150" s="269"/>
      <c r="Q150" s="270"/>
      <c r="R150" s="268"/>
      <c r="S150" s="268"/>
      <c r="T150" s="269"/>
      <c r="U150" s="270"/>
      <c r="V150" s="268"/>
      <c r="W150" s="268"/>
      <c r="X150" s="269"/>
      <c r="Y150" s="270"/>
      <c r="Z150" s="268"/>
      <c r="AA150" s="268"/>
      <c r="AB150" s="269"/>
      <c r="AC150" s="270"/>
      <c r="AD150" s="268"/>
      <c r="AE150" s="268"/>
      <c r="AF150" s="269"/>
      <c r="AG150" s="270"/>
      <c r="AH150" s="268"/>
      <c r="AI150" s="268"/>
      <c r="AJ150" s="269"/>
      <c r="AK150" s="270"/>
      <c r="AL150" s="270"/>
      <c r="AM150" s="270"/>
      <c r="AN150" s="270"/>
      <c r="AO150" s="270"/>
      <c r="AP150" s="270"/>
      <c r="AQ150" s="270"/>
      <c r="AR150" s="270"/>
      <c r="AS150" s="270"/>
      <c r="AT150" s="270"/>
      <c r="AU150" s="270"/>
      <c r="AV150" s="270"/>
      <c r="AW150" s="270"/>
      <c r="AX150" s="270"/>
      <c r="AY150" s="270"/>
      <c r="AZ150" s="270"/>
      <c r="BA150" s="270"/>
      <c r="BB150" s="270"/>
      <c r="BC150" s="270"/>
      <c r="BD150" s="270"/>
      <c r="BE150" s="270"/>
      <c r="BF150" s="270"/>
      <c r="BG150" s="270"/>
      <c r="BH150" s="270"/>
      <c r="BI150" s="270"/>
      <c r="BJ150" s="270"/>
      <c r="BK150" s="270"/>
      <c r="BL150" s="270"/>
      <c r="BM150" s="270"/>
      <c r="BN150" s="270"/>
      <c r="BO150" s="270"/>
      <c r="BP150" s="270"/>
      <c r="BQ150" s="270"/>
      <c r="BR150" s="270"/>
      <c r="BS150" s="270"/>
      <c r="BT150" s="270"/>
      <c r="BU150" s="270"/>
      <c r="BV150" s="270"/>
      <c r="BW150" s="270"/>
      <c r="BX150" s="270"/>
      <c r="BY150" s="270"/>
      <c r="BZ150" s="270"/>
      <c r="CA150" s="270"/>
      <c r="CB150" s="270"/>
      <c r="CC150" s="270"/>
      <c r="CD150" s="270"/>
      <c r="CE150" s="270"/>
      <c r="CF150" s="270"/>
      <c r="CG150" s="270"/>
      <c r="CH150" s="270"/>
      <c r="CI150" s="270"/>
      <c r="CJ150" s="270"/>
      <c r="CK150" s="270"/>
      <c r="CL150" s="270"/>
      <c r="CM150" s="270"/>
      <c r="CN150" s="270"/>
      <c r="CO150" s="270"/>
      <c r="CP150" s="270"/>
      <c r="CQ150" s="270"/>
    </row>
    <row r="151" spans="10:95">
      <c r="J151" s="268"/>
      <c r="K151" s="268"/>
      <c r="L151" s="269"/>
      <c r="M151" s="270"/>
      <c r="N151" s="268"/>
      <c r="O151" s="268"/>
      <c r="P151" s="269"/>
      <c r="Q151" s="270"/>
      <c r="R151" s="268"/>
      <c r="S151" s="268"/>
      <c r="T151" s="269"/>
      <c r="U151" s="270"/>
      <c r="V151" s="268"/>
      <c r="W151" s="268"/>
      <c r="X151" s="269"/>
      <c r="Y151" s="270"/>
      <c r="Z151" s="268"/>
      <c r="AA151" s="268"/>
      <c r="AB151" s="269"/>
      <c r="AC151" s="270"/>
      <c r="AD151" s="268"/>
      <c r="AE151" s="268"/>
      <c r="AF151" s="269"/>
      <c r="AG151" s="270"/>
      <c r="AH151" s="268"/>
      <c r="AI151" s="268"/>
      <c r="AJ151" s="269"/>
      <c r="AK151" s="270"/>
      <c r="AL151" s="270"/>
      <c r="AM151" s="270"/>
      <c r="AN151" s="270"/>
      <c r="AO151" s="270"/>
      <c r="AP151" s="270"/>
      <c r="AQ151" s="270"/>
      <c r="AR151" s="270"/>
      <c r="AS151" s="270"/>
      <c r="AT151" s="270"/>
      <c r="AU151" s="270"/>
      <c r="AV151" s="270"/>
      <c r="AW151" s="270"/>
      <c r="AX151" s="270"/>
      <c r="AY151" s="270"/>
      <c r="AZ151" s="270"/>
      <c r="BA151" s="270"/>
      <c r="BB151" s="270"/>
      <c r="BC151" s="270"/>
      <c r="BD151" s="270"/>
      <c r="BE151" s="270"/>
      <c r="BF151" s="270"/>
      <c r="BG151" s="270"/>
      <c r="BH151" s="270"/>
      <c r="BI151" s="270"/>
      <c r="BJ151" s="270"/>
      <c r="BK151" s="270"/>
      <c r="BL151" s="270"/>
      <c r="BM151" s="270"/>
      <c r="BN151" s="270"/>
      <c r="BO151" s="270"/>
      <c r="BP151" s="270"/>
      <c r="BQ151" s="270"/>
      <c r="BR151" s="270"/>
      <c r="BS151" s="270"/>
      <c r="BT151" s="270"/>
      <c r="BU151" s="270"/>
      <c r="BV151" s="270"/>
      <c r="BW151" s="270"/>
      <c r="BX151" s="270"/>
      <c r="BY151" s="270"/>
      <c r="BZ151" s="270"/>
      <c r="CA151" s="270"/>
      <c r="CB151" s="270"/>
      <c r="CC151" s="270"/>
      <c r="CD151" s="270"/>
      <c r="CE151" s="270"/>
      <c r="CF151" s="270"/>
      <c r="CG151" s="270"/>
      <c r="CH151" s="270"/>
      <c r="CI151" s="270"/>
      <c r="CJ151" s="270"/>
      <c r="CK151" s="270"/>
      <c r="CL151" s="270"/>
      <c r="CM151" s="270"/>
      <c r="CN151" s="270"/>
      <c r="CO151" s="270"/>
      <c r="CP151" s="270"/>
      <c r="CQ151" s="270"/>
    </row>
    <row r="152" spans="10:95">
      <c r="J152" s="268"/>
      <c r="K152" s="268"/>
      <c r="L152" s="269"/>
      <c r="M152" s="270"/>
      <c r="N152" s="268"/>
      <c r="O152" s="268"/>
      <c r="P152" s="269"/>
      <c r="Q152" s="270"/>
      <c r="R152" s="268"/>
      <c r="S152" s="268"/>
      <c r="T152" s="269"/>
      <c r="U152" s="270"/>
      <c r="V152" s="268"/>
      <c r="W152" s="268"/>
      <c r="X152" s="269"/>
      <c r="Y152" s="270"/>
      <c r="Z152" s="268"/>
      <c r="AA152" s="268"/>
      <c r="AB152" s="269"/>
      <c r="AC152" s="270"/>
      <c r="AD152" s="268"/>
      <c r="AE152" s="268"/>
      <c r="AF152" s="269"/>
      <c r="AG152" s="270"/>
      <c r="AH152" s="268"/>
      <c r="AI152" s="268"/>
      <c r="AJ152" s="269"/>
      <c r="AK152" s="270"/>
      <c r="AL152" s="270"/>
      <c r="AM152" s="270"/>
      <c r="AN152" s="270"/>
      <c r="AO152" s="270"/>
      <c r="AP152" s="270"/>
      <c r="AQ152" s="270"/>
      <c r="AR152" s="270"/>
      <c r="AS152" s="270"/>
      <c r="AT152" s="270"/>
      <c r="AU152" s="270"/>
      <c r="AV152" s="270"/>
      <c r="AW152" s="270"/>
      <c r="AX152" s="270"/>
      <c r="AY152" s="270"/>
      <c r="AZ152" s="270"/>
      <c r="BA152" s="270"/>
      <c r="BB152" s="270"/>
      <c r="BC152" s="270"/>
      <c r="BD152" s="270"/>
      <c r="BE152" s="270"/>
      <c r="BF152" s="270"/>
      <c r="BG152" s="270"/>
      <c r="BH152" s="270"/>
      <c r="BI152" s="270"/>
      <c r="BJ152" s="270"/>
      <c r="BK152" s="270"/>
      <c r="BL152" s="270"/>
      <c r="BM152" s="270"/>
      <c r="BN152" s="270"/>
      <c r="BO152" s="270"/>
      <c r="BP152" s="270"/>
      <c r="BQ152" s="270"/>
      <c r="BR152" s="270"/>
      <c r="BS152" s="270"/>
      <c r="BT152" s="270"/>
      <c r="BU152" s="270"/>
      <c r="BV152" s="270"/>
      <c r="BW152" s="270"/>
      <c r="BX152" s="270"/>
      <c r="BY152" s="270"/>
      <c r="BZ152" s="270"/>
      <c r="CA152" s="270"/>
      <c r="CB152" s="270"/>
      <c r="CC152" s="270"/>
      <c r="CD152" s="270"/>
      <c r="CE152" s="270"/>
      <c r="CF152" s="270"/>
      <c r="CG152" s="270"/>
      <c r="CH152" s="270"/>
      <c r="CI152" s="270"/>
      <c r="CJ152" s="270"/>
      <c r="CK152" s="270"/>
      <c r="CL152" s="270"/>
      <c r="CM152" s="270"/>
      <c r="CN152" s="270"/>
      <c r="CO152" s="270"/>
      <c r="CP152" s="270"/>
      <c r="CQ152" s="270"/>
    </row>
    <row r="153" spans="10:95">
      <c r="J153" s="268"/>
      <c r="K153" s="268"/>
      <c r="L153" s="269"/>
      <c r="M153" s="270"/>
      <c r="N153" s="268"/>
      <c r="O153" s="268"/>
      <c r="P153" s="269"/>
      <c r="Q153" s="270"/>
      <c r="R153" s="268"/>
      <c r="S153" s="268"/>
      <c r="T153" s="269"/>
      <c r="U153" s="270"/>
      <c r="V153" s="268"/>
      <c r="W153" s="268"/>
      <c r="X153" s="269"/>
      <c r="Y153" s="270"/>
      <c r="Z153" s="268"/>
      <c r="AA153" s="268"/>
      <c r="AB153" s="269"/>
      <c r="AC153" s="270"/>
      <c r="AD153" s="268"/>
      <c r="AE153" s="268"/>
      <c r="AF153" s="269"/>
      <c r="AG153" s="270"/>
      <c r="AH153" s="268"/>
      <c r="AI153" s="268"/>
      <c r="AJ153" s="269"/>
      <c r="AK153" s="270"/>
      <c r="AL153" s="270"/>
      <c r="AM153" s="270"/>
      <c r="AN153" s="270"/>
      <c r="AO153" s="270"/>
      <c r="AP153" s="270"/>
      <c r="AQ153" s="270"/>
      <c r="AR153" s="270"/>
      <c r="AS153" s="270"/>
      <c r="AT153" s="270"/>
      <c r="AU153" s="270"/>
      <c r="AV153" s="270"/>
      <c r="AW153" s="270"/>
      <c r="AX153" s="270"/>
      <c r="AY153" s="270"/>
      <c r="AZ153" s="270"/>
      <c r="BA153" s="270"/>
      <c r="BB153" s="270"/>
      <c r="BC153" s="270"/>
      <c r="BD153" s="270"/>
      <c r="BE153" s="270"/>
      <c r="BF153" s="270"/>
      <c r="BG153" s="270"/>
      <c r="BH153" s="270"/>
      <c r="BI153" s="270"/>
      <c r="BJ153" s="270"/>
      <c r="BK153" s="270"/>
      <c r="BL153" s="270"/>
      <c r="BM153" s="270"/>
      <c r="BN153" s="270"/>
      <c r="BO153" s="270"/>
      <c r="BP153" s="270"/>
      <c r="BQ153" s="270"/>
      <c r="BR153" s="270"/>
      <c r="BS153" s="270"/>
      <c r="BT153" s="270"/>
      <c r="BU153" s="270"/>
      <c r="BV153" s="270"/>
      <c r="BW153" s="270"/>
      <c r="BX153" s="270"/>
      <c r="BY153" s="270"/>
      <c r="BZ153" s="270"/>
      <c r="CA153" s="270"/>
      <c r="CB153" s="270"/>
      <c r="CC153" s="270"/>
      <c r="CD153" s="270"/>
      <c r="CE153" s="270"/>
      <c r="CF153" s="270"/>
      <c r="CG153" s="270"/>
      <c r="CH153" s="270"/>
      <c r="CI153" s="270"/>
      <c r="CJ153" s="270"/>
      <c r="CK153" s="270"/>
      <c r="CL153" s="270"/>
      <c r="CM153" s="270"/>
      <c r="CN153" s="270"/>
      <c r="CO153" s="270"/>
      <c r="CP153" s="270"/>
      <c r="CQ153" s="270"/>
    </row>
    <row r="154" spans="10:95">
      <c r="J154" s="268"/>
      <c r="K154" s="268"/>
      <c r="L154" s="269"/>
      <c r="M154" s="270"/>
      <c r="N154" s="268"/>
      <c r="O154" s="268"/>
      <c r="P154" s="269"/>
      <c r="Q154" s="270"/>
      <c r="R154" s="268"/>
      <c r="S154" s="268"/>
      <c r="T154" s="269"/>
      <c r="U154" s="270"/>
      <c r="V154" s="268"/>
      <c r="W154" s="268"/>
      <c r="X154" s="269"/>
      <c r="Y154" s="270"/>
      <c r="Z154" s="268"/>
      <c r="AA154" s="268"/>
      <c r="AB154" s="269"/>
      <c r="AC154" s="270"/>
      <c r="AD154" s="268"/>
      <c r="AE154" s="268"/>
      <c r="AF154" s="269"/>
      <c r="AG154" s="270"/>
      <c r="AH154" s="268"/>
      <c r="AI154" s="268"/>
      <c r="AJ154" s="269"/>
      <c r="AK154" s="270"/>
      <c r="AL154" s="270"/>
      <c r="AM154" s="270"/>
      <c r="AN154" s="270"/>
      <c r="AO154" s="270"/>
      <c r="AP154" s="270"/>
      <c r="AQ154" s="270"/>
      <c r="AR154" s="270"/>
      <c r="AS154" s="270"/>
      <c r="AT154" s="270"/>
      <c r="AU154" s="270"/>
      <c r="AV154" s="270"/>
      <c r="AW154" s="270"/>
      <c r="AX154" s="270"/>
      <c r="AY154" s="270"/>
      <c r="AZ154" s="270"/>
      <c r="BA154" s="270"/>
      <c r="BB154" s="270"/>
      <c r="BC154" s="270"/>
      <c r="BD154" s="270"/>
      <c r="BE154" s="270"/>
      <c r="BF154" s="270"/>
      <c r="BG154" s="270"/>
      <c r="BH154" s="270"/>
      <c r="BI154" s="270"/>
      <c r="BJ154" s="270"/>
      <c r="BK154" s="270"/>
      <c r="BL154" s="270"/>
      <c r="BM154" s="270"/>
      <c r="BN154" s="270"/>
      <c r="BO154" s="270"/>
      <c r="BP154" s="270"/>
      <c r="BQ154" s="270"/>
      <c r="BR154" s="270"/>
      <c r="BS154" s="270"/>
      <c r="BT154" s="270"/>
      <c r="BU154" s="270"/>
      <c r="BV154" s="270"/>
      <c r="BW154" s="270"/>
      <c r="BX154" s="270"/>
      <c r="BY154" s="270"/>
      <c r="BZ154" s="270"/>
      <c r="CA154" s="270"/>
      <c r="CB154" s="270"/>
      <c r="CC154" s="270"/>
      <c r="CD154" s="270"/>
      <c r="CE154" s="270"/>
      <c r="CF154" s="270"/>
      <c r="CG154" s="270"/>
      <c r="CH154" s="270"/>
      <c r="CI154" s="270"/>
      <c r="CJ154" s="270"/>
      <c r="CK154" s="270"/>
      <c r="CL154" s="270"/>
      <c r="CM154" s="270"/>
      <c r="CN154" s="270"/>
      <c r="CO154" s="270"/>
      <c r="CP154" s="270"/>
      <c r="CQ154" s="270"/>
    </row>
    <row r="155" spans="10:95">
      <c r="J155" s="268"/>
      <c r="K155" s="268"/>
      <c r="L155" s="269"/>
      <c r="M155" s="270"/>
      <c r="N155" s="268"/>
      <c r="O155" s="268"/>
      <c r="P155" s="269"/>
      <c r="Q155" s="270"/>
      <c r="R155" s="268"/>
      <c r="S155" s="268"/>
      <c r="T155" s="269"/>
      <c r="U155" s="270"/>
      <c r="V155" s="268"/>
      <c r="W155" s="268"/>
      <c r="X155" s="269"/>
      <c r="Y155" s="270"/>
      <c r="Z155" s="268"/>
      <c r="AA155" s="268"/>
      <c r="AB155" s="269"/>
      <c r="AC155" s="270"/>
      <c r="AD155" s="268"/>
      <c r="AE155" s="268"/>
      <c r="AF155" s="269"/>
      <c r="AG155" s="270"/>
      <c r="AH155" s="268"/>
      <c r="AI155" s="268"/>
      <c r="AJ155" s="269"/>
      <c r="AK155" s="270"/>
      <c r="AL155" s="270"/>
      <c r="AM155" s="270"/>
      <c r="AN155" s="270"/>
      <c r="AO155" s="270"/>
      <c r="AP155" s="270"/>
      <c r="AQ155" s="270"/>
      <c r="AR155" s="270"/>
      <c r="AS155" s="270"/>
      <c r="AT155" s="270"/>
      <c r="AU155" s="270"/>
      <c r="AV155" s="270"/>
      <c r="AW155" s="270"/>
      <c r="AX155" s="270"/>
      <c r="AY155" s="270"/>
      <c r="AZ155" s="270"/>
      <c r="BA155" s="270"/>
      <c r="BB155" s="270"/>
      <c r="BC155" s="270"/>
      <c r="BD155" s="270"/>
      <c r="BE155" s="270"/>
      <c r="BF155" s="270"/>
      <c r="BG155" s="270"/>
      <c r="BH155" s="270"/>
      <c r="BI155" s="270"/>
      <c r="BJ155" s="270"/>
      <c r="BK155" s="270"/>
      <c r="BL155" s="270"/>
      <c r="BM155" s="270"/>
      <c r="BN155" s="270"/>
      <c r="BO155" s="270"/>
      <c r="BP155" s="270"/>
      <c r="BQ155" s="270"/>
      <c r="BR155" s="270"/>
      <c r="BS155" s="270"/>
      <c r="BT155" s="270"/>
      <c r="BU155" s="270"/>
      <c r="BV155" s="270"/>
      <c r="BW155" s="270"/>
      <c r="BX155" s="270"/>
      <c r="BY155" s="270"/>
      <c r="BZ155" s="270"/>
      <c r="CA155" s="270"/>
      <c r="CB155" s="270"/>
      <c r="CC155" s="270"/>
      <c r="CD155" s="270"/>
      <c r="CE155" s="270"/>
      <c r="CF155" s="270"/>
      <c r="CG155" s="270"/>
      <c r="CH155" s="270"/>
      <c r="CI155" s="270"/>
      <c r="CJ155" s="270"/>
      <c r="CK155" s="270"/>
      <c r="CL155" s="270"/>
      <c r="CM155" s="270"/>
      <c r="CN155" s="270"/>
      <c r="CO155" s="270"/>
      <c r="CP155" s="270"/>
      <c r="CQ155" s="270"/>
    </row>
    <row r="156" spans="10:95">
      <c r="J156" s="268"/>
      <c r="K156" s="268"/>
      <c r="L156" s="269"/>
      <c r="M156" s="270"/>
      <c r="N156" s="268"/>
      <c r="O156" s="268"/>
      <c r="P156" s="269"/>
      <c r="Q156" s="270"/>
      <c r="R156" s="268"/>
      <c r="S156" s="268"/>
      <c r="T156" s="269"/>
      <c r="U156" s="270"/>
      <c r="V156" s="268"/>
      <c r="W156" s="268"/>
      <c r="X156" s="269"/>
      <c r="Y156" s="270"/>
      <c r="Z156" s="268"/>
      <c r="AA156" s="268"/>
      <c r="AB156" s="269"/>
      <c r="AC156" s="270"/>
      <c r="AD156" s="268"/>
      <c r="AE156" s="268"/>
      <c r="AF156" s="269"/>
      <c r="AG156" s="270"/>
      <c r="AH156" s="268"/>
      <c r="AI156" s="268"/>
      <c r="AJ156" s="269"/>
      <c r="AK156" s="270"/>
      <c r="AL156" s="270"/>
      <c r="AM156" s="270"/>
      <c r="AN156" s="270"/>
      <c r="AO156" s="270"/>
      <c r="AP156" s="270"/>
      <c r="AQ156" s="270"/>
      <c r="AR156" s="270"/>
      <c r="AS156" s="270"/>
      <c r="AT156" s="270"/>
      <c r="AU156" s="270"/>
      <c r="AV156" s="270"/>
      <c r="AW156" s="270"/>
      <c r="AX156" s="270"/>
      <c r="AY156" s="270"/>
      <c r="AZ156" s="270"/>
      <c r="BA156" s="270"/>
      <c r="BB156" s="270"/>
      <c r="BC156" s="270"/>
      <c r="BD156" s="270"/>
      <c r="BE156" s="270"/>
      <c r="BF156" s="270"/>
      <c r="BG156" s="270"/>
      <c r="BH156" s="270"/>
      <c r="BI156" s="270"/>
      <c r="BJ156" s="270"/>
      <c r="BK156" s="270"/>
      <c r="BL156" s="270"/>
      <c r="BM156" s="270"/>
      <c r="BN156" s="270"/>
      <c r="BO156" s="270"/>
      <c r="BP156" s="270"/>
      <c r="BQ156" s="270"/>
      <c r="BR156" s="270"/>
      <c r="BS156" s="270"/>
      <c r="BT156" s="270"/>
      <c r="BU156" s="270"/>
      <c r="BV156" s="270"/>
      <c r="BW156" s="270"/>
      <c r="BX156" s="270"/>
      <c r="BY156" s="270"/>
      <c r="BZ156" s="270"/>
      <c r="CA156" s="270"/>
      <c r="CB156" s="270"/>
      <c r="CC156" s="270"/>
      <c r="CD156" s="270"/>
      <c r="CE156" s="270"/>
      <c r="CF156" s="270"/>
      <c r="CG156" s="270"/>
      <c r="CH156" s="270"/>
      <c r="CI156" s="270"/>
      <c r="CJ156" s="270"/>
      <c r="CK156" s="270"/>
      <c r="CL156" s="270"/>
      <c r="CM156" s="270"/>
      <c r="CN156" s="270"/>
      <c r="CO156" s="270"/>
      <c r="CP156" s="270"/>
      <c r="CQ156" s="270"/>
    </row>
    <row r="157" spans="10:95">
      <c r="J157" s="268"/>
      <c r="K157" s="268"/>
      <c r="L157" s="269"/>
      <c r="M157" s="270"/>
      <c r="N157" s="268"/>
      <c r="O157" s="268"/>
      <c r="P157" s="269"/>
      <c r="Q157" s="270"/>
      <c r="R157" s="268"/>
      <c r="S157" s="268"/>
      <c r="T157" s="269"/>
      <c r="U157" s="270"/>
      <c r="V157" s="268"/>
      <c r="W157" s="268"/>
      <c r="X157" s="269"/>
      <c r="Y157" s="270"/>
      <c r="Z157" s="268"/>
      <c r="AA157" s="268"/>
      <c r="AB157" s="269"/>
      <c r="AC157" s="270"/>
      <c r="AD157" s="268"/>
      <c r="AE157" s="268"/>
      <c r="AF157" s="269"/>
      <c r="AG157" s="270"/>
      <c r="AH157" s="268"/>
      <c r="AI157" s="268"/>
      <c r="AJ157" s="269"/>
      <c r="AK157" s="270"/>
      <c r="AL157" s="270"/>
      <c r="AM157" s="270"/>
      <c r="AN157" s="270"/>
      <c r="AO157" s="270"/>
      <c r="AP157" s="270"/>
      <c r="AQ157" s="270"/>
      <c r="AR157" s="270"/>
      <c r="AS157" s="270"/>
      <c r="AT157" s="270"/>
      <c r="AU157" s="270"/>
      <c r="AV157" s="270"/>
      <c r="AW157" s="270"/>
      <c r="AX157" s="270"/>
      <c r="AY157" s="270"/>
      <c r="AZ157" s="270"/>
      <c r="BA157" s="270"/>
      <c r="BB157" s="270"/>
      <c r="BC157" s="270"/>
      <c r="BD157" s="270"/>
      <c r="BE157" s="270"/>
      <c r="BF157" s="270"/>
      <c r="BG157" s="270"/>
      <c r="BH157" s="270"/>
      <c r="BI157" s="270"/>
      <c r="BJ157" s="270"/>
      <c r="BK157" s="270"/>
      <c r="BL157" s="270"/>
      <c r="BM157" s="270"/>
      <c r="BN157" s="270"/>
      <c r="BO157" s="270"/>
      <c r="BP157" s="270"/>
      <c r="BQ157" s="270"/>
      <c r="BR157" s="270"/>
      <c r="BS157" s="270"/>
      <c r="BT157" s="270"/>
      <c r="BU157" s="270"/>
      <c r="BV157" s="270"/>
      <c r="BW157" s="270"/>
      <c r="BX157" s="270"/>
      <c r="BY157" s="270"/>
      <c r="BZ157" s="270"/>
      <c r="CA157" s="270"/>
      <c r="CB157" s="270"/>
      <c r="CC157" s="270"/>
      <c r="CD157" s="270"/>
      <c r="CE157" s="270"/>
      <c r="CF157" s="270"/>
      <c r="CG157" s="270"/>
      <c r="CH157" s="270"/>
      <c r="CI157" s="270"/>
      <c r="CJ157" s="270"/>
      <c r="CK157" s="270"/>
      <c r="CL157" s="270"/>
      <c r="CM157" s="270"/>
      <c r="CN157" s="270"/>
      <c r="CO157" s="270"/>
      <c r="CP157" s="270"/>
      <c r="CQ157" s="270"/>
    </row>
    <row r="158" spans="10:95">
      <c r="J158" s="268"/>
      <c r="K158" s="268"/>
      <c r="L158" s="269"/>
      <c r="M158" s="270"/>
      <c r="N158" s="268"/>
      <c r="O158" s="268"/>
      <c r="P158" s="269"/>
      <c r="Q158" s="270"/>
      <c r="R158" s="268"/>
      <c r="S158" s="268"/>
      <c r="T158" s="269"/>
      <c r="U158" s="270"/>
      <c r="V158" s="268"/>
      <c r="W158" s="268"/>
      <c r="X158" s="269"/>
      <c r="Y158" s="270"/>
      <c r="Z158" s="268"/>
      <c r="AA158" s="268"/>
      <c r="AB158" s="269"/>
      <c r="AC158" s="270"/>
      <c r="AD158" s="268"/>
      <c r="AE158" s="268"/>
      <c r="AF158" s="269"/>
      <c r="AG158" s="270"/>
      <c r="AH158" s="268"/>
      <c r="AI158" s="268"/>
      <c r="AJ158" s="269"/>
      <c r="AK158" s="270"/>
      <c r="AL158" s="270"/>
      <c r="AM158" s="270"/>
      <c r="AN158" s="270"/>
      <c r="AO158" s="270"/>
      <c r="AP158" s="270"/>
      <c r="AQ158" s="270"/>
      <c r="AR158" s="270"/>
      <c r="AS158" s="270"/>
      <c r="AT158" s="270"/>
      <c r="AU158" s="270"/>
      <c r="AV158" s="270"/>
      <c r="AW158" s="270"/>
      <c r="AX158" s="270"/>
      <c r="AY158" s="270"/>
      <c r="AZ158" s="270"/>
      <c r="BA158" s="270"/>
      <c r="BB158" s="270"/>
      <c r="BC158" s="270"/>
      <c r="BD158" s="270"/>
      <c r="BE158" s="270"/>
      <c r="BF158" s="270"/>
      <c r="BG158" s="270"/>
      <c r="BH158" s="270"/>
      <c r="BI158" s="270"/>
      <c r="BJ158" s="270"/>
      <c r="BK158" s="270"/>
      <c r="BL158" s="270"/>
      <c r="BM158" s="270"/>
      <c r="BN158" s="270"/>
      <c r="BO158" s="270"/>
      <c r="BP158" s="270"/>
      <c r="BQ158" s="270"/>
      <c r="BR158" s="270"/>
      <c r="BS158" s="270"/>
      <c r="BT158" s="270"/>
      <c r="BU158" s="270"/>
      <c r="BV158" s="270"/>
      <c r="BW158" s="270"/>
      <c r="BX158" s="270"/>
      <c r="BY158" s="270"/>
      <c r="BZ158" s="270"/>
      <c r="CA158" s="270"/>
      <c r="CB158" s="270"/>
      <c r="CC158" s="270"/>
      <c r="CD158" s="270"/>
      <c r="CE158" s="270"/>
      <c r="CF158" s="270"/>
      <c r="CG158" s="270"/>
      <c r="CH158" s="270"/>
      <c r="CI158" s="270"/>
      <c r="CJ158" s="270"/>
      <c r="CK158" s="270"/>
      <c r="CL158" s="270"/>
      <c r="CM158" s="270"/>
      <c r="CN158" s="270"/>
      <c r="CO158" s="270"/>
      <c r="CP158" s="270"/>
      <c r="CQ158" s="270"/>
    </row>
    <row r="159" spans="10:95">
      <c r="J159" s="268"/>
      <c r="K159" s="268"/>
      <c r="L159" s="269"/>
      <c r="M159" s="270"/>
      <c r="N159" s="268"/>
      <c r="O159" s="268"/>
      <c r="P159" s="269"/>
      <c r="Q159" s="270"/>
      <c r="R159" s="268"/>
      <c r="S159" s="268"/>
      <c r="T159" s="269"/>
      <c r="U159" s="270"/>
      <c r="V159" s="268"/>
      <c r="W159" s="268"/>
      <c r="X159" s="269"/>
      <c r="Y159" s="270"/>
      <c r="Z159" s="268"/>
      <c r="AA159" s="268"/>
      <c r="AB159" s="269"/>
      <c r="AC159" s="270"/>
      <c r="AD159" s="268"/>
      <c r="AE159" s="268"/>
      <c r="AF159" s="269"/>
      <c r="AG159" s="270"/>
      <c r="AH159" s="268"/>
      <c r="AI159" s="268"/>
      <c r="AJ159" s="269"/>
      <c r="AK159" s="270"/>
      <c r="AL159" s="270"/>
      <c r="AM159" s="270"/>
      <c r="AN159" s="270"/>
      <c r="AO159" s="270"/>
      <c r="AP159" s="270"/>
      <c r="AQ159" s="270"/>
      <c r="AR159" s="270"/>
      <c r="AS159" s="270"/>
      <c r="AT159" s="270"/>
      <c r="AU159" s="270"/>
      <c r="AV159" s="270"/>
      <c r="AW159" s="270"/>
      <c r="AX159" s="270"/>
      <c r="AY159" s="270"/>
      <c r="AZ159" s="270"/>
      <c r="BA159" s="270"/>
      <c r="BB159" s="270"/>
      <c r="BC159" s="270"/>
      <c r="BD159" s="270"/>
      <c r="BE159" s="270"/>
      <c r="BF159" s="270"/>
      <c r="BG159" s="270"/>
      <c r="BH159" s="270"/>
      <c r="BI159" s="270"/>
      <c r="BJ159" s="270"/>
      <c r="BK159" s="270"/>
      <c r="BL159" s="270"/>
      <c r="BM159" s="270"/>
      <c r="BN159" s="270"/>
      <c r="BO159" s="270"/>
      <c r="BP159" s="270"/>
      <c r="BQ159" s="270"/>
      <c r="BR159" s="270"/>
      <c r="BS159" s="270"/>
      <c r="BT159" s="270"/>
      <c r="BU159" s="270"/>
      <c r="BV159" s="270"/>
      <c r="BW159" s="270"/>
      <c r="BX159" s="270"/>
      <c r="BY159" s="270"/>
      <c r="BZ159" s="270"/>
      <c r="CA159" s="270"/>
      <c r="CB159" s="270"/>
      <c r="CC159" s="270"/>
      <c r="CD159" s="270"/>
      <c r="CE159" s="270"/>
      <c r="CF159" s="270"/>
      <c r="CG159" s="270"/>
      <c r="CH159" s="270"/>
      <c r="CI159" s="270"/>
      <c r="CJ159" s="270"/>
      <c r="CK159" s="270"/>
      <c r="CL159" s="270"/>
      <c r="CM159" s="270"/>
      <c r="CN159" s="270"/>
      <c r="CO159" s="270"/>
      <c r="CP159" s="270"/>
      <c r="CQ159" s="270"/>
    </row>
    <row r="160" spans="10:95">
      <c r="J160" s="268"/>
      <c r="K160" s="268"/>
      <c r="L160" s="269"/>
      <c r="M160" s="270"/>
      <c r="N160" s="268"/>
      <c r="O160" s="268"/>
      <c r="P160" s="269"/>
      <c r="Q160" s="270"/>
      <c r="R160" s="268"/>
      <c r="S160" s="268"/>
      <c r="T160" s="269"/>
      <c r="U160" s="270"/>
      <c r="V160" s="268"/>
      <c r="W160" s="268"/>
      <c r="X160" s="269"/>
      <c r="Y160" s="270"/>
      <c r="Z160" s="268"/>
      <c r="AA160" s="268"/>
      <c r="AB160" s="269"/>
      <c r="AC160" s="270"/>
      <c r="AD160" s="268"/>
      <c r="AE160" s="268"/>
      <c r="AF160" s="269"/>
      <c r="AG160" s="270"/>
      <c r="AH160" s="268"/>
      <c r="AI160" s="268"/>
      <c r="AJ160" s="269"/>
      <c r="AK160" s="270"/>
      <c r="AL160" s="270"/>
      <c r="AM160" s="270"/>
      <c r="AN160" s="270"/>
      <c r="AO160" s="270"/>
      <c r="AP160" s="270"/>
      <c r="AQ160" s="270"/>
      <c r="AR160" s="270"/>
      <c r="AS160" s="270"/>
      <c r="AT160" s="270"/>
      <c r="AU160" s="270"/>
      <c r="AV160" s="270"/>
      <c r="AW160" s="270"/>
      <c r="AX160" s="270"/>
      <c r="AY160" s="270"/>
      <c r="AZ160" s="270"/>
      <c r="BA160" s="270"/>
      <c r="BB160" s="270"/>
      <c r="BC160" s="270"/>
      <c r="BD160" s="270"/>
      <c r="BE160" s="270"/>
      <c r="BF160" s="270"/>
      <c r="BG160" s="270"/>
      <c r="BH160" s="270"/>
      <c r="BI160" s="270"/>
      <c r="BJ160" s="270"/>
      <c r="BK160" s="270"/>
      <c r="BL160" s="270"/>
      <c r="BM160" s="270"/>
      <c r="BN160" s="270"/>
      <c r="BO160" s="270"/>
      <c r="BP160" s="270"/>
      <c r="BQ160" s="270"/>
      <c r="BR160" s="270"/>
      <c r="BS160" s="270"/>
      <c r="BT160" s="270"/>
      <c r="BU160" s="270"/>
      <c r="BV160" s="270"/>
      <c r="BW160" s="270"/>
      <c r="BX160" s="270"/>
      <c r="BY160" s="270"/>
      <c r="BZ160" s="270"/>
      <c r="CA160" s="270"/>
      <c r="CB160" s="270"/>
      <c r="CC160" s="270"/>
      <c r="CD160" s="270"/>
      <c r="CE160" s="270"/>
      <c r="CF160" s="270"/>
      <c r="CG160" s="270"/>
      <c r="CH160" s="270"/>
      <c r="CI160" s="270"/>
      <c r="CJ160" s="270"/>
      <c r="CK160" s="270"/>
      <c r="CL160" s="270"/>
      <c r="CM160" s="270"/>
      <c r="CN160" s="270"/>
      <c r="CO160" s="270"/>
      <c r="CP160" s="270"/>
      <c r="CQ160" s="270"/>
    </row>
    <row r="161" spans="10:95">
      <c r="J161" s="268"/>
      <c r="K161" s="268"/>
      <c r="L161" s="269"/>
      <c r="M161" s="270"/>
      <c r="N161" s="268"/>
      <c r="O161" s="268"/>
      <c r="P161" s="269"/>
      <c r="Q161" s="270"/>
      <c r="R161" s="268"/>
      <c r="S161" s="268"/>
      <c r="T161" s="269"/>
      <c r="U161" s="270"/>
      <c r="V161" s="268"/>
      <c r="W161" s="268"/>
      <c r="X161" s="269"/>
      <c r="Y161" s="270"/>
      <c r="Z161" s="268"/>
      <c r="AA161" s="268"/>
      <c r="AB161" s="269"/>
      <c r="AC161" s="270"/>
      <c r="AD161" s="268"/>
      <c r="AE161" s="268"/>
      <c r="AF161" s="269"/>
      <c r="AG161" s="270"/>
      <c r="AH161" s="268"/>
      <c r="AI161" s="268"/>
      <c r="AJ161" s="269"/>
      <c r="AK161" s="270"/>
      <c r="AL161" s="270"/>
      <c r="AM161" s="270"/>
      <c r="AN161" s="270"/>
      <c r="AO161" s="270"/>
      <c r="AP161" s="270"/>
      <c r="AQ161" s="270"/>
      <c r="AR161" s="270"/>
      <c r="AS161" s="270"/>
      <c r="AT161" s="270"/>
      <c r="AU161" s="270"/>
      <c r="AV161" s="270"/>
      <c r="AW161" s="270"/>
      <c r="AX161" s="270"/>
      <c r="AY161" s="270"/>
      <c r="AZ161" s="270"/>
      <c r="BA161" s="270"/>
      <c r="BB161" s="270"/>
      <c r="BC161" s="270"/>
      <c r="BD161" s="270"/>
      <c r="BE161" s="270"/>
      <c r="BF161" s="270"/>
      <c r="BG161" s="270"/>
      <c r="BH161" s="270"/>
      <c r="BI161" s="270"/>
      <c r="BJ161" s="270"/>
      <c r="BK161" s="270"/>
      <c r="BL161" s="270"/>
      <c r="BM161" s="270"/>
      <c r="BN161" s="270"/>
      <c r="BO161" s="270"/>
      <c r="BP161" s="270"/>
      <c r="BQ161" s="270"/>
      <c r="BR161" s="270"/>
      <c r="BS161" s="270"/>
      <c r="BT161" s="270"/>
      <c r="BU161" s="270"/>
      <c r="BV161" s="270"/>
      <c r="BW161" s="270"/>
      <c r="BX161" s="270"/>
      <c r="BY161" s="270"/>
      <c r="BZ161" s="270"/>
      <c r="CA161" s="270"/>
      <c r="CB161" s="270"/>
      <c r="CC161" s="270"/>
      <c r="CD161" s="270"/>
      <c r="CE161" s="270"/>
      <c r="CF161" s="270"/>
      <c r="CG161" s="270"/>
      <c r="CH161" s="270"/>
      <c r="CI161" s="270"/>
      <c r="CJ161" s="270"/>
      <c r="CK161" s="270"/>
      <c r="CL161" s="270"/>
      <c r="CM161" s="270"/>
      <c r="CN161" s="270"/>
      <c r="CO161" s="270"/>
      <c r="CP161" s="270"/>
      <c r="CQ161" s="270"/>
    </row>
    <row r="162" spans="10:95">
      <c r="J162" s="268"/>
      <c r="K162" s="268"/>
      <c r="L162" s="269"/>
      <c r="M162" s="270"/>
      <c r="N162" s="268"/>
      <c r="O162" s="268"/>
      <c r="P162" s="269"/>
      <c r="Q162" s="270"/>
      <c r="R162" s="268"/>
      <c r="S162" s="268"/>
      <c r="T162" s="269"/>
      <c r="U162" s="270"/>
      <c r="V162" s="268"/>
      <c r="W162" s="268"/>
      <c r="X162" s="269"/>
      <c r="Y162" s="270"/>
      <c r="Z162" s="268"/>
      <c r="AA162" s="268"/>
      <c r="AB162" s="269"/>
      <c r="AC162" s="270"/>
      <c r="AD162" s="268"/>
      <c r="AE162" s="268"/>
      <c r="AF162" s="269"/>
      <c r="AG162" s="270"/>
      <c r="AH162" s="268"/>
      <c r="AI162" s="268"/>
      <c r="AJ162" s="269"/>
      <c r="AK162" s="270"/>
      <c r="AL162" s="270"/>
      <c r="AM162" s="270"/>
      <c r="AN162" s="270"/>
      <c r="AO162" s="270"/>
      <c r="AP162" s="270"/>
      <c r="AQ162" s="270"/>
      <c r="AR162" s="270"/>
      <c r="AS162" s="270"/>
      <c r="AT162" s="270"/>
      <c r="AU162" s="270"/>
      <c r="AV162" s="270"/>
      <c r="AW162" s="270"/>
      <c r="AX162" s="270"/>
      <c r="AY162" s="270"/>
      <c r="AZ162" s="270"/>
      <c r="BA162" s="270"/>
      <c r="BB162" s="270"/>
      <c r="BC162" s="270"/>
      <c r="BD162" s="270"/>
      <c r="BE162" s="270"/>
      <c r="BF162" s="270"/>
      <c r="BG162" s="270"/>
      <c r="BH162" s="270"/>
      <c r="BI162" s="270"/>
      <c r="BJ162" s="270"/>
      <c r="BK162" s="270"/>
      <c r="BL162" s="270"/>
      <c r="BM162" s="270"/>
      <c r="BN162" s="270"/>
      <c r="BO162" s="270"/>
      <c r="BP162" s="270"/>
      <c r="BQ162" s="270"/>
      <c r="BR162" s="270"/>
      <c r="BS162" s="270"/>
      <c r="BT162" s="270"/>
      <c r="BU162" s="270"/>
      <c r="BV162" s="270"/>
      <c r="BW162" s="270"/>
      <c r="BX162" s="270"/>
      <c r="BY162" s="270"/>
      <c r="BZ162" s="270"/>
      <c r="CA162" s="270"/>
      <c r="CB162" s="270"/>
      <c r="CC162" s="270"/>
      <c r="CD162" s="270"/>
      <c r="CE162" s="270"/>
      <c r="CF162" s="270"/>
      <c r="CG162" s="270"/>
      <c r="CH162" s="270"/>
      <c r="CI162" s="270"/>
      <c r="CJ162" s="270"/>
      <c r="CK162" s="270"/>
      <c r="CL162" s="270"/>
      <c r="CM162" s="270"/>
      <c r="CN162" s="270"/>
      <c r="CO162" s="270"/>
      <c r="CP162" s="270"/>
      <c r="CQ162" s="270"/>
    </row>
    <row r="163" spans="10:95">
      <c r="J163" s="268"/>
      <c r="K163" s="268"/>
      <c r="L163" s="269"/>
      <c r="M163" s="270"/>
      <c r="N163" s="268"/>
      <c r="O163" s="268"/>
      <c r="P163" s="269"/>
      <c r="Q163" s="270"/>
      <c r="R163" s="268"/>
      <c r="S163" s="268"/>
      <c r="T163" s="269"/>
      <c r="U163" s="270"/>
      <c r="V163" s="268"/>
      <c r="W163" s="268"/>
      <c r="X163" s="269"/>
      <c r="Y163" s="270"/>
      <c r="Z163" s="268"/>
      <c r="AA163" s="268"/>
      <c r="AB163" s="269"/>
      <c r="AC163" s="270"/>
      <c r="AD163" s="268"/>
      <c r="AE163" s="268"/>
      <c r="AF163" s="269"/>
      <c r="AG163" s="270"/>
      <c r="AH163" s="268"/>
      <c r="AI163" s="268"/>
      <c r="AJ163" s="269"/>
      <c r="AK163" s="270"/>
      <c r="AL163" s="270"/>
      <c r="AM163" s="270"/>
      <c r="AN163" s="270"/>
      <c r="AO163" s="270"/>
      <c r="AP163" s="270"/>
      <c r="AQ163" s="270"/>
      <c r="AR163" s="270"/>
      <c r="AS163" s="270"/>
      <c r="AT163" s="270"/>
      <c r="AU163" s="270"/>
      <c r="AV163" s="270"/>
      <c r="AW163" s="270"/>
      <c r="AX163" s="270"/>
      <c r="AY163" s="270"/>
      <c r="AZ163" s="270"/>
      <c r="BA163" s="270"/>
      <c r="BB163" s="270"/>
      <c r="BC163" s="270"/>
      <c r="BD163" s="270"/>
      <c r="BE163" s="270"/>
      <c r="BF163" s="270"/>
      <c r="BG163" s="270"/>
      <c r="BH163" s="270"/>
      <c r="BI163" s="270"/>
      <c r="BJ163" s="270"/>
      <c r="BK163" s="270"/>
      <c r="BL163" s="270"/>
      <c r="BM163" s="270"/>
      <c r="BN163" s="270"/>
      <c r="BO163" s="270"/>
      <c r="BP163" s="270"/>
      <c r="BQ163" s="270"/>
      <c r="BR163" s="270"/>
      <c r="BS163" s="270"/>
      <c r="BT163" s="270"/>
      <c r="BU163" s="270"/>
      <c r="BV163" s="270"/>
      <c r="BW163" s="270"/>
      <c r="BX163" s="270"/>
      <c r="BY163" s="270"/>
      <c r="BZ163" s="270"/>
      <c r="CA163" s="270"/>
      <c r="CB163" s="270"/>
      <c r="CC163" s="270"/>
      <c r="CD163" s="270"/>
      <c r="CE163" s="270"/>
      <c r="CF163" s="270"/>
      <c r="CG163" s="270"/>
      <c r="CH163" s="270"/>
      <c r="CI163" s="270"/>
      <c r="CJ163" s="270"/>
      <c r="CK163" s="270"/>
      <c r="CL163" s="270"/>
      <c r="CM163" s="270"/>
      <c r="CN163" s="270"/>
      <c r="CO163" s="270"/>
      <c r="CP163" s="270"/>
      <c r="CQ163" s="270"/>
    </row>
    <row r="164" spans="10:95">
      <c r="J164" s="268"/>
      <c r="K164" s="268"/>
      <c r="L164" s="269"/>
      <c r="M164" s="270"/>
      <c r="N164" s="268"/>
      <c r="O164" s="268"/>
      <c r="P164" s="269"/>
      <c r="Q164" s="270"/>
      <c r="R164" s="268"/>
      <c r="S164" s="268"/>
      <c r="T164" s="269"/>
      <c r="U164" s="270"/>
      <c r="V164" s="268"/>
      <c r="W164" s="268"/>
      <c r="X164" s="269"/>
      <c r="Y164" s="270"/>
      <c r="Z164" s="268"/>
      <c r="AA164" s="268"/>
      <c r="AB164" s="269"/>
      <c r="AC164" s="270"/>
      <c r="AD164" s="268"/>
      <c r="AE164" s="268"/>
      <c r="AF164" s="269"/>
      <c r="AG164" s="270"/>
      <c r="AH164" s="268"/>
      <c r="AI164" s="268"/>
      <c r="AJ164" s="269"/>
      <c r="AK164" s="270"/>
      <c r="AL164" s="270"/>
      <c r="AM164" s="270"/>
      <c r="AN164" s="270"/>
      <c r="AO164" s="270"/>
      <c r="AP164" s="270"/>
      <c r="AQ164" s="270"/>
      <c r="AR164" s="270"/>
      <c r="AS164" s="270"/>
      <c r="AT164" s="270"/>
      <c r="AU164" s="270"/>
      <c r="AV164" s="270"/>
      <c r="AW164" s="270"/>
      <c r="AX164" s="270"/>
      <c r="AY164" s="270"/>
      <c r="AZ164" s="270"/>
      <c r="BA164" s="270"/>
      <c r="BB164" s="270"/>
      <c r="BC164" s="270"/>
      <c r="BD164" s="270"/>
      <c r="BE164" s="270"/>
      <c r="BF164" s="270"/>
      <c r="BG164" s="270"/>
      <c r="BH164" s="270"/>
      <c r="BI164" s="270"/>
      <c r="BJ164" s="270"/>
      <c r="BK164" s="270"/>
      <c r="BL164" s="270"/>
      <c r="BM164" s="270"/>
      <c r="BN164" s="270"/>
      <c r="BO164" s="270"/>
      <c r="BP164" s="270"/>
      <c r="BQ164" s="270"/>
      <c r="BR164" s="270"/>
      <c r="BS164" s="270"/>
      <c r="BT164" s="270"/>
      <c r="BU164" s="270"/>
      <c r="BV164" s="270"/>
      <c r="BW164" s="270"/>
      <c r="BX164" s="270"/>
      <c r="BY164" s="270"/>
      <c r="BZ164" s="270"/>
      <c r="CA164" s="270"/>
      <c r="CB164" s="270"/>
      <c r="CC164" s="270"/>
      <c r="CD164" s="270"/>
      <c r="CE164" s="270"/>
      <c r="CF164" s="270"/>
      <c r="CG164" s="270"/>
      <c r="CH164" s="270"/>
      <c r="CI164" s="270"/>
      <c r="CJ164" s="270"/>
      <c r="CK164" s="270"/>
      <c r="CL164" s="270"/>
      <c r="CM164" s="270"/>
      <c r="CN164" s="270"/>
      <c r="CO164" s="270"/>
      <c r="CP164" s="270"/>
      <c r="CQ164" s="270"/>
    </row>
    <row r="165" spans="10:95">
      <c r="J165" s="268"/>
      <c r="K165" s="268"/>
      <c r="L165" s="269"/>
      <c r="M165" s="270"/>
      <c r="N165" s="268"/>
      <c r="O165" s="268"/>
      <c r="P165" s="269"/>
      <c r="Q165" s="270"/>
      <c r="R165" s="268"/>
      <c r="S165" s="268"/>
      <c r="T165" s="269"/>
      <c r="U165" s="270"/>
      <c r="V165" s="268"/>
      <c r="W165" s="268"/>
      <c r="X165" s="269"/>
      <c r="Y165" s="270"/>
      <c r="Z165" s="268"/>
      <c r="AA165" s="268"/>
      <c r="AB165" s="269"/>
      <c r="AC165" s="270"/>
      <c r="AD165" s="268"/>
      <c r="AE165" s="268"/>
      <c r="AF165" s="269"/>
      <c r="AG165" s="270"/>
      <c r="AH165" s="268"/>
      <c r="AI165" s="268"/>
      <c r="AJ165" s="269"/>
      <c r="AK165" s="270"/>
      <c r="AL165" s="270"/>
      <c r="AM165" s="270"/>
      <c r="AN165" s="270"/>
      <c r="AO165" s="270"/>
      <c r="AP165" s="270"/>
      <c r="AQ165" s="270"/>
      <c r="AR165" s="270"/>
      <c r="AS165" s="270"/>
      <c r="AT165" s="270"/>
      <c r="AU165" s="270"/>
      <c r="AV165" s="270"/>
      <c r="AW165" s="270"/>
      <c r="AX165" s="270"/>
      <c r="AY165" s="270"/>
      <c r="AZ165" s="270"/>
      <c r="BA165" s="270"/>
      <c r="BB165" s="270"/>
      <c r="BC165" s="270"/>
      <c r="BD165" s="270"/>
      <c r="BE165" s="270"/>
      <c r="BF165" s="270"/>
      <c r="BG165" s="270"/>
      <c r="BH165" s="270"/>
      <c r="BI165" s="270"/>
      <c r="BJ165" s="270"/>
      <c r="BK165" s="270"/>
      <c r="BL165" s="270"/>
      <c r="BM165" s="270"/>
      <c r="BN165" s="270"/>
      <c r="BO165" s="270"/>
      <c r="BP165" s="270"/>
      <c r="BQ165" s="270"/>
      <c r="BR165" s="270"/>
      <c r="BS165" s="270"/>
      <c r="BT165" s="270"/>
      <c r="BU165" s="270"/>
      <c r="BV165" s="270"/>
      <c r="BW165" s="270"/>
      <c r="BX165" s="270"/>
      <c r="BY165" s="270"/>
      <c r="BZ165" s="270"/>
      <c r="CA165" s="270"/>
      <c r="CB165" s="270"/>
      <c r="CC165" s="270"/>
      <c r="CD165" s="270"/>
      <c r="CE165" s="270"/>
      <c r="CF165" s="270"/>
      <c r="CG165" s="270"/>
      <c r="CH165" s="270"/>
      <c r="CI165" s="270"/>
      <c r="CJ165" s="270"/>
      <c r="CK165" s="270"/>
      <c r="CL165" s="270"/>
      <c r="CM165" s="270"/>
      <c r="CN165" s="270"/>
      <c r="CO165" s="270"/>
      <c r="CP165" s="270"/>
      <c r="CQ165" s="270"/>
    </row>
    <row r="166" spans="10:95">
      <c r="J166" s="268"/>
      <c r="K166" s="268"/>
      <c r="L166" s="269"/>
      <c r="M166" s="270"/>
      <c r="N166" s="268"/>
      <c r="O166" s="268"/>
      <c r="P166" s="269"/>
      <c r="Q166" s="270"/>
      <c r="R166" s="268"/>
      <c r="S166" s="268"/>
      <c r="T166" s="269"/>
      <c r="U166" s="270"/>
      <c r="V166" s="268"/>
      <c r="W166" s="268"/>
      <c r="X166" s="269"/>
      <c r="Y166" s="270"/>
      <c r="Z166" s="268"/>
      <c r="AA166" s="268"/>
      <c r="AB166" s="269"/>
      <c r="AC166" s="270"/>
      <c r="AD166" s="268"/>
      <c r="AE166" s="268"/>
      <c r="AF166" s="269"/>
      <c r="AG166" s="270"/>
      <c r="AH166" s="268"/>
      <c r="AI166" s="268"/>
      <c r="AJ166" s="269"/>
      <c r="AK166" s="270"/>
      <c r="AL166" s="270"/>
      <c r="AM166" s="270"/>
      <c r="AN166" s="270"/>
      <c r="AO166" s="270"/>
      <c r="AP166" s="270"/>
      <c r="AQ166" s="270"/>
      <c r="AR166" s="270"/>
      <c r="AS166" s="270"/>
      <c r="AT166" s="270"/>
      <c r="AU166" s="270"/>
      <c r="AV166" s="270"/>
      <c r="AW166" s="270"/>
      <c r="AX166" s="270"/>
      <c r="AY166" s="270"/>
      <c r="AZ166" s="270"/>
      <c r="BA166" s="270"/>
      <c r="BB166" s="270"/>
      <c r="BC166" s="270"/>
      <c r="BD166" s="270"/>
      <c r="BE166" s="270"/>
      <c r="BF166" s="270"/>
      <c r="BG166" s="270"/>
      <c r="BH166" s="270"/>
      <c r="BI166" s="270"/>
      <c r="BJ166" s="270"/>
      <c r="BK166" s="270"/>
      <c r="BL166" s="270"/>
      <c r="BM166" s="270"/>
      <c r="BN166" s="270"/>
      <c r="BO166" s="270"/>
      <c r="BP166" s="270"/>
      <c r="BQ166" s="270"/>
      <c r="BR166" s="270"/>
      <c r="BS166" s="270"/>
      <c r="BT166" s="270"/>
      <c r="BU166" s="270"/>
      <c r="BV166" s="270"/>
      <c r="BW166" s="270"/>
      <c r="BX166" s="270"/>
      <c r="BY166" s="270"/>
      <c r="BZ166" s="270"/>
      <c r="CA166" s="270"/>
      <c r="CB166" s="270"/>
      <c r="CC166" s="270"/>
      <c r="CD166" s="270"/>
      <c r="CE166" s="270"/>
      <c r="CF166" s="270"/>
      <c r="CG166" s="270"/>
      <c r="CH166" s="270"/>
      <c r="CI166" s="270"/>
      <c r="CJ166" s="270"/>
      <c r="CK166" s="270"/>
      <c r="CL166" s="270"/>
      <c r="CM166" s="270"/>
      <c r="CN166" s="270"/>
      <c r="CO166" s="270"/>
      <c r="CP166" s="270"/>
      <c r="CQ166" s="270"/>
    </row>
    <row r="167" spans="10:95">
      <c r="J167" s="268"/>
      <c r="K167" s="268"/>
      <c r="L167" s="269"/>
      <c r="M167" s="270"/>
      <c r="N167" s="268"/>
      <c r="O167" s="268"/>
      <c r="P167" s="269"/>
      <c r="Q167" s="270"/>
      <c r="R167" s="268"/>
      <c r="S167" s="268"/>
      <c r="T167" s="269"/>
      <c r="U167" s="270"/>
      <c r="V167" s="268"/>
      <c r="W167" s="268"/>
      <c r="X167" s="269"/>
      <c r="Y167" s="270"/>
      <c r="Z167" s="268"/>
      <c r="AA167" s="268"/>
      <c r="AB167" s="269"/>
      <c r="AC167" s="270"/>
      <c r="AD167" s="268"/>
      <c r="AE167" s="268"/>
      <c r="AF167" s="269"/>
      <c r="AG167" s="270"/>
      <c r="AH167" s="268"/>
      <c r="AI167" s="268"/>
      <c r="AJ167" s="269"/>
      <c r="AK167" s="270"/>
      <c r="AL167" s="270"/>
      <c r="AM167" s="270"/>
      <c r="AN167" s="270"/>
      <c r="AO167" s="270"/>
      <c r="AP167" s="270"/>
      <c r="AQ167" s="270"/>
      <c r="AR167" s="270"/>
      <c r="AS167" s="270"/>
      <c r="AT167" s="270"/>
      <c r="AU167" s="270"/>
      <c r="AV167" s="270"/>
      <c r="AW167" s="270"/>
      <c r="AX167" s="270"/>
      <c r="AY167" s="270"/>
      <c r="AZ167" s="270"/>
      <c r="BA167" s="270"/>
      <c r="BB167" s="270"/>
      <c r="BC167" s="270"/>
      <c r="BD167" s="270"/>
      <c r="BE167" s="270"/>
      <c r="BF167" s="270"/>
      <c r="BG167" s="270"/>
      <c r="BH167" s="270"/>
      <c r="BI167" s="270"/>
      <c r="BJ167" s="270"/>
      <c r="BK167" s="270"/>
      <c r="BL167" s="270"/>
      <c r="BM167" s="270"/>
      <c r="BN167" s="270"/>
      <c r="BO167" s="270"/>
      <c r="BP167" s="270"/>
      <c r="BQ167" s="270"/>
      <c r="BR167" s="270"/>
      <c r="BS167" s="270"/>
      <c r="BT167" s="270"/>
      <c r="BU167" s="270"/>
      <c r="BV167" s="270"/>
      <c r="BW167" s="270"/>
      <c r="BX167" s="270"/>
      <c r="BY167" s="270"/>
      <c r="BZ167" s="270"/>
      <c r="CA167" s="270"/>
      <c r="CB167" s="270"/>
      <c r="CC167" s="270"/>
      <c r="CD167" s="270"/>
      <c r="CE167" s="270"/>
      <c r="CF167" s="270"/>
      <c r="CG167" s="270"/>
      <c r="CH167" s="270"/>
      <c r="CI167" s="270"/>
      <c r="CJ167" s="270"/>
      <c r="CK167" s="270"/>
      <c r="CL167" s="270"/>
      <c r="CM167" s="270"/>
      <c r="CN167" s="270"/>
      <c r="CO167" s="270"/>
      <c r="CP167" s="270"/>
      <c r="CQ167" s="270"/>
    </row>
    <row r="168" spans="10:95">
      <c r="J168" s="268"/>
      <c r="K168" s="268"/>
      <c r="L168" s="269"/>
      <c r="M168" s="270"/>
      <c r="N168" s="268"/>
      <c r="O168" s="268"/>
      <c r="P168" s="269"/>
      <c r="Q168" s="270"/>
      <c r="R168" s="268"/>
      <c r="S168" s="268"/>
      <c r="T168" s="269"/>
      <c r="U168" s="270"/>
      <c r="V168" s="268"/>
      <c r="W168" s="268"/>
      <c r="X168" s="269"/>
      <c r="Y168" s="270"/>
      <c r="Z168" s="268"/>
      <c r="AA168" s="268"/>
      <c r="AB168" s="269"/>
      <c r="AC168" s="270"/>
      <c r="AD168" s="268"/>
      <c r="AE168" s="268"/>
      <c r="AF168" s="269"/>
      <c r="AG168" s="270"/>
      <c r="AH168" s="268"/>
      <c r="AI168" s="268"/>
      <c r="AJ168" s="269"/>
      <c r="AK168" s="270"/>
      <c r="AL168" s="270"/>
      <c r="AM168" s="270"/>
      <c r="AN168" s="270"/>
      <c r="AO168" s="270"/>
      <c r="AP168" s="270"/>
      <c r="AQ168" s="270"/>
      <c r="AR168" s="270"/>
      <c r="AS168" s="270"/>
      <c r="AT168" s="270"/>
      <c r="AU168" s="270"/>
      <c r="AV168" s="270"/>
      <c r="AW168" s="270"/>
      <c r="AX168" s="270"/>
      <c r="AY168" s="270"/>
      <c r="AZ168" s="270"/>
      <c r="BA168" s="270"/>
      <c r="BB168" s="270"/>
      <c r="BC168" s="270"/>
      <c r="BD168" s="270"/>
      <c r="BE168" s="270"/>
      <c r="BF168" s="270"/>
      <c r="BG168" s="270"/>
      <c r="BH168" s="270"/>
      <c r="BI168" s="270"/>
      <c r="BJ168" s="270"/>
      <c r="BK168" s="270"/>
      <c r="BL168" s="270"/>
      <c r="BM168" s="270"/>
      <c r="BN168" s="270"/>
      <c r="BO168" s="270"/>
      <c r="BP168" s="270"/>
      <c r="BQ168" s="270"/>
      <c r="BR168" s="270"/>
      <c r="BS168" s="270"/>
      <c r="BT168" s="270"/>
      <c r="BU168" s="270"/>
      <c r="BV168" s="270"/>
      <c r="BW168" s="270"/>
      <c r="BX168" s="270"/>
      <c r="BY168" s="270"/>
      <c r="BZ168" s="270"/>
      <c r="CA168" s="270"/>
      <c r="CB168" s="270"/>
      <c r="CC168" s="270"/>
      <c r="CD168" s="270"/>
      <c r="CE168" s="270"/>
      <c r="CF168" s="270"/>
      <c r="CG168" s="270"/>
      <c r="CH168" s="270"/>
      <c r="CI168" s="270"/>
      <c r="CJ168" s="270"/>
      <c r="CK168" s="270"/>
      <c r="CL168" s="270"/>
      <c r="CM168" s="270"/>
      <c r="CN168" s="270"/>
      <c r="CO168" s="270"/>
      <c r="CP168" s="270"/>
      <c r="CQ168" s="270"/>
    </row>
    <row r="169" spans="10:95">
      <c r="J169" s="268"/>
      <c r="K169" s="268"/>
      <c r="L169" s="269"/>
      <c r="M169" s="270"/>
      <c r="N169" s="268"/>
      <c r="O169" s="268"/>
      <c r="P169" s="269"/>
      <c r="Q169" s="270"/>
      <c r="R169" s="268"/>
      <c r="S169" s="268"/>
      <c r="T169" s="269"/>
      <c r="U169" s="270"/>
      <c r="V169" s="268"/>
      <c r="W169" s="268"/>
      <c r="X169" s="269"/>
      <c r="Y169" s="270"/>
      <c r="Z169" s="268"/>
      <c r="AA169" s="268"/>
      <c r="AB169" s="269"/>
      <c r="AC169" s="270"/>
      <c r="AD169" s="268"/>
      <c r="AE169" s="268"/>
      <c r="AF169" s="269"/>
      <c r="AG169" s="270"/>
      <c r="AH169" s="268"/>
      <c r="AI169" s="268"/>
      <c r="AJ169" s="269"/>
      <c r="AK169" s="270"/>
      <c r="AL169" s="270"/>
      <c r="AM169" s="270"/>
      <c r="AN169" s="270"/>
      <c r="AO169" s="270"/>
      <c r="AP169" s="270"/>
      <c r="AQ169" s="270"/>
      <c r="AR169" s="270"/>
      <c r="AS169" s="270"/>
      <c r="AT169" s="270"/>
      <c r="AU169" s="270"/>
      <c r="AV169" s="270"/>
      <c r="AW169" s="270"/>
      <c r="AX169" s="270"/>
      <c r="AY169" s="270"/>
      <c r="AZ169" s="270"/>
      <c r="BA169" s="270"/>
      <c r="BB169" s="270"/>
      <c r="BC169" s="270"/>
      <c r="BD169" s="270"/>
      <c r="BE169" s="270"/>
      <c r="BF169" s="270"/>
      <c r="BG169" s="270"/>
      <c r="BH169" s="270"/>
      <c r="BI169" s="270"/>
      <c r="BJ169" s="270"/>
      <c r="BK169" s="270"/>
      <c r="BL169" s="270"/>
      <c r="BM169" s="270"/>
      <c r="BN169" s="270"/>
      <c r="BO169" s="270"/>
      <c r="BP169" s="270"/>
      <c r="BQ169" s="270"/>
      <c r="BR169" s="270"/>
      <c r="BS169" s="270"/>
      <c r="BT169" s="270"/>
      <c r="BU169" s="270"/>
      <c r="BV169" s="270"/>
      <c r="BW169" s="270"/>
      <c r="BX169" s="270"/>
      <c r="BY169" s="270"/>
      <c r="BZ169" s="270"/>
      <c r="CA169" s="270"/>
      <c r="CB169" s="270"/>
      <c r="CC169" s="270"/>
      <c r="CD169" s="270"/>
      <c r="CE169" s="270"/>
      <c r="CF169" s="270"/>
      <c r="CG169" s="270"/>
      <c r="CH169" s="270"/>
      <c r="CI169" s="270"/>
      <c r="CJ169" s="270"/>
      <c r="CK169" s="270"/>
      <c r="CL169" s="270"/>
      <c r="CM169" s="270"/>
      <c r="CN169" s="270"/>
      <c r="CO169" s="270"/>
      <c r="CP169" s="270"/>
      <c r="CQ169" s="270"/>
    </row>
    <row r="170" spans="10:95">
      <c r="J170" s="268"/>
      <c r="K170" s="268"/>
      <c r="L170" s="269"/>
      <c r="M170" s="270"/>
      <c r="N170" s="268"/>
      <c r="O170" s="268"/>
      <c r="P170" s="269"/>
      <c r="Q170" s="270"/>
      <c r="R170" s="268"/>
      <c r="S170" s="268"/>
      <c r="T170" s="269"/>
      <c r="U170" s="270"/>
      <c r="V170" s="268"/>
      <c r="W170" s="268"/>
      <c r="X170" s="269"/>
      <c r="Y170" s="270"/>
      <c r="Z170" s="268"/>
      <c r="AA170" s="268"/>
      <c r="AB170" s="269"/>
      <c r="AC170" s="270"/>
      <c r="AD170" s="268"/>
      <c r="AE170" s="268"/>
      <c r="AF170" s="269"/>
      <c r="AG170" s="270"/>
      <c r="AH170" s="268"/>
      <c r="AI170" s="268"/>
      <c r="AJ170" s="269"/>
      <c r="AK170" s="270"/>
      <c r="AL170" s="270"/>
      <c r="AM170" s="270"/>
      <c r="AN170" s="270"/>
      <c r="AO170" s="270"/>
      <c r="AP170" s="270"/>
      <c r="AQ170" s="270"/>
      <c r="AR170" s="270"/>
      <c r="AS170" s="270"/>
      <c r="AT170" s="270"/>
      <c r="AU170" s="270"/>
      <c r="AV170" s="270"/>
      <c r="AW170" s="270"/>
      <c r="AX170" s="270"/>
      <c r="AY170" s="270"/>
      <c r="AZ170" s="270"/>
      <c r="BA170" s="270"/>
      <c r="BB170" s="270"/>
      <c r="BC170" s="270"/>
      <c r="BD170" s="270"/>
      <c r="BE170" s="270"/>
      <c r="BF170" s="270"/>
      <c r="BG170" s="270"/>
      <c r="BH170" s="270"/>
      <c r="BI170" s="270"/>
      <c r="BJ170" s="270"/>
      <c r="BK170" s="270"/>
      <c r="BL170" s="270"/>
      <c r="BM170" s="270"/>
      <c r="BN170" s="270"/>
      <c r="BO170" s="270"/>
      <c r="BP170" s="270"/>
      <c r="BQ170" s="270"/>
      <c r="BR170" s="270"/>
      <c r="BS170" s="270"/>
      <c r="BT170" s="270"/>
      <c r="BU170" s="270"/>
      <c r="BV170" s="270"/>
      <c r="BW170" s="270"/>
      <c r="BX170" s="270"/>
      <c r="BY170" s="270"/>
      <c r="BZ170" s="270"/>
      <c r="CA170" s="270"/>
      <c r="CB170" s="270"/>
      <c r="CC170" s="270"/>
      <c r="CD170" s="270"/>
      <c r="CE170" s="270"/>
      <c r="CF170" s="270"/>
      <c r="CG170" s="270"/>
      <c r="CH170" s="270"/>
      <c r="CI170" s="270"/>
      <c r="CJ170" s="270"/>
      <c r="CK170" s="270"/>
      <c r="CL170" s="270"/>
      <c r="CM170" s="270"/>
      <c r="CN170" s="270"/>
      <c r="CO170" s="270"/>
      <c r="CP170" s="270"/>
      <c r="CQ170" s="270"/>
    </row>
    <row r="171" spans="10:95">
      <c r="J171" s="268"/>
      <c r="K171" s="268"/>
      <c r="L171" s="269"/>
      <c r="M171" s="270"/>
      <c r="N171" s="268"/>
      <c r="O171" s="268"/>
      <c r="P171" s="269"/>
      <c r="Q171" s="270"/>
      <c r="R171" s="268"/>
      <c r="S171" s="268"/>
      <c r="T171" s="269"/>
      <c r="U171" s="270"/>
      <c r="V171" s="268"/>
      <c r="W171" s="268"/>
      <c r="X171" s="269"/>
      <c r="Y171" s="270"/>
      <c r="Z171" s="268"/>
      <c r="AA171" s="268"/>
      <c r="AB171" s="269"/>
      <c r="AC171" s="270"/>
      <c r="AD171" s="268"/>
      <c r="AE171" s="268"/>
      <c r="AF171" s="269"/>
      <c r="AG171" s="270"/>
      <c r="AH171" s="268"/>
      <c r="AI171" s="268"/>
      <c r="AJ171" s="269"/>
      <c r="AK171" s="270"/>
      <c r="AL171" s="270"/>
      <c r="AM171" s="270"/>
      <c r="AN171" s="270"/>
      <c r="AO171" s="270"/>
      <c r="AP171" s="270"/>
      <c r="AQ171" s="270"/>
      <c r="AR171" s="270"/>
      <c r="AS171" s="270"/>
      <c r="AT171" s="270"/>
      <c r="AU171" s="270"/>
      <c r="AV171" s="270"/>
      <c r="AW171" s="270"/>
      <c r="AX171" s="270"/>
      <c r="AY171" s="270"/>
      <c r="AZ171" s="270"/>
      <c r="BA171" s="270"/>
      <c r="BB171" s="270"/>
      <c r="BC171" s="270"/>
      <c r="BD171" s="270"/>
      <c r="BE171" s="270"/>
      <c r="BF171" s="270"/>
      <c r="BG171" s="270"/>
      <c r="BH171" s="270"/>
      <c r="BI171" s="270"/>
      <c r="BJ171" s="270"/>
      <c r="BK171" s="270"/>
      <c r="BL171" s="270"/>
      <c r="BM171" s="270"/>
      <c r="BN171" s="270"/>
      <c r="BO171" s="270"/>
      <c r="BP171" s="270"/>
      <c r="BQ171" s="270"/>
      <c r="BR171" s="270"/>
      <c r="BS171" s="270"/>
      <c r="BT171" s="270"/>
      <c r="BU171" s="270"/>
      <c r="BV171" s="270"/>
      <c r="BW171" s="270"/>
      <c r="BX171" s="270"/>
      <c r="BY171" s="270"/>
      <c r="BZ171" s="270"/>
      <c r="CA171" s="270"/>
      <c r="CB171" s="270"/>
      <c r="CC171" s="270"/>
      <c r="CD171" s="270"/>
      <c r="CE171" s="270"/>
      <c r="CF171" s="270"/>
      <c r="CG171" s="270"/>
      <c r="CH171" s="270"/>
      <c r="CI171" s="270"/>
      <c r="CJ171" s="270"/>
      <c r="CK171" s="270"/>
      <c r="CL171" s="270"/>
      <c r="CM171" s="270"/>
      <c r="CN171" s="270"/>
      <c r="CO171" s="270"/>
      <c r="CP171" s="270"/>
      <c r="CQ171" s="270"/>
    </row>
    <row r="172" spans="10:95">
      <c r="J172" s="268"/>
      <c r="K172" s="268"/>
      <c r="L172" s="269"/>
      <c r="M172" s="270"/>
      <c r="N172" s="268"/>
      <c r="O172" s="268"/>
      <c r="P172" s="269"/>
      <c r="Q172" s="270"/>
      <c r="R172" s="268"/>
      <c r="S172" s="268"/>
      <c r="T172" s="269"/>
      <c r="U172" s="270"/>
      <c r="V172" s="268"/>
      <c r="W172" s="268"/>
      <c r="X172" s="269"/>
      <c r="Y172" s="270"/>
      <c r="Z172" s="268"/>
      <c r="AA172" s="268"/>
      <c r="AB172" s="269"/>
      <c r="AC172" s="270"/>
      <c r="AD172" s="268"/>
      <c r="AE172" s="268"/>
      <c r="AF172" s="269"/>
      <c r="AG172" s="270"/>
      <c r="AH172" s="268"/>
      <c r="AI172" s="268"/>
      <c r="AJ172" s="269"/>
      <c r="AK172" s="270"/>
      <c r="AL172" s="270"/>
      <c r="AM172" s="270"/>
      <c r="AN172" s="270"/>
      <c r="AO172" s="270"/>
      <c r="AP172" s="270"/>
      <c r="AQ172" s="270"/>
      <c r="AR172" s="270"/>
      <c r="AS172" s="270"/>
      <c r="AT172" s="270"/>
      <c r="AU172" s="270"/>
      <c r="AV172" s="270"/>
      <c r="AW172" s="270"/>
      <c r="AX172" s="270"/>
      <c r="AY172" s="270"/>
      <c r="AZ172" s="270"/>
      <c r="BA172" s="270"/>
      <c r="BB172" s="270"/>
      <c r="BC172" s="270"/>
      <c r="BD172" s="270"/>
      <c r="BE172" s="270"/>
      <c r="BF172" s="270"/>
      <c r="BG172" s="270"/>
      <c r="BH172" s="270"/>
      <c r="BI172" s="270"/>
      <c r="BJ172" s="270"/>
      <c r="BK172" s="270"/>
      <c r="BL172" s="270"/>
      <c r="BM172" s="270"/>
      <c r="BN172" s="270"/>
      <c r="BO172" s="270"/>
      <c r="BP172" s="270"/>
      <c r="BQ172" s="270"/>
      <c r="BR172" s="270"/>
      <c r="BS172" s="270"/>
      <c r="BT172" s="270"/>
      <c r="BU172" s="270"/>
      <c r="BV172" s="270"/>
      <c r="BW172" s="270"/>
      <c r="BX172" s="270"/>
      <c r="BY172" s="270"/>
      <c r="BZ172" s="270"/>
      <c r="CA172" s="270"/>
      <c r="CB172" s="270"/>
      <c r="CC172" s="270"/>
      <c r="CD172" s="270"/>
      <c r="CE172" s="270"/>
      <c r="CF172" s="270"/>
      <c r="CG172" s="270"/>
      <c r="CH172" s="270"/>
      <c r="CI172" s="270"/>
      <c r="CJ172" s="270"/>
      <c r="CK172" s="270"/>
      <c r="CL172" s="270"/>
      <c r="CM172" s="270"/>
      <c r="CN172" s="270"/>
      <c r="CO172" s="270"/>
      <c r="CP172" s="270"/>
      <c r="CQ172" s="270"/>
    </row>
    <row r="173" spans="10:95">
      <c r="J173" s="268"/>
      <c r="K173" s="268"/>
      <c r="L173" s="269"/>
      <c r="M173" s="270"/>
      <c r="N173" s="268"/>
      <c r="O173" s="268"/>
      <c r="P173" s="269"/>
      <c r="Q173" s="270"/>
      <c r="R173" s="268"/>
      <c r="S173" s="268"/>
      <c r="T173" s="269"/>
      <c r="U173" s="270"/>
      <c r="V173" s="268"/>
      <c r="W173" s="268"/>
      <c r="X173" s="269"/>
      <c r="Y173" s="270"/>
      <c r="Z173" s="268"/>
      <c r="AA173" s="268"/>
      <c r="AB173" s="269"/>
      <c r="AC173" s="270"/>
      <c r="AD173" s="268"/>
      <c r="AE173" s="268"/>
      <c r="AF173" s="269"/>
      <c r="AG173" s="270"/>
      <c r="AH173" s="268"/>
      <c r="AI173" s="268"/>
      <c r="AJ173" s="269"/>
      <c r="AK173" s="270"/>
      <c r="AL173" s="270"/>
      <c r="AM173" s="270"/>
      <c r="AN173" s="270"/>
      <c r="AO173" s="270"/>
      <c r="AP173" s="270"/>
      <c r="AQ173" s="270"/>
      <c r="AR173" s="270"/>
      <c r="AS173" s="270"/>
      <c r="AT173" s="270"/>
      <c r="AU173" s="270"/>
      <c r="AV173" s="270"/>
      <c r="AW173" s="270"/>
      <c r="AX173" s="270"/>
      <c r="AY173" s="270"/>
      <c r="AZ173" s="270"/>
      <c r="BA173" s="270"/>
      <c r="BB173" s="270"/>
      <c r="BC173" s="270"/>
      <c r="BD173" s="270"/>
      <c r="BE173" s="270"/>
      <c r="BF173" s="270"/>
      <c r="BG173" s="270"/>
      <c r="BH173" s="270"/>
      <c r="BI173" s="270"/>
      <c r="BJ173" s="270"/>
      <c r="BK173" s="270"/>
      <c r="BL173" s="270"/>
      <c r="BM173" s="270"/>
      <c r="BN173" s="270"/>
      <c r="BO173" s="270"/>
      <c r="BP173" s="270"/>
      <c r="BQ173" s="270"/>
      <c r="BR173" s="270"/>
      <c r="BS173" s="270"/>
      <c r="BT173" s="270"/>
      <c r="BU173" s="270"/>
      <c r="BV173" s="270"/>
      <c r="BW173" s="270"/>
      <c r="BX173" s="270"/>
      <c r="BY173" s="270"/>
      <c r="BZ173" s="270"/>
      <c r="CA173" s="270"/>
      <c r="CB173" s="270"/>
      <c r="CC173" s="270"/>
      <c r="CD173" s="270"/>
      <c r="CE173" s="270"/>
      <c r="CF173" s="270"/>
      <c r="CG173" s="270"/>
      <c r="CH173" s="270"/>
      <c r="CI173" s="270"/>
      <c r="CJ173" s="270"/>
      <c r="CK173" s="270"/>
      <c r="CL173" s="270"/>
      <c r="CM173" s="270"/>
      <c r="CN173" s="270"/>
      <c r="CO173" s="270"/>
      <c r="CP173" s="270"/>
      <c r="CQ173" s="270"/>
    </row>
    <row r="174" spans="10:95">
      <c r="J174" s="268"/>
      <c r="K174" s="268"/>
      <c r="L174" s="269"/>
      <c r="M174" s="270"/>
      <c r="N174" s="268"/>
      <c r="O174" s="268"/>
      <c r="P174" s="269"/>
      <c r="Q174" s="270"/>
      <c r="R174" s="268"/>
      <c r="S174" s="268"/>
      <c r="T174" s="269"/>
      <c r="U174" s="270"/>
      <c r="V174" s="268"/>
      <c r="W174" s="268"/>
      <c r="X174" s="269"/>
      <c r="Y174" s="270"/>
      <c r="Z174" s="268"/>
      <c r="AA174" s="268"/>
      <c r="AB174" s="269"/>
      <c r="AC174" s="270"/>
      <c r="AD174" s="268"/>
      <c r="AE174" s="268"/>
      <c r="AF174" s="269"/>
      <c r="AG174" s="270"/>
      <c r="AH174" s="268"/>
      <c r="AI174" s="268"/>
      <c r="AJ174" s="269"/>
      <c r="AK174" s="270"/>
      <c r="AL174" s="270"/>
      <c r="AM174" s="270"/>
      <c r="AN174" s="270"/>
      <c r="AO174" s="270"/>
      <c r="AP174" s="270"/>
      <c r="AQ174" s="270"/>
      <c r="AR174" s="270"/>
      <c r="AS174" s="270"/>
      <c r="AT174" s="270"/>
      <c r="AU174" s="270"/>
      <c r="AV174" s="270"/>
      <c r="AW174" s="270"/>
      <c r="AX174" s="270"/>
      <c r="AY174" s="270"/>
      <c r="AZ174" s="270"/>
      <c r="BA174" s="270"/>
      <c r="BB174" s="270"/>
      <c r="BC174" s="270"/>
      <c r="BD174" s="270"/>
      <c r="BE174" s="270"/>
      <c r="BF174" s="270"/>
      <c r="BG174" s="270"/>
      <c r="BH174" s="270"/>
      <c r="BI174" s="270"/>
      <c r="BJ174" s="270"/>
      <c r="BK174" s="270"/>
      <c r="BL174" s="270"/>
      <c r="BM174" s="270"/>
      <c r="BN174" s="270"/>
      <c r="BO174" s="270"/>
      <c r="BP174" s="270"/>
      <c r="BQ174" s="270"/>
      <c r="BR174" s="270"/>
      <c r="BS174" s="270"/>
      <c r="BT174" s="270"/>
      <c r="BU174" s="270"/>
      <c r="BV174" s="270"/>
      <c r="BW174" s="270"/>
      <c r="BX174" s="270"/>
      <c r="BY174" s="270"/>
      <c r="BZ174" s="270"/>
      <c r="CA174" s="270"/>
      <c r="CB174" s="270"/>
      <c r="CC174" s="270"/>
      <c r="CD174" s="270"/>
      <c r="CE174" s="270"/>
      <c r="CF174" s="270"/>
      <c r="CG174" s="270"/>
      <c r="CH174" s="270"/>
      <c r="CI174" s="270"/>
      <c r="CJ174" s="270"/>
      <c r="CK174" s="270"/>
      <c r="CL174" s="270"/>
      <c r="CM174" s="270"/>
      <c r="CN174" s="270"/>
      <c r="CO174" s="270"/>
      <c r="CP174" s="270"/>
      <c r="CQ174" s="270"/>
    </row>
    <row r="175" spans="10:95">
      <c r="J175" s="268"/>
      <c r="K175" s="268"/>
      <c r="L175" s="269"/>
      <c r="M175" s="270"/>
      <c r="N175" s="268"/>
      <c r="O175" s="268"/>
      <c r="P175" s="269"/>
      <c r="Q175" s="270"/>
      <c r="R175" s="268"/>
      <c r="S175" s="268"/>
      <c r="T175" s="269"/>
      <c r="U175" s="270"/>
      <c r="V175" s="268"/>
      <c r="W175" s="268"/>
      <c r="X175" s="269"/>
      <c r="Y175" s="270"/>
      <c r="Z175" s="268"/>
      <c r="AA175" s="268"/>
      <c r="AB175" s="269"/>
      <c r="AC175" s="270"/>
      <c r="AD175" s="268"/>
      <c r="AE175" s="268"/>
      <c r="AF175" s="269"/>
      <c r="AG175" s="270"/>
      <c r="AH175" s="268"/>
      <c r="AI175" s="268"/>
      <c r="AJ175" s="269"/>
      <c r="AK175" s="270"/>
      <c r="AL175" s="270"/>
      <c r="AM175" s="270"/>
      <c r="AN175" s="270"/>
      <c r="AO175" s="270"/>
      <c r="AP175" s="270"/>
      <c r="AQ175" s="270"/>
      <c r="AR175" s="270"/>
      <c r="AS175" s="270"/>
      <c r="AT175" s="270"/>
      <c r="AU175" s="270"/>
      <c r="AV175" s="270"/>
      <c r="AW175" s="270"/>
      <c r="AX175" s="270"/>
      <c r="AY175" s="270"/>
      <c r="AZ175" s="270"/>
      <c r="BA175" s="270"/>
      <c r="BB175" s="270"/>
      <c r="BC175" s="270"/>
      <c r="BD175" s="270"/>
      <c r="BE175" s="270"/>
      <c r="BF175" s="270"/>
      <c r="BG175" s="270"/>
      <c r="BH175" s="270"/>
      <c r="BI175" s="270"/>
      <c r="BJ175" s="270"/>
      <c r="BK175" s="270"/>
      <c r="BL175" s="270"/>
      <c r="BM175" s="270"/>
      <c r="BN175" s="270"/>
      <c r="BO175" s="270"/>
      <c r="BP175" s="270"/>
      <c r="BQ175" s="270"/>
      <c r="BR175" s="270"/>
      <c r="BS175" s="270"/>
      <c r="BT175" s="270"/>
      <c r="BU175" s="270"/>
      <c r="BV175" s="270"/>
      <c r="BW175" s="270"/>
      <c r="BX175" s="270"/>
      <c r="BY175" s="270"/>
      <c r="BZ175" s="270"/>
      <c r="CA175" s="270"/>
      <c r="CB175" s="270"/>
      <c r="CC175" s="270"/>
      <c r="CD175" s="270"/>
      <c r="CE175" s="270"/>
      <c r="CF175" s="270"/>
      <c r="CG175" s="270"/>
      <c r="CH175" s="270"/>
      <c r="CI175" s="270"/>
      <c r="CJ175" s="270"/>
      <c r="CK175" s="270"/>
      <c r="CL175" s="270"/>
      <c r="CM175" s="270"/>
      <c r="CN175" s="270"/>
      <c r="CO175" s="270"/>
      <c r="CP175" s="270"/>
      <c r="CQ175" s="270"/>
    </row>
    <row r="176" spans="10:95">
      <c r="J176" s="268"/>
      <c r="K176" s="268"/>
      <c r="L176" s="269"/>
      <c r="M176" s="270"/>
      <c r="N176" s="268"/>
      <c r="O176" s="268"/>
      <c r="P176" s="269"/>
      <c r="Q176" s="270"/>
      <c r="R176" s="268"/>
      <c r="S176" s="268"/>
      <c r="T176" s="269"/>
      <c r="U176" s="270"/>
      <c r="V176" s="268"/>
      <c r="W176" s="268"/>
      <c r="X176" s="269"/>
      <c r="Y176" s="270"/>
      <c r="Z176" s="268"/>
      <c r="AA176" s="268"/>
      <c r="AB176" s="269"/>
      <c r="AC176" s="270"/>
      <c r="AD176" s="268"/>
      <c r="AE176" s="268"/>
      <c r="AF176" s="269"/>
      <c r="AG176" s="270"/>
      <c r="AH176" s="268"/>
      <c r="AI176" s="268"/>
      <c r="AJ176" s="269"/>
      <c r="AK176" s="270"/>
      <c r="AL176" s="270"/>
      <c r="AM176" s="270"/>
      <c r="AN176" s="270"/>
      <c r="AO176" s="270"/>
      <c r="AP176" s="270"/>
      <c r="AQ176" s="270"/>
      <c r="AR176" s="270"/>
      <c r="AS176" s="270"/>
      <c r="AT176" s="270"/>
      <c r="AU176" s="270"/>
      <c r="AV176" s="270"/>
      <c r="AW176" s="270"/>
      <c r="AX176" s="270"/>
      <c r="AY176" s="270"/>
      <c r="AZ176" s="270"/>
      <c r="BA176" s="270"/>
      <c r="BB176" s="270"/>
      <c r="BC176" s="270"/>
      <c r="BD176" s="270"/>
      <c r="BE176" s="270"/>
      <c r="BF176" s="270"/>
      <c r="BG176" s="270"/>
      <c r="BH176" s="270"/>
      <c r="BI176" s="270"/>
      <c r="BJ176" s="270"/>
      <c r="BK176" s="270"/>
      <c r="BL176" s="270"/>
      <c r="BM176" s="270"/>
      <c r="BN176" s="270"/>
      <c r="BO176" s="270"/>
      <c r="BP176" s="270"/>
      <c r="BQ176" s="270"/>
      <c r="BR176" s="270"/>
      <c r="BS176" s="270"/>
      <c r="BT176" s="270"/>
      <c r="BU176" s="270"/>
      <c r="BV176" s="270"/>
      <c r="BW176" s="270"/>
      <c r="BX176" s="270"/>
      <c r="BY176" s="270"/>
      <c r="BZ176" s="270"/>
      <c r="CA176" s="270"/>
      <c r="CB176" s="270"/>
      <c r="CC176" s="270"/>
      <c r="CD176" s="270"/>
      <c r="CE176" s="270"/>
      <c r="CF176" s="270"/>
      <c r="CG176" s="270"/>
      <c r="CH176" s="270"/>
      <c r="CI176" s="270"/>
      <c r="CJ176" s="270"/>
      <c r="CK176" s="270"/>
      <c r="CL176" s="270"/>
      <c r="CM176" s="270"/>
      <c r="CN176" s="270"/>
      <c r="CO176" s="270"/>
      <c r="CP176" s="270"/>
      <c r="CQ176" s="270"/>
    </row>
    <row r="177" spans="10:95">
      <c r="J177" s="268"/>
      <c r="K177" s="268"/>
      <c r="L177" s="269"/>
      <c r="M177" s="270"/>
      <c r="N177" s="268"/>
      <c r="O177" s="268"/>
      <c r="P177" s="269"/>
      <c r="Q177" s="270"/>
      <c r="R177" s="268"/>
      <c r="S177" s="268"/>
      <c r="T177" s="269"/>
      <c r="U177" s="270"/>
      <c r="V177" s="268"/>
      <c r="W177" s="268"/>
      <c r="X177" s="269"/>
      <c r="Y177" s="270"/>
      <c r="Z177" s="268"/>
      <c r="AA177" s="268"/>
      <c r="AB177" s="269"/>
      <c r="AC177" s="270"/>
      <c r="AD177" s="268"/>
      <c r="AE177" s="268"/>
      <c r="AF177" s="269"/>
      <c r="AG177" s="270"/>
      <c r="AH177" s="268"/>
      <c r="AI177" s="268"/>
      <c r="AJ177" s="269"/>
      <c r="AK177" s="270"/>
      <c r="AL177" s="270"/>
      <c r="AM177" s="270"/>
      <c r="AN177" s="270"/>
      <c r="AO177" s="270"/>
      <c r="AP177" s="270"/>
      <c r="AQ177" s="270"/>
      <c r="AR177" s="270"/>
      <c r="AS177" s="270"/>
      <c r="AT177" s="270"/>
      <c r="AU177" s="270"/>
      <c r="AV177" s="270"/>
      <c r="AW177" s="270"/>
      <c r="AX177" s="270"/>
      <c r="AY177" s="270"/>
      <c r="AZ177" s="270"/>
      <c r="BA177" s="270"/>
      <c r="BB177" s="270"/>
      <c r="BC177" s="270"/>
      <c r="BD177" s="270"/>
      <c r="BE177" s="270"/>
      <c r="BF177" s="270"/>
      <c r="BG177" s="270"/>
      <c r="BH177" s="270"/>
      <c r="BI177" s="270"/>
      <c r="BJ177" s="270"/>
      <c r="BK177" s="270"/>
      <c r="BL177" s="270"/>
      <c r="BM177" s="270"/>
      <c r="BN177" s="270"/>
      <c r="BO177" s="270"/>
      <c r="BP177" s="270"/>
      <c r="BQ177" s="270"/>
      <c r="BR177" s="270"/>
      <c r="BS177" s="270"/>
      <c r="BT177" s="270"/>
      <c r="BU177" s="270"/>
      <c r="BV177" s="270"/>
      <c r="BW177" s="270"/>
      <c r="BX177" s="270"/>
      <c r="BY177" s="270"/>
      <c r="BZ177" s="270"/>
      <c r="CA177" s="270"/>
      <c r="CB177" s="270"/>
      <c r="CC177" s="270"/>
      <c r="CD177" s="270"/>
      <c r="CE177" s="270"/>
      <c r="CF177" s="270"/>
      <c r="CG177" s="270"/>
      <c r="CH177" s="270"/>
      <c r="CI177" s="270"/>
      <c r="CJ177" s="270"/>
      <c r="CK177" s="270"/>
      <c r="CL177" s="270"/>
      <c r="CM177" s="270"/>
      <c r="CN177" s="270"/>
      <c r="CO177" s="270"/>
      <c r="CP177" s="270"/>
      <c r="CQ177" s="270"/>
    </row>
    <row r="178" spans="10:95">
      <c r="J178" s="268"/>
      <c r="K178" s="268"/>
      <c r="L178" s="269"/>
      <c r="M178" s="270"/>
      <c r="N178" s="268"/>
      <c r="O178" s="268"/>
      <c r="P178" s="269"/>
      <c r="Q178" s="270"/>
      <c r="R178" s="268"/>
      <c r="S178" s="268"/>
      <c r="T178" s="269"/>
      <c r="U178" s="270"/>
      <c r="V178" s="268"/>
      <c r="W178" s="268"/>
      <c r="X178" s="269"/>
      <c r="Y178" s="270"/>
      <c r="Z178" s="268"/>
      <c r="AA178" s="268"/>
      <c r="AB178" s="269"/>
      <c r="AC178" s="270"/>
      <c r="AD178" s="268"/>
      <c r="AE178" s="268"/>
      <c r="AF178" s="269"/>
      <c r="AG178" s="270"/>
      <c r="AH178" s="268"/>
      <c r="AI178" s="268"/>
      <c r="AJ178" s="269"/>
      <c r="AK178" s="270"/>
      <c r="AL178" s="270"/>
      <c r="AM178" s="270"/>
      <c r="AN178" s="270"/>
      <c r="AO178" s="270"/>
      <c r="AP178" s="270"/>
      <c r="AQ178" s="270"/>
      <c r="AR178" s="270"/>
      <c r="AS178" s="270"/>
      <c r="AT178" s="270"/>
      <c r="AU178" s="270"/>
      <c r="AV178" s="270"/>
      <c r="AW178" s="270"/>
      <c r="AX178" s="270"/>
      <c r="AY178" s="270"/>
      <c r="AZ178" s="270"/>
      <c r="BA178" s="270"/>
      <c r="BB178" s="270"/>
      <c r="BC178" s="270"/>
      <c r="BD178" s="270"/>
      <c r="BE178" s="270"/>
      <c r="BF178" s="270"/>
      <c r="BG178" s="270"/>
      <c r="BH178" s="270"/>
      <c r="BI178" s="270"/>
      <c r="BJ178" s="270"/>
      <c r="BK178" s="270"/>
      <c r="BL178" s="270"/>
      <c r="BM178" s="270"/>
      <c r="BN178" s="270"/>
      <c r="BO178" s="270"/>
      <c r="BP178" s="270"/>
      <c r="BQ178" s="270"/>
      <c r="BR178" s="270"/>
      <c r="BS178" s="270"/>
      <c r="BT178" s="270"/>
      <c r="BU178" s="270"/>
      <c r="BV178" s="270"/>
      <c r="BW178" s="270"/>
      <c r="BX178" s="270"/>
      <c r="BY178" s="270"/>
      <c r="BZ178" s="270"/>
      <c r="CA178" s="270"/>
      <c r="CB178" s="270"/>
      <c r="CC178" s="270"/>
      <c r="CD178" s="270"/>
      <c r="CE178" s="270"/>
      <c r="CF178" s="270"/>
      <c r="CG178" s="270"/>
      <c r="CH178" s="270"/>
      <c r="CI178" s="270"/>
      <c r="CJ178" s="270"/>
      <c r="CK178" s="270"/>
      <c r="CL178" s="270"/>
      <c r="CM178" s="270"/>
      <c r="CN178" s="270"/>
      <c r="CO178" s="270"/>
      <c r="CP178" s="270"/>
      <c r="CQ178" s="270"/>
    </row>
    <row r="179" spans="10:95">
      <c r="J179" s="268"/>
      <c r="K179" s="268"/>
      <c r="L179" s="269"/>
      <c r="M179" s="270"/>
      <c r="N179" s="268"/>
      <c r="O179" s="268"/>
      <c r="P179" s="269"/>
      <c r="Q179" s="270"/>
      <c r="R179" s="268"/>
      <c r="S179" s="268"/>
      <c r="T179" s="269"/>
      <c r="U179" s="270"/>
      <c r="V179" s="268"/>
      <c r="W179" s="268"/>
      <c r="X179" s="269"/>
      <c r="Y179" s="270"/>
      <c r="Z179" s="268"/>
      <c r="AA179" s="268"/>
      <c r="AB179" s="269"/>
      <c r="AC179" s="270"/>
      <c r="AD179" s="268"/>
      <c r="AE179" s="268"/>
      <c r="AF179" s="269"/>
      <c r="AG179" s="270"/>
      <c r="AH179" s="268"/>
      <c r="AI179" s="268"/>
      <c r="AJ179" s="269"/>
      <c r="AK179" s="270"/>
      <c r="AL179" s="270"/>
      <c r="AM179" s="270"/>
      <c r="AN179" s="270"/>
      <c r="AO179" s="270"/>
      <c r="AP179" s="270"/>
      <c r="AQ179" s="270"/>
      <c r="AR179" s="270"/>
      <c r="AS179" s="270"/>
      <c r="AT179" s="270"/>
      <c r="AU179" s="270"/>
      <c r="AV179" s="270"/>
      <c r="AW179" s="270"/>
      <c r="AX179" s="270"/>
      <c r="AY179" s="270"/>
      <c r="AZ179" s="270"/>
      <c r="BA179" s="270"/>
      <c r="BB179" s="270"/>
      <c r="BC179" s="270"/>
      <c r="BD179" s="270"/>
      <c r="BE179" s="270"/>
      <c r="BF179" s="270"/>
      <c r="BG179" s="270"/>
      <c r="BH179" s="270"/>
      <c r="BI179" s="270"/>
      <c r="BJ179" s="270"/>
      <c r="BK179" s="270"/>
      <c r="BL179" s="270"/>
      <c r="BM179" s="270"/>
      <c r="BN179" s="270"/>
      <c r="BO179" s="270"/>
      <c r="BP179" s="270"/>
      <c r="BQ179" s="270"/>
      <c r="BR179" s="270"/>
      <c r="BS179" s="270"/>
      <c r="BT179" s="270"/>
      <c r="BU179" s="270"/>
      <c r="BV179" s="270"/>
      <c r="BW179" s="270"/>
      <c r="BX179" s="270"/>
      <c r="BY179" s="270"/>
      <c r="BZ179" s="270"/>
      <c r="CA179" s="270"/>
      <c r="CB179" s="270"/>
      <c r="CC179" s="270"/>
      <c r="CD179" s="270"/>
      <c r="CE179" s="270"/>
      <c r="CF179" s="270"/>
      <c r="CG179" s="270"/>
      <c r="CH179" s="270"/>
      <c r="CI179" s="270"/>
      <c r="CJ179" s="270"/>
      <c r="CK179" s="270"/>
      <c r="CL179" s="270"/>
      <c r="CM179" s="270"/>
      <c r="CN179" s="270"/>
      <c r="CO179" s="270"/>
      <c r="CP179" s="270"/>
      <c r="CQ179" s="270"/>
    </row>
    <row r="180" spans="10:95">
      <c r="J180" s="268"/>
      <c r="K180" s="268"/>
      <c r="L180" s="269"/>
      <c r="M180" s="270"/>
      <c r="N180" s="268"/>
      <c r="O180" s="268"/>
      <c r="P180" s="269"/>
      <c r="Q180" s="270"/>
      <c r="R180" s="268"/>
      <c r="S180" s="268"/>
      <c r="T180" s="269"/>
      <c r="U180" s="270"/>
      <c r="V180" s="268"/>
      <c r="W180" s="268"/>
      <c r="X180" s="269"/>
      <c r="Y180" s="270"/>
      <c r="Z180" s="268"/>
      <c r="AA180" s="268"/>
      <c r="AB180" s="269"/>
      <c r="AC180" s="270"/>
      <c r="AD180" s="268"/>
      <c r="AE180" s="268"/>
      <c r="AF180" s="269"/>
      <c r="AG180" s="270"/>
      <c r="AH180" s="268"/>
      <c r="AI180" s="268"/>
      <c r="AJ180" s="269"/>
      <c r="AK180" s="270"/>
      <c r="AL180" s="270"/>
      <c r="AM180" s="270"/>
      <c r="AN180" s="270"/>
      <c r="AO180" s="270"/>
      <c r="AP180" s="270"/>
      <c r="AQ180" s="270"/>
      <c r="AR180" s="270"/>
      <c r="AS180" s="270"/>
      <c r="AT180" s="270"/>
      <c r="AU180" s="270"/>
      <c r="AV180" s="270"/>
      <c r="AW180" s="270"/>
      <c r="AX180" s="270"/>
      <c r="AY180" s="270"/>
      <c r="AZ180" s="270"/>
      <c r="BA180" s="270"/>
      <c r="BB180" s="270"/>
      <c r="BC180" s="270"/>
      <c r="BD180" s="270"/>
      <c r="BE180" s="270"/>
      <c r="BF180" s="270"/>
      <c r="BG180" s="270"/>
      <c r="BH180" s="270"/>
      <c r="BI180" s="270"/>
      <c r="BJ180" s="270"/>
      <c r="BK180" s="270"/>
      <c r="BL180" s="270"/>
      <c r="BM180" s="270"/>
      <c r="BN180" s="270"/>
      <c r="BO180" s="270"/>
      <c r="BP180" s="270"/>
      <c r="BQ180" s="270"/>
      <c r="BR180" s="270"/>
      <c r="BS180" s="270"/>
      <c r="BT180" s="270"/>
      <c r="BU180" s="270"/>
      <c r="BV180" s="270"/>
      <c r="BW180" s="270"/>
      <c r="BX180" s="270"/>
      <c r="BY180" s="270"/>
      <c r="BZ180" s="270"/>
      <c r="CA180" s="270"/>
      <c r="CB180" s="270"/>
      <c r="CC180" s="270"/>
      <c r="CD180" s="270"/>
      <c r="CE180" s="270"/>
      <c r="CF180" s="270"/>
      <c r="CG180" s="270"/>
      <c r="CH180" s="270"/>
      <c r="CI180" s="270"/>
      <c r="CJ180" s="270"/>
      <c r="CK180" s="270"/>
      <c r="CL180" s="270"/>
      <c r="CM180" s="270"/>
      <c r="CN180" s="270"/>
      <c r="CO180" s="270"/>
      <c r="CP180" s="270"/>
      <c r="CQ180" s="270"/>
    </row>
    <row r="181" spans="10:95">
      <c r="J181" s="268"/>
      <c r="K181" s="268"/>
      <c r="L181" s="269"/>
      <c r="M181" s="270"/>
      <c r="N181" s="268"/>
      <c r="O181" s="268"/>
      <c r="P181" s="269"/>
      <c r="Q181" s="270"/>
      <c r="R181" s="268"/>
      <c r="S181" s="268"/>
      <c r="T181" s="269"/>
      <c r="U181" s="270"/>
      <c r="V181" s="268"/>
      <c r="W181" s="268"/>
      <c r="X181" s="269"/>
      <c r="Y181" s="270"/>
      <c r="Z181" s="268"/>
      <c r="AA181" s="268"/>
      <c r="AB181" s="269"/>
      <c r="AC181" s="270"/>
      <c r="AD181" s="268"/>
      <c r="AE181" s="268"/>
      <c r="AF181" s="269"/>
      <c r="AG181" s="270"/>
      <c r="AH181" s="268"/>
      <c r="AI181" s="268"/>
      <c r="AJ181" s="269"/>
      <c r="AK181" s="270"/>
      <c r="AL181" s="270"/>
      <c r="AM181" s="270"/>
      <c r="AN181" s="270"/>
      <c r="AO181" s="270"/>
      <c r="AP181" s="270"/>
      <c r="AQ181" s="270"/>
      <c r="AR181" s="270"/>
      <c r="AS181" s="270"/>
      <c r="AT181" s="270"/>
      <c r="AU181" s="270"/>
      <c r="AV181" s="270"/>
      <c r="AW181" s="270"/>
      <c r="AX181" s="270"/>
      <c r="AY181" s="270"/>
      <c r="AZ181" s="270"/>
      <c r="BA181" s="270"/>
      <c r="BB181" s="270"/>
      <c r="BC181" s="270"/>
      <c r="BD181" s="270"/>
      <c r="BE181" s="270"/>
      <c r="BF181" s="270"/>
      <c r="BG181" s="270"/>
      <c r="BH181" s="270"/>
      <c r="BI181" s="270"/>
      <c r="BJ181" s="270"/>
      <c r="BK181" s="270"/>
      <c r="BL181" s="270"/>
      <c r="BM181" s="270"/>
      <c r="BN181" s="270"/>
      <c r="BO181" s="270"/>
      <c r="BP181" s="270"/>
      <c r="BQ181" s="270"/>
      <c r="BR181" s="270"/>
      <c r="BS181" s="270"/>
      <c r="BT181" s="270"/>
      <c r="BU181" s="270"/>
      <c r="BV181" s="270"/>
      <c r="BW181" s="270"/>
      <c r="BX181" s="270"/>
      <c r="BY181" s="270"/>
      <c r="BZ181" s="270"/>
      <c r="CA181" s="270"/>
      <c r="CB181" s="270"/>
      <c r="CC181" s="270"/>
      <c r="CD181" s="270"/>
      <c r="CE181" s="270"/>
      <c r="CF181" s="270"/>
      <c r="CG181" s="270"/>
      <c r="CH181" s="270"/>
      <c r="CI181" s="270"/>
      <c r="CJ181" s="270"/>
      <c r="CK181" s="270"/>
      <c r="CL181" s="270"/>
      <c r="CM181" s="270"/>
      <c r="CN181" s="270"/>
      <c r="CO181" s="270"/>
      <c r="CP181" s="270"/>
      <c r="CQ181" s="270"/>
    </row>
    <row r="182" spans="10:95">
      <c r="J182" s="268"/>
      <c r="K182" s="268"/>
      <c r="L182" s="269"/>
      <c r="M182" s="270"/>
      <c r="N182" s="268"/>
      <c r="O182" s="268"/>
      <c r="P182" s="269"/>
      <c r="Q182" s="270"/>
      <c r="R182" s="268"/>
      <c r="S182" s="268"/>
      <c r="T182" s="269"/>
      <c r="U182" s="270"/>
      <c r="V182" s="268"/>
      <c r="W182" s="268"/>
      <c r="X182" s="269"/>
      <c r="Y182" s="270"/>
      <c r="Z182" s="268"/>
      <c r="AA182" s="268"/>
      <c r="AB182" s="269"/>
      <c r="AC182" s="270"/>
      <c r="AD182" s="268"/>
      <c r="AE182" s="268"/>
      <c r="AF182" s="269"/>
      <c r="AG182" s="270"/>
      <c r="AH182" s="268"/>
      <c r="AI182" s="268"/>
      <c r="AJ182" s="269"/>
      <c r="AK182" s="270"/>
      <c r="AL182" s="270"/>
      <c r="AM182" s="270"/>
      <c r="AN182" s="270"/>
      <c r="AO182" s="270"/>
      <c r="AP182" s="270"/>
      <c r="AQ182" s="270"/>
      <c r="AR182" s="270"/>
      <c r="AS182" s="270"/>
      <c r="AT182" s="270"/>
      <c r="AU182" s="270"/>
      <c r="AV182" s="270"/>
      <c r="AW182" s="270"/>
      <c r="AX182" s="270"/>
      <c r="AY182" s="270"/>
      <c r="AZ182" s="270"/>
      <c r="BA182" s="270"/>
      <c r="BB182" s="270"/>
      <c r="BC182" s="270"/>
      <c r="BD182" s="270"/>
      <c r="BE182" s="270"/>
      <c r="BF182" s="270"/>
      <c r="BG182" s="270"/>
      <c r="BH182" s="270"/>
      <c r="BI182" s="270"/>
      <c r="BJ182" s="270"/>
      <c r="BK182" s="270"/>
      <c r="BL182" s="270"/>
      <c r="BM182" s="270"/>
      <c r="BN182" s="270"/>
      <c r="BO182" s="270"/>
      <c r="BP182" s="270"/>
      <c r="BQ182" s="270"/>
      <c r="BR182" s="270"/>
      <c r="BS182" s="270"/>
      <c r="BT182" s="270"/>
      <c r="BU182" s="270"/>
      <c r="BV182" s="270"/>
      <c r="BW182" s="270"/>
      <c r="BX182" s="270"/>
      <c r="BY182" s="270"/>
      <c r="BZ182" s="270"/>
      <c r="CA182" s="270"/>
      <c r="CB182" s="270"/>
      <c r="CC182" s="270"/>
      <c r="CD182" s="270"/>
      <c r="CE182" s="270"/>
      <c r="CF182" s="270"/>
      <c r="CG182" s="270"/>
      <c r="CH182" s="270"/>
      <c r="CI182" s="270"/>
      <c r="CJ182" s="270"/>
      <c r="CK182" s="270"/>
      <c r="CL182" s="270"/>
      <c r="CM182" s="270"/>
      <c r="CN182" s="270"/>
      <c r="CO182" s="270"/>
      <c r="CP182" s="270"/>
      <c r="CQ182" s="270"/>
    </row>
    <row r="183" spans="10:95">
      <c r="J183" s="268"/>
      <c r="K183" s="268"/>
      <c r="L183" s="269"/>
      <c r="M183" s="270"/>
      <c r="N183" s="268"/>
      <c r="O183" s="268"/>
      <c r="P183" s="269"/>
      <c r="Q183" s="270"/>
      <c r="R183" s="268"/>
      <c r="S183" s="268"/>
      <c r="T183" s="269"/>
      <c r="U183" s="270"/>
      <c r="V183" s="268"/>
      <c r="W183" s="268"/>
      <c r="X183" s="269"/>
      <c r="Y183" s="270"/>
      <c r="Z183" s="268"/>
      <c r="AA183" s="268"/>
      <c r="AB183" s="269"/>
      <c r="AC183" s="270"/>
      <c r="AD183" s="268"/>
      <c r="AE183" s="268"/>
      <c r="AF183" s="269"/>
      <c r="AG183" s="270"/>
      <c r="AH183" s="268"/>
      <c r="AI183" s="268"/>
      <c r="AJ183" s="269"/>
      <c r="AK183" s="270"/>
      <c r="AL183" s="270"/>
      <c r="AM183" s="270"/>
      <c r="AN183" s="270"/>
      <c r="AO183" s="270"/>
      <c r="AP183" s="270"/>
      <c r="AQ183" s="270"/>
      <c r="AR183" s="270"/>
      <c r="AS183" s="270"/>
      <c r="AT183" s="270"/>
      <c r="AU183" s="270"/>
      <c r="AV183" s="270"/>
      <c r="AW183" s="270"/>
      <c r="AX183" s="270"/>
      <c r="AY183" s="270"/>
      <c r="AZ183" s="270"/>
      <c r="BA183" s="270"/>
      <c r="BB183" s="270"/>
      <c r="BC183" s="270"/>
      <c r="BD183" s="270"/>
      <c r="BE183" s="270"/>
      <c r="BF183" s="270"/>
      <c r="BG183" s="270"/>
      <c r="BH183" s="270"/>
      <c r="BI183" s="270"/>
      <c r="BJ183" s="270"/>
      <c r="BK183" s="270"/>
      <c r="BL183" s="270"/>
      <c r="BM183" s="270"/>
      <c r="BN183" s="270"/>
      <c r="BO183" s="270"/>
      <c r="BP183" s="270"/>
      <c r="BQ183" s="270"/>
      <c r="BR183" s="270"/>
      <c r="BS183" s="270"/>
      <c r="BT183" s="270"/>
      <c r="BU183" s="270"/>
      <c r="BV183" s="270"/>
      <c r="BW183" s="270"/>
      <c r="BX183" s="270"/>
      <c r="BY183" s="270"/>
      <c r="BZ183" s="270"/>
      <c r="CA183" s="270"/>
      <c r="CB183" s="270"/>
      <c r="CC183" s="270"/>
      <c r="CD183" s="270"/>
      <c r="CE183" s="270"/>
      <c r="CF183" s="270"/>
      <c r="CG183" s="270"/>
      <c r="CH183" s="270"/>
      <c r="CI183" s="270"/>
      <c r="CJ183" s="270"/>
      <c r="CK183" s="270"/>
      <c r="CL183" s="270"/>
      <c r="CM183" s="270"/>
      <c r="CN183" s="270"/>
      <c r="CO183" s="270"/>
      <c r="CP183" s="270"/>
      <c r="CQ183" s="270"/>
    </row>
    <row r="184" spans="10:95">
      <c r="J184" s="268"/>
      <c r="K184" s="268"/>
      <c r="L184" s="269"/>
      <c r="M184" s="270"/>
      <c r="N184" s="268"/>
      <c r="O184" s="268"/>
      <c r="P184" s="269"/>
      <c r="Q184" s="270"/>
      <c r="R184" s="268"/>
      <c r="S184" s="268"/>
      <c r="T184" s="269"/>
      <c r="U184" s="270"/>
      <c r="V184" s="268"/>
      <c r="W184" s="268"/>
      <c r="X184" s="269"/>
      <c r="Y184" s="270"/>
      <c r="Z184" s="268"/>
      <c r="AA184" s="268"/>
      <c r="AB184" s="269"/>
      <c r="AC184" s="270"/>
      <c r="AD184" s="268"/>
      <c r="AE184" s="268"/>
      <c r="AF184" s="269"/>
      <c r="AG184" s="270"/>
      <c r="AH184" s="268"/>
      <c r="AI184" s="268"/>
      <c r="AJ184" s="269"/>
      <c r="AK184" s="270"/>
      <c r="AL184" s="270"/>
      <c r="AM184" s="270"/>
      <c r="AN184" s="270"/>
      <c r="AO184" s="270"/>
      <c r="AP184" s="270"/>
      <c r="AQ184" s="270"/>
      <c r="AR184" s="270"/>
      <c r="AS184" s="270"/>
      <c r="AT184" s="270"/>
      <c r="AU184" s="270"/>
      <c r="AV184" s="270"/>
      <c r="AW184" s="270"/>
      <c r="AX184" s="270"/>
      <c r="AY184" s="270"/>
      <c r="AZ184" s="270"/>
      <c r="BA184" s="270"/>
      <c r="BB184" s="270"/>
      <c r="BC184" s="270"/>
      <c r="BD184" s="270"/>
      <c r="BE184" s="270"/>
      <c r="BF184" s="270"/>
      <c r="BG184" s="270"/>
      <c r="BH184" s="270"/>
      <c r="BI184" s="270"/>
      <c r="BJ184" s="270"/>
      <c r="BK184" s="270"/>
      <c r="BL184" s="270"/>
      <c r="BM184" s="270"/>
      <c r="BN184" s="270"/>
      <c r="BO184" s="270"/>
      <c r="BP184" s="270"/>
      <c r="BQ184" s="270"/>
      <c r="BR184" s="270"/>
      <c r="BS184" s="270"/>
      <c r="BT184" s="270"/>
      <c r="BU184" s="270"/>
      <c r="BV184" s="270"/>
      <c r="BW184" s="270"/>
      <c r="BX184" s="270"/>
      <c r="BY184" s="270"/>
      <c r="BZ184" s="270"/>
      <c r="CA184" s="270"/>
      <c r="CB184" s="270"/>
      <c r="CC184" s="270"/>
      <c r="CD184" s="270"/>
      <c r="CE184" s="270"/>
      <c r="CF184" s="270"/>
      <c r="CG184" s="270"/>
      <c r="CH184" s="270"/>
      <c r="CI184" s="270"/>
      <c r="CJ184" s="270"/>
      <c r="CK184" s="270"/>
      <c r="CL184" s="270"/>
      <c r="CM184" s="270"/>
      <c r="CN184" s="270"/>
      <c r="CO184" s="270"/>
      <c r="CP184" s="270"/>
      <c r="CQ184" s="270"/>
    </row>
    <row r="185" spans="10:95">
      <c r="J185" s="268"/>
      <c r="K185" s="268"/>
      <c r="L185" s="269"/>
      <c r="M185" s="270"/>
      <c r="N185" s="268"/>
      <c r="O185" s="268"/>
      <c r="P185" s="269"/>
      <c r="Q185" s="270"/>
      <c r="R185" s="268"/>
      <c r="S185" s="268"/>
      <c r="T185" s="269"/>
      <c r="U185" s="270"/>
      <c r="V185" s="268"/>
      <c r="W185" s="268"/>
      <c r="X185" s="269"/>
      <c r="Y185" s="270"/>
      <c r="Z185" s="268"/>
      <c r="AA185" s="268"/>
      <c r="AB185" s="269"/>
      <c r="AC185" s="270"/>
      <c r="AD185" s="268"/>
      <c r="AE185" s="268"/>
      <c r="AF185" s="269"/>
      <c r="AG185" s="270"/>
      <c r="AH185" s="268"/>
      <c r="AI185" s="268"/>
      <c r="AJ185" s="269"/>
      <c r="AK185" s="270"/>
      <c r="AL185" s="270"/>
      <c r="AM185" s="270"/>
      <c r="AN185" s="270"/>
      <c r="AO185" s="270"/>
      <c r="AP185" s="270"/>
      <c r="AQ185" s="270"/>
      <c r="AR185" s="270"/>
      <c r="AS185" s="270"/>
      <c r="AT185" s="270"/>
      <c r="AU185" s="270"/>
      <c r="AV185" s="270"/>
      <c r="AW185" s="270"/>
      <c r="AX185" s="270"/>
      <c r="AY185" s="270"/>
      <c r="AZ185" s="270"/>
      <c r="BA185" s="270"/>
      <c r="BB185" s="270"/>
      <c r="BC185" s="270"/>
      <c r="BD185" s="270"/>
      <c r="BE185" s="270"/>
      <c r="BF185" s="270"/>
      <c r="BG185" s="270"/>
      <c r="BH185" s="270"/>
      <c r="BI185" s="270"/>
      <c r="BJ185" s="270"/>
      <c r="BK185" s="270"/>
      <c r="BL185" s="270"/>
      <c r="BM185" s="270"/>
      <c r="BN185" s="270"/>
      <c r="BO185" s="270"/>
      <c r="BP185" s="270"/>
      <c r="BQ185" s="270"/>
      <c r="BR185" s="270"/>
      <c r="BS185" s="270"/>
      <c r="BT185" s="270"/>
      <c r="BU185" s="270"/>
      <c r="BV185" s="270"/>
      <c r="BW185" s="270"/>
      <c r="BX185" s="270"/>
      <c r="BY185" s="270"/>
      <c r="BZ185" s="270"/>
      <c r="CA185" s="270"/>
      <c r="CB185" s="270"/>
      <c r="CC185" s="270"/>
      <c r="CD185" s="270"/>
      <c r="CE185" s="270"/>
      <c r="CF185" s="270"/>
      <c r="CG185" s="270"/>
      <c r="CH185" s="270"/>
      <c r="CI185" s="270"/>
      <c r="CJ185" s="270"/>
      <c r="CK185" s="270"/>
      <c r="CL185" s="270"/>
      <c r="CM185" s="270"/>
      <c r="CN185" s="270"/>
      <c r="CO185" s="270"/>
      <c r="CP185" s="270"/>
      <c r="CQ185" s="270"/>
    </row>
    <row r="186" spans="10:95">
      <c r="J186" s="268"/>
      <c r="K186" s="268"/>
      <c r="L186" s="269"/>
      <c r="M186" s="270"/>
      <c r="N186" s="268"/>
      <c r="O186" s="268"/>
      <c r="P186" s="269"/>
      <c r="Q186" s="270"/>
      <c r="R186" s="268"/>
      <c r="S186" s="268"/>
      <c r="T186" s="269"/>
      <c r="U186" s="270"/>
      <c r="V186" s="268"/>
      <c r="W186" s="268"/>
      <c r="X186" s="269"/>
      <c r="Y186" s="270"/>
      <c r="Z186" s="268"/>
      <c r="AA186" s="268"/>
      <c r="AB186" s="269"/>
      <c r="AC186" s="270"/>
      <c r="AD186" s="268"/>
      <c r="AE186" s="268"/>
      <c r="AF186" s="269"/>
      <c r="AG186" s="270"/>
      <c r="AH186" s="268"/>
      <c r="AI186" s="268"/>
      <c r="AJ186" s="269"/>
      <c r="AK186" s="270"/>
      <c r="AL186" s="270"/>
      <c r="AM186" s="270"/>
      <c r="AN186" s="270"/>
      <c r="AO186" s="270"/>
      <c r="AP186" s="270"/>
      <c r="AQ186" s="270"/>
      <c r="AR186" s="270"/>
      <c r="AS186" s="270"/>
      <c r="AT186" s="270"/>
      <c r="AU186" s="270"/>
      <c r="AV186" s="270"/>
      <c r="AW186" s="270"/>
      <c r="AX186" s="270"/>
      <c r="AY186" s="270"/>
      <c r="AZ186" s="270"/>
      <c r="BA186" s="270"/>
      <c r="BB186" s="270"/>
      <c r="BC186" s="270"/>
      <c r="BD186" s="270"/>
      <c r="BE186" s="270"/>
      <c r="BF186" s="270"/>
      <c r="BG186" s="270"/>
      <c r="BH186" s="270"/>
      <c r="BI186" s="270"/>
      <c r="BJ186" s="270"/>
      <c r="BK186" s="270"/>
      <c r="BL186" s="270"/>
      <c r="BM186" s="270"/>
      <c r="BN186" s="270"/>
      <c r="BO186" s="270"/>
      <c r="BP186" s="270"/>
      <c r="BQ186" s="270"/>
      <c r="BR186" s="270"/>
      <c r="BS186" s="270"/>
      <c r="BT186" s="270"/>
      <c r="BU186" s="270"/>
      <c r="BV186" s="270"/>
      <c r="BW186" s="270"/>
      <c r="BX186" s="270"/>
      <c r="BY186" s="270"/>
      <c r="BZ186" s="270"/>
      <c r="CA186" s="270"/>
      <c r="CB186" s="270"/>
      <c r="CC186" s="270"/>
      <c r="CD186" s="270"/>
      <c r="CE186" s="270"/>
      <c r="CF186" s="270"/>
      <c r="CG186" s="270"/>
      <c r="CH186" s="270"/>
      <c r="CI186" s="270"/>
      <c r="CJ186" s="270"/>
      <c r="CK186" s="270"/>
      <c r="CL186" s="270"/>
      <c r="CM186" s="270"/>
      <c r="CN186" s="270"/>
      <c r="CO186" s="270"/>
      <c r="CP186" s="270"/>
      <c r="CQ186" s="270"/>
    </row>
    <row r="187" spans="10:95">
      <c r="J187" s="268"/>
      <c r="K187" s="268"/>
      <c r="L187" s="269"/>
      <c r="M187" s="270"/>
      <c r="N187" s="268"/>
      <c r="O187" s="268"/>
      <c r="P187" s="269"/>
      <c r="Q187" s="270"/>
      <c r="R187" s="268"/>
      <c r="S187" s="268"/>
      <c r="T187" s="269"/>
      <c r="U187" s="270"/>
      <c r="V187" s="268"/>
      <c r="W187" s="268"/>
      <c r="X187" s="269"/>
      <c r="Y187" s="270"/>
      <c r="Z187" s="268"/>
      <c r="AA187" s="268"/>
      <c r="AB187" s="269"/>
      <c r="AC187" s="270"/>
      <c r="AD187" s="268"/>
      <c r="AE187" s="268"/>
      <c r="AF187" s="269"/>
      <c r="AG187" s="270"/>
      <c r="AH187" s="268"/>
      <c r="AI187" s="268"/>
      <c r="AJ187" s="269"/>
      <c r="AK187" s="270"/>
      <c r="AL187" s="270"/>
      <c r="AM187" s="270"/>
      <c r="AN187" s="270"/>
      <c r="AO187" s="270"/>
      <c r="AP187" s="270"/>
      <c r="AQ187" s="270"/>
      <c r="AR187" s="270"/>
      <c r="AS187" s="270"/>
      <c r="AT187" s="270"/>
      <c r="AU187" s="270"/>
      <c r="AV187" s="270"/>
      <c r="AW187" s="270"/>
      <c r="AX187" s="270"/>
      <c r="AY187" s="270"/>
      <c r="AZ187" s="270"/>
      <c r="BA187" s="270"/>
      <c r="BB187" s="270"/>
      <c r="BC187" s="270"/>
      <c r="BD187" s="270"/>
      <c r="BE187" s="270"/>
      <c r="BF187" s="270"/>
      <c r="BG187" s="270"/>
      <c r="BH187" s="270"/>
      <c r="BI187" s="270"/>
      <c r="BJ187" s="270"/>
      <c r="BK187" s="270"/>
      <c r="BL187" s="270"/>
      <c r="BM187" s="270"/>
      <c r="BN187" s="270"/>
      <c r="BO187" s="270"/>
      <c r="BP187" s="270"/>
      <c r="BQ187" s="270"/>
      <c r="BR187" s="270"/>
      <c r="BS187" s="270"/>
      <c r="BT187" s="270"/>
      <c r="BU187" s="270"/>
      <c r="BV187" s="270"/>
      <c r="BW187" s="270"/>
      <c r="BX187" s="270"/>
      <c r="BY187" s="270"/>
      <c r="BZ187" s="270"/>
      <c r="CA187" s="270"/>
      <c r="CB187" s="270"/>
      <c r="CC187" s="270"/>
      <c r="CD187" s="270"/>
      <c r="CE187" s="270"/>
      <c r="CF187" s="270"/>
      <c r="CG187" s="270"/>
      <c r="CH187" s="270"/>
      <c r="CI187" s="270"/>
      <c r="CJ187" s="270"/>
      <c r="CK187" s="270"/>
      <c r="CL187" s="270"/>
      <c r="CM187" s="270"/>
      <c r="CN187" s="270"/>
      <c r="CO187" s="270"/>
      <c r="CP187" s="270"/>
      <c r="CQ187" s="270"/>
    </row>
    <row r="188" spans="10:95">
      <c r="J188" s="268"/>
      <c r="K188" s="268"/>
      <c r="L188" s="269"/>
      <c r="M188" s="270"/>
      <c r="N188" s="268"/>
      <c r="O188" s="268"/>
      <c r="P188" s="269"/>
      <c r="Q188" s="270"/>
      <c r="R188" s="268"/>
      <c r="S188" s="268"/>
      <c r="T188" s="269"/>
      <c r="U188" s="270"/>
      <c r="V188" s="268"/>
      <c r="W188" s="268"/>
      <c r="X188" s="269"/>
      <c r="Y188" s="270"/>
      <c r="Z188" s="268"/>
      <c r="AA188" s="268"/>
      <c r="AB188" s="269"/>
      <c r="AC188" s="270"/>
      <c r="AD188" s="268"/>
      <c r="AE188" s="268"/>
      <c r="AF188" s="269"/>
      <c r="AG188" s="270"/>
      <c r="AH188" s="268"/>
      <c r="AI188" s="268"/>
      <c r="AJ188" s="269"/>
      <c r="AK188" s="270"/>
      <c r="AL188" s="270"/>
      <c r="AM188" s="270"/>
      <c r="AN188" s="270"/>
      <c r="AO188" s="270"/>
      <c r="AP188" s="270"/>
      <c r="AQ188" s="270"/>
      <c r="AR188" s="270"/>
      <c r="AS188" s="270"/>
      <c r="AT188" s="270"/>
      <c r="AU188" s="270"/>
      <c r="AV188" s="270"/>
      <c r="AW188" s="270"/>
      <c r="AX188" s="270"/>
      <c r="AY188" s="270"/>
      <c r="AZ188" s="270"/>
      <c r="BA188" s="270"/>
      <c r="BB188" s="270"/>
      <c r="BC188" s="270"/>
      <c r="BD188" s="270"/>
      <c r="BE188" s="270"/>
      <c r="BF188" s="270"/>
      <c r="BG188" s="270"/>
      <c r="BH188" s="270"/>
      <c r="BI188" s="270"/>
      <c r="BJ188" s="270"/>
      <c r="BK188" s="270"/>
      <c r="BL188" s="270"/>
      <c r="BM188" s="270"/>
      <c r="BN188" s="270"/>
      <c r="BO188" s="270"/>
      <c r="BP188" s="270"/>
      <c r="BQ188" s="270"/>
      <c r="BR188" s="270"/>
      <c r="BS188" s="270"/>
      <c r="BT188" s="270"/>
      <c r="BU188" s="270"/>
      <c r="BV188" s="270"/>
      <c r="BW188" s="270"/>
      <c r="BX188" s="270"/>
      <c r="BY188" s="270"/>
      <c r="BZ188" s="270"/>
      <c r="CA188" s="270"/>
      <c r="CB188" s="270"/>
      <c r="CC188" s="270"/>
      <c r="CD188" s="270"/>
      <c r="CE188" s="270"/>
      <c r="CF188" s="270"/>
      <c r="CG188" s="270"/>
      <c r="CH188" s="270"/>
      <c r="CI188" s="270"/>
      <c r="CJ188" s="270"/>
      <c r="CK188" s="270"/>
      <c r="CL188" s="270"/>
      <c r="CM188" s="270"/>
      <c r="CN188" s="270"/>
      <c r="CO188" s="270"/>
      <c r="CP188" s="270"/>
      <c r="CQ188" s="270"/>
    </row>
    <row r="189" spans="10:95">
      <c r="J189" s="268"/>
      <c r="K189" s="268"/>
      <c r="L189" s="269"/>
      <c r="M189" s="270"/>
      <c r="N189" s="268"/>
      <c r="O189" s="268"/>
      <c r="P189" s="269"/>
      <c r="Q189" s="270"/>
      <c r="R189" s="268"/>
      <c r="S189" s="268"/>
      <c r="T189" s="269"/>
      <c r="U189" s="270"/>
      <c r="V189" s="268"/>
      <c r="W189" s="268"/>
      <c r="X189" s="269"/>
      <c r="Y189" s="270"/>
      <c r="Z189" s="268"/>
      <c r="AA189" s="268"/>
      <c r="AB189" s="269"/>
      <c r="AC189" s="270"/>
      <c r="AD189" s="268"/>
      <c r="AE189" s="268"/>
      <c r="AF189" s="269"/>
      <c r="AG189" s="270"/>
      <c r="AH189" s="268"/>
      <c r="AI189" s="268"/>
      <c r="AJ189" s="269"/>
      <c r="AK189" s="270"/>
      <c r="AL189" s="270"/>
      <c r="AM189" s="270"/>
      <c r="AN189" s="270"/>
      <c r="AO189" s="270"/>
      <c r="AP189" s="270"/>
      <c r="AQ189" s="270"/>
      <c r="AR189" s="270"/>
      <c r="AS189" s="270"/>
      <c r="AT189" s="270"/>
      <c r="AU189" s="270"/>
      <c r="AV189" s="270"/>
      <c r="AW189" s="270"/>
      <c r="AX189" s="270"/>
      <c r="AY189" s="270"/>
      <c r="AZ189" s="270"/>
      <c r="BA189" s="270"/>
      <c r="BB189" s="270"/>
      <c r="BC189" s="270"/>
      <c r="BD189" s="270"/>
      <c r="BE189" s="270"/>
      <c r="BF189" s="270"/>
      <c r="BG189" s="270"/>
      <c r="BH189" s="270"/>
      <c r="BI189" s="270"/>
      <c r="BJ189" s="270"/>
      <c r="BK189" s="270"/>
      <c r="BL189" s="270"/>
      <c r="BM189" s="270"/>
      <c r="BN189" s="270"/>
      <c r="BO189" s="270"/>
      <c r="BP189" s="270"/>
      <c r="BQ189" s="270"/>
      <c r="BR189" s="270"/>
      <c r="BS189" s="270"/>
      <c r="BT189" s="270"/>
      <c r="BU189" s="270"/>
      <c r="BV189" s="270"/>
      <c r="BW189" s="270"/>
      <c r="BX189" s="270"/>
      <c r="BY189" s="270"/>
      <c r="BZ189" s="270"/>
      <c r="CA189" s="270"/>
      <c r="CB189" s="270"/>
      <c r="CC189" s="270"/>
      <c r="CD189" s="270"/>
      <c r="CE189" s="270"/>
      <c r="CF189" s="270"/>
      <c r="CG189" s="270"/>
      <c r="CH189" s="270"/>
      <c r="CI189" s="270"/>
      <c r="CJ189" s="270"/>
      <c r="CK189" s="270"/>
      <c r="CL189" s="270"/>
      <c r="CM189" s="270"/>
      <c r="CN189" s="270"/>
      <c r="CO189" s="270"/>
      <c r="CP189" s="270"/>
      <c r="CQ189" s="270"/>
    </row>
    <row r="190" spans="10:95">
      <c r="J190" s="268"/>
      <c r="K190" s="268"/>
      <c r="L190" s="269"/>
      <c r="M190" s="270"/>
      <c r="N190" s="268"/>
      <c r="O190" s="268"/>
      <c r="P190" s="269"/>
      <c r="Q190" s="270"/>
      <c r="R190" s="268"/>
      <c r="S190" s="268"/>
      <c r="T190" s="269"/>
      <c r="U190" s="270"/>
      <c r="V190" s="268"/>
      <c r="W190" s="268"/>
      <c r="X190" s="269"/>
      <c r="Y190" s="270"/>
      <c r="Z190" s="268"/>
      <c r="AA190" s="268"/>
      <c r="AB190" s="269"/>
      <c r="AC190" s="270"/>
      <c r="AD190" s="268"/>
      <c r="AE190" s="268"/>
      <c r="AF190" s="269"/>
      <c r="AG190" s="270"/>
      <c r="AH190" s="268"/>
      <c r="AI190" s="268"/>
      <c r="AJ190" s="269"/>
      <c r="AK190" s="270"/>
      <c r="AL190" s="270"/>
      <c r="AM190" s="270"/>
      <c r="AN190" s="270"/>
      <c r="AO190" s="270"/>
      <c r="AP190" s="270"/>
      <c r="AQ190" s="270"/>
      <c r="AR190" s="270"/>
      <c r="AS190" s="270"/>
      <c r="AT190" s="270"/>
      <c r="AU190" s="270"/>
      <c r="AV190" s="270"/>
      <c r="AW190" s="270"/>
      <c r="AX190" s="270"/>
      <c r="AY190" s="270"/>
      <c r="AZ190" s="270"/>
      <c r="BA190" s="270"/>
      <c r="BB190" s="270"/>
      <c r="BC190" s="270"/>
      <c r="BD190" s="270"/>
      <c r="BE190" s="270"/>
      <c r="BF190" s="270"/>
      <c r="BG190" s="270"/>
      <c r="BH190" s="270"/>
      <c r="BI190" s="270"/>
      <c r="BJ190" s="270"/>
      <c r="BK190" s="270"/>
      <c r="BL190" s="270"/>
      <c r="BM190" s="270"/>
      <c r="BN190" s="270"/>
      <c r="BO190" s="270"/>
      <c r="BP190" s="270"/>
      <c r="BQ190" s="270"/>
      <c r="BR190" s="270"/>
      <c r="BS190" s="270"/>
      <c r="BT190" s="270"/>
      <c r="BU190" s="270"/>
      <c r="BV190" s="270"/>
      <c r="BW190" s="270"/>
      <c r="BX190" s="270"/>
      <c r="BY190" s="270"/>
      <c r="BZ190" s="270"/>
      <c r="CA190" s="270"/>
      <c r="CB190" s="270"/>
      <c r="CC190" s="270"/>
      <c r="CD190" s="270"/>
      <c r="CE190" s="270"/>
      <c r="CF190" s="270"/>
      <c r="CG190" s="270"/>
      <c r="CH190" s="270"/>
      <c r="CI190" s="270"/>
      <c r="CJ190" s="270"/>
      <c r="CK190" s="270"/>
      <c r="CL190" s="270"/>
      <c r="CM190" s="270"/>
      <c r="CN190" s="270"/>
      <c r="CO190" s="270"/>
      <c r="CP190" s="270"/>
      <c r="CQ190" s="270"/>
    </row>
    <row r="191" spans="10:95">
      <c r="J191" s="268"/>
      <c r="K191" s="268"/>
      <c r="L191" s="269"/>
      <c r="M191" s="270"/>
      <c r="N191" s="268"/>
      <c r="O191" s="268"/>
      <c r="P191" s="269"/>
      <c r="Q191" s="270"/>
      <c r="R191" s="268"/>
      <c r="S191" s="268"/>
      <c r="T191" s="269"/>
      <c r="U191" s="270"/>
      <c r="V191" s="268"/>
      <c r="W191" s="268"/>
      <c r="X191" s="269"/>
      <c r="Y191" s="270"/>
      <c r="Z191" s="268"/>
      <c r="AA191" s="268"/>
      <c r="AB191" s="269"/>
      <c r="AC191" s="270"/>
      <c r="AD191" s="268"/>
      <c r="AE191" s="268"/>
      <c r="AF191" s="269"/>
      <c r="AG191" s="270"/>
      <c r="AH191" s="268"/>
      <c r="AI191" s="268"/>
      <c r="AJ191" s="269"/>
      <c r="AK191" s="270"/>
      <c r="AL191" s="270"/>
      <c r="AM191" s="270"/>
      <c r="AN191" s="270"/>
      <c r="AO191" s="270"/>
      <c r="AP191" s="270"/>
      <c r="AQ191" s="270"/>
      <c r="AR191" s="270"/>
      <c r="AS191" s="270"/>
      <c r="AT191" s="270"/>
      <c r="AU191" s="270"/>
      <c r="AV191" s="270"/>
      <c r="AW191" s="270"/>
      <c r="AX191" s="270"/>
      <c r="AY191" s="270"/>
      <c r="AZ191" s="270"/>
      <c r="BA191" s="270"/>
      <c r="BB191" s="270"/>
      <c r="BC191" s="270"/>
      <c r="BD191" s="270"/>
      <c r="BE191" s="270"/>
      <c r="BF191" s="270"/>
      <c r="BG191" s="270"/>
      <c r="BH191" s="270"/>
      <c r="BI191" s="270"/>
      <c r="BJ191" s="270"/>
      <c r="BK191" s="270"/>
      <c r="BL191" s="270"/>
      <c r="BM191" s="270"/>
      <c r="BN191" s="270"/>
      <c r="BO191" s="270"/>
      <c r="BP191" s="270"/>
      <c r="BQ191" s="270"/>
      <c r="BR191" s="270"/>
      <c r="BS191" s="270"/>
      <c r="BT191" s="270"/>
      <c r="BU191" s="270"/>
      <c r="BV191" s="270"/>
      <c r="BW191" s="270"/>
      <c r="BX191" s="270"/>
      <c r="BY191" s="270"/>
      <c r="BZ191" s="270"/>
      <c r="CA191" s="270"/>
      <c r="CB191" s="270"/>
      <c r="CC191" s="270"/>
      <c r="CD191" s="270"/>
      <c r="CE191" s="270"/>
      <c r="CF191" s="270"/>
      <c r="CG191" s="270"/>
      <c r="CH191" s="270"/>
      <c r="CI191" s="270"/>
      <c r="CJ191" s="270"/>
      <c r="CK191" s="270"/>
      <c r="CL191" s="270"/>
      <c r="CM191" s="270"/>
      <c r="CN191" s="270"/>
      <c r="CO191" s="270"/>
      <c r="CP191" s="270"/>
      <c r="CQ191" s="270"/>
    </row>
    <row r="192" spans="10:95">
      <c r="J192" s="268"/>
      <c r="K192" s="268"/>
      <c r="L192" s="269"/>
      <c r="M192" s="270"/>
      <c r="N192" s="268"/>
      <c r="O192" s="268"/>
      <c r="P192" s="269"/>
      <c r="Q192" s="270"/>
      <c r="R192" s="268"/>
      <c r="S192" s="268"/>
      <c r="T192" s="269"/>
      <c r="U192" s="270"/>
      <c r="V192" s="268"/>
      <c r="W192" s="268"/>
      <c r="X192" s="269"/>
      <c r="Y192" s="270"/>
      <c r="Z192" s="268"/>
      <c r="AA192" s="268"/>
      <c r="AB192" s="269"/>
      <c r="AC192" s="270"/>
      <c r="AD192" s="268"/>
      <c r="AE192" s="268"/>
      <c r="AF192" s="269"/>
      <c r="AG192" s="270"/>
      <c r="AH192" s="268"/>
      <c r="AI192" s="268"/>
      <c r="AJ192" s="269"/>
      <c r="AK192" s="270"/>
      <c r="AL192" s="270"/>
      <c r="AM192" s="270"/>
      <c r="AN192" s="270"/>
      <c r="AO192" s="270"/>
      <c r="AP192" s="270"/>
      <c r="AQ192" s="270"/>
      <c r="AR192" s="270"/>
      <c r="AS192" s="270"/>
      <c r="AT192" s="270"/>
      <c r="AU192" s="270"/>
      <c r="AV192" s="270"/>
      <c r="AW192" s="270"/>
      <c r="AX192" s="270"/>
      <c r="AY192" s="270"/>
      <c r="AZ192" s="270"/>
      <c r="BA192" s="270"/>
      <c r="BB192" s="270"/>
      <c r="BC192" s="270"/>
      <c r="BD192" s="270"/>
      <c r="BE192" s="270"/>
      <c r="BF192" s="270"/>
      <c r="BG192" s="270"/>
      <c r="BH192" s="270"/>
      <c r="BI192" s="270"/>
      <c r="BJ192" s="270"/>
      <c r="BK192" s="270"/>
      <c r="BL192" s="270"/>
      <c r="BM192" s="270"/>
      <c r="BN192" s="270"/>
      <c r="BO192" s="270"/>
      <c r="BP192" s="270"/>
      <c r="BQ192" s="270"/>
      <c r="BR192" s="270"/>
      <c r="BS192" s="270"/>
      <c r="BT192" s="270"/>
      <c r="BU192" s="270"/>
      <c r="BV192" s="270"/>
      <c r="BW192" s="270"/>
      <c r="BX192" s="270"/>
      <c r="BY192" s="270"/>
      <c r="BZ192" s="270"/>
      <c r="CA192" s="270"/>
      <c r="CB192" s="270"/>
      <c r="CC192" s="270"/>
      <c r="CD192" s="270"/>
      <c r="CE192" s="270"/>
      <c r="CF192" s="270"/>
      <c r="CG192" s="270"/>
      <c r="CH192" s="270"/>
      <c r="CI192" s="270"/>
      <c r="CJ192" s="270"/>
      <c r="CK192" s="270"/>
      <c r="CL192" s="270"/>
      <c r="CM192" s="270"/>
      <c r="CN192" s="270"/>
      <c r="CO192" s="270"/>
      <c r="CP192" s="270"/>
      <c r="CQ192" s="270"/>
    </row>
    <row r="193" spans="10:95">
      <c r="J193" s="268"/>
      <c r="K193" s="268"/>
      <c r="L193" s="269"/>
      <c r="M193" s="270"/>
      <c r="N193" s="268"/>
      <c r="O193" s="268"/>
      <c r="P193" s="269"/>
      <c r="Q193" s="270"/>
      <c r="R193" s="268"/>
      <c r="S193" s="268"/>
      <c r="T193" s="269"/>
      <c r="U193" s="270"/>
      <c r="V193" s="268"/>
      <c r="W193" s="268"/>
      <c r="X193" s="269"/>
      <c r="Y193" s="270"/>
      <c r="Z193" s="268"/>
      <c r="AA193" s="268"/>
      <c r="AB193" s="269"/>
      <c r="AC193" s="270"/>
      <c r="AD193" s="268"/>
      <c r="AE193" s="268"/>
      <c r="AF193" s="269"/>
      <c r="AG193" s="270"/>
      <c r="AH193" s="268"/>
      <c r="AI193" s="268"/>
      <c r="AJ193" s="269"/>
      <c r="AK193" s="270"/>
      <c r="AL193" s="270"/>
      <c r="AM193" s="270"/>
      <c r="AN193" s="270"/>
      <c r="AO193" s="270"/>
      <c r="AP193" s="270"/>
      <c r="AQ193" s="270"/>
      <c r="AR193" s="270"/>
      <c r="AS193" s="270"/>
      <c r="AT193" s="270"/>
      <c r="AU193" s="270"/>
      <c r="AV193" s="270"/>
      <c r="AW193" s="270"/>
      <c r="AX193" s="270"/>
      <c r="AY193" s="270"/>
      <c r="AZ193" s="270"/>
      <c r="BA193" s="270"/>
      <c r="BB193" s="270"/>
      <c r="BC193" s="270"/>
      <c r="BD193" s="270"/>
      <c r="BE193" s="270"/>
      <c r="BF193" s="270"/>
      <c r="BG193" s="270"/>
      <c r="BH193" s="270"/>
      <c r="BI193" s="270"/>
      <c r="BJ193" s="270"/>
      <c r="BK193" s="270"/>
      <c r="BL193" s="270"/>
      <c r="BM193" s="270"/>
      <c r="BN193" s="270"/>
      <c r="BO193" s="270"/>
      <c r="BP193" s="270"/>
      <c r="BQ193" s="270"/>
      <c r="BR193" s="270"/>
      <c r="BS193" s="270"/>
      <c r="BT193" s="270"/>
      <c r="BU193" s="270"/>
      <c r="BV193" s="270"/>
      <c r="BW193" s="270"/>
      <c r="BX193" s="270"/>
      <c r="BY193" s="270"/>
      <c r="BZ193" s="270"/>
      <c r="CA193" s="270"/>
      <c r="CB193" s="270"/>
      <c r="CC193" s="270"/>
      <c r="CD193" s="270"/>
      <c r="CE193" s="270"/>
      <c r="CF193" s="270"/>
      <c r="CG193" s="270"/>
      <c r="CH193" s="270"/>
      <c r="CI193" s="270"/>
      <c r="CJ193" s="270"/>
      <c r="CK193" s="270"/>
      <c r="CL193" s="270"/>
      <c r="CM193" s="270"/>
      <c r="CN193" s="270"/>
      <c r="CO193" s="270"/>
      <c r="CP193" s="270"/>
      <c r="CQ193" s="270"/>
    </row>
    <row r="194" spans="10:95">
      <c r="J194" s="268"/>
      <c r="K194" s="268"/>
      <c r="L194" s="269"/>
      <c r="M194" s="270"/>
      <c r="N194" s="268"/>
      <c r="O194" s="268"/>
      <c r="P194" s="269"/>
      <c r="Q194" s="270"/>
      <c r="R194" s="268"/>
      <c r="S194" s="268"/>
      <c r="T194" s="269"/>
      <c r="U194" s="270"/>
      <c r="V194" s="268"/>
      <c r="W194" s="268"/>
      <c r="X194" s="269"/>
      <c r="Y194" s="270"/>
      <c r="Z194" s="268"/>
      <c r="AA194" s="268"/>
      <c r="AB194" s="269"/>
      <c r="AC194" s="270"/>
      <c r="AD194" s="268"/>
      <c r="AE194" s="268"/>
      <c r="AF194" s="269"/>
      <c r="AG194" s="270"/>
      <c r="AH194" s="268"/>
      <c r="AI194" s="268"/>
      <c r="AJ194" s="269"/>
      <c r="AK194" s="270"/>
      <c r="AL194" s="270"/>
      <c r="AM194" s="270"/>
      <c r="AN194" s="270"/>
      <c r="AO194" s="270"/>
      <c r="AP194" s="270"/>
      <c r="AQ194" s="270"/>
      <c r="AR194" s="270"/>
      <c r="AS194" s="270"/>
      <c r="AT194" s="270"/>
      <c r="AU194" s="270"/>
      <c r="AV194" s="270"/>
      <c r="AW194" s="270"/>
      <c r="AX194" s="270"/>
      <c r="AY194" s="270"/>
      <c r="AZ194" s="270"/>
      <c r="BA194" s="270"/>
      <c r="BB194" s="270"/>
      <c r="BC194" s="270"/>
      <c r="BD194" s="270"/>
      <c r="BE194" s="270"/>
      <c r="BF194" s="270"/>
      <c r="BG194" s="270"/>
      <c r="BH194" s="270"/>
      <c r="BI194" s="270"/>
      <c r="BJ194" s="270"/>
      <c r="BK194" s="270"/>
      <c r="BL194" s="270"/>
      <c r="BM194" s="270"/>
      <c r="BN194" s="270"/>
      <c r="BO194" s="270"/>
      <c r="BP194" s="270"/>
      <c r="BQ194" s="270"/>
      <c r="BR194" s="270"/>
      <c r="BS194" s="270"/>
      <c r="BT194" s="270"/>
      <c r="BU194" s="270"/>
      <c r="BV194" s="270"/>
      <c r="BW194" s="270"/>
      <c r="BX194" s="270"/>
      <c r="BY194" s="270"/>
      <c r="BZ194" s="270"/>
      <c r="CA194" s="270"/>
      <c r="CB194" s="270"/>
      <c r="CC194" s="270"/>
      <c r="CD194" s="270"/>
      <c r="CE194" s="270"/>
      <c r="CF194" s="270"/>
      <c r="CG194" s="270"/>
      <c r="CH194" s="270"/>
      <c r="CI194" s="270"/>
      <c r="CJ194" s="270"/>
      <c r="CK194" s="270"/>
      <c r="CL194" s="270"/>
      <c r="CM194" s="270"/>
      <c r="CN194" s="270"/>
      <c r="CO194" s="270"/>
      <c r="CP194" s="270"/>
      <c r="CQ194" s="270"/>
    </row>
    <row r="195" spans="10:95">
      <c r="J195" s="268"/>
      <c r="K195" s="268"/>
      <c r="L195" s="269"/>
      <c r="M195" s="270"/>
      <c r="N195" s="268"/>
      <c r="O195" s="268"/>
      <c r="P195" s="269"/>
      <c r="Q195" s="270"/>
      <c r="R195" s="268"/>
      <c r="S195" s="268"/>
      <c r="T195" s="269"/>
      <c r="U195" s="270"/>
      <c r="V195" s="268"/>
      <c r="W195" s="268"/>
      <c r="X195" s="269"/>
      <c r="Y195" s="270"/>
      <c r="Z195" s="268"/>
      <c r="AA195" s="268"/>
      <c r="AB195" s="269"/>
      <c r="AC195" s="270"/>
      <c r="AD195" s="268"/>
      <c r="AE195" s="268"/>
      <c r="AF195" s="269"/>
      <c r="AG195" s="270"/>
      <c r="AH195" s="268"/>
      <c r="AI195" s="268"/>
      <c r="AJ195" s="269"/>
      <c r="AK195" s="270"/>
      <c r="AL195" s="270"/>
      <c r="AM195" s="270"/>
      <c r="AN195" s="270"/>
      <c r="AO195" s="270"/>
      <c r="AP195" s="270"/>
      <c r="AQ195" s="270"/>
      <c r="AR195" s="270"/>
      <c r="AS195" s="270"/>
      <c r="AT195" s="270"/>
      <c r="AU195" s="270"/>
      <c r="AV195" s="270"/>
      <c r="AW195" s="270"/>
      <c r="AX195" s="270"/>
      <c r="AY195" s="270"/>
      <c r="AZ195" s="270"/>
      <c r="BA195" s="270"/>
      <c r="BB195" s="270"/>
      <c r="BC195" s="270"/>
      <c r="BD195" s="270"/>
      <c r="BE195" s="270"/>
      <c r="BF195" s="270"/>
      <c r="BG195" s="270"/>
      <c r="BH195" s="270"/>
      <c r="BI195" s="270"/>
      <c r="BJ195" s="270"/>
      <c r="BK195" s="270"/>
      <c r="BL195" s="270"/>
      <c r="BM195" s="270"/>
      <c r="BN195" s="270"/>
      <c r="BO195" s="270"/>
      <c r="BP195" s="270"/>
      <c r="BQ195" s="270"/>
      <c r="BR195" s="270"/>
      <c r="BS195" s="270"/>
      <c r="BT195" s="270"/>
      <c r="BU195" s="270"/>
      <c r="BV195" s="270"/>
      <c r="BW195" s="270"/>
      <c r="BX195" s="270"/>
      <c r="BY195" s="270"/>
      <c r="BZ195" s="270"/>
      <c r="CA195" s="270"/>
      <c r="CB195" s="270"/>
      <c r="CC195" s="270"/>
      <c r="CD195" s="270"/>
      <c r="CE195" s="270"/>
      <c r="CF195" s="270"/>
      <c r="CG195" s="270"/>
      <c r="CH195" s="270"/>
      <c r="CI195" s="270"/>
      <c r="CJ195" s="270"/>
      <c r="CK195" s="270"/>
      <c r="CL195" s="270"/>
      <c r="CM195" s="270"/>
      <c r="CN195" s="270"/>
      <c r="CO195" s="270"/>
      <c r="CP195" s="270"/>
      <c r="CQ195" s="270"/>
    </row>
    <row r="196" spans="10:95">
      <c r="J196" s="268"/>
      <c r="K196" s="268"/>
      <c r="L196" s="269"/>
      <c r="M196" s="270"/>
      <c r="N196" s="268"/>
      <c r="O196" s="268"/>
      <c r="P196" s="269"/>
      <c r="Q196" s="270"/>
      <c r="R196" s="268"/>
      <c r="S196" s="268"/>
      <c r="T196" s="269"/>
      <c r="U196" s="270"/>
      <c r="V196" s="268"/>
      <c r="W196" s="268"/>
      <c r="X196" s="269"/>
      <c r="Y196" s="270"/>
      <c r="Z196" s="268"/>
      <c r="AA196" s="268"/>
      <c r="AB196" s="269"/>
      <c r="AC196" s="270"/>
      <c r="AD196" s="268"/>
      <c r="AE196" s="268"/>
      <c r="AF196" s="269"/>
      <c r="AG196" s="270"/>
      <c r="AH196" s="268"/>
      <c r="AI196" s="268"/>
      <c r="AJ196" s="269"/>
      <c r="AK196" s="270"/>
      <c r="AL196" s="270"/>
      <c r="AM196" s="270"/>
      <c r="AN196" s="270"/>
      <c r="AO196" s="270"/>
      <c r="AP196" s="270"/>
      <c r="AQ196" s="270"/>
      <c r="AR196" s="270"/>
      <c r="AS196" s="270"/>
      <c r="AT196" s="270"/>
      <c r="AU196" s="270"/>
      <c r="AV196" s="270"/>
      <c r="AW196" s="270"/>
      <c r="AX196" s="270"/>
      <c r="AY196" s="270"/>
      <c r="AZ196" s="270"/>
      <c r="BA196" s="270"/>
      <c r="BB196" s="270"/>
      <c r="BC196" s="270"/>
      <c r="BD196" s="270"/>
      <c r="BE196" s="270"/>
      <c r="BF196" s="270"/>
      <c r="BG196" s="270"/>
      <c r="BH196" s="270"/>
      <c r="BI196" s="270"/>
      <c r="BJ196" s="270"/>
      <c r="BK196" s="270"/>
      <c r="BL196" s="270"/>
      <c r="BM196" s="270"/>
      <c r="BN196" s="270"/>
      <c r="BO196" s="270"/>
      <c r="BP196" s="270"/>
      <c r="BQ196" s="270"/>
      <c r="BR196" s="270"/>
      <c r="BS196" s="270"/>
      <c r="BT196" s="270"/>
      <c r="BU196" s="270"/>
      <c r="BV196" s="270"/>
      <c r="BW196" s="270"/>
      <c r="BX196" s="270"/>
      <c r="BY196" s="270"/>
      <c r="BZ196" s="270"/>
      <c r="CA196" s="270"/>
      <c r="CB196" s="270"/>
      <c r="CC196" s="270"/>
      <c r="CD196" s="270"/>
      <c r="CE196" s="270"/>
      <c r="CF196" s="270"/>
      <c r="CG196" s="270"/>
      <c r="CH196" s="270"/>
      <c r="CI196" s="270"/>
      <c r="CJ196" s="270"/>
      <c r="CK196" s="270"/>
      <c r="CL196" s="270"/>
      <c r="CM196" s="270"/>
      <c r="CN196" s="270"/>
      <c r="CO196" s="270"/>
      <c r="CP196" s="270"/>
      <c r="CQ196" s="270"/>
    </row>
    <row r="197" spans="10:95">
      <c r="J197" s="268"/>
      <c r="K197" s="268"/>
      <c r="L197" s="269"/>
      <c r="M197" s="270"/>
      <c r="N197" s="268"/>
      <c r="O197" s="268"/>
      <c r="P197" s="269"/>
      <c r="Q197" s="270"/>
      <c r="R197" s="268"/>
      <c r="S197" s="268"/>
      <c r="T197" s="269"/>
      <c r="U197" s="270"/>
      <c r="V197" s="268"/>
      <c r="W197" s="268"/>
      <c r="X197" s="269"/>
      <c r="Y197" s="270"/>
      <c r="Z197" s="268"/>
      <c r="AA197" s="268"/>
      <c r="AB197" s="269"/>
      <c r="AC197" s="270"/>
      <c r="AD197" s="268"/>
      <c r="AE197" s="268"/>
      <c r="AF197" s="269"/>
      <c r="AG197" s="270"/>
      <c r="AH197" s="268"/>
      <c r="AI197" s="268"/>
      <c r="AJ197" s="269"/>
      <c r="AK197" s="270"/>
      <c r="AL197" s="270"/>
      <c r="AM197" s="270"/>
      <c r="AN197" s="270"/>
      <c r="AO197" s="270"/>
      <c r="AP197" s="270"/>
      <c r="AQ197" s="270"/>
      <c r="AR197" s="270"/>
      <c r="AS197" s="270"/>
      <c r="AT197" s="270"/>
      <c r="AU197" s="270"/>
      <c r="AV197" s="270"/>
      <c r="AW197" s="270"/>
      <c r="AX197" s="270"/>
      <c r="AY197" s="270"/>
      <c r="AZ197" s="270"/>
      <c r="BA197" s="270"/>
      <c r="BB197" s="270"/>
      <c r="BC197" s="270"/>
      <c r="BD197" s="270"/>
      <c r="BE197" s="270"/>
      <c r="BF197" s="270"/>
      <c r="BG197" s="270"/>
      <c r="BH197" s="270"/>
      <c r="BI197" s="270"/>
      <c r="BJ197" s="270"/>
      <c r="BK197" s="270"/>
      <c r="BL197" s="270"/>
      <c r="BM197" s="270"/>
      <c r="BN197" s="270"/>
      <c r="BO197" s="270"/>
      <c r="BP197" s="270"/>
      <c r="BQ197" s="270"/>
      <c r="BR197" s="270"/>
      <c r="BS197" s="270"/>
      <c r="BT197" s="270"/>
      <c r="BU197" s="270"/>
      <c r="BV197" s="270"/>
      <c r="BW197" s="270"/>
      <c r="BX197" s="270"/>
      <c r="BY197" s="270"/>
      <c r="BZ197" s="270"/>
      <c r="CA197" s="270"/>
      <c r="CB197" s="270"/>
      <c r="CC197" s="270"/>
      <c r="CD197" s="270"/>
      <c r="CE197" s="270"/>
      <c r="CF197" s="270"/>
      <c r="CG197" s="270"/>
      <c r="CH197" s="270"/>
      <c r="CI197" s="270"/>
      <c r="CJ197" s="270"/>
      <c r="CK197" s="270"/>
      <c r="CL197" s="270"/>
      <c r="CM197" s="270"/>
      <c r="CN197" s="270"/>
      <c r="CO197" s="270"/>
      <c r="CP197" s="270"/>
      <c r="CQ197" s="270"/>
    </row>
    <row r="198" spans="10:95">
      <c r="J198" s="268"/>
      <c r="K198" s="268"/>
      <c r="L198" s="269"/>
      <c r="M198" s="270"/>
      <c r="N198" s="268"/>
      <c r="O198" s="268"/>
      <c r="P198" s="269"/>
      <c r="Q198" s="270"/>
      <c r="R198" s="268"/>
      <c r="S198" s="268"/>
      <c r="T198" s="269"/>
      <c r="U198" s="270"/>
      <c r="V198" s="268"/>
      <c r="W198" s="268"/>
      <c r="X198" s="269"/>
      <c r="Y198" s="270"/>
      <c r="Z198" s="268"/>
      <c r="AA198" s="268"/>
      <c r="AB198" s="269"/>
      <c r="AC198" s="270"/>
      <c r="AD198" s="268"/>
      <c r="AE198" s="268"/>
      <c r="AF198" s="269"/>
      <c r="AG198" s="270"/>
      <c r="AH198" s="268"/>
      <c r="AI198" s="268"/>
      <c r="AJ198" s="269"/>
      <c r="AK198" s="270"/>
      <c r="AL198" s="270"/>
      <c r="AM198" s="270"/>
      <c r="AN198" s="270"/>
      <c r="AO198" s="270"/>
      <c r="AP198" s="270"/>
      <c r="AQ198" s="270"/>
      <c r="AR198" s="270"/>
      <c r="AS198" s="270"/>
      <c r="AT198" s="270"/>
      <c r="AU198" s="270"/>
      <c r="AV198" s="270"/>
      <c r="AW198" s="270"/>
      <c r="AX198" s="270"/>
      <c r="AY198" s="270"/>
      <c r="AZ198" s="270"/>
      <c r="BA198" s="270"/>
      <c r="BB198" s="270"/>
      <c r="BC198" s="270"/>
      <c r="BD198" s="270"/>
      <c r="BE198" s="270"/>
      <c r="BF198" s="270"/>
      <c r="BG198" s="270"/>
      <c r="BH198" s="270"/>
      <c r="BI198" s="270"/>
      <c r="BJ198" s="270"/>
      <c r="BK198" s="270"/>
      <c r="BL198" s="270"/>
      <c r="BM198" s="270"/>
      <c r="BN198" s="270"/>
      <c r="BO198" s="270"/>
      <c r="BP198" s="270"/>
      <c r="BQ198" s="270"/>
      <c r="BR198" s="270"/>
      <c r="BS198" s="270"/>
      <c r="BT198" s="270"/>
      <c r="BU198" s="270"/>
      <c r="BV198" s="270"/>
      <c r="BW198" s="270"/>
      <c r="BX198" s="270"/>
      <c r="BY198" s="270"/>
      <c r="BZ198" s="270"/>
      <c r="CA198" s="270"/>
      <c r="CB198" s="270"/>
      <c r="CC198" s="270"/>
      <c r="CD198" s="270"/>
      <c r="CE198" s="270"/>
      <c r="CF198" s="270"/>
      <c r="CG198" s="270"/>
      <c r="CH198" s="270"/>
      <c r="CI198" s="270"/>
      <c r="CJ198" s="270"/>
      <c r="CK198" s="270"/>
      <c r="CL198" s="270"/>
      <c r="CM198" s="270"/>
      <c r="CN198" s="270"/>
      <c r="CO198" s="270"/>
      <c r="CP198" s="270"/>
      <c r="CQ198" s="270"/>
    </row>
    <row r="199" spans="10:95">
      <c r="J199" s="268"/>
      <c r="K199" s="268"/>
      <c r="L199" s="269"/>
      <c r="M199" s="270"/>
      <c r="N199" s="268"/>
      <c r="O199" s="268"/>
      <c r="P199" s="269"/>
      <c r="Q199" s="270"/>
      <c r="R199" s="268"/>
      <c r="S199" s="268"/>
      <c r="T199" s="269"/>
      <c r="U199" s="270"/>
      <c r="V199" s="268"/>
      <c r="W199" s="268"/>
      <c r="X199" s="269"/>
      <c r="Y199" s="270"/>
      <c r="Z199" s="268"/>
      <c r="AA199" s="268"/>
      <c r="AB199" s="269"/>
      <c r="AC199" s="270"/>
      <c r="AD199" s="268"/>
      <c r="AE199" s="268"/>
      <c r="AF199" s="269"/>
      <c r="AG199" s="270"/>
      <c r="AH199" s="268"/>
      <c r="AI199" s="268"/>
      <c r="AJ199" s="269"/>
      <c r="AK199" s="270"/>
      <c r="AL199" s="270"/>
      <c r="AM199" s="270"/>
      <c r="AN199" s="270"/>
      <c r="AO199" s="270"/>
      <c r="AP199" s="270"/>
      <c r="AQ199" s="270"/>
      <c r="AR199" s="270"/>
      <c r="AS199" s="270"/>
      <c r="AT199" s="270"/>
      <c r="AU199" s="270"/>
      <c r="AV199" s="270"/>
      <c r="AW199" s="270"/>
      <c r="AX199" s="270"/>
      <c r="AY199" s="270"/>
      <c r="AZ199" s="270"/>
      <c r="BA199" s="270"/>
      <c r="BB199" s="270"/>
      <c r="BC199" s="270"/>
      <c r="BD199" s="270"/>
      <c r="BE199" s="270"/>
      <c r="BF199" s="270"/>
      <c r="BG199" s="270"/>
      <c r="BH199" s="270"/>
      <c r="BI199" s="270"/>
      <c r="BJ199" s="270"/>
      <c r="BK199" s="270"/>
      <c r="BL199" s="270"/>
      <c r="BM199" s="270"/>
      <c r="BN199" s="270"/>
      <c r="BO199" s="270"/>
      <c r="BP199" s="270"/>
      <c r="BQ199" s="270"/>
      <c r="BR199" s="270"/>
      <c r="BS199" s="270"/>
      <c r="BT199" s="270"/>
      <c r="BU199" s="270"/>
      <c r="BV199" s="270"/>
      <c r="BW199" s="270"/>
      <c r="BX199" s="270"/>
      <c r="BY199" s="270"/>
      <c r="BZ199" s="270"/>
      <c r="CA199" s="270"/>
      <c r="CB199" s="270"/>
      <c r="CC199" s="270"/>
      <c r="CD199" s="270"/>
      <c r="CE199" s="270"/>
      <c r="CF199" s="270"/>
      <c r="CG199" s="270"/>
      <c r="CH199" s="270"/>
      <c r="CI199" s="270"/>
      <c r="CJ199" s="270"/>
      <c r="CK199" s="270"/>
      <c r="CL199" s="270"/>
      <c r="CM199" s="270"/>
      <c r="CN199" s="270"/>
      <c r="CO199" s="270"/>
      <c r="CP199" s="270"/>
      <c r="CQ199" s="270"/>
    </row>
    <row r="200" spans="10:95">
      <c r="J200" s="268"/>
      <c r="K200" s="268"/>
      <c r="L200" s="269"/>
      <c r="M200" s="270"/>
      <c r="N200" s="268"/>
      <c r="O200" s="268"/>
      <c r="P200" s="269"/>
      <c r="Q200" s="270"/>
      <c r="R200" s="268"/>
      <c r="S200" s="268"/>
      <c r="T200" s="269"/>
      <c r="U200" s="270"/>
      <c r="V200" s="268"/>
      <c r="W200" s="268"/>
      <c r="X200" s="269"/>
      <c r="Y200" s="270"/>
      <c r="Z200" s="268"/>
      <c r="AA200" s="268"/>
      <c r="AB200" s="269"/>
      <c r="AC200" s="270"/>
      <c r="AD200" s="268"/>
      <c r="AE200" s="268"/>
      <c r="AF200" s="269"/>
      <c r="AG200" s="270"/>
      <c r="AH200" s="268"/>
      <c r="AI200" s="268"/>
      <c r="AJ200" s="269"/>
      <c r="AK200" s="270"/>
      <c r="AL200" s="270"/>
      <c r="AM200" s="270"/>
      <c r="AN200" s="270"/>
      <c r="AO200" s="270"/>
      <c r="AP200" s="270"/>
      <c r="AQ200" s="270"/>
      <c r="AR200" s="270"/>
      <c r="AS200" s="270"/>
      <c r="AT200" s="270"/>
      <c r="AU200" s="270"/>
      <c r="AV200" s="270"/>
      <c r="AW200" s="270"/>
      <c r="AX200" s="270"/>
      <c r="AY200" s="270"/>
      <c r="AZ200" s="270"/>
      <c r="BA200" s="270"/>
      <c r="BB200" s="270"/>
      <c r="BC200" s="270"/>
      <c r="BD200" s="270"/>
      <c r="BE200" s="270"/>
      <c r="BF200" s="270"/>
      <c r="BG200" s="270"/>
      <c r="BH200" s="270"/>
      <c r="BI200" s="270"/>
      <c r="BJ200" s="270"/>
      <c r="BK200" s="270"/>
      <c r="BL200" s="270"/>
      <c r="BM200" s="270"/>
      <c r="BN200" s="270"/>
      <c r="BO200" s="270"/>
      <c r="BP200" s="270"/>
      <c r="BQ200" s="270"/>
      <c r="BR200" s="270"/>
      <c r="BS200" s="270"/>
      <c r="BT200" s="270"/>
      <c r="BU200" s="270"/>
      <c r="BV200" s="270"/>
      <c r="BW200" s="270"/>
      <c r="BX200" s="270"/>
      <c r="BY200" s="270"/>
      <c r="BZ200" s="270"/>
      <c r="CA200" s="270"/>
      <c r="CB200" s="270"/>
      <c r="CC200" s="270"/>
      <c r="CD200" s="270"/>
      <c r="CE200" s="270"/>
      <c r="CF200" s="270"/>
      <c r="CG200" s="270"/>
      <c r="CH200" s="270"/>
      <c r="CI200" s="270"/>
      <c r="CJ200" s="270"/>
      <c r="CK200" s="270"/>
      <c r="CL200" s="270"/>
      <c r="CM200" s="270"/>
      <c r="CN200" s="270"/>
      <c r="CO200" s="270"/>
      <c r="CP200" s="270"/>
      <c r="CQ200" s="270"/>
    </row>
    <row r="201" spans="10:95">
      <c r="J201" s="268"/>
      <c r="K201" s="268"/>
      <c r="L201" s="269"/>
      <c r="M201" s="270"/>
      <c r="N201" s="268"/>
      <c r="O201" s="268"/>
      <c r="P201" s="269"/>
      <c r="Q201" s="270"/>
      <c r="R201" s="268"/>
      <c r="S201" s="268"/>
      <c r="T201" s="269"/>
      <c r="U201" s="270"/>
      <c r="V201" s="268"/>
      <c r="W201" s="268"/>
      <c r="X201" s="269"/>
      <c r="Y201" s="270"/>
      <c r="Z201" s="268"/>
      <c r="AA201" s="268"/>
      <c r="AB201" s="269"/>
      <c r="AC201" s="270"/>
      <c r="AD201" s="268"/>
      <c r="AE201" s="268"/>
      <c r="AF201" s="269"/>
      <c r="AG201" s="270"/>
      <c r="AH201" s="268"/>
      <c r="AI201" s="268"/>
      <c r="AJ201" s="269"/>
      <c r="AK201" s="270"/>
      <c r="AL201" s="270"/>
      <c r="AM201" s="270"/>
      <c r="AN201" s="270"/>
      <c r="AO201" s="270"/>
      <c r="AP201" s="270"/>
      <c r="AQ201" s="270"/>
      <c r="AR201" s="270"/>
      <c r="AS201" s="270"/>
      <c r="AT201" s="270"/>
      <c r="AU201" s="270"/>
      <c r="AV201" s="270"/>
      <c r="AW201" s="270"/>
      <c r="AX201" s="270"/>
      <c r="AY201" s="270"/>
      <c r="AZ201" s="270"/>
      <c r="BA201" s="270"/>
      <c r="BB201" s="270"/>
      <c r="BC201" s="270"/>
      <c r="BD201" s="270"/>
      <c r="BE201" s="270"/>
      <c r="BF201" s="270"/>
      <c r="BG201" s="270"/>
      <c r="BH201" s="270"/>
      <c r="BI201" s="270"/>
      <c r="BJ201" s="270"/>
      <c r="BK201" s="270"/>
      <c r="BL201" s="270"/>
      <c r="BM201" s="270"/>
      <c r="BN201" s="270"/>
      <c r="BO201" s="270"/>
      <c r="BP201" s="270"/>
      <c r="BQ201" s="270"/>
      <c r="BR201" s="270"/>
      <c r="BS201" s="270"/>
      <c r="BT201" s="270"/>
      <c r="BU201" s="270"/>
      <c r="BV201" s="270"/>
      <c r="BW201" s="270"/>
      <c r="BX201" s="270"/>
      <c r="BY201" s="270"/>
      <c r="BZ201" s="270"/>
      <c r="CA201" s="270"/>
      <c r="CB201" s="270"/>
      <c r="CC201" s="270"/>
      <c r="CD201" s="270"/>
      <c r="CE201" s="270"/>
      <c r="CF201" s="270"/>
      <c r="CG201" s="270"/>
      <c r="CH201" s="270"/>
      <c r="CI201" s="270"/>
      <c r="CJ201" s="270"/>
      <c r="CK201" s="270"/>
      <c r="CL201" s="270"/>
      <c r="CM201" s="270"/>
      <c r="CN201" s="270"/>
      <c r="CO201" s="270"/>
      <c r="CP201" s="270"/>
      <c r="CQ201" s="270"/>
    </row>
    <row r="202" spans="10:95">
      <c r="J202" s="268"/>
      <c r="K202" s="268"/>
      <c r="L202" s="269"/>
      <c r="M202" s="270"/>
      <c r="N202" s="268"/>
      <c r="O202" s="268"/>
      <c r="P202" s="269"/>
      <c r="Q202" s="270"/>
      <c r="R202" s="268"/>
      <c r="S202" s="268"/>
      <c r="T202" s="269"/>
      <c r="U202" s="270"/>
      <c r="V202" s="268"/>
      <c r="W202" s="268"/>
      <c r="X202" s="269"/>
      <c r="Y202" s="270"/>
      <c r="Z202" s="268"/>
      <c r="AA202" s="268"/>
      <c r="AB202" s="269"/>
      <c r="AC202" s="270"/>
      <c r="AD202" s="268"/>
      <c r="AE202" s="268"/>
      <c r="AF202" s="269"/>
      <c r="AG202" s="270"/>
      <c r="AH202" s="268"/>
      <c r="AI202" s="268"/>
      <c r="AJ202" s="269"/>
      <c r="AK202" s="270"/>
      <c r="AL202" s="270"/>
      <c r="AM202" s="270"/>
      <c r="AN202" s="270"/>
      <c r="AO202" s="270"/>
      <c r="AP202" s="270"/>
      <c r="AQ202" s="270"/>
      <c r="AR202" s="270"/>
      <c r="AS202" s="270"/>
      <c r="AT202" s="270"/>
      <c r="AU202" s="270"/>
      <c r="AV202" s="270"/>
      <c r="AW202" s="270"/>
      <c r="AX202" s="270"/>
      <c r="AY202" s="270"/>
      <c r="AZ202" s="270"/>
      <c r="BA202" s="270"/>
      <c r="BB202" s="270"/>
      <c r="BC202" s="270"/>
      <c r="BD202" s="270"/>
      <c r="BE202" s="270"/>
      <c r="BF202" s="270"/>
      <c r="BG202" s="270"/>
      <c r="BH202" s="270"/>
      <c r="BI202" s="270"/>
      <c r="BJ202" s="270"/>
      <c r="BK202" s="270"/>
      <c r="BL202" s="270"/>
      <c r="BM202" s="270"/>
      <c r="BN202" s="270"/>
      <c r="BO202" s="270"/>
      <c r="BP202" s="270"/>
      <c r="BQ202" s="270"/>
      <c r="BR202" s="270"/>
      <c r="BS202" s="270"/>
      <c r="BT202" s="270"/>
      <c r="BU202" s="270"/>
      <c r="BV202" s="270"/>
      <c r="BW202" s="270"/>
      <c r="BX202" s="270"/>
      <c r="BY202" s="270"/>
      <c r="BZ202" s="270"/>
      <c r="CA202" s="270"/>
      <c r="CB202" s="270"/>
      <c r="CC202" s="270"/>
      <c r="CD202" s="270"/>
      <c r="CE202" s="270"/>
      <c r="CF202" s="270"/>
      <c r="CG202" s="270"/>
      <c r="CH202" s="270"/>
      <c r="CI202" s="270"/>
      <c r="CJ202" s="270"/>
      <c r="CK202" s="270"/>
      <c r="CL202" s="270"/>
      <c r="CM202" s="270"/>
      <c r="CN202" s="270"/>
      <c r="CO202" s="270"/>
      <c r="CP202" s="270"/>
      <c r="CQ202" s="270"/>
    </row>
    <row r="203" spans="10:95">
      <c r="J203" s="268"/>
      <c r="K203" s="268"/>
      <c r="L203" s="269"/>
      <c r="M203" s="270"/>
      <c r="N203" s="268"/>
      <c r="O203" s="268"/>
      <c r="P203" s="269"/>
      <c r="Q203" s="270"/>
      <c r="R203" s="268"/>
      <c r="S203" s="268"/>
      <c r="T203" s="269"/>
      <c r="U203" s="270"/>
      <c r="V203" s="268"/>
      <c r="W203" s="268"/>
      <c r="X203" s="269"/>
      <c r="Y203" s="270"/>
      <c r="Z203" s="268"/>
      <c r="AA203" s="268"/>
      <c r="AB203" s="269"/>
      <c r="AC203" s="270"/>
      <c r="AD203" s="268"/>
      <c r="AE203" s="268"/>
      <c r="AF203" s="269"/>
      <c r="AG203" s="270"/>
      <c r="AH203" s="268"/>
      <c r="AI203" s="268"/>
      <c r="AJ203" s="269"/>
      <c r="AK203" s="270"/>
      <c r="AL203" s="270"/>
      <c r="AM203" s="270"/>
      <c r="AN203" s="270"/>
      <c r="AO203" s="270"/>
      <c r="AP203" s="270"/>
      <c r="AQ203" s="270"/>
      <c r="AR203" s="270"/>
      <c r="AS203" s="270"/>
      <c r="AT203" s="270"/>
      <c r="AU203" s="270"/>
      <c r="AV203" s="270"/>
      <c r="AW203" s="270"/>
      <c r="AX203" s="270"/>
      <c r="AY203" s="270"/>
      <c r="AZ203" s="270"/>
      <c r="BA203" s="270"/>
      <c r="BB203" s="270"/>
      <c r="BC203" s="270"/>
      <c r="BD203" s="270"/>
      <c r="BE203" s="270"/>
      <c r="BF203" s="270"/>
      <c r="BG203" s="270"/>
      <c r="BH203" s="270"/>
      <c r="BI203" s="270"/>
      <c r="BJ203" s="270"/>
      <c r="BK203" s="270"/>
      <c r="BL203" s="270"/>
      <c r="BM203" s="270"/>
      <c r="BN203" s="270"/>
      <c r="BO203" s="270"/>
      <c r="BP203" s="270"/>
      <c r="BQ203" s="270"/>
      <c r="BR203" s="270"/>
      <c r="BS203" s="270"/>
      <c r="BT203" s="270"/>
      <c r="BU203" s="270"/>
      <c r="BV203" s="270"/>
      <c r="BW203" s="270"/>
      <c r="BX203" s="270"/>
      <c r="BY203" s="270"/>
      <c r="BZ203" s="270"/>
      <c r="CA203" s="270"/>
      <c r="CB203" s="270"/>
      <c r="CC203" s="270"/>
      <c r="CD203" s="270"/>
      <c r="CE203" s="270"/>
      <c r="CF203" s="270"/>
      <c r="CG203" s="270"/>
      <c r="CH203" s="270"/>
      <c r="CI203" s="270"/>
      <c r="CJ203" s="270"/>
      <c r="CK203" s="270"/>
      <c r="CL203" s="270"/>
      <c r="CM203" s="270"/>
      <c r="CN203" s="270"/>
      <c r="CO203" s="270"/>
      <c r="CP203" s="270"/>
      <c r="CQ203" s="270"/>
    </row>
    <row r="204" spans="10:95">
      <c r="J204" s="268"/>
      <c r="K204" s="268"/>
      <c r="L204" s="269"/>
      <c r="M204" s="270"/>
      <c r="N204" s="268"/>
      <c r="O204" s="268"/>
      <c r="P204" s="269"/>
      <c r="Q204" s="270"/>
      <c r="R204" s="268"/>
      <c r="S204" s="268"/>
      <c r="T204" s="269"/>
      <c r="U204" s="270"/>
      <c r="V204" s="268"/>
      <c r="W204" s="268"/>
      <c r="X204" s="269"/>
      <c r="Y204" s="270"/>
      <c r="Z204" s="268"/>
      <c r="AA204" s="268"/>
      <c r="AB204" s="269"/>
      <c r="AC204" s="270"/>
      <c r="AD204" s="268"/>
      <c r="AE204" s="268"/>
      <c r="AF204" s="269"/>
      <c r="AG204" s="270"/>
      <c r="AH204" s="268"/>
      <c r="AI204" s="268"/>
      <c r="AJ204" s="269"/>
      <c r="AK204" s="270"/>
      <c r="AL204" s="270"/>
      <c r="AM204" s="270"/>
      <c r="AN204" s="270"/>
      <c r="AO204" s="270"/>
      <c r="AP204" s="270"/>
      <c r="AQ204" s="270"/>
      <c r="AR204" s="270"/>
      <c r="AS204" s="270"/>
      <c r="AT204" s="270"/>
      <c r="AU204" s="270"/>
      <c r="AV204" s="270"/>
      <c r="AW204" s="270"/>
      <c r="AX204" s="270"/>
      <c r="AY204" s="270"/>
      <c r="AZ204" s="270"/>
      <c r="BA204" s="270"/>
      <c r="BB204" s="270"/>
      <c r="BC204" s="270"/>
      <c r="BD204" s="270"/>
      <c r="BE204" s="270"/>
      <c r="BF204" s="270"/>
      <c r="BG204" s="270"/>
      <c r="BH204" s="270"/>
      <c r="BI204" s="270"/>
      <c r="BJ204" s="270"/>
      <c r="BK204" s="270"/>
      <c r="BL204" s="270"/>
      <c r="BM204" s="270"/>
      <c r="BN204" s="270"/>
      <c r="BO204" s="270"/>
      <c r="BP204" s="270"/>
      <c r="BQ204" s="270"/>
      <c r="BR204" s="270"/>
      <c r="BS204" s="270"/>
      <c r="BT204" s="270"/>
      <c r="BU204" s="270"/>
      <c r="BV204" s="270"/>
      <c r="BW204" s="270"/>
      <c r="BX204" s="270"/>
      <c r="BY204" s="270"/>
      <c r="BZ204" s="270"/>
      <c r="CA204" s="270"/>
      <c r="CB204" s="270"/>
      <c r="CC204" s="270"/>
      <c r="CD204" s="270"/>
      <c r="CE204" s="270"/>
      <c r="CF204" s="270"/>
      <c r="CG204" s="270"/>
      <c r="CH204" s="270"/>
      <c r="CI204" s="270"/>
      <c r="CJ204" s="270"/>
      <c r="CK204" s="270"/>
      <c r="CL204" s="270"/>
      <c r="CM204" s="270"/>
      <c r="CN204" s="270"/>
      <c r="CO204" s="270"/>
      <c r="CP204" s="270"/>
      <c r="CQ204" s="270"/>
    </row>
    <row r="205" spans="10:95">
      <c r="J205" s="268"/>
      <c r="K205" s="268"/>
      <c r="L205" s="269"/>
      <c r="M205" s="270"/>
      <c r="N205" s="268"/>
      <c r="O205" s="268"/>
      <c r="P205" s="269"/>
      <c r="Q205" s="270"/>
      <c r="R205" s="268"/>
      <c r="S205" s="268"/>
      <c r="T205" s="269"/>
      <c r="U205" s="270"/>
      <c r="V205" s="268"/>
      <c r="W205" s="268"/>
      <c r="X205" s="269"/>
      <c r="Y205" s="270"/>
      <c r="Z205" s="268"/>
      <c r="AA205" s="268"/>
      <c r="AB205" s="269"/>
      <c r="AC205" s="270"/>
      <c r="AD205" s="268"/>
      <c r="AE205" s="268"/>
      <c r="AF205" s="269"/>
      <c r="AG205" s="270"/>
      <c r="AH205" s="268"/>
      <c r="AI205" s="268"/>
      <c r="AJ205" s="269"/>
      <c r="AK205" s="270"/>
      <c r="AL205" s="270"/>
      <c r="AM205" s="270"/>
      <c r="AN205" s="270"/>
      <c r="AO205" s="270"/>
      <c r="AP205" s="270"/>
      <c r="AQ205" s="270"/>
      <c r="AR205" s="270"/>
      <c r="AS205" s="270"/>
      <c r="AT205" s="270"/>
      <c r="AU205" s="270"/>
      <c r="AV205" s="270"/>
      <c r="AW205" s="270"/>
      <c r="AX205" s="270"/>
      <c r="AY205" s="270"/>
      <c r="AZ205" s="270"/>
      <c r="BA205" s="270"/>
      <c r="BB205" s="270"/>
      <c r="BC205" s="270"/>
      <c r="BD205" s="270"/>
      <c r="BE205" s="270"/>
      <c r="BF205" s="270"/>
      <c r="BG205" s="270"/>
      <c r="BH205" s="270"/>
      <c r="BI205" s="270"/>
      <c r="BJ205" s="270"/>
      <c r="BK205" s="270"/>
      <c r="BL205" s="270"/>
      <c r="BM205" s="270"/>
      <c r="BN205" s="270"/>
      <c r="BO205" s="270"/>
      <c r="BP205" s="270"/>
      <c r="BQ205" s="270"/>
      <c r="BR205" s="270"/>
      <c r="BS205" s="270"/>
      <c r="BT205" s="270"/>
      <c r="BU205" s="270"/>
      <c r="BV205" s="270"/>
      <c r="BW205" s="270"/>
      <c r="BX205" s="270"/>
      <c r="BY205" s="270"/>
      <c r="BZ205" s="270"/>
      <c r="CA205" s="270"/>
      <c r="CB205" s="270"/>
      <c r="CC205" s="270"/>
      <c r="CD205" s="270"/>
      <c r="CE205" s="270"/>
      <c r="CF205" s="270"/>
      <c r="CG205" s="270"/>
      <c r="CH205" s="270"/>
      <c r="CI205" s="270"/>
      <c r="CJ205" s="270"/>
      <c r="CK205" s="270"/>
      <c r="CL205" s="270"/>
      <c r="CM205" s="270"/>
      <c r="CN205" s="270"/>
      <c r="CO205" s="270"/>
      <c r="CP205" s="270"/>
      <c r="CQ205" s="270"/>
    </row>
    <row r="206" spans="10:95">
      <c r="J206" s="268"/>
      <c r="K206" s="268"/>
      <c r="L206" s="269"/>
      <c r="M206" s="270"/>
      <c r="N206" s="268"/>
      <c r="O206" s="268"/>
      <c r="P206" s="269"/>
      <c r="Q206" s="270"/>
      <c r="R206" s="268"/>
      <c r="S206" s="268"/>
      <c r="T206" s="269"/>
      <c r="U206" s="270"/>
      <c r="V206" s="268"/>
      <c r="W206" s="268"/>
      <c r="X206" s="269"/>
      <c r="Y206" s="270"/>
      <c r="Z206" s="268"/>
      <c r="AA206" s="268"/>
      <c r="AB206" s="269"/>
      <c r="AC206" s="270"/>
      <c r="AD206" s="268"/>
      <c r="AE206" s="268"/>
      <c r="AF206" s="269"/>
      <c r="AG206" s="270"/>
      <c r="AH206" s="268"/>
      <c r="AI206" s="268"/>
      <c r="AJ206" s="269"/>
      <c r="AK206" s="270"/>
      <c r="AL206" s="270"/>
      <c r="AM206" s="270"/>
      <c r="AN206" s="270"/>
      <c r="AO206" s="270"/>
      <c r="AP206" s="270"/>
      <c r="AQ206" s="270"/>
      <c r="AR206" s="270"/>
      <c r="AS206" s="270"/>
      <c r="AT206" s="270"/>
      <c r="AU206" s="270"/>
      <c r="AV206" s="270"/>
      <c r="AW206" s="270"/>
      <c r="AX206" s="270"/>
      <c r="AY206" s="270"/>
      <c r="AZ206" s="270"/>
      <c r="BA206" s="270"/>
      <c r="BB206" s="270"/>
      <c r="BC206" s="270"/>
      <c r="BD206" s="270"/>
      <c r="BE206" s="270"/>
      <c r="BF206" s="270"/>
      <c r="BG206" s="270"/>
      <c r="BH206" s="270"/>
      <c r="BI206" s="270"/>
      <c r="BJ206" s="270"/>
      <c r="BK206" s="270"/>
      <c r="BL206" s="270"/>
      <c r="BM206" s="270"/>
      <c r="BN206" s="270"/>
      <c r="BO206" s="270"/>
      <c r="BP206" s="270"/>
      <c r="BQ206" s="270"/>
      <c r="BR206" s="270"/>
      <c r="BS206" s="270"/>
      <c r="BT206" s="270"/>
      <c r="BU206" s="270"/>
      <c r="BV206" s="270"/>
      <c r="BW206" s="270"/>
      <c r="BX206" s="270"/>
      <c r="BY206" s="270"/>
      <c r="BZ206" s="270"/>
      <c r="CA206" s="270"/>
      <c r="CB206" s="270"/>
      <c r="CC206" s="270"/>
      <c r="CD206" s="270"/>
      <c r="CE206" s="270"/>
      <c r="CF206" s="270"/>
      <c r="CG206" s="270"/>
      <c r="CH206" s="270"/>
      <c r="CI206" s="270"/>
      <c r="CJ206" s="270"/>
      <c r="CK206" s="270"/>
      <c r="CL206" s="270"/>
      <c r="CM206" s="270"/>
      <c r="CN206" s="270"/>
      <c r="CO206" s="270"/>
      <c r="CP206" s="270"/>
      <c r="CQ206" s="270"/>
    </row>
    <row r="207" spans="10:95">
      <c r="J207" s="268"/>
      <c r="K207" s="268"/>
      <c r="L207" s="269"/>
      <c r="M207" s="270"/>
      <c r="N207" s="268"/>
      <c r="O207" s="268"/>
      <c r="P207" s="269"/>
      <c r="Q207" s="270"/>
      <c r="R207" s="268"/>
      <c r="S207" s="268"/>
      <c r="T207" s="269"/>
      <c r="U207" s="270"/>
      <c r="V207" s="268"/>
      <c r="W207" s="268"/>
      <c r="X207" s="269"/>
      <c r="Y207" s="270"/>
      <c r="Z207" s="268"/>
      <c r="AA207" s="268"/>
      <c r="AB207" s="269"/>
      <c r="AC207" s="270"/>
      <c r="AD207" s="268"/>
      <c r="AE207" s="268"/>
      <c r="AF207" s="269"/>
      <c r="AG207" s="270"/>
      <c r="AH207" s="268"/>
      <c r="AI207" s="268"/>
      <c r="AJ207" s="269"/>
      <c r="AK207" s="270"/>
      <c r="AL207" s="270"/>
      <c r="AM207" s="270"/>
      <c r="AN207" s="270"/>
      <c r="AO207" s="270"/>
      <c r="AP207" s="270"/>
      <c r="AQ207" s="270"/>
      <c r="AR207" s="270"/>
      <c r="AS207" s="270"/>
      <c r="AT207" s="270"/>
      <c r="AU207" s="270"/>
      <c r="AV207" s="270"/>
      <c r="AW207" s="270"/>
      <c r="AX207" s="270"/>
      <c r="AY207" s="270"/>
      <c r="AZ207" s="270"/>
      <c r="BA207" s="270"/>
      <c r="BB207" s="270"/>
      <c r="BC207" s="270"/>
      <c r="BD207" s="270"/>
      <c r="BE207" s="270"/>
      <c r="BF207" s="270"/>
      <c r="BG207" s="270"/>
      <c r="BH207" s="270"/>
      <c r="BI207" s="270"/>
      <c r="BJ207" s="270"/>
      <c r="BK207" s="270"/>
      <c r="BL207" s="270"/>
      <c r="BM207" s="270"/>
      <c r="BN207" s="270"/>
      <c r="BO207" s="270"/>
      <c r="BP207" s="270"/>
      <c r="BQ207" s="270"/>
      <c r="BR207" s="270"/>
      <c r="BS207" s="270"/>
      <c r="BT207" s="270"/>
      <c r="BU207" s="270"/>
      <c r="BV207" s="270"/>
      <c r="BW207" s="270"/>
      <c r="BX207" s="270"/>
      <c r="BY207" s="270"/>
      <c r="BZ207" s="270"/>
      <c r="CA207" s="270"/>
      <c r="CB207" s="270"/>
      <c r="CC207" s="270"/>
      <c r="CD207" s="270"/>
      <c r="CE207" s="270"/>
      <c r="CF207" s="270"/>
      <c r="CG207" s="270"/>
      <c r="CH207" s="270"/>
      <c r="CI207" s="270"/>
      <c r="CJ207" s="270"/>
      <c r="CK207" s="270"/>
      <c r="CL207" s="270"/>
      <c r="CM207" s="270"/>
      <c r="CN207" s="270"/>
      <c r="CO207" s="270"/>
      <c r="CP207" s="270"/>
      <c r="CQ207" s="270"/>
    </row>
    <row r="208" spans="10:95">
      <c r="J208" s="268"/>
      <c r="K208" s="268"/>
      <c r="L208" s="269"/>
      <c r="M208" s="270"/>
      <c r="N208" s="268"/>
      <c r="O208" s="268"/>
      <c r="P208" s="269"/>
      <c r="Q208" s="270"/>
      <c r="R208" s="268"/>
      <c r="S208" s="268"/>
      <c r="T208" s="269"/>
      <c r="U208" s="270"/>
      <c r="V208" s="268"/>
      <c r="W208" s="268"/>
      <c r="X208" s="269"/>
      <c r="Y208" s="270"/>
      <c r="Z208" s="268"/>
      <c r="AA208" s="268"/>
      <c r="AB208" s="269"/>
      <c r="AC208" s="270"/>
      <c r="AD208" s="268"/>
      <c r="AE208" s="268"/>
      <c r="AF208" s="269"/>
      <c r="AG208" s="270"/>
      <c r="AH208" s="268"/>
      <c r="AI208" s="268"/>
      <c r="AJ208" s="269"/>
      <c r="AK208" s="270"/>
      <c r="AL208" s="270"/>
      <c r="AM208" s="270"/>
      <c r="AN208" s="270"/>
      <c r="AO208" s="270"/>
      <c r="AP208" s="270"/>
      <c r="AQ208" s="270"/>
      <c r="AR208" s="270"/>
      <c r="AS208" s="270"/>
      <c r="AT208" s="270"/>
      <c r="AU208" s="270"/>
      <c r="AV208" s="270"/>
      <c r="AW208" s="270"/>
      <c r="AX208" s="270"/>
      <c r="AY208" s="270"/>
      <c r="AZ208" s="270"/>
      <c r="BA208" s="270"/>
      <c r="BB208" s="270"/>
      <c r="BC208" s="270"/>
      <c r="BD208" s="270"/>
      <c r="BE208" s="270"/>
      <c r="BF208" s="270"/>
      <c r="BG208" s="270"/>
      <c r="BH208" s="270"/>
      <c r="BI208" s="270"/>
      <c r="BJ208" s="270"/>
      <c r="BK208" s="270"/>
      <c r="BL208" s="270"/>
      <c r="BM208" s="270"/>
      <c r="BN208" s="270"/>
      <c r="BO208" s="270"/>
      <c r="BP208" s="270"/>
      <c r="BQ208" s="270"/>
      <c r="BR208" s="270"/>
      <c r="BS208" s="270"/>
      <c r="BT208" s="270"/>
      <c r="BU208" s="270"/>
      <c r="BV208" s="270"/>
      <c r="BW208" s="270"/>
      <c r="BX208" s="270"/>
      <c r="BY208" s="270"/>
      <c r="BZ208" s="270"/>
      <c r="CA208" s="270"/>
      <c r="CB208" s="270"/>
      <c r="CC208" s="270"/>
      <c r="CD208" s="270"/>
      <c r="CE208" s="270"/>
      <c r="CF208" s="270"/>
      <c r="CG208" s="270"/>
      <c r="CH208" s="270"/>
      <c r="CI208" s="270"/>
      <c r="CJ208" s="270"/>
      <c r="CK208" s="270"/>
      <c r="CL208" s="270"/>
      <c r="CM208" s="270"/>
      <c r="CN208" s="270"/>
      <c r="CO208" s="270"/>
      <c r="CP208" s="270"/>
      <c r="CQ208" s="270"/>
    </row>
    <row r="209" spans="10:95">
      <c r="J209" s="268"/>
      <c r="K209" s="268"/>
      <c r="L209" s="269"/>
      <c r="M209" s="270"/>
      <c r="N209" s="268"/>
      <c r="O209" s="268"/>
      <c r="P209" s="269"/>
      <c r="Q209" s="270"/>
      <c r="R209" s="268"/>
      <c r="S209" s="268"/>
      <c r="T209" s="269"/>
      <c r="U209" s="270"/>
      <c r="V209" s="268"/>
      <c r="W209" s="268"/>
      <c r="X209" s="269"/>
      <c r="Y209" s="270"/>
      <c r="Z209" s="268"/>
      <c r="AA209" s="268"/>
      <c r="AB209" s="269"/>
      <c r="AC209" s="270"/>
      <c r="AD209" s="268"/>
      <c r="AE209" s="268"/>
      <c r="AF209" s="269"/>
      <c r="AG209" s="270"/>
      <c r="AH209" s="268"/>
      <c r="AI209" s="268"/>
      <c r="AJ209" s="269"/>
      <c r="AK209" s="270"/>
      <c r="AL209" s="270"/>
      <c r="AM209" s="270"/>
      <c r="AN209" s="270"/>
      <c r="AO209" s="270"/>
      <c r="AP209" s="270"/>
      <c r="AQ209" s="270"/>
      <c r="AR209" s="270"/>
      <c r="AS209" s="270"/>
      <c r="AT209" s="270"/>
      <c r="AU209" s="270"/>
      <c r="AV209" s="270"/>
      <c r="AW209" s="270"/>
      <c r="AX209" s="270"/>
      <c r="AY209" s="270"/>
      <c r="AZ209" s="270"/>
      <c r="BA209" s="270"/>
      <c r="BB209" s="270"/>
      <c r="BC209" s="270"/>
      <c r="BD209" s="270"/>
      <c r="BE209" s="270"/>
      <c r="BF209" s="270"/>
      <c r="BG209" s="270"/>
      <c r="BH209" s="270"/>
      <c r="BI209" s="270"/>
      <c r="BJ209" s="270"/>
      <c r="BK209" s="270"/>
      <c r="BL209" s="270"/>
      <c r="BM209" s="270"/>
      <c r="BN209" s="270"/>
      <c r="BO209" s="270"/>
      <c r="BP209" s="270"/>
      <c r="BQ209" s="270"/>
      <c r="BR209" s="270"/>
      <c r="BS209" s="270"/>
      <c r="BT209" s="270"/>
      <c r="BU209" s="270"/>
      <c r="BV209" s="270"/>
      <c r="BW209" s="270"/>
      <c r="BX209" s="270"/>
      <c r="BY209" s="270"/>
      <c r="BZ209" s="270"/>
      <c r="CA209" s="270"/>
      <c r="CB209" s="270"/>
      <c r="CC209" s="270"/>
      <c r="CD209" s="270"/>
      <c r="CE209" s="270"/>
      <c r="CF209" s="270"/>
      <c r="CG209" s="270"/>
      <c r="CH209" s="270"/>
      <c r="CI209" s="270"/>
      <c r="CJ209" s="270"/>
      <c r="CK209" s="270"/>
      <c r="CL209" s="270"/>
      <c r="CM209" s="270"/>
      <c r="CN209" s="270"/>
      <c r="CO209" s="270"/>
      <c r="CP209" s="270"/>
      <c r="CQ209" s="270"/>
    </row>
    <row r="210" spans="10:95">
      <c r="J210" s="268"/>
      <c r="K210" s="268"/>
      <c r="L210" s="269"/>
      <c r="M210" s="270"/>
      <c r="N210" s="268"/>
      <c r="O210" s="268"/>
      <c r="P210" s="269"/>
      <c r="Q210" s="270"/>
      <c r="R210" s="268"/>
      <c r="S210" s="268"/>
      <c r="T210" s="269"/>
      <c r="U210" s="270"/>
      <c r="V210" s="268"/>
      <c r="W210" s="268"/>
      <c r="X210" s="269"/>
      <c r="Y210" s="270"/>
      <c r="Z210" s="268"/>
      <c r="AA210" s="268"/>
      <c r="AB210" s="269"/>
      <c r="AC210" s="270"/>
      <c r="AD210" s="268"/>
      <c r="AE210" s="268"/>
      <c r="AF210" s="269"/>
      <c r="AG210" s="270"/>
      <c r="AH210" s="268"/>
      <c r="AI210" s="268"/>
      <c r="AJ210" s="269"/>
      <c r="AK210" s="270"/>
      <c r="AL210" s="270"/>
      <c r="AM210" s="270"/>
      <c r="AN210" s="270"/>
      <c r="AO210" s="270"/>
      <c r="AP210" s="270"/>
      <c r="AQ210" s="270"/>
      <c r="AR210" s="270"/>
      <c r="AS210" s="270"/>
      <c r="AT210" s="270"/>
      <c r="AU210" s="270"/>
      <c r="AV210" s="270"/>
      <c r="AW210" s="270"/>
      <c r="AX210" s="270"/>
      <c r="AY210" s="270"/>
      <c r="AZ210" s="270"/>
      <c r="BA210" s="270"/>
      <c r="BB210" s="270"/>
      <c r="BC210" s="270"/>
      <c r="BD210" s="270"/>
      <c r="BE210" s="270"/>
      <c r="BF210" s="270"/>
      <c r="BG210" s="270"/>
      <c r="BH210" s="270"/>
      <c r="BI210" s="270"/>
      <c r="BJ210" s="270"/>
      <c r="BK210" s="270"/>
      <c r="BL210" s="270"/>
      <c r="BM210" s="270"/>
      <c r="BN210" s="270"/>
      <c r="BO210" s="270"/>
      <c r="BP210" s="270"/>
      <c r="BQ210" s="270"/>
      <c r="BR210" s="270"/>
      <c r="BS210" s="270"/>
      <c r="BT210" s="270"/>
      <c r="BU210" s="270"/>
      <c r="BV210" s="270"/>
      <c r="BW210" s="270"/>
      <c r="BX210" s="270"/>
      <c r="BY210" s="270"/>
      <c r="BZ210" s="270"/>
      <c r="CA210" s="270"/>
      <c r="CB210" s="270"/>
      <c r="CC210" s="270"/>
      <c r="CD210" s="270"/>
      <c r="CE210" s="270"/>
      <c r="CF210" s="270"/>
      <c r="CG210" s="270"/>
      <c r="CH210" s="270"/>
      <c r="CI210" s="270"/>
      <c r="CJ210" s="270"/>
      <c r="CK210" s="270"/>
      <c r="CL210" s="270"/>
      <c r="CM210" s="270"/>
      <c r="CN210" s="270"/>
      <c r="CO210" s="270"/>
      <c r="CP210" s="270"/>
      <c r="CQ210" s="270"/>
    </row>
    <row r="211" spans="10:95">
      <c r="J211" s="268"/>
      <c r="K211" s="268"/>
      <c r="L211" s="269"/>
      <c r="M211" s="270"/>
      <c r="N211" s="268"/>
      <c r="O211" s="268"/>
      <c r="P211" s="269"/>
      <c r="Q211" s="270"/>
      <c r="R211" s="268"/>
      <c r="S211" s="268"/>
      <c r="T211" s="269"/>
      <c r="U211" s="270"/>
      <c r="V211" s="268"/>
      <c r="W211" s="268"/>
      <c r="X211" s="269"/>
      <c r="Y211" s="270"/>
      <c r="Z211" s="268"/>
      <c r="AA211" s="268"/>
      <c r="AB211" s="269"/>
      <c r="AC211" s="270"/>
      <c r="AD211" s="268"/>
      <c r="AE211" s="268"/>
      <c r="AF211" s="269"/>
      <c r="AG211" s="270"/>
      <c r="AH211" s="268"/>
      <c r="AI211" s="268"/>
      <c r="AJ211" s="269"/>
      <c r="AK211" s="270"/>
      <c r="AL211" s="270"/>
      <c r="AM211" s="270"/>
      <c r="AN211" s="270"/>
      <c r="AO211" s="270"/>
      <c r="AP211" s="270"/>
      <c r="AQ211" s="270"/>
      <c r="AR211" s="270"/>
      <c r="AS211" s="270"/>
      <c r="AT211" s="270"/>
      <c r="AU211" s="270"/>
      <c r="AV211" s="270"/>
      <c r="AW211" s="270"/>
      <c r="AX211" s="270"/>
      <c r="AY211" s="270"/>
      <c r="AZ211" s="270"/>
      <c r="BA211" s="270"/>
      <c r="BB211" s="270"/>
      <c r="BC211" s="270"/>
      <c r="BD211" s="270"/>
      <c r="BE211" s="270"/>
      <c r="BF211" s="270"/>
      <c r="BG211" s="270"/>
      <c r="BH211" s="270"/>
      <c r="BI211" s="270"/>
      <c r="BJ211" s="270"/>
      <c r="BK211" s="270"/>
      <c r="BL211" s="270"/>
      <c r="BM211" s="270"/>
      <c r="BN211" s="270"/>
      <c r="BO211" s="270"/>
      <c r="BP211" s="270"/>
      <c r="BQ211" s="270"/>
      <c r="BR211" s="270"/>
      <c r="BS211" s="270"/>
      <c r="BT211" s="270"/>
      <c r="BU211" s="270"/>
      <c r="BV211" s="270"/>
      <c r="BW211" s="270"/>
      <c r="BX211" s="270"/>
      <c r="BY211" s="270"/>
      <c r="BZ211" s="270"/>
      <c r="CA211" s="270"/>
      <c r="CB211" s="270"/>
      <c r="CC211" s="270"/>
      <c r="CD211" s="270"/>
      <c r="CE211" s="270"/>
      <c r="CF211" s="270"/>
      <c r="CG211" s="270"/>
      <c r="CH211" s="270"/>
      <c r="CI211" s="270"/>
      <c r="CJ211" s="270"/>
      <c r="CK211" s="270"/>
      <c r="CL211" s="270"/>
      <c r="CM211" s="270"/>
      <c r="CN211" s="270"/>
      <c r="CO211" s="270"/>
      <c r="CP211" s="270"/>
      <c r="CQ211" s="270"/>
    </row>
    <row r="212" spans="10:95">
      <c r="J212" s="268"/>
      <c r="K212" s="268"/>
      <c r="L212" s="269"/>
      <c r="M212" s="270"/>
      <c r="N212" s="268"/>
      <c r="O212" s="268"/>
      <c r="P212" s="269"/>
      <c r="Q212" s="270"/>
      <c r="R212" s="268"/>
      <c r="S212" s="268"/>
      <c r="T212" s="269"/>
      <c r="U212" s="270"/>
      <c r="V212" s="268"/>
      <c r="W212" s="268"/>
      <c r="X212" s="269"/>
      <c r="Y212" s="270"/>
      <c r="Z212" s="268"/>
      <c r="AA212" s="268"/>
      <c r="AB212" s="269"/>
      <c r="AC212" s="270"/>
      <c r="AD212" s="268"/>
      <c r="AE212" s="268"/>
      <c r="AF212" s="269"/>
      <c r="AG212" s="270"/>
      <c r="AH212" s="268"/>
      <c r="AI212" s="268"/>
      <c r="AJ212" s="269"/>
      <c r="AK212" s="270"/>
      <c r="AL212" s="270"/>
      <c r="AM212" s="270"/>
      <c r="AN212" s="270"/>
      <c r="AO212" s="270"/>
      <c r="AP212" s="270"/>
      <c r="AQ212" s="270"/>
      <c r="AR212" s="270"/>
      <c r="AS212" s="270"/>
      <c r="AT212" s="270"/>
      <c r="AU212" s="270"/>
      <c r="AV212" s="270"/>
      <c r="AW212" s="270"/>
      <c r="AX212" s="270"/>
      <c r="AY212" s="270"/>
      <c r="AZ212" s="270"/>
      <c r="BA212" s="270"/>
      <c r="BB212" s="270"/>
      <c r="BC212" s="270"/>
      <c r="BD212" s="270"/>
      <c r="BE212" s="270"/>
      <c r="BF212" s="270"/>
      <c r="BG212" s="270"/>
      <c r="BH212" s="270"/>
      <c r="BI212" s="270"/>
      <c r="BJ212" s="270"/>
      <c r="BK212" s="270"/>
      <c r="BL212" s="270"/>
      <c r="BM212" s="270"/>
      <c r="BN212" s="270"/>
      <c r="BO212" s="270"/>
      <c r="BP212" s="270"/>
      <c r="BQ212" s="270"/>
      <c r="BR212" s="270"/>
      <c r="BS212" s="270"/>
      <c r="BT212" s="270"/>
      <c r="BU212" s="270"/>
      <c r="BV212" s="270"/>
      <c r="BW212" s="270"/>
      <c r="BX212" s="270"/>
      <c r="BY212" s="270"/>
      <c r="BZ212" s="270"/>
      <c r="CA212" s="270"/>
      <c r="CB212" s="270"/>
      <c r="CC212" s="270"/>
      <c r="CD212" s="270"/>
      <c r="CE212" s="270"/>
      <c r="CF212" s="270"/>
      <c r="CG212" s="270"/>
      <c r="CH212" s="270"/>
      <c r="CI212" s="270"/>
      <c r="CJ212" s="270"/>
      <c r="CK212" s="270"/>
      <c r="CL212" s="270"/>
      <c r="CM212" s="270"/>
      <c r="CN212" s="270"/>
      <c r="CO212" s="270"/>
      <c r="CP212" s="270"/>
      <c r="CQ212" s="270"/>
    </row>
    <row r="213" spans="10:95">
      <c r="J213" s="268"/>
      <c r="K213" s="268"/>
      <c r="L213" s="269"/>
      <c r="M213" s="270"/>
      <c r="N213" s="268"/>
      <c r="O213" s="268"/>
      <c r="P213" s="269"/>
      <c r="Q213" s="270"/>
      <c r="R213" s="268"/>
      <c r="S213" s="268"/>
      <c r="T213" s="269"/>
      <c r="U213" s="270"/>
      <c r="V213" s="268"/>
      <c r="W213" s="268"/>
      <c r="X213" s="269"/>
      <c r="Y213" s="270"/>
      <c r="Z213" s="268"/>
      <c r="AA213" s="268"/>
      <c r="AB213" s="269"/>
      <c r="AC213" s="270"/>
      <c r="AD213" s="268"/>
      <c r="AE213" s="268"/>
      <c r="AF213" s="269"/>
      <c r="AG213" s="270"/>
      <c r="AH213" s="268"/>
      <c r="AI213" s="268"/>
      <c r="AJ213" s="269"/>
      <c r="AK213" s="270"/>
      <c r="AL213" s="270"/>
      <c r="AM213" s="270"/>
      <c r="AN213" s="270"/>
      <c r="AO213" s="270"/>
      <c r="AP213" s="270"/>
      <c r="AQ213" s="270"/>
      <c r="AR213" s="270"/>
      <c r="AS213" s="270"/>
      <c r="AT213" s="270"/>
      <c r="AU213" s="270"/>
      <c r="AV213" s="270"/>
      <c r="AW213" s="270"/>
      <c r="AX213" s="270"/>
      <c r="AY213" s="270"/>
      <c r="AZ213" s="270"/>
      <c r="BA213" s="270"/>
      <c r="BB213" s="270"/>
      <c r="BC213" s="270"/>
      <c r="BD213" s="270"/>
      <c r="BE213" s="270"/>
      <c r="BF213" s="270"/>
      <c r="BG213" s="270"/>
      <c r="BH213" s="270"/>
      <c r="BI213" s="270"/>
      <c r="BJ213" s="270"/>
      <c r="BK213" s="270"/>
      <c r="BL213" s="270"/>
      <c r="BM213" s="270"/>
      <c r="BN213" s="270"/>
      <c r="BO213" s="270"/>
      <c r="BP213" s="270"/>
      <c r="BQ213" s="270"/>
      <c r="BR213" s="270"/>
      <c r="BS213" s="270"/>
      <c r="BT213" s="270"/>
      <c r="BU213" s="270"/>
      <c r="BV213" s="270"/>
      <c r="BW213" s="270"/>
      <c r="BX213" s="270"/>
      <c r="BY213" s="270"/>
      <c r="BZ213" s="270"/>
      <c r="CA213" s="270"/>
      <c r="CB213" s="270"/>
      <c r="CC213" s="270"/>
      <c r="CD213" s="270"/>
      <c r="CE213" s="270"/>
      <c r="CF213" s="270"/>
      <c r="CG213" s="270"/>
      <c r="CH213" s="270"/>
      <c r="CI213" s="270"/>
      <c r="CJ213" s="270"/>
      <c r="CK213" s="270"/>
      <c r="CL213" s="270"/>
      <c r="CM213" s="270"/>
      <c r="CN213" s="270"/>
      <c r="CO213" s="270"/>
      <c r="CP213" s="270"/>
      <c r="CQ213" s="270"/>
    </row>
    <row r="214" spans="10:95">
      <c r="J214" s="268"/>
      <c r="K214" s="268"/>
      <c r="L214" s="269"/>
      <c r="M214" s="270"/>
      <c r="N214" s="268"/>
      <c r="O214" s="268"/>
      <c r="P214" s="269"/>
      <c r="Q214" s="270"/>
      <c r="R214" s="268"/>
      <c r="S214" s="268"/>
      <c r="T214" s="269"/>
      <c r="U214" s="270"/>
      <c r="V214" s="268"/>
      <c r="W214" s="268"/>
      <c r="X214" s="269"/>
      <c r="Y214" s="270"/>
      <c r="Z214" s="268"/>
      <c r="AA214" s="268"/>
      <c r="AB214" s="269"/>
      <c r="AC214" s="270"/>
      <c r="AD214" s="268"/>
      <c r="AE214" s="268"/>
      <c r="AF214" s="269"/>
      <c r="AG214" s="270"/>
      <c r="AH214" s="268"/>
      <c r="AI214" s="268"/>
      <c r="AJ214" s="269"/>
      <c r="AK214" s="270"/>
      <c r="AL214" s="270"/>
      <c r="AM214" s="270"/>
      <c r="AN214" s="270"/>
      <c r="AO214" s="270"/>
      <c r="AP214" s="270"/>
      <c r="AQ214" s="270"/>
      <c r="AR214" s="270"/>
      <c r="AS214" s="270"/>
      <c r="AT214" s="270"/>
      <c r="AU214" s="270"/>
      <c r="AV214" s="270"/>
      <c r="AW214" s="270"/>
      <c r="AX214" s="270"/>
      <c r="AY214" s="270"/>
      <c r="AZ214" s="270"/>
      <c r="BA214" s="270"/>
      <c r="BB214" s="270"/>
      <c r="BC214" s="270"/>
      <c r="BD214" s="270"/>
      <c r="BE214" s="270"/>
      <c r="BF214" s="270"/>
      <c r="BG214" s="270"/>
      <c r="BH214" s="270"/>
      <c r="BI214" s="270"/>
      <c r="BJ214" s="270"/>
      <c r="BK214" s="270"/>
      <c r="BL214" s="270"/>
      <c r="BM214" s="270"/>
      <c r="BN214" s="270"/>
      <c r="BO214" s="270"/>
      <c r="BP214" s="270"/>
      <c r="BQ214" s="270"/>
      <c r="BR214" s="270"/>
      <c r="BS214" s="270"/>
      <c r="BT214" s="270"/>
      <c r="BU214" s="270"/>
      <c r="BV214" s="270"/>
      <c r="BW214" s="270"/>
      <c r="BX214" s="270"/>
      <c r="BY214" s="270"/>
      <c r="BZ214" s="270"/>
      <c r="CA214" s="270"/>
      <c r="CB214" s="270"/>
      <c r="CC214" s="270"/>
      <c r="CD214" s="270"/>
      <c r="CE214" s="270"/>
      <c r="CF214" s="270"/>
      <c r="CG214" s="270"/>
      <c r="CH214" s="270"/>
      <c r="CI214" s="270"/>
      <c r="CJ214" s="270"/>
      <c r="CK214" s="270"/>
      <c r="CL214" s="270"/>
      <c r="CM214" s="270"/>
      <c r="CN214" s="270"/>
      <c r="CO214" s="270"/>
      <c r="CP214" s="270"/>
      <c r="CQ214" s="270"/>
    </row>
    <row r="215" spans="10:95">
      <c r="J215" s="268"/>
      <c r="K215" s="268"/>
      <c r="L215" s="269"/>
      <c r="M215" s="270"/>
      <c r="N215" s="268"/>
      <c r="O215" s="268"/>
      <c r="P215" s="269"/>
      <c r="Q215" s="270"/>
      <c r="R215" s="268"/>
      <c r="S215" s="268"/>
      <c r="T215" s="269"/>
      <c r="U215" s="270"/>
      <c r="V215" s="268"/>
      <c r="W215" s="268"/>
      <c r="X215" s="269"/>
      <c r="Y215" s="270"/>
      <c r="Z215" s="268"/>
      <c r="AA215" s="268"/>
      <c r="AB215" s="269"/>
      <c r="AC215" s="270"/>
      <c r="AD215" s="268"/>
      <c r="AE215" s="268"/>
      <c r="AF215" s="269"/>
      <c r="AG215" s="270"/>
      <c r="AH215" s="268"/>
      <c r="AI215" s="268"/>
      <c r="AJ215" s="269"/>
      <c r="AK215" s="270"/>
      <c r="AL215" s="270"/>
      <c r="AM215" s="270"/>
      <c r="AN215" s="270"/>
      <c r="AO215" s="270"/>
      <c r="AP215" s="270"/>
      <c r="AQ215" s="270"/>
      <c r="AR215" s="270"/>
      <c r="AS215" s="270"/>
      <c r="AT215" s="270"/>
      <c r="AU215" s="270"/>
      <c r="AV215" s="270"/>
      <c r="AW215" s="270"/>
      <c r="AX215" s="270"/>
      <c r="AY215" s="270"/>
      <c r="AZ215" s="270"/>
      <c r="BA215" s="270"/>
      <c r="BB215" s="270"/>
      <c r="BC215" s="270"/>
      <c r="BD215" s="270"/>
      <c r="BE215" s="270"/>
      <c r="BF215" s="270"/>
      <c r="BG215" s="270"/>
      <c r="BH215" s="270"/>
      <c r="BI215" s="270"/>
      <c r="BJ215" s="270"/>
      <c r="BK215" s="270"/>
      <c r="BL215" s="270"/>
      <c r="BM215" s="270"/>
      <c r="BN215" s="270"/>
      <c r="BO215" s="270"/>
      <c r="BP215" s="270"/>
      <c r="BQ215" s="270"/>
      <c r="BR215" s="270"/>
      <c r="BS215" s="270"/>
      <c r="BT215" s="270"/>
      <c r="BU215" s="270"/>
      <c r="BV215" s="270"/>
      <c r="BW215" s="270"/>
      <c r="BX215" s="270"/>
      <c r="BY215" s="270"/>
      <c r="BZ215" s="270"/>
      <c r="CA215" s="270"/>
      <c r="CB215" s="270"/>
      <c r="CC215" s="270"/>
      <c r="CD215" s="270"/>
      <c r="CE215" s="270"/>
      <c r="CF215" s="270"/>
      <c r="CG215" s="270"/>
      <c r="CH215" s="270"/>
      <c r="CI215" s="270"/>
      <c r="CJ215" s="270"/>
      <c r="CK215" s="270"/>
      <c r="CL215" s="270"/>
      <c r="CM215" s="270"/>
      <c r="CN215" s="270"/>
      <c r="CO215" s="270"/>
      <c r="CP215" s="270"/>
      <c r="CQ215" s="270"/>
    </row>
    <row r="216" spans="10:95">
      <c r="J216" s="268"/>
      <c r="K216" s="268"/>
      <c r="L216" s="269"/>
      <c r="M216" s="270"/>
      <c r="N216" s="268"/>
      <c r="O216" s="268"/>
      <c r="P216" s="269"/>
      <c r="Q216" s="270"/>
      <c r="R216" s="268"/>
      <c r="S216" s="268"/>
      <c r="T216" s="269"/>
      <c r="U216" s="270"/>
      <c r="V216" s="268"/>
      <c r="W216" s="268"/>
      <c r="X216" s="269"/>
      <c r="Y216" s="270"/>
      <c r="Z216" s="268"/>
      <c r="AA216" s="268"/>
      <c r="AB216" s="269"/>
      <c r="AC216" s="270"/>
      <c r="AD216" s="268"/>
      <c r="AE216" s="268"/>
      <c r="AF216" s="269"/>
      <c r="AG216" s="270"/>
      <c r="AH216" s="268"/>
      <c r="AI216" s="268"/>
      <c r="AJ216" s="269"/>
      <c r="AK216" s="270"/>
      <c r="AL216" s="270"/>
      <c r="AM216" s="270"/>
      <c r="AN216" s="270"/>
      <c r="AO216" s="270"/>
      <c r="AP216" s="270"/>
      <c r="AQ216" s="270"/>
      <c r="AR216" s="270"/>
      <c r="AS216" s="270"/>
      <c r="AT216" s="270"/>
      <c r="AU216" s="270"/>
      <c r="AV216" s="270"/>
      <c r="AW216" s="270"/>
      <c r="AX216" s="270"/>
      <c r="AY216" s="270"/>
      <c r="AZ216" s="270"/>
      <c r="BA216" s="270"/>
      <c r="BB216" s="270"/>
      <c r="BC216" s="270"/>
      <c r="BD216" s="270"/>
      <c r="BE216" s="270"/>
      <c r="BF216" s="270"/>
      <c r="BG216" s="270"/>
      <c r="BH216" s="270"/>
      <c r="BI216" s="270"/>
      <c r="BJ216" s="270"/>
      <c r="BK216" s="270"/>
      <c r="BL216" s="270"/>
      <c r="BM216" s="270"/>
      <c r="BN216" s="270"/>
      <c r="BO216" s="270"/>
      <c r="BP216" s="270"/>
      <c r="BQ216" s="270"/>
      <c r="BR216" s="270"/>
      <c r="BS216" s="270"/>
      <c r="BT216" s="270"/>
      <c r="BU216" s="270"/>
      <c r="BV216" s="270"/>
      <c r="BW216" s="270"/>
      <c r="BX216" s="270"/>
      <c r="BY216" s="270"/>
      <c r="BZ216" s="270"/>
      <c r="CA216" s="270"/>
      <c r="CB216" s="270"/>
      <c r="CC216" s="270"/>
      <c r="CD216" s="270"/>
      <c r="CE216" s="270"/>
      <c r="CF216" s="270"/>
      <c r="CG216" s="270"/>
      <c r="CH216" s="270"/>
      <c r="CI216" s="270"/>
      <c r="CJ216" s="270"/>
      <c r="CK216" s="270"/>
      <c r="CL216" s="270"/>
      <c r="CM216" s="270"/>
      <c r="CN216" s="270"/>
      <c r="CO216" s="270"/>
      <c r="CP216" s="270"/>
      <c r="CQ216" s="270"/>
    </row>
    <row r="217" spans="10:95">
      <c r="J217" s="268"/>
      <c r="K217" s="268"/>
      <c r="L217" s="269"/>
      <c r="M217" s="270"/>
      <c r="N217" s="268"/>
      <c r="O217" s="268"/>
      <c r="P217" s="269"/>
      <c r="Q217" s="270"/>
      <c r="R217" s="268"/>
      <c r="S217" s="268"/>
      <c r="T217" s="269"/>
      <c r="U217" s="270"/>
      <c r="V217" s="268"/>
      <c r="W217" s="268"/>
      <c r="X217" s="269"/>
      <c r="Y217" s="270"/>
      <c r="Z217" s="268"/>
      <c r="AA217" s="268"/>
      <c r="AB217" s="269"/>
      <c r="AC217" s="270"/>
      <c r="AD217" s="268"/>
      <c r="AE217" s="268"/>
      <c r="AF217" s="269"/>
      <c r="AG217" s="270"/>
      <c r="AH217" s="268"/>
      <c r="AI217" s="268"/>
      <c r="AJ217" s="269"/>
      <c r="AK217" s="270"/>
      <c r="AL217" s="270"/>
      <c r="AM217" s="270"/>
      <c r="AN217" s="270"/>
      <c r="AO217" s="270"/>
      <c r="AP217" s="270"/>
      <c r="AQ217" s="270"/>
      <c r="AR217" s="270"/>
      <c r="AS217" s="270"/>
      <c r="AT217" s="270"/>
      <c r="AU217" s="270"/>
      <c r="AV217" s="270"/>
      <c r="AW217" s="270"/>
      <c r="AX217" s="270"/>
      <c r="AY217" s="270"/>
      <c r="AZ217" s="270"/>
      <c r="BA217" s="270"/>
      <c r="BB217" s="270"/>
      <c r="BC217" s="270"/>
      <c r="BD217" s="270"/>
      <c r="BE217" s="270"/>
      <c r="BF217" s="270"/>
      <c r="BG217" s="270"/>
      <c r="BH217" s="270"/>
      <c r="BI217" s="270"/>
      <c r="BJ217" s="270"/>
      <c r="BK217" s="270"/>
      <c r="BL217" s="270"/>
      <c r="BM217" s="270"/>
      <c r="BN217" s="270"/>
      <c r="BO217" s="270"/>
      <c r="BP217" s="270"/>
      <c r="BQ217" s="270"/>
      <c r="BR217" s="270"/>
      <c r="BS217" s="270"/>
      <c r="BT217" s="270"/>
      <c r="BU217" s="270"/>
      <c r="BV217" s="270"/>
      <c r="BW217" s="270"/>
      <c r="BX217" s="270"/>
      <c r="BY217" s="270"/>
      <c r="BZ217" s="270"/>
      <c r="CA217" s="270"/>
      <c r="CB217" s="270"/>
      <c r="CC217" s="270"/>
      <c r="CD217" s="270"/>
      <c r="CE217" s="270"/>
      <c r="CF217" s="270"/>
      <c r="CG217" s="270"/>
      <c r="CH217" s="270"/>
      <c r="CI217" s="270"/>
      <c r="CJ217" s="270"/>
      <c r="CK217" s="270"/>
      <c r="CL217" s="270"/>
      <c r="CM217" s="270"/>
      <c r="CN217" s="270"/>
      <c r="CO217" s="270"/>
      <c r="CP217" s="270"/>
      <c r="CQ217" s="270"/>
    </row>
    <row r="218" spans="10:95">
      <c r="J218" s="268"/>
      <c r="K218" s="268"/>
      <c r="L218" s="269"/>
      <c r="M218" s="270"/>
      <c r="N218" s="268"/>
      <c r="O218" s="268"/>
      <c r="P218" s="269"/>
      <c r="Q218" s="270"/>
      <c r="R218" s="268"/>
      <c r="S218" s="268"/>
      <c r="T218" s="269"/>
      <c r="U218" s="270"/>
      <c r="V218" s="268"/>
      <c r="W218" s="268"/>
      <c r="X218" s="269"/>
      <c r="Y218" s="270"/>
      <c r="Z218" s="268"/>
      <c r="AA218" s="268"/>
      <c r="AB218" s="269"/>
      <c r="AC218" s="270"/>
      <c r="AD218" s="268"/>
      <c r="AE218" s="268"/>
      <c r="AF218" s="269"/>
      <c r="AG218" s="270"/>
      <c r="AH218" s="268"/>
      <c r="AI218" s="268"/>
      <c r="AJ218" s="269"/>
      <c r="AK218" s="270"/>
      <c r="AL218" s="270"/>
      <c r="AM218" s="270"/>
      <c r="AN218" s="270"/>
      <c r="AO218" s="270"/>
      <c r="AP218" s="270"/>
      <c r="AQ218" s="270"/>
      <c r="AR218" s="270"/>
      <c r="AS218" s="270"/>
      <c r="AT218" s="270"/>
      <c r="AU218" s="270"/>
      <c r="AV218" s="270"/>
      <c r="AW218" s="270"/>
      <c r="AX218" s="270"/>
      <c r="AY218" s="270"/>
      <c r="AZ218" s="270"/>
      <c r="BA218" s="270"/>
      <c r="BB218" s="270"/>
      <c r="BC218" s="270"/>
      <c r="BD218" s="270"/>
      <c r="BE218" s="270"/>
      <c r="BF218" s="270"/>
      <c r="BG218" s="270"/>
      <c r="BH218" s="270"/>
      <c r="BI218" s="270"/>
      <c r="BJ218" s="270"/>
      <c r="BK218" s="270"/>
      <c r="BL218" s="270"/>
      <c r="BM218" s="270"/>
      <c r="BN218" s="270"/>
      <c r="BO218" s="270"/>
      <c r="BP218" s="270"/>
      <c r="BQ218" s="270"/>
      <c r="BR218" s="270"/>
      <c r="BS218" s="270"/>
      <c r="BT218" s="270"/>
      <c r="BU218" s="270"/>
      <c r="BV218" s="270"/>
      <c r="BW218" s="270"/>
      <c r="BX218" s="270"/>
      <c r="BY218" s="270"/>
      <c r="BZ218" s="270"/>
      <c r="CA218" s="270"/>
      <c r="CB218" s="270"/>
      <c r="CC218" s="270"/>
      <c r="CD218" s="270"/>
      <c r="CE218" s="270"/>
      <c r="CF218" s="270"/>
      <c r="CG218" s="270"/>
      <c r="CH218" s="270"/>
      <c r="CI218" s="270"/>
      <c r="CJ218" s="270"/>
      <c r="CK218" s="270"/>
      <c r="CL218" s="270"/>
      <c r="CM218" s="270"/>
      <c r="CN218" s="270"/>
      <c r="CO218" s="270"/>
      <c r="CP218" s="270"/>
      <c r="CQ218" s="270"/>
    </row>
    <row r="219" spans="10:95">
      <c r="J219" s="268"/>
      <c r="K219" s="268"/>
      <c r="L219" s="269"/>
      <c r="M219" s="270"/>
      <c r="N219" s="268"/>
      <c r="O219" s="268"/>
      <c r="P219" s="269"/>
      <c r="Q219" s="270"/>
      <c r="R219" s="268"/>
      <c r="S219" s="268"/>
      <c r="T219" s="269"/>
      <c r="U219" s="270"/>
      <c r="V219" s="268"/>
      <c r="W219" s="268"/>
      <c r="X219" s="269"/>
      <c r="Y219" s="270"/>
      <c r="Z219" s="268"/>
      <c r="AA219" s="268"/>
      <c r="AB219" s="269"/>
      <c r="AC219" s="270"/>
      <c r="AD219" s="268"/>
      <c r="AE219" s="268"/>
      <c r="AF219" s="269"/>
      <c r="AG219" s="270"/>
      <c r="AH219" s="268"/>
      <c r="AI219" s="268"/>
      <c r="AJ219" s="269"/>
      <c r="AK219" s="270"/>
      <c r="AL219" s="270"/>
      <c r="AM219" s="270"/>
      <c r="AN219" s="270"/>
      <c r="AO219" s="270"/>
      <c r="AP219" s="270"/>
      <c r="AQ219" s="270"/>
      <c r="AR219" s="270"/>
      <c r="AS219" s="270"/>
      <c r="AT219" s="270"/>
      <c r="AU219" s="270"/>
      <c r="AV219" s="270"/>
      <c r="AW219" s="270"/>
      <c r="AX219" s="270"/>
      <c r="AY219" s="270"/>
      <c r="AZ219" s="270"/>
      <c r="BA219" s="270"/>
      <c r="BB219" s="270"/>
      <c r="BC219" s="270"/>
      <c r="BD219" s="270"/>
      <c r="BE219" s="270"/>
      <c r="BF219" s="270"/>
      <c r="BG219" s="270"/>
      <c r="BH219" s="270"/>
      <c r="BI219" s="270"/>
      <c r="BJ219" s="270"/>
      <c r="BK219" s="270"/>
      <c r="BL219" s="270"/>
      <c r="BM219" s="270"/>
      <c r="BN219" s="270"/>
      <c r="BO219" s="270"/>
      <c r="BP219" s="270"/>
      <c r="BQ219" s="270"/>
      <c r="BR219" s="270"/>
      <c r="BS219" s="270"/>
      <c r="BT219" s="270"/>
      <c r="BU219" s="270"/>
      <c r="BV219" s="270"/>
      <c r="BW219" s="270"/>
      <c r="BX219" s="270"/>
      <c r="BY219" s="270"/>
      <c r="BZ219" s="270"/>
      <c r="CA219" s="270"/>
      <c r="CB219" s="270"/>
      <c r="CC219" s="270"/>
      <c r="CD219" s="270"/>
      <c r="CE219" s="270"/>
      <c r="CF219" s="270"/>
      <c r="CG219" s="270"/>
      <c r="CH219" s="270"/>
      <c r="CI219" s="270"/>
      <c r="CJ219" s="270"/>
      <c r="CK219" s="270"/>
      <c r="CL219" s="270"/>
      <c r="CM219" s="270"/>
      <c r="CN219" s="270"/>
      <c r="CO219" s="270"/>
      <c r="CP219" s="270"/>
      <c r="CQ219" s="270"/>
    </row>
    <row r="220" spans="10:95">
      <c r="J220" s="268"/>
      <c r="K220" s="268"/>
      <c r="L220" s="269"/>
      <c r="M220" s="270"/>
      <c r="N220" s="268"/>
      <c r="O220" s="268"/>
      <c r="P220" s="269"/>
      <c r="Q220" s="270"/>
      <c r="R220" s="268"/>
      <c r="S220" s="268"/>
      <c r="T220" s="269"/>
      <c r="U220" s="270"/>
      <c r="V220" s="268"/>
      <c r="W220" s="268"/>
      <c r="X220" s="269"/>
      <c r="Y220" s="270"/>
      <c r="Z220" s="268"/>
      <c r="AA220" s="268"/>
      <c r="AB220" s="269"/>
      <c r="AC220" s="270"/>
      <c r="AD220" s="268"/>
      <c r="AE220" s="268"/>
      <c r="AF220" s="269"/>
      <c r="AG220" s="270"/>
      <c r="AH220" s="268"/>
      <c r="AI220" s="268"/>
      <c r="AJ220" s="269"/>
      <c r="AK220" s="270"/>
      <c r="AL220" s="270"/>
      <c r="AM220" s="270"/>
      <c r="AN220" s="270"/>
      <c r="AO220" s="270"/>
      <c r="AP220" s="270"/>
      <c r="AQ220" s="270"/>
      <c r="AR220" s="270"/>
      <c r="AS220" s="270"/>
      <c r="AT220" s="270"/>
      <c r="AU220" s="270"/>
      <c r="AV220" s="270"/>
      <c r="AW220" s="270"/>
      <c r="AX220" s="270"/>
      <c r="AY220" s="270"/>
      <c r="AZ220" s="270"/>
      <c r="BA220" s="270"/>
      <c r="BB220" s="270"/>
      <c r="BC220" s="270"/>
      <c r="BD220" s="270"/>
      <c r="BE220" s="270"/>
      <c r="BF220" s="270"/>
      <c r="BG220" s="270"/>
      <c r="BH220" s="270"/>
      <c r="BI220" s="270"/>
      <c r="BJ220" s="270"/>
      <c r="BK220" s="270"/>
      <c r="BL220" s="270"/>
      <c r="BM220" s="270"/>
      <c r="BN220" s="270"/>
      <c r="BO220" s="270"/>
      <c r="BP220" s="270"/>
      <c r="BQ220" s="270"/>
      <c r="BR220" s="270"/>
      <c r="BS220" s="270"/>
      <c r="BT220" s="270"/>
      <c r="BU220" s="270"/>
      <c r="BV220" s="270"/>
      <c r="BW220" s="270"/>
      <c r="BX220" s="270"/>
      <c r="BY220" s="270"/>
      <c r="BZ220" s="270"/>
      <c r="CA220" s="270"/>
      <c r="CB220" s="270"/>
      <c r="CC220" s="270"/>
      <c r="CD220" s="270"/>
      <c r="CE220" s="270"/>
      <c r="CF220" s="270"/>
      <c r="CG220" s="270"/>
      <c r="CH220" s="270"/>
      <c r="CI220" s="270"/>
      <c r="CJ220" s="270"/>
      <c r="CK220" s="270"/>
      <c r="CL220" s="270"/>
      <c r="CM220" s="270"/>
      <c r="CN220" s="270"/>
      <c r="CO220" s="270"/>
      <c r="CP220" s="270"/>
      <c r="CQ220" s="270"/>
    </row>
    <row r="221" spans="10:95">
      <c r="J221" s="268"/>
      <c r="K221" s="268"/>
      <c r="L221" s="269"/>
      <c r="M221" s="270"/>
      <c r="N221" s="268"/>
      <c r="O221" s="268"/>
      <c r="P221" s="269"/>
      <c r="Q221" s="270"/>
      <c r="R221" s="268"/>
      <c r="S221" s="268"/>
      <c r="T221" s="269"/>
      <c r="U221" s="270"/>
      <c r="V221" s="268"/>
      <c r="W221" s="268"/>
      <c r="X221" s="269"/>
      <c r="Y221" s="270"/>
      <c r="Z221" s="268"/>
      <c r="AA221" s="268"/>
      <c r="AB221" s="269"/>
      <c r="AC221" s="270"/>
      <c r="AD221" s="268"/>
      <c r="AE221" s="268"/>
      <c r="AF221" s="269"/>
      <c r="AG221" s="270"/>
      <c r="AH221" s="268"/>
      <c r="AI221" s="268"/>
      <c r="AJ221" s="269"/>
      <c r="AK221" s="270"/>
      <c r="AL221" s="270"/>
      <c r="AM221" s="270"/>
      <c r="AN221" s="270"/>
      <c r="AO221" s="270"/>
      <c r="AP221" s="270"/>
      <c r="AQ221" s="270"/>
      <c r="AR221" s="270"/>
      <c r="AS221" s="270"/>
      <c r="AT221" s="270"/>
      <c r="AU221" s="270"/>
      <c r="AV221" s="270"/>
      <c r="AW221" s="270"/>
      <c r="AX221" s="270"/>
      <c r="AY221" s="270"/>
      <c r="AZ221" s="270"/>
      <c r="BA221" s="270"/>
      <c r="BB221" s="270"/>
      <c r="BC221" s="270"/>
      <c r="BD221" s="270"/>
      <c r="BE221" s="270"/>
      <c r="BF221" s="270"/>
      <c r="BG221" s="270"/>
      <c r="BH221" s="270"/>
      <c r="BI221" s="270"/>
      <c r="BJ221" s="270"/>
      <c r="BK221" s="270"/>
      <c r="BL221" s="270"/>
      <c r="BM221" s="270"/>
      <c r="BN221" s="270"/>
      <c r="BO221" s="270"/>
      <c r="BP221" s="270"/>
      <c r="BQ221" s="270"/>
      <c r="BR221" s="270"/>
      <c r="BS221" s="270"/>
      <c r="BT221" s="270"/>
      <c r="BU221" s="270"/>
      <c r="BV221" s="270"/>
      <c r="BW221" s="270"/>
      <c r="BX221" s="270"/>
      <c r="BY221" s="270"/>
      <c r="BZ221" s="270"/>
      <c r="CA221" s="270"/>
      <c r="CB221" s="270"/>
      <c r="CC221" s="270"/>
      <c r="CD221" s="270"/>
      <c r="CE221" s="270"/>
      <c r="CF221" s="270"/>
      <c r="CG221" s="270"/>
      <c r="CH221" s="270"/>
      <c r="CI221" s="270"/>
      <c r="CJ221" s="270"/>
      <c r="CK221" s="270"/>
      <c r="CL221" s="270"/>
      <c r="CM221" s="270"/>
      <c r="CN221" s="270"/>
      <c r="CO221" s="270"/>
      <c r="CP221" s="270"/>
      <c r="CQ221" s="270"/>
    </row>
    <row r="222" spans="10:95">
      <c r="J222" s="268"/>
      <c r="K222" s="268"/>
      <c r="L222" s="269"/>
      <c r="M222" s="270"/>
      <c r="N222" s="268"/>
      <c r="O222" s="268"/>
      <c r="P222" s="269"/>
      <c r="Q222" s="270"/>
      <c r="R222" s="268"/>
      <c r="S222" s="268"/>
      <c r="T222" s="269"/>
      <c r="U222" s="270"/>
      <c r="V222" s="268"/>
      <c r="W222" s="268"/>
      <c r="X222" s="269"/>
      <c r="Y222" s="270"/>
      <c r="Z222" s="268"/>
      <c r="AA222" s="268"/>
      <c r="AB222" s="269"/>
      <c r="AC222" s="270"/>
      <c r="AD222" s="268"/>
      <c r="AE222" s="268"/>
      <c r="AF222" s="269"/>
      <c r="AG222" s="270"/>
      <c r="AH222" s="268"/>
      <c r="AI222" s="268"/>
      <c r="AJ222" s="269"/>
      <c r="AK222" s="270"/>
      <c r="AL222" s="270"/>
      <c r="AM222" s="270"/>
      <c r="AN222" s="270"/>
      <c r="AO222" s="270"/>
      <c r="AP222" s="270"/>
      <c r="AQ222" s="270"/>
      <c r="AR222" s="270"/>
      <c r="AS222" s="270"/>
      <c r="AT222" s="270"/>
      <c r="AU222" s="270"/>
      <c r="AV222" s="270"/>
      <c r="AW222" s="270"/>
      <c r="AX222" s="270"/>
      <c r="AY222" s="270"/>
      <c r="AZ222" s="270"/>
      <c r="BA222" s="270"/>
      <c r="BB222" s="270"/>
      <c r="BC222" s="270"/>
      <c r="BD222" s="270"/>
      <c r="BE222" s="270"/>
      <c r="BF222" s="270"/>
      <c r="BG222" s="270"/>
      <c r="BH222" s="270"/>
      <c r="BI222" s="270"/>
      <c r="BJ222" s="270"/>
      <c r="BK222" s="270"/>
      <c r="BL222" s="270"/>
      <c r="BM222" s="270"/>
      <c r="BN222" s="270"/>
      <c r="BO222" s="270"/>
      <c r="BP222" s="270"/>
      <c r="BQ222" s="270"/>
      <c r="BR222" s="270"/>
      <c r="BS222" s="270"/>
      <c r="BT222" s="270"/>
      <c r="BU222" s="270"/>
      <c r="BV222" s="270"/>
      <c r="BW222" s="270"/>
      <c r="BX222" s="270"/>
      <c r="BY222" s="270"/>
      <c r="BZ222" s="270"/>
      <c r="CA222" s="270"/>
      <c r="CB222" s="270"/>
      <c r="CC222" s="270"/>
      <c r="CD222" s="270"/>
      <c r="CE222" s="270"/>
      <c r="CF222" s="270"/>
      <c r="CG222" s="270"/>
      <c r="CH222" s="270"/>
      <c r="CI222" s="270"/>
      <c r="CJ222" s="270"/>
      <c r="CK222" s="270"/>
      <c r="CL222" s="270"/>
      <c r="CM222" s="270"/>
      <c r="CN222" s="270"/>
      <c r="CO222" s="270"/>
      <c r="CP222" s="270"/>
      <c r="CQ222" s="270"/>
    </row>
    <row r="223" spans="10:95">
      <c r="J223" s="268"/>
      <c r="K223" s="268"/>
      <c r="L223" s="269"/>
      <c r="M223" s="270"/>
      <c r="N223" s="268"/>
      <c r="O223" s="268"/>
      <c r="P223" s="269"/>
      <c r="Q223" s="270"/>
      <c r="R223" s="268"/>
      <c r="S223" s="268"/>
      <c r="T223" s="269"/>
      <c r="U223" s="270"/>
      <c r="V223" s="268"/>
      <c r="W223" s="268"/>
      <c r="X223" s="269"/>
      <c r="Y223" s="270"/>
      <c r="Z223" s="268"/>
      <c r="AA223" s="268"/>
      <c r="AB223" s="269"/>
      <c r="AC223" s="270"/>
      <c r="AD223" s="268"/>
      <c r="AE223" s="268"/>
      <c r="AF223" s="269"/>
      <c r="AG223" s="270"/>
      <c r="AH223" s="268"/>
      <c r="AI223" s="268"/>
      <c r="AJ223" s="269"/>
      <c r="AK223" s="270"/>
      <c r="AL223" s="270"/>
      <c r="AM223" s="270"/>
      <c r="AN223" s="270"/>
      <c r="AO223" s="270"/>
      <c r="AP223" s="270"/>
      <c r="AQ223" s="270"/>
      <c r="AR223" s="270"/>
      <c r="AS223" s="270"/>
      <c r="AT223" s="270"/>
      <c r="AU223" s="270"/>
      <c r="AV223" s="270"/>
      <c r="AW223" s="270"/>
      <c r="AX223" s="270"/>
      <c r="AY223" s="270"/>
      <c r="AZ223" s="270"/>
      <c r="BA223" s="270"/>
      <c r="BB223" s="270"/>
      <c r="BC223" s="270"/>
      <c r="BD223" s="270"/>
      <c r="BE223" s="270"/>
      <c r="BF223" s="270"/>
      <c r="BG223" s="270"/>
      <c r="BH223" s="270"/>
      <c r="BI223" s="270"/>
      <c r="BJ223" s="270"/>
      <c r="BK223" s="270"/>
      <c r="BL223" s="270"/>
      <c r="BM223" s="270"/>
      <c r="BN223" s="270"/>
      <c r="BO223" s="270"/>
      <c r="BP223" s="270"/>
      <c r="BQ223" s="270"/>
      <c r="BR223" s="270"/>
      <c r="BS223" s="270"/>
      <c r="BT223" s="270"/>
      <c r="BU223" s="270"/>
      <c r="BV223" s="270"/>
      <c r="BW223" s="270"/>
      <c r="BX223" s="270"/>
      <c r="BY223" s="270"/>
      <c r="BZ223" s="270"/>
      <c r="CA223" s="270"/>
      <c r="CB223" s="270"/>
      <c r="CC223" s="270"/>
      <c r="CD223" s="270"/>
      <c r="CE223" s="270"/>
      <c r="CF223" s="270"/>
      <c r="CG223" s="270"/>
      <c r="CH223" s="270"/>
      <c r="CI223" s="270"/>
      <c r="CJ223" s="270"/>
      <c r="CK223" s="270"/>
      <c r="CL223" s="270"/>
      <c r="CM223" s="270"/>
      <c r="CN223" s="270"/>
      <c r="CO223" s="270"/>
      <c r="CP223" s="270"/>
      <c r="CQ223" s="270"/>
    </row>
    <row r="224" spans="10:95">
      <c r="J224" s="268"/>
      <c r="K224" s="268"/>
      <c r="L224" s="269"/>
      <c r="M224" s="270"/>
      <c r="N224" s="268"/>
      <c r="O224" s="268"/>
      <c r="P224" s="269"/>
      <c r="Q224" s="270"/>
      <c r="R224" s="268"/>
      <c r="S224" s="268"/>
      <c r="T224" s="269"/>
      <c r="U224" s="270"/>
      <c r="V224" s="268"/>
      <c r="W224" s="268"/>
      <c r="X224" s="269"/>
      <c r="Y224" s="270"/>
      <c r="Z224" s="268"/>
      <c r="AA224" s="268"/>
      <c r="AB224" s="269"/>
      <c r="AC224" s="270"/>
      <c r="AD224" s="268"/>
      <c r="AE224" s="268"/>
      <c r="AF224" s="269"/>
      <c r="AG224" s="270"/>
      <c r="AH224" s="268"/>
      <c r="AI224" s="268"/>
      <c r="AJ224" s="269"/>
      <c r="AK224" s="270"/>
      <c r="AL224" s="270"/>
      <c r="AM224" s="270"/>
      <c r="AN224" s="270"/>
      <c r="AO224" s="270"/>
      <c r="AP224" s="270"/>
      <c r="AQ224" s="270"/>
      <c r="AR224" s="270"/>
      <c r="AS224" s="270"/>
      <c r="AT224" s="270"/>
      <c r="AU224" s="270"/>
      <c r="AV224" s="270"/>
      <c r="AW224" s="270"/>
      <c r="AX224" s="270"/>
      <c r="AY224" s="270"/>
      <c r="AZ224" s="270"/>
      <c r="BA224" s="270"/>
      <c r="BB224" s="270"/>
      <c r="BC224" s="270"/>
      <c r="BD224" s="270"/>
      <c r="BE224" s="270"/>
      <c r="BF224" s="270"/>
      <c r="BG224" s="270"/>
      <c r="BH224" s="270"/>
      <c r="BI224" s="270"/>
      <c r="BJ224" s="270"/>
      <c r="BK224" s="270"/>
      <c r="BL224" s="270"/>
      <c r="BM224" s="270"/>
      <c r="BN224" s="270"/>
      <c r="BO224" s="270"/>
      <c r="BP224" s="270"/>
      <c r="BQ224" s="270"/>
      <c r="BR224" s="270"/>
      <c r="BS224" s="270"/>
      <c r="BT224" s="270"/>
      <c r="BU224" s="270"/>
      <c r="BV224" s="270"/>
      <c r="BW224" s="270"/>
      <c r="BX224" s="270"/>
      <c r="BY224" s="270"/>
      <c r="BZ224" s="270"/>
      <c r="CA224" s="270"/>
      <c r="CB224" s="270"/>
      <c r="CC224" s="270"/>
      <c r="CD224" s="270"/>
      <c r="CE224" s="270"/>
      <c r="CF224" s="270"/>
      <c r="CG224" s="270"/>
      <c r="CH224" s="270"/>
      <c r="CI224" s="270"/>
      <c r="CJ224" s="270"/>
      <c r="CK224" s="270"/>
      <c r="CL224" s="270"/>
      <c r="CM224" s="270"/>
      <c r="CN224" s="270"/>
      <c r="CO224" s="270"/>
      <c r="CP224" s="270"/>
      <c r="CQ224" s="270"/>
    </row>
    <row r="225" spans="10:95">
      <c r="J225" s="268"/>
      <c r="K225" s="268"/>
      <c r="L225" s="269"/>
      <c r="M225" s="270"/>
      <c r="N225" s="268"/>
      <c r="O225" s="268"/>
      <c r="P225" s="269"/>
      <c r="Q225" s="270"/>
      <c r="R225" s="268"/>
      <c r="S225" s="268"/>
      <c r="T225" s="269"/>
      <c r="U225" s="270"/>
      <c r="V225" s="268"/>
      <c r="W225" s="268"/>
      <c r="X225" s="269"/>
      <c r="Y225" s="270"/>
      <c r="Z225" s="268"/>
      <c r="AA225" s="268"/>
      <c r="AB225" s="269"/>
      <c r="AC225" s="270"/>
      <c r="AD225" s="268"/>
      <c r="AE225" s="268"/>
      <c r="AF225" s="269"/>
      <c r="AG225" s="270"/>
      <c r="AH225" s="268"/>
      <c r="AI225" s="268"/>
      <c r="AJ225" s="269"/>
      <c r="AK225" s="270"/>
      <c r="AL225" s="270"/>
      <c r="AM225" s="270"/>
      <c r="AN225" s="270"/>
      <c r="AO225" s="270"/>
      <c r="AP225" s="270"/>
      <c r="AQ225" s="270"/>
      <c r="AR225" s="270"/>
      <c r="AS225" s="270"/>
      <c r="AT225" s="270"/>
      <c r="AU225" s="270"/>
      <c r="AV225" s="270"/>
      <c r="AW225" s="270"/>
      <c r="AX225" s="270"/>
      <c r="AY225" s="270"/>
      <c r="AZ225" s="270"/>
      <c r="BA225" s="270"/>
      <c r="BB225" s="270"/>
      <c r="BC225" s="270"/>
      <c r="BD225" s="270"/>
      <c r="BE225" s="270"/>
      <c r="BF225" s="270"/>
      <c r="BG225" s="270"/>
      <c r="BH225" s="270"/>
      <c r="BI225" s="270"/>
      <c r="BJ225" s="270"/>
      <c r="BK225" s="270"/>
      <c r="BL225" s="270"/>
      <c r="BM225" s="270"/>
      <c r="BN225" s="270"/>
      <c r="BO225" s="270"/>
      <c r="BP225" s="270"/>
      <c r="BQ225" s="270"/>
      <c r="BR225" s="270"/>
      <c r="BS225" s="270"/>
      <c r="BT225" s="270"/>
      <c r="BU225" s="270"/>
      <c r="BV225" s="270"/>
      <c r="BW225" s="270"/>
      <c r="BX225" s="270"/>
      <c r="BY225" s="270"/>
      <c r="BZ225" s="270"/>
      <c r="CA225" s="270"/>
      <c r="CB225" s="270"/>
      <c r="CC225" s="270"/>
      <c r="CD225" s="270"/>
      <c r="CE225" s="270"/>
      <c r="CF225" s="270"/>
      <c r="CG225" s="270"/>
      <c r="CH225" s="270"/>
      <c r="CI225" s="270"/>
      <c r="CJ225" s="270"/>
      <c r="CK225" s="270"/>
      <c r="CL225" s="270"/>
      <c r="CM225" s="270"/>
      <c r="CN225" s="270"/>
      <c r="CO225" s="270"/>
      <c r="CP225" s="270"/>
      <c r="CQ225" s="270"/>
    </row>
    <row r="226" spans="10:95">
      <c r="J226" s="268"/>
      <c r="K226" s="268"/>
      <c r="L226" s="269"/>
      <c r="M226" s="270"/>
      <c r="N226" s="268"/>
      <c r="O226" s="268"/>
      <c r="P226" s="269"/>
      <c r="Q226" s="270"/>
      <c r="R226" s="268"/>
      <c r="S226" s="268"/>
      <c r="T226" s="269"/>
      <c r="U226" s="270"/>
      <c r="V226" s="268"/>
      <c r="W226" s="268"/>
      <c r="X226" s="269"/>
      <c r="Y226" s="270"/>
      <c r="Z226" s="268"/>
      <c r="AA226" s="268"/>
      <c r="AB226" s="269"/>
      <c r="AC226" s="270"/>
      <c r="AD226" s="268"/>
      <c r="AE226" s="268"/>
      <c r="AF226" s="269"/>
      <c r="AG226" s="270"/>
      <c r="AH226" s="268"/>
      <c r="AI226" s="268"/>
      <c r="AJ226" s="269"/>
      <c r="AK226" s="270"/>
      <c r="AL226" s="270"/>
      <c r="AM226" s="270"/>
      <c r="AN226" s="270"/>
      <c r="AO226" s="270"/>
      <c r="AP226" s="270"/>
      <c r="AQ226" s="270"/>
      <c r="AR226" s="270"/>
      <c r="AS226" s="270"/>
      <c r="AT226" s="270"/>
      <c r="AU226" s="270"/>
      <c r="AV226" s="270"/>
      <c r="AW226" s="270"/>
      <c r="AX226" s="270"/>
      <c r="AY226" s="270"/>
      <c r="AZ226" s="270"/>
      <c r="BA226" s="270"/>
      <c r="BB226" s="270"/>
      <c r="BC226" s="270"/>
      <c r="BD226" s="270"/>
      <c r="BE226" s="270"/>
      <c r="BF226" s="270"/>
      <c r="BG226" s="270"/>
      <c r="BH226" s="270"/>
      <c r="BI226" s="270"/>
      <c r="BJ226" s="270"/>
      <c r="BK226" s="270"/>
      <c r="BL226" s="270"/>
      <c r="BM226" s="270"/>
      <c r="BN226" s="270"/>
      <c r="BO226" s="270"/>
      <c r="BP226" s="270"/>
      <c r="BQ226" s="270"/>
      <c r="BR226" s="270"/>
      <c r="BS226" s="270"/>
      <c r="BT226" s="270"/>
      <c r="BU226" s="270"/>
      <c r="BV226" s="270"/>
      <c r="BW226" s="270"/>
      <c r="BX226" s="270"/>
      <c r="BY226" s="270"/>
      <c r="BZ226" s="270"/>
      <c r="CA226" s="270"/>
      <c r="CB226" s="270"/>
      <c r="CC226" s="270"/>
      <c r="CD226" s="270"/>
      <c r="CE226" s="270"/>
      <c r="CF226" s="270"/>
      <c r="CG226" s="270"/>
      <c r="CH226" s="270"/>
      <c r="CI226" s="270"/>
      <c r="CJ226" s="270"/>
      <c r="CK226" s="270"/>
      <c r="CL226" s="270"/>
      <c r="CM226" s="270"/>
      <c r="CN226" s="270"/>
      <c r="CO226" s="270"/>
      <c r="CP226" s="270"/>
      <c r="CQ226" s="270"/>
    </row>
    <row r="227" spans="10:95">
      <c r="J227" s="268"/>
      <c r="K227" s="268"/>
      <c r="L227" s="269"/>
      <c r="M227" s="270"/>
      <c r="N227" s="268"/>
      <c r="O227" s="268"/>
      <c r="P227" s="269"/>
      <c r="Q227" s="270"/>
      <c r="R227" s="268"/>
      <c r="S227" s="268"/>
      <c r="T227" s="269"/>
      <c r="U227" s="270"/>
      <c r="V227" s="268"/>
      <c r="W227" s="268"/>
      <c r="X227" s="269"/>
      <c r="Y227" s="270"/>
      <c r="Z227" s="268"/>
      <c r="AA227" s="268"/>
      <c r="AB227" s="269"/>
      <c r="AC227" s="270"/>
      <c r="AD227" s="268"/>
      <c r="AE227" s="268"/>
      <c r="AF227" s="269"/>
      <c r="AG227" s="270"/>
      <c r="AH227" s="268"/>
      <c r="AI227" s="268"/>
      <c r="AJ227" s="269"/>
      <c r="AK227" s="270"/>
      <c r="AL227" s="270"/>
      <c r="AM227" s="270"/>
      <c r="AN227" s="270"/>
      <c r="AO227" s="270"/>
      <c r="AP227" s="270"/>
      <c r="AQ227" s="270"/>
      <c r="AR227" s="270"/>
      <c r="AS227" s="270"/>
      <c r="AT227" s="270"/>
      <c r="AU227" s="270"/>
      <c r="AV227" s="270"/>
      <c r="AW227" s="270"/>
      <c r="AX227" s="270"/>
      <c r="AY227" s="270"/>
      <c r="AZ227" s="270"/>
      <c r="BA227" s="270"/>
      <c r="BB227" s="270"/>
      <c r="BC227" s="270"/>
      <c r="BD227" s="270"/>
      <c r="BE227" s="270"/>
      <c r="BF227" s="270"/>
      <c r="BG227" s="270"/>
      <c r="BH227" s="270"/>
      <c r="BI227" s="270"/>
      <c r="BJ227" s="270"/>
      <c r="BK227" s="270"/>
      <c r="BL227" s="270"/>
      <c r="BM227" s="270"/>
      <c r="BN227" s="270"/>
      <c r="BO227" s="270"/>
      <c r="BP227" s="270"/>
      <c r="BQ227" s="270"/>
      <c r="BR227" s="270"/>
      <c r="BS227" s="270"/>
      <c r="BT227" s="270"/>
      <c r="BU227" s="270"/>
      <c r="BV227" s="270"/>
      <c r="BW227" s="270"/>
      <c r="BX227" s="270"/>
      <c r="BY227" s="270"/>
      <c r="BZ227" s="270"/>
      <c r="CA227" s="270"/>
      <c r="CB227" s="270"/>
      <c r="CC227" s="270"/>
      <c r="CD227" s="270"/>
      <c r="CE227" s="270"/>
      <c r="CF227" s="270"/>
      <c r="CG227" s="270"/>
      <c r="CH227" s="270"/>
      <c r="CI227" s="270"/>
      <c r="CJ227" s="270"/>
      <c r="CK227" s="270"/>
      <c r="CL227" s="270"/>
      <c r="CM227" s="270"/>
      <c r="CN227" s="270"/>
      <c r="CO227" s="270"/>
      <c r="CP227" s="270"/>
      <c r="CQ227" s="270"/>
    </row>
    <row r="228" spans="10:95">
      <c r="J228" s="268"/>
      <c r="K228" s="268"/>
      <c r="L228" s="269"/>
      <c r="M228" s="270"/>
      <c r="N228" s="268"/>
      <c r="O228" s="268"/>
      <c r="P228" s="269"/>
      <c r="Q228" s="270"/>
      <c r="R228" s="268"/>
      <c r="S228" s="268"/>
      <c r="T228" s="269"/>
      <c r="U228" s="270"/>
      <c r="V228" s="268"/>
      <c r="W228" s="268"/>
      <c r="X228" s="269"/>
      <c r="Y228" s="270"/>
      <c r="Z228" s="268"/>
      <c r="AA228" s="268"/>
      <c r="AB228" s="269"/>
      <c r="AC228" s="270"/>
      <c r="AD228" s="268"/>
      <c r="AE228" s="268"/>
      <c r="AF228" s="269"/>
      <c r="AG228" s="270"/>
      <c r="AH228" s="268"/>
      <c r="AI228" s="268"/>
      <c r="AJ228" s="269"/>
      <c r="AK228" s="270"/>
      <c r="AL228" s="270"/>
      <c r="AM228" s="270"/>
      <c r="AN228" s="270"/>
      <c r="AO228" s="270"/>
      <c r="AP228" s="270"/>
      <c r="AQ228" s="270"/>
      <c r="AR228" s="270"/>
      <c r="AS228" s="270"/>
      <c r="AT228" s="270"/>
      <c r="AU228" s="270"/>
      <c r="AV228" s="270"/>
      <c r="AW228" s="270"/>
      <c r="AX228" s="270"/>
      <c r="AY228" s="270"/>
      <c r="AZ228" s="270"/>
      <c r="BA228" s="270"/>
      <c r="BB228" s="270"/>
      <c r="BC228" s="270"/>
      <c r="BD228" s="270"/>
      <c r="BE228" s="270"/>
      <c r="BF228" s="270"/>
      <c r="BG228" s="270"/>
      <c r="BH228" s="270"/>
      <c r="BI228" s="270"/>
      <c r="BJ228" s="270"/>
      <c r="BK228" s="270"/>
      <c r="BL228" s="270"/>
      <c r="BM228" s="270"/>
      <c r="BN228" s="270"/>
      <c r="BO228" s="270"/>
      <c r="BP228" s="270"/>
      <c r="BQ228" s="270"/>
      <c r="BR228" s="270"/>
      <c r="BS228" s="270"/>
      <c r="BT228" s="270"/>
      <c r="BU228" s="270"/>
      <c r="BV228" s="270"/>
      <c r="BW228" s="270"/>
      <c r="BX228" s="270"/>
      <c r="BY228" s="270"/>
      <c r="BZ228" s="270"/>
      <c r="CA228" s="270"/>
      <c r="CB228" s="270"/>
      <c r="CC228" s="270"/>
      <c r="CD228" s="270"/>
      <c r="CE228" s="270"/>
      <c r="CF228" s="270"/>
      <c r="CG228" s="270"/>
      <c r="CH228" s="270"/>
      <c r="CI228" s="270"/>
      <c r="CJ228" s="270"/>
      <c r="CK228" s="270"/>
      <c r="CL228" s="270"/>
      <c r="CM228" s="270"/>
      <c r="CN228" s="270"/>
      <c r="CO228" s="270"/>
      <c r="CP228" s="270"/>
      <c r="CQ228" s="270"/>
    </row>
    <row r="229" spans="10:95">
      <c r="J229" s="268"/>
      <c r="K229" s="268"/>
      <c r="L229" s="269"/>
      <c r="M229" s="270"/>
      <c r="N229" s="268"/>
      <c r="O229" s="268"/>
      <c r="P229" s="269"/>
      <c r="Q229" s="270"/>
      <c r="R229" s="268"/>
      <c r="S229" s="268"/>
      <c r="T229" s="269"/>
      <c r="U229" s="270"/>
      <c r="V229" s="268"/>
      <c r="W229" s="268"/>
      <c r="X229" s="269"/>
      <c r="Y229" s="270"/>
      <c r="Z229" s="268"/>
      <c r="AA229" s="268"/>
      <c r="AB229" s="269"/>
      <c r="AC229" s="270"/>
      <c r="AD229" s="268"/>
      <c r="AE229" s="268"/>
      <c r="AF229" s="269"/>
      <c r="AG229" s="270"/>
      <c r="AH229" s="268"/>
      <c r="AI229" s="268"/>
      <c r="AJ229" s="269"/>
      <c r="AK229" s="270"/>
      <c r="AL229" s="270"/>
      <c r="AM229" s="270"/>
      <c r="AN229" s="270"/>
      <c r="AO229" s="270"/>
      <c r="AP229" s="270"/>
      <c r="AQ229" s="270"/>
      <c r="AR229" s="270"/>
      <c r="AS229" s="270"/>
      <c r="AT229" s="270"/>
      <c r="AU229" s="270"/>
      <c r="AV229" s="270"/>
      <c r="AW229" s="270"/>
      <c r="AX229" s="270"/>
      <c r="AY229" s="270"/>
      <c r="AZ229" s="270"/>
      <c r="BA229" s="270"/>
      <c r="BB229" s="270"/>
      <c r="BC229" s="270"/>
      <c r="BD229" s="270"/>
      <c r="BE229" s="270"/>
      <c r="BF229" s="270"/>
      <c r="BG229" s="270"/>
      <c r="BH229" s="270"/>
      <c r="BI229" s="270"/>
      <c r="BJ229" s="270"/>
      <c r="BK229" s="270"/>
      <c r="BL229" s="270"/>
      <c r="BM229" s="270"/>
      <c r="BN229" s="270"/>
      <c r="BO229" s="270"/>
      <c r="BP229" s="270"/>
      <c r="BQ229" s="270"/>
      <c r="BR229" s="270"/>
      <c r="BS229" s="270"/>
      <c r="BT229" s="270"/>
      <c r="BU229" s="270"/>
      <c r="BV229" s="270"/>
      <c r="BW229" s="270"/>
      <c r="BX229" s="270"/>
      <c r="BY229" s="270"/>
      <c r="BZ229" s="270"/>
      <c r="CA229" s="270"/>
      <c r="CB229" s="270"/>
      <c r="CC229" s="270"/>
      <c r="CD229" s="270"/>
      <c r="CE229" s="270"/>
      <c r="CF229" s="270"/>
      <c r="CG229" s="270"/>
      <c r="CH229" s="270"/>
      <c r="CI229" s="270"/>
      <c r="CJ229" s="270"/>
      <c r="CK229" s="270"/>
      <c r="CL229" s="270"/>
      <c r="CM229" s="270"/>
      <c r="CN229" s="270"/>
      <c r="CO229" s="270"/>
      <c r="CP229" s="270"/>
      <c r="CQ229" s="270"/>
    </row>
    <row r="230" spans="10:95">
      <c r="J230" s="268"/>
      <c r="K230" s="268"/>
      <c r="L230" s="269"/>
      <c r="M230" s="270"/>
      <c r="N230" s="268"/>
      <c r="O230" s="268"/>
      <c r="P230" s="269"/>
      <c r="Q230" s="270"/>
      <c r="R230" s="268"/>
      <c r="S230" s="268"/>
      <c r="T230" s="269"/>
      <c r="U230" s="270"/>
      <c r="V230" s="268"/>
      <c r="W230" s="268"/>
      <c r="X230" s="269"/>
      <c r="Y230" s="270"/>
      <c r="Z230" s="268"/>
      <c r="AA230" s="268"/>
      <c r="AB230" s="269"/>
      <c r="AC230" s="270"/>
      <c r="AD230" s="268"/>
      <c r="AE230" s="268"/>
      <c r="AF230" s="269"/>
      <c r="AG230" s="270"/>
      <c r="AH230" s="268"/>
      <c r="AI230" s="268"/>
      <c r="AJ230" s="269"/>
      <c r="AK230" s="270"/>
      <c r="AL230" s="270"/>
      <c r="AM230" s="270"/>
      <c r="AN230" s="270"/>
      <c r="AO230" s="270"/>
      <c r="AP230" s="270"/>
      <c r="AQ230" s="270"/>
      <c r="AR230" s="270"/>
      <c r="AS230" s="270"/>
      <c r="AT230" s="270"/>
      <c r="AU230" s="270"/>
      <c r="AV230" s="270"/>
      <c r="AW230" s="270"/>
      <c r="AX230" s="270"/>
      <c r="AY230" s="270"/>
      <c r="AZ230" s="270"/>
      <c r="BA230" s="270"/>
      <c r="BB230" s="270"/>
      <c r="BC230" s="270"/>
      <c r="BD230" s="270"/>
      <c r="BE230" s="270"/>
      <c r="BF230" s="270"/>
      <c r="BG230" s="270"/>
      <c r="BH230" s="270"/>
      <c r="BI230" s="270"/>
      <c r="BJ230" s="270"/>
      <c r="BK230" s="270"/>
      <c r="BL230" s="270"/>
      <c r="BM230" s="270"/>
      <c r="BN230" s="270"/>
      <c r="BO230" s="270"/>
      <c r="BP230" s="270"/>
      <c r="BQ230" s="270"/>
      <c r="BR230" s="270"/>
      <c r="BS230" s="270"/>
      <c r="BT230" s="270"/>
      <c r="BU230" s="270"/>
      <c r="BV230" s="270"/>
      <c r="BW230" s="270"/>
      <c r="BX230" s="270"/>
      <c r="BY230" s="270"/>
      <c r="BZ230" s="270"/>
      <c r="CA230" s="270"/>
      <c r="CB230" s="270"/>
      <c r="CC230" s="270"/>
      <c r="CD230" s="270"/>
      <c r="CE230" s="270"/>
      <c r="CF230" s="270"/>
      <c r="CG230" s="270"/>
      <c r="CH230" s="270"/>
      <c r="CI230" s="270"/>
      <c r="CJ230" s="270"/>
      <c r="CK230" s="270"/>
      <c r="CL230" s="270"/>
      <c r="CM230" s="270"/>
      <c r="CN230" s="270"/>
      <c r="CO230" s="270"/>
      <c r="CP230" s="270"/>
      <c r="CQ230" s="270"/>
    </row>
    <row r="231" spans="10:95">
      <c r="J231" s="268"/>
      <c r="K231" s="268"/>
      <c r="L231" s="269"/>
      <c r="M231" s="270"/>
      <c r="N231" s="268"/>
      <c r="O231" s="268"/>
      <c r="P231" s="269"/>
      <c r="Q231" s="270"/>
      <c r="R231" s="268"/>
      <c r="S231" s="268"/>
      <c r="T231" s="269"/>
      <c r="U231" s="270"/>
      <c r="V231" s="268"/>
      <c r="W231" s="268"/>
      <c r="X231" s="269"/>
      <c r="Y231" s="270"/>
      <c r="Z231" s="268"/>
      <c r="AA231" s="268"/>
      <c r="AB231" s="269"/>
      <c r="AC231" s="270"/>
      <c r="AD231" s="268"/>
      <c r="AE231" s="268"/>
      <c r="AF231" s="269"/>
      <c r="AG231" s="270"/>
      <c r="AH231" s="268"/>
      <c r="AI231" s="268"/>
      <c r="AJ231" s="269"/>
      <c r="AK231" s="270"/>
      <c r="AL231" s="270"/>
      <c r="AM231" s="270"/>
      <c r="AN231" s="270"/>
      <c r="AO231" s="270"/>
      <c r="AP231" s="270"/>
      <c r="AQ231" s="270"/>
      <c r="AR231" s="270"/>
      <c r="AS231" s="270"/>
      <c r="AT231" s="270"/>
      <c r="AU231" s="270"/>
      <c r="AV231" s="270"/>
      <c r="AW231" s="270"/>
      <c r="AX231" s="270"/>
      <c r="AY231" s="270"/>
      <c r="AZ231" s="270"/>
      <c r="BA231" s="270"/>
      <c r="BB231" s="270"/>
      <c r="BC231" s="270"/>
      <c r="BD231" s="270"/>
      <c r="BE231" s="270"/>
      <c r="BF231" s="270"/>
      <c r="BG231" s="270"/>
      <c r="BH231" s="270"/>
      <c r="BI231" s="270"/>
      <c r="BJ231" s="270"/>
      <c r="BK231" s="270"/>
      <c r="BL231" s="270"/>
      <c r="BM231" s="270"/>
      <c r="BN231" s="270"/>
      <c r="BO231" s="270"/>
      <c r="BP231" s="270"/>
      <c r="BQ231" s="270"/>
      <c r="BR231" s="270"/>
      <c r="BS231" s="270"/>
      <c r="BT231" s="270"/>
      <c r="BU231" s="270"/>
      <c r="BV231" s="270"/>
      <c r="BW231" s="270"/>
      <c r="BX231" s="270"/>
      <c r="BY231" s="270"/>
      <c r="BZ231" s="270"/>
      <c r="CA231" s="270"/>
      <c r="CB231" s="270"/>
      <c r="CC231" s="270"/>
      <c r="CD231" s="270"/>
      <c r="CE231" s="270"/>
      <c r="CF231" s="270"/>
      <c r="CG231" s="270"/>
      <c r="CH231" s="270"/>
      <c r="CI231" s="270"/>
      <c r="CJ231" s="270"/>
      <c r="CK231" s="270"/>
      <c r="CL231" s="270"/>
      <c r="CM231" s="270"/>
      <c r="CN231" s="270"/>
      <c r="CO231" s="270"/>
      <c r="CP231" s="270"/>
      <c r="CQ231" s="270"/>
    </row>
    <row r="232" spans="10:95">
      <c r="J232" s="268"/>
      <c r="K232" s="268"/>
      <c r="L232" s="269"/>
      <c r="M232" s="270"/>
      <c r="N232" s="268"/>
      <c r="O232" s="268"/>
      <c r="P232" s="269"/>
      <c r="Q232" s="270"/>
      <c r="R232" s="268"/>
      <c r="S232" s="268"/>
      <c r="T232" s="269"/>
      <c r="U232" s="270"/>
      <c r="V232" s="268"/>
      <c r="W232" s="268"/>
      <c r="X232" s="269"/>
      <c r="Y232" s="270"/>
      <c r="Z232" s="268"/>
      <c r="AA232" s="268"/>
      <c r="AB232" s="269"/>
      <c r="AC232" s="270"/>
      <c r="AD232" s="268"/>
      <c r="AE232" s="268"/>
      <c r="AF232" s="269"/>
      <c r="AG232" s="270"/>
      <c r="AH232" s="268"/>
      <c r="AI232" s="268"/>
      <c r="AJ232" s="269"/>
      <c r="AK232" s="270"/>
      <c r="AL232" s="270"/>
      <c r="AM232" s="270"/>
      <c r="AN232" s="270"/>
      <c r="AO232" s="270"/>
      <c r="AP232" s="270"/>
      <c r="AQ232" s="270"/>
      <c r="AR232" s="270"/>
      <c r="AS232" s="270"/>
      <c r="AT232" s="270"/>
      <c r="AU232" s="270"/>
      <c r="AV232" s="270"/>
      <c r="AW232" s="270"/>
      <c r="AX232" s="270"/>
      <c r="AY232" s="270"/>
      <c r="AZ232" s="270"/>
      <c r="BA232" s="270"/>
      <c r="BB232" s="270"/>
      <c r="BC232" s="270"/>
      <c r="BD232" s="270"/>
      <c r="BE232" s="270"/>
      <c r="BF232" s="270"/>
      <c r="BG232" s="270"/>
      <c r="BH232" s="270"/>
      <c r="BI232" s="270"/>
      <c r="BJ232" s="270"/>
      <c r="BK232" s="270"/>
      <c r="BL232" s="270"/>
      <c r="BM232" s="270"/>
      <c r="BN232" s="270"/>
      <c r="BO232" s="270"/>
      <c r="BP232" s="270"/>
      <c r="BQ232" s="270"/>
      <c r="BR232" s="270"/>
      <c r="BS232" s="270"/>
      <c r="BT232" s="270"/>
      <c r="BU232" s="270"/>
      <c r="BV232" s="270"/>
      <c r="BW232" s="270"/>
      <c r="BX232" s="270"/>
      <c r="BY232" s="270"/>
      <c r="BZ232" s="270"/>
      <c r="CA232" s="270"/>
      <c r="CB232" s="270"/>
      <c r="CC232" s="270"/>
      <c r="CD232" s="270"/>
      <c r="CE232" s="270"/>
      <c r="CF232" s="270"/>
      <c r="CG232" s="270"/>
      <c r="CH232" s="270"/>
      <c r="CI232" s="270"/>
      <c r="CJ232" s="270"/>
      <c r="CK232" s="270"/>
      <c r="CL232" s="270"/>
      <c r="CM232" s="270"/>
      <c r="CN232" s="270"/>
      <c r="CO232" s="270"/>
      <c r="CP232" s="270"/>
      <c r="CQ232" s="270"/>
    </row>
    <row r="233" spans="10:95">
      <c r="J233" s="268"/>
      <c r="K233" s="268"/>
      <c r="L233" s="269"/>
      <c r="M233" s="270"/>
      <c r="N233" s="268"/>
      <c r="O233" s="268"/>
      <c r="P233" s="269"/>
      <c r="Q233" s="270"/>
      <c r="R233" s="268"/>
      <c r="S233" s="268"/>
      <c r="T233" s="269"/>
      <c r="U233" s="270"/>
      <c r="V233" s="268"/>
      <c r="W233" s="268"/>
      <c r="X233" s="269"/>
      <c r="Y233" s="270"/>
      <c r="Z233" s="268"/>
      <c r="AA233" s="268"/>
      <c r="AB233" s="269"/>
      <c r="AC233" s="270"/>
      <c r="AD233" s="268"/>
      <c r="AE233" s="268"/>
      <c r="AF233" s="269"/>
      <c r="AG233" s="270"/>
      <c r="AH233" s="268"/>
      <c r="AI233" s="268"/>
      <c r="AJ233" s="269"/>
      <c r="AK233" s="270"/>
      <c r="AL233" s="270"/>
      <c r="AM233" s="270"/>
      <c r="AN233" s="270"/>
      <c r="AO233" s="270"/>
      <c r="AP233" s="270"/>
      <c r="AQ233" s="270"/>
      <c r="AR233" s="270"/>
      <c r="AS233" s="270"/>
      <c r="AT233" s="270"/>
      <c r="AU233" s="270"/>
      <c r="AV233" s="270"/>
      <c r="AW233" s="270"/>
      <c r="AX233" s="270"/>
      <c r="AY233" s="270"/>
      <c r="AZ233" s="270"/>
      <c r="BA233" s="270"/>
      <c r="BB233" s="270"/>
      <c r="BC233" s="270"/>
      <c r="BD233" s="270"/>
      <c r="BE233" s="270"/>
      <c r="BF233" s="270"/>
      <c r="BG233" s="270"/>
      <c r="BH233" s="270"/>
      <c r="BI233" s="270"/>
      <c r="BJ233" s="270"/>
      <c r="BK233" s="270"/>
      <c r="BL233" s="270"/>
      <c r="BM233" s="270"/>
      <c r="BN233" s="270"/>
      <c r="BO233" s="270"/>
      <c r="BP233" s="270"/>
      <c r="BQ233" s="270"/>
      <c r="BR233" s="270"/>
      <c r="BS233" s="270"/>
      <c r="BT233" s="270"/>
      <c r="BU233" s="270"/>
      <c r="BV233" s="270"/>
      <c r="BW233" s="270"/>
      <c r="BX233" s="270"/>
      <c r="BY233" s="270"/>
      <c r="BZ233" s="270"/>
      <c r="CA233" s="270"/>
      <c r="CB233" s="270"/>
      <c r="CC233" s="270"/>
      <c r="CD233" s="270"/>
      <c r="CE233" s="270"/>
      <c r="CF233" s="270"/>
      <c r="CG233" s="270"/>
      <c r="CH233" s="270"/>
      <c r="CI233" s="270"/>
      <c r="CJ233" s="270"/>
      <c r="CK233" s="270"/>
      <c r="CL233" s="270"/>
      <c r="CM233" s="270"/>
      <c r="CN233" s="270"/>
      <c r="CO233" s="270"/>
      <c r="CP233" s="270"/>
      <c r="CQ233" s="270"/>
    </row>
    <row r="234" spans="10:95">
      <c r="J234" s="268"/>
      <c r="K234" s="268"/>
      <c r="L234" s="269"/>
      <c r="M234" s="270"/>
      <c r="N234" s="268"/>
      <c r="O234" s="268"/>
      <c r="P234" s="269"/>
      <c r="Q234" s="270"/>
      <c r="R234" s="268"/>
      <c r="S234" s="268"/>
      <c r="T234" s="269"/>
      <c r="U234" s="270"/>
      <c r="V234" s="268"/>
      <c r="W234" s="268"/>
      <c r="X234" s="269"/>
      <c r="Y234" s="270"/>
      <c r="Z234" s="268"/>
      <c r="AA234" s="268"/>
      <c r="AB234" s="269"/>
      <c r="AC234" s="270"/>
      <c r="AD234" s="268"/>
      <c r="AE234" s="268"/>
      <c r="AF234" s="269"/>
      <c r="AG234" s="270"/>
      <c r="AH234" s="268"/>
      <c r="AI234" s="268"/>
      <c r="AJ234" s="269"/>
      <c r="AK234" s="270"/>
      <c r="AL234" s="270"/>
      <c r="AM234" s="270"/>
      <c r="AN234" s="270"/>
      <c r="AO234" s="270"/>
      <c r="AP234" s="270"/>
      <c r="AQ234" s="270"/>
      <c r="AR234" s="270"/>
      <c r="AS234" s="270"/>
      <c r="AT234" s="270"/>
      <c r="AU234" s="270"/>
      <c r="AV234" s="270"/>
      <c r="AW234" s="270"/>
      <c r="AX234" s="270"/>
      <c r="AY234" s="270"/>
      <c r="AZ234" s="270"/>
      <c r="BA234" s="270"/>
      <c r="BB234" s="270"/>
      <c r="BC234" s="270"/>
      <c r="BD234" s="270"/>
      <c r="BE234" s="270"/>
      <c r="BF234" s="270"/>
      <c r="BG234" s="270"/>
      <c r="BH234" s="270"/>
      <c r="BI234" s="270"/>
      <c r="BJ234" s="270"/>
      <c r="BK234" s="270"/>
      <c r="BL234" s="270"/>
      <c r="BM234" s="270"/>
      <c r="BN234" s="270"/>
      <c r="BO234" s="270"/>
      <c r="BP234" s="270"/>
      <c r="BQ234" s="270"/>
      <c r="BR234" s="270"/>
      <c r="BS234" s="270"/>
      <c r="BT234" s="270"/>
      <c r="BU234" s="270"/>
      <c r="BV234" s="270"/>
      <c r="BW234" s="270"/>
      <c r="BX234" s="270"/>
      <c r="BY234" s="270"/>
      <c r="BZ234" s="270"/>
      <c r="CA234" s="270"/>
      <c r="CB234" s="270"/>
      <c r="CC234" s="270"/>
      <c r="CD234" s="270"/>
      <c r="CE234" s="270"/>
      <c r="CF234" s="270"/>
      <c r="CG234" s="270"/>
      <c r="CH234" s="270"/>
      <c r="CI234" s="270"/>
      <c r="CJ234" s="270"/>
      <c r="CK234" s="270"/>
      <c r="CL234" s="270"/>
      <c r="CM234" s="270"/>
      <c r="CN234" s="270"/>
      <c r="CO234" s="270"/>
      <c r="CP234" s="270"/>
      <c r="CQ234" s="270"/>
    </row>
    <row r="235" spans="10:95">
      <c r="J235" s="268"/>
      <c r="K235" s="268"/>
      <c r="L235" s="269"/>
      <c r="M235" s="270"/>
      <c r="N235" s="268"/>
      <c r="O235" s="268"/>
      <c r="P235" s="269"/>
      <c r="Q235" s="270"/>
      <c r="R235" s="268"/>
      <c r="S235" s="268"/>
      <c r="T235" s="269"/>
      <c r="U235" s="270"/>
      <c r="V235" s="268"/>
      <c r="W235" s="268"/>
      <c r="X235" s="269"/>
      <c r="Y235" s="270"/>
      <c r="Z235" s="268"/>
      <c r="AA235" s="268"/>
      <c r="AB235" s="269"/>
      <c r="AC235" s="270"/>
      <c r="AD235" s="268"/>
      <c r="AE235" s="268"/>
      <c r="AF235" s="269"/>
      <c r="AG235" s="270"/>
      <c r="AH235" s="268"/>
      <c r="AI235" s="268"/>
      <c r="AJ235" s="269"/>
      <c r="AK235" s="270"/>
      <c r="AL235" s="270"/>
      <c r="AM235" s="270"/>
      <c r="AN235" s="270"/>
      <c r="AO235" s="270"/>
      <c r="AP235" s="270"/>
      <c r="AQ235" s="270"/>
      <c r="AR235" s="270"/>
      <c r="AS235" s="270"/>
      <c r="AT235" s="270"/>
      <c r="AU235" s="270"/>
      <c r="AV235" s="270"/>
      <c r="AW235" s="270"/>
      <c r="AX235" s="270"/>
      <c r="AY235" s="270"/>
      <c r="AZ235" s="270"/>
      <c r="BA235" s="270"/>
      <c r="BB235" s="270"/>
      <c r="BC235" s="270"/>
      <c r="BD235" s="270"/>
      <c r="BE235" s="270"/>
      <c r="BF235" s="270"/>
      <c r="BG235" s="270"/>
      <c r="BH235" s="270"/>
      <c r="BI235" s="270"/>
      <c r="BJ235" s="270"/>
      <c r="BK235" s="270"/>
      <c r="BL235" s="270"/>
      <c r="BM235" s="270"/>
      <c r="BN235" s="270"/>
      <c r="BO235" s="270"/>
      <c r="BP235" s="270"/>
      <c r="BQ235" s="270"/>
      <c r="BR235" s="270"/>
      <c r="BS235" s="270"/>
      <c r="BT235" s="270"/>
      <c r="BU235" s="270"/>
      <c r="BV235" s="270"/>
      <c r="BW235" s="270"/>
      <c r="BX235" s="270"/>
      <c r="BY235" s="270"/>
      <c r="BZ235" s="270"/>
      <c r="CA235" s="270"/>
      <c r="CB235" s="270"/>
      <c r="CC235" s="270"/>
      <c r="CD235" s="270"/>
      <c r="CE235" s="270"/>
      <c r="CF235" s="270"/>
      <c r="CG235" s="270"/>
      <c r="CH235" s="270"/>
      <c r="CI235" s="270"/>
      <c r="CJ235" s="270"/>
      <c r="CK235" s="270"/>
      <c r="CL235" s="270"/>
      <c r="CM235" s="270"/>
      <c r="CN235" s="270"/>
      <c r="CO235" s="270"/>
      <c r="CP235" s="270"/>
      <c r="CQ235" s="270"/>
    </row>
    <row r="236" spans="10:95">
      <c r="J236" s="268"/>
      <c r="K236" s="268"/>
      <c r="L236" s="269"/>
      <c r="M236" s="270"/>
      <c r="N236" s="268"/>
      <c r="O236" s="268"/>
      <c r="P236" s="269"/>
      <c r="Q236" s="270"/>
      <c r="R236" s="268"/>
      <c r="S236" s="268"/>
      <c r="T236" s="269"/>
      <c r="U236" s="270"/>
      <c r="V236" s="268"/>
      <c r="W236" s="268"/>
      <c r="X236" s="269"/>
      <c r="Y236" s="270"/>
      <c r="Z236" s="268"/>
      <c r="AA236" s="268"/>
      <c r="AB236" s="269"/>
      <c r="AC236" s="270"/>
      <c r="AD236" s="268"/>
      <c r="AE236" s="268"/>
      <c r="AF236" s="269"/>
      <c r="AG236" s="270"/>
      <c r="AH236" s="268"/>
      <c r="AI236" s="268"/>
      <c r="AJ236" s="269"/>
      <c r="AK236" s="270"/>
      <c r="AL236" s="270"/>
      <c r="AM236" s="270"/>
      <c r="AN236" s="270"/>
      <c r="AO236" s="270"/>
      <c r="AP236" s="270"/>
      <c r="AQ236" s="270"/>
      <c r="AR236" s="270"/>
      <c r="AS236" s="270"/>
      <c r="AT236" s="270"/>
      <c r="AU236" s="270"/>
      <c r="AV236" s="270"/>
      <c r="AW236" s="270"/>
      <c r="AX236" s="270"/>
      <c r="AY236" s="270"/>
      <c r="AZ236" s="270"/>
      <c r="BA236" s="270"/>
      <c r="BB236" s="270"/>
      <c r="BC236" s="270"/>
      <c r="BD236" s="270"/>
      <c r="BE236" s="270"/>
      <c r="BF236" s="270"/>
      <c r="BG236" s="270"/>
      <c r="BH236" s="270"/>
      <c r="BI236" s="270"/>
      <c r="BJ236" s="270"/>
      <c r="BK236" s="270"/>
      <c r="BL236" s="270"/>
      <c r="BM236" s="270"/>
      <c r="BN236" s="270"/>
      <c r="BO236" s="270"/>
      <c r="BP236" s="270"/>
      <c r="BQ236" s="270"/>
      <c r="BR236" s="270"/>
      <c r="BS236" s="270"/>
      <c r="BT236" s="270"/>
      <c r="BU236" s="270"/>
      <c r="BV236" s="270"/>
      <c r="BW236" s="270"/>
      <c r="BX236" s="270"/>
      <c r="BY236" s="270"/>
      <c r="BZ236" s="270"/>
      <c r="CA236" s="270"/>
      <c r="CB236" s="270"/>
      <c r="CC236" s="270"/>
      <c r="CD236" s="270"/>
      <c r="CE236" s="270"/>
      <c r="CF236" s="270"/>
      <c r="CG236" s="270"/>
      <c r="CH236" s="270"/>
      <c r="CI236" s="270"/>
      <c r="CJ236" s="270"/>
      <c r="CK236" s="270"/>
      <c r="CL236" s="270"/>
      <c r="CM236" s="270"/>
      <c r="CN236" s="270"/>
      <c r="CO236" s="270"/>
      <c r="CP236" s="270"/>
      <c r="CQ236" s="270"/>
    </row>
    <row r="237" spans="10:95">
      <c r="J237" s="268"/>
      <c r="K237" s="268"/>
      <c r="L237" s="269"/>
      <c r="M237" s="270"/>
      <c r="N237" s="268"/>
      <c r="O237" s="268"/>
      <c r="P237" s="269"/>
      <c r="Q237" s="270"/>
      <c r="R237" s="268"/>
      <c r="S237" s="268"/>
      <c r="T237" s="269"/>
      <c r="U237" s="270"/>
      <c r="V237" s="268"/>
      <c r="W237" s="268"/>
      <c r="X237" s="269"/>
      <c r="Y237" s="270"/>
      <c r="Z237" s="268"/>
      <c r="AA237" s="268"/>
      <c r="AB237" s="269"/>
      <c r="AC237" s="270"/>
      <c r="AD237" s="268"/>
      <c r="AE237" s="268"/>
      <c r="AF237" s="269"/>
      <c r="AG237" s="270"/>
      <c r="AH237" s="268"/>
      <c r="AI237" s="268"/>
      <c r="AJ237" s="269"/>
      <c r="AK237" s="270"/>
      <c r="AL237" s="270"/>
      <c r="AM237" s="270"/>
      <c r="AN237" s="270"/>
      <c r="AO237" s="270"/>
      <c r="AP237" s="270"/>
      <c r="AQ237" s="270"/>
      <c r="AR237" s="270"/>
      <c r="AS237" s="270"/>
      <c r="AT237" s="270"/>
      <c r="AU237" s="270"/>
      <c r="AV237" s="270"/>
      <c r="AW237" s="270"/>
      <c r="AX237" s="270"/>
      <c r="AY237" s="270"/>
      <c r="AZ237" s="270"/>
      <c r="BA237" s="270"/>
      <c r="BB237" s="270"/>
      <c r="BC237" s="270"/>
      <c r="BD237" s="270"/>
      <c r="BE237" s="270"/>
      <c r="BF237" s="270"/>
      <c r="BG237" s="270"/>
      <c r="BH237" s="270"/>
      <c r="BI237" s="270"/>
      <c r="BJ237" s="270"/>
      <c r="BK237" s="270"/>
      <c r="BL237" s="270"/>
      <c r="BM237" s="270"/>
      <c r="BN237" s="270"/>
      <c r="BO237" s="270"/>
      <c r="BP237" s="270"/>
      <c r="BQ237" s="270"/>
      <c r="BR237" s="270"/>
      <c r="BS237" s="270"/>
      <c r="BT237" s="270"/>
      <c r="BU237" s="270"/>
      <c r="BV237" s="270"/>
      <c r="BW237" s="270"/>
      <c r="BX237" s="270"/>
      <c r="BY237" s="270"/>
      <c r="BZ237" s="270"/>
      <c r="CA237" s="270"/>
      <c r="CB237" s="270"/>
      <c r="CC237" s="270"/>
      <c r="CD237" s="270"/>
      <c r="CE237" s="270"/>
      <c r="CF237" s="270"/>
      <c r="CG237" s="270"/>
      <c r="CH237" s="270"/>
      <c r="CI237" s="270"/>
      <c r="CJ237" s="270"/>
      <c r="CK237" s="270"/>
      <c r="CL237" s="270"/>
      <c r="CM237" s="270"/>
      <c r="CN237" s="270"/>
      <c r="CO237" s="270"/>
      <c r="CP237" s="270"/>
      <c r="CQ237" s="270"/>
    </row>
    <row r="238" spans="10:95">
      <c r="J238" s="268"/>
      <c r="K238" s="268"/>
      <c r="L238" s="269"/>
      <c r="M238" s="270"/>
      <c r="N238" s="268"/>
      <c r="O238" s="268"/>
      <c r="P238" s="269"/>
      <c r="Q238" s="270"/>
      <c r="R238" s="268"/>
      <c r="S238" s="268"/>
      <c r="T238" s="269"/>
      <c r="U238" s="270"/>
      <c r="V238" s="268"/>
      <c r="W238" s="268"/>
      <c r="X238" s="269"/>
      <c r="Y238" s="270"/>
      <c r="Z238" s="268"/>
      <c r="AA238" s="268"/>
      <c r="AB238" s="269"/>
      <c r="AC238" s="270"/>
      <c r="AD238" s="268"/>
      <c r="AE238" s="268"/>
      <c r="AF238" s="269"/>
      <c r="AG238" s="270"/>
      <c r="AH238" s="268"/>
      <c r="AI238" s="268"/>
      <c r="AJ238" s="269"/>
      <c r="AK238" s="270"/>
      <c r="AL238" s="270"/>
      <c r="AM238" s="270"/>
      <c r="AN238" s="270"/>
      <c r="AO238" s="270"/>
      <c r="AP238" s="270"/>
      <c r="AQ238" s="270"/>
      <c r="AR238" s="270"/>
      <c r="AS238" s="270"/>
      <c r="AT238" s="270"/>
      <c r="AU238" s="270"/>
      <c r="AV238" s="270"/>
      <c r="AW238" s="270"/>
      <c r="AX238" s="270"/>
      <c r="AY238" s="270"/>
      <c r="AZ238" s="270"/>
      <c r="BA238" s="270"/>
      <c r="BB238" s="270"/>
      <c r="BC238" s="270"/>
      <c r="BD238" s="270"/>
      <c r="BE238" s="270"/>
      <c r="BF238" s="270"/>
      <c r="BG238" s="270"/>
      <c r="BH238" s="270"/>
      <c r="BI238" s="270"/>
      <c r="BJ238" s="270"/>
      <c r="BK238" s="270"/>
      <c r="BL238" s="270"/>
      <c r="BM238" s="270"/>
      <c r="BN238" s="270"/>
      <c r="BO238" s="270"/>
      <c r="BP238" s="270"/>
      <c r="BQ238" s="270"/>
      <c r="BR238" s="270"/>
      <c r="BS238" s="270"/>
      <c r="BT238" s="270"/>
      <c r="BU238" s="270"/>
      <c r="BV238" s="270"/>
      <c r="BW238" s="270"/>
      <c r="BX238" s="270"/>
      <c r="BY238" s="270"/>
      <c r="BZ238" s="270"/>
      <c r="CA238" s="270"/>
      <c r="CB238" s="270"/>
      <c r="CC238" s="270"/>
      <c r="CD238" s="270"/>
      <c r="CE238" s="270"/>
      <c r="CF238" s="270"/>
      <c r="CG238" s="270"/>
      <c r="CH238" s="270"/>
      <c r="CI238" s="270"/>
      <c r="CJ238" s="270"/>
      <c r="CK238" s="270"/>
      <c r="CL238" s="270"/>
      <c r="CM238" s="270"/>
      <c r="CN238" s="270"/>
      <c r="CO238" s="270"/>
      <c r="CP238" s="270"/>
      <c r="CQ238" s="270"/>
    </row>
    <row r="239" spans="10:95">
      <c r="J239" s="268"/>
      <c r="K239" s="268"/>
      <c r="L239" s="269"/>
      <c r="M239" s="270"/>
      <c r="N239" s="268"/>
      <c r="O239" s="268"/>
      <c r="P239" s="269"/>
      <c r="Q239" s="270"/>
      <c r="R239" s="268"/>
      <c r="S239" s="268"/>
      <c r="T239" s="269"/>
      <c r="U239" s="270"/>
      <c r="V239" s="268"/>
      <c r="W239" s="268"/>
      <c r="X239" s="269"/>
      <c r="Y239" s="270"/>
      <c r="Z239" s="268"/>
      <c r="AA239" s="268"/>
      <c r="AB239" s="269"/>
      <c r="AC239" s="270"/>
      <c r="AD239" s="268"/>
      <c r="AE239" s="268"/>
      <c r="AF239" s="269"/>
      <c r="AG239" s="270"/>
      <c r="AH239" s="268"/>
      <c r="AI239" s="268"/>
      <c r="AJ239" s="269"/>
      <c r="AK239" s="270"/>
      <c r="AL239" s="270"/>
      <c r="AM239" s="270"/>
      <c r="AN239" s="270"/>
      <c r="AO239" s="270"/>
      <c r="AP239" s="270"/>
      <c r="AQ239" s="270"/>
      <c r="AR239" s="270"/>
      <c r="AS239" s="270"/>
      <c r="AT239" s="270"/>
      <c r="AU239" s="270"/>
      <c r="AV239" s="270"/>
      <c r="AW239" s="270"/>
      <c r="AX239" s="270"/>
      <c r="AY239" s="270"/>
      <c r="AZ239" s="270"/>
      <c r="BA239" s="270"/>
      <c r="BB239" s="270"/>
      <c r="BC239" s="270"/>
      <c r="BD239" s="270"/>
      <c r="BE239" s="270"/>
      <c r="BF239" s="270"/>
      <c r="BG239" s="270"/>
      <c r="BH239" s="270"/>
      <c r="BI239" s="270"/>
      <c r="BJ239" s="270"/>
      <c r="BK239" s="270"/>
      <c r="BL239" s="270"/>
      <c r="BM239" s="270"/>
      <c r="BN239" s="270"/>
      <c r="BO239" s="270"/>
      <c r="BP239" s="270"/>
      <c r="BQ239" s="270"/>
      <c r="BR239" s="270"/>
      <c r="BS239" s="270"/>
      <c r="BT239" s="270"/>
      <c r="BU239" s="270"/>
      <c r="BV239" s="270"/>
      <c r="BW239" s="270"/>
      <c r="BX239" s="270"/>
      <c r="BY239" s="270"/>
      <c r="BZ239" s="270"/>
      <c r="CA239" s="270"/>
      <c r="CB239" s="270"/>
      <c r="CC239" s="270"/>
      <c r="CD239" s="270"/>
      <c r="CE239" s="270"/>
      <c r="CF239" s="270"/>
      <c r="CG239" s="270"/>
      <c r="CH239" s="270"/>
      <c r="CI239" s="270"/>
      <c r="CJ239" s="270"/>
      <c r="CK239" s="270"/>
      <c r="CL239" s="270"/>
      <c r="CM239" s="270"/>
      <c r="CN239" s="270"/>
      <c r="CO239" s="270"/>
      <c r="CP239" s="270"/>
      <c r="CQ239" s="270"/>
    </row>
    <row r="240" spans="10:95">
      <c r="J240" s="268"/>
      <c r="K240" s="268"/>
      <c r="L240" s="269"/>
      <c r="M240" s="270"/>
      <c r="N240" s="268"/>
      <c r="O240" s="268"/>
      <c r="P240" s="269"/>
      <c r="Q240" s="270"/>
      <c r="R240" s="268"/>
      <c r="S240" s="268"/>
      <c r="T240" s="269"/>
      <c r="U240" s="270"/>
      <c r="V240" s="268"/>
      <c r="W240" s="268"/>
      <c r="X240" s="269"/>
      <c r="Y240" s="270"/>
      <c r="Z240" s="268"/>
      <c r="AA240" s="268"/>
      <c r="AB240" s="269"/>
      <c r="AC240" s="270"/>
      <c r="AD240" s="268"/>
      <c r="AE240" s="268"/>
      <c r="AF240" s="269"/>
      <c r="AG240" s="270"/>
      <c r="AH240" s="268"/>
      <c r="AI240" s="268"/>
      <c r="AJ240" s="269"/>
      <c r="AK240" s="270"/>
      <c r="AL240" s="270"/>
      <c r="AM240" s="270"/>
      <c r="AN240" s="270"/>
      <c r="AO240" s="270"/>
      <c r="AP240" s="270"/>
      <c r="AQ240" s="270"/>
      <c r="AR240" s="270"/>
      <c r="AS240" s="270"/>
      <c r="AT240" s="270"/>
      <c r="AU240" s="270"/>
      <c r="AV240" s="270"/>
      <c r="AW240" s="270"/>
      <c r="AX240" s="270"/>
      <c r="AY240" s="270"/>
      <c r="AZ240" s="270"/>
      <c r="BA240" s="270"/>
      <c r="BB240" s="270"/>
      <c r="BC240" s="270"/>
      <c r="BD240" s="270"/>
      <c r="BE240" s="270"/>
      <c r="BF240" s="270"/>
      <c r="BG240" s="270"/>
      <c r="BH240" s="270"/>
      <c r="BI240" s="270"/>
      <c r="BJ240" s="270"/>
      <c r="BK240" s="270"/>
      <c r="BL240" s="270"/>
      <c r="BM240" s="270"/>
      <c r="BN240" s="270"/>
      <c r="BO240" s="270"/>
      <c r="BP240" s="270"/>
      <c r="BQ240" s="270"/>
      <c r="BR240" s="270"/>
      <c r="BS240" s="270"/>
      <c r="BT240" s="270"/>
      <c r="BU240" s="270"/>
      <c r="BV240" s="270"/>
      <c r="BW240" s="270"/>
      <c r="BX240" s="270"/>
      <c r="BY240" s="270"/>
      <c r="BZ240" s="270"/>
      <c r="CA240" s="270"/>
      <c r="CB240" s="270"/>
      <c r="CC240" s="270"/>
      <c r="CD240" s="270"/>
      <c r="CE240" s="270"/>
      <c r="CF240" s="270"/>
      <c r="CG240" s="270"/>
      <c r="CH240" s="270"/>
      <c r="CI240" s="270"/>
      <c r="CJ240" s="270"/>
      <c r="CK240" s="270"/>
      <c r="CL240" s="270"/>
      <c r="CM240" s="270"/>
      <c r="CN240" s="270"/>
      <c r="CO240" s="270"/>
      <c r="CP240" s="270"/>
      <c r="CQ240" s="270"/>
    </row>
    <row r="241" spans="10:95">
      <c r="J241" s="268"/>
      <c r="K241" s="268"/>
      <c r="L241" s="269"/>
      <c r="M241" s="270"/>
      <c r="N241" s="268"/>
      <c r="O241" s="268"/>
      <c r="P241" s="269"/>
      <c r="Q241" s="270"/>
      <c r="R241" s="268"/>
      <c r="S241" s="268"/>
      <c r="T241" s="269"/>
      <c r="U241" s="270"/>
      <c r="V241" s="268"/>
      <c r="W241" s="268"/>
      <c r="X241" s="269"/>
      <c r="Y241" s="270"/>
      <c r="Z241" s="268"/>
      <c r="AA241" s="268"/>
      <c r="AB241" s="269"/>
      <c r="AC241" s="270"/>
      <c r="AD241" s="268"/>
      <c r="AE241" s="268"/>
      <c r="AF241" s="269"/>
      <c r="AG241" s="270"/>
      <c r="AH241" s="268"/>
      <c r="AI241" s="268"/>
      <c r="AJ241" s="269"/>
      <c r="AK241" s="270"/>
      <c r="AL241" s="270"/>
      <c r="AM241" s="270"/>
      <c r="AN241" s="270"/>
      <c r="AO241" s="270"/>
      <c r="AP241" s="270"/>
      <c r="AQ241" s="270"/>
      <c r="AR241" s="270"/>
      <c r="AS241" s="270"/>
      <c r="AT241" s="270"/>
      <c r="AU241" s="270"/>
      <c r="AV241" s="270"/>
      <c r="AW241" s="270"/>
      <c r="AX241" s="270"/>
      <c r="AY241" s="270"/>
      <c r="AZ241" s="270"/>
      <c r="BA241" s="270"/>
      <c r="BB241" s="270"/>
      <c r="BC241" s="270"/>
      <c r="BD241" s="270"/>
      <c r="BE241" s="270"/>
      <c r="BF241" s="270"/>
      <c r="BG241" s="270"/>
      <c r="BH241" s="270"/>
      <c r="BI241" s="270"/>
      <c r="BJ241" s="270"/>
      <c r="BK241" s="270"/>
      <c r="BL241" s="270"/>
      <c r="BM241" s="270"/>
      <c r="BN241" s="270"/>
      <c r="BO241" s="270"/>
      <c r="BP241" s="270"/>
      <c r="BQ241" s="270"/>
      <c r="BR241" s="270"/>
      <c r="BS241" s="270"/>
      <c r="BT241" s="270"/>
      <c r="BU241" s="270"/>
      <c r="BV241" s="270"/>
      <c r="BW241" s="270"/>
      <c r="BX241" s="270"/>
      <c r="BY241" s="270"/>
      <c r="BZ241" s="270"/>
      <c r="CA241" s="270"/>
      <c r="CB241" s="270"/>
      <c r="CC241" s="270"/>
      <c r="CD241" s="270"/>
      <c r="CE241" s="270"/>
      <c r="CF241" s="270"/>
      <c r="CG241" s="270"/>
      <c r="CH241" s="270"/>
      <c r="CI241" s="270"/>
      <c r="CJ241" s="270"/>
      <c r="CK241" s="270"/>
      <c r="CL241" s="270"/>
      <c r="CM241" s="270"/>
      <c r="CN241" s="270"/>
      <c r="CO241" s="270"/>
      <c r="CP241" s="270"/>
      <c r="CQ241" s="270"/>
    </row>
    <row r="242" spans="10:95">
      <c r="J242" s="268"/>
      <c r="K242" s="268"/>
      <c r="L242" s="269"/>
      <c r="M242" s="270"/>
      <c r="N242" s="268"/>
      <c r="O242" s="268"/>
      <c r="P242" s="269"/>
      <c r="Q242" s="270"/>
      <c r="R242" s="268"/>
      <c r="S242" s="268"/>
      <c r="T242" s="269"/>
      <c r="U242" s="270"/>
      <c r="V242" s="268"/>
      <c r="W242" s="268"/>
      <c r="X242" s="269"/>
      <c r="Y242" s="270"/>
      <c r="Z242" s="268"/>
      <c r="AA242" s="268"/>
      <c r="AB242" s="269"/>
      <c r="AC242" s="270"/>
      <c r="AD242" s="268"/>
      <c r="AE242" s="268"/>
      <c r="AF242" s="269"/>
      <c r="AG242" s="270"/>
      <c r="AH242" s="268"/>
      <c r="AI242" s="268"/>
      <c r="AJ242" s="269"/>
      <c r="AK242" s="270"/>
      <c r="AL242" s="270"/>
      <c r="AM242" s="270"/>
      <c r="AN242" s="270"/>
      <c r="AO242" s="270"/>
      <c r="AP242" s="270"/>
      <c r="AQ242" s="270"/>
      <c r="AR242" s="270"/>
      <c r="AS242" s="270"/>
      <c r="AT242" s="270"/>
      <c r="AU242" s="270"/>
      <c r="AV242" s="270"/>
      <c r="AW242" s="270"/>
      <c r="AX242" s="270"/>
      <c r="AY242" s="270"/>
      <c r="AZ242" s="270"/>
      <c r="BA242" s="270"/>
      <c r="BB242" s="270"/>
      <c r="BC242" s="270"/>
      <c r="BD242" s="270"/>
      <c r="BE242" s="270"/>
      <c r="BF242" s="270"/>
      <c r="BG242" s="270"/>
      <c r="BH242" s="270"/>
      <c r="BI242" s="270"/>
      <c r="BJ242" s="270"/>
      <c r="BK242" s="270"/>
      <c r="BL242" s="270"/>
      <c r="BM242" s="270"/>
      <c r="BN242" s="270"/>
      <c r="BO242" s="270"/>
      <c r="BP242" s="270"/>
      <c r="BQ242" s="270"/>
      <c r="BR242" s="270"/>
      <c r="BS242" s="270"/>
      <c r="BT242" s="270"/>
      <c r="BU242" s="270"/>
      <c r="BV242" s="270"/>
      <c r="BW242" s="270"/>
      <c r="BX242" s="270"/>
      <c r="BY242" s="270"/>
      <c r="BZ242" s="270"/>
      <c r="CA242" s="270"/>
      <c r="CB242" s="270"/>
      <c r="CC242" s="270"/>
      <c r="CD242" s="270"/>
      <c r="CE242" s="270"/>
      <c r="CF242" s="270"/>
      <c r="CG242" s="270"/>
      <c r="CH242" s="270"/>
      <c r="CI242" s="270"/>
      <c r="CJ242" s="270"/>
      <c r="CK242" s="270"/>
      <c r="CL242" s="270"/>
      <c r="CM242" s="270"/>
      <c r="CN242" s="270"/>
      <c r="CO242" s="270"/>
      <c r="CP242" s="270"/>
      <c r="CQ242" s="270"/>
    </row>
    <row r="243" spans="10:95">
      <c r="J243" s="268"/>
      <c r="K243" s="268"/>
      <c r="L243" s="269"/>
      <c r="M243" s="270"/>
      <c r="N243" s="268"/>
      <c r="O243" s="268"/>
      <c r="P243" s="269"/>
      <c r="Q243" s="270"/>
      <c r="R243" s="268"/>
      <c r="S243" s="268"/>
      <c r="T243" s="269"/>
      <c r="U243" s="270"/>
      <c r="V243" s="268"/>
      <c r="W243" s="268"/>
      <c r="X243" s="269"/>
      <c r="Y243" s="270"/>
      <c r="Z243" s="268"/>
      <c r="AA243" s="268"/>
      <c r="AB243" s="269"/>
      <c r="AC243" s="270"/>
      <c r="AD243" s="268"/>
      <c r="AE243" s="268"/>
      <c r="AF243" s="269"/>
      <c r="AG243" s="270"/>
      <c r="AH243" s="268"/>
      <c r="AI243" s="268"/>
      <c r="AJ243" s="269"/>
      <c r="AK243" s="270"/>
      <c r="AL243" s="270"/>
      <c r="AM243" s="270"/>
      <c r="AN243" s="270"/>
      <c r="AO243" s="270"/>
      <c r="AP243" s="270"/>
      <c r="AQ243" s="270"/>
      <c r="AR243" s="270"/>
      <c r="AS243" s="270"/>
      <c r="AT243" s="270"/>
      <c r="AU243" s="270"/>
      <c r="AV243" s="270"/>
      <c r="AW243" s="270"/>
      <c r="AX243" s="270"/>
      <c r="AY243" s="270"/>
      <c r="AZ243" s="270"/>
      <c r="BA243" s="270"/>
      <c r="BB243" s="270"/>
      <c r="BC243" s="270"/>
      <c r="BD243" s="270"/>
      <c r="BE243" s="270"/>
      <c r="BF243" s="270"/>
      <c r="BG243" s="270"/>
      <c r="BH243" s="270"/>
      <c r="BI243" s="270"/>
      <c r="BJ243" s="270"/>
      <c r="BK243" s="270"/>
      <c r="BL243" s="270"/>
      <c r="BM243" s="270"/>
      <c r="BN243" s="270"/>
      <c r="BO243" s="270"/>
      <c r="BP243" s="270"/>
      <c r="BQ243" s="270"/>
      <c r="BR243" s="270"/>
      <c r="BS243" s="270"/>
      <c r="BT243" s="270"/>
      <c r="BU243" s="270"/>
      <c r="BV243" s="270"/>
      <c r="BW243" s="270"/>
      <c r="BX243" s="270"/>
      <c r="BY243" s="270"/>
      <c r="BZ243" s="270"/>
      <c r="CA243" s="270"/>
      <c r="CB243" s="270"/>
      <c r="CC243" s="270"/>
      <c r="CD243" s="270"/>
      <c r="CE243" s="270"/>
      <c r="CF243" s="270"/>
      <c r="CG243" s="270"/>
      <c r="CH243" s="270"/>
      <c r="CI243" s="270"/>
      <c r="CJ243" s="270"/>
      <c r="CK243" s="270"/>
      <c r="CL243" s="270"/>
      <c r="CM243" s="270"/>
      <c r="CN243" s="270"/>
      <c r="CO243" s="270"/>
      <c r="CP243" s="270"/>
      <c r="CQ243" s="270"/>
    </row>
    <row r="244" spans="10:95">
      <c r="J244" s="268"/>
      <c r="K244" s="268"/>
      <c r="L244" s="269"/>
      <c r="M244" s="270"/>
      <c r="N244" s="268"/>
      <c r="O244" s="268"/>
      <c r="P244" s="269"/>
      <c r="Q244" s="270"/>
      <c r="R244" s="268"/>
      <c r="S244" s="268"/>
      <c r="T244" s="269"/>
      <c r="U244" s="270"/>
      <c r="V244" s="268"/>
      <c r="W244" s="268"/>
      <c r="X244" s="269"/>
      <c r="Y244" s="270"/>
      <c r="Z244" s="268"/>
      <c r="AA244" s="268"/>
      <c r="AB244" s="269"/>
      <c r="AC244" s="270"/>
      <c r="AD244" s="268"/>
      <c r="AE244" s="268"/>
      <c r="AF244" s="269"/>
      <c r="AG244" s="270"/>
      <c r="AH244" s="268"/>
      <c r="AI244" s="268"/>
      <c r="AJ244" s="269"/>
      <c r="AK244" s="270"/>
      <c r="AL244" s="270"/>
      <c r="AM244" s="270"/>
      <c r="AN244" s="270"/>
      <c r="AO244" s="270"/>
      <c r="AP244" s="270"/>
      <c r="AQ244" s="270"/>
      <c r="AR244" s="270"/>
      <c r="AS244" s="270"/>
      <c r="AT244" s="270"/>
      <c r="AU244" s="270"/>
      <c r="AV244" s="270"/>
      <c r="AW244" s="270"/>
      <c r="AX244" s="270"/>
      <c r="AY244" s="270"/>
      <c r="AZ244" s="270"/>
      <c r="BA244" s="270"/>
      <c r="BB244" s="270"/>
      <c r="BC244" s="270"/>
      <c r="BD244" s="270"/>
      <c r="BE244" s="270"/>
      <c r="BF244" s="270"/>
      <c r="BG244" s="270"/>
      <c r="BH244" s="270"/>
      <c r="BI244" s="270"/>
      <c r="BJ244" s="270"/>
      <c r="BK244" s="270"/>
      <c r="BL244" s="270"/>
      <c r="BM244" s="270"/>
      <c r="BN244" s="270"/>
      <c r="BO244" s="270"/>
      <c r="BP244" s="270"/>
      <c r="BQ244" s="270"/>
      <c r="BR244" s="270"/>
      <c r="BS244" s="270"/>
      <c r="BT244" s="270"/>
      <c r="BU244" s="270"/>
      <c r="BV244" s="270"/>
      <c r="BW244" s="270"/>
      <c r="BX244" s="270"/>
      <c r="BY244" s="270"/>
      <c r="BZ244" s="270"/>
      <c r="CA244" s="270"/>
      <c r="CB244" s="270"/>
      <c r="CC244" s="270"/>
      <c r="CD244" s="270"/>
      <c r="CE244" s="270"/>
      <c r="CF244" s="270"/>
      <c r="CG244" s="270"/>
      <c r="CH244" s="270"/>
      <c r="CI244" s="270"/>
      <c r="CJ244" s="270"/>
      <c r="CK244" s="270"/>
      <c r="CL244" s="270"/>
      <c r="CM244" s="270"/>
      <c r="CN244" s="270"/>
      <c r="CO244" s="270"/>
      <c r="CP244" s="270"/>
      <c r="CQ244" s="270"/>
    </row>
    <row r="245" spans="10:95">
      <c r="J245" s="268"/>
      <c r="K245" s="268"/>
      <c r="L245" s="269"/>
      <c r="M245" s="270"/>
      <c r="N245" s="268"/>
      <c r="O245" s="268"/>
      <c r="P245" s="269"/>
      <c r="Q245" s="270"/>
      <c r="R245" s="268"/>
      <c r="S245" s="268"/>
      <c r="T245" s="269"/>
      <c r="U245" s="270"/>
      <c r="V245" s="268"/>
      <c r="W245" s="268"/>
      <c r="X245" s="269"/>
      <c r="Y245" s="270"/>
      <c r="Z245" s="268"/>
      <c r="AA245" s="268"/>
      <c r="AB245" s="269"/>
      <c r="AC245" s="270"/>
      <c r="AD245" s="268"/>
      <c r="AE245" s="268"/>
      <c r="AF245" s="269"/>
      <c r="AG245" s="270"/>
      <c r="AH245" s="268"/>
      <c r="AI245" s="268"/>
      <c r="AJ245" s="269"/>
      <c r="AK245" s="270"/>
      <c r="AL245" s="270"/>
      <c r="AM245" s="270"/>
      <c r="AN245" s="270"/>
      <c r="AO245" s="270"/>
      <c r="AP245" s="270"/>
      <c r="AQ245" s="270"/>
      <c r="AR245" s="270"/>
      <c r="AS245" s="270"/>
      <c r="AT245" s="270"/>
      <c r="AU245" s="270"/>
      <c r="AV245" s="270"/>
      <c r="AW245" s="270"/>
      <c r="AX245" s="270"/>
      <c r="AY245" s="270"/>
      <c r="AZ245" s="270"/>
      <c r="BA245" s="270"/>
      <c r="BB245" s="270"/>
      <c r="BC245" s="270"/>
      <c r="BD245" s="270"/>
      <c r="BE245" s="270"/>
      <c r="BF245" s="270"/>
      <c r="BG245" s="270"/>
      <c r="BH245" s="270"/>
      <c r="BI245" s="270"/>
      <c r="BJ245" s="270"/>
      <c r="BK245" s="270"/>
      <c r="BL245" s="270"/>
      <c r="BM245" s="270"/>
      <c r="BN245" s="270"/>
      <c r="BO245" s="270"/>
      <c r="BP245" s="270"/>
      <c r="BQ245" s="270"/>
      <c r="BR245" s="270"/>
      <c r="BS245" s="270"/>
      <c r="BT245" s="270"/>
      <c r="BU245" s="270"/>
      <c r="BV245" s="270"/>
      <c r="BW245" s="270"/>
      <c r="BX245" s="270"/>
      <c r="BY245" s="270"/>
      <c r="BZ245" s="270"/>
      <c r="CA245" s="270"/>
      <c r="CB245" s="270"/>
      <c r="CC245" s="270"/>
      <c r="CD245" s="270"/>
      <c r="CE245" s="270"/>
      <c r="CF245" s="270"/>
      <c r="CG245" s="270"/>
      <c r="CH245" s="270"/>
      <c r="CI245" s="270"/>
      <c r="CJ245" s="270"/>
      <c r="CK245" s="270"/>
      <c r="CL245" s="270"/>
      <c r="CM245" s="270"/>
      <c r="CN245" s="270"/>
      <c r="CO245" s="270"/>
      <c r="CP245" s="270"/>
      <c r="CQ245" s="270"/>
    </row>
    <row r="246" spans="10:95">
      <c r="J246" s="268"/>
      <c r="K246" s="268"/>
      <c r="L246" s="269"/>
      <c r="M246" s="270"/>
      <c r="N246" s="268"/>
      <c r="O246" s="268"/>
      <c r="P246" s="269"/>
      <c r="Q246" s="270"/>
      <c r="R246" s="268"/>
      <c r="S246" s="268"/>
      <c r="T246" s="269"/>
      <c r="U246" s="270"/>
      <c r="V246" s="268"/>
      <c r="W246" s="268"/>
      <c r="X246" s="269"/>
      <c r="Y246" s="270"/>
      <c r="Z246" s="268"/>
      <c r="AA246" s="268"/>
      <c r="AB246" s="269"/>
      <c r="AC246" s="270"/>
      <c r="AD246" s="268"/>
      <c r="AE246" s="268"/>
      <c r="AF246" s="269"/>
      <c r="AG246" s="270"/>
      <c r="AH246" s="268"/>
      <c r="AI246" s="268"/>
      <c r="AJ246" s="269"/>
      <c r="AK246" s="270"/>
      <c r="AL246" s="270"/>
      <c r="AM246" s="270"/>
      <c r="AN246" s="270"/>
      <c r="AO246" s="270"/>
      <c r="AP246" s="270"/>
      <c r="AQ246" s="270"/>
      <c r="AR246" s="270"/>
      <c r="AS246" s="270"/>
      <c r="AT246" s="270"/>
      <c r="AU246" s="270"/>
      <c r="AV246" s="270"/>
      <c r="AW246" s="270"/>
      <c r="AX246" s="270"/>
      <c r="AY246" s="270"/>
      <c r="AZ246" s="270"/>
      <c r="BA246" s="270"/>
      <c r="BB246" s="270"/>
      <c r="BC246" s="270"/>
      <c r="BD246" s="270"/>
      <c r="BE246" s="270"/>
      <c r="BF246" s="270"/>
      <c r="BG246" s="270"/>
      <c r="BH246" s="270"/>
      <c r="BI246" s="270"/>
      <c r="BJ246" s="270"/>
      <c r="BK246" s="270"/>
      <c r="BL246" s="270"/>
      <c r="BM246" s="270"/>
      <c r="BN246" s="270"/>
      <c r="BO246" s="270"/>
      <c r="BP246" s="270"/>
      <c r="BQ246" s="270"/>
      <c r="BR246" s="270"/>
      <c r="BS246" s="270"/>
      <c r="BT246" s="270"/>
      <c r="BU246" s="270"/>
      <c r="BV246" s="270"/>
      <c r="BW246" s="270"/>
      <c r="BX246" s="270"/>
      <c r="BY246" s="270"/>
      <c r="BZ246" s="270"/>
      <c r="CA246" s="270"/>
      <c r="CB246" s="270"/>
      <c r="CC246" s="270"/>
      <c r="CD246" s="270"/>
      <c r="CE246" s="270"/>
      <c r="CF246" s="270"/>
      <c r="CG246" s="270"/>
      <c r="CH246" s="270"/>
      <c r="CI246" s="270"/>
      <c r="CJ246" s="270"/>
      <c r="CK246" s="270"/>
      <c r="CL246" s="270"/>
      <c r="CM246" s="270"/>
      <c r="CN246" s="270"/>
      <c r="CO246" s="270"/>
      <c r="CP246" s="270"/>
      <c r="CQ246" s="270"/>
    </row>
    <row r="247" spans="10:95">
      <c r="J247" s="268"/>
      <c r="K247" s="268"/>
      <c r="L247" s="269"/>
      <c r="M247" s="270"/>
      <c r="N247" s="268"/>
      <c r="O247" s="268"/>
      <c r="P247" s="269"/>
      <c r="Q247" s="270"/>
      <c r="R247" s="268"/>
      <c r="S247" s="268"/>
      <c r="T247" s="269"/>
      <c r="U247" s="270"/>
      <c r="V247" s="268"/>
      <c r="W247" s="268"/>
      <c r="X247" s="269"/>
      <c r="Y247" s="270"/>
      <c r="Z247" s="268"/>
      <c r="AA247" s="268"/>
      <c r="AB247" s="269"/>
      <c r="AC247" s="270"/>
      <c r="AD247" s="268"/>
      <c r="AE247" s="268"/>
      <c r="AF247" s="269"/>
      <c r="AG247" s="270"/>
      <c r="AH247" s="268"/>
      <c r="AI247" s="268"/>
      <c r="AJ247" s="269"/>
      <c r="AK247" s="270"/>
      <c r="AL247" s="270"/>
      <c r="AM247" s="270"/>
      <c r="AN247" s="270"/>
      <c r="AO247" s="270"/>
      <c r="AP247" s="270"/>
      <c r="AQ247" s="270"/>
      <c r="AR247" s="270"/>
      <c r="AS247" s="270"/>
      <c r="AT247" s="270"/>
      <c r="AU247" s="270"/>
      <c r="AV247" s="270"/>
      <c r="AW247" s="270"/>
      <c r="AX247" s="270"/>
      <c r="AY247" s="270"/>
      <c r="AZ247" s="270"/>
      <c r="BA247" s="270"/>
      <c r="BB247" s="270"/>
      <c r="BC247" s="270"/>
      <c r="BD247" s="270"/>
      <c r="BE247" s="270"/>
      <c r="BF247" s="270"/>
      <c r="BG247" s="270"/>
      <c r="BH247" s="270"/>
      <c r="BI247" s="270"/>
      <c r="BJ247" s="270"/>
      <c r="BK247" s="270"/>
      <c r="BL247" s="270"/>
      <c r="BM247" s="270"/>
      <c r="BN247" s="270"/>
      <c r="BO247" s="270"/>
      <c r="BP247" s="270"/>
      <c r="BQ247" s="270"/>
      <c r="BR247" s="270"/>
      <c r="BS247" s="270"/>
      <c r="BT247" s="270"/>
      <c r="BU247" s="270"/>
      <c r="BV247" s="270"/>
      <c r="BW247" s="270"/>
      <c r="BX247" s="270"/>
      <c r="BY247" s="270"/>
      <c r="BZ247" s="270"/>
      <c r="CA247" s="270"/>
      <c r="CB247" s="270"/>
      <c r="CC247" s="270"/>
      <c r="CD247" s="270"/>
      <c r="CE247" s="270"/>
      <c r="CF247" s="270"/>
      <c r="CG247" s="270"/>
      <c r="CH247" s="270"/>
      <c r="CI247" s="270"/>
      <c r="CJ247" s="270"/>
      <c r="CK247" s="270"/>
      <c r="CL247" s="270"/>
      <c r="CM247" s="270"/>
      <c r="CN247" s="270"/>
      <c r="CO247" s="270"/>
      <c r="CP247" s="270"/>
      <c r="CQ247" s="270"/>
    </row>
    <row r="248" spans="10:95">
      <c r="J248" s="268"/>
      <c r="K248" s="268"/>
      <c r="L248" s="269"/>
      <c r="M248" s="270"/>
      <c r="N248" s="268"/>
      <c r="O248" s="268"/>
      <c r="P248" s="269"/>
      <c r="Q248" s="270"/>
      <c r="R248" s="268"/>
      <c r="S248" s="268"/>
      <c r="T248" s="269"/>
      <c r="U248" s="270"/>
      <c r="V248" s="268"/>
      <c r="W248" s="268"/>
      <c r="X248" s="269"/>
      <c r="Y248" s="270"/>
      <c r="Z248" s="268"/>
      <c r="AA248" s="268"/>
      <c r="AB248" s="269"/>
      <c r="AC248" s="270"/>
      <c r="AD248" s="268"/>
      <c r="AE248" s="268"/>
      <c r="AF248" s="269"/>
      <c r="AG248" s="270"/>
      <c r="AH248" s="268"/>
      <c r="AI248" s="268"/>
      <c r="AJ248" s="269"/>
      <c r="AK248" s="270"/>
      <c r="AL248" s="270"/>
      <c r="AM248" s="270"/>
      <c r="AN248" s="270"/>
      <c r="AO248" s="270"/>
      <c r="AP248" s="270"/>
      <c r="AQ248" s="270"/>
      <c r="AR248" s="270"/>
      <c r="AS248" s="270"/>
      <c r="AT248" s="270"/>
      <c r="AU248" s="270"/>
      <c r="AV248" s="270"/>
      <c r="AW248" s="270"/>
      <c r="AX248" s="270"/>
      <c r="AY248" s="270"/>
      <c r="AZ248" s="270"/>
      <c r="BA248" s="270"/>
      <c r="BB248" s="270"/>
      <c r="BC248" s="270"/>
      <c r="BD248" s="270"/>
      <c r="BE248" s="270"/>
      <c r="BF248" s="270"/>
      <c r="BG248" s="270"/>
      <c r="BH248" s="270"/>
      <c r="BI248" s="270"/>
      <c r="BJ248" s="270"/>
      <c r="BK248" s="270"/>
      <c r="BL248" s="270"/>
      <c r="BM248" s="270"/>
      <c r="BN248" s="270"/>
      <c r="BO248" s="270"/>
      <c r="BP248" s="270"/>
      <c r="BQ248" s="270"/>
      <c r="BR248" s="270"/>
      <c r="BS248" s="270"/>
      <c r="BT248" s="270"/>
      <c r="BU248" s="270"/>
      <c r="BV248" s="270"/>
      <c r="BW248" s="270"/>
      <c r="BX248" s="270"/>
      <c r="BY248" s="270"/>
      <c r="BZ248" s="270"/>
      <c r="CA248" s="270"/>
      <c r="CB248" s="270"/>
      <c r="CC248" s="270"/>
      <c r="CD248" s="270"/>
      <c r="CE248" s="270"/>
      <c r="CF248" s="270"/>
      <c r="CG248" s="270"/>
      <c r="CH248" s="270"/>
      <c r="CI248" s="270"/>
      <c r="CJ248" s="270"/>
      <c r="CK248" s="270"/>
      <c r="CL248" s="270"/>
      <c r="CM248" s="270"/>
      <c r="CN248" s="270"/>
      <c r="CO248" s="270"/>
      <c r="CP248" s="270"/>
      <c r="CQ248" s="270"/>
    </row>
    <row r="249" spans="10:95">
      <c r="J249" s="268"/>
      <c r="K249" s="268"/>
      <c r="L249" s="269"/>
      <c r="M249" s="270"/>
      <c r="N249" s="268"/>
      <c r="O249" s="268"/>
      <c r="P249" s="269"/>
      <c r="Q249" s="270"/>
      <c r="R249" s="268"/>
      <c r="S249" s="268"/>
      <c r="T249" s="269"/>
      <c r="U249" s="270"/>
      <c r="V249" s="268"/>
      <c r="W249" s="268"/>
      <c r="X249" s="269"/>
      <c r="Y249" s="270"/>
      <c r="Z249" s="268"/>
      <c r="AA249" s="268"/>
      <c r="AB249" s="269"/>
      <c r="AC249" s="270"/>
      <c r="AD249" s="268"/>
      <c r="AE249" s="268"/>
      <c r="AF249" s="269"/>
      <c r="AG249" s="270"/>
      <c r="AH249" s="268"/>
      <c r="AI249" s="268"/>
      <c r="AJ249" s="269"/>
      <c r="AK249" s="270"/>
      <c r="AL249" s="270"/>
      <c r="AM249" s="270"/>
      <c r="AN249" s="270"/>
      <c r="AO249" s="270"/>
      <c r="AP249" s="270"/>
      <c r="AQ249" s="270"/>
      <c r="AR249" s="270"/>
      <c r="AS249" s="270"/>
      <c r="AT249" s="270"/>
      <c r="AU249" s="270"/>
      <c r="AV249" s="270"/>
      <c r="AW249" s="270"/>
      <c r="AX249" s="270"/>
      <c r="AY249" s="270"/>
      <c r="AZ249" s="270"/>
      <c r="BA249" s="270"/>
      <c r="BB249" s="270"/>
      <c r="BC249" s="270"/>
      <c r="BD249" s="270"/>
      <c r="BE249" s="270"/>
      <c r="BF249" s="270"/>
      <c r="BG249" s="270"/>
      <c r="BH249" s="270"/>
      <c r="BI249" s="270"/>
      <c r="BJ249" s="270"/>
      <c r="BK249" s="270"/>
      <c r="BL249" s="270"/>
      <c r="BM249" s="270"/>
      <c r="BN249" s="270"/>
      <c r="BO249" s="270"/>
      <c r="BP249" s="270"/>
      <c r="BQ249" s="270"/>
      <c r="BR249" s="270"/>
      <c r="BS249" s="270"/>
      <c r="BT249" s="270"/>
      <c r="BU249" s="270"/>
      <c r="BV249" s="270"/>
      <c r="BW249" s="270"/>
      <c r="BX249" s="270"/>
      <c r="BY249" s="270"/>
      <c r="BZ249" s="270"/>
      <c r="CA249" s="270"/>
      <c r="CB249" s="270"/>
      <c r="CC249" s="270"/>
      <c r="CD249" s="270"/>
      <c r="CE249" s="270"/>
      <c r="CF249" s="270"/>
      <c r="CG249" s="270"/>
      <c r="CH249" s="270"/>
      <c r="CI249" s="270"/>
      <c r="CJ249" s="270"/>
      <c r="CK249" s="270"/>
      <c r="CL249" s="270"/>
      <c r="CM249" s="270"/>
      <c r="CN249" s="270"/>
      <c r="CO249" s="270"/>
      <c r="CP249" s="270"/>
      <c r="CQ249" s="270"/>
    </row>
    <row r="250" spans="10:95">
      <c r="J250" s="268"/>
      <c r="K250" s="268"/>
      <c r="L250" s="269"/>
      <c r="M250" s="270"/>
      <c r="N250" s="268"/>
      <c r="O250" s="268"/>
      <c r="P250" s="269"/>
      <c r="Q250" s="270"/>
      <c r="R250" s="268"/>
      <c r="S250" s="268"/>
      <c r="T250" s="269"/>
      <c r="U250" s="270"/>
      <c r="V250" s="268"/>
      <c r="W250" s="268"/>
      <c r="X250" s="269"/>
      <c r="Y250" s="270"/>
      <c r="Z250" s="268"/>
      <c r="AA250" s="268"/>
      <c r="AB250" s="269"/>
      <c r="AC250" s="270"/>
      <c r="AD250" s="268"/>
      <c r="AE250" s="268"/>
      <c r="AF250" s="269"/>
      <c r="AG250" s="270"/>
      <c r="AH250" s="268"/>
      <c r="AI250" s="268"/>
      <c r="AJ250" s="269"/>
      <c r="AK250" s="270"/>
      <c r="AL250" s="270"/>
      <c r="AM250" s="270"/>
      <c r="AN250" s="270"/>
      <c r="AO250" s="270"/>
      <c r="AP250" s="270"/>
      <c r="AQ250" s="270"/>
      <c r="AR250" s="270"/>
      <c r="AS250" s="270"/>
      <c r="AT250" s="270"/>
      <c r="AU250" s="270"/>
      <c r="AV250" s="270"/>
      <c r="AW250" s="270"/>
      <c r="AX250" s="270"/>
      <c r="AY250" s="270"/>
      <c r="AZ250" s="270"/>
      <c r="BA250" s="270"/>
      <c r="BB250" s="270"/>
      <c r="BC250" s="270"/>
      <c r="BD250" s="270"/>
      <c r="BE250" s="270"/>
      <c r="BF250" s="270"/>
      <c r="BG250" s="270"/>
      <c r="BH250" s="270"/>
      <c r="BI250" s="270"/>
      <c r="BJ250" s="270"/>
      <c r="BK250" s="270"/>
      <c r="BL250" s="270"/>
      <c r="BM250" s="270"/>
      <c r="BN250" s="270"/>
      <c r="BO250" s="270"/>
      <c r="BP250" s="270"/>
      <c r="BQ250" s="270"/>
      <c r="BR250" s="270"/>
      <c r="BS250" s="270"/>
      <c r="BT250" s="270"/>
      <c r="BU250" s="270"/>
      <c r="BV250" s="270"/>
      <c r="BW250" s="270"/>
      <c r="BX250" s="270"/>
      <c r="BY250" s="270"/>
      <c r="BZ250" s="270"/>
      <c r="CA250" s="270"/>
      <c r="CB250" s="270"/>
      <c r="CC250" s="270"/>
      <c r="CD250" s="270"/>
      <c r="CE250" s="270"/>
      <c r="CF250" s="270"/>
      <c r="CG250" s="270"/>
      <c r="CH250" s="270"/>
      <c r="CI250" s="270"/>
      <c r="CJ250" s="270"/>
      <c r="CK250" s="270"/>
      <c r="CL250" s="270"/>
      <c r="CM250" s="270"/>
      <c r="CN250" s="270"/>
      <c r="CO250" s="270"/>
      <c r="CP250" s="270"/>
      <c r="CQ250" s="270"/>
    </row>
    <row r="251" spans="10:95">
      <c r="J251" s="268"/>
      <c r="K251" s="268"/>
      <c r="L251" s="269"/>
      <c r="M251" s="270"/>
      <c r="N251" s="268"/>
      <c r="O251" s="268"/>
      <c r="P251" s="269"/>
      <c r="Q251" s="270"/>
      <c r="R251" s="268"/>
      <c r="S251" s="268"/>
      <c r="T251" s="269"/>
      <c r="U251" s="270"/>
      <c r="V251" s="268"/>
      <c r="W251" s="268"/>
      <c r="X251" s="269"/>
      <c r="Y251" s="270"/>
      <c r="Z251" s="268"/>
      <c r="AA251" s="268"/>
      <c r="AB251" s="269"/>
      <c r="AC251" s="270"/>
      <c r="AD251" s="268"/>
      <c r="AE251" s="268"/>
      <c r="AF251" s="269"/>
      <c r="AG251" s="270"/>
      <c r="AH251" s="268"/>
      <c r="AI251" s="268"/>
      <c r="AJ251" s="269"/>
      <c r="AK251" s="270"/>
      <c r="AL251" s="270"/>
      <c r="AM251" s="270"/>
      <c r="AN251" s="270"/>
      <c r="AO251" s="270"/>
      <c r="AP251" s="270"/>
      <c r="AQ251" s="270"/>
      <c r="AR251" s="270"/>
      <c r="AS251" s="270"/>
      <c r="AT251" s="270"/>
      <c r="AU251" s="270"/>
      <c r="AV251" s="270"/>
      <c r="AW251" s="270"/>
      <c r="AX251" s="270"/>
      <c r="AY251" s="270"/>
      <c r="AZ251" s="270"/>
      <c r="BA251" s="270"/>
      <c r="BB251" s="270"/>
      <c r="BC251" s="270"/>
      <c r="BD251" s="270"/>
      <c r="BE251" s="270"/>
      <c r="BF251" s="270"/>
      <c r="BG251" s="270"/>
      <c r="BH251" s="270"/>
      <c r="BI251" s="270"/>
      <c r="BJ251" s="270"/>
      <c r="BK251" s="270"/>
      <c r="BL251" s="270"/>
      <c r="BM251" s="270"/>
      <c r="BN251" s="270"/>
      <c r="BO251" s="270"/>
      <c r="BP251" s="270"/>
      <c r="BQ251" s="270"/>
      <c r="BR251" s="270"/>
      <c r="BS251" s="270"/>
      <c r="BT251" s="270"/>
      <c r="BU251" s="270"/>
      <c r="BV251" s="270"/>
      <c r="BW251" s="270"/>
      <c r="BX251" s="270"/>
      <c r="BY251" s="270"/>
      <c r="BZ251" s="270"/>
      <c r="CA251" s="270"/>
      <c r="CB251" s="270"/>
      <c r="CC251" s="270"/>
      <c r="CD251" s="270"/>
      <c r="CE251" s="270"/>
      <c r="CF251" s="270"/>
      <c r="CG251" s="270"/>
      <c r="CH251" s="270"/>
      <c r="CI251" s="270"/>
      <c r="CJ251" s="270"/>
      <c r="CK251" s="270"/>
      <c r="CL251" s="270"/>
      <c r="CM251" s="270"/>
      <c r="CN251" s="270"/>
      <c r="CO251" s="270"/>
      <c r="CP251" s="270"/>
      <c r="CQ251" s="270"/>
    </row>
    <row r="252" spans="10:95">
      <c r="J252" s="268"/>
      <c r="K252" s="268"/>
      <c r="L252" s="269"/>
      <c r="M252" s="270"/>
      <c r="N252" s="268"/>
      <c r="O252" s="268"/>
      <c r="P252" s="269"/>
      <c r="Q252" s="270"/>
      <c r="R252" s="268"/>
      <c r="S252" s="268"/>
      <c r="T252" s="269"/>
      <c r="U252" s="270"/>
      <c r="V252" s="268"/>
      <c r="W252" s="268"/>
      <c r="X252" s="269"/>
      <c r="Y252" s="270"/>
      <c r="Z252" s="268"/>
      <c r="AA252" s="268"/>
      <c r="AB252" s="269"/>
      <c r="AC252" s="270"/>
      <c r="AD252" s="268"/>
      <c r="AE252" s="268"/>
      <c r="AF252" s="269"/>
      <c r="AG252" s="270"/>
      <c r="AH252" s="268"/>
      <c r="AI252" s="268"/>
      <c r="AJ252" s="269"/>
      <c r="AK252" s="270"/>
      <c r="AL252" s="270"/>
      <c r="AM252" s="270"/>
      <c r="AN252" s="270"/>
      <c r="AO252" s="270"/>
      <c r="AP252" s="270"/>
      <c r="AQ252" s="270"/>
      <c r="AR252" s="270"/>
      <c r="AS252" s="270"/>
      <c r="AT252" s="270"/>
      <c r="AU252" s="270"/>
      <c r="AV252" s="270"/>
      <c r="AW252" s="270"/>
      <c r="AX252" s="270"/>
      <c r="AY252" s="270"/>
      <c r="AZ252" s="270"/>
      <c r="BA252" s="270"/>
      <c r="BB252" s="270"/>
      <c r="BC252" s="270"/>
      <c r="BD252" s="270"/>
      <c r="BE252" s="270"/>
      <c r="BF252" s="270"/>
      <c r="BG252" s="270"/>
      <c r="BH252" s="270"/>
      <c r="BI252" s="270"/>
      <c r="BJ252" s="270"/>
      <c r="BK252" s="270"/>
      <c r="BL252" s="270"/>
      <c r="BM252" s="270"/>
      <c r="BN252" s="270"/>
      <c r="BO252" s="270"/>
      <c r="BP252" s="270"/>
      <c r="BQ252" s="270"/>
      <c r="BR252" s="270"/>
      <c r="BS252" s="270"/>
      <c r="BT252" s="270"/>
      <c r="BU252" s="270"/>
      <c r="BV252" s="270"/>
      <c r="BW252" s="270"/>
      <c r="BX252" s="270"/>
      <c r="BY252" s="270"/>
      <c r="BZ252" s="270"/>
      <c r="CA252" s="270"/>
      <c r="CB252" s="270"/>
      <c r="CC252" s="270"/>
      <c r="CD252" s="270"/>
      <c r="CE252" s="270"/>
      <c r="CF252" s="270"/>
      <c r="CG252" s="270"/>
      <c r="CH252" s="270"/>
      <c r="CI252" s="270"/>
      <c r="CJ252" s="270"/>
      <c r="CK252" s="270"/>
      <c r="CL252" s="270"/>
      <c r="CM252" s="270"/>
      <c r="CN252" s="270"/>
      <c r="CO252" s="270"/>
      <c r="CP252" s="270"/>
      <c r="CQ252" s="270"/>
    </row>
    <row r="253" spans="10:95">
      <c r="J253" s="268"/>
      <c r="K253" s="268"/>
      <c r="L253" s="269"/>
      <c r="M253" s="270"/>
      <c r="N253" s="268"/>
      <c r="O253" s="268"/>
      <c r="P253" s="269"/>
      <c r="Q253" s="270"/>
      <c r="R253" s="268"/>
      <c r="S253" s="268"/>
      <c r="T253" s="269"/>
      <c r="U253" s="270"/>
      <c r="V253" s="268"/>
      <c r="W253" s="268"/>
      <c r="X253" s="269"/>
      <c r="Y253" s="270"/>
      <c r="Z253" s="268"/>
      <c r="AA253" s="268"/>
      <c r="AB253" s="269"/>
      <c r="AC253" s="270"/>
      <c r="AD253" s="268"/>
      <c r="AE253" s="268"/>
      <c r="AF253" s="269"/>
      <c r="AG253" s="270"/>
      <c r="AH253" s="268"/>
      <c r="AI253" s="268"/>
      <c r="AJ253" s="269"/>
      <c r="AK253" s="270"/>
      <c r="AL253" s="270"/>
      <c r="AM253" s="270"/>
      <c r="AN253" s="270"/>
      <c r="AO253" s="270"/>
      <c r="AP253" s="270"/>
      <c r="AQ253" s="270"/>
      <c r="AR253" s="270"/>
      <c r="AS253" s="270"/>
      <c r="AT253" s="270"/>
      <c r="AU253" s="270"/>
      <c r="AV253" s="270"/>
      <c r="AW253" s="270"/>
      <c r="AX253" s="270"/>
      <c r="AY253" s="270"/>
      <c r="AZ253" s="270"/>
      <c r="BA253" s="270"/>
      <c r="BB253" s="270"/>
      <c r="BC253" s="270"/>
      <c r="BD253" s="270"/>
      <c r="BE253" s="270"/>
      <c r="BF253" s="270"/>
      <c r="BG253" s="270"/>
      <c r="BH253" s="270"/>
      <c r="BI253" s="270"/>
      <c r="BJ253" s="270"/>
      <c r="BK253" s="270"/>
      <c r="BL253" s="270"/>
      <c r="BM253" s="270"/>
      <c r="BN253" s="270"/>
      <c r="BO253" s="270"/>
      <c r="BP253" s="270"/>
      <c r="BQ253" s="270"/>
      <c r="BR253" s="270"/>
      <c r="BS253" s="270"/>
      <c r="BT253" s="270"/>
      <c r="BU253" s="270"/>
      <c r="BV253" s="270"/>
      <c r="BW253" s="270"/>
      <c r="BX253" s="270"/>
      <c r="BY253" s="270"/>
      <c r="BZ253" s="270"/>
      <c r="CA253" s="270"/>
      <c r="CB253" s="270"/>
      <c r="CC253" s="270"/>
      <c r="CD253" s="270"/>
      <c r="CE253" s="270"/>
      <c r="CF253" s="270"/>
      <c r="CG253" s="270"/>
      <c r="CH253" s="270"/>
      <c r="CI253" s="270"/>
      <c r="CJ253" s="270"/>
      <c r="CK253" s="270"/>
      <c r="CL253" s="270"/>
      <c r="CM253" s="270"/>
      <c r="CN253" s="270"/>
      <c r="CO253" s="270"/>
      <c r="CP253" s="270"/>
      <c r="CQ253" s="270"/>
    </row>
    <row r="254" spans="10:95">
      <c r="J254" s="268"/>
      <c r="K254" s="268"/>
      <c r="L254" s="269"/>
      <c r="M254" s="270"/>
      <c r="N254" s="268"/>
      <c r="O254" s="268"/>
      <c r="P254" s="269"/>
      <c r="Q254" s="270"/>
      <c r="R254" s="268"/>
      <c r="S254" s="268"/>
      <c r="T254" s="269"/>
      <c r="U254" s="270"/>
      <c r="V254" s="268"/>
      <c r="W254" s="268"/>
      <c r="X254" s="269"/>
      <c r="Y254" s="270"/>
      <c r="Z254" s="268"/>
      <c r="AA254" s="268"/>
      <c r="AB254" s="269"/>
      <c r="AC254" s="270"/>
      <c r="AD254" s="268"/>
      <c r="AE254" s="268"/>
      <c r="AF254" s="269"/>
      <c r="AG254" s="270"/>
      <c r="AH254" s="268"/>
      <c r="AI254" s="268"/>
      <c r="AJ254" s="269"/>
      <c r="AK254" s="270"/>
      <c r="AL254" s="270"/>
      <c r="AM254" s="270"/>
      <c r="AN254" s="270"/>
      <c r="AO254" s="270"/>
      <c r="AP254" s="270"/>
      <c r="AQ254" s="270"/>
      <c r="AR254" s="270"/>
      <c r="AS254" s="270"/>
      <c r="AT254" s="270"/>
      <c r="AU254" s="270"/>
      <c r="AV254" s="270"/>
      <c r="AW254" s="270"/>
      <c r="AX254" s="270"/>
      <c r="AY254" s="270"/>
      <c r="AZ254" s="270"/>
      <c r="BA254" s="270"/>
      <c r="BB254" s="270"/>
      <c r="BC254" s="270"/>
      <c r="BD254" s="270"/>
      <c r="BE254" s="270"/>
      <c r="BF254" s="270"/>
      <c r="BG254" s="270"/>
      <c r="BH254" s="270"/>
      <c r="BI254" s="270"/>
      <c r="BJ254" s="270"/>
      <c r="BK254" s="270"/>
      <c r="BL254" s="270"/>
      <c r="BM254" s="270"/>
      <c r="BN254" s="270"/>
      <c r="BO254" s="270"/>
      <c r="BP254" s="270"/>
      <c r="BQ254" s="270"/>
      <c r="BR254" s="270"/>
      <c r="BS254" s="270"/>
      <c r="BT254" s="270"/>
      <c r="BU254" s="270"/>
      <c r="BV254" s="270"/>
      <c r="BW254" s="270"/>
      <c r="BX254" s="270"/>
      <c r="BY254" s="270"/>
      <c r="BZ254" s="270"/>
      <c r="CA254" s="270"/>
      <c r="CB254" s="270"/>
      <c r="CC254" s="270"/>
      <c r="CD254" s="270"/>
      <c r="CE254" s="270"/>
      <c r="CF254" s="270"/>
      <c r="CG254" s="270"/>
      <c r="CH254" s="270"/>
      <c r="CI254" s="270"/>
      <c r="CJ254" s="270"/>
      <c r="CK254" s="270"/>
      <c r="CL254" s="270"/>
      <c r="CM254" s="270"/>
      <c r="CN254" s="270"/>
      <c r="CO254" s="270"/>
      <c r="CP254" s="270"/>
      <c r="CQ254" s="270"/>
    </row>
    <row r="255" spans="10:95">
      <c r="J255" s="268"/>
      <c r="K255" s="268"/>
      <c r="L255" s="269"/>
      <c r="M255" s="270"/>
      <c r="N255" s="268"/>
      <c r="O255" s="268"/>
      <c r="P255" s="269"/>
      <c r="Q255" s="270"/>
      <c r="R255" s="268"/>
      <c r="S255" s="268"/>
      <c r="T255" s="269"/>
      <c r="U255" s="270"/>
      <c r="V255" s="268"/>
      <c r="W255" s="268"/>
      <c r="X255" s="269"/>
      <c r="Y255" s="270"/>
      <c r="Z255" s="268"/>
      <c r="AA255" s="268"/>
      <c r="AB255" s="269"/>
      <c r="AC255" s="270"/>
      <c r="AD255" s="268"/>
      <c r="AE255" s="268"/>
      <c r="AF255" s="269"/>
      <c r="AG255" s="270"/>
      <c r="AH255" s="268"/>
      <c r="AI255" s="268"/>
      <c r="AJ255" s="269"/>
      <c r="AK255" s="270"/>
      <c r="AL255" s="270"/>
      <c r="AM255" s="270"/>
      <c r="AN255" s="270"/>
      <c r="AO255" s="270"/>
      <c r="AP255" s="270"/>
      <c r="AQ255" s="270"/>
      <c r="AR255" s="270"/>
      <c r="AS255" s="270"/>
      <c r="AT255" s="270"/>
      <c r="AU255" s="270"/>
      <c r="AV255" s="270"/>
      <c r="AW255" s="270"/>
      <c r="AX255" s="270"/>
      <c r="AY255" s="270"/>
      <c r="AZ255" s="270"/>
      <c r="BA255" s="270"/>
      <c r="BB255" s="270"/>
      <c r="BC255" s="270"/>
      <c r="BD255" s="270"/>
      <c r="BE255" s="270"/>
      <c r="BF255" s="270"/>
      <c r="BG255" s="270"/>
      <c r="BH255" s="270"/>
      <c r="BI255" s="270"/>
      <c r="BJ255" s="270"/>
      <c r="BK255" s="270"/>
      <c r="BL255" s="270"/>
      <c r="BM255" s="270"/>
      <c r="BN255" s="270"/>
      <c r="BO255" s="270"/>
      <c r="BP255" s="270"/>
      <c r="BQ255" s="270"/>
      <c r="BR255" s="270"/>
      <c r="BS255" s="270"/>
      <c r="BT255" s="270"/>
      <c r="BU255" s="270"/>
      <c r="BV255" s="270"/>
      <c r="BW255" s="270"/>
      <c r="BX255" s="270"/>
      <c r="BY255" s="270"/>
      <c r="BZ255" s="270"/>
      <c r="CA255" s="270"/>
      <c r="CB255" s="270"/>
      <c r="CC255" s="270"/>
      <c r="CD255" s="270"/>
      <c r="CE255" s="270"/>
      <c r="CF255" s="270"/>
      <c r="CG255" s="270"/>
      <c r="CH255" s="270"/>
      <c r="CI255" s="270"/>
      <c r="CJ255" s="270"/>
      <c r="CK255" s="270"/>
      <c r="CL255" s="270"/>
      <c r="CM255" s="270"/>
      <c r="CN255" s="270"/>
      <c r="CO255" s="270"/>
      <c r="CP255" s="270"/>
      <c r="CQ255" s="270"/>
    </row>
    <row r="256" spans="10:95">
      <c r="J256" s="268"/>
      <c r="K256" s="268"/>
      <c r="L256" s="269"/>
      <c r="M256" s="270"/>
      <c r="N256" s="268"/>
      <c r="O256" s="268"/>
      <c r="P256" s="269"/>
      <c r="Q256" s="270"/>
      <c r="R256" s="268"/>
      <c r="S256" s="268"/>
      <c r="T256" s="269"/>
      <c r="U256" s="270"/>
      <c r="V256" s="268"/>
      <c r="W256" s="268"/>
      <c r="X256" s="269"/>
      <c r="Y256" s="270"/>
      <c r="Z256" s="268"/>
      <c r="AA256" s="268"/>
      <c r="AB256" s="269"/>
      <c r="AC256" s="270"/>
      <c r="AD256" s="268"/>
      <c r="AE256" s="268"/>
      <c r="AF256" s="269"/>
      <c r="AG256" s="270"/>
      <c r="AH256" s="268"/>
      <c r="AI256" s="268"/>
      <c r="AJ256" s="269"/>
      <c r="AK256" s="270"/>
      <c r="AL256" s="270"/>
      <c r="AM256" s="270"/>
      <c r="AN256" s="270"/>
      <c r="AO256" s="270"/>
      <c r="AP256" s="270"/>
      <c r="AQ256" s="270"/>
      <c r="AR256" s="270"/>
      <c r="AS256" s="270"/>
      <c r="AT256" s="270"/>
      <c r="AU256" s="270"/>
      <c r="AV256" s="270"/>
      <c r="AW256" s="270"/>
      <c r="AX256" s="270"/>
      <c r="AY256" s="270"/>
      <c r="AZ256" s="270"/>
      <c r="BA256" s="270"/>
      <c r="BB256" s="270"/>
      <c r="BC256" s="270"/>
      <c r="BD256" s="270"/>
      <c r="BE256" s="270"/>
      <c r="BF256" s="270"/>
      <c r="BG256" s="270"/>
      <c r="BH256" s="270"/>
      <c r="BI256" s="270"/>
      <c r="BJ256" s="270"/>
      <c r="BK256" s="270"/>
      <c r="BL256" s="270"/>
      <c r="BM256" s="270"/>
      <c r="BN256" s="270"/>
      <c r="BO256" s="270"/>
      <c r="BP256" s="270"/>
      <c r="BQ256" s="270"/>
      <c r="BR256" s="270"/>
      <c r="BS256" s="270"/>
      <c r="BT256" s="270"/>
      <c r="BU256" s="270"/>
      <c r="BV256" s="270"/>
      <c r="BW256" s="270"/>
      <c r="BX256" s="270"/>
      <c r="BY256" s="270"/>
      <c r="BZ256" s="270"/>
      <c r="CA256" s="270"/>
      <c r="CB256" s="270"/>
      <c r="CC256" s="270"/>
      <c r="CD256" s="270"/>
      <c r="CE256" s="270"/>
      <c r="CF256" s="270"/>
      <c r="CG256" s="270"/>
      <c r="CH256" s="270"/>
      <c r="CI256" s="270"/>
      <c r="CJ256" s="270"/>
      <c r="CK256" s="270"/>
      <c r="CL256" s="270"/>
      <c r="CM256" s="270"/>
      <c r="CN256" s="270"/>
      <c r="CO256" s="270"/>
      <c r="CP256" s="270"/>
      <c r="CQ256" s="270"/>
    </row>
    <row r="257" spans="10:95">
      <c r="J257" s="268"/>
      <c r="K257" s="268"/>
      <c r="L257" s="269"/>
      <c r="M257" s="270"/>
      <c r="N257" s="268"/>
      <c r="O257" s="268"/>
      <c r="P257" s="269"/>
      <c r="Q257" s="270"/>
      <c r="R257" s="268"/>
      <c r="S257" s="268"/>
      <c r="T257" s="269"/>
      <c r="U257" s="270"/>
      <c r="V257" s="268"/>
      <c r="W257" s="268"/>
      <c r="X257" s="269"/>
      <c r="Y257" s="270"/>
      <c r="Z257" s="268"/>
      <c r="AA257" s="268"/>
      <c r="AB257" s="269"/>
      <c r="AC257" s="270"/>
      <c r="AD257" s="268"/>
      <c r="AE257" s="268"/>
      <c r="AF257" s="269"/>
      <c r="AG257" s="270"/>
      <c r="AH257" s="268"/>
      <c r="AI257" s="268"/>
      <c r="AJ257" s="269"/>
      <c r="AK257" s="270"/>
      <c r="AL257" s="270"/>
      <c r="AM257" s="270"/>
      <c r="AN257" s="270"/>
      <c r="AO257" s="270"/>
      <c r="AP257" s="270"/>
      <c r="AQ257" s="270"/>
      <c r="AR257" s="270"/>
      <c r="AS257" s="270"/>
      <c r="AT257" s="270"/>
      <c r="AU257" s="270"/>
      <c r="AV257" s="270"/>
      <c r="AW257" s="270"/>
      <c r="AX257" s="270"/>
      <c r="AY257" s="270"/>
      <c r="AZ257" s="270"/>
      <c r="BA257" s="270"/>
      <c r="BB257" s="270"/>
      <c r="BC257" s="270"/>
      <c r="BD257" s="270"/>
      <c r="BE257" s="270"/>
      <c r="BF257" s="270"/>
      <c r="BG257" s="270"/>
      <c r="BH257" s="270"/>
      <c r="BI257" s="270"/>
      <c r="BJ257" s="270"/>
      <c r="BK257" s="270"/>
      <c r="BL257" s="270"/>
      <c r="BM257" s="270"/>
      <c r="BN257" s="270"/>
      <c r="BO257" s="270"/>
      <c r="BP257" s="270"/>
      <c r="BQ257" s="270"/>
      <c r="BR257" s="270"/>
      <c r="BS257" s="270"/>
      <c r="BT257" s="270"/>
      <c r="BU257" s="270"/>
      <c r="BV257" s="270"/>
      <c r="BW257" s="270"/>
      <c r="BX257" s="270"/>
      <c r="BY257" s="270"/>
      <c r="BZ257" s="270"/>
      <c r="CA257" s="270"/>
      <c r="CB257" s="270"/>
      <c r="CC257" s="270"/>
      <c r="CD257" s="270"/>
      <c r="CE257" s="270"/>
      <c r="CF257" s="270"/>
      <c r="CG257" s="270"/>
      <c r="CH257" s="270"/>
      <c r="CI257" s="270"/>
      <c r="CJ257" s="270"/>
      <c r="CK257" s="270"/>
      <c r="CL257" s="270"/>
      <c r="CM257" s="270"/>
      <c r="CN257" s="270"/>
      <c r="CO257" s="270"/>
      <c r="CP257" s="270"/>
      <c r="CQ257" s="270"/>
    </row>
    <row r="258" spans="10:95">
      <c r="J258" s="268"/>
      <c r="K258" s="268"/>
      <c r="L258" s="269"/>
      <c r="M258" s="270"/>
      <c r="N258" s="268"/>
      <c r="O258" s="268"/>
      <c r="P258" s="269"/>
      <c r="Q258" s="270"/>
      <c r="R258" s="268"/>
      <c r="S258" s="268"/>
      <c r="T258" s="269"/>
      <c r="U258" s="270"/>
      <c r="V258" s="268"/>
      <c r="W258" s="268"/>
      <c r="X258" s="269"/>
      <c r="Y258" s="270"/>
      <c r="Z258" s="268"/>
      <c r="AA258" s="268"/>
      <c r="AB258" s="269"/>
      <c r="AC258" s="270"/>
      <c r="AD258" s="268"/>
      <c r="AE258" s="268"/>
      <c r="AF258" s="269"/>
      <c r="AG258" s="270"/>
      <c r="AH258" s="268"/>
      <c r="AI258" s="268"/>
      <c r="AJ258" s="269"/>
      <c r="AK258" s="270"/>
      <c r="AL258" s="270"/>
      <c r="AM258" s="270"/>
      <c r="AN258" s="270"/>
      <c r="AO258" s="270"/>
      <c r="AP258" s="270"/>
      <c r="AQ258" s="270"/>
      <c r="AR258" s="270"/>
      <c r="AS258" s="270"/>
      <c r="AT258" s="270"/>
      <c r="AU258" s="270"/>
      <c r="AV258" s="270"/>
      <c r="AW258" s="270"/>
      <c r="AX258" s="270"/>
      <c r="AY258" s="270"/>
      <c r="AZ258" s="270"/>
      <c r="BA258" s="270"/>
      <c r="BB258" s="270"/>
      <c r="BC258" s="270"/>
      <c r="BD258" s="270"/>
      <c r="BE258" s="270"/>
      <c r="BF258" s="270"/>
      <c r="BG258" s="270"/>
      <c r="BH258" s="270"/>
      <c r="BI258" s="270"/>
      <c r="BJ258" s="270"/>
      <c r="BK258" s="270"/>
      <c r="BL258" s="270"/>
      <c r="BM258" s="270"/>
      <c r="BN258" s="270"/>
      <c r="BO258" s="270"/>
      <c r="BP258" s="270"/>
      <c r="BQ258" s="270"/>
      <c r="BR258" s="270"/>
      <c r="BS258" s="270"/>
      <c r="BT258" s="270"/>
      <c r="BU258" s="270"/>
      <c r="BV258" s="270"/>
      <c r="BW258" s="270"/>
      <c r="BX258" s="270"/>
      <c r="BY258" s="270"/>
      <c r="BZ258" s="270"/>
      <c r="CA258" s="270"/>
      <c r="CB258" s="270"/>
      <c r="CC258" s="270"/>
      <c r="CD258" s="270"/>
      <c r="CE258" s="270"/>
      <c r="CF258" s="270"/>
      <c r="CG258" s="270"/>
      <c r="CH258" s="270"/>
      <c r="CI258" s="270"/>
      <c r="CJ258" s="270"/>
      <c r="CK258" s="270"/>
      <c r="CL258" s="270"/>
      <c r="CM258" s="270"/>
      <c r="CN258" s="270"/>
      <c r="CO258" s="270"/>
      <c r="CP258" s="270"/>
      <c r="CQ258" s="270"/>
    </row>
    <row r="259" spans="10:95">
      <c r="J259" s="268"/>
      <c r="K259" s="268"/>
      <c r="L259" s="269"/>
      <c r="M259" s="270"/>
      <c r="N259" s="268"/>
      <c r="O259" s="268"/>
      <c r="P259" s="269"/>
      <c r="Q259" s="270"/>
      <c r="R259" s="268"/>
      <c r="S259" s="268"/>
      <c r="T259" s="269"/>
      <c r="U259" s="270"/>
      <c r="V259" s="268"/>
      <c r="W259" s="268"/>
      <c r="X259" s="269"/>
      <c r="Y259" s="270"/>
      <c r="Z259" s="268"/>
      <c r="AA259" s="268"/>
      <c r="AB259" s="269"/>
      <c r="AC259" s="270"/>
      <c r="AD259" s="268"/>
      <c r="AE259" s="268"/>
      <c r="AF259" s="269"/>
      <c r="AG259" s="270"/>
      <c r="AH259" s="268"/>
      <c r="AI259" s="268"/>
      <c r="AJ259" s="269"/>
      <c r="AK259" s="270"/>
      <c r="AL259" s="270"/>
      <c r="AM259" s="270"/>
      <c r="AN259" s="270"/>
      <c r="AO259" s="270"/>
      <c r="AP259" s="270"/>
      <c r="AQ259" s="270"/>
      <c r="AR259" s="270"/>
      <c r="AS259" s="270"/>
      <c r="AT259" s="270"/>
      <c r="AU259" s="270"/>
      <c r="AV259" s="270"/>
      <c r="AW259" s="270"/>
      <c r="AX259" s="270"/>
      <c r="AY259" s="270"/>
      <c r="AZ259" s="270"/>
      <c r="BA259" s="270"/>
      <c r="BB259" s="270"/>
      <c r="BC259" s="270"/>
      <c r="BD259" s="270"/>
      <c r="BE259" s="270"/>
      <c r="BF259" s="270"/>
      <c r="BG259" s="270"/>
      <c r="BH259" s="270"/>
      <c r="BI259" s="270"/>
      <c r="BJ259" s="270"/>
      <c r="BK259" s="270"/>
      <c r="BL259" s="270"/>
      <c r="BM259" s="270"/>
      <c r="BN259" s="270"/>
      <c r="BO259" s="270"/>
      <c r="BP259" s="270"/>
      <c r="BQ259" s="270"/>
      <c r="BR259" s="270"/>
      <c r="BS259" s="270"/>
      <c r="BT259" s="270"/>
      <c r="BU259" s="270"/>
      <c r="BV259" s="270"/>
      <c r="BW259" s="270"/>
      <c r="BX259" s="270"/>
      <c r="BY259" s="270"/>
      <c r="BZ259" s="270"/>
      <c r="CA259" s="270"/>
      <c r="CB259" s="270"/>
      <c r="CC259" s="270"/>
      <c r="CD259" s="270"/>
      <c r="CE259" s="270"/>
      <c r="CF259" s="270"/>
      <c r="CG259" s="270"/>
      <c r="CH259" s="270"/>
      <c r="CI259" s="270"/>
      <c r="CJ259" s="270"/>
      <c r="CK259" s="270"/>
      <c r="CL259" s="270"/>
      <c r="CM259" s="270"/>
      <c r="CN259" s="270"/>
      <c r="CO259" s="270"/>
      <c r="CP259" s="270"/>
      <c r="CQ259" s="270"/>
    </row>
    <row r="260" spans="10:95">
      <c r="J260" s="268"/>
      <c r="K260" s="268"/>
      <c r="L260" s="269"/>
      <c r="M260" s="270"/>
      <c r="N260" s="268"/>
      <c r="O260" s="268"/>
      <c r="P260" s="269"/>
      <c r="Q260" s="270"/>
      <c r="R260" s="268"/>
      <c r="S260" s="268"/>
      <c r="T260" s="269"/>
      <c r="U260" s="270"/>
      <c r="V260" s="268"/>
      <c r="W260" s="268"/>
      <c r="X260" s="269"/>
      <c r="Y260" s="270"/>
      <c r="Z260" s="268"/>
      <c r="AA260" s="268"/>
      <c r="AB260" s="269"/>
      <c r="AC260" s="270"/>
      <c r="AD260" s="268"/>
      <c r="AE260" s="268"/>
      <c r="AF260" s="269"/>
      <c r="AG260" s="270"/>
      <c r="AH260" s="268"/>
      <c r="AI260" s="268"/>
      <c r="AJ260" s="269"/>
      <c r="AK260" s="270"/>
      <c r="AL260" s="270"/>
      <c r="AM260" s="270"/>
      <c r="AN260" s="270"/>
      <c r="AO260" s="270"/>
      <c r="AP260" s="270"/>
      <c r="AQ260" s="270"/>
      <c r="AR260" s="270"/>
      <c r="AS260" s="270"/>
      <c r="AT260" s="270"/>
      <c r="AU260" s="270"/>
      <c r="AV260" s="270"/>
      <c r="AW260" s="270"/>
      <c r="AX260" s="270"/>
      <c r="AY260" s="270"/>
      <c r="AZ260" s="270"/>
      <c r="BA260" s="270"/>
      <c r="BB260" s="270"/>
      <c r="BC260" s="270"/>
      <c r="BD260" s="270"/>
      <c r="BE260" s="270"/>
      <c r="BF260" s="270"/>
      <c r="BG260" s="270"/>
      <c r="BH260" s="270"/>
      <c r="BI260" s="270"/>
      <c r="BJ260" s="270"/>
      <c r="BK260" s="270"/>
      <c r="BL260" s="270"/>
      <c r="BM260" s="270"/>
      <c r="BN260" s="270"/>
      <c r="BO260" s="270"/>
      <c r="BP260" s="270"/>
      <c r="BQ260" s="270"/>
      <c r="BR260" s="270"/>
      <c r="BS260" s="270"/>
      <c r="BT260" s="270"/>
      <c r="BU260" s="270"/>
      <c r="BV260" s="270"/>
      <c r="BW260" s="270"/>
      <c r="BX260" s="270"/>
      <c r="BY260" s="270"/>
      <c r="BZ260" s="270"/>
      <c r="CA260" s="270"/>
      <c r="CB260" s="270"/>
      <c r="CC260" s="270"/>
      <c r="CD260" s="270"/>
      <c r="CE260" s="270"/>
      <c r="CF260" s="270"/>
      <c r="CG260" s="270"/>
      <c r="CH260" s="270"/>
      <c r="CI260" s="270"/>
      <c r="CJ260" s="270"/>
      <c r="CK260" s="270"/>
      <c r="CL260" s="270"/>
      <c r="CM260" s="270"/>
      <c r="CN260" s="270"/>
      <c r="CO260" s="270"/>
      <c r="CP260" s="270"/>
      <c r="CQ260" s="270"/>
    </row>
    <row r="261" spans="10:95">
      <c r="J261" s="268"/>
      <c r="K261" s="268"/>
      <c r="L261" s="269"/>
      <c r="M261" s="270"/>
      <c r="N261" s="268"/>
      <c r="O261" s="268"/>
      <c r="P261" s="269"/>
      <c r="Q261" s="270"/>
      <c r="R261" s="268"/>
      <c r="S261" s="268"/>
      <c r="T261" s="269"/>
      <c r="U261" s="270"/>
      <c r="V261" s="268"/>
      <c r="W261" s="268"/>
      <c r="X261" s="269"/>
      <c r="Y261" s="270"/>
      <c r="Z261" s="268"/>
      <c r="AA261" s="268"/>
      <c r="AB261" s="269"/>
      <c r="AC261" s="270"/>
      <c r="AD261" s="268"/>
      <c r="AE261" s="268"/>
      <c r="AF261" s="269"/>
      <c r="AG261" s="270"/>
      <c r="AH261" s="268"/>
      <c r="AI261" s="268"/>
      <c r="AJ261" s="269"/>
      <c r="AK261" s="270"/>
      <c r="AL261" s="270"/>
      <c r="AM261" s="270"/>
      <c r="AN261" s="270"/>
      <c r="AO261" s="270"/>
      <c r="AP261" s="270"/>
      <c r="AQ261" s="270"/>
      <c r="AR261" s="270"/>
      <c r="AS261" s="270"/>
      <c r="AT261" s="270"/>
      <c r="AU261" s="270"/>
      <c r="AV261" s="270"/>
      <c r="AW261" s="270"/>
      <c r="AX261" s="270"/>
      <c r="AY261" s="270"/>
      <c r="AZ261" s="270"/>
      <c r="BA261" s="270"/>
      <c r="BB261" s="270"/>
      <c r="BC261" s="270"/>
      <c r="BD261" s="270"/>
      <c r="BE261" s="270"/>
      <c r="BF261" s="270"/>
      <c r="BG261" s="270"/>
      <c r="BH261" s="270"/>
      <c r="BI261" s="270"/>
      <c r="BJ261" s="270"/>
      <c r="BK261" s="270"/>
      <c r="BL261" s="270"/>
      <c r="BM261" s="270"/>
      <c r="BN261" s="270"/>
      <c r="BO261" s="270"/>
      <c r="BP261" s="270"/>
      <c r="BQ261" s="270"/>
      <c r="BR261" s="270"/>
      <c r="BS261" s="270"/>
      <c r="BT261" s="270"/>
      <c r="BU261" s="270"/>
      <c r="BV261" s="270"/>
      <c r="BW261" s="270"/>
      <c r="BX261" s="270"/>
      <c r="BY261" s="270"/>
      <c r="BZ261" s="270"/>
      <c r="CA261" s="270"/>
      <c r="CB261" s="270"/>
      <c r="CC261" s="270"/>
      <c r="CD261" s="270"/>
      <c r="CE261" s="270"/>
      <c r="CF261" s="270"/>
      <c r="CG261" s="270"/>
      <c r="CH261" s="270"/>
      <c r="CI261" s="270"/>
      <c r="CJ261" s="270"/>
      <c r="CK261" s="270"/>
      <c r="CL261" s="270"/>
      <c r="CM261" s="270"/>
      <c r="CN261" s="270"/>
      <c r="CO261" s="270"/>
      <c r="CP261" s="270"/>
      <c r="CQ261" s="270"/>
    </row>
    <row r="262" spans="10:95">
      <c r="J262" s="268"/>
      <c r="K262" s="268"/>
      <c r="L262" s="269"/>
      <c r="M262" s="270"/>
      <c r="N262" s="268"/>
      <c r="O262" s="268"/>
      <c r="P262" s="269"/>
      <c r="Q262" s="270"/>
      <c r="R262" s="268"/>
      <c r="S262" s="268"/>
      <c r="T262" s="269"/>
      <c r="U262" s="270"/>
      <c r="V262" s="268"/>
      <c r="W262" s="268"/>
      <c r="X262" s="269"/>
      <c r="Y262" s="270"/>
      <c r="Z262" s="268"/>
      <c r="AA262" s="268"/>
      <c r="AB262" s="269"/>
      <c r="AC262" s="270"/>
      <c r="AD262" s="268"/>
      <c r="AE262" s="268"/>
      <c r="AF262" s="269"/>
      <c r="AG262" s="270"/>
      <c r="AH262" s="268"/>
      <c r="AI262" s="268"/>
      <c r="AJ262" s="269"/>
      <c r="AK262" s="270"/>
      <c r="AL262" s="270"/>
      <c r="AM262" s="270"/>
      <c r="AN262" s="270"/>
      <c r="AO262" s="270"/>
      <c r="AP262" s="270"/>
      <c r="AQ262" s="270"/>
      <c r="AR262" s="270"/>
      <c r="AS262" s="270"/>
      <c r="AT262" s="270"/>
      <c r="AU262" s="270"/>
      <c r="AV262" s="270"/>
      <c r="AW262" s="270"/>
      <c r="AX262" s="270"/>
      <c r="AY262" s="270"/>
      <c r="AZ262" s="270"/>
      <c r="BA262" s="270"/>
      <c r="BB262" s="270"/>
      <c r="BC262" s="270"/>
      <c r="BD262" s="270"/>
      <c r="BE262" s="270"/>
      <c r="BF262" s="270"/>
      <c r="BG262" s="270"/>
      <c r="BH262" s="270"/>
      <c r="BI262" s="270"/>
      <c r="BJ262" s="270"/>
      <c r="BK262" s="270"/>
      <c r="BL262" s="270"/>
      <c r="BM262" s="270"/>
      <c r="BN262" s="270"/>
      <c r="BO262" s="270"/>
      <c r="BP262" s="270"/>
      <c r="BQ262" s="270"/>
      <c r="BR262" s="270"/>
      <c r="BS262" s="270"/>
      <c r="BT262" s="270"/>
      <c r="BU262" s="270"/>
      <c r="BV262" s="270"/>
      <c r="BW262" s="270"/>
      <c r="BX262" s="270"/>
      <c r="BY262" s="270"/>
      <c r="BZ262" s="270"/>
      <c r="CA262" s="270"/>
      <c r="CB262" s="270"/>
      <c r="CC262" s="270"/>
      <c r="CD262" s="270"/>
      <c r="CE262" s="270"/>
      <c r="CF262" s="270"/>
      <c r="CG262" s="270"/>
      <c r="CH262" s="270"/>
      <c r="CI262" s="270"/>
      <c r="CJ262" s="270"/>
      <c r="CK262" s="270"/>
      <c r="CL262" s="270"/>
      <c r="CM262" s="270"/>
      <c r="CN262" s="270"/>
      <c r="CO262" s="270"/>
      <c r="CP262" s="270"/>
      <c r="CQ262" s="270"/>
    </row>
    <row r="263" spans="10:95">
      <c r="J263" s="268"/>
      <c r="K263" s="268"/>
      <c r="L263" s="269"/>
      <c r="M263" s="270"/>
      <c r="N263" s="268"/>
      <c r="O263" s="268"/>
      <c r="P263" s="269"/>
      <c r="Q263" s="270"/>
      <c r="R263" s="268"/>
      <c r="S263" s="268"/>
      <c r="T263" s="269"/>
      <c r="U263" s="270"/>
      <c r="V263" s="268"/>
      <c r="W263" s="268"/>
      <c r="X263" s="269"/>
      <c r="Y263" s="270"/>
      <c r="Z263" s="268"/>
      <c r="AA263" s="268"/>
      <c r="AB263" s="269"/>
      <c r="AC263" s="270"/>
      <c r="AD263" s="268"/>
      <c r="AE263" s="268"/>
      <c r="AF263" s="269"/>
      <c r="AG263" s="270"/>
      <c r="AH263" s="268"/>
      <c r="AI263" s="268"/>
      <c r="AJ263" s="269"/>
      <c r="AK263" s="270"/>
      <c r="AL263" s="270"/>
      <c r="AM263" s="270"/>
      <c r="AN263" s="270"/>
      <c r="AO263" s="270"/>
      <c r="AP263" s="270"/>
      <c r="AQ263" s="270"/>
      <c r="AR263" s="270"/>
      <c r="AS263" s="270"/>
      <c r="AT263" s="270"/>
      <c r="AU263" s="270"/>
      <c r="AV263" s="270"/>
      <c r="AW263" s="270"/>
      <c r="AX263" s="270"/>
      <c r="AY263" s="270"/>
      <c r="AZ263" s="270"/>
      <c r="BA263" s="270"/>
      <c r="BB263" s="270"/>
      <c r="BC263" s="270"/>
      <c r="BD263" s="270"/>
      <c r="BE263" s="270"/>
      <c r="BF263" s="270"/>
      <c r="BG263" s="270"/>
      <c r="BH263" s="270"/>
      <c r="BI263" s="270"/>
      <c r="BJ263" s="270"/>
      <c r="BK263" s="270"/>
      <c r="BL263" s="270"/>
      <c r="BM263" s="270"/>
      <c r="BN263" s="270"/>
      <c r="BO263" s="270"/>
      <c r="BP263" s="270"/>
      <c r="BQ263" s="270"/>
      <c r="BR263" s="270"/>
      <c r="BS263" s="270"/>
      <c r="BT263" s="270"/>
      <c r="BU263" s="270"/>
      <c r="BV263" s="270"/>
      <c r="BW263" s="270"/>
      <c r="BX263" s="270"/>
      <c r="BY263" s="270"/>
      <c r="BZ263" s="270"/>
      <c r="CA263" s="270"/>
      <c r="CB263" s="270"/>
      <c r="CC263" s="270"/>
      <c r="CD263" s="270"/>
      <c r="CE263" s="270"/>
      <c r="CF263" s="270"/>
      <c r="CG263" s="270"/>
      <c r="CH263" s="270"/>
      <c r="CI263" s="270"/>
      <c r="CJ263" s="270"/>
      <c r="CK263" s="270"/>
      <c r="CL263" s="270"/>
      <c r="CM263" s="270"/>
      <c r="CN263" s="270"/>
      <c r="CO263" s="270"/>
      <c r="CP263" s="270"/>
      <c r="CQ263" s="270"/>
    </row>
    <row r="264" spans="10:95">
      <c r="J264" s="268"/>
      <c r="K264" s="268"/>
      <c r="L264" s="269"/>
      <c r="M264" s="270"/>
      <c r="N264" s="268"/>
      <c r="O264" s="268"/>
      <c r="P264" s="269"/>
      <c r="Q264" s="270"/>
      <c r="R264" s="268"/>
      <c r="S264" s="268"/>
      <c r="T264" s="269"/>
      <c r="U264" s="270"/>
      <c r="V264" s="268"/>
      <c r="W264" s="268"/>
      <c r="X264" s="269"/>
      <c r="Y264" s="270"/>
      <c r="Z264" s="268"/>
      <c r="AA264" s="268"/>
      <c r="AB264" s="269"/>
      <c r="AC264" s="270"/>
      <c r="AD264" s="268"/>
      <c r="AE264" s="268"/>
      <c r="AF264" s="269"/>
      <c r="AG264" s="270"/>
      <c r="AH264" s="268"/>
      <c r="AI264" s="268"/>
      <c r="AJ264" s="269"/>
      <c r="AK264" s="270"/>
      <c r="AL264" s="270"/>
      <c r="AM264" s="270"/>
      <c r="AN264" s="270"/>
      <c r="AO264" s="270"/>
      <c r="AP264" s="270"/>
      <c r="AQ264" s="270"/>
      <c r="AR264" s="270"/>
      <c r="AS264" s="270"/>
      <c r="AT264" s="270"/>
      <c r="AU264" s="270"/>
      <c r="AV264" s="270"/>
      <c r="AW264" s="270"/>
      <c r="AX264" s="270"/>
      <c r="AY264" s="270"/>
      <c r="AZ264" s="270"/>
      <c r="BA264" s="270"/>
      <c r="BB264" s="270"/>
      <c r="BC264" s="270"/>
      <c r="BD264" s="270"/>
      <c r="BE264" s="270"/>
      <c r="BF264" s="270"/>
      <c r="BG264" s="270"/>
      <c r="BH264" s="270"/>
      <c r="BI264" s="270"/>
      <c r="BJ264" s="270"/>
      <c r="BK264" s="270"/>
      <c r="BL264" s="270"/>
      <c r="BM264" s="270"/>
      <c r="BN264" s="270"/>
      <c r="BO264" s="270"/>
      <c r="BP264" s="270"/>
      <c r="BQ264" s="270"/>
      <c r="BR264" s="270"/>
      <c r="BS264" s="270"/>
      <c r="BT264" s="270"/>
      <c r="BU264" s="270"/>
      <c r="BV264" s="270"/>
      <c r="BW264" s="270"/>
      <c r="BX264" s="270"/>
      <c r="BY264" s="270"/>
      <c r="BZ264" s="270"/>
      <c r="CA264" s="270"/>
      <c r="CB264" s="270"/>
      <c r="CC264" s="270"/>
      <c r="CD264" s="270"/>
      <c r="CE264" s="270"/>
      <c r="CF264" s="270"/>
      <c r="CG264" s="270"/>
      <c r="CH264" s="270"/>
      <c r="CI264" s="270"/>
      <c r="CJ264" s="270"/>
      <c r="CK264" s="270"/>
      <c r="CL264" s="270"/>
      <c r="CM264" s="270"/>
      <c r="CN264" s="270"/>
      <c r="CO264" s="270"/>
      <c r="CP264" s="270"/>
      <c r="CQ264" s="270"/>
    </row>
    <row r="265" spans="10:95">
      <c r="J265" s="268"/>
      <c r="K265" s="268"/>
      <c r="L265" s="269"/>
      <c r="M265" s="270"/>
      <c r="N265" s="268"/>
      <c r="O265" s="268"/>
      <c r="P265" s="269"/>
      <c r="Q265" s="270"/>
      <c r="R265" s="268"/>
      <c r="S265" s="268"/>
      <c r="T265" s="269"/>
      <c r="U265" s="270"/>
      <c r="V265" s="268"/>
      <c r="W265" s="268"/>
      <c r="X265" s="269"/>
      <c r="Y265" s="270"/>
      <c r="Z265" s="268"/>
      <c r="AA265" s="268"/>
      <c r="AB265" s="269"/>
      <c r="AC265" s="270"/>
      <c r="AD265" s="268"/>
      <c r="AE265" s="268"/>
      <c r="AF265" s="269"/>
      <c r="AG265" s="270"/>
      <c r="AH265" s="268"/>
      <c r="AI265" s="268"/>
      <c r="AJ265" s="269"/>
      <c r="AK265" s="270"/>
      <c r="AL265" s="270"/>
      <c r="AM265" s="270"/>
      <c r="AN265" s="270"/>
      <c r="AO265" s="270"/>
      <c r="AP265" s="270"/>
      <c r="AQ265" s="270"/>
      <c r="AR265" s="270"/>
      <c r="AS265" s="270"/>
      <c r="AT265" s="270"/>
      <c r="AU265" s="270"/>
      <c r="AV265" s="270"/>
      <c r="AW265" s="270"/>
      <c r="AX265" s="270"/>
      <c r="AY265" s="270"/>
      <c r="AZ265" s="270"/>
      <c r="BA265" s="270"/>
      <c r="BB265" s="270"/>
      <c r="BC265" s="270"/>
      <c r="BD265" s="270"/>
      <c r="BE265" s="270"/>
      <c r="BF265" s="270"/>
      <c r="BG265" s="270"/>
      <c r="BH265" s="270"/>
      <c r="BI265" s="270"/>
      <c r="BJ265" s="270"/>
      <c r="BK265" s="270"/>
      <c r="BL265" s="270"/>
      <c r="BM265" s="270"/>
      <c r="BN265" s="270"/>
      <c r="BO265" s="270"/>
      <c r="BP265" s="270"/>
      <c r="BQ265" s="270"/>
      <c r="BR265" s="270"/>
      <c r="BS265" s="270"/>
      <c r="BT265" s="270"/>
      <c r="BU265" s="270"/>
      <c r="BV265" s="270"/>
      <c r="BW265" s="270"/>
      <c r="BX265" s="270"/>
      <c r="BY265" s="270"/>
      <c r="BZ265" s="270"/>
      <c r="CA265" s="270"/>
      <c r="CB265" s="270"/>
      <c r="CC265" s="270"/>
      <c r="CD265" s="270"/>
      <c r="CE265" s="270"/>
      <c r="CF265" s="270"/>
      <c r="CG265" s="270"/>
      <c r="CH265" s="270"/>
      <c r="CI265" s="270"/>
      <c r="CJ265" s="270"/>
      <c r="CK265" s="270"/>
      <c r="CL265" s="270"/>
      <c r="CM265" s="270"/>
      <c r="CN265" s="270"/>
      <c r="CO265" s="270"/>
      <c r="CP265" s="270"/>
      <c r="CQ265" s="270"/>
    </row>
    <row r="266" spans="10:95">
      <c r="J266" s="268"/>
      <c r="K266" s="268"/>
      <c r="L266" s="269"/>
      <c r="M266" s="270"/>
      <c r="N266" s="268"/>
      <c r="O266" s="268"/>
      <c r="P266" s="269"/>
      <c r="Q266" s="270"/>
      <c r="R266" s="268"/>
      <c r="S266" s="268"/>
      <c r="T266" s="269"/>
      <c r="U266" s="270"/>
      <c r="V266" s="268"/>
      <c r="W266" s="268"/>
      <c r="X266" s="269"/>
      <c r="Y266" s="270"/>
      <c r="Z266" s="268"/>
      <c r="AA266" s="268"/>
      <c r="AB266" s="269"/>
      <c r="AC266" s="270"/>
      <c r="AD266" s="268"/>
      <c r="AE266" s="268"/>
      <c r="AF266" s="269"/>
      <c r="AG266" s="270"/>
      <c r="AH266" s="268"/>
      <c r="AI266" s="268"/>
      <c r="AJ266" s="269"/>
      <c r="AK266" s="270"/>
      <c r="AL266" s="270"/>
      <c r="AM266" s="270"/>
      <c r="AN266" s="270"/>
      <c r="AO266" s="270"/>
      <c r="AP266" s="270"/>
      <c r="AQ266" s="270"/>
      <c r="AR266" s="270"/>
      <c r="AS266" s="270"/>
      <c r="AT266" s="270"/>
      <c r="AU266" s="270"/>
      <c r="AV266" s="270"/>
      <c r="AW266" s="270"/>
      <c r="AX266" s="270"/>
      <c r="AY266" s="270"/>
      <c r="AZ266" s="270"/>
      <c r="BA266" s="270"/>
      <c r="BB266" s="270"/>
      <c r="BC266" s="270"/>
      <c r="BD266" s="270"/>
      <c r="BE266" s="270"/>
      <c r="BF266" s="270"/>
      <c r="BG266" s="270"/>
      <c r="BH266" s="270"/>
      <c r="BI266" s="270"/>
      <c r="BJ266" s="270"/>
      <c r="BK266" s="270"/>
      <c r="BL266" s="270"/>
      <c r="BM266" s="270"/>
      <c r="BN266" s="270"/>
      <c r="BO266" s="270"/>
      <c r="BP266" s="270"/>
      <c r="BQ266" s="270"/>
      <c r="BR266" s="270"/>
      <c r="BS266" s="270"/>
      <c r="BT266" s="270"/>
      <c r="BU266" s="270"/>
      <c r="BV266" s="270"/>
      <c r="BW266" s="270"/>
      <c r="BX266" s="270"/>
      <c r="BY266" s="270"/>
      <c r="BZ266" s="270"/>
      <c r="CA266" s="270"/>
      <c r="CB266" s="270"/>
      <c r="CC266" s="270"/>
      <c r="CD266" s="270"/>
      <c r="CE266" s="270"/>
      <c r="CF266" s="270"/>
      <c r="CG266" s="270"/>
      <c r="CH266" s="270"/>
      <c r="CI266" s="270"/>
      <c r="CJ266" s="270"/>
      <c r="CK266" s="270"/>
      <c r="CL266" s="270"/>
      <c r="CM266" s="270"/>
      <c r="CN266" s="270"/>
      <c r="CO266" s="270"/>
      <c r="CP266" s="270"/>
      <c r="CQ266" s="270"/>
    </row>
    <row r="267" spans="10:95">
      <c r="J267" s="268"/>
      <c r="K267" s="268"/>
      <c r="L267" s="269"/>
      <c r="M267" s="270"/>
      <c r="N267" s="268"/>
      <c r="O267" s="268"/>
      <c r="P267" s="269"/>
      <c r="Q267" s="270"/>
      <c r="R267" s="268"/>
      <c r="S267" s="268"/>
      <c r="T267" s="269"/>
      <c r="U267" s="270"/>
      <c r="V267" s="268"/>
      <c r="W267" s="268"/>
      <c r="X267" s="269"/>
      <c r="Y267" s="270"/>
      <c r="Z267" s="268"/>
      <c r="AA267" s="268"/>
      <c r="AB267" s="269"/>
      <c r="AC267" s="270"/>
      <c r="AD267" s="268"/>
      <c r="AE267" s="268"/>
      <c r="AF267" s="269"/>
      <c r="AG267" s="270"/>
      <c r="AH267" s="268"/>
      <c r="AI267" s="268"/>
      <c r="AJ267" s="269"/>
      <c r="AK267" s="270"/>
      <c r="AL267" s="270"/>
      <c r="AM267" s="270"/>
      <c r="AN267" s="270"/>
      <c r="AO267" s="270"/>
      <c r="AP267" s="270"/>
      <c r="AQ267" s="270"/>
      <c r="AR267" s="270"/>
      <c r="AS267" s="270"/>
      <c r="AT267" s="270"/>
      <c r="AU267" s="270"/>
      <c r="AV267" s="270"/>
      <c r="AW267" s="270"/>
      <c r="AX267" s="270"/>
      <c r="AY267" s="270"/>
      <c r="AZ267" s="270"/>
      <c r="BA267" s="270"/>
      <c r="BB267" s="270"/>
      <c r="BC267" s="270"/>
      <c r="BD267" s="270"/>
      <c r="BE267" s="270"/>
      <c r="BF267" s="270"/>
      <c r="BG267" s="270"/>
      <c r="BH267" s="270"/>
      <c r="BI267" s="270"/>
      <c r="BJ267" s="270"/>
      <c r="BK267" s="270"/>
      <c r="BL267" s="270"/>
      <c r="BM267" s="270"/>
      <c r="BN267" s="270"/>
      <c r="BO267" s="270"/>
      <c r="BP267" s="270"/>
      <c r="BQ267" s="270"/>
      <c r="BR267" s="270"/>
      <c r="BS267" s="270"/>
      <c r="BT267" s="270"/>
      <c r="BU267" s="270"/>
      <c r="BV267" s="270"/>
      <c r="BW267" s="270"/>
      <c r="BX267" s="270"/>
      <c r="BY267" s="270"/>
      <c r="BZ267" s="270"/>
      <c r="CA267" s="270"/>
      <c r="CB267" s="270"/>
      <c r="CC267" s="270"/>
      <c r="CD267" s="270"/>
      <c r="CE267" s="270"/>
      <c r="CF267" s="270"/>
      <c r="CG267" s="270"/>
      <c r="CH267" s="270"/>
      <c r="CI267" s="270"/>
      <c r="CJ267" s="270"/>
      <c r="CK267" s="270"/>
      <c r="CL267" s="270"/>
      <c r="CM267" s="270"/>
      <c r="CN267" s="270"/>
      <c r="CO267" s="270"/>
      <c r="CP267" s="270"/>
      <c r="CQ267" s="270"/>
    </row>
    <row r="268" spans="10:95">
      <c r="J268" s="268"/>
      <c r="K268" s="268"/>
      <c r="L268" s="269"/>
      <c r="M268" s="270"/>
      <c r="N268" s="268"/>
      <c r="O268" s="268"/>
      <c r="P268" s="269"/>
      <c r="Q268" s="270"/>
      <c r="R268" s="268"/>
      <c r="S268" s="268"/>
      <c r="T268" s="269"/>
      <c r="U268" s="270"/>
      <c r="V268" s="268"/>
      <c r="W268" s="268"/>
      <c r="X268" s="269"/>
      <c r="Y268" s="270"/>
      <c r="Z268" s="268"/>
      <c r="AA268" s="268"/>
      <c r="AB268" s="269"/>
      <c r="AC268" s="270"/>
      <c r="AD268" s="268"/>
      <c r="AE268" s="268"/>
      <c r="AF268" s="269"/>
      <c r="AG268" s="270"/>
      <c r="AH268" s="268"/>
      <c r="AI268" s="268"/>
      <c r="AJ268" s="269"/>
      <c r="AK268" s="270"/>
      <c r="AL268" s="270"/>
      <c r="AM268" s="270"/>
      <c r="AN268" s="270"/>
      <c r="AO268" s="270"/>
      <c r="AP268" s="270"/>
      <c r="AQ268" s="270"/>
      <c r="AR268" s="270"/>
      <c r="AS268" s="270"/>
      <c r="AT268" s="270"/>
      <c r="AU268" s="270"/>
      <c r="AV268" s="270"/>
      <c r="AW268" s="270"/>
      <c r="AX268" s="270"/>
      <c r="AY268" s="270"/>
      <c r="AZ268" s="270"/>
      <c r="BA268" s="270"/>
      <c r="BB268" s="270"/>
      <c r="BC268" s="270"/>
      <c r="BD268" s="270"/>
      <c r="BE268" s="270"/>
      <c r="BF268" s="270"/>
      <c r="BG268" s="270"/>
      <c r="BH268" s="270"/>
      <c r="BI268" s="270"/>
      <c r="BJ268" s="270"/>
      <c r="BK268" s="270"/>
      <c r="BL268" s="270"/>
      <c r="BM268" s="270"/>
      <c r="BN268" s="270"/>
      <c r="BO268" s="270"/>
      <c r="BP268" s="270"/>
      <c r="BQ268" s="270"/>
      <c r="BR268" s="270"/>
      <c r="BS268" s="270"/>
      <c r="BT268" s="270"/>
      <c r="BU268" s="270"/>
      <c r="BV268" s="270"/>
      <c r="BW268" s="270"/>
      <c r="BX268" s="270"/>
      <c r="BY268" s="270"/>
      <c r="BZ268" s="270"/>
      <c r="CA268" s="270"/>
      <c r="CB268" s="270"/>
      <c r="CC268" s="270"/>
      <c r="CD268" s="270"/>
      <c r="CE268" s="270"/>
      <c r="CF268" s="270"/>
      <c r="CG268" s="270"/>
      <c r="CH268" s="270"/>
      <c r="CI268" s="270"/>
      <c r="CJ268" s="270"/>
      <c r="CK268" s="270"/>
      <c r="CL268" s="270"/>
      <c r="CM268" s="270"/>
      <c r="CN268" s="270"/>
      <c r="CO268" s="270"/>
      <c r="CP268" s="270"/>
      <c r="CQ268" s="270"/>
    </row>
    <row r="269" spans="10:95">
      <c r="J269" s="268"/>
      <c r="K269" s="268"/>
      <c r="L269" s="269"/>
      <c r="M269" s="270"/>
      <c r="N269" s="268"/>
      <c r="O269" s="268"/>
      <c r="P269" s="269"/>
      <c r="Q269" s="270"/>
      <c r="R269" s="268"/>
      <c r="S269" s="268"/>
      <c r="T269" s="269"/>
      <c r="U269" s="270"/>
      <c r="V269" s="268"/>
      <c r="W269" s="268"/>
      <c r="X269" s="269"/>
      <c r="Y269" s="270"/>
      <c r="Z269" s="268"/>
      <c r="AA269" s="268"/>
      <c r="AB269" s="269"/>
      <c r="AC269" s="270"/>
      <c r="AD269" s="268"/>
      <c r="AE269" s="268"/>
      <c r="AF269" s="269"/>
      <c r="AG269" s="270"/>
      <c r="AH269" s="268"/>
      <c r="AI269" s="268"/>
      <c r="AJ269" s="269"/>
      <c r="AK269" s="270"/>
      <c r="AL269" s="270"/>
      <c r="AM269" s="270"/>
      <c r="AN269" s="270"/>
      <c r="AO269" s="270"/>
      <c r="AP269" s="270"/>
      <c r="AQ269" s="270"/>
      <c r="AR269" s="270"/>
      <c r="AS269" s="270"/>
      <c r="AT269" s="270"/>
      <c r="AU269" s="270"/>
      <c r="AV269" s="270"/>
      <c r="AW269" s="270"/>
      <c r="AX269" s="270"/>
      <c r="AY269" s="270"/>
      <c r="AZ269" s="270"/>
      <c r="BA269" s="270"/>
      <c r="BB269" s="270"/>
      <c r="BC269" s="270"/>
      <c r="BD269" s="270"/>
      <c r="BE269" s="270"/>
      <c r="BF269" s="270"/>
      <c r="BG269" s="270"/>
      <c r="BH269" s="270"/>
      <c r="BI269" s="270"/>
      <c r="BJ269" s="270"/>
      <c r="BK269" s="270"/>
      <c r="BL269" s="270"/>
      <c r="BM269" s="270"/>
      <c r="BN269" s="270"/>
      <c r="BO269" s="270"/>
      <c r="BP269" s="270"/>
      <c r="BQ269" s="270"/>
      <c r="BR269" s="270"/>
      <c r="BS269" s="270"/>
      <c r="BT269" s="270"/>
      <c r="BU269" s="270"/>
      <c r="BV269" s="270"/>
      <c r="BW269" s="270"/>
      <c r="BX269" s="270"/>
      <c r="BY269" s="270"/>
      <c r="BZ269" s="270"/>
      <c r="CA269" s="270"/>
      <c r="CB269" s="270"/>
      <c r="CC269" s="270"/>
      <c r="CD269" s="270"/>
      <c r="CE269" s="270"/>
      <c r="CF269" s="270"/>
      <c r="CG269" s="270"/>
      <c r="CH269" s="270"/>
      <c r="CI269" s="270"/>
      <c r="CJ269" s="270"/>
      <c r="CK269" s="270"/>
      <c r="CL269" s="270"/>
      <c r="CM269" s="270"/>
      <c r="CN269" s="270"/>
      <c r="CO269" s="270"/>
      <c r="CP269" s="270"/>
      <c r="CQ269" s="270"/>
    </row>
    <row r="270" spans="10:95">
      <c r="J270" s="268"/>
      <c r="K270" s="268"/>
      <c r="L270" s="269"/>
      <c r="M270" s="270"/>
      <c r="N270" s="268"/>
      <c r="O270" s="268"/>
      <c r="P270" s="269"/>
      <c r="Q270" s="270"/>
      <c r="R270" s="268"/>
      <c r="S270" s="268"/>
      <c r="T270" s="269"/>
      <c r="U270" s="270"/>
      <c r="V270" s="268"/>
      <c r="W270" s="268"/>
      <c r="X270" s="269"/>
      <c r="Y270" s="270"/>
      <c r="Z270" s="268"/>
      <c r="AA270" s="268"/>
      <c r="AB270" s="269"/>
      <c r="AC270" s="270"/>
      <c r="AD270" s="268"/>
      <c r="AE270" s="268"/>
      <c r="AF270" s="269"/>
      <c r="AG270" s="270"/>
      <c r="AH270" s="268"/>
      <c r="AI270" s="268"/>
      <c r="AJ270" s="269"/>
      <c r="AK270" s="270"/>
      <c r="AL270" s="270"/>
      <c r="AM270" s="270"/>
      <c r="AN270" s="270"/>
      <c r="AO270" s="270"/>
      <c r="AP270" s="270"/>
      <c r="AQ270" s="270"/>
      <c r="AR270" s="270"/>
      <c r="AS270" s="270"/>
      <c r="AT270" s="270"/>
      <c r="AU270" s="270"/>
      <c r="AV270" s="270"/>
      <c r="AW270" s="270"/>
      <c r="AX270" s="270"/>
      <c r="AY270" s="270"/>
      <c r="AZ270" s="270"/>
      <c r="BA270" s="270"/>
      <c r="BB270" s="270"/>
      <c r="BC270" s="270"/>
      <c r="BD270" s="270"/>
      <c r="BE270" s="270"/>
      <c r="BF270" s="270"/>
      <c r="BG270" s="270"/>
      <c r="BH270" s="270"/>
      <c r="BI270" s="270"/>
      <c r="BJ270" s="270"/>
      <c r="BK270" s="270"/>
      <c r="BL270" s="270"/>
      <c r="BM270" s="270"/>
      <c r="BN270" s="270"/>
      <c r="BO270" s="270"/>
      <c r="BP270" s="270"/>
      <c r="BQ270" s="270"/>
      <c r="BR270" s="270"/>
      <c r="BS270" s="270"/>
      <c r="BT270" s="270"/>
      <c r="BU270" s="270"/>
      <c r="BV270" s="270"/>
      <c r="BW270" s="270"/>
      <c r="BX270" s="270"/>
      <c r="BY270" s="270"/>
      <c r="BZ270" s="270"/>
      <c r="CA270" s="270"/>
      <c r="CB270" s="270"/>
      <c r="CC270" s="270"/>
      <c r="CD270" s="270"/>
      <c r="CE270" s="270"/>
      <c r="CF270" s="270"/>
      <c r="CG270" s="270"/>
      <c r="CH270" s="270"/>
      <c r="CI270" s="270"/>
      <c r="CJ270" s="270"/>
      <c r="CK270" s="270"/>
      <c r="CL270" s="270"/>
      <c r="CM270" s="270"/>
      <c r="CN270" s="270"/>
      <c r="CO270" s="270"/>
      <c r="CP270" s="270"/>
      <c r="CQ270" s="270"/>
    </row>
    <row r="271" spans="10:95">
      <c r="J271" s="268"/>
      <c r="K271" s="268"/>
      <c r="L271" s="269"/>
      <c r="M271" s="270"/>
      <c r="N271" s="268"/>
      <c r="O271" s="268"/>
      <c r="P271" s="269"/>
      <c r="Q271" s="270"/>
      <c r="R271" s="268"/>
      <c r="S271" s="268"/>
      <c r="T271" s="269"/>
      <c r="U271" s="270"/>
      <c r="V271" s="268"/>
      <c r="W271" s="268"/>
      <c r="X271" s="269"/>
      <c r="Y271" s="270"/>
      <c r="Z271" s="268"/>
      <c r="AA271" s="268"/>
      <c r="AB271" s="269"/>
      <c r="AC271" s="270"/>
      <c r="AD271" s="268"/>
      <c r="AE271" s="268"/>
      <c r="AF271" s="269"/>
      <c r="AG271" s="270"/>
      <c r="AH271" s="268"/>
      <c r="AI271" s="268"/>
      <c r="AJ271" s="269"/>
      <c r="AK271" s="270"/>
      <c r="AL271" s="270"/>
      <c r="AM271" s="270"/>
      <c r="AN271" s="270"/>
      <c r="AO271" s="270"/>
      <c r="AP271" s="270"/>
      <c r="AQ271" s="270"/>
      <c r="AR271" s="270"/>
      <c r="AS271" s="270"/>
      <c r="AT271" s="270"/>
      <c r="AU271" s="270"/>
      <c r="AV271" s="270"/>
      <c r="AW271" s="270"/>
      <c r="AX271" s="270"/>
      <c r="AY271" s="270"/>
      <c r="AZ271" s="270"/>
      <c r="BA271" s="270"/>
      <c r="BB271" s="270"/>
      <c r="BC271" s="270"/>
      <c r="BD271" s="270"/>
      <c r="BE271" s="270"/>
      <c r="BF271" s="270"/>
      <c r="BG271" s="270"/>
      <c r="BH271" s="270"/>
      <c r="BI271" s="270"/>
      <c r="BJ271" s="270"/>
      <c r="BK271" s="270"/>
      <c r="BL271" s="270"/>
      <c r="BM271" s="270"/>
      <c r="BN271" s="270"/>
      <c r="BO271" s="270"/>
      <c r="BP271" s="270"/>
      <c r="BQ271" s="270"/>
      <c r="BR271" s="270"/>
      <c r="BS271" s="270"/>
      <c r="BT271" s="270"/>
      <c r="BU271" s="270"/>
      <c r="BV271" s="270"/>
      <c r="BW271" s="270"/>
      <c r="BX271" s="270"/>
      <c r="BY271" s="270"/>
      <c r="BZ271" s="270"/>
      <c r="CA271" s="270"/>
      <c r="CB271" s="270"/>
      <c r="CC271" s="270"/>
      <c r="CD271" s="270"/>
      <c r="CE271" s="270"/>
      <c r="CF271" s="270"/>
      <c r="CG271" s="270"/>
      <c r="CH271" s="270"/>
      <c r="CI271" s="270"/>
      <c r="CJ271" s="270"/>
      <c r="CK271" s="270"/>
      <c r="CL271" s="270"/>
      <c r="CM271" s="270"/>
      <c r="CN271" s="270"/>
      <c r="CO271" s="270"/>
      <c r="CP271" s="270"/>
      <c r="CQ271" s="270"/>
    </row>
    <row r="272" spans="10:95">
      <c r="J272" s="268"/>
      <c r="K272" s="268"/>
      <c r="L272" s="269"/>
      <c r="M272" s="270"/>
      <c r="N272" s="268"/>
      <c r="O272" s="268"/>
      <c r="P272" s="269"/>
      <c r="Q272" s="270"/>
      <c r="R272" s="268"/>
      <c r="S272" s="268"/>
      <c r="T272" s="269"/>
      <c r="U272" s="270"/>
      <c r="V272" s="268"/>
      <c r="W272" s="268"/>
      <c r="X272" s="269"/>
      <c r="Y272" s="270"/>
      <c r="Z272" s="268"/>
      <c r="AA272" s="268"/>
      <c r="AB272" s="269"/>
      <c r="AC272" s="270"/>
      <c r="AD272" s="268"/>
      <c r="AE272" s="268"/>
      <c r="AF272" s="269"/>
      <c r="AG272" s="270"/>
      <c r="AH272" s="268"/>
      <c r="AI272" s="268"/>
      <c r="AJ272" s="269"/>
      <c r="AK272" s="270"/>
      <c r="AL272" s="270"/>
      <c r="AM272" s="270"/>
      <c r="AN272" s="270"/>
      <c r="AO272" s="270"/>
      <c r="AP272" s="270"/>
      <c r="AQ272" s="270"/>
      <c r="AR272" s="270"/>
      <c r="AS272" s="270"/>
      <c r="AT272" s="270"/>
      <c r="AU272" s="270"/>
      <c r="AV272" s="270"/>
      <c r="AW272" s="270"/>
      <c r="AX272" s="270"/>
      <c r="AY272" s="270"/>
      <c r="AZ272" s="270"/>
      <c r="BA272" s="270"/>
      <c r="BB272" s="270"/>
      <c r="BC272" s="270"/>
      <c r="BD272" s="270"/>
      <c r="BE272" s="270"/>
      <c r="BF272" s="270"/>
      <c r="BG272" s="270"/>
      <c r="BH272" s="270"/>
      <c r="BI272" s="270"/>
      <c r="BJ272" s="270"/>
      <c r="BK272" s="270"/>
      <c r="BL272" s="270"/>
      <c r="BM272" s="270"/>
      <c r="BN272" s="270"/>
      <c r="BO272" s="270"/>
      <c r="BP272" s="270"/>
      <c r="BQ272" s="270"/>
      <c r="BR272" s="270"/>
      <c r="BS272" s="270"/>
      <c r="BT272" s="270"/>
      <c r="BU272" s="270"/>
      <c r="BV272" s="270"/>
      <c r="BW272" s="270"/>
      <c r="BX272" s="270"/>
      <c r="BY272" s="270"/>
      <c r="BZ272" s="270"/>
      <c r="CA272" s="270"/>
      <c r="CB272" s="270"/>
      <c r="CC272" s="270"/>
      <c r="CD272" s="270"/>
      <c r="CE272" s="270"/>
      <c r="CF272" s="270"/>
      <c r="CG272" s="270"/>
      <c r="CH272" s="270"/>
      <c r="CI272" s="270"/>
      <c r="CJ272" s="270"/>
      <c r="CK272" s="270"/>
      <c r="CL272" s="270"/>
      <c r="CM272" s="270"/>
      <c r="CN272" s="270"/>
      <c r="CO272" s="270"/>
      <c r="CP272" s="270"/>
      <c r="CQ272" s="270"/>
    </row>
    <row r="273" spans="10:95">
      <c r="J273" s="268"/>
      <c r="K273" s="268"/>
      <c r="L273" s="269"/>
      <c r="M273" s="270"/>
      <c r="N273" s="268"/>
      <c r="O273" s="268"/>
      <c r="P273" s="269"/>
      <c r="Q273" s="270"/>
      <c r="R273" s="268"/>
      <c r="S273" s="268"/>
      <c r="T273" s="269"/>
      <c r="U273" s="270"/>
      <c r="V273" s="268"/>
      <c r="W273" s="268"/>
      <c r="X273" s="269"/>
      <c r="Y273" s="270"/>
      <c r="Z273" s="268"/>
      <c r="AA273" s="268"/>
      <c r="AB273" s="269"/>
      <c r="AC273" s="270"/>
      <c r="AD273" s="268"/>
      <c r="AE273" s="268"/>
      <c r="AF273" s="269"/>
      <c r="AG273" s="270"/>
      <c r="AH273" s="268"/>
      <c r="AI273" s="268"/>
      <c r="AJ273" s="269"/>
      <c r="AK273" s="270"/>
      <c r="AL273" s="270"/>
      <c r="AM273" s="270"/>
      <c r="AN273" s="270"/>
      <c r="AO273" s="270"/>
      <c r="AP273" s="270"/>
      <c r="AQ273" s="270"/>
      <c r="AR273" s="270"/>
      <c r="AS273" s="270"/>
      <c r="AT273" s="270"/>
      <c r="AU273" s="270"/>
      <c r="AV273" s="270"/>
      <c r="AW273" s="270"/>
      <c r="AX273" s="270"/>
      <c r="AY273" s="270"/>
      <c r="AZ273" s="270"/>
      <c r="BA273" s="270"/>
      <c r="BB273" s="270"/>
      <c r="BC273" s="270"/>
      <c r="BD273" s="270"/>
      <c r="BE273" s="270"/>
      <c r="BF273" s="270"/>
      <c r="BG273" s="270"/>
      <c r="BH273" s="270"/>
      <c r="BI273" s="270"/>
      <c r="BJ273" s="270"/>
      <c r="BK273" s="270"/>
      <c r="BL273" s="270"/>
      <c r="BM273" s="270"/>
      <c r="BN273" s="270"/>
      <c r="BO273" s="270"/>
      <c r="BP273" s="270"/>
      <c r="BQ273" s="270"/>
      <c r="BR273" s="270"/>
      <c r="BS273" s="270"/>
      <c r="BT273" s="270"/>
      <c r="BU273" s="270"/>
      <c r="BV273" s="270"/>
      <c r="BW273" s="270"/>
      <c r="BX273" s="270"/>
      <c r="BY273" s="270"/>
      <c r="BZ273" s="270"/>
      <c r="CA273" s="270"/>
      <c r="CB273" s="270"/>
      <c r="CC273" s="270"/>
      <c r="CD273" s="270"/>
      <c r="CE273" s="270"/>
      <c r="CF273" s="270"/>
      <c r="CG273" s="270"/>
      <c r="CH273" s="270"/>
      <c r="CI273" s="270"/>
      <c r="CJ273" s="270"/>
      <c r="CK273" s="270"/>
      <c r="CL273" s="270"/>
      <c r="CM273" s="270"/>
      <c r="CN273" s="270"/>
      <c r="CO273" s="270"/>
      <c r="CP273" s="270"/>
      <c r="CQ273" s="270"/>
    </row>
    <row r="274" spans="10:95">
      <c r="J274" s="268"/>
      <c r="K274" s="268"/>
      <c r="L274" s="269"/>
      <c r="M274" s="270"/>
      <c r="N274" s="268"/>
      <c r="O274" s="268"/>
      <c r="P274" s="269"/>
      <c r="Q274" s="270"/>
      <c r="R274" s="268"/>
      <c r="S274" s="268"/>
      <c r="T274" s="269"/>
      <c r="U274" s="270"/>
      <c r="V274" s="268"/>
      <c r="W274" s="268"/>
      <c r="X274" s="269"/>
      <c r="Y274" s="270"/>
      <c r="Z274" s="268"/>
      <c r="AA274" s="268"/>
      <c r="AB274" s="269"/>
      <c r="AC274" s="270"/>
      <c r="AD274" s="268"/>
      <c r="AE274" s="268"/>
      <c r="AF274" s="269"/>
      <c r="AG274" s="270"/>
      <c r="AH274" s="268"/>
      <c r="AI274" s="268"/>
      <c r="AJ274" s="269"/>
      <c r="AK274" s="270"/>
      <c r="AL274" s="270"/>
      <c r="AM274" s="270"/>
      <c r="AN274" s="270"/>
      <c r="AO274" s="270"/>
      <c r="AP274" s="270"/>
      <c r="AQ274" s="270"/>
      <c r="AR274" s="270"/>
      <c r="AS274" s="270"/>
      <c r="AT274" s="270"/>
      <c r="AU274" s="270"/>
      <c r="AV274" s="270"/>
      <c r="AW274" s="270"/>
      <c r="AX274" s="270"/>
      <c r="AY274" s="270"/>
      <c r="AZ274" s="270"/>
      <c r="BA274" s="270"/>
      <c r="BB274" s="270"/>
      <c r="BC274" s="270"/>
      <c r="BD274" s="270"/>
      <c r="BE274" s="270"/>
      <c r="BF274" s="270"/>
      <c r="BG274" s="270"/>
      <c r="BH274" s="270"/>
      <c r="BI274" s="270"/>
      <c r="BJ274" s="270"/>
      <c r="BK274" s="270"/>
      <c r="BL274" s="270"/>
      <c r="BM274" s="270"/>
      <c r="BN274" s="270"/>
      <c r="BO274" s="270"/>
      <c r="BP274" s="270"/>
      <c r="BQ274" s="270"/>
      <c r="BR274" s="270"/>
      <c r="BS274" s="270"/>
      <c r="BT274" s="270"/>
      <c r="BU274" s="270"/>
      <c r="BV274" s="270"/>
      <c r="BW274" s="270"/>
      <c r="BX274" s="270"/>
      <c r="BY274" s="270"/>
      <c r="BZ274" s="270"/>
      <c r="CA274" s="270"/>
      <c r="CB274" s="270"/>
      <c r="CC274" s="270"/>
      <c r="CD274" s="270"/>
      <c r="CE274" s="270"/>
      <c r="CF274" s="270"/>
      <c r="CG274" s="270"/>
      <c r="CH274" s="270"/>
      <c r="CI274" s="270"/>
      <c r="CJ274" s="270"/>
      <c r="CK274" s="270"/>
      <c r="CL274" s="270"/>
      <c r="CM274" s="270"/>
      <c r="CN274" s="270"/>
      <c r="CO274" s="270"/>
      <c r="CP274" s="270"/>
      <c r="CQ274" s="270"/>
    </row>
    <row r="275" spans="10:95">
      <c r="J275" s="268"/>
      <c r="K275" s="268"/>
      <c r="L275" s="269"/>
      <c r="M275" s="270"/>
      <c r="N275" s="268"/>
      <c r="O275" s="268"/>
      <c r="P275" s="269"/>
      <c r="Q275" s="270"/>
      <c r="R275" s="268"/>
      <c r="S275" s="268"/>
      <c r="T275" s="269"/>
      <c r="U275" s="270"/>
      <c r="V275" s="268"/>
      <c r="W275" s="268"/>
      <c r="X275" s="269"/>
      <c r="Y275" s="270"/>
      <c r="Z275" s="268"/>
      <c r="AA275" s="268"/>
      <c r="AB275" s="269"/>
      <c r="AC275" s="270"/>
      <c r="AD275" s="268"/>
      <c r="AE275" s="268"/>
      <c r="AF275" s="269"/>
      <c r="AG275" s="270"/>
      <c r="AH275" s="268"/>
      <c r="AI275" s="268"/>
      <c r="AJ275" s="269"/>
      <c r="AK275" s="270"/>
      <c r="AL275" s="270"/>
      <c r="AM275" s="270"/>
      <c r="AN275" s="270"/>
      <c r="AO275" s="270"/>
      <c r="AP275" s="270"/>
      <c r="AQ275" s="270"/>
      <c r="AR275" s="270"/>
      <c r="AS275" s="270"/>
      <c r="AT275" s="270"/>
      <c r="AU275" s="270"/>
      <c r="AV275" s="270"/>
      <c r="AW275" s="270"/>
      <c r="AX275" s="270"/>
      <c r="AY275" s="270"/>
      <c r="AZ275" s="270"/>
      <c r="BA275" s="270"/>
      <c r="BB275" s="270"/>
      <c r="BC275" s="270"/>
      <c r="BD275" s="270"/>
      <c r="BE275" s="270"/>
      <c r="BF275" s="270"/>
      <c r="BG275" s="270"/>
      <c r="BH275" s="270"/>
      <c r="BI275" s="270"/>
      <c r="BJ275" s="270"/>
      <c r="BK275" s="270"/>
      <c r="BL275" s="270"/>
      <c r="BM275" s="270"/>
      <c r="BN275" s="270"/>
      <c r="BO275" s="270"/>
      <c r="BP275" s="270"/>
      <c r="BQ275" s="270"/>
      <c r="BR275" s="270"/>
      <c r="BS275" s="270"/>
      <c r="BT275" s="270"/>
      <c r="BU275" s="270"/>
      <c r="BV275" s="270"/>
      <c r="BW275" s="270"/>
      <c r="BX275" s="270"/>
      <c r="BY275" s="270"/>
      <c r="BZ275" s="270"/>
      <c r="CA275" s="270"/>
      <c r="CB275" s="270"/>
      <c r="CC275" s="270"/>
      <c r="CD275" s="270"/>
      <c r="CE275" s="270"/>
      <c r="CF275" s="270"/>
      <c r="CG275" s="270"/>
      <c r="CH275" s="270"/>
      <c r="CI275" s="270"/>
      <c r="CJ275" s="270"/>
      <c r="CK275" s="270"/>
      <c r="CL275" s="270"/>
      <c r="CM275" s="270"/>
      <c r="CN275" s="270"/>
      <c r="CO275" s="270"/>
      <c r="CP275" s="270"/>
      <c r="CQ275" s="270"/>
    </row>
    <row r="276" spans="10:95">
      <c r="J276" s="268"/>
      <c r="K276" s="268"/>
      <c r="L276" s="269"/>
      <c r="M276" s="270"/>
      <c r="N276" s="268"/>
      <c r="O276" s="268"/>
      <c r="P276" s="269"/>
      <c r="Q276" s="270"/>
      <c r="R276" s="268"/>
      <c r="S276" s="268"/>
      <c r="T276" s="269"/>
      <c r="U276" s="270"/>
      <c r="V276" s="268"/>
      <c r="W276" s="268"/>
      <c r="X276" s="269"/>
      <c r="Y276" s="270"/>
      <c r="Z276" s="268"/>
      <c r="AA276" s="268"/>
      <c r="AB276" s="269"/>
      <c r="AC276" s="270"/>
      <c r="AD276" s="268"/>
      <c r="AE276" s="268"/>
      <c r="AF276" s="269"/>
      <c r="AG276" s="270"/>
      <c r="AH276" s="268"/>
      <c r="AI276" s="268"/>
      <c r="AJ276" s="269"/>
      <c r="AK276" s="270"/>
      <c r="AL276" s="270"/>
      <c r="AM276" s="270"/>
      <c r="AN276" s="270"/>
      <c r="AO276" s="270"/>
      <c r="AP276" s="270"/>
      <c r="AQ276" s="270"/>
      <c r="AR276" s="270"/>
      <c r="AS276" s="270"/>
      <c r="AT276" s="270"/>
      <c r="AU276" s="270"/>
      <c r="AV276" s="270"/>
      <c r="AW276" s="270"/>
      <c r="AX276" s="270"/>
      <c r="AY276" s="270"/>
      <c r="AZ276" s="270"/>
      <c r="BA276" s="270"/>
      <c r="BB276" s="270"/>
      <c r="BC276" s="270"/>
      <c r="BD276" s="270"/>
      <c r="BE276" s="270"/>
      <c r="BF276" s="270"/>
      <c r="BG276" s="270"/>
      <c r="BH276" s="270"/>
      <c r="BI276" s="270"/>
      <c r="BJ276" s="270"/>
      <c r="BK276" s="270"/>
      <c r="BL276" s="270"/>
      <c r="BM276" s="270"/>
      <c r="BN276" s="270"/>
      <c r="BO276" s="270"/>
      <c r="BP276" s="270"/>
      <c r="BQ276" s="270"/>
      <c r="BR276" s="270"/>
      <c r="BS276" s="270"/>
      <c r="BT276" s="270"/>
      <c r="BU276" s="270"/>
      <c r="BV276" s="270"/>
      <c r="BW276" s="270"/>
      <c r="BX276" s="270"/>
      <c r="BY276" s="270"/>
      <c r="BZ276" s="270"/>
      <c r="CA276" s="270"/>
      <c r="CB276" s="270"/>
      <c r="CC276" s="270"/>
      <c r="CD276" s="270"/>
      <c r="CE276" s="270"/>
      <c r="CF276" s="270"/>
      <c r="CG276" s="270"/>
      <c r="CH276" s="270"/>
      <c r="CI276" s="270"/>
      <c r="CJ276" s="270"/>
      <c r="CK276" s="270"/>
      <c r="CL276" s="270"/>
      <c r="CM276" s="270"/>
      <c r="CN276" s="270"/>
      <c r="CO276" s="270"/>
      <c r="CP276" s="270"/>
      <c r="CQ276" s="270"/>
    </row>
    <row r="277" spans="10:95">
      <c r="J277" s="268"/>
      <c r="K277" s="268"/>
      <c r="L277" s="269"/>
      <c r="M277" s="270"/>
      <c r="N277" s="268"/>
      <c r="O277" s="268"/>
      <c r="P277" s="269"/>
      <c r="Q277" s="270"/>
      <c r="R277" s="268"/>
      <c r="S277" s="268"/>
      <c r="T277" s="269"/>
      <c r="U277" s="270"/>
      <c r="V277" s="268"/>
      <c r="W277" s="268"/>
      <c r="X277" s="269"/>
      <c r="Y277" s="270"/>
      <c r="Z277" s="268"/>
      <c r="AA277" s="268"/>
      <c r="AB277" s="269"/>
      <c r="AC277" s="270"/>
      <c r="AD277" s="268"/>
      <c r="AE277" s="268"/>
      <c r="AF277" s="269"/>
      <c r="AG277" s="270"/>
      <c r="AH277" s="268"/>
      <c r="AI277" s="268"/>
      <c r="AJ277" s="269"/>
      <c r="AK277" s="270"/>
      <c r="AL277" s="270"/>
      <c r="AM277" s="270"/>
      <c r="AN277" s="270"/>
      <c r="AO277" s="270"/>
      <c r="AP277" s="270"/>
      <c r="AQ277" s="270"/>
      <c r="AR277" s="270"/>
      <c r="AS277" s="270"/>
      <c r="AT277" s="270"/>
      <c r="AU277" s="270"/>
      <c r="AV277" s="270"/>
      <c r="AW277" s="270"/>
      <c r="AX277" s="270"/>
      <c r="AY277" s="270"/>
      <c r="AZ277" s="270"/>
      <c r="BA277" s="270"/>
      <c r="BB277" s="270"/>
      <c r="BC277" s="270"/>
      <c r="BD277" s="270"/>
      <c r="BE277" s="270"/>
      <c r="BF277" s="270"/>
      <c r="BG277" s="270"/>
      <c r="BH277" s="270"/>
      <c r="BI277" s="270"/>
      <c r="BJ277" s="270"/>
      <c r="BK277" s="270"/>
      <c r="BL277" s="270"/>
      <c r="BM277" s="270"/>
      <c r="BN277" s="270"/>
      <c r="BO277" s="270"/>
      <c r="BP277" s="270"/>
      <c r="BQ277" s="270"/>
      <c r="BR277" s="270"/>
      <c r="BS277" s="270"/>
      <c r="BT277" s="270"/>
      <c r="BU277" s="270"/>
      <c r="BV277" s="270"/>
      <c r="BW277" s="270"/>
      <c r="BX277" s="270"/>
      <c r="BY277" s="270"/>
      <c r="BZ277" s="270"/>
      <c r="CA277" s="270"/>
      <c r="CB277" s="270"/>
      <c r="CC277" s="270"/>
      <c r="CD277" s="270"/>
      <c r="CE277" s="270"/>
      <c r="CF277" s="270"/>
      <c r="CG277" s="270"/>
      <c r="CH277" s="270"/>
      <c r="CI277" s="270"/>
      <c r="CJ277" s="270"/>
      <c r="CK277" s="270"/>
      <c r="CL277" s="270"/>
      <c r="CM277" s="270"/>
      <c r="CN277" s="270"/>
      <c r="CO277" s="270"/>
      <c r="CP277" s="270"/>
      <c r="CQ277" s="270"/>
    </row>
    <row r="278" spans="10:95">
      <c r="J278" s="268"/>
      <c r="K278" s="268"/>
      <c r="L278" s="269"/>
      <c r="M278" s="270"/>
      <c r="N278" s="268"/>
      <c r="O278" s="268"/>
      <c r="P278" s="269"/>
      <c r="Q278" s="270"/>
      <c r="R278" s="268"/>
      <c r="S278" s="268"/>
      <c r="T278" s="269"/>
      <c r="U278" s="270"/>
      <c r="V278" s="268"/>
      <c r="W278" s="268"/>
      <c r="X278" s="269"/>
      <c r="Y278" s="270"/>
      <c r="Z278" s="268"/>
      <c r="AA278" s="268"/>
      <c r="AB278" s="269"/>
      <c r="AC278" s="270"/>
      <c r="AD278" s="268"/>
      <c r="AE278" s="268"/>
      <c r="AF278" s="269"/>
      <c r="AG278" s="270"/>
      <c r="AH278" s="268"/>
      <c r="AI278" s="268"/>
      <c r="AJ278" s="269"/>
      <c r="AK278" s="270"/>
      <c r="AL278" s="270"/>
      <c r="AM278" s="270"/>
      <c r="AN278" s="270"/>
      <c r="AO278" s="270"/>
      <c r="AP278" s="270"/>
      <c r="AQ278" s="270"/>
      <c r="AR278" s="270"/>
      <c r="AS278" s="270"/>
      <c r="AT278" s="270"/>
      <c r="AU278" s="270"/>
      <c r="AV278" s="270"/>
      <c r="AW278" s="270"/>
      <c r="AX278" s="270"/>
      <c r="AY278" s="270"/>
      <c r="AZ278" s="270"/>
      <c r="BA278" s="270"/>
      <c r="BB278" s="270"/>
      <c r="BC278" s="270"/>
      <c r="BD278" s="270"/>
      <c r="BE278" s="270"/>
      <c r="BF278" s="270"/>
      <c r="BG278" s="270"/>
      <c r="BH278" s="270"/>
      <c r="BI278" s="270"/>
      <c r="BJ278" s="270"/>
      <c r="BK278" s="270"/>
      <c r="BL278" s="270"/>
      <c r="BM278" s="270"/>
      <c r="BN278" s="270"/>
      <c r="BO278" s="270"/>
      <c r="BP278" s="270"/>
      <c r="BQ278" s="270"/>
      <c r="BR278" s="270"/>
      <c r="BS278" s="270"/>
      <c r="BT278" s="270"/>
      <c r="BU278" s="270"/>
      <c r="BV278" s="270"/>
      <c r="BW278" s="270"/>
      <c r="BX278" s="270"/>
      <c r="BY278" s="270"/>
      <c r="BZ278" s="270"/>
      <c r="CA278" s="270"/>
      <c r="CB278" s="270"/>
      <c r="CC278" s="270"/>
      <c r="CD278" s="270"/>
      <c r="CE278" s="270"/>
      <c r="CF278" s="270"/>
      <c r="CG278" s="270"/>
      <c r="CH278" s="270"/>
      <c r="CI278" s="270"/>
      <c r="CJ278" s="270"/>
      <c r="CK278" s="270"/>
      <c r="CL278" s="270"/>
      <c r="CM278" s="270"/>
      <c r="CN278" s="270"/>
      <c r="CO278" s="270"/>
      <c r="CP278" s="270"/>
      <c r="CQ278" s="270"/>
    </row>
    <row r="279" spans="10:95">
      <c r="J279" s="268"/>
      <c r="K279" s="268"/>
      <c r="L279" s="269"/>
      <c r="M279" s="270"/>
      <c r="N279" s="268"/>
      <c r="O279" s="268"/>
      <c r="P279" s="269"/>
      <c r="Q279" s="270"/>
      <c r="R279" s="268"/>
      <c r="S279" s="268"/>
      <c r="T279" s="269"/>
      <c r="U279" s="270"/>
      <c r="V279" s="268"/>
      <c r="W279" s="268"/>
      <c r="X279" s="269"/>
      <c r="Y279" s="270"/>
      <c r="Z279" s="268"/>
      <c r="AA279" s="268"/>
      <c r="AB279" s="269"/>
      <c r="AC279" s="270"/>
      <c r="AD279" s="268"/>
      <c r="AE279" s="268"/>
      <c r="AF279" s="269"/>
      <c r="AG279" s="270"/>
      <c r="AH279" s="268"/>
      <c r="AI279" s="268"/>
      <c r="AJ279" s="269"/>
      <c r="AK279" s="270"/>
      <c r="AL279" s="270"/>
      <c r="AM279" s="270"/>
      <c r="AN279" s="270"/>
      <c r="AO279" s="270"/>
      <c r="AP279" s="270"/>
      <c r="AQ279" s="270"/>
      <c r="AR279" s="270"/>
      <c r="AS279" s="270"/>
      <c r="AT279" s="270"/>
      <c r="AU279" s="270"/>
      <c r="AV279" s="270"/>
      <c r="AW279" s="270"/>
      <c r="AX279" s="270"/>
      <c r="AY279" s="270"/>
      <c r="AZ279" s="270"/>
      <c r="BA279" s="270"/>
      <c r="BB279" s="270"/>
      <c r="BC279" s="270"/>
      <c r="BD279" s="270"/>
      <c r="BE279" s="270"/>
      <c r="BF279" s="270"/>
      <c r="BG279" s="270"/>
      <c r="BH279" s="270"/>
      <c r="BI279" s="270"/>
      <c r="BJ279" s="270"/>
      <c r="BK279" s="270"/>
      <c r="BL279" s="270"/>
      <c r="BM279" s="270"/>
      <c r="BN279" s="270"/>
      <c r="BO279" s="270"/>
      <c r="BP279" s="270"/>
      <c r="BQ279" s="270"/>
      <c r="BR279" s="270"/>
      <c r="BS279" s="270"/>
      <c r="BT279" s="270"/>
      <c r="BU279" s="270"/>
      <c r="BV279" s="270"/>
      <c r="BW279" s="270"/>
      <c r="BX279" s="270"/>
      <c r="BY279" s="270"/>
      <c r="BZ279" s="270"/>
      <c r="CA279" s="270"/>
      <c r="CB279" s="270"/>
      <c r="CC279" s="270"/>
      <c r="CD279" s="270"/>
      <c r="CE279" s="270"/>
      <c r="CF279" s="270"/>
      <c r="CG279" s="270"/>
      <c r="CH279" s="270"/>
      <c r="CI279" s="270"/>
      <c r="CJ279" s="270"/>
      <c r="CK279" s="270"/>
      <c r="CL279" s="270"/>
      <c r="CM279" s="270"/>
      <c r="CN279" s="270"/>
      <c r="CO279" s="270"/>
      <c r="CP279" s="270"/>
      <c r="CQ279" s="270"/>
    </row>
    <row r="280" spans="10:95">
      <c r="J280" s="268"/>
      <c r="K280" s="268"/>
      <c r="L280" s="269"/>
      <c r="M280" s="270"/>
      <c r="N280" s="268"/>
      <c r="O280" s="268"/>
      <c r="P280" s="269"/>
      <c r="Q280" s="270"/>
      <c r="R280" s="268"/>
      <c r="S280" s="268"/>
      <c r="T280" s="269"/>
      <c r="U280" s="270"/>
      <c r="V280" s="268"/>
      <c r="W280" s="268"/>
      <c r="X280" s="269"/>
      <c r="Y280" s="270"/>
      <c r="Z280" s="268"/>
      <c r="AA280" s="268"/>
      <c r="AB280" s="269"/>
      <c r="AC280" s="270"/>
      <c r="AD280" s="268"/>
      <c r="AE280" s="268"/>
      <c r="AF280" s="269"/>
      <c r="AG280" s="270"/>
      <c r="AH280" s="268"/>
      <c r="AI280" s="268"/>
      <c r="AJ280" s="269"/>
      <c r="AK280" s="270"/>
      <c r="AL280" s="270"/>
      <c r="AM280" s="270"/>
      <c r="AN280" s="270"/>
      <c r="AO280" s="270"/>
      <c r="AP280" s="270"/>
      <c r="AQ280" s="270"/>
      <c r="AR280" s="270"/>
      <c r="AS280" s="270"/>
      <c r="AT280" s="270"/>
      <c r="AU280" s="270"/>
      <c r="AV280" s="270"/>
      <c r="AW280" s="270"/>
      <c r="AX280" s="270"/>
      <c r="AY280" s="270"/>
      <c r="AZ280" s="270"/>
      <c r="BA280" s="270"/>
      <c r="BB280" s="270"/>
      <c r="BC280" s="270"/>
      <c r="BD280" s="270"/>
      <c r="BE280" s="270"/>
      <c r="BF280" s="270"/>
      <c r="BG280" s="270"/>
      <c r="BH280" s="270"/>
      <c r="BI280" s="270"/>
      <c r="BJ280" s="270"/>
      <c r="BK280" s="270"/>
      <c r="BL280" s="270"/>
      <c r="BM280" s="270"/>
      <c r="BN280" s="270"/>
      <c r="BO280" s="270"/>
      <c r="BP280" s="270"/>
      <c r="BQ280" s="270"/>
      <c r="BR280" s="270"/>
      <c r="BS280" s="270"/>
      <c r="BT280" s="270"/>
      <c r="BU280" s="270"/>
      <c r="BV280" s="270"/>
      <c r="BW280" s="270"/>
      <c r="BX280" s="270"/>
      <c r="BY280" s="270"/>
      <c r="BZ280" s="270"/>
      <c r="CA280" s="270"/>
      <c r="CB280" s="270"/>
      <c r="CC280" s="270"/>
      <c r="CD280" s="270"/>
      <c r="CE280" s="270"/>
      <c r="CF280" s="270"/>
      <c r="CG280" s="270"/>
      <c r="CH280" s="270"/>
      <c r="CI280" s="270"/>
      <c r="CJ280" s="270"/>
      <c r="CK280" s="270"/>
      <c r="CL280" s="270"/>
      <c r="CM280" s="270"/>
      <c r="CN280" s="270"/>
      <c r="CO280" s="270"/>
      <c r="CP280" s="270"/>
      <c r="CQ280" s="270"/>
    </row>
    <row r="281" spans="10:95">
      <c r="J281" s="268"/>
      <c r="K281" s="268"/>
      <c r="L281" s="269"/>
      <c r="M281" s="270"/>
      <c r="N281" s="268"/>
      <c r="O281" s="268"/>
      <c r="P281" s="269"/>
      <c r="Q281" s="270"/>
      <c r="R281" s="268"/>
      <c r="S281" s="268"/>
      <c r="T281" s="269"/>
      <c r="U281" s="270"/>
      <c r="V281" s="268"/>
      <c r="W281" s="268"/>
      <c r="X281" s="269"/>
      <c r="Y281" s="270"/>
      <c r="Z281" s="268"/>
      <c r="AA281" s="268"/>
      <c r="AB281" s="269"/>
      <c r="AC281" s="270"/>
      <c r="AD281" s="268"/>
      <c r="AE281" s="268"/>
      <c r="AF281" s="269"/>
      <c r="AG281" s="270"/>
      <c r="AH281" s="268"/>
      <c r="AI281" s="268"/>
      <c r="AJ281" s="269"/>
      <c r="AK281" s="270"/>
      <c r="AL281" s="270"/>
      <c r="AM281" s="270"/>
      <c r="AN281" s="270"/>
      <c r="AO281" s="270"/>
      <c r="AP281" s="270"/>
      <c r="AQ281" s="270"/>
      <c r="AR281" s="270"/>
      <c r="AS281" s="270"/>
      <c r="AT281" s="270"/>
      <c r="AU281" s="270"/>
      <c r="AV281" s="270"/>
      <c r="AW281" s="270"/>
      <c r="AX281" s="270"/>
      <c r="AY281" s="270"/>
      <c r="AZ281" s="270"/>
      <c r="BA281" s="270"/>
      <c r="BB281" s="270"/>
      <c r="BC281" s="270"/>
      <c r="BD281" s="270"/>
      <c r="BE281" s="270"/>
      <c r="BF281" s="270"/>
      <c r="BG281" s="270"/>
      <c r="BH281" s="270"/>
      <c r="BI281" s="270"/>
      <c r="BJ281" s="270"/>
      <c r="BK281" s="270"/>
      <c r="BL281" s="270"/>
      <c r="BM281" s="270"/>
      <c r="BN281" s="270"/>
      <c r="BO281" s="270"/>
      <c r="BP281" s="270"/>
      <c r="BQ281" s="270"/>
      <c r="BR281" s="270"/>
      <c r="BS281" s="270"/>
      <c r="BT281" s="270"/>
      <c r="BU281" s="270"/>
      <c r="BV281" s="270"/>
      <c r="BW281" s="270"/>
      <c r="BX281" s="270"/>
      <c r="BY281" s="270"/>
      <c r="BZ281" s="270"/>
      <c r="CA281" s="270"/>
      <c r="CB281" s="270"/>
      <c r="CC281" s="270"/>
      <c r="CD281" s="270"/>
      <c r="CE281" s="270"/>
      <c r="CF281" s="270"/>
      <c r="CG281" s="270"/>
      <c r="CH281" s="270"/>
      <c r="CI281" s="270"/>
      <c r="CJ281" s="270"/>
      <c r="CK281" s="270"/>
      <c r="CL281" s="270"/>
      <c r="CM281" s="270"/>
      <c r="CN281" s="270"/>
      <c r="CO281" s="270"/>
      <c r="CP281" s="270"/>
      <c r="CQ281" s="270"/>
    </row>
    <row r="282" spans="10:95">
      <c r="J282" s="268"/>
      <c r="K282" s="268"/>
      <c r="L282" s="269"/>
      <c r="M282" s="270"/>
      <c r="N282" s="268"/>
      <c r="O282" s="268"/>
      <c r="P282" s="269"/>
      <c r="Q282" s="270"/>
      <c r="R282" s="268"/>
      <c r="S282" s="268"/>
      <c r="T282" s="269"/>
      <c r="U282" s="270"/>
      <c r="V282" s="268"/>
      <c r="W282" s="268"/>
      <c r="X282" s="269"/>
      <c r="Y282" s="270"/>
      <c r="Z282" s="268"/>
      <c r="AA282" s="268"/>
      <c r="AB282" s="269"/>
      <c r="AC282" s="270"/>
      <c r="AD282" s="268"/>
      <c r="AE282" s="268"/>
      <c r="AF282" s="269"/>
      <c r="AG282" s="270"/>
      <c r="AH282" s="268"/>
      <c r="AI282" s="268"/>
      <c r="AJ282" s="269"/>
      <c r="AK282" s="270"/>
      <c r="AL282" s="270"/>
      <c r="AM282" s="270"/>
      <c r="AN282" s="270"/>
      <c r="AO282" s="270"/>
      <c r="AP282" s="270"/>
      <c r="AQ282" s="270"/>
      <c r="AR282" s="270"/>
      <c r="AS282" s="270"/>
      <c r="AT282" s="270"/>
      <c r="AU282" s="270"/>
      <c r="AV282" s="270"/>
      <c r="AW282" s="270"/>
      <c r="AX282" s="270"/>
      <c r="AY282" s="270"/>
      <c r="AZ282" s="270"/>
      <c r="BA282" s="270"/>
      <c r="BB282" s="270"/>
      <c r="BC282" s="270"/>
      <c r="BD282" s="270"/>
      <c r="BE282" s="270"/>
      <c r="BF282" s="270"/>
      <c r="BG282" s="270"/>
      <c r="BH282" s="270"/>
      <c r="BI282" s="270"/>
      <c r="BJ282" s="270"/>
      <c r="BK282" s="270"/>
      <c r="BL282" s="270"/>
      <c r="BM282" s="270"/>
      <c r="BN282" s="270"/>
      <c r="BO282" s="270"/>
      <c r="BP282" s="270"/>
      <c r="BQ282" s="270"/>
      <c r="BR282" s="270"/>
      <c r="BS282" s="270"/>
      <c r="BT282" s="270"/>
      <c r="BU282" s="270"/>
      <c r="BV282" s="270"/>
      <c r="BW282" s="270"/>
      <c r="BX282" s="270"/>
      <c r="BY282" s="270"/>
      <c r="BZ282" s="270"/>
      <c r="CA282" s="270"/>
      <c r="CB282" s="270"/>
      <c r="CC282" s="270"/>
      <c r="CD282" s="270"/>
      <c r="CE282" s="270"/>
      <c r="CF282" s="270"/>
      <c r="CG282" s="270"/>
      <c r="CH282" s="270"/>
      <c r="CI282" s="270"/>
      <c r="CJ282" s="270"/>
      <c r="CK282" s="270"/>
      <c r="CL282" s="270"/>
      <c r="CM282" s="270"/>
      <c r="CN282" s="270"/>
      <c r="CO282" s="270"/>
      <c r="CP282" s="270"/>
      <c r="CQ282" s="270"/>
    </row>
    <row r="283" spans="10:95">
      <c r="J283" s="268"/>
      <c r="K283" s="268"/>
      <c r="L283" s="269"/>
      <c r="M283" s="270"/>
      <c r="N283" s="268"/>
      <c r="O283" s="268"/>
      <c r="P283" s="269"/>
      <c r="Q283" s="270"/>
      <c r="R283" s="268"/>
      <c r="S283" s="268"/>
      <c r="T283" s="269"/>
      <c r="U283" s="270"/>
      <c r="V283" s="268"/>
      <c r="W283" s="268"/>
      <c r="X283" s="269"/>
      <c r="Y283" s="270"/>
      <c r="Z283" s="268"/>
      <c r="AA283" s="268"/>
      <c r="AB283" s="269"/>
      <c r="AC283" s="270"/>
      <c r="AD283" s="268"/>
      <c r="AE283" s="268"/>
      <c r="AF283" s="269"/>
      <c r="AG283" s="270"/>
      <c r="AH283" s="268"/>
      <c r="AI283" s="268"/>
      <c r="AJ283" s="269"/>
      <c r="AK283" s="270"/>
      <c r="AL283" s="270"/>
      <c r="AM283" s="270"/>
      <c r="AN283" s="270"/>
      <c r="AO283" s="270"/>
      <c r="AP283" s="270"/>
      <c r="AQ283" s="270"/>
      <c r="AR283" s="270"/>
      <c r="AS283" s="270"/>
      <c r="AT283" s="270"/>
      <c r="AU283" s="270"/>
      <c r="AV283" s="270"/>
      <c r="AW283" s="270"/>
      <c r="AX283" s="270"/>
      <c r="AY283" s="270"/>
      <c r="AZ283" s="270"/>
      <c r="BA283" s="270"/>
      <c r="BB283" s="270"/>
      <c r="BC283" s="270"/>
      <c r="BD283" s="270"/>
      <c r="BE283" s="270"/>
      <c r="BF283" s="270"/>
      <c r="BG283" s="270"/>
      <c r="BH283" s="270"/>
      <c r="BI283" s="270"/>
      <c r="BJ283" s="270"/>
      <c r="BK283" s="270"/>
      <c r="BL283" s="270"/>
      <c r="BM283" s="270"/>
      <c r="BN283" s="270"/>
      <c r="BO283" s="270"/>
      <c r="BP283" s="270"/>
      <c r="BQ283" s="270"/>
      <c r="BR283" s="270"/>
      <c r="BS283" s="270"/>
      <c r="BT283" s="270"/>
      <c r="BU283" s="270"/>
      <c r="BV283" s="270"/>
      <c r="BW283" s="270"/>
      <c r="BX283" s="270"/>
      <c r="BY283" s="270"/>
      <c r="BZ283" s="270"/>
      <c r="CA283" s="270"/>
      <c r="CB283" s="270"/>
      <c r="CC283" s="270"/>
      <c r="CD283" s="270"/>
      <c r="CE283" s="270"/>
      <c r="CF283" s="270"/>
      <c r="CG283" s="270"/>
      <c r="CH283" s="270"/>
      <c r="CI283" s="270"/>
      <c r="CJ283" s="270"/>
      <c r="CK283" s="270"/>
      <c r="CL283" s="270"/>
      <c r="CM283" s="270"/>
      <c r="CN283" s="270"/>
      <c r="CO283" s="270"/>
      <c r="CP283" s="270"/>
      <c r="CQ283" s="270"/>
    </row>
    <row r="284" spans="10:95">
      <c r="J284" s="268"/>
      <c r="K284" s="268"/>
      <c r="L284" s="269"/>
      <c r="M284" s="270"/>
      <c r="N284" s="268"/>
      <c r="O284" s="268"/>
      <c r="P284" s="269"/>
      <c r="Q284" s="270"/>
      <c r="R284" s="268"/>
      <c r="S284" s="268"/>
      <c r="T284" s="269"/>
      <c r="U284" s="270"/>
      <c r="V284" s="268"/>
      <c r="W284" s="268"/>
      <c r="X284" s="269"/>
      <c r="Y284" s="270"/>
      <c r="Z284" s="268"/>
      <c r="AA284" s="268"/>
      <c r="AB284" s="269"/>
      <c r="AC284" s="270"/>
      <c r="AD284" s="268"/>
      <c r="AE284" s="268"/>
      <c r="AF284" s="269"/>
      <c r="AG284" s="270"/>
      <c r="AH284" s="268"/>
      <c r="AI284" s="268"/>
      <c r="AJ284" s="269"/>
      <c r="AK284" s="270"/>
      <c r="AL284" s="270"/>
      <c r="AM284" s="270"/>
      <c r="AN284" s="270"/>
      <c r="AO284" s="270"/>
      <c r="AP284" s="270"/>
      <c r="AQ284" s="270"/>
      <c r="AR284" s="270"/>
      <c r="AS284" s="270"/>
      <c r="AT284" s="270"/>
      <c r="AU284" s="270"/>
      <c r="AV284" s="270"/>
      <c r="AW284" s="270"/>
      <c r="AX284" s="270"/>
      <c r="AY284" s="270"/>
      <c r="AZ284" s="270"/>
      <c r="BA284" s="270"/>
      <c r="BB284" s="270"/>
      <c r="BC284" s="270"/>
      <c r="BD284" s="270"/>
      <c r="BE284" s="270"/>
      <c r="BF284" s="270"/>
      <c r="BG284" s="270"/>
      <c r="BH284" s="270"/>
      <c r="BI284" s="270"/>
      <c r="BJ284" s="270"/>
      <c r="BK284" s="270"/>
      <c r="BL284" s="270"/>
      <c r="BM284" s="270"/>
      <c r="BN284" s="270"/>
      <c r="BO284" s="270"/>
      <c r="BP284" s="270"/>
      <c r="BQ284" s="270"/>
      <c r="BR284" s="270"/>
      <c r="BS284" s="270"/>
      <c r="BT284" s="270"/>
      <c r="BU284" s="270"/>
      <c r="BV284" s="270"/>
      <c r="BW284" s="270"/>
      <c r="BX284" s="270"/>
      <c r="BY284" s="270"/>
      <c r="BZ284" s="270"/>
      <c r="CA284" s="270"/>
      <c r="CB284" s="270"/>
      <c r="CC284" s="270"/>
      <c r="CD284" s="270"/>
      <c r="CE284" s="270"/>
      <c r="CF284" s="270"/>
      <c r="CG284" s="270"/>
      <c r="CH284" s="270"/>
      <c r="CI284" s="270"/>
      <c r="CJ284" s="270"/>
      <c r="CK284" s="270"/>
      <c r="CL284" s="270"/>
      <c r="CM284" s="270"/>
      <c r="CN284" s="270"/>
      <c r="CO284" s="270"/>
      <c r="CP284" s="270"/>
      <c r="CQ284" s="270"/>
    </row>
    <row r="285" spans="10:95">
      <c r="J285" s="268"/>
      <c r="K285" s="268"/>
      <c r="L285" s="269"/>
      <c r="M285" s="270"/>
      <c r="N285" s="268"/>
      <c r="O285" s="268"/>
      <c r="P285" s="269"/>
      <c r="Q285" s="270"/>
      <c r="R285" s="268"/>
      <c r="S285" s="268"/>
      <c r="T285" s="269"/>
      <c r="U285" s="270"/>
      <c r="V285" s="268"/>
      <c r="W285" s="268"/>
      <c r="X285" s="269"/>
      <c r="Y285" s="270"/>
      <c r="Z285" s="268"/>
      <c r="AA285" s="268"/>
      <c r="AB285" s="269"/>
      <c r="AC285" s="270"/>
      <c r="AD285" s="268"/>
      <c r="AE285" s="268"/>
      <c r="AF285" s="269"/>
      <c r="AG285" s="270"/>
      <c r="AH285" s="268"/>
      <c r="AI285" s="268"/>
      <c r="AJ285" s="269"/>
      <c r="AK285" s="270"/>
      <c r="AL285" s="270"/>
      <c r="AM285" s="270"/>
      <c r="AN285" s="270"/>
      <c r="AO285" s="270"/>
      <c r="AP285" s="270"/>
      <c r="AQ285" s="270"/>
      <c r="AR285" s="270"/>
      <c r="AS285" s="270"/>
      <c r="AT285" s="270"/>
      <c r="AU285" s="270"/>
      <c r="AV285" s="270"/>
      <c r="AW285" s="270"/>
      <c r="AX285" s="270"/>
      <c r="AY285" s="270"/>
      <c r="AZ285" s="270"/>
      <c r="BA285" s="270"/>
      <c r="BB285" s="270"/>
      <c r="BC285" s="270"/>
      <c r="BD285" s="270"/>
      <c r="BE285" s="270"/>
      <c r="BF285" s="270"/>
      <c r="BG285" s="270"/>
      <c r="BH285" s="270"/>
      <c r="BI285" s="270"/>
      <c r="BJ285" s="270"/>
      <c r="BK285" s="270"/>
      <c r="BL285" s="270"/>
      <c r="BM285" s="270"/>
      <c r="BN285" s="270"/>
      <c r="BO285" s="270"/>
      <c r="BP285" s="270"/>
      <c r="BQ285" s="270"/>
      <c r="BR285" s="270"/>
      <c r="BS285" s="270"/>
      <c r="BT285" s="270"/>
      <c r="BU285" s="270"/>
      <c r="BV285" s="270"/>
      <c r="BW285" s="270"/>
      <c r="BX285" s="270"/>
      <c r="BY285" s="270"/>
      <c r="BZ285" s="270"/>
      <c r="CA285" s="270"/>
      <c r="CB285" s="270"/>
      <c r="CC285" s="270"/>
      <c r="CD285" s="270"/>
      <c r="CE285" s="270"/>
      <c r="CF285" s="270"/>
      <c r="CG285" s="270"/>
      <c r="CH285" s="270"/>
      <c r="CI285" s="270"/>
      <c r="CJ285" s="270"/>
      <c r="CK285" s="270"/>
      <c r="CL285" s="270"/>
      <c r="CM285" s="270"/>
      <c r="CN285" s="270"/>
      <c r="CO285" s="270"/>
      <c r="CP285" s="270"/>
      <c r="CQ285" s="270"/>
    </row>
    <row r="286" spans="10:95">
      <c r="J286" s="268"/>
      <c r="K286" s="268"/>
      <c r="L286" s="269"/>
      <c r="M286" s="270"/>
      <c r="N286" s="268"/>
      <c r="O286" s="268"/>
      <c r="P286" s="269"/>
      <c r="Q286" s="270"/>
      <c r="R286" s="268"/>
      <c r="S286" s="268"/>
      <c r="T286" s="269"/>
      <c r="U286" s="270"/>
      <c r="V286" s="268"/>
      <c r="W286" s="268"/>
      <c r="X286" s="269"/>
      <c r="Y286" s="270"/>
      <c r="Z286" s="268"/>
      <c r="AA286" s="268"/>
      <c r="AB286" s="269"/>
      <c r="AC286" s="270"/>
      <c r="AD286" s="268"/>
      <c r="AE286" s="268"/>
      <c r="AF286" s="269"/>
      <c r="AG286" s="270"/>
      <c r="AH286" s="268"/>
      <c r="AI286" s="268"/>
      <c r="AJ286" s="269"/>
      <c r="AK286" s="270"/>
      <c r="AL286" s="270"/>
      <c r="AM286" s="270"/>
      <c r="AN286" s="270"/>
      <c r="AO286" s="270"/>
      <c r="AP286" s="270"/>
      <c r="AQ286" s="270"/>
      <c r="AR286" s="270"/>
      <c r="AS286" s="270"/>
      <c r="AT286" s="270"/>
      <c r="AU286" s="270"/>
      <c r="AV286" s="270"/>
      <c r="AW286" s="270"/>
      <c r="AX286" s="270"/>
      <c r="AY286" s="270"/>
      <c r="AZ286" s="270"/>
      <c r="BA286" s="270"/>
      <c r="BB286" s="270"/>
      <c r="BC286" s="270"/>
      <c r="BD286" s="270"/>
      <c r="BE286" s="270"/>
      <c r="BF286" s="270"/>
      <c r="BG286" s="270"/>
      <c r="BH286" s="270"/>
      <c r="BI286" s="270"/>
      <c r="BJ286" s="270"/>
      <c r="BK286" s="270"/>
      <c r="BL286" s="270"/>
      <c r="BM286" s="270"/>
      <c r="BN286" s="270"/>
      <c r="BO286" s="270"/>
      <c r="BP286" s="270"/>
      <c r="BQ286" s="270"/>
      <c r="BR286" s="270"/>
      <c r="BS286" s="270"/>
      <c r="BT286" s="270"/>
      <c r="BU286" s="270"/>
      <c r="BV286" s="270"/>
      <c r="BW286" s="270"/>
      <c r="BX286" s="270"/>
      <c r="BY286" s="270"/>
      <c r="BZ286" s="270"/>
      <c r="CA286" s="270"/>
      <c r="CB286" s="270"/>
      <c r="CC286" s="270"/>
      <c r="CD286" s="270"/>
      <c r="CE286" s="270"/>
      <c r="CF286" s="270"/>
      <c r="CG286" s="270"/>
      <c r="CH286" s="270"/>
      <c r="CI286" s="270"/>
      <c r="CJ286" s="270"/>
      <c r="CK286" s="270"/>
      <c r="CL286" s="270"/>
      <c r="CM286" s="270"/>
      <c r="CN286" s="270"/>
      <c r="CO286" s="270"/>
      <c r="CP286" s="270"/>
      <c r="CQ286" s="270"/>
    </row>
    <row r="287" spans="10:95">
      <c r="J287" s="268"/>
      <c r="K287" s="268"/>
      <c r="L287" s="269"/>
      <c r="M287" s="270"/>
      <c r="N287" s="268"/>
      <c r="O287" s="268"/>
      <c r="P287" s="269"/>
      <c r="Q287" s="270"/>
      <c r="R287" s="268"/>
      <c r="S287" s="268"/>
      <c r="T287" s="269"/>
      <c r="U287" s="270"/>
      <c r="V287" s="268"/>
      <c r="W287" s="268"/>
      <c r="X287" s="269"/>
      <c r="Y287" s="270"/>
      <c r="Z287" s="268"/>
      <c r="AA287" s="268"/>
      <c r="AB287" s="269"/>
      <c r="AC287" s="270"/>
      <c r="AD287" s="268"/>
      <c r="AE287" s="268"/>
      <c r="AF287" s="269"/>
      <c r="AG287" s="270"/>
      <c r="AH287" s="268"/>
      <c r="AI287" s="268"/>
      <c r="AJ287" s="269"/>
      <c r="AK287" s="270"/>
      <c r="AL287" s="270"/>
      <c r="AM287" s="270"/>
      <c r="AN287" s="270"/>
      <c r="AO287" s="270"/>
      <c r="AP287" s="270"/>
      <c r="AQ287" s="270"/>
      <c r="AR287" s="270"/>
      <c r="AS287" s="270"/>
      <c r="AT287" s="270"/>
      <c r="AU287" s="270"/>
      <c r="AV287" s="270"/>
      <c r="AW287" s="270"/>
      <c r="AX287" s="270"/>
      <c r="AY287" s="270"/>
      <c r="AZ287" s="270"/>
      <c r="BA287" s="270"/>
      <c r="BB287" s="270"/>
      <c r="BC287" s="270"/>
      <c r="BD287" s="270"/>
      <c r="BE287" s="270"/>
      <c r="BF287" s="270"/>
      <c r="BG287" s="270"/>
      <c r="BH287" s="270"/>
      <c r="BI287" s="270"/>
      <c r="BJ287" s="270"/>
      <c r="BK287" s="270"/>
      <c r="BL287" s="270"/>
      <c r="BM287" s="270"/>
      <c r="BN287" s="270"/>
      <c r="BO287" s="270"/>
      <c r="BP287" s="270"/>
      <c r="BQ287" s="270"/>
      <c r="BR287" s="270"/>
      <c r="BS287" s="270"/>
      <c r="BT287" s="270"/>
      <c r="BU287" s="270"/>
      <c r="BV287" s="270"/>
      <c r="BW287" s="270"/>
      <c r="BX287" s="270"/>
      <c r="BY287" s="270"/>
      <c r="BZ287" s="270"/>
      <c r="CA287" s="270"/>
      <c r="CB287" s="270"/>
      <c r="CC287" s="270"/>
      <c r="CD287" s="270"/>
      <c r="CE287" s="270"/>
      <c r="CF287" s="270"/>
      <c r="CG287" s="270"/>
      <c r="CH287" s="270"/>
      <c r="CI287" s="270"/>
      <c r="CJ287" s="270"/>
      <c r="CK287" s="270"/>
      <c r="CL287" s="270"/>
      <c r="CM287" s="270"/>
      <c r="CN287" s="270"/>
      <c r="CO287" s="270"/>
      <c r="CP287" s="270"/>
      <c r="CQ287" s="270"/>
    </row>
    <row r="288" spans="10:95">
      <c r="J288" s="268"/>
      <c r="K288" s="268"/>
      <c r="L288" s="269"/>
      <c r="M288" s="270"/>
      <c r="N288" s="268"/>
      <c r="O288" s="268"/>
      <c r="P288" s="269"/>
      <c r="Q288" s="270"/>
      <c r="R288" s="268"/>
      <c r="S288" s="268"/>
      <c r="T288" s="269"/>
      <c r="U288" s="270"/>
      <c r="V288" s="268"/>
      <c r="W288" s="268"/>
      <c r="X288" s="269"/>
      <c r="Y288" s="270"/>
      <c r="Z288" s="268"/>
      <c r="AA288" s="268"/>
      <c r="AB288" s="269"/>
      <c r="AC288" s="270"/>
      <c r="AD288" s="268"/>
      <c r="AE288" s="268"/>
      <c r="AF288" s="269"/>
      <c r="AG288" s="270"/>
      <c r="AH288" s="268"/>
      <c r="AI288" s="268"/>
      <c r="AJ288" s="269"/>
      <c r="AK288" s="270"/>
      <c r="AL288" s="270"/>
      <c r="AM288" s="270"/>
      <c r="AN288" s="270"/>
      <c r="AO288" s="270"/>
      <c r="AP288" s="270"/>
      <c r="AQ288" s="270"/>
      <c r="AR288" s="270"/>
      <c r="AS288" s="270"/>
      <c r="AT288" s="270"/>
      <c r="AU288" s="270"/>
      <c r="AV288" s="270"/>
      <c r="AW288" s="270"/>
      <c r="AX288" s="270"/>
      <c r="AY288" s="270"/>
      <c r="AZ288" s="270"/>
      <c r="BA288" s="270"/>
      <c r="BB288" s="270"/>
      <c r="BC288" s="270"/>
      <c r="BD288" s="270"/>
      <c r="BE288" s="270"/>
      <c r="BF288" s="270"/>
      <c r="BG288" s="270"/>
      <c r="BH288" s="270"/>
      <c r="BI288" s="270"/>
      <c r="BJ288" s="270"/>
      <c r="BK288" s="270"/>
      <c r="BL288" s="270"/>
      <c r="BM288" s="270"/>
      <c r="BN288" s="270"/>
      <c r="BO288" s="270"/>
      <c r="BP288" s="270"/>
      <c r="BQ288" s="270"/>
      <c r="BR288" s="270"/>
      <c r="BS288" s="270"/>
      <c r="BT288" s="270"/>
      <c r="BU288" s="270"/>
      <c r="BV288" s="270"/>
      <c r="BW288" s="270"/>
      <c r="BX288" s="270"/>
      <c r="BY288" s="270"/>
      <c r="BZ288" s="270"/>
      <c r="CA288" s="270"/>
      <c r="CB288" s="270"/>
      <c r="CC288" s="270"/>
      <c r="CD288" s="270"/>
      <c r="CE288" s="270"/>
      <c r="CF288" s="270"/>
      <c r="CG288" s="270"/>
      <c r="CH288" s="270"/>
      <c r="CI288" s="270"/>
      <c r="CJ288" s="270"/>
      <c r="CK288" s="270"/>
      <c r="CL288" s="270"/>
      <c r="CM288" s="270"/>
      <c r="CN288" s="270"/>
      <c r="CO288" s="270"/>
      <c r="CP288" s="270"/>
      <c r="CQ288" s="270"/>
    </row>
    <row r="289" spans="10:95">
      <c r="J289" s="268"/>
      <c r="K289" s="268"/>
      <c r="L289" s="269"/>
      <c r="M289" s="270"/>
      <c r="N289" s="268"/>
      <c r="O289" s="268"/>
      <c r="P289" s="269"/>
      <c r="Q289" s="270"/>
      <c r="R289" s="268"/>
      <c r="S289" s="268"/>
      <c r="T289" s="269"/>
      <c r="U289" s="270"/>
      <c r="V289" s="268"/>
      <c r="W289" s="268"/>
      <c r="X289" s="269"/>
      <c r="Y289" s="270"/>
      <c r="Z289" s="268"/>
      <c r="AA289" s="268"/>
      <c r="AB289" s="269"/>
      <c r="AC289" s="270"/>
      <c r="AD289" s="268"/>
      <c r="AE289" s="268"/>
      <c r="AF289" s="269"/>
      <c r="AG289" s="270"/>
      <c r="AH289" s="268"/>
      <c r="AI289" s="268"/>
      <c r="AJ289" s="269"/>
      <c r="AK289" s="270"/>
      <c r="AL289" s="270"/>
      <c r="AM289" s="270"/>
      <c r="AN289" s="270"/>
      <c r="AO289" s="270"/>
      <c r="AP289" s="270"/>
      <c r="AQ289" s="270"/>
      <c r="AR289" s="270"/>
      <c r="AS289" s="270"/>
      <c r="AT289" s="270"/>
      <c r="AU289" s="270"/>
      <c r="AV289" s="270"/>
      <c r="AW289" s="270"/>
      <c r="AX289" s="270"/>
      <c r="AY289" s="270"/>
      <c r="AZ289" s="270"/>
      <c r="BA289" s="270"/>
      <c r="BB289" s="270"/>
      <c r="BC289" s="270"/>
      <c r="BD289" s="270"/>
      <c r="BE289" s="270"/>
      <c r="BF289" s="270"/>
      <c r="BG289" s="270"/>
      <c r="BH289" s="270"/>
      <c r="BI289" s="270"/>
      <c r="BJ289" s="270"/>
      <c r="BK289" s="270"/>
      <c r="BL289" s="270"/>
      <c r="BM289" s="270"/>
      <c r="BN289" s="270"/>
      <c r="BO289" s="270"/>
      <c r="BP289" s="270"/>
      <c r="BQ289" s="270"/>
      <c r="BR289" s="270"/>
      <c r="BS289" s="270"/>
      <c r="BT289" s="270"/>
      <c r="BU289" s="270"/>
      <c r="BV289" s="270"/>
      <c r="BW289" s="270"/>
      <c r="BX289" s="270"/>
      <c r="BY289" s="270"/>
      <c r="BZ289" s="270"/>
      <c r="CA289" s="270"/>
      <c r="CB289" s="270"/>
      <c r="CC289" s="270"/>
      <c r="CD289" s="270"/>
      <c r="CE289" s="270"/>
      <c r="CF289" s="270"/>
      <c r="CG289" s="270"/>
      <c r="CH289" s="270"/>
      <c r="CI289" s="270"/>
      <c r="CJ289" s="270"/>
      <c r="CK289" s="270"/>
      <c r="CL289" s="270"/>
      <c r="CM289" s="270"/>
      <c r="CN289" s="270"/>
      <c r="CO289" s="270"/>
      <c r="CP289" s="270"/>
      <c r="CQ289" s="270"/>
    </row>
    <row r="290" spans="10:95">
      <c r="J290" s="268"/>
      <c r="K290" s="268"/>
      <c r="L290" s="269"/>
      <c r="M290" s="270"/>
      <c r="N290" s="268"/>
      <c r="O290" s="268"/>
      <c r="P290" s="269"/>
      <c r="Q290" s="270"/>
      <c r="R290" s="268"/>
      <c r="S290" s="268"/>
      <c r="T290" s="269"/>
      <c r="U290" s="270"/>
      <c r="V290" s="268"/>
      <c r="W290" s="268"/>
      <c r="X290" s="269"/>
      <c r="Y290" s="270"/>
      <c r="Z290" s="268"/>
      <c r="AA290" s="268"/>
      <c r="AB290" s="269"/>
      <c r="AC290" s="270"/>
      <c r="AD290" s="268"/>
      <c r="AE290" s="268"/>
      <c r="AF290" s="269"/>
      <c r="AG290" s="270"/>
      <c r="AH290" s="268"/>
      <c r="AI290" s="268"/>
      <c r="AJ290" s="269"/>
      <c r="AK290" s="270"/>
      <c r="AL290" s="270"/>
      <c r="AM290" s="270"/>
      <c r="AN290" s="270"/>
      <c r="AO290" s="270"/>
      <c r="AP290" s="270"/>
      <c r="AQ290" s="270"/>
      <c r="AR290" s="270"/>
      <c r="AS290" s="270"/>
      <c r="AT290" s="270"/>
      <c r="AU290" s="270"/>
      <c r="AV290" s="270"/>
      <c r="AW290" s="270"/>
      <c r="AX290" s="270"/>
      <c r="AY290" s="270"/>
      <c r="AZ290" s="270"/>
      <c r="BA290" s="270"/>
      <c r="BB290" s="270"/>
      <c r="BC290" s="270"/>
      <c r="BD290" s="270"/>
      <c r="BE290" s="270"/>
      <c r="BF290" s="270"/>
      <c r="BG290" s="270"/>
      <c r="BH290" s="270"/>
      <c r="BI290" s="270"/>
      <c r="BJ290" s="270"/>
      <c r="BK290" s="270"/>
      <c r="BL290" s="270"/>
      <c r="BM290" s="270"/>
      <c r="BN290" s="270"/>
      <c r="BO290" s="270"/>
      <c r="BP290" s="270"/>
      <c r="BQ290" s="270"/>
      <c r="BR290" s="270"/>
      <c r="BS290" s="270"/>
      <c r="BT290" s="270"/>
      <c r="BU290" s="270"/>
      <c r="BV290" s="270"/>
      <c r="BW290" s="270"/>
      <c r="BX290" s="270"/>
      <c r="BY290" s="270"/>
      <c r="BZ290" s="270"/>
      <c r="CA290" s="270"/>
      <c r="CB290" s="270"/>
      <c r="CC290" s="270"/>
      <c r="CD290" s="270"/>
      <c r="CE290" s="270"/>
      <c r="CF290" s="270"/>
      <c r="CG290" s="270"/>
      <c r="CH290" s="270"/>
      <c r="CI290" s="270"/>
      <c r="CJ290" s="270"/>
      <c r="CK290" s="270"/>
      <c r="CL290" s="270"/>
      <c r="CM290" s="270"/>
      <c r="CN290" s="270"/>
      <c r="CO290" s="270"/>
      <c r="CP290" s="270"/>
      <c r="CQ290" s="270"/>
    </row>
    <row r="291" spans="10:95">
      <c r="J291" s="268"/>
      <c r="K291" s="268"/>
      <c r="L291" s="269"/>
      <c r="M291" s="270"/>
      <c r="N291" s="268"/>
      <c r="O291" s="268"/>
      <c r="P291" s="269"/>
      <c r="Q291" s="270"/>
      <c r="R291" s="268"/>
      <c r="S291" s="268"/>
      <c r="T291" s="269"/>
      <c r="U291" s="270"/>
      <c r="V291" s="268"/>
      <c r="W291" s="268"/>
      <c r="X291" s="269"/>
      <c r="Y291" s="270"/>
      <c r="Z291" s="268"/>
      <c r="AA291" s="268"/>
      <c r="AB291" s="269"/>
      <c r="AC291" s="270"/>
      <c r="AD291" s="268"/>
      <c r="AE291" s="268"/>
      <c r="AF291" s="269"/>
      <c r="AG291" s="270"/>
      <c r="AH291" s="268"/>
      <c r="AI291" s="268"/>
      <c r="AJ291" s="269"/>
      <c r="AK291" s="270"/>
      <c r="AL291" s="270"/>
      <c r="AM291" s="270"/>
      <c r="AN291" s="270"/>
      <c r="AO291" s="270"/>
      <c r="AP291" s="270"/>
      <c r="AQ291" s="270"/>
      <c r="AR291" s="270"/>
      <c r="AS291" s="270"/>
      <c r="AT291" s="270"/>
      <c r="AU291" s="270"/>
      <c r="AV291" s="270"/>
      <c r="AW291" s="270"/>
      <c r="AX291" s="270"/>
      <c r="AY291" s="270"/>
      <c r="AZ291" s="270"/>
      <c r="BA291" s="270"/>
      <c r="BB291" s="270"/>
      <c r="BC291" s="270"/>
      <c r="BD291" s="270"/>
      <c r="BE291" s="270"/>
      <c r="BF291" s="270"/>
      <c r="BG291" s="270"/>
      <c r="BH291" s="270"/>
      <c r="BI291" s="270"/>
      <c r="BJ291" s="270"/>
      <c r="BK291" s="270"/>
      <c r="BL291" s="270"/>
      <c r="BM291" s="270"/>
      <c r="BN291" s="270"/>
      <c r="BO291" s="270"/>
      <c r="BP291" s="270"/>
      <c r="BQ291" s="270"/>
      <c r="BR291" s="270"/>
      <c r="BS291" s="270"/>
      <c r="BT291" s="270"/>
      <c r="BU291" s="270"/>
      <c r="BV291" s="270"/>
      <c r="BW291" s="270"/>
      <c r="BX291" s="270"/>
      <c r="BY291" s="270"/>
      <c r="BZ291" s="270"/>
      <c r="CA291" s="270"/>
      <c r="CB291" s="270"/>
      <c r="CC291" s="270"/>
      <c r="CD291" s="270"/>
      <c r="CE291" s="270"/>
      <c r="CF291" s="270"/>
      <c r="CG291" s="270"/>
      <c r="CH291" s="270"/>
      <c r="CI291" s="270"/>
      <c r="CJ291" s="270"/>
      <c r="CK291" s="270"/>
      <c r="CL291" s="270"/>
      <c r="CM291" s="270"/>
      <c r="CN291" s="270"/>
      <c r="CO291" s="270"/>
      <c r="CP291" s="270"/>
      <c r="CQ291" s="270"/>
    </row>
    <row r="292" spans="10:95">
      <c r="J292" s="268"/>
      <c r="K292" s="268"/>
      <c r="L292" s="269"/>
      <c r="M292" s="270"/>
      <c r="N292" s="268"/>
      <c r="O292" s="268"/>
      <c r="P292" s="269"/>
      <c r="Q292" s="270"/>
      <c r="R292" s="268"/>
      <c r="S292" s="268"/>
      <c r="T292" s="269"/>
      <c r="U292" s="270"/>
      <c r="V292" s="268"/>
      <c r="W292" s="268"/>
      <c r="X292" s="269"/>
      <c r="Y292" s="270"/>
      <c r="Z292" s="268"/>
      <c r="AA292" s="268"/>
      <c r="AB292" s="269"/>
      <c r="AC292" s="270"/>
      <c r="AD292" s="268"/>
      <c r="AE292" s="268"/>
      <c r="AF292" s="269"/>
      <c r="AG292" s="270"/>
      <c r="AH292" s="268"/>
      <c r="AI292" s="268"/>
      <c r="AJ292" s="269"/>
      <c r="AK292" s="270"/>
      <c r="AL292" s="270"/>
      <c r="AM292" s="270"/>
      <c r="AN292" s="270"/>
      <c r="AO292" s="270"/>
      <c r="AP292" s="270"/>
      <c r="AQ292" s="270"/>
      <c r="AR292" s="270"/>
      <c r="AS292" s="270"/>
      <c r="AT292" s="270"/>
      <c r="AU292" s="270"/>
      <c r="AV292" s="270"/>
      <c r="AW292" s="270"/>
      <c r="AX292" s="270"/>
      <c r="AY292" s="270"/>
      <c r="AZ292" s="270"/>
      <c r="BA292" s="270"/>
      <c r="BB292" s="270"/>
      <c r="BC292" s="270"/>
      <c r="BD292" s="270"/>
      <c r="BE292" s="270"/>
      <c r="BF292" s="270"/>
      <c r="BG292" s="270"/>
      <c r="BH292" s="270"/>
      <c r="BI292" s="270"/>
      <c r="BJ292" s="270"/>
      <c r="BK292" s="270"/>
      <c r="BL292" s="270"/>
      <c r="BM292" s="270"/>
      <c r="BN292" s="270"/>
      <c r="BO292" s="270"/>
      <c r="BP292" s="270"/>
      <c r="BQ292" s="270"/>
      <c r="BR292" s="270"/>
      <c r="BS292" s="270"/>
      <c r="BT292" s="270"/>
      <c r="BU292" s="270"/>
      <c r="BV292" s="270"/>
      <c r="BW292" s="270"/>
      <c r="BX292" s="270"/>
      <c r="BY292" s="270"/>
      <c r="BZ292" s="270"/>
      <c r="CA292" s="270"/>
      <c r="CB292" s="270"/>
      <c r="CC292" s="270"/>
      <c r="CD292" s="270"/>
      <c r="CE292" s="270"/>
      <c r="CF292" s="270"/>
      <c r="CG292" s="270"/>
      <c r="CH292" s="270"/>
      <c r="CI292" s="270"/>
      <c r="CJ292" s="270"/>
      <c r="CK292" s="270"/>
      <c r="CL292" s="270"/>
      <c r="CM292" s="270"/>
      <c r="CN292" s="270"/>
      <c r="CO292" s="270"/>
      <c r="CP292" s="270"/>
      <c r="CQ292" s="270"/>
    </row>
    <row r="293" spans="10:95">
      <c r="J293" s="268"/>
      <c r="K293" s="268"/>
      <c r="L293" s="269"/>
      <c r="M293" s="270"/>
      <c r="N293" s="268"/>
      <c r="O293" s="268"/>
      <c r="P293" s="269"/>
      <c r="Q293" s="270"/>
      <c r="R293" s="268"/>
      <c r="S293" s="268"/>
      <c r="T293" s="269"/>
      <c r="U293" s="270"/>
      <c r="V293" s="268"/>
      <c r="W293" s="268"/>
      <c r="X293" s="269"/>
      <c r="Y293" s="270"/>
      <c r="Z293" s="268"/>
      <c r="AA293" s="268"/>
      <c r="AB293" s="269"/>
      <c r="AC293" s="270"/>
      <c r="AD293" s="268"/>
      <c r="AE293" s="268"/>
      <c r="AF293" s="269"/>
      <c r="AG293" s="270"/>
      <c r="AH293" s="268"/>
      <c r="AI293" s="268"/>
      <c r="AJ293" s="269"/>
      <c r="AK293" s="270"/>
      <c r="AL293" s="270"/>
      <c r="AM293" s="270"/>
      <c r="AN293" s="270"/>
      <c r="AO293" s="270"/>
      <c r="AP293" s="270"/>
      <c r="AQ293" s="270"/>
      <c r="AR293" s="270"/>
      <c r="AS293" s="270"/>
      <c r="AT293" s="270"/>
      <c r="AU293" s="270"/>
      <c r="AV293" s="270"/>
      <c r="AW293" s="270"/>
      <c r="AX293" s="270"/>
      <c r="AY293" s="270"/>
      <c r="AZ293" s="270"/>
      <c r="BA293" s="270"/>
      <c r="BB293" s="270"/>
      <c r="BC293" s="270"/>
      <c r="BD293" s="270"/>
      <c r="BE293" s="270"/>
      <c r="BF293" s="270"/>
      <c r="BG293" s="270"/>
      <c r="BH293" s="270"/>
      <c r="BI293" s="270"/>
      <c r="BJ293" s="270"/>
      <c r="BK293" s="270"/>
      <c r="BL293" s="270"/>
      <c r="BM293" s="270"/>
      <c r="BN293" s="270"/>
      <c r="BO293" s="270"/>
      <c r="BP293" s="270"/>
      <c r="BQ293" s="270"/>
      <c r="BR293" s="270"/>
      <c r="BS293" s="270"/>
      <c r="BT293" s="270"/>
      <c r="BU293" s="270"/>
      <c r="BV293" s="270"/>
      <c r="BW293" s="270"/>
      <c r="BX293" s="270"/>
      <c r="BY293" s="270"/>
      <c r="BZ293" s="270"/>
      <c r="CA293" s="270"/>
      <c r="CB293" s="270"/>
      <c r="CC293" s="270"/>
      <c r="CD293" s="270"/>
      <c r="CE293" s="270"/>
      <c r="CF293" s="270"/>
      <c r="CG293" s="270"/>
      <c r="CH293" s="270"/>
      <c r="CI293" s="270"/>
      <c r="CJ293" s="270"/>
      <c r="CK293" s="270"/>
      <c r="CL293" s="270"/>
      <c r="CM293" s="270"/>
      <c r="CN293" s="270"/>
      <c r="CO293" s="270"/>
      <c r="CP293" s="270"/>
      <c r="CQ293" s="270"/>
    </row>
    <row r="294" spans="10:95">
      <c r="J294" s="268"/>
      <c r="K294" s="268"/>
      <c r="L294" s="269"/>
      <c r="M294" s="270"/>
      <c r="N294" s="268"/>
      <c r="O294" s="268"/>
      <c r="P294" s="269"/>
      <c r="Q294" s="270"/>
      <c r="R294" s="268"/>
      <c r="S294" s="268"/>
      <c r="T294" s="269"/>
      <c r="U294" s="270"/>
      <c r="V294" s="268"/>
      <c r="W294" s="268"/>
      <c r="X294" s="269"/>
      <c r="Y294" s="270"/>
      <c r="Z294" s="268"/>
      <c r="AA294" s="268"/>
      <c r="AB294" s="269"/>
      <c r="AC294" s="270"/>
      <c r="AD294" s="268"/>
      <c r="AE294" s="268"/>
      <c r="AF294" s="269"/>
      <c r="AG294" s="270"/>
      <c r="AH294" s="268"/>
      <c r="AI294" s="268"/>
      <c r="AJ294" s="269"/>
      <c r="AK294" s="270"/>
      <c r="AL294" s="270"/>
      <c r="AM294" s="270"/>
      <c r="AN294" s="270"/>
      <c r="AO294" s="270"/>
      <c r="AP294" s="270"/>
      <c r="AQ294" s="270"/>
      <c r="AR294" s="270"/>
      <c r="AS294" s="270"/>
      <c r="AT294" s="270"/>
      <c r="AU294" s="270"/>
      <c r="AV294" s="270"/>
      <c r="AW294" s="270"/>
      <c r="AX294" s="270"/>
      <c r="AY294" s="270"/>
      <c r="AZ294" s="270"/>
      <c r="BA294" s="270"/>
      <c r="BB294" s="270"/>
      <c r="BC294" s="270"/>
      <c r="BD294" s="270"/>
      <c r="BE294" s="270"/>
      <c r="BF294" s="270"/>
      <c r="BG294" s="270"/>
      <c r="BH294" s="270"/>
      <c r="BI294" s="270"/>
      <c r="BJ294" s="270"/>
      <c r="BK294" s="270"/>
      <c r="BL294" s="270"/>
      <c r="BM294" s="270"/>
      <c r="BN294" s="270"/>
      <c r="BO294" s="270"/>
      <c r="BP294" s="270"/>
      <c r="BQ294" s="270"/>
      <c r="BR294" s="270"/>
      <c r="BS294" s="270"/>
      <c r="BT294" s="270"/>
      <c r="BU294" s="270"/>
      <c r="BV294" s="270"/>
      <c r="BW294" s="270"/>
      <c r="BX294" s="270"/>
      <c r="BY294" s="270"/>
      <c r="BZ294" s="270"/>
      <c r="CA294" s="270"/>
      <c r="CB294" s="270"/>
      <c r="CC294" s="270"/>
      <c r="CD294" s="270"/>
      <c r="CE294" s="270"/>
      <c r="CF294" s="270"/>
      <c r="CG294" s="270"/>
      <c r="CH294" s="270"/>
      <c r="CI294" s="270"/>
      <c r="CJ294" s="270"/>
      <c r="CK294" s="270"/>
      <c r="CL294" s="270"/>
      <c r="CM294" s="270"/>
      <c r="CN294" s="270"/>
      <c r="CO294" s="270"/>
      <c r="CP294" s="270"/>
      <c r="CQ294" s="270"/>
    </row>
    <row r="295" spans="10:95">
      <c r="J295" s="268"/>
      <c r="K295" s="268"/>
      <c r="L295" s="269"/>
      <c r="M295" s="270"/>
      <c r="N295" s="268"/>
      <c r="O295" s="268"/>
      <c r="P295" s="269"/>
      <c r="Q295" s="270"/>
      <c r="R295" s="268"/>
      <c r="S295" s="268"/>
      <c r="T295" s="269"/>
      <c r="U295" s="270"/>
      <c r="V295" s="268"/>
      <c r="W295" s="268"/>
      <c r="X295" s="269"/>
      <c r="Y295" s="270"/>
      <c r="Z295" s="268"/>
      <c r="AA295" s="268"/>
      <c r="AB295" s="269"/>
      <c r="AC295" s="270"/>
      <c r="AD295" s="268"/>
      <c r="AE295" s="268"/>
      <c r="AF295" s="269"/>
      <c r="AG295" s="270"/>
      <c r="AH295" s="268"/>
      <c r="AI295" s="268"/>
      <c r="AJ295" s="269"/>
      <c r="AK295" s="270"/>
      <c r="AL295" s="270"/>
      <c r="AM295" s="270"/>
      <c r="AN295" s="270"/>
      <c r="AO295" s="270"/>
      <c r="AP295" s="270"/>
      <c r="AQ295" s="270"/>
      <c r="AR295" s="270"/>
      <c r="AS295" s="270"/>
      <c r="AT295" s="270"/>
      <c r="AU295" s="270"/>
      <c r="AV295" s="270"/>
      <c r="AW295" s="270"/>
      <c r="AX295" s="270"/>
      <c r="AY295" s="270"/>
      <c r="AZ295" s="270"/>
      <c r="BA295" s="270"/>
      <c r="BB295" s="270"/>
      <c r="BC295" s="270"/>
      <c r="BD295" s="270"/>
      <c r="BE295" s="270"/>
      <c r="BF295" s="270"/>
      <c r="BG295" s="270"/>
      <c r="BH295" s="270"/>
      <c r="BI295" s="270"/>
      <c r="BJ295" s="270"/>
      <c r="BK295" s="270"/>
      <c r="BL295" s="270"/>
      <c r="BM295" s="270"/>
      <c r="BN295" s="270"/>
      <c r="BO295" s="270"/>
      <c r="BP295" s="270"/>
      <c r="BQ295" s="270"/>
      <c r="BR295" s="270"/>
      <c r="BS295" s="270"/>
      <c r="BT295" s="270"/>
      <c r="BU295" s="270"/>
      <c r="BV295" s="270"/>
      <c r="BW295" s="270"/>
      <c r="BX295" s="270"/>
      <c r="BY295" s="270"/>
      <c r="BZ295" s="270"/>
      <c r="CA295" s="270"/>
      <c r="CB295" s="270"/>
      <c r="CC295" s="270"/>
      <c r="CD295" s="270"/>
      <c r="CE295" s="270"/>
      <c r="CF295" s="270"/>
      <c r="CG295" s="270"/>
      <c r="CH295" s="270"/>
      <c r="CI295" s="270"/>
      <c r="CJ295" s="270"/>
      <c r="CK295" s="270"/>
      <c r="CL295" s="270"/>
      <c r="CM295" s="270"/>
      <c r="CN295" s="270"/>
      <c r="CO295" s="270"/>
      <c r="CP295" s="270"/>
      <c r="CQ295" s="270"/>
    </row>
    <row r="296" spans="10:95">
      <c r="J296" s="268"/>
      <c r="K296" s="268"/>
      <c r="L296" s="269"/>
      <c r="M296" s="270"/>
      <c r="N296" s="268"/>
      <c r="O296" s="268"/>
      <c r="P296" s="269"/>
      <c r="Q296" s="270"/>
      <c r="R296" s="268"/>
      <c r="S296" s="268"/>
      <c r="T296" s="269"/>
      <c r="U296" s="270"/>
      <c r="V296" s="268"/>
      <c r="W296" s="268"/>
      <c r="X296" s="269"/>
      <c r="Y296" s="270"/>
      <c r="Z296" s="268"/>
      <c r="AA296" s="268"/>
      <c r="AB296" s="269"/>
      <c r="AC296" s="270"/>
      <c r="AD296" s="268"/>
      <c r="AE296" s="268"/>
      <c r="AF296" s="269"/>
      <c r="AG296" s="270"/>
      <c r="AH296" s="268"/>
      <c r="AI296" s="268"/>
      <c r="AJ296" s="269"/>
      <c r="AK296" s="270"/>
      <c r="AL296" s="270"/>
      <c r="AM296" s="270"/>
      <c r="AN296" s="270"/>
      <c r="AO296" s="270"/>
      <c r="AP296" s="270"/>
      <c r="AQ296" s="270"/>
      <c r="AR296" s="270"/>
      <c r="AS296" s="270"/>
      <c r="AT296" s="270"/>
      <c r="AU296" s="270"/>
      <c r="AV296" s="270"/>
      <c r="AW296" s="270"/>
      <c r="AX296" s="270"/>
      <c r="AY296" s="270"/>
      <c r="AZ296" s="270"/>
      <c r="BA296" s="270"/>
      <c r="BB296" s="270"/>
      <c r="BC296" s="270"/>
      <c r="BD296" s="270"/>
      <c r="BE296" s="270"/>
      <c r="BF296" s="270"/>
      <c r="BG296" s="270"/>
      <c r="BH296" s="270"/>
      <c r="BI296" s="270"/>
      <c r="BJ296" s="270"/>
      <c r="BK296" s="270"/>
      <c r="BL296" s="270"/>
      <c r="BM296" s="270"/>
      <c r="BN296" s="270"/>
      <c r="BO296" s="270"/>
      <c r="BP296" s="270"/>
      <c r="BQ296" s="270"/>
      <c r="BR296" s="270"/>
      <c r="BS296" s="270"/>
      <c r="BT296" s="270"/>
      <c r="BU296" s="270"/>
      <c r="BV296" s="270"/>
      <c r="BW296" s="270"/>
      <c r="BX296" s="270"/>
      <c r="BY296" s="270"/>
      <c r="BZ296" s="270"/>
      <c r="CA296" s="270"/>
      <c r="CB296" s="270"/>
      <c r="CC296" s="270"/>
      <c r="CD296" s="270"/>
      <c r="CE296" s="270"/>
      <c r="CF296" s="270"/>
      <c r="CG296" s="270"/>
      <c r="CH296" s="270"/>
      <c r="CI296" s="270"/>
      <c r="CJ296" s="270"/>
      <c r="CK296" s="270"/>
      <c r="CL296" s="270"/>
      <c r="CM296" s="270"/>
      <c r="CN296" s="270"/>
      <c r="CO296" s="270"/>
      <c r="CP296" s="270"/>
      <c r="CQ296" s="270"/>
    </row>
    <row r="297" spans="10:95">
      <c r="J297" s="268"/>
      <c r="K297" s="268"/>
      <c r="L297" s="269"/>
      <c r="M297" s="270"/>
      <c r="N297" s="268"/>
      <c r="O297" s="268"/>
      <c r="P297" s="269"/>
      <c r="Q297" s="270"/>
      <c r="R297" s="268"/>
      <c r="S297" s="268"/>
      <c r="T297" s="269"/>
      <c r="U297" s="270"/>
      <c r="V297" s="268"/>
      <c r="W297" s="268"/>
      <c r="X297" s="269"/>
      <c r="Y297" s="270"/>
      <c r="Z297" s="268"/>
      <c r="AA297" s="268"/>
      <c r="AB297" s="269"/>
      <c r="AC297" s="270"/>
      <c r="AD297" s="268"/>
      <c r="AE297" s="268"/>
      <c r="AF297" s="269"/>
      <c r="AG297" s="270"/>
      <c r="AH297" s="268"/>
      <c r="AI297" s="268"/>
      <c r="AJ297" s="269"/>
      <c r="AK297" s="270"/>
      <c r="AL297" s="270"/>
      <c r="AM297" s="270"/>
      <c r="AN297" s="270"/>
      <c r="AO297" s="270"/>
      <c r="AP297" s="270"/>
      <c r="AQ297" s="270"/>
      <c r="AR297" s="270"/>
      <c r="AS297" s="270"/>
      <c r="AT297" s="270"/>
      <c r="AU297" s="270"/>
      <c r="AV297" s="270"/>
      <c r="AW297" s="270"/>
      <c r="AX297" s="270"/>
      <c r="AY297" s="270"/>
      <c r="AZ297" s="270"/>
      <c r="BA297" s="270"/>
      <c r="BB297" s="270"/>
      <c r="BC297" s="270"/>
      <c r="BD297" s="270"/>
      <c r="BE297" s="270"/>
      <c r="BF297" s="270"/>
      <c r="BG297" s="270"/>
      <c r="BH297" s="270"/>
      <c r="BI297" s="270"/>
      <c r="BJ297" s="270"/>
      <c r="BK297" s="270"/>
      <c r="BL297" s="270"/>
      <c r="BM297" s="270"/>
      <c r="BN297" s="270"/>
      <c r="BO297" s="270"/>
      <c r="BP297" s="270"/>
      <c r="BQ297" s="270"/>
      <c r="BR297" s="270"/>
      <c r="BS297" s="270"/>
      <c r="BT297" s="270"/>
      <c r="BU297" s="270"/>
      <c r="BV297" s="270"/>
      <c r="BW297" s="270"/>
      <c r="BX297" s="270"/>
      <c r="BY297" s="270"/>
      <c r="BZ297" s="270"/>
      <c r="CA297" s="270"/>
      <c r="CB297" s="270"/>
      <c r="CC297" s="270"/>
      <c r="CD297" s="270"/>
      <c r="CE297" s="270"/>
      <c r="CF297" s="270"/>
      <c r="CG297" s="270"/>
      <c r="CH297" s="270"/>
      <c r="CI297" s="270"/>
      <c r="CJ297" s="270"/>
      <c r="CK297" s="270"/>
      <c r="CL297" s="270"/>
      <c r="CM297" s="270"/>
      <c r="CN297" s="270"/>
      <c r="CO297" s="270"/>
      <c r="CP297" s="270"/>
      <c r="CQ297" s="270"/>
    </row>
    <row r="298" spans="10:95">
      <c r="J298" s="268"/>
      <c r="K298" s="268"/>
      <c r="L298" s="269"/>
      <c r="M298" s="270"/>
      <c r="N298" s="268"/>
      <c r="O298" s="268"/>
      <c r="P298" s="269"/>
      <c r="Q298" s="270"/>
      <c r="R298" s="268"/>
      <c r="S298" s="268"/>
      <c r="T298" s="269"/>
      <c r="U298" s="270"/>
      <c r="V298" s="268"/>
      <c r="W298" s="268"/>
      <c r="X298" s="269"/>
      <c r="Y298" s="270"/>
      <c r="Z298" s="268"/>
      <c r="AA298" s="268"/>
      <c r="AB298" s="269"/>
      <c r="AC298" s="270"/>
      <c r="AD298" s="268"/>
      <c r="AE298" s="268"/>
      <c r="AF298" s="269"/>
      <c r="AG298" s="270"/>
      <c r="AH298" s="268"/>
      <c r="AI298" s="268"/>
      <c r="AJ298" s="269"/>
      <c r="AK298" s="270"/>
      <c r="AL298" s="270"/>
      <c r="AM298" s="270"/>
      <c r="AN298" s="270"/>
      <c r="AO298" s="270"/>
      <c r="AP298" s="270"/>
      <c r="AQ298" s="270"/>
      <c r="AR298" s="270"/>
      <c r="AS298" s="270"/>
      <c r="AT298" s="270"/>
      <c r="AU298" s="270"/>
      <c r="AV298" s="270"/>
      <c r="AW298" s="270"/>
      <c r="AX298" s="270"/>
      <c r="AY298" s="270"/>
      <c r="AZ298" s="270"/>
      <c r="BA298" s="270"/>
      <c r="BB298" s="270"/>
      <c r="BC298" s="270"/>
      <c r="BD298" s="270"/>
      <c r="BE298" s="270"/>
      <c r="BF298" s="270"/>
      <c r="BG298" s="270"/>
      <c r="BH298" s="270"/>
      <c r="BI298" s="270"/>
      <c r="BJ298" s="270"/>
      <c r="BK298" s="270"/>
      <c r="BL298" s="270"/>
      <c r="BM298" s="270"/>
      <c r="BN298" s="270"/>
      <c r="BO298" s="270"/>
      <c r="BP298" s="270"/>
      <c r="BQ298" s="270"/>
      <c r="BR298" s="270"/>
      <c r="BS298" s="270"/>
      <c r="BT298" s="270"/>
      <c r="BU298" s="270"/>
      <c r="BV298" s="270"/>
      <c r="BW298" s="270"/>
      <c r="BX298" s="270"/>
      <c r="BY298" s="270"/>
      <c r="BZ298" s="270"/>
      <c r="CA298" s="270"/>
      <c r="CB298" s="270"/>
      <c r="CC298" s="270"/>
      <c r="CD298" s="270"/>
      <c r="CE298" s="270"/>
      <c r="CF298" s="270"/>
      <c r="CG298" s="270"/>
      <c r="CH298" s="270"/>
      <c r="CI298" s="270"/>
      <c r="CJ298" s="270"/>
      <c r="CK298" s="270"/>
      <c r="CL298" s="270"/>
      <c r="CM298" s="270"/>
      <c r="CN298" s="270"/>
      <c r="CO298" s="270"/>
      <c r="CP298" s="270"/>
      <c r="CQ298" s="270"/>
    </row>
    <row r="299" spans="10:95">
      <c r="J299" s="268"/>
      <c r="K299" s="268"/>
      <c r="L299" s="269"/>
      <c r="M299" s="270"/>
      <c r="N299" s="268"/>
      <c r="O299" s="268"/>
      <c r="P299" s="269"/>
      <c r="Q299" s="270"/>
      <c r="R299" s="268"/>
      <c r="S299" s="268"/>
      <c r="T299" s="269"/>
      <c r="U299" s="270"/>
      <c r="V299" s="268"/>
      <c r="W299" s="268"/>
      <c r="X299" s="269"/>
      <c r="Y299" s="270"/>
      <c r="Z299" s="268"/>
      <c r="AA299" s="268"/>
      <c r="AB299" s="269"/>
      <c r="AC299" s="270"/>
      <c r="AD299" s="268"/>
      <c r="AE299" s="268"/>
      <c r="AF299" s="269"/>
      <c r="AG299" s="270"/>
      <c r="AH299" s="268"/>
      <c r="AI299" s="268"/>
      <c r="AJ299" s="269"/>
      <c r="AK299" s="270"/>
      <c r="AL299" s="270"/>
      <c r="AM299" s="270"/>
      <c r="AN299" s="270"/>
      <c r="AO299" s="270"/>
      <c r="AP299" s="270"/>
      <c r="AQ299" s="270"/>
      <c r="AR299" s="270"/>
      <c r="AS299" s="270"/>
      <c r="AT299" s="270"/>
      <c r="AU299" s="270"/>
      <c r="AV299" s="270"/>
      <c r="AW299" s="270"/>
      <c r="AX299" s="270"/>
      <c r="AY299" s="270"/>
      <c r="AZ299" s="270"/>
      <c r="BA299" s="270"/>
      <c r="BB299" s="270"/>
      <c r="BC299" s="270"/>
      <c r="BD299" s="270"/>
      <c r="BE299" s="270"/>
      <c r="BF299" s="270"/>
      <c r="BG299" s="270"/>
      <c r="BH299" s="270"/>
      <c r="BI299" s="270"/>
      <c r="BJ299" s="270"/>
      <c r="BK299" s="270"/>
      <c r="BL299" s="270"/>
      <c r="BM299" s="270"/>
      <c r="BN299" s="270"/>
      <c r="BO299" s="270"/>
      <c r="BP299" s="270"/>
      <c r="BQ299" s="270"/>
      <c r="BR299" s="270"/>
      <c r="BS299" s="270"/>
      <c r="BT299" s="270"/>
      <c r="BU299" s="270"/>
      <c r="BV299" s="270"/>
      <c r="BW299" s="270"/>
      <c r="BX299" s="270"/>
      <c r="BY299" s="270"/>
      <c r="BZ299" s="270"/>
      <c r="CA299" s="270"/>
      <c r="CB299" s="270"/>
      <c r="CC299" s="270"/>
      <c r="CD299" s="270"/>
      <c r="CE299" s="270"/>
      <c r="CF299" s="270"/>
      <c r="CG299" s="270"/>
      <c r="CH299" s="270"/>
      <c r="CI299" s="270"/>
      <c r="CJ299" s="270"/>
      <c r="CK299" s="270"/>
      <c r="CL299" s="270"/>
      <c r="CM299" s="270"/>
      <c r="CN299" s="270"/>
      <c r="CO299" s="270"/>
      <c r="CP299" s="270"/>
      <c r="CQ299" s="270"/>
    </row>
    <row r="300" spans="10:95">
      <c r="J300" s="268"/>
      <c r="K300" s="268"/>
      <c r="L300" s="269"/>
      <c r="M300" s="270"/>
      <c r="N300" s="268"/>
      <c r="O300" s="268"/>
      <c r="P300" s="269"/>
      <c r="Q300" s="270"/>
      <c r="R300" s="268"/>
      <c r="S300" s="268"/>
      <c r="T300" s="269"/>
      <c r="U300" s="270"/>
      <c r="V300" s="268"/>
      <c r="W300" s="268"/>
      <c r="X300" s="269"/>
      <c r="Y300" s="270"/>
      <c r="Z300" s="268"/>
      <c r="AA300" s="268"/>
      <c r="AB300" s="269"/>
      <c r="AC300" s="270"/>
      <c r="AD300" s="268"/>
      <c r="AE300" s="268"/>
      <c r="AF300" s="269"/>
      <c r="AG300" s="270"/>
      <c r="AH300" s="268"/>
      <c r="AI300" s="268"/>
      <c r="AJ300" s="269"/>
      <c r="AK300" s="270"/>
      <c r="AL300" s="270"/>
      <c r="AM300" s="270"/>
      <c r="AN300" s="270"/>
      <c r="AO300" s="270"/>
      <c r="AP300" s="270"/>
      <c r="AQ300" s="270"/>
      <c r="AR300" s="270"/>
      <c r="AS300" s="270"/>
      <c r="AT300" s="270"/>
      <c r="AU300" s="270"/>
      <c r="AV300" s="270"/>
      <c r="AW300" s="270"/>
      <c r="AX300" s="270"/>
      <c r="AY300" s="270"/>
      <c r="AZ300" s="270"/>
      <c r="BA300" s="270"/>
      <c r="BB300" s="270"/>
      <c r="BC300" s="270"/>
      <c r="BD300" s="270"/>
      <c r="BE300" s="270"/>
      <c r="BF300" s="270"/>
      <c r="BG300" s="270"/>
      <c r="BH300" s="270"/>
      <c r="BI300" s="270"/>
      <c r="BJ300" s="270"/>
      <c r="BK300" s="270"/>
      <c r="BL300" s="270"/>
      <c r="BM300" s="270"/>
      <c r="BN300" s="270"/>
      <c r="BO300" s="270"/>
      <c r="BP300" s="270"/>
      <c r="BQ300" s="270"/>
      <c r="BR300" s="270"/>
      <c r="BS300" s="270"/>
      <c r="BT300" s="270"/>
      <c r="BU300" s="270"/>
      <c r="BV300" s="270"/>
      <c r="BW300" s="270"/>
      <c r="BX300" s="270"/>
      <c r="BY300" s="270"/>
      <c r="BZ300" s="270"/>
      <c r="CA300" s="270"/>
      <c r="CB300" s="270"/>
      <c r="CC300" s="270"/>
      <c r="CD300" s="270"/>
      <c r="CE300" s="270"/>
      <c r="CF300" s="270"/>
      <c r="CG300" s="270"/>
      <c r="CH300" s="270"/>
      <c r="CI300" s="270"/>
      <c r="CJ300" s="270"/>
      <c r="CK300" s="270"/>
      <c r="CL300" s="270"/>
      <c r="CM300" s="270"/>
      <c r="CN300" s="270"/>
      <c r="CO300" s="270"/>
      <c r="CP300" s="270"/>
      <c r="CQ300" s="270"/>
    </row>
    <row r="301" spans="10:95">
      <c r="J301" s="268"/>
      <c r="K301" s="268"/>
      <c r="L301" s="269"/>
      <c r="M301" s="270"/>
      <c r="N301" s="268"/>
      <c r="O301" s="268"/>
      <c r="P301" s="269"/>
      <c r="Q301" s="270"/>
      <c r="R301" s="268"/>
      <c r="S301" s="268"/>
      <c r="T301" s="269"/>
      <c r="U301" s="270"/>
      <c r="V301" s="268"/>
      <c r="W301" s="268"/>
      <c r="X301" s="269"/>
      <c r="Y301" s="270"/>
      <c r="Z301" s="268"/>
      <c r="AA301" s="268"/>
      <c r="AB301" s="269"/>
      <c r="AC301" s="270"/>
      <c r="AD301" s="268"/>
      <c r="AE301" s="268"/>
      <c r="AF301" s="269"/>
      <c r="AG301" s="270"/>
      <c r="AH301" s="268"/>
      <c r="AI301" s="268"/>
      <c r="AJ301" s="269"/>
      <c r="AK301" s="270"/>
      <c r="AL301" s="270"/>
      <c r="AM301" s="270"/>
      <c r="AN301" s="270"/>
      <c r="AO301" s="270"/>
      <c r="AP301" s="270"/>
      <c r="AQ301" s="270"/>
      <c r="AR301" s="270"/>
      <c r="AS301" s="270"/>
      <c r="AT301" s="270"/>
      <c r="AU301" s="270"/>
      <c r="AV301" s="270"/>
      <c r="AW301" s="270"/>
      <c r="AX301" s="270"/>
      <c r="AY301" s="270"/>
      <c r="AZ301" s="270"/>
      <c r="BA301" s="270"/>
      <c r="BB301" s="270"/>
      <c r="BC301" s="270"/>
      <c r="BD301" s="270"/>
      <c r="BE301" s="270"/>
      <c r="BF301" s="270"/>
      <c r="BG301" s="270"/>
      <c r="BH301" s="270"/>
      <c r="BI301" s="270"/>
      <c r="BJ301" s="270"/>
      <c r="BK301" s="270"/>
      <c r="BL301" s="270"/>
      <c r="BM301" s="270"/>
      <c r="BN301" s="270"/>
      <c r="BO301" s="270"/>
      <c r="BP301" s="270"/>
      <c r="BQ301" s="270"/>
      <c r="BR301" s="270"/>
      <c r="BS301" s="270"/>
      <c r="BT301" s="270"/>
      <c r="BU301" s="270"/>
      <c r="BV301" s="270"/>
      <c r="BW301" s="270"/>
      <c r="BX301" s="270"/>
      <c r="BY301" s="270"/>
      <c r="BZ301" s="270"/>
      <c r="CA301" s="270"/>
      <c r="CB301" s="270"/>
      <c r="CC301" s="270"/>
      <c r="CD301" s="270"/>
      <c r="CE301" s="270"/>
      <c r="CF301" s="270"/>
      <c r="CG301" s="270"/>
      <c r="CH301" s="270"/>
      <c r="CI301" s="270"/>
      <c r="CJ301" s="270"/>
      <c r="CK301" s="270"/>
      <c r="CL301" s="270"/>
      <c r="CM301" s="270"/>
      <c r="CN301" s="270"/>
      <c r="CO301" s="270"/>
      <c r="CP301" s="270"/>
      <c r="CQ301" s="270"/>
    </row>
    <row r="302" spans="10:95">
      <c r="J302" s="268"/>
      <c r="K302" s="268"/>
      <c r="L302" s="269"/>
      <c r="M302" s="270"/>
      <c r="N302" s="268"/>
      <c r="O302" s="268"/>
      <c r="P302" s="269"/>
      <c r="Q302" s="270"/>
      <c r="R302" s="268"/>
      <c r="S302" s="268"/>
      <c r="T302" s="269"/>
      <c r="U302" s="270"/>
      <c r="V302" s="268"/>
      <c r="W302" s="268"/>
      <c r="X302" s="269"/>
      <c r="Y302" s="270"/>
      <c r="Z302" s="268"/>
      <c r="AA302" s="268"/>
      <c r="AB302" s="269"/>
      <c r="AC302" s="270"/>
      <c r="AD302" s="268"/>
      <c r="AE302" s="268"/>
      <c r="AF302" s="269"/>
      <c r="AG302" s="270"/>
      <c r="AH302" s="268"/>
      <c r="AI302" s="268"/>
      <c r="AJ302" s="269"/>
      <c r="AK302" s="270"/>
      <c r="AL302" s="270"/>
      <c r="AM302" s="270"/>
      <c r="AN302" s="270"/>
      <c r="AO302" s="270"/>
      <c r="AP302" s="270"/>
      <c r="AQ302" s="270"/>
      <c r="AR302" s="270"/>
      <c r="AS302" s="270"/>
      <c r="AT302" s="270"/>
      <c r="AU302" s="270"/>
      <c r="AV302" s="270"/>
      <c r="AW302" s="270"/>
      <c r="AX302" s="270"/>
      <c r="AY302" s="270"/>
      <c r="AZ302" s="270"/>
      <c r="BA302" s="270"/>
      <c r="BB302" s="270"/>
      <c r="BC302" s="270"/>
      <c r="BD302" s="270"/>
      <c r="BE302" s="270"/>
      <c r="BF302" s="270"/>
      <c r="BG302" s="270"/>
      <c r="BH302" s="270"/>
      <c r="BI302" s="270"/>
      <c r="BJ302" s="270"/>
      <c r="BK302" s="270"/>
      <c r="BL302" s="270"/>
      <c r="BM302" s="270"/>
      <c r="BN302" s="270"/>
      <c r="BO302" s="270"/>
      <c r="BP302" s="270"/>
      <c r="BQ302" s="270"/>
      <c r="BR302" s="270"/>
      <c r="BS302" s="270"/>
      <c r="BT302" s="270"/>
      <c r="BU302" s="270"/>
      <c r="BV302" s="270"/>
      <c r="BW302" s="270"/>
      <c r="BX302" s="270"/>
      <c r="BY302" s="270"/>
      <c r="BZ302" s="270"/>
      <c r="CA302" s="270"/>
      <c r="CB302" s="270"/>
      <c r="CC302" s="270"/>
      <c r="CD302" s="270"/>
      <c r="CE302" s="270"/>
      <c r="CF302" s="270"/>
      <c r="CG302" s="270"/>
      <c r="CH302" s="270"/>
      <c r="CI302" s="270"/>
      <c r="CJ302" s="270"/>
      <c r="CK302" s="270"/>
      <c r="CL302" s="270"/>
      <c r="CM302" s="270"/>
      <c r="CN302" s="270"/>
      <c r="CO302" s="270"/>
      <c r="CP302" s="270"/>
      <c r="CQ302" s="270"/>
    </row>
    <row r="303" spans="10:95">
      <c r="J303" s="268"/>
      <c r="K303" s="268"/>
      <c r="L303" s="269"/>
      <c r="M303" s="270"/>
      <c r="N303" s="268"/>
      <c r="O303" s="268"/>
      <c r="P303" s="269"/>
      <c r="Q303" s="270"/>
      <c r="R303" s="268"/>
      <c r="S303" s="268"/>
      <c r="T303" s="269"/>
      <c r="U303" s="270"/>
      <c r="V303" s="268"/>
      <c r="W303" s="268"/>
      <c r="X303" s="269"/>
      <c r="Y303" s="270"/>
      <c r="Z303" s="268"/>
      <c r="AA303" s="268"/>
      <c r="AB303" s="269"/>
      <c r="AC303" s="270"/>
      <c r="AD303" s="268"/>
      <c r="AE303" s="268"/>
      <c r="AF303" s="269"/>
      <c r="AG303" s="270"/>
      <c r="AH303" s="268"/>
      <c r="AI303" s="268"/>
      <c r="AJ303" s="269"/>
      <c r="AK303" s="270"/>
      <c r="AL303" s="270"/>
      <c r="AM303" s="270"/>
      <c r="AN303" s="270"/>
      <c r="AO303" s="270"/>
      <c r="AP303" s="270"/>
      <c r="AQ303" s="270"/>
      <c r="AR303" s="270"/>
      <c r="AS303" s="270"/>
      <c r="AT303" s="270"/>
      <c r="AU303" s="270"/>
      <c r="AV303" s="270"/>
      <c r="AW303" s="270"/>
      <c r="AX303" s="270"/>
      <c r="AY303" s="270"/>
      <c r="AZ303" s="270"/>
      <c r="BA303" s="270"/>
      <c r="BB303" s="270"/>
      <c r="BC303" s="270"/>
      <c r="BD303" s="270"/>
      <c r="BE303" s="270"/>
      <c r="BF303" s="270"/>
      <c r="BG303" s="270"/>
      <c r="BH303" s="270"/>
      <c r="BI303" s="270"/>
      <c r="BJ303" s="270"/>
      <c r="BK303" s="270"/>
      <c r="BL303" s="270"/>
      <c r="BM303" s="270"/>
      <c r="BN303" s="270"/>
      <c r="BO303" s="270"/>
      <c r="BP303" s="270"/>
      <c r="BQ303" s="270"/>
      <c r="BR303" s="270"/>
      <c r="BS303" s="270"/>
      <c r="BT303" s="270"/>
      <c r="BU303" s="270"/>
      <c r="BV303" s="270"/>
      <c r="BW303" s="270"/>
      <c r="BX303" s="270"/>
      <c r="BY303" s="270"/>
      <c r="BZ303" s="270"/>
      <c r="CA303" s="270"/>
      <c r="CB303" s="270"/>
      <c r="CC303" s="270"/>
      <c r="CD303" s="270"/>
      <c r="CE303" s="270"/>
      <c r="CF303" s="270"/>
      <c r="CG303" s="270"/>
      <c r="CH303" s="270"/>
      <c r="CI303" s="270"/>
      <c r="CJ303" s="270"/>
      <c r="CK303" s="270"/>
      <c r="CL303" s="270"/>
      <c r="CM303" s="270"/>
      <c r="CN303" s="270"/>
      <c r="CO303" s="270"/>
      <c r="CP303" s="270"/>
      <c r="CQ303" s="270"/>
    </row>
    <row r="304" spans="10:95">
      <c r="J304" s="268"/>
      <c r="K304" s="268"/>
      <c r="L304" s="269"/>
      <c r="M304" s="270"/>
      <c r="N304" s="268"/>
      <c r="O304" s="268"/>
      <c r="P304" s="269"/>
      <c r="Q304" s="270"/>
      <c r="R304" s="268"/>
      <c r="S304" s="268"/>
      <c r="T304" s="269"/>
      <c r="U304" s="270"/>
      <c r="V304" s="268"/>
      <c r="W304" s="268"/>
      <c r="X304" s="269"/>
      <c r="Y304" s="270"/>
      <c r="Z304" s="268"/>
      <c r="AA304" s="268"/>
      <c r="AB304" s="269"/>
      <c r="AC304" s="270"/>
      <c r="AD304" s="268"/>
      <c r="AE304" s="268"/>
      <c r="AF304" s="269"/>
      <c r="AG304" s="270"/>
      <c r="AH304" s="268"/>
      <c r="AI304" s="268"/>
      <c r="AJ304" s="269"/>
      <c r="AK304" s="270"/>
      <c r="AL304" s="270"/>
      <c r="AM304" s="270"/>
      <c r="AN304" s="270"/>
      <c r="AO304" s="270"/>
      <c r="AP304" s="270"/>
      <c r="AQ304" s="270"/>
      <c r="AR304" s="270"/>
      <c r="AS304" s="270"/>
      <c r="AT304" s="270"/>
      <c r="AU304" s="270"/>
      <c r="AV304" s="270"/>
      <c r="AW304" s="270"/>
      <c r="AX304" s="270"/>
      <c r="AY304" s="270"/>
      <c r="AZ304" s="270"/>
      <c r="BA304" s="270"/>
      <c r="BB304" s="270"/>
      <c r="BC304" s="270"/>
      <c r="BD304" s="270"/>
      <c r="BE304" s="270"/>
      <c r="BF304" s="270"/>
      <c r="BG304" s="270"/>
      <c r="BH304" s="270"/>
      <c r="BI304" s="270"/>
      <c r="BJ304" s="270"/>
      <c r="BK304" s="270"/>
      <c r="BL304" s="270"/>
      <c r="BM304" s="270"/>
      <c r="BN304" s="270"/>
      <c r="BO304" s="270"/>
      <c r="BP304" s="270"/>
      <c r="BQ304" s="270"/>
      <c r="BR304" s="270"/>
      <c r="BS304" s="270"/>
      <c r="BT304" s="270"/>
      <c r="BU304" s="270"/>
      <c r="BV304" s="270"/>
      <c r="BW304" s="270"/>
      <c r="BX304" s="270"/>
      <c r="BY304" s="270"/>
      <c r="BZ304" s="270"/>
      <c r="CA304" s="270"/>
      <c r="CB304" s="270"/>
      <c r="CC304" s="270"/>
      <c r="CD304" s="270"/>
      <c r="CE304" s="270"/>
      <c r="CF304" s="270"/>
      <c r="CG304" s="270"/>
      <c r="CH304" s="270"/>
      <c r="CI304" s="270"/>
      <c r="CJ304" s="270"/>
      <c r="CK304" s="270"/>
      <c r="CL304" s="270"/>
      <c r="CM304" s="270"/>
      <c r="CN304" s="270"/>
      <c r="CO304" s="270"/>
      <c r="CP304" s="270"/>
      <c r="CQ304" s="270"/>
    </row>
    <row r="305" spans="10:95">
      <c r="J305" s="268"/>
      <c r="K305" s="268"/>
      <c r="L305" s="269"/>
      <c r="M305" s="270"/>
      <c r="N305" s="268"/>
      <c r="O305" s="268"/>
      <c r="P305" s="269"/>
      <c r="Q305" s="270"/>
      <c r="R305" s="268"/>
      <c r="S305" s="268"/>
      <c r="T305" s="269"/>
      <c r="U305" s="270"/>
      <c r="V305" s="268"/>
      <c r="W305" s="268"/>
      <c r="X305" s="269"/>
      <c r="Y305" s="270"/>
      <c r="Z305" s="268"/>
      <c r="AA305" s="268"/>
      <c r="AB305" s="269"/>
      <c r="AC305" s="270"/>
      <c r="AD305" s="268"/>
      <c r="AE305" s="268"/>
      <c r="AF305" s="269"/>
      <c r="AG305" s="270"/>
      <c r="AH305" s="268"/>
      <c r="AI305" s="268"/>
      <c r="AJ305" s="269"/>
      <c r="AK305" s="270"/>
      <c r="AL305" s="270"/>
      <c r="AM305" s="270"/>
      <c r="AN305" s="270"/>
      <c r="AO305" s="270"/>
      <c r="AP305" s="270"/>
      <c r="AQ305" s="270"/>
      <c r="AR305" s="270"/>
      <c r="AS305" s="270"/>
      <c r="AT305" s="270"/>
      <c r="AU305" s="270"/>
      <c r="AV305" s="270"/>
      <c r="AW305" s="270"/>
      <c r="AX305" s="270"/>
      <c r="AY305" s="270"/>
      <c r="AZ305" s="270"/>
      <c r="BA305" s="270"/>
      <c r="BB305" s="270"/>
      <c r="BC305" s="270"/>
      <c r="BD305" s="270"/>
      <c r="BE305" s="270"/>
      <c r="BF305" s="270"/>
      <c r="BG305" s="270"/>
      <c r="BH305" s="270"/>
      <c r="BI305" s="270"/>
      <c r="BJ305" s="270"/>
      <c r="BK305" s="270"/>
      <c r="BL305" s="270"/>
      <c r="BM305" s="270"/>
      <c r="BN305" s="270"/>
      <c r="BO305" s="270"/>
      <c r="BP305" s="270"/>
      <c r="BQ305" s="270"/>
      <c r="BR305" s="270"/>
      <c r="BS305" s="270"/>
      <c r="BT305" s="270"/>
      <c r="BU305" s="270"/>
      <c r="BV305" s="270"/>
      <c r="BW305" s="270"/>
      <c r="BX305" s="270"/>
      <c r="BY305" s="270"/>
      <c r="BZ305" s="270"/>
      <c r="CA305" s="270"/>
      <c r="CB305" s="270"/>
      <c r="CC305" s="270"/>
      <c r="CD305" s="270"/>
      <c r="CE305" s="270"/>
      <c r="CF305" s="270"/>
      <c r="CG305" s="270"/>
      <c r="CH305" s="270"/>
      <c r="CI305" s="270"/>
      <c r="CJ305" s="270"/>
      <c r="CK305" s="270"/>
      <c r="CL305" s="270"/>
      <c r="CM305" s="270"/>
      <c r="CN305" s="270"/>
      <c r="CO305" s="270"/>
      <c r="CP305" s="270"/>
      <c r="CQ305" s="270"/>
    </row>
    <row r="306" spans="10:95">
      <c r="J306" s="268"/>
      <c r="K306" s="268"/>
      <c r="L306" s="269"/>
      <c r="M306" s="270"/>
      <c r="N306" s="268"/>
      <c r="O306" s="268"/>
      <c r="P306" s="269"/>
      <c r="Q306" s="270"/>
      <c r="R306" s="268"/>
      <c r="S306" s="268"/>
      <c r="T306" s="269"/>
      <c r="U306" s="270"/>
      <c r="V306" s="268"/>
      <c r="W306" s="268"/>
      <c r="X306" s="269"/>
      <c r="Y306" s="270"/>
      <c r="Z306" s="268"/>
      <c r="AA306" s="268"/>
      <c r="AB306" s="269"/>
      <c r="AC306" s="270"/>
      <c r="AD306" s="268"/>
      <c r="AE306" s="268"/>
      <c r="AF306" s="269"/>
      <c r="AG306" s="270"/>
      <c r="AH306" s="268"/>
      <c r="AI306" s="268"/>
      <c r="AJ306" s="269"/>
      <c r="AK306" s="270"/>
      <c r="AL306" s="270"/>
      <c r="AM306" s="270"/>
      <c r="AN306" s="270"/>
      <c r="AO306" s="270"/>
      <c r="AP306" s="270"/>
      <c r="AQ306" s="270"/>
      <c r="AR306" s="270"/>
      <c r="AS306" s="270"/>
      <c r="AT306" s="270"/>
      <c r="AU306" s="270"/>
      <c r="AV306" s="270"/>
      <c r="AW306" s="270"/>
      <c r="AX306" s="270"/>
      <c r="AY306" s="270"/>
      <c r="AZ306" s="270"/>
      <c r="BA306" s="270"/>
      <c r="BB306" s="270"/>
      <c r="BC306" s="270"/>
      <c r="BD306" s="270"/>
      <c r="BE306" s="270"/>
      <c r="BF306" s="270"/>
      <c r="BG306" s="270"/>
      <c r="BH306" s="270"/>
      <c r="BI306" s="270"/>
      <c r="BJ306" s="270"/>
      <c r="BK306" s="270"/>
      <c r="BL306" s="270"/>
      <c r="BM306" s="270"/>
      <c r="BN306" s="270"/>
      <c r="BO306" s="270"/>
      <c r="BP306" s="270"/>
      <c r="BQ306" s="270"/>
      <c r="BR306" s="270"/>
      <c r="BS306" s="270"/>
      <c r="BT306" s="270"/>
      <c r="BU306" s="270"/>
      <c r="BV306" s="270"/>
      <c r="BW306" s="270"/>
      <c r="BX306" s="270"/>
      <c r="BY306" s="270"/>
      <c r="BZ306" s="270"/>
      <c r="CA306" s="270"/>
      <c r="CB306" s="270"/>
      <c r="CC306" s="270"/>
      <c r="CD306" s="270"/>
      <c r="CE306" s="270"/>
      <c r="CF306" s="270"/>
      <c r="CG306" s="270"/>
      <c r="CH306" s="270"/>
      <c r="CI306" s="270"/>
      <c r="CJ306" s="270"/>
      <c r="CK306" s="270"/>
      <c r="CL306" s="270"/>
      <c r="CM306" s="270"/>
      <c r="CN306" s="270"/>
      <c r="CO306" s="270"/>
      <c r="CP306" s="270"/>
      <c r="CQ306" s="270"/>
    </row>
    <row r="307" spans="10:95">
      <c r="J307" s="268"/>
      <c r="K307" s="268"/>
      <c r="L307" s="269"/>
      <c r="M307" s="270"/>
      <c r="N307" s="268"/>
      <c r="O307" s="268"/>
      <c r="P307" s="269"/>
      <c r="Q307" s="270"/>
      <c r="R307" s="268"/>
      <c r="S307" s="268"/>
      <c r="T307" s="269"/>
      <c r="U307" s="270"/>
      <c r="V307" s="268"/>
      <c r="W307" s="268"/>
      <c r="X307" s="269"/>
      <c r="Y307" s="270"/>
      <c r="Z307" s="268"/>
      <c r="AA307" s="268"/>
      <c r="AB307" s="269"/>
      <c r="AC307" s="270"/>
      <c r="AD307" s="268"/>
      <c r="AE307" s="268"/>
      <c r="AF307" s="269"/>
      <c r="AG307" s="270"/>
      <c r="AH307" s="268"/>
      <c r="AI307" s="268"/>
      <c r="AJ307" s="269"/>
      <c r="AK307" s="270"/>
      <c r="AL307" s="270"/>
      <c r="AM307" s="270"/>
      <c r="AN307" s="270"/>
      <c r="AO307" s="270"/>
      <c r="AP307" s="270"/>
      <c r="AQ307" s="270"/>
      <c r="AR307" s="270"/>
      <c r="AS307" s="270"/>
      <c r="AT307" s="270"/>
      <c r="AU307" s="270"/>
      <c r="AV307" s="270"/>
      <c r="AW307" s="270"/>
      <c r="AX307" s="270"/>
      <c r="AY307" s="270"/>
      <c r="AZ307" s="270"/>
      <c r="BA307" s="270"/>
      <c r="BB307" s="270"/>
      <c r="BC307" s="270"/>
      <c r="BD307" s="270"/>
      <c r="BE307" s="270"/>
      <c r="BF307" s="270"/>
      <c r="BG307" s="270"/>
      <c r="BH307" s="270"/>
      <c r="BI307" s="270"/>
      <c r="BJ307" s="270"/>
      <c r="BK307" s="270"/>
      <c r="BL307" s="270"/>
      <c r="BM307" s="270"/>
      <c r="BN307" s="270"/>
      <c r="BO307" s="270"/>
      <c r="BP307" s="270"/>
      <c r="BQ307" s="270"/>
      <c r="BR307" s="270"/>
      <c r="BS307" s="270"/>
      <c r="BT307" s="270"/>
      <c r="BU307" s="270"/>
      <c r="BV307" s="270"/>
      <c r="BW307" s="270"/>
      <c r="BX307" s="270"/>
      <c r="BY307" s="270"/>
      <c r="BZ307" s="270"/>
      <c r="CA307" s="270"/>
      <c r="CB307" s="270"/>
      <c r="CC307" s="270"/>
      <c r="CD307" s="270"/>
      <c r="CE307" s="270"/>
      <c r="CF307" s="270"/>
      <c r="CG307" s="270"/>
      <c r="CH307" s="270"/>
      <c r="CI307" s="270"/>
      <c r="CJ307" s="270"/>
      <c r="CK307" s="270"/>
      <c r="CL307" s="270"/>
      <c r="CM307" s="270"/>
      <c r="CN307" s="270"/>
      <c r="CO307" s="270"/>
      <c r="CP307" s="270"/>
      <c r="CQ307" s="270"/>
    </row>
    <row r="308" spans="10:95">
      <c r="J308" s="268"/>
      <c r="K308" s="268"/>
      <c r="L308" s="269"/>
      <c r="M308" s="270"/>
      <c r="N308" s="268"/>
      <c r="O308" s="268"/>
      <c r="P308" s="269"/>
      <c r="Q308" s="270"/>
      <c r="R308" s="268"/>
      <c r="S308" s="268"/>
      <c r="T308" s="269"/>
      <c r="U308" s="270"/>
      <c r="V308" s="268"/>
      <c r="W308" s="268"/>
      <c r="X308" s="269"/>
      <c r="Y308" s="270"/>
      <c r="Z308" s="268"/>
      <c r="AA308" s="268"/>
      <c r="AB308" s="269"/>
      <c r="AC308" s="270"/>
      <c r="AD308" s="268"/>
      <c r="AE308" s="268"/>
      <c r="AF308" s="269"/>
      <c r="AG308" s="270"/>
      <c r="AH308" s="268"/>
      <c r="AI308" s="268"/>
      <c r="AJ308" s="269"/>
      <c r="AK308" s="270"/>
      <c r="AL308" s="270"/>
      <c r="AM308" s="270"/>
      <c r="AN308" s="270"/>
      <c r="AO308" s="270"/>
      <c r="AP308" s="270"/>
      <c r="AQ308" s="270"/>
      <c r="AR308" s="270"/>
      <c r="AS308" s="270"/>
      <c r="AT308" s="270"/>
      <c r="AU308" s="270"/>
      <c r="AV308" s="270"/>
      <c r="AW308" s="270"/>
      <c r="AX308" s="270"/>
      <c r="AY308" s="270"/>
      <c r="AZ308" s="270"/>
      <c r="BA308" s="270"/>
      <c r="BB308" s="270"/>
      <c r="BC308" s="270"/>
      <c r="BD308" s="270"/>
      <c r="BE308" s="270"/>
      <c r="BF308" s="270"/>
      <c r="BG308" s="270"/>
      <c r="BH308" s="270"/>
      <c r="BI308" s="270"/>
      <c r="BJ308" s="270"/>
      <c r="BK308" s="270"/>
      <c r="BL308" s="270"/>
      <c r="BM308" s="270"/>
      <c r="BN308" s="270"/>
      <c r="BO308" s="270"/>
      <c r="BP308" s="270"/>
      <c r="BQ308" s="270"/>
      <c r="BR308" s="270"/>
      <c r="BS308" s="270"/>
      <c r="BT308" s="270"/>
      <c r="BU308" s="270"/>
      <c r="BV308" s="270"/>
      <c r="BW308" s="270"/>
      <c r="BX308" s="270"/>
      <c r="BY308" s="270"/>
      <c r="BZ308" s="270"/>
      <c r="CA308" s="270"/>
      <c r="CB308" s="270"/>
      <c r="CC308" s="270"/>
      <c r="CD308" s="270"/>
      <c r="CE308" s="270"/>
      <c r="CF308" s="270"/>
      <c r="CG308" s="270"/>
      <c r="CH308" s="270"/>
      <c r="CI308" s="270"/>
      <c r="CJ308" s="270"/>
      <c r="CK308" s="270"/>
      <c r="CL308" s="270"/>
      <c r="CM308" s="270"/>
      <c r="CN308" s="270"/>
      <c r="CO308" s="270"/>
      <c r="CP308" s="270"/>
      <c r="CQ308" s="270"/>
    </row>
    <row r="309" spans="10:95">
      <c r="J309" s="268"/>
      <c r="K309" s="268"/>
      <c r="L309" s="269"/>
      <c r="M309" s="270"/>
      <c r="N309" s="268"/>
      <c r="O309" s="268"/>
      <c r="P309" s="269"/>
      <c r="Q309" s="270"/>
      <c r="R309" s="268"/>
      <c r="S309" s="268"/>
      <c r="T309" s="269"/>
      <c r="U309" s="270"/>
      <c r="V309" s="268"/>
      <c r="W309" s="268"/>
      <c r="X309" s="269"/>
      <c r="Y309" s="270"/>
      <c r="Z309" s="268"/>
      <c r="AA309" s="268"/>
      <c r="AB309" s="269"/>
      <c r="AC309" s="270"/>
      <c r="AD309" s="268"/>
      <c r="AE309" s="268"/>
      <c r="AF309" s="269"/>
      <c r="AG309" s="270"/>
      <c r="AH309" s="268"/>
      <c r="AI309" s="268"/>
      <c r="AJ309" s="269"/>
      <c r="AK309" s="270"/>
      <c r="AL309" s="270"/>
      <c r="AM309" s="270"/>
      <c r="AN309" s="270"/>
      <c r="AO309" s="270"/>
      <c r="AP309" s="270"/>
      <c r="AQ309" s="270"/>
      <c r="AR309" s="270"/>
      <c r="AS309" s="270"/>
      <c r="AT309" s="270"/>
      <c r="AU309" s="270"/>
      <c r="AV309" s="270"/>
      <c r="AW309" s="270"/>
      <c r="AX309" s="270"/>
      <c r="AY309" s="270"/>
      <c r="AZ309" s="270"/>
      <c r="BA309" s="270"/>
      <c r="BB309" s="270"/>
      <c r="BC309" s="270"/>
      <c r="BD309" s="270"/>
      <c r="BE309" s="270"/>
      <c r="BF309" s="270"/>
      <c r="BG309" s="270"/>
      <c r="BH309" s="270"/>
      <c r="BI309" s="270"/>
      <c r="BJ309" s="270"/>
      <c r="BK309" s="270"/>
      <c r="BL309" s="270"/>
      <c r="BM309" s="270"/>
      <c r="BN309" s="270"/>
      <c r="BO309" s="270"/>
      <c r="BP309" s="270"/>
      <c r="BQ309" s="270"/>
      <c r="BR309" s="270"/>
      <c r="BS309" s="270"/>
      <c r="BT309" s="270"/>
      <c r="BU309" s="270"/>
      <c r="BV309" s="270"/>
      <c r="BW309" s="270"/>
      <c r="BX309" s="270"/>
      <c r="BY309" s="270"/>
      <c r="BZ309" s="270"/>
      <c r="CA309" s="270"/>
      <c r="CB309" s="270"/>
      <c r="CC309" s="270"/>
      <c r="CD309" s="270"/>
      <c r="CE309" s="270"/>
      <c r="CF309" s="270"/>
      <c r="CG309" s="270"/>
      <c r="CH309" s="270"/>
      <c r="CI309" s="270"/>
      <c r="CJ309" s="270"/>
      <c r="CK309" s="270"/>
      <c r="CL309" s="270"/>
      <c r="CM309" s="270"/>
      <c r="CN309" s="270"/>
      <c r="CO309" s="270"/>
      <c r="CP309" s="270"/>
      <c r="CQ309" s="270"/>
    </row>
    <row r="310" spans="10:95">
      <c r="J310" s="268"/>
      <c r="K310" s="268"/>
      <c r="L310" s="269"/>
      <c r="M310" s="270"/>
      <c r="N310" s="268"/>
      <c r="O310" s="268"/>
      <c r="P310" s="269"/>
      <c r="Q310" s="270"/>
      <c r="R310" s="268"/>
      <c r="S310" s="268"/>
      <c r="T310" s="269"/>
      <c r="U310" s="270"/>
      <c r="V310" s="268"/>
      <c r="W310" s="268"/>
      <c r="X310" s="269"/>
      <c r="Y310" s="270"/>
      <c r="Z310" s="268"/>
      <c r="AA310" s="268"/>
      <c r="AB310" s="269"/>
      <c r="AC310" s="270"/>
      <c r="AD310" s="268"/>
      <c r="AE310" s="268"/>
      <c r="AF310" s="269"/>
      <c r="AG310" s="270"/>
      <c r="AH310" s="268"/>
      <c r="AI310" s="268"/>
      <c r="AJ310" s="269"/>
      <c r="AK310" s="270"/>
      <c r="AL310" s="270"/>
      <c r="AM310" s="270"/>
      <c r="AN310" s="270"/>
      <c r="AO310" s="270"/>
      <c r="AP310" s="270"/>
      <c r="AQ310" s="270"/>
      <c r="AR310" s="270"/>
      <c r="AS310" s="270"/>
      <c r="AT310" s="270"/>
      <c r="AU310" s="270"/>
      <c r="AV310" s="270"/>
      <c r="AW310" s="270"/>
      <c r="AX310" s="270"/>
      <c r="AY310" s="270"/>
      <c r="AZ310" s="270"/>
      <c r="BA310" s="270"/>
      <c r="BB310" s="270"/>
      <c r="BC310" s="270"/>
      <c r="BD310" s="270"/>
      <c r="BE310" s="270"/>
      <c r="BF310" s="270"/>
      <c r="BG310" s="270"/>
      <c r="BH310" s="270"/>
      <c r="BI310" s="270"/>
      <c r="BJ310" s="270"/>
      <c r="BK310" s="270"/>
      <c r="BL310" s="270"/>
      <c r="BM310" s="270"/>
      <c r="BN310" s="270"/>
      <c r="BO310" s="270"/>
      <c r="BP310" s="270"/>
      <c r="BQ310" s="270"/>
      <c r="BR310" s="270"/>
      <c r="BS310" s="270"/>
      <c r="BT310" s="270"/>
      <c r="BU310" s="270"/>
      <c r="BV310" s="270"/>
      <c r="BW310" s="270"/>
      <c r="BX310" s="270"/>
      <c r="BY310" s="270"/>
      <c r="BZ310" s="270"/>
      <c r="CA310" s="270"/>
      <c r="CB310" s="270"/>
      <c r="CC310" s="270"/>
      <c r="CD310" s="270"/>
      <c r="CE310" s="270"/>
      <c r="CF310" s="270"/>
      <c r="CG310" s="270"/>
      <c r="CH310" s="270"/>
      <c r="CI310" s="270"/>
      <c r="CJ310" s="270"/>
      <c r="CK310" s="270"/>
      <c r="CL310" s="270"/>
      <c r="CM310" s="270"/>
      <c r="CN310" s="270"/>
      <c r="CO310" s="270"/>
      <c r="CP310" s="270"/>
      <c r="CQ310" s="270"/>
    </row>
    <row r="311" spans="10:95">
      <c r="J311" s="268"/>
      <c r="K311" s="268"/>
      <c r="L311" s="269"/>
      <c r="M311" s="270"/>
      <c r="N311" s="268"/>
      <c r="O311" s="268"/>
      <c r="P311" s="269"/>
      <c r="Q311" s="270"/>
      <c r="R311" s="268"/>
      <c r="S311" s="268"/>
      <c r="T311" s="269"/>
      <c r="U311" s="270"/>
      <c r="V311" s="268"/>
      <c r="W311" s="268"/>
      <c r="X311" s="269"/>
      <c r="Y311" s="270"/>
      <c r="Z311" s="268"/>
      <c r="AA311" s="268"/>
      <c r="AB311" s="269"/>
      <c r="AC311" s="270"/>
      <c r="AD311" s="268"/>
      <c r="AE311" s="268"/>
      <c r="AF311" s="269"/>
      <c r="AG311" s="270"/>
      <c r="AH311" s="268"/>
      <c r="AI311" s="268"/>
      <c r="AJ311" s="269"/>
      <c r="AK311" s="270"/>
      <c r="AL311" s="270"/>
      <c r="AM311" s="270"/>
      <c r="AN311" s="270"/>
      <c r="AO311" s="270"/>
      <c r="AP311" s="270"/>
      <c r="AQ311" s="270"/>
      <c r="AR311" s="270"/>
      <c r="AS311" s="270"/>
      <c r="AT311" s="270"/>
      <c r="AU311" s="270"/>
      <c r="AV311" s="270"/>
      <c r="AW311" s="270"/>
      <c r="AX311" s="270"/>
      <c r="AY311" s="270"/>
      <c r="AZ311" s="270"/>
      <c r="BA311" s="270"/>
      <c r="BB311" s="270"/>
      <c r="BC311" s="270"/>
      <c r="BD311" s="270"/>
      <c r="BE311" s="270"/>
      <c r="BF311" s="270"/>
      <c r="BG311" s="270"/>
      <c r="BH311" s="270"/>
      <c r="BI311" s="270"/>
      <c r="BJ311" s="270"/>
      <c r="BK311" s="270"/>
      <c r="BL311" s="270"/>
      <c r="BM311" s="270"/>
      <c r="BN311" s="270"/>
      <c r="BO311" s="270"/>
      <c r="BP311" s="270"/>
      <c r="BQ311" s="270"/>
      <c r="BR311" s="270"/>
      <c r="BS311" s="270"/>
      <c r="BT311" s="270"/>
      <c r="BU311" s="270"/>
      <c r="BV311" s="270"/>
      <c r="BW311" s="270"/>
      <c r="BX311" s="270"/>
      <c r="BY311" s="270"/>
      <c r="BZ311" s="270"/>
      <c r="CA311" s="270"/>
      <c r="CB311" s="270"/>
      <c r="CC311" s="270"/>
      <c r="CD311" s="270"/>
      <c r="CE311" s="270"/>
      <c r="CF311" s="270"/>
      <c r="CG311" s="270"/>
      <c r="CH311" s="270"/>
      <c r="CI311" s="270"/>
      <c r="CJ311" s="270"/>
      <c r="CK311" s="270"/>
      <c r="CL311" s="270"/>
      <c r="CM311" s="270"/>
      <c r="CN311" s="270"/>
      <c r="CO311" s="270"/>
      <c r="CP311" s="270"/>
      <c r="CQ311" s="270"/>
    </row>
    <row r="312" spans="10:95">
      <c r="J312" s="268"/>
      <c r="K312" s="268"/>
      <c r="L312" s="269"/>
      <c r="M312" s="270"/>
      <c r="N312" s="268"/>
      <c r="O312" s="268"/>
      <c r="P312" s="269"/>
      <c r="Q312" s="270"/>
      <c r="R312" s="268"/>
      <c r="S312" s="268"/>
      <c r="T312" s="269"/>
      <c r="U312" s="270"/>
      <c r="V312" s="268"/>
      <c r="W312" s="268"/>
      <c r="X312" s="269"/>
      <c r="Y312" s="270"/>
      <c r="Z312" s="268"/>
      <c r="AA312" s="268"/>
      <c r="AB312" s="269"/>
      <c r="AC312" s="270"/>
      <c r="AD312" s="268"/>
      <c r="AE312" s="268"/>
      <c r="AF312" s="269"/>
      <c r="AG312" s="270"/>
      <c r="AH312" s="268"/>
      <c r="AI312" s="268"/>
      <c r="AJ312" s="269"/>
      <c r="AK312" s="270"/>
      <c r="AL312" s="270"/>
      <c r="AM312" s="270"/>
      <c r="AN312" s="270"/>
      <c r="AO312" s="270"/>
      <c r="AP312" s="270"/>
      <c r="AQ312" s="270"/>
      <c r="AR312" s="270"/>
      <c r="AS312" s="270"/>
      <c r="AT312" s="270"/>
      <c r="AU312" s="270"/>
      <c r="AV312" s="270"/>
      <c r="AW312" s="270"/>
      <c r="AX312" s="270"/>
      <c r="AY312" s="270"/>
      <c r="AZ312" s="270"/>
      <c r="BA312" s="270"/>
      <c r="BB312" s="270"/>
      <c r="BC312" s="270"/>
      <c r="BD312" s="270"/>
      <c r="BE312" s="270"/>
      <c r="BF312" s="270"/>
      <c r="BG312" s="270"/>
      <c r="BH312" s="270"/>
      <c r="BI312" s="270"/>
      <c r="BJ312" s="270"/>
      <c r="BK312" s="270"/>
      <c r="BL312" s="270"/>
      <c r="BM312" s="270"/>
      <c r="BN312" s="270"/>
      <c r="BO312" s="270"/>
      <c r="BP312" s="270"/>
      <c r="BQ312" s="270"/>
      <c r="BR312" s="270"/>
      <c r="BS312" s="270"/>
      <c r="BT312" s="270"/>
      <c r="BU312" s="270"/>
      <c r="BV312" s="270"/>
      <c r="BW312" s="270"/>
      <c r="BX312" s="270"/>
      <c r="BY312" s="270"/>
      <c r="BZ312" s="270"/>
      <c r="CA312" s="270"/>
      <c r="CB312" s="270"/>
      <c r="CC312" s="270"/>
      <c r="CD312" s="270"/>
      <c r="CE312" s="270"/>
      <c r="CF312" s="270"/>
      <c r="CG312" s="270"/>
      <c r="CH312" s="270"/>
      <c r="CI312" s="270"/>
      <c r="CJ312" s="270"/>
      <c r="CK312" s="270"/>
      <c r="CL312" s="270"/>
      <c r="CM312" s="270"/>
      <c r="CN312" s="270"/>
      <c r="CO312" s="270"/>
      <c r="CP312" s="270"/>
      <c r="CQ312" s="270"/>
    </row>
    <row r="313" spans="10:95">
      <c r="J313" s="268"/>
      <c r="K313" s="268"/>
      <c r="L313" s="269"/>
      <c r="M313" s="270"/>
      <c r="N313" s="268"/>
      <c r="O313" s="268"/>
      <c r="P313" s="269"/>
      <c r="Q313" s="270"/>
      <c r="R313" s="268"/>
      <c r="S313" s="268"/>
      <c r="T313" s="269"/>
      <c r="U313" s="270"/>
      <c r="V313" s="268"/>
      <c r="W313" s="268"/>
      <c r="X313" s="269"/>
      <c r="Y313" s="270"/>
      <c r="Z313" s="268"/>
      <c r="AA313" s="268"/>
      <c r="AB313" s="269"/>
      <c r="AC313" s="270"/>
      <c r="AD313" s="268"/>
      <c r="AE313" s="268"/>
      <c r="AF313" s="269"/>
      <c r="AG313" s="270"/>
      <c r="AH313" s="268"/>
      <c r="AI313" s="268"/>
      <c r="AJ313" s="269"/>
      <c r="AK313" s="270"/>
      <c r="AL313" s="270"/>
      <c r="AM313" s="270"/>
      <c r="AN313" s="270"/>
      <c r="AO313" s="270"/>
      <c r="AP313" s="270"/>
      <c r="AQ313" s="270"/>
      <c r="AR313" s="270"/>
      <c r="AS313" s="270"/>
      <c r="AT313" s="270"/>
      <c r="AU313" s="270"/>
      <c r="AV313" s="270"/>
      <c r="AW313" s="270"/>
      <c r="AX313" s="270"/>
      <c r="AY313" s="270"/>
      <c r="AZ313" s="270"/>
      <c r="BA313" s="270"/>
      <c r="BB313" s="270"/>
      <c r="BC313" s="270"/>
      <c r="BD313" s="270"/>
      <c r="BE313" s="270"/>
      <c r="BF313" s="270"/>
      <c r="BG313" s="270"/>
      <c r="BH313" s="270"/>
      <c r="BI313" s="270"/>
      <c r="BJ313" s="270"/>
      <c r="BK313" s="270"/>
      <c r="BL313" s="270"/>
      <c r="BM313" s="270"/>
      <c r="BN313" s="270"/>
      <c r="BO313" s="270"/>
      <c r="BP313" s="270"/>
      <c r="BQ313" s="270"/>
      <c r="BR313" s="270"/>
      <c r="BS313" s="270"/>
      <c r="BT313" s="270"/>
      <c r="BU313" s="270"/>
      <c r="BV313" s="270"/>
      <c r="BW313" s="270"/>
      <c r="BX313" s="270"/>
      <c r="BY313" s="270"/>
      <c r="BZ313" s="270"/>
      <c r="CA313" s="270"/>
      <c r="CB313" s="270"/>
      <c r="CC313" s="270"/>
      <c r="CD313" s="270"/>
      <c r="CE313" s="270"/>
      <c r="CF313" s="270"/>
      <c r="CG313" s="270"/>
      <c r="CH313" s="270"/>
      <c r="CI313" s="270"/>
      <c r="CJ313" s="270"/>
      <c r="CK313" s="270"/>
      <c r="CL313" s="270"/>
      <c r="CM313" s="270"/>
      <c r="CN313" s="270"/>
      <c r="CO313" s="270"/>
      <c r="CP313" s="270"/>
      <c r="CQ313" s="270"/>
    </row>
    <row r="314" spans="10:95">
      <c r="J314" s="268"/>
      <c r="K314" s="268"/>
      <c r="L314" s="269"/>
      <c r="M314" s="270"/>
      <c r="N314" s="268"/>
      <c r="O314" s="268"/>
      <c r="P314" s="269"/>
      <c r="Q314" s="270"/>
      <c r="R314" s="268"/>
      <c r="S314" s="268"/>
      <c r="T314" s="269"/>
      <c r="U314" s="270"/>
      <c r="V314" s="268"/>
      <c r="W314" s="268"/>
      <c r="X314" s="269"/>
      <c r="Y314" s="270"/>
      <c r="Z314" s="268"/>
      <c r="AA314" s="268"/>
      <c r="AB314" s="269"/>
      <c r="AC314" s="270"/>
      <c r="AD314" s="268"/>
      <c r="AE314" s="268"/>
      <c r="AF314" s="269"/>
      <c r="AG314" s="270"/>
      <c r="AH314" s="268"/>
      <c r="AI314" s="268"/>
      <c r="AJ314" s="269"/>
      <c r="AK314" s="270"/>
      <c r="AL314" s="270"/>
      <c r="AM314" s="270"/>
      <c r="AN314" s="270"/>
      <c r="AO314" s="270"/>
      <c r="AP314" s="270"/>
      <c r="AQ314" s="270"/>
      <c r="AR314" s="270"/>
      <c r="AS314" s="270"/>
      <c r="AT314" s="270"/>
      <c r="AU314" s="270"/>
      <c r="AV314" s="270"/>
      <c r="AW314" s="270"/>
      <c r="AX314" s="270"/>
      <c r="AY314" s="270"/>
      <c r="AZ314" s="270"/>
      <c r="BA314" s="270"/>
      <c r="BB314" s="270"/>
      <c r="BC314" s="270"/>
      <c r="BD314" s="270"/>
      <c r="BE314" s="270"/>
      <c r="BF314" s="270"/>
      <c r="BG314" s="270"/>
      <c r="BH314" s="270"/>
      <c r="BI314" s="270"/>
      <c r="BJ314" s="270"/>
      <c r="BK314" s="270"/>
      <c r="BL314" s="270"/>
      <c r="BM314" s="270"/>
      <c r="BN314" s="270"/>
      <c r="BO314" s="270"/>
      <c r="BP314" s="270"/>
      <c r="BQ314" s="270"/>
      <c r="BR314" s="270"/>
      <c r="BS314" s="270"/>
      <c r="BT314" s="270"/>
      <c r="BU314" s="270"/>
      <c r="BV314" s="270"/>
      <c r="BW314" s="270"/>
      <c r="BX314" s="270"/>
      <c r="BY314" s="270"/>
      <c r="BZ314" s="270"/>
      <c r="CA314" s="270"/>
      <c r="CB314" s="270"/>
      <c r="CC314" s="270"/>
      <c r="CD314" s="270"/>
      <c r="CE314" s="270"/>
      <c r="CF314" s="270"/>
      <c r="CG314" s="270"/>
      <c r="CH314" s="270"/>
      <c r="CI314" s="270"/>
      <c r="CJ314" s="270"/>
      <c r="CK314" s="270"/>
      <c r="CL314" s="270"/>
      <c r="CM314" s="270"/>
      <c r="CN314" s="270"/>
      <c r="CO314" s="270"/>
      <c r="CP314" s="270"/>
      <c r="CQ314" s="270"/>
    </row>
    <row r="315" spans="10:95">
      <c r="J315" s="268"/>
      <c r="K315" s="268"/>
      <c r="L315" s="269"/>
      <c r="M315" s="270"/>
      <c r="N315" s="268"/>
      <c r="O315" s="268"/>
      <c r="P315" s="269"/>
      <c r="Q315" s="270"/>
      <c r="R315" s="268"/>
      <c r="S315" s="268"/>
      <c r="T315" s="269"/>
      <c r="U315" s="270"/>
      <c r="V315" s="268"/>
      <c r="W315" s="268"/>
      <c r="X315" s="269"/>
      <c r="Y315" s="270"/>
      <c r="Z315" s="268"/>
      <c r="AA315" s="268"/>
      <c r="AB315" s="269"/>
      <c r="AC315" s="270"/>
      <c r="AD315" s="268"/>
      <c r="AE315" s="268"/>
      <c r="AF315" s="269"/>
      <c r="AG315" s="270"/>
      <c r="AH315" s="268"/>
      <c r="AI315" s="268"/>
      <c r="AJ315" s="269"/>
      <c r="AK315" s="270"/>
      <c r="AL315" s="270"/>
      <c r="AM315" s="270"/>
      <c r="AN315" s="270"/>
      <c r="AO315" s="270"/>
      <c r="AP315" s="270"/>
      <c r="AQ315" s="270"/>
      <c r="AR315" s="270"/>
      <c r="AS315" s="270"/>
      <c r="AT315" s="270"/>
      <c r="AU315" s="270"/>
      <c r="AV315" s="270"/>
      <c r="AW315" s="270"/>
      <c r="AX315" s="270"/>
      <c r="AY315" s="270"/>
      <c r="AZ315" s="270"/>
      <c r="BA315" s="270"/>
      <c r="BB315" s="270"/>
      <c r="BC315" s="270"/>
      <c r="BD315" s="270"/>
      <c r="BE315" s="270"/>
      <c r="BF315" s="270"/>
      <c r="BG315" s="270"/>
      <c r="BH315" s="270"/>
      <c r="BI315" s="270"/>
      <c r="BJ315" s="270"/>
      <c r="BK315" s="270"/>
      <c r="BL315" s="270"/>
      <c r="BM315" s="270"/>
      <c r="BN315" s="270"/>
      <c r="BO315" s="270"/>
      <c r="BP315" s="270"/>
      <c r="BQ315" s="270"/>
      <c r="BR315" s="270"/>
      <c r="BS315" s="270"/>
      <c r="BT315" s="270"/>
      <c r="BU315" s="270"/>
      <c r="BV315" s="270"/>
      <c r="BW315" s="270"/>
      <c r="BX315" s="270"/>
      <c r="BY315" s="270"/>
      <c r="BZ315" s="270"/>
      <c r="CA315" s="270"/>
      <c r="CB315" s="270"/>
      <c r="CC315" s="270"/>
      <c r="CD315" s="270"/>
      <c r="CE315" s="270"/>
      <c r="CF315" s="270"/>
      <c r="CG315" s="270"/>
      <c r="CH315" s="270"/>
      <c r="CI315" s="270"/>
      <c r="CJ315" s="270"/>
      <c r="CK315" s="270"/>
      <c r="CL315" s="270"/>
      <c r="CM315" s="270"/>
      <c r="CN315" s="270"/>
      <c r="CO315" s="270"/>
      <c r="CP315" s="270"/>
      <c r="CQ315" s="270"/>
    </row>
    <row r="316" spans="10:95">
      <c r="J316" s="268"/>
      <c r="K316" s="268"/>
      <c r="L316" s="269"/>
      <c r="M316" s="270"/>
      <c r="N316" s="268"/>
      <c r="O316" s="268"/>
      <c r="P316" s="269"/>
      <c r="Q316" s="270"/>
      <c r="R316" s="268"/>
      <c r="S316" s="268"/>
      <c r="T316" s="269"/>
      <c r="U316" s="270"/>
      <c r="V316" s="268"/>
      <c r="W316" s="268"/>
      <c r="X316" s="269"/>
      <c r="Y316" s="270"/>
      <c r="Z316" s="268"/>
      <c r="AA316" s="268"/>
      <c r="AB316" s="269"/>
      <c r="AC316" s="270"/>
      <c r="AD316" s="268"/>
      <c r="AE316" s="268"/>
      <c r="AF316" s="269"/>
      <c r="AG316" s="270"/>
      <c r="AH316" s="268"/>
      <c r="AI316" s="268"/>
      <c r="AJ316" s="269"/>
      <c r="AK316" s="270"/>
      <c r="AL316" s="270"/>
      <c r="AM316" s="270"/>
      <c r="AN316" s="270"/>
      <c r="AO316" s="270"/>
      <c r="AP316" s="270"/>
      <c r="AQ316" s="270"/>
      <c r="AR316" s="270"/>
      <c r="AS316" s="270"/>
      <c r="AT316" s="270"/>
      <c r="AU316" s="270"/>
      <c r="AV316" s="270"/>
      <c r="AW316" s="270"/>
      <c r="AX316" s="270"/>
      <c r="AY316" s="270"/>
      <c r="AZ316" s="270"/>
      <c r="BA316" s="270"/>
      <c r="BB316" s="270"/>
      <c r="BC316" s="270"/>
      <c r="BD316" s="270"/>
      <c r="BE316" s="270"/>
      <c r="BF316" s="270"/>
      <c r="BG316" s="270"/>
      <c r="BH316" s="270"/>
      <c r="BI316" s="270"/>
      <c r="BJ316" s="270"/>
      <c r="BK316" s="270"/>
      <c r="BL316" s="270"/>
      <c r="BM316" s="270"/>
      <c r="BN316" s="270"/>
      <c r="BO316" s="270"/>
      <c r="BP316" s="270"/>
      <c r="BQ316" s="270"/>
      <c r="BR316" s="270"/>
      <c r="BS316" s="270"/>
      <c r="BT316" s="270"/>
      <c r="BU316" s="270"/>
      <c r="BV316" s="270"/>
      <c r="BW316" s="270"/>
      <c r="BX316" s="270"/>
      <c r="BY316" s="270"/>
      <c r="BZ316" s="270"/>
      <c r="CA316" s="270"/>
      <c r="CB316" s="270"/>
      <c r="CC316" s="270"/>
      <c r="CD316" s="270"/>
      <c r="CE316" s="270"/>
      <c r="CF316" s="270"/>
      <c r="CG316" s="270"/>
      <c r="CH316" s="270"/>
      <c r="CI316" s="270"/>
      <c r="CJ316" s="270"/>
      <c r="CK316" s="270"/>
      <c r="CL316" s="270"/>
      <c r="CM316" s="270"/>
      <c r="CN316" s="270"/>
      <c r="CO316" s="270"/>
      <c r="CP316" s="270"/>
      <c r="CQ316" s="270"/>
    </row>
    <row r="317" spans="10:95">
      <c r="J317" s="268"/>
      <c r="K317" s="268"/>
      <c r="L317" s="269"/>
      <c r="M317" s="270"/>
      <c r="N317" s="268"/>
      <c r="O317" s="268"/>
      <c r="P317" s="269"/>
      <c r="Q317" s="270"/>
      <c r="R317" s="268"/>
      <c r="S317" s="268"/>
      <c r="T317" s="269"/>
      <c r="U317" s="270"/>
      <c r="V317" s="268"/>
      <c r="W317" s="268"/>
      <c r="X317" s="269"/>
      <c r="Y317" s="270"/>
      <c r="Z317" s="268"/>
      <c r="AA317" s="268"/>
      <c r="AB317" s="269"/>
      <c r="AC317" s="270"/>
      <c r="AD317" s="268"/>
      <c r="AE317" s="268"/>
      <c r="AF317" s="269"/>
      <c r="AG317" s="270"/>
      <c r="AH317" s="268"/>
      <c r="AI317" s="268"/>
      <c r="AJ317" s="269"/>
      <c r="AK317" s="270"/>
      <c r="AL317" s="270"/>
      <c r="AM317" s="270"/>
      <c r="AN317" s="270"/>
      <c r="AO317" s="270"/>
      <c r="AP317" s="270"/>
      <c r="AQ317" s="270"/>
      <c r="AR317" s="270"/>
      <c r="AS317" s="270"/>
      <c r="AT317" s="270"/>
      <c r="AU317" s="270"/>
      <c r="AV317" s="270"/>
      <c r="AW317" s="270"/>
      <c r="AX317" s="270"/>
      <c r="AY317" s="270"/>
      <c r="AZ317" s="270"/>
      <c r="BA317" s="270"/>
      <c r="BB317" s="270"/>
      <c r="BC317" s="270"/>
      <c r="BD317" s="270"/>
      <c r="BE317" s="270"/>
      <c r="BF317" s="270"/>
      <c r="BG317" s="270"/>
      <c r="BH317" s="270"/>
      <c r="BI317" s="270"/>
      <c r="BJ317" s="270"/>
      <c r="BK317" s="270"/>
      <c r="BL317" s="270"/>
      <c r="BM317" s="270"/>
      <c r="BN317" s="270"/>
      <c r="BO317" s="270"/>
      <c r="BP317" s="270"/>
      <c r="BQ317" s="270"/>
      <c r="BR317" s="270"/>
      <c r="BS317" s="270"/>
      <c r="BT317" s="270"/>
      <c r="BU317" s="270"/>
      <c r="BV317" s="270"/>
      <c r="BW317" s="270"/>
      <c r="BX317" s="270"/>
      <c r="BY317" s="270"/>
      <c r="BZ317" s="270"/>
      <c r="CA317" s="270"/>
      <c r="CB317" s="270"/>
      <c r="CC317" s="270"/>
      <c r="CD317" s="270"/>
      <c r="CE317" s="270"/>
      <c r="CF317" s="270"/>
      <c r="CG317" s="270"/>
      <c r="CH317" s="270"/>
      <c r="CI317" s="270"/>
      <c r="CJ317" s="270"/>
      <c r="CK317" s="270"/>
      <c r="CL317" s="270"/>
      <c r="CM317" s="270"/>
      <c r="CN317" s="270"/>
      <c r="CO317" s="270"/>
      <c r="CP317" s="270"/>
      <c r="CQ317" s="270"/>
    </row>
    <row r="318" spans="10:95">
      <c r="J318" s="268"/>
      <c r="K318" s="268"/>
      <c r="L318" s="269"/>
      <c r="M318" s="270"/>
      <c r="N318" s="268"/>
      <c r="O318" s="268"/>
      <c r="P318" s="269"/>
      <c r="Q318" s="270"/>
      <c r="R318" s="268"/>
      <c r="S318" s="268"/>
      <c r="T318" s="269"/>
      <c r="U318" s="270"/>
      <c r="V318" s="268"/>
      <c r="W318" s="268"/>
      <c r="X318" s="269"/>
      <c r="Y318" s="270"/>
      <c r="Z318" s="268"/>
      <c r="AA318" s="268"/>
      <c r="AB318" s="269"/>
      <c r="AC318" s="270"/>
      <c r="AD318" s="268"/>
      <c r="AE318" s="268"/>
      <c r="AF318" s="269"/>
      <c r="AG318" s="270"/>
      <c r="AH318" s="268"/>
      <c r="AI318" s="268"/>
      <c r="AJ318" s="269"/>
      <c r="AK318" s="270"/>
      <c r="AL318" s="270"/>
      <c r="AM318" s="270"/>
      <c r="AN318" s="270"/>
      <c r="AO318" s="270"/>
      <c r="AP318" s="270"/>
      <c r="AQ318" s="270"/>
      <c r="AR318" s="270"/>
      <c r="AS318" s="270"/>
      <c r="AT318" s="270"/>
      <c r="AU318" s="270"/>
      <c r="AV318" s="270"/>
      <c r="AW318" s="270"/>
      <c r="AX318" s="270"/>
      <c r="AY318" s="270"/>
      <c r="AZ318" s="270"/>
      <c r="BA318" s="270"/>
      <c r="BB318" s="270"/>
      <c r="BC318" s="270"/>
      <c r="BD318" s="270"/>
      <c r="BE318" s="270"/>
      <c r="BF318" s="270"/>
      <c r="BG318" s="270"/>
      <c r="BH318" s="270"/>
      <c r="BI318" s="270"/>
      <c r="BJ318" s="270"/>
      <c r="BK318" s="270"/>
      <c r="BL318" s="270"/>
      <c r="BM318" s="270"/>
      <c r="BN318" s="270"/>
      <c r="BO318" s="270"/>
      <c r="BP318" s="270"/>
      <c r="BQ318" s="270"/>
      <c r="BR318" s="270"/>
      <c r="BS318" s="270"/>
      <c r="BT318" s="270"/>
      <c r="BU318" s="270"/>
      <c r="BV318" s="270"/>
      <c r="BW318" s="270"/>
      <c r="BX318" s="270"/>
      <c r="BY318" s="270"/>
      <c r="BZ318" s="270"/>
      <c r="CA318" s="270"/>
      <c r="CB318" s="270"/>
      <c r="CC318" s="270"/>
      <c r="CD318" s="270"/>
      <c r="CE318" s="270"/>
      <c r="CF318" s="270"/>
      <c r="CG318" s="270"/>
      <c r="CH318" s="270"/>
      <c r="CI318" s="270"/>
      <c r="CJ318" s="270"/>
      <c r="CK318" s="270"/>
      <c r="CL318" s="270"/>
      <c r="CM318" s="270"/>
      <c r="CN318" s="270"/>
      <c r="CO318" s="270"/>
      <c r="CP318" s="270"/>
      <c r="CQ318" s="270"/>
    </row>
    <row r="319" spans="10:95">
      <c r="J319" s="268"/>
      <c r="K319" s="268"/>
      <c r="L319" s="269"/>
      <c r="M319" s="270"/>
      <c r="N319" s="268"/>
      <c r="O319" s="268"/>
      <c r="P319" s="269"/>
      <c r="Q319" s="270"/>
      <c r="R319" s="268"/>
      <c r="S319" s="268"/>
      <c r="T319" s="269"/>
      <c r="U319" s="270"/>
      <c r="V319" s="268"/>
      <c r="W319" s="268"/>
      <c r="X319" s="269"/>
      <c r="Y319" s="270"/>
      <c r="Z319" s="268"/>
      <c r="AA319" s="268"/>
      <c r="AB319" s="269"/>
      <c r="AC319" s="270"/>
      <c r="AD319" s="268"/>
      <c r="AE319" s="268"/>
      <c r="AF319" s="269"/>
      <c r="AG319" s="270"/>
      <c r="AH319" s="268"/>
      <c r="AI319" s="268"/>
      <c r="AJ319" s="269"/>
      <c r="AK319" s="270"/>
      <c r="AL319" s="270"/>
      <c r="AM319" s="270"/>
      <c r="AN319" s="270"/>
      <c r="AO319" s="270"/>
      <c r="AP319" s="270"/>
      <c r="AQ319" s="270"/>
      <c r="AR319" s="270"/>
      <c r="AS319" s="270"/>
      <c r="AT319" s="270"/>
      <c r="AU319" s="270"/>
      <c r="AV319" s="270"/>
      <c r="AW319" s="270"/>
      <c r="AX319" s="270"/>
      <c r="AY319" s="270"/>
      <c r="AZ319" s="270"/>
      <c r="BA319" s="270"/>
      <c r="BB319" s="270"/>
      <c r="BC319" s="270"/>
      <c r="BD319" s="270"/>
      <c r="BE319" s="270"/>
      <c r="BF319" s="270"/>
      <c r="BG319" s="270"/>
      <c r="BH319" s="270"/>
      <c r="BI319" s="270"/>
      <c r="BJ319" s="270"/>
      <c r="BK319" s="270"/>
      <c r="BL319" s="270"/>
      <c r="BM319" s="270"/>
      <c r="BN319" s="270"/>
      <c r="BO319" s="270"/>
      <c r="BP319" s="270"/>
      <c r="BQ319" s="270"/>
      <c r="BR319" s="270"/>
      <c r="BS319" s="270"/>
      <c r="BT319" s="270"/>
      <c r="BU319" s="270"/>
      <c r="BV319" s="270"/>
      <c r="BW319" s="270"/>
      <c r="BX319" s="270"/>
      <c r="BY319" s="270"/>
      <c r="BZ319" s="270"/>
      <c r="CA319" s="270"/>
      <c r="CB319" s="270"/>
      <c r="CC319" s="270"/>
      <c r="CD319" s="270"/>
      <c r="CE319" s="270"/>
      <c r="CF319" s="270"/>
      <c r="CG319" s="270"/>
      <c r="CH319" s="270"/>
      <c r="CI319" s="270"/>
      <c r="CJ319" s="270"/>
      <c r="CK319" s="270"/>
      <c r="CL319" s="270"/>
      <c r="CM319" s="270"/>
      <c r="CN319" s="270"/>
      <c r="CO319" s="270"/>
      <c r="CP319" s="270"/>
      <c r="CQ319" s="270"/>
    </row>
    <row r="320" spans="10:95">
      <c r="J320" s="268"/>
      <c r="K320" s="268"/>
      <c r="L320" s="269"/>
      <c r="M320" s="270"/>
      <c r="N320" s="268"/>
      <c r="O320" s="268"/>
      <c r="P320" s="269"/>
      <c r="Q320" s="270"/>
      <c r="R320" s="268"/>
      <c r="S320" s="268"/>
      <c r="T320" s="269"/>
      <c r="U320" s="270"/>
      <c r="V320" s="268"/>
      <c r="W320" s="268"/>
      <c r="X320" s="269"/>
      <c r="Y320" s="270"/>
      <c r="Z320" s="268"/>
      <c r="AA320" s="268"/>
      <c r="AB320" s="269"/>
      <c r="AC320" s="270"/>
      <c r="AD320" s="268"/>
      <c r="AE320" s="268"/>
      <c r="AF320" s="269"/>
      <c r="AG320" s="270"/>
      <c r="AH320" s="268"/>
      <c r="AI320" s="268"/>
      <c r="AJ320" s="269"/>
      <c r="AK320" s="270"/>
      <c r="AL320" s="270"/>
      <c r="AM320" s="270"/>
      <c r="AN320" s="270"/>
      <c r="AO320" s="270"/>
      <c r="AP320" s="270"/>
      <c r="AQ320" s="270"/>
      <c r="AR320" s="270"/>
      <c r="AS320" s="270"/>
      <c r="AT320" s="270"/>
      <c r="AU320" s="270"/>
      <c r="AV320" s="270"/>
      <c r="AW320" s="270"/>
      <c r="AX320" s="270"/>
      <c r="AY320" s="270"/>
      <c r="AZ320" s="270"/>
      <c r="BA320" s="270"/>
      <c r="BB320" s="270"/>
      <c r="BC320" s="270"/>
      <c r="BD320" s="270"/>
      <c r="BE320" s="270"/>
      <c r="BF320" s="270"/>
      <c r="BG320" s="270"/>
      <c r="BH320" s="270"/>
      <c r="BI320" s="270"/>
      <c r="BJ320" s="270"/>
      <c r="BK320" s="270"/>
      <c r="BL320" s="270"/>
      <c r="BM320" s="270"/>
      <c r="BN320" s="270"/>
      <c r="BO320" s="270"/>
      <c r="BP320" s="270"/>
      <c r="BQ320" s="270"/>
      <c r="BR320" s="270"/>
      <c r="BS320" s="270"/>
      <c r="BT320" s="270"/>
      <c r="BU320" s="270"/>
      <c r="BV320" s="270"/>
      <c r="BW320" s="270"/>
      <c r="BX320" s="270"/>
      <c r="BY320" s="270"/>
      <c r="BZ320" s="270"/>
      <c r="CA320" s="270"/>
      <c r="CB320" s="270"/>
      <c r="CC320" s="270"/>
      <c r="CD320" s="270"/>
      <c r="CE320" s="270"/>
      <c r="CF320" s="270"/>
      <c r="CG320" s="270"/>
      <c r="CH320" s="270"/>
      <c r="CI320" s="270"/>
      <c r="CJ320" s="270"/>
      <c r="CK320" s="270"/>
      <c r="CL320" s="270"/>
      <c r="CM320" s="270"/>
      <c r="CN320" s="270"/>
      <c r="CO320" s="270"/>
      <c r="CP320" s="270"/>
      <c r="CQ320" s="270"/>
    </row>
    <row r="321" spans="10:95">
      <c r="J321" s="268"/>
      <c r="K321" s="268"/>
      <c r="L321" s="269"/>
      <c r="M321" s="270"/>
      <c r="N321" s="268"/>
      <c r="O321" s="268"/>
      <c r="P321" s="269"/>
      <c r="Q321" s="270"/>
      <c r="R321" s="268"/>
      <c r="S321" s="268"/>
      <c r="T321" s="269"/>
      <c r="U321" s="270"/>
      <c r="V321" s="268"/>
      <c r="W321" s="268"/>
      <c r="X321" s="269"/>
      <c r="Y321" s="270"/>
      <c r="Z321" s="268"/>
      <c r="AA321" s="268"/>
      <c r="AB321" s="269"/>
      <c r="AC321" s="270"/>
      <c r="AD321" s="268"/>
      <c r="AE321" s="268"/>
      <c r="AF321" s="269"/>
      <c r="AG321" s="270"/>
      <c r="AH321" s="268"/>
      <c r="AI321" s="268"/>
      <c r="AJ321" s="269"/>
      <c r="AK321" s="270"/>
      <c r="AL321" s="270"/>
      <c r="AM321" s="270"/>
      <c r="AN321" s="270"/>
      <c r="AO321" s="270"/>
      <c r="AP321" s="270"/>
      <c r="AQ321" s="270"/>
      <c r="AR321" s="270"/>
      <c r="AS321" s="270"/>
      <c r="AT321" s="270"/>
      <c r="AU321" s="270"/>
      <c r="AV321" s="270"/>
      <c r="AW321" s="270"/>
      <c r="AX321" s="270"/>
      <c r="AY321" s="270"/>
      <c r="AZ321" s="270"/>
      <c r="BA321" s="270"/>
      <c r="BB321" s="270"/>
      <c r="BC321" s="270"/>
      <c r="BD321" s="270"/>
      <c r="BE321" s="270"/>
      <c r="BF321" s="270"/>
      <c r="BG321" s="270"/>
      <c r="BH321" s="270"/>
      <c r="BI321" s="270"/>
      <c r="BJ321" s="270"/>
      <c r="BK321" s="270"/>
      <c r="BL321" s="270"/>
      <c r="BM321" s="270"/>
      <c r="BN321" s="270"/>
      <c r="BO321" s="270"/>
      <c r="BP321" s="270"/>
      <c r="BQ321" s="270"/>
      <c r="BR321" s="270"/>
      <c r="BS321" s="270"/>
      <c r="BT321" s="270"/>
      <c r="BU321" s="270"/>
      <c r="BV321" s="270"/>
      <c r="BW321" s="270"/>
      <c r="BX321" s="270"/>
      <c r="BY321" s="270"/>
      <c r="BZ321" s="270"/>
      <c r="CA321" s="270"/>
      <c r="CB321" s="270"/>
      <c r="CC321" s="270"/>
      <c r="CD321" s="270"/>
      <c r="CE321" s="270"/>
      <c r="CF321" s="270"/>
      <c r="CG321" s="270"/>
      <c r="CH321" s="270"/>
      <c r="CI321" s="270"/>
      <c r="CJ321" s="270"/>
      <c r="CK321" s="270"/>
      <c r="CL321" s="270"/>
      <c r="CM321" s="270"/>
      <c r="CN321" s="270"/>
      <c r="CO321" s="270"/>
      <c r="CP321" s="270"/>
      <c r="CQ321" s="270"/>
    </row>
    <row r="322" spans="10:95">
      <c r="J322" s="268"/>
      <c r="K322" s="268"/>
      <c r="L322" s="269"/>
      <c r="M322" s="270"/>
      <c r="N322" s="268"/>
      <c r="O322" s="268"/>
      <c r="P322" s="269"/>
      <c r="Q322" s="270"/>
      <c r="R322" s="268"/>
      <c r="S322" s="268"/>
      <c r="T322" s="269"/>
      <c r="U322" s="270"/>
      <c r="V322" s="268"/>
      <c r="W322" s="268"/>
      <c r="X322" s="269"/>
      <c r="Y322" s="270"/>
      <c r="Z322" s="268"/>
      <c r="AA322" s="268"/>
      <c r="AB322" s="269"/>
      <c r="AC322" s="270"/>
      <c r="AD322" s="268"/>
      <c r="AE322" s="268"/>
      <c r="AF322" s="269"/>
      <c r="AG322" s="270"/>
      <c r="AH322" s="268"/>
      <c r="AI322" s="268"/>
      <c r="AJ322" s="269"/>
      <c r="AK322" s="270"/>
      <c r="AL322" s="270"/>
      <c r="AM322" s="270"/>
      <c r="AN322" s="270"/>
      <c r="AO322" s="270"/>
      <c r="AP322" s="270"/>
      <c r="AQ322" s="270"/>
      <c r="AR322" s="270"/>
      <c r="AS322" s="270"/>
      <c r="AT322" s="270"/>
      <c r="AU322" s="270"/>
      <c r="AV322" s="270"/>
      <c r="AW322" s="270"/>
      <c r="AX322" s="270"/>
      <c r="AY322" s="270"/>
      <c r="AZ322" s="270"/>
      <c r="BA322" s="270"/>
      <c r="BB322" s="270"/>
      <c r="BC322" s="270"/>
      <c r="BD322" s="270"/>
      <c r="BE322" s="270"/>
      <c r="BF322" s="270"/>
      <c r="BG322" s="270"/>
      <c r="BH322" s="270"/>
      <c r="BI322" s="270"/>
      <c r="BJ322" s="270"/>
      <c r="BK322" s="270"/>
      <c r="BL322" s="270"/>
      <c r="BM322" s="270"/>
      <c r="BN322" s="270"/>
      <c r="BO322" s="270"/>
      <c r="BP322" s="270"/>
      <c r="BQ322" s="270"/>
      <c r="BR322" s="270"/>
      <c r="BS322" s="270"/>
      <c r="BT322" s="270"/>
      <c r="BU322" s="270"/>
      <c r="BV322" s="270"/>
      <c r="BW322" s="270"/>
      <c r="BX322" s="270"/>
      <c r="BY322" s="270"/>
      <c r="BZ322" s="270"/>
      <c r="CA322" s="270"/>
      <c r="CB322" s="270"/>
      <c r="CC322" s="270"/>
      <c r="CD322" s="270"/>
      <c r="CE322" s="270"/>
      <c r="CF322" s="270"/>
      <c r="CG322" s="270"/>
      <c r="CH322" s="270"/>
      <c r="CI322" s="270"/>
      <c r="CJ322" s="270"/>
      <c r="CK322" s="270"/>
      <c r="CL322" s="270"/>
      <c r="CM322" s="270"/>
      <c r="CN322" s="270"/>
      <c r="CO322" s="270"/>
      <c r="CP322" s="270"/>
      <c r="CQ322" s="270"/>
    </row>
    <row r="323" spans="10:95">
      <c r="J323" s="268"/>
      <c r="K323" s="268"/>
      <c r="L323" s="269"/>
      <c r="M323" s="270"/>
      <c r="N323" s="268"/>
      <c r="O323" s="268"/>
      <c r="P323" s="269"/>
      <c r="Q323" s="270"/>
      <c r="R323" s="268"/>
      <c r="S323" s="268"/>
      <c r="T323" s="269"/>
      <c r="U323" s="270"/>
      <c r="V323" s="268"/>
      <c r="W323" s="268"/>
      <c r="X323" s="269"/>
      <c r="Y323" s="270"/>
      <c r="Z323" s="268"/>
      <c r="AA323" s="268"/>
      <c r="AB323" s="269"/>
      <c r="AC323" s="270"/>
      <c r="AD323" s="268"/>
      <c r="AE323" s="268"/>
      <c r="AF323" s="269"/>
      <c r="AG323" s="270"/>
      <c r="AH323" s="268"/>
      <c r="AI323" s="268"/>
      <c r="AJ323" s="269"/>
      <c r="AK323" s="270"/>
      <c r="AL323" s="270"/>
      <c r="AM323" s="270"/>
      <c r="AN323" s="270"/>
      <c r="AO323" s="270"/>
      <c r="AP323" s="270"/>
      <c r="AQ323" s="270"/>
      <c r="AR323" s="270"/>
      <c r="AS323" s="270"/>
      <c r="AT323" s="270"/>
      <c r="AU323" s="270"/>
      <c r="AV323" s="270"/>
      <c r="AW323" s="270"/>
      <c r="AX323" s="270"/>
      <c r="AY323" s="270"/>
      <c r="AZ323" s="270"/>
      <c r="BA323" s="270"/>
      <c r="BB323" s="270"/>
      <c r="BC323" s="270"/>
      <c r="BD323" s="270"/>
      <c r="BE323" s="270"/>
      <c r="BF323" s="270"/>
      <c r="BG323" s="270"/>
      <c r="BH323" s="270"/>
      <c r="BI323" s="270"/>
      <c r="BJ323" s="270"/>
      <c r="BK323" s="270"/>
      <c r="BL323" s="270"/>
      <c r="BM323" s="270"/>
      <c r="BN323" s="270"/>
      <c r="BO323" s="270"/>
      <c r="BP323" s="270"/>
      <c r="BQ323" s="270"/>
      <c r="BR323" s="270"/>
      <c r="BS323" s="270"/>
      <c r="BT323" s="270"/>
      <c r="BU323" s="270"/>
      <c r="BV323" s="270"/>
      <c r="BW323" s="270"/>
      <c r="BX323" s="270"/>
      <c r="BY323" s="270"/>
      <c r="BZ323" s="270"/>
      <c r="CA323" s="270"/>
      <c r="CB323" s="270"/>
      <c r="CC323" s="270"/>
      <c r="CD323" s="270"/>
      <c r="CE323" s="270"/>
      <c r="CF323" s="270"/>
      <c r="CG323" s="270"/>
      <c r="CH323" s="270"/>
      <c r="CI323" s="270"/>
      <c r="CJ323" s="270"/>
      <c r="CK323" s="270"/>
      <c r="CL323" s="270"/>
      <c r="CM323" s="270"/>
      <c r="CN323" s="270"/>
      <c r="CO323" s="270"/>
      <c r="CP323" s="270"/>
      <c r="CQ323" s="270"/>
    </row>
    <row r="324" spans="10:95">
      <c r="J324" s="268"/>
      <c r="K324" s="268"/>
      <c r="L324" s="269"/>
      <c r="M324" s="270"/>
      <c r="N324" s="268"/>
      <c r="O324" s="268"/>
      <c r="P324" s="269"/>
      <c r="Q324" s="270"/>
      <c r="R324" s="268"/>
      <c r="S324" s="268"/>
      <c r="T324" s="269"/>
      <c r="U324" s="270"/>
      <c r="V324" s="268"/>
      <c r="W324" s="268"/>
      <c r="X324" s="269"/>
      <c r="Y324" s="270"/>
      <c r="Z324" s="268"/>
      <c r="AA324" s="268"/>
      <c r="AB324" s="269"/>
      <c r="AC324" s="270"/>
      <c r="AD324" s="268"/>
      <c r="AE324" s="268"/>
      <c r="AF324" s="269"/>
      <c r="AG324" s="270"/>
      <c r="AH324" s="268"/>
      <c r="AI324" s="268"/>
      <c r="AJ324" s="269"/>
      <c r="AK324" s="270"/>
      <c r="AL324" s="270"/>
      <c r="AM324" s="270"/>
      <c r="AN324" s="270"/>
      <c r="AO324" s="270"/>
      <c r="AP324" s="270"/>
      <c r="AQ324" s="270"/>
      <c r="AR324" s="270"/>
      <c r="AS324" s="270"/>
      <c r="AT324" s="270"/>
      <c r="AU324" s="270"/>
      <c r="AV324" s="270"/>
      <c r="AW324" s="270"/>
      <c r="AX324" s="270"/>
      <c r="AY324" s="270"/>
      <c r="AZ324" s="270"/>
      <c r="BA324" s="270"/>
      <c r="BB324" s="270"/>
      <c r="BC324" s="270"/>
      <c r="BD324" s="270"/>
      <c r="BE324" s="270"/>
      <c r="BF324" s="270"/>
      <c r="BG324" s="270"/>
      <c r="BH324" s="270"/>
      <c r="BI324" s="270"/>
      <c r="BJ324" s="270"/>
      <c r="BK324" s="270"/>
      <c r="BL324" s="270"/>
      <c r="BM324" s="270"/>
      <c r="BN324" s="270"/>
      <c r="BO324" s="270"/>
      <c r="BP324" s="270"/>
      <c r="BQ324" s="270"/>
      <c r="BR324" s="270"/>
      <c r="BS324" s="270"/>
      <c r="BT324" s="270"/>
      <c r="BU324" s="270"/>
      <c r="BV324" s="270"/>
      <c r="BW324" s="270"/>
      <c r="BX324" s="270"/>
      <c r="BY324" s="270"/>
      <c r="BZ324" s="270"/>
      <c r="CA324" s="270"/>
      <c r="CB324" s="270"/>
      <c r="CC324" s="270"/>
      <c r="CD324" s="270"/>
      <c r="CE324" s="270"/>
      <c r="CF324" s="270"/>
      <c r="CG324" s="270"/>
      <c r="CH324" s="270"/>
      <c r="CI324" s="270"/>
      <c r="CJ324" s="270"/>
      <c r="CK324" s="270"/>
      <c r="CL324" s="270"/>
      <c r="CM324" s="270"/>
      <c r="CN324" s="270"/>
      <c r="CO324" s="270"/>
      <c r="CP324" s="270"/>
      <c r="CQ324" s="270"/>
    </row>
    <row r="325" spans="10:95">
      <c r="J325" s="268"/>
      <c r="K325" s="268"/>
      <c r="L325" s="269"/>
      <c r="M325" s="270"/>
      <c r="N325" s="268"/>
      <c r="O325" s="268"/>
      <c r="P325" s="269"/>
      <c r="Q325" s="270"/>
      <c r="R325" s="268"/>
      <c r="S325" s="268"/>
      <c r="T325" s="269"/>
      <c r="U325" s="270"/>
      <c r="V325" s="268"/>
      <c r="W325" s="268"/>
      <c r="X325" s="269"/>
      <c r="Y325" s="270"/>
      <c r="Z325" s="268"/>
      <c r="AA325" s="268"/>
      <c r="AB325" s="269"/>
      <c r="AC325" s="270"/>
      <c r="AD325" s="268"/>
      <c r="AE325" s="268"/>
      <c r="AF325" s="269"/>
      <c r="AG325" s="270"/>
      <c r="AH325" s="268"/>
      <c r="AI325" s="268"/>
      <c r="AJ325" s="269"/>
      <c r="AK325" s="270"/>
      <c r="AL325" s="270"/>
      <c r="AM325" s="270"/>
      <c r="AN325" s="270"/>
      <c r="AO325" s="270"/>
      <c r="AP325" s="270"/>
      <c r="AQ325" s="270"/>
      <c r="AR325" s="270"/>
      <c r="AS325" s="270"/>
      <c r="AT325" s="270"/>
      <c r="AU325" s="270"/>
      <c r="AV325" s="270"/>
      <c r="AW325" s="270"/>
      <c r="AX325" s="270"/>
      <c r="AY325" s="270"/>
      <c r="AZ325" s="270"/>
      <c r="BA325" s="270"/>
      <c r="BB325" s="270"/>
      <c r="BC325" s="270"/>
      <c r="BD325" s="270"/>
      <c r="BE325" s="270"/>
      <c r="BF325" s="270"/>
      <c r="BG325" s="270"/>
      <c r="BH325" s="270"/>
      <c r="BI325" s="270"/>
      <c r="BJ325" s="270"/>
      <c r="BK325" s="270"/>
      <c r="BL325" s="270"/>
      <c r="BM325" s="270"/>
      <c r="BN325" s="270"/>
      <c r="BO325" s="270"/>
      <c r="BP325" s="270"/>
      <c r="BQ325" s="270"/>
      <c r="BR325" s="270"/>
      <c r="BS325" s="270"/>
      <c r="BT325" s="270"/>
      <c r="BU325" s="270"/>
      <c r="BV325" s="270"/>
      <c r="BW325" s="270"/>
      <c r="BX325" s="270"/>
      <c r="BY325" s="270"/>
      <c r="BZ325" s="270"/>
      <c r="CA325" s="270"/>
      <c r="CB325" s="270"/>
      <c r="CC325" s="270"/>
      <c r="CD325" s="270"/>
      <c r="CE325" s="270"/>
      <c r="CF325" s="270"/>
      <c r="CG325" s="270"/>
      <c r="CH325" s="270"/>
      <c r="CI325" s="270"/>
      <c r="CJ325" s="270"/>
      <c r="CK325" s="270"/>
      <c r="CL325" s="270"/>
      <c r="CM325" s="270"/>
      <c r="CN325" s="270"/>
      <c r="CO325" s="270"/>
      <c r="CP325" s="270"/>
      <c r="CQ325" s="270"/>
    </row>
    <row r="326" spans="10:95">
      <c r="J326" s="268"/>
      <c r="K326" s="268"/>
      <c r="L326" s="269"/>
      <c r="M326" s="270"/>
      <c r="N326" s="268"/>
      <c r="O326" s="268"/>
      <c r="P326" s="269"/>
      <c r="Q326" s="270"/>
      <c r="R326" s="268"/>
      <c r="S326" s="268"/>
      <c r="T326" s="269"/>
      <c r="U326" s="270"/>
      <c r="V326" s="268"/>
      <c r="W326" s="268"/>
      <c r="X326" s="269"/>
      <c r="Y326" s="270"/>
      <c r="Z326" s="268"/>
      <c r="AA326" s="268"/>
      <c r="AB326" s="269"/>
      <c r="AC326" s="270"/>
      <c r="AD326" s="268"/>
      <c r="AE326" s="268"/>
      <c r="AF326" s="269"/>
      <c r="AG326" s="270"/>
      <c r="AH326" s="268"/>
      <c r="AI326" s="268"/>
      <c r="AJ326" s="269"/>
      <c r="AK326" s="270"/>
      <c r="AL326" s="270"/>
      <c r="AM326" s="270"/>
      <c r="AN326" s="270"/>
      <c r="AO326" s="270"/>
      <c r="AP326" s="270"/>
      <c r="AQ326" s="270"/>
      <c r="AR326" s="270"/>
      <c r="AS326" s="270"/>
      <c r="AT326" s="270"/>
      <c r="AU326" s="270"/>
      <c r="AV326" s="270"/>
      <c r="AW326" s="270"/>
      <c r="AX326" s="270"/>
      <c r="AY326" s="270"/>
      <c r="AZ326" s="270"/>
      <c r="BA326" s="270"/>
      <c r="BB326" s="270"/>
      <c r="BC326" s="270"/>
      <c r="BD326" s="270"/>
      <c r="BE326" s="270"/>
      <c r="BF326" s="270"/>
      <c r="BG326" s="270"/>
      <c r="BH326" s="270"/>
      <c r="BI326" s="270"/>
      <c r="BJ326" s="270"/>
      <c r="BK326" s="270"/>
      <c r="BL326" s="270"/>
      <c r="BM326" s="270"/>
      <c r="BN326" s="270"/>
      <c r="BO326" s="270"/>
      <c r="BP326" s="270"/>
      <c r="BQ326" s="270"/>
      <c r="BR326" s="270"/>
      <c r="BS326" s="270"/>
      <c r="BT326" s="270"/>
      <c r="BU326" s="270"/>
      <c r="BV326" s="270"/>
      <c r="BW326" s="270"/>
      <c r="BX326" s="270"/>
      <c r="BY326" s="270"/>
      <c r="BZ326" s="270"/>
      <c r="CA326" s="270"/>
      <c r="CB326" s="270"/>
      <c r="CC326" s="270"/>
      <c r="CD326" s="270"/>
      <c r="CE326" s="270"/>
      <c r="CF326" s="270"/>
      <c r="CG326" s="270"/>
      <c r="CH326" s="270"/>
      <c r="CI326" s="270"/>
      <c r="CJ326" s="270"/>
      <c r="CK326" s="270"/>
      <c r="CL326" s="270"/>
      <c r="CM326" s="270"/>
      <c r="CN326" s="270"/>
      <c r="CO326" s="270"/>
      <c r="CP326" s="270"/>
      <c r="CQ326" s="270"/>
    </row>
    <row r="327" spans="10:95">
      <c r="J327" s="268"/>
      <c r="K327" s="268"/>
      <c r="L327" s="269"/>
      <c r="M327" s="270"/>
      <c r="N327" s="268"/>
      <c r="O327" s="268"/>
      <c r="P327" s="269"/>
      <c r="Q327" s="270"/>
      <c r="R327" s="268"/>
      <c r="S327" s="268"/>
      <c r="T327" s="269"/>
      <c r="U327" s="270"/>
      <c r="V327" s="268"/>
      <c r="W327" s="268"/>
      <c r="X327" s="269"/>
      <c r="Y327" s="270"/>
      <c r="Z327" s="268"/>
      <c r="AA327" s="268"/>
      <c r="AB327" s="269"/>
      <c r="AC327" s="270"/>
      <c r="AD327" s="268"/>
      <c r="AE327" s="268"/>
      <c r="AF327" s="269"/>
      <c r="AG327" s="270"/>
      <c r="AH327" s="268"/>
      <c r="AI327" s="268"/>
      <c r="AJ327" s="269"/>
      <c r="AK327" s="270"/>
      <c r="AL327" s="270"/>
      <c r="AM327" s="270"/>
      <c r="AN327" s="270"/>
      <c r="AO327" s="270"/>
      <c r="AP327" s="270"/>
      <c r="AQ327" s="270"/>
      <c r="AR327" s="270"/>
      <c r="AS327" s="270"/>
      <c r="AT327" s="270"/>
      <c r="AU327" s="270"/>
      <c r="AV327" s="270"/>
      <c r="AW327" s="270"/>
      <c r="AX327" s="270"/>
      <c r="AY327" s="270"/>
      <c r="AZ327" s="270"/>
      <c r="BA327" s="270"/>
      <c r="BB327" s="270"/>
      <c r="BC327" s="270"/>
      <c r="BD327" s="270"/>
      <c r="BE327" s="270"/>
      <c r="BF327" s="270"/>
      <c r="BG327" s="270"/>
      <c r="BH327" s="270"/>
      <c r="BI327" s="270"/>
      <c r="BJ327" s="270"/>
      <c r="BK327" s="270"/>
      <c r="BL327" s="270"/>
      <c r="BM327" s="270"/>
      <c r="BN327" s="270"/>
      <c r="BO327" s="270"/>
      <c r="BP327" s="270"/>
      <c r="BQ327" s="270"/>
      <c r="BR327" s="270"/>
      <c r="BS327" s="270"/>
      <c r="BT327" s="270"/>
      <c r="BU327" s="270"/>
      <c r="BV327" s="270"/>
      <c r="BW327" s="270"/>
      <c r="BX327" s="270"/>
      <c r="BY327" s="270"/>
      <c r="BZ327" s="270"/>
      <c r="CA327" s="270"/>
      <c r="CB327" s="270"/>
      <c r="CC327" s="270"/>
      <c r="CD327" s="270"/>
      <c r="CE327" s="270"/>
      <c r="CF327" s="270"/>
      <c r="CG327" s="270"/>
      <c r="CH327" s="270"/>
      <c r="CI327" s="270"/>
      <c r="CJ327" s="270"/>
      <c r="CK327" s="270"/>
      <c r="CL327" s="270"/>
      <c r="CM327" s="270"/>
      <c r="CN327" s="270"/>
      <c r="CO327" s="270"/>
      <c r="CP327" s="270"/>
      <c r="CQ327" s="270"/>
    </row>
    <row r="328" spans="10:95">
      <c r="J328" s="268"/>
      <c r="K328" s="268"/>
      <c r="L328" s="269"/>
      <c r="M328" s="270"/>
      <c r="N328" s="268"/>
      <c r="O328" s="268"/>
      <c r="P328" s="269"/>
      <c r="Q328" s="270"/>
      <c r="R328" s="268"/>
      <c r="S328" s="268"/>
      <c r="T328" s="269"/>
      <c r="U328" s="270"/>
      <c r="V328" s="268"/>
      <c r="W328" s="268"/>
      <c r="X328" s="269"/>
      <c r="Y328" s="270"/>
      <c r="Z328" s="268"/>
      <c r="AA328" s="268"/>
      <c r="AB328" s="269"/>
      <c r="AC328" s="270"/>
      <c r="AD328" s="268"/>
      <c r="AE328" s="268"/>
      <c r="AF328" s="269"/>
      <c r="AG328" s="270"/>
      <c r="AH328" s="268"/>
      <c r="AI328" s="268"/>
      <c r="AJ328" s="269"/>
      <c r="AK328" s="270"/>
      <c r="AL328" s="270"/>
      <c r="AM328" s="270"/>
      <c r="AN328" s="270"/>
      <c r="AO328" s="270"/>
      <c r="AP328" s="270"/>
      <c r="AQ328" s="270"/>
      <c r="AR328" s="270"/>
      <c r="AS328" s="270"/>
      <c r="AT328" s="270"/>
      <c r="AU328" s="270"/>
      <c r="AV328" s="270"/>
      <c r="AW328" s="270"/>
      <c r="AX328" s="270"/>
      <c r="AY328" s="270"/>
      <c r="AZ328" s="270"/>
      <c r="BA328" s="270"/>
      <c r="BB328" s="270"/>
      <c r="BC328" s="270"/>
      <c r="BD328" s="270"/>
      <c r="BE328" s="270"/>
      <c r="BF328" s="270"/>
      <c r="BG328" s="270"/>
      <c r="BH328" s="270"/>
      <c r="BI328" s="270"/>
      <c r="BJ328" s="270"/>
      <c r="BK328" s="270"/>
      <c r="BL328" s="270"/>
      <c r="BM328" s="270"/>
      <c r="BN328" s="270"/>
      <c r="BO328" s="270"/>
      <c r="BP328" s="270"/>
      <c r="BQ328" s="270"/>
      <c r="BR328" s="270"/>
      <c r="BS328" s="270"/>
      <c r="BT328" s="270"/>
      <c r="BU328" s="270"/>
      <c r="BV328" s="270"/>
      <c r="BW328" s="270"/>
      <c r="BX328" s="270"/>
      <c r="BY328" s="270"/>
      <c r="BZ328" s="270"/>
      <c r="CA328" s="270"/>
      <c r="CB328" s="270"/>
      <c r="CC328" s="270"/>
      <c r="CD328" s="270"/>
      <c r="CE328" s="270"/>
      <c r="CF328" s="270"/>
      <c r="CG328" s="270"/>
      <c r="CH328" s="270"/>
      <c r="CI328" s="270"/>
      <c r="CJ328" s="270"/>
      <c r="CK328" s="270"/>
      <c r="CL328" s="270"/>
      <c r="CM328" s="270"/>
      <c r="CN328" s="270"/>
      <c r="CO328" s="270"/>
      <c r="CP328" s="270"/>
      <c r="CQ328" s="270"/>
    </row>
    <row r="329" spans="10:95">
      <c r="J329" s="268"/>
      <c r="K329" s="268"/>
      <c r="L329" s="269"/>
      <c r="M329" s="270"/>
      <c r="N329" s="268"/>
      <c r="O329" s="268"/>
      <c r="P329" s="269"/>
      <c r="Q329" s="270"/>
      <c r="R329" s="268"/>
      <c r="S329" s="268"/>
      <c r="T329" s="269"/>
      <c r="U329" s="270"/>
      <c r="V329" s="268"/>
      <c r="W329" s="268"/>
      <c r="X329" s="269"/>
      <c r="Y329" s="270"/>
      <c r="Z329" s="268"/>
      <c r="AA329" s="268"/>
      <c r="AB329" s="269"/>
      <c r="AC329" s="270"/>
      <c r="AD329" s="268"/>
      <c r="AE329" s="268"/>
      <c r="AF329" s="269"/>
      <c r="AG329" s="270"/>
      <c r="AH329" s="268"/>
      <c r="AI329" s="268"/>
      <c r="AJ329" s="269"/>
      <c r="AK329" s="270"/>
      <c r="AL329" s="270"/>
      <c r="AM329" s="270"/>
      <c r="AN329" s="270"/>
      <c r="AO329" s="270"/>
      <c r="AP329" s="270"/>
      <c r="AQ329" s="270"/>
      <c r="AR329" s="270"/>
      <c r="AS329" s="270"/>
      <c r="AT329" s="270"/>
      <c r="AU329" s="270"/>
      <c r="AV329" s="270"/>
      <c r="AW329" s="270"/>
      <c r="AX329" s="270"/>
      <c r="AY329" s="270"/>
      <c r="AZ329" s="270"/>
      <c r="BA329" s="270"/>
      <c r="BB329" s="270"/>
      <c r="BC329" s="270"/>
      <c r="BD329" s="270"/>
      <c r="BE329" s="270"/>
      <c r="BF329" s="270"/>
      <c r="BG329" s="270"/>
      <c r="BH329" s="270"/>
      <c r="BI329" s="270"/>
      <c r="BJ329" s="270"/>
      <c r="BK329" s="270"/>
      <c r="BL329" s="270"/>
      <c r="BM329" s="270"/>
      <c r="BN329" s="270"/>
      <c r="BO329" s="270"/>
      <c r="BP329" s="270"/>
      <c r="BQ329" s="270"/>
      <c r="BR329" s="270"/>
      <c r="BS329" s="270"/>
      <c r="BT329" s="270"/>
      <c r="BU329" s="270"/>
      <c r="BV329" s="270"/>
      <c r="BW329" s="270"/>
      <c r="BX329" s="270"/>
      <c r="BY329" s="270"/>
      <c r="BZ329" s="270"/>
      <c r="CA329" s="270"/>
      <c r="CB329" s="270"/>
      <c r="CC329" s="270"/>
      <c r="CD329" s="270"/>
      <c r="CE329" s="270"/>
      <c r="CF329" s="270"/>
      <c r="CG329" s="270"/>
      <c r="CH329" s="270"/>
      <c r="CI329" s="270"/>
      <c r="CJ329" s="270"/>
      <c r="CK329" s="270"/>
      <c r="CL329" s="270"/>
      <c r="CM329" s="270"/>
      <c r="CN329" s="270"/>
      <c r="CO329" s="270"/>
      <c r="CP329" s="270"/>
      <c r="CQ329" s="270"/>
    </row>
    <row r="330" spans="10:95">
      <c r="J330" s="268"/>
      <c r="K330" s="268"/>
      <c r="L330" s="269"/>
      <c r="M330" s="270"/>
      <c r="N330" s="268"/>
      <c r="O330" s="268"/>
      <c r="P330" s="269"/>
      <c r="Q330" s="270"/>
      <c r="R330" s="268"/>
      <c r="S330" s="268"/>
      <c r="T330" s="269"/>
      <c r="U330" s="270"/>
      <c r="V330" s="268"/>
      <c r="W330" s="268"/>
      <c r="X330" s="269"/>
      <c r="Y330" s="270"/>
      <c r="Z330" s="268"/>
      <c r="AA330" s="268"/>
      <c r="AB330" s="269"/>
      <c r="AC330" s="270"/>
      <c r="AD330" s="268"/>
      <c r="AE330" s="268"/>
      <c r="AF330" s="269"/>
      <c r="AG330" s="270"/>
      <c r="AH330" s="268"/>
      <c r="AI330" s="268"/>
      <c r="AJ330" s="269"/>
      <c r="AK330" s="270"/>
      <c r="AL330" s="270"/>
      <c r="AM330" s="270"/>
      <c r="AN330" s="270"/>
      <c r="AO330" s="270"/>
      <c r="AP330" s="270"/>
      <c r="AQ330" s="270"/>
      <c r="AR330" s="270"/>
      <c r="AS330" s="270"/>
      <c r="AT330" s="270"/>
      <c r="AU330" s="270"/>
      <c r="AV330" s="270"/>
      <c r="AW330" s="270"/>
      <c r="AX330" s="270"/>
      <c r="AY330" s="270"/>
      <c r="AZ330" s="270"/>
      <c r="BA330" s="270"/>
      <c r="BB330" s="270"/>
      <c r="BC330" s="270"/>
      <c r="BD330" s="270"/>
      <c r="BE330" s="270"/>
      <c r="BF330" s="270"/>
      <c r="BG330" s="270"/>
      <c r="BH330" s="270"/>
      <c r="BI330" s="270"/>
      <c r="BJ330" s="270"/>
      <c r="BK330" s="270"/>
      <c r="BL330" s="270"/>
      <c r="BM330" s="270"/>
      <c r="BN330" s="270"/>
      <c r="BO330" s="270"/>
      <c r="BP330" s="270"/>
      <c r="BQ330" s="270"/>
      <c r="BR330" s="270"/>
      <c r="BS330" s="270"/>
      <c r="BT330" s="270"/>
      <c r="BU330" s="270"/>
      <c r="BV330" s="270"/>
      <c r="BW330" s="270"/>
      <c r="BX330" s="270"/>
      <c r="BY330" s="270"/>
      <c r="BZ330" s="270"/>
      <c r="CA330" s="270"/>
      <c r="CB330" s="270"/>
      <c r="CC330" s="270"/>
      <c r="CD330" s="270"/>
      <c r="CE330" s="270"/>
      <c r="CF330" s="270"/>
      <c r="CG330" s="270"/>
      <c r="CH330" s="270"/>
      <c r="CI330" s="270"/>
      <c r="CJ330" s="270"/>
      <c r="CK330" s="270"/>
      <c r="CL330" s="270"/>
      <c r="CM330" s="270"/>
      <c r="CN330" s="270"/>
      <c r="CO330" s="270"/>
      <c r="CP330" s="270"/>
      <c r="CQ330" s="270"/>
    </row>
    <row r="331" spans="10:95">
      <c r="J331" s="268"/>
      <c r="K331" s="268"/>
      <c r="L331" s="269"/>
      <c r="M331" s="270"/>
      <c r="N331" s="268"/>
      <c r="O331" s="268"/>
      <c r="P331" s="269"/>
      <c r="Q331" s="270"/>
      <c r="R331" s="268"/>
      <c r="S331" s="268"/>
      <c r="T331" s="269"/>
      <c r="U331" s="270"/>
      <c r="V331" s="268"/>
      <c r="W331" s="268"/>
      <c r="X331" s="269"/>
      <c r="Y331" s="270"/>
      <c r="Z331" s="268"/>
      <c r="AA331" s="268"/>
      <c r="AB331" s="269"/>
      <c r="AC331" s="270"/>
      <c r="AD331" s="268"/>
      <c r="AE331" s="268"/>
      <c r="AF331" s="269"/>
      <c r="AG331" s="270"/>
      <c r="AH331" s="268"/>
      <c r="AI331" s="268"/>
      <c r="AJ331" s="269"/>
      <c r="AK331" s="270"/>
      <c r="AL331" s="270"/>
      <c r="AM331" s="270"/>
      <c r="AN331" s="270"/>
      <c r="AO331" s="270"/>
      <c r="AP331" s="270"/>
      <c r="AQ331" s="270"/>
      <c r="AR331" s="270"/>
      <c r="AS331" s="270"/>
      <c r="AT331" s="270"/>
      <c r="AU331" s="270"/>
      <c r="AV331" s="270"/>
      <c r="AW331" s="270"/>
      <c r="AX331" s="270"/>
      <c r="AY331" s="270"/>
      <c r="AZ331" s="270"/>
      <c r="BA331" s="270"/>
      <c r="BB331" s="270"/>
      <c r="BC331" s="270"/>
      <c r="BD331" s="270"/>
      <c r="BE331" s="270"/>
      <c r="BF331" s="270"/>
      <c r="BG331" s="270"/>
      <c r="BH331" s="270"/>
      <c r="BI331" s="270"/>
      <c r="BJ331" s="270"/>
      <c r="BK331" s="270"/>
      <c r="BL331" s="270"/>
      <c r="BM331" s="270"/>
      <c r="BN331" s="270"/>
      <c r="BO331" s="270"/>
      <c r="BP331" s="270"/>
      <c r="BQ331" s="270"/>
      <c r="BR331" s="270"/>
      <c r="BS331" s="270"/>
      <c r="BT331" s="270"/>
      <c r="BU331" s="270"/>
      <c r="BV331" s="270"/>
      <c r="BW331" s="270"/>
      <c r="BX331" s="270"/>
      <c r="BY331" s="270"/>
      <c r="BZ331" s="270"/>
      <c r="CA331" s="270"/>
      <c r="CB331" s="270"/>
      <c r="CC331" s="270"/>
      <c r="CD331" s="270"/>
      <c r="CE331" s="270"/>
      <c r="CF331" s="270"/>
      <c r="CG331" s="270"/>
      <c r="CH331" s="270"/>
      <c r="CI331" s="270"/>
      <c r="CJ331" s="270"/>
      <c r="CK331" s="270"/>
      <c r="CL331" s="270"/>
      <c r="CM331" s="270"/>
      <c r="CN331" s="270"/>
      <c r="CO331" s="270"/>
      <c r="CP331" s="270"/>
      <c r="CQ331" s="270"/>
    </row>
    <row r="332" spans="10:95">
      <c r="J332" s="268"/>
      <c r="K332" s="268"/>
      <c r="L332" s="269"/>
      <c r="M332" s="270"/>
      <c r="N332" s="268"/>
      <c r="O332" s="268"/>
      <c r="P332" s="269"/>
      <c r="Q332" s="270"/>
      <c r="R332" s="268"/>
      <c r="S332" s="268"/>
      <c r="T332" s="269"/>
      <c r="U332" s="270"/>
      <c r="V332" s="268"/>
      <c r="W332" s="268"/>
      <c r="X332" s="269"/>
      <c r="Y332" s="270"/>
      <c r="Z332" s="268"/>
      <c r="AA332" s="268"/>
      <c r="AB332" s="269"/>
      <c r="AC332" s="270"/>
      <c r="AD332" s="268"/>
      <c r="AE332" s="268"/>
      <c r="AF332" s="269"/>
      <c r="AG332" s="270"/>
      <c r="AH332" s="268"/>
      <c r="AI332" s="268"/>
      <c r="AJ332" s="269"/>
      <c r="AK332" s="270"/>
      <c r="AL332" s="270"/>
      <c r="AM332" s="270"/>
      <c r="AN332" s="270"/>
      <c r="AO332" s="270"/>
      <c r="AP332" s="270"/>
      <c r="AQ332" s="270"/>
      <c r="AR332" s="270"/>
      <c r="AS332" s="270"/>
      <c r="AT332" s="270"/>
      <c r="AU332" s="270"/>
      <c r="AV332" s="270"/>
      <c r="AW332" s="270"/>
      <c r="AX332" s="270"/>
      <c r="AY332" s="270"/>
      <c r="AZ332" s="270"/>
      <c r="BA332" s="270"/>
      <c r="BB332" s="270"/>
      <c r="BC332" s="270"/>
      <c r="BD332" s="270"/>
      <c r="BE332" s="270"/>
      <c r="BF332" s="270"/>
      <c r="BG332" s="270"/>
      <c r="BH332" s="270"/>
      <c r="BI332" s="270"/>
      <c r="BJ332" s="270"/>
      <c r="BK332" s="270"/>
      <c r="BL332" s="270"/>
      <c r="BM332" s="270"/>
      <c r="BN332" s="270"/>
      <c r="BO332" s="270"/>
      <c r="BP332" s="270"/>
      <c r="BQ332" s="270"/>
      <c r="BR332" s="270"/>
      <c r="BS332" s="270"/>
      <c r="BT332" s="270"/>
      <c r="BU332" s="270"/>
      <c r="BV332" s="270"/>
      <c r="BW332" s="270"/>
      <c r="BX332" s="270"/>
      <c r="BY332" s="270"/>
      <c r="BZ332" s="270"/>
      <c r="CA332" s="270"/>
      <c r="CB332" s="270"/>
      <c r="CC332" s="270"/>
      <c r="CD332" s="270"/>
      <c r="CE332" s="270"/>
      <c r="CF332" s="270"/>
      <c r="CG332" s="270"/>
      <c r="CH332" s="270"/>
      <c r="CI332" s="270"/>
      <c r="CJ332" s="270"/>
      <c r="CK332" s="270"/>
      <c r="CL332" s="270"/>
      <c r="CM332" s="270"/>
      <c r="CN332" s="270"/>
      <c r="CO332" s="270"/>
      <c r="CP332" s="270"/>
      <c r="CQ332" s="270"/>
    </row>
    <row r="333" spans="10:95">
      <c r="J333" s="268"/>
      <c r="K333" s="268"/>
      <c r="L333" s="269"/>
      <c r="M333" s="270"/>
      <c r="N333" s="268"/>
      <c r="O333" s="268"/>
      <c r="P333" s="269"/>
      <c r="Q333" s="270"/>
      <c r="R333" s="268"/>
      <c r="S333" s="268"/>
      <c r="T333" s="269"/>
      <c r="U333" s="270"/>
      <c r="V333" s="268"/>
      <c r="W333" s="268"/>
      <c r="X333" s="269"/>
      <c r="Y333" s="270"/>
      <c r="Z333" s="268"/>
      <c r="AA333" s="268"/>
      <c r="AB333" s="269"/>
      <c r="AC333" s="270"/>
      <c r="AD333" s="268"/>
      <c r="AE333" s="268"/>
      <c r="AF333" s="269"/>
      <c r="AG333" s="270"/>
      <c r="AH333" s="268"/>
      <c r="AI333" s="268"/>
      <c r="AJ333" s="269"/>
      <c r="AK333" s="270"/>
      <c r="AL333" s="270"/>
      <c r="AM333" s="270"/>
      <c r="AN333" s="270"/>
      <c r="AO333" s="270"/>
      <c r="AP333" s="270"/>
      <c r="AQ333" s="270"/>
      <c r="AR333" s="270"/>
      <c r="AS333" s="270"/>
      <c r="AT333" s="270"/>
      <c r="AU333" s="270"/>
      <c r="AV333" s="270"/>
      <c r="AW333" s="270"/>
      <c r="AX333" s="270"/>
      <c r="AY333" s="270"/>
      <c r="AZ333" s="270"/>
      <c r="BA333" s="270"/>
      <c r="BB333" s="270"/>
      <c r="BC333" s="270"/>
      <c r="BD333" s="270"/>
      <c r="BE333" s="270"/>
      <c r="BF333" s="270"/>
      <c r="BG333" s="270"/>
      <c r="BH333" s="270"/>
      <c r="BI333" s="270"/>
      <c r="BJ333" s="270"/>
      <c r="BK333" s="270"/>
      <c r="BL333" s="270"/>
      <c r="BM333" s="270"/>
      <c r="BN333" s="270"/>
      <c r="BO333" s="270"/>
      <c r="BP333" s="270"/>
      <c r="BQ333" s="270"/>
      <c r="BR333" s="270"/>
      <c r="BS333" s="270"/>
      <c r="BT333" s="270"/>
      <c r="BU333" s="270"/>
      <c r="BV333" s="270"/>
      <c r="BW333" s="270"/>
      <c r="BX333" s="270"/>
      <c r="BY333" s="270"/>
      <c r="BZ333" s="270"/>
      <c r="CA333" s="270"/>
      <c r="CB333" s="270"/>
      <c r="CC333" s="270"/>
      <c r="CD333" s="270"/>
      <c r="CE333" s="270"/>
      <c r="CF333" s="270"/>
      <c r="CG333" s="270"/>
      <c r="CH333" s="270"/>
      <c r="CI333" s="270"/>
      <c r="CJ333" s="270"/>
      <c r="CK333" s="270"/>
      <c r="CL333" s="270"/>
      <c r="CM333" s="270"/>
      <c r="CN333" s="270"/>
      <c r="CO333" s="270"/>
      <c r="CP333" s="270"/>
      <c r="CQ333" s="270"/>
    </row>
    <row r="334" spans="10:95">
      <c r="J334" s="268"/>
      <c r="K334" s="268"/>
      <c r="L334" s="269"/>
      <c r="M334" s="270"/>
      <c r="N334" s="268"/>
      <c r="O334" s="268"/>
      <c r="P334" s="269"/>
      <c r="Q334" s="270"/>
      <c r="R334" s="268"/>
      <c r="S334" s="268"/>
      <c r="T334" s="269"/>
      <c r="U334" s="270"/>
      <c r="V334" s="268"/>
      <c r="W334" s="268"/>
      <c r="X334" s="269"/>
      <c r="Y334" s="270"/>
      <c r="Z334" s="268"/>
      <c r="AA334" s="268"/>
      <c r="AB334" s="269"/>
      <c r="AC334" s="270"/>
      <c r="AD334" s="268"/>
      <c r="AE334" s="268"/>
      <c r="AF334" s="269"/>
      <c r="AG334" s="270"/>
      <c r="AH334" s="268"/>
      <c r="AI334" s="268"/>
      <c r="AJ334" s="269"/>
      <c r="AK334" s="270"/>
      <c r="AL334" s="270"/>
      <c r="AM334" s="270"/>
      <c r="AN334" s="270"/>
      <c r="AO334" s="270"/>
      <c r="AP334" s="270"/>
      <c r="AQ334" s="270"/>
      <c r="AR334" s="270"/>
      <c r="AS334" s="270"/>
      <c r="AT334" s="270"/>
      <c r="AU334" s="270"/>
      <c r="AV334" s="270"/>
      <c r="AW334" s="270"/>
      <c r="AX334" s="270"/>
      <c r="AY334" s="270"/>
      <c r="AZ334" s="270"/>
      <c r="BA334" s="270"/>
      <c r="BB334" s="270"/>
      <c r="BC334" s="270"/>
      <c r="BD334" s="270"/>
      <c r="BE334" s="270"/>
      <c r="BF334" s="270"/>
      <c r="BG334" s="270"/>
      <c r="BH334" s="270"/>
      <c r="BI334" s="270"/>
      <c r="BJ334" s="270"/>
      <c r="BK334" s="270"/>
      <c r="BL334" s="270"/>
      <c r="BM334" s="270"/>
      <c r="BN334" s="270"/>
      <c r="BO334" s="270"/>
      <c r="BP334" s="270"/>
      <c r="BQ334" s="270"/>
      <c r="BR334" s="270"/>
      <c r="BS334" s="270"/>
      <c r="BT334" s="270"/>
      <c r="BU334" s="270"/>
      <c r="BV334" s="270"/>
      <c r="BW334" s="270"/>
      <c r="BX334" s="270"/>
      <c r="BY334" s="270"/>
      <c r="BZ334" s="270"/>
      <c r="CA334" s="270"/>
      <c r="CB334" s="270"/>
      <c r="CC334" s="270"/>
      <c r="CD334" s="270"/>
      <c r="CE334" s="270"/>
      <c r="CF334" s="270"/>
      <c r="CG334" s="270"/>
      <c r="CH334" s="270"/>
      <c r="CI334" s="270"/>
      <c r="CJ334" s="270"/>
      <c r="CK334" s="270"/>
      <c r="CL334" s="270"/>
      <c r="CM334" s="270"/>
      <c r="CN334" s="270"/>
      <c r="CO334" s="270"/>
      <c r="CP334" s="270"/>
      <c r="CQ334" s="270"/>
    </row>
    <row r="335" spans="10:95">
      <c r="J335" s="268"/>
      <c r="K335" s="268"/>
      <c r="L335" s="269"/>
      <c r="M335" s="270"/>
      <c r="N335" s="268"/>
      <c r="O335" s="268"/>
      <c r="P335" s="269"/>
      <c r="Q335" s="270"/>
      <c r="R335" s="268"/>
      <c r="S335" s="268"/>
      <c r="T335" s="269"/>
      <c r="U335" s="270"/>
      <c r="V335" s="268"/>
      <c r="W335" s="268"/>
      <c r="X335" s="269"/>
      <c r="Y335" s="270"/>
      <c r="Z335" s="268"/>
      <c r="AA335" s="268"/>
      <c r="AB335" s="269"/>
      <c r="AC335" s="270"/>
      <c r="AD335" s="268"/>
      <c r="AE335" s="268"/>
      <c r="AF335" s="269"/>
      <c r="AG335" s="270"/>
      <c r="AH335" s="268"/>
      <c r="AI335" s="268"/>
      <c r="AJ335" s="269"/>
      <c r="AK335" s="270"/>
      <c r="AL335" s="270"/>
      <c r="AM335" s="270"/>
      <c r="AN335" s="270"/>
      <c r="AO335" s="270"/>
      <c r="AP335" s="270"/>
      <c r="AQ335" s="270"/>
      <c r="AR335" s="270"/>
      <c r="AS335" s="270"/>
      <c r="AT335" s="270"/>
      <c r="AU335" s="270"/>
      <c r="AV335" s="270"/>
      <c r="AW335" s="270"/>
      <c r="AX335" s="270"/>
      <c r="AY335" s="270"/>
      <c r="AZ335" s="270"/>
      <c r="BA335" s="270"/>
      <c r="BB335" s="270"/>
      <c r="BC335" s="270"/>
      <c r="BD335" s="270"/>
      <c r="BE335" s="270"/>
      <c r="BF335" s="270"/>
      <c r="BG335" s="270"/>
      <c r="BH335" s="270"/>
      <c r="BI335" s="270"/>
      <c r="BJ335" s="270"/>
      <c r="BK335" s="270"/>
      <c r="BL335" s="270"/>
      <c r="BM335" s="270"/>
      <c r="BN335" s="270"/>
      <c r="BO335" s="270"/>
      <c r="BP335" s="270"/>
      <c r="BQ335" s="270"/>
      <c r="BR335" s="270"/>
      <c r="BS335" s="270"/>
      <c r="BT335" s="270"/>
      <c r="BU335" s="270"/>
      <c r="BV335" s="270"/>
      <c r="BW335" s="270"/>
      <c r="BX335" s="270"/>
      <c r="BY335" s="270"/>
      <c r="BZ335" s="270"/>
      <c r="CA335" s="270"/>
      <c r="CB335" s="270"/>
      <c r="CC335" s="270"/>
      <c r="CD335" s="270"/>
      <c r="CE335" s="270"/>
      <c r="CF335" s="270"/>
      <c r="CG335" s="270"/>
      <c r="CH335" s="270"/>
      <c r="CI335" s="270"/>
      <c r="CJ335" s="270"/>
      <c r="CK335" s="270"/>
      <c r="CL335" s="270"/>
      <c r="CM335" s="270"/>
      <c r="CN335" s="270"/>
      <c r="CO335" s="270"/>
      <c r="CP335" s="270"/>
      <c r="CQ335" s="270"/>
    </row>
    <row r="336" spans="10:95">
      <c r="J336" s="268"/>
      <c r="K336" s="268"/>
      <c r="L336" s="269"/>
      <c r="M336" s="270"/>
      <c r="N336" s="268"/>
      <c r="O336" s="268"/>
      <c r="P336" s="269"/>
      <c r="Q336" s="270"/>
      <c r="R336" s="268"/>
      <c r="S336" s="268"/>
      <c r="T336" s="269"/>
      <c r="U336" s="270"/>
      <c r="V336" s="268"/>
      <c r="W336" s="268"/>
      <c r="X336" s="269"/>
      <c r="Y336" s="270"/>
      <c r="Z336" s="268"/>
      <c r="AA336" s="268"/>
      <c r="AB336" s="269"/>
      <c r="AC336" s="270"/>
      <c r="AD336" s="268"/>
      <c r="AE336" s="268"/>
      <c r="AF336" s="269"/>
      <c r="AG336" s="270"/>
      <c r="AH336" s="268"/>
      <c r="AI336" s="268"/>
      <c r="AJ336" s="269"/>
      <c r="AK336" s="270"/>
      <c r="AL336" s="270"/>
      <c r="AM336" s="270"/>
      <c r="AN336" s="270"/>
      <c r="AO336" s="270"/>
      <c r="AP336" s="270"/>
      <c r="AQ336" s="270"/>
      <c r="AR336" s="270"/>
      <c r="AS336" s="270"/>
      <c r="AT336" s="270"/>
      <c r="AU336" s="270"/>
      <c r="AV336" s="270"/>
      <c r="AW336" s="270"/>
      <c r="AX336" s="270"/>
      <c r="AY336" s="270"/>
      <c r="AZ336" s="270"/>
      <c r="BA336" s="270"/>
      <c r="BB336" s="270"/>
      <c r="BC336" s="270"/>
      <c r="BD336" s="270"/>
      <c r="BE336" s="270"/>
      <c r="BF336" s="270"/>
      <c r="BG336" s="270"/>
      <c r="BH336" s="270"/>
      <c r="BI336" s="270"/>
      <c r="BJ336" s="270"/>
      <c r="BK336" s="270"/>
      <c r="BL336" s="270"/>
      <c r="BM336" s="270"/>
      <c r="BN336" s="270"/>
      <c r="BO336" s="270"/>
      <c r="BP336" s="270"/>
      <c r="BQ336" s="270"/>
      <c r="BR336" s="270"/>
      <c r="BS336" s="270"/>
      <c r="BT336" s="270"/>
      <c r="BU336" s="270"/>
      <c r="BV336" s="270"/>
      <c r="BW336" s="270"/>
      <c r="BX336" s="270"/>
      <c r="BY336" s="270"/>
      <c r="BZ336" s="270"/>
      <c r="CA336" s="270"/>
      <c r="CB336" s="270"/>
      <c r="CC336" s="270"/>
      <c r="CD336" s="270"/>
      <c r="CE336" s="270"/>
      <c r="CF336" s="270"/>
      <c r="CG336" s="270"/>
      <c r="CH336" s="270"/>
      <c r="CI336" s="270"/>
      <c r="CJ336" s="270"/>
      <c r="CK336" s="270"/>
      <c r="CL336" s="270"/>
      <c r="CM336" s="270"/>
      <c r="CN336" s="270"/>
      <c r="CO336" s="270"/>
      <c r="CP336" s="270"/>
      <c r="CQ336" s="270"/>
    </row>
    <row r="337" spans="10:95">
      <c r="J337" s="268"/>
      <c r="K337" s="268"/>
      <c r="L337" s="269"/>
      <c r="M337" s="270"/>
      <c r="N337" s="268"/>
      <c r="O337" s="268"/>
      <c r="P337" s="269"/>
      <c r="Q337" s="270"/>
      <c r="R337" s="268"/>
      <c r="S337" s="268"/>
      <c r="T337" s="269"/>
      <c r="U337" s="270"/>
      <c r="V337" s="268"/>
      <c r="W337" s="268"/>
      <c r="X337" s="269"/>
      <c r="Y337" s="270"/>
      <c r="Z337" s="268"/>
      <c r="AA337" s="268"/>
      <c r="AB337" s="269"/>
      <c r="AC337" s="270"/>
      <c r="AD337" s="268"/>
      <c r="AE337" s="268"/>
      <c r="AF337" s="269"/>
      <c r="AG337" s="270"/>
      <c r="AH337" s="268"/>
      <c r="AI337" s="268"/>
      <c r="AJ337" s="269"/>
      <c r="AK337" s="270"/>
      <c r="AL337" s="270"/>
      <c r="AM337" s="270"/>
      <c r="AN337" s="270"/>
      <c r="AO337" s="270"/>
      <c r="AP337" s="270"/>
      <c r="AQ337" s="270"/>
      <c r="AR337" s="270"/>
      <c r="AS337" s="270"/>
      <c r="AT337" s="270"/>
      <c r="AU337" s="270"/>
      <c r="AV337" s="270"/>
      <c r="AW337" s="270"/>
      <c r="AX337" s="270"/>
      <c r="AY337" s="270"/>
      <c r="AZ337" s="270"/>
      <c r="BA337" s="270"/>
      <c r="BB337" s="270"/>
      <c r="BC337" s="270"/>
      <c r="BD337" s="270"/>
      <c r="BE337" s="270"/>
      <c r="BF337" s="270"/>
      <c r="BG337" s="270"/>
      <c r="BH337" s="270"/>
      <c r="BI337" s="270"/>
      <c r="BJ337" s="270"/>
      <c r="BK337" s="270"/>
      <c r="BL337" s="270"/>
      <c r="BM337" s="270"/>
      <c r="BN337" s="270"/>
      <c r="BO337" s="270"/>
      <c r="BP337" s="270"/>
      <c r="BQ337" s="270"/>
      <c r="BR337" s="270"/>
      <c r="BS337" s="270"/>
      <c r="BT337" s="270"/>
      <c r="BU337" s="270"/>
      <c r="BV337" s="270"/>
      <c r="BW337" s="270"/>
      <c r="BX337" s="270"/>
      <c r="BY337" s="270"/>
      <c r="BZ337" s="270"/>
      <c r="CA337" s="270"/>
      <c r="CB337" s="270"/>
      <c r="CC337" s="270"/>
      <c r="CD337" s="270"/>
      <c r="CE337" s="270"/>
      <c r="CF337" s="270"/>
      <c r="CG337" s="270"/>
      <c r="CH337" s="270"/>
      <c r="CI337" s="270"/>
      <c r="CJ337" s="270"/>
      <c r="CK337" s="270"/>
      <c r="CL337" s="270"/>
      <c r="CM337" s="270"/>
      <c r="CN337" s="270"/>
      <c r="CO337" s="270"/>
      <c r="CP337" s="270"/>
      <c r="CQ337" s="270"/>
    </row>
    <row r="338" spans="10:95">
      <c r="J338" s="268"/>
      <c r="K338" s="268"/>
      <c r="L338" s="269"/>
      <c r="M338" s="270"/>
      <c r="N338" s="268"/>
      <c r="O338" s="268"/>
      <c r="P338" s="269"/>
      <c r="Q338" s="270"/>
      <c r="R338" s="268"/>
      <c r="S338" s="268"/>
      <c r="T338" s="269"/>
      <c r="U338" s="270"/>
      <c r="V338" s="268"/>
      <c r="W338" s="268"/>
      <c r="X338" s="269"/>
      <c r="Y338" s="270"/>
      <c r="Z338" s="268"/>
      <c r="AA338" s="268"/>
      <c r="AB338" s="269"/>
      <c r="AC338" s="270"/>
      <c r="AD338" s="268"/>
      <c r="AE338" s="268"/>
      <c r="AF338" s="269"/>
      <c r="AG338" s="270"/>
      <c r="AH338" s="268"/>
      <c r="AI338" s="268"/>
      <c r="AJ338" s="269"/>
      <c r="AK338" s="270"/>
      <c r="AL338" s="270"/>
      <c r="AM338" s="270"/>
      <c r="AN338" s="270"/>
      <c r="AO338" s="270"/>
      <c r="AP338" s="270"/>
      <c r="AQ338" s="270"/>
      <c r="AR338" s="270"/>
      <c r="AS338" s="270"/>
      <c r="AT338" s="270"/>
      <c r="AU338" s="270"/>
      <c r="AV338" s="270"/>
      <c r="AW338" s="270"/>
      <c r="AX338" s="270"/>
      <c r="AY338" s="270"/>
      <c r="AZ338" s="270"/>
      <c r="BA338" s="270"/>
      <c r="BB338" s="270"/>
      <c r="BC338" s="270"/>
      <c r="BD338" s="270"/>
      <c r="BE338" s="270"/>
      <c r="BF338" s="270"/>
      <c r="BG338" s="270"/>
      <c r="BH338" s="270"/>
      <c r="BI338" s="270"/>
      <c r="BJ338" s="270"/>
      <c r="BK338" s="270"/>
      <c r="BL338" s="270"/>
      <c r="BM338" s="270"/>
      <c r="BN338" s="270"/>
      <c r="BO338" s="270"/>
      <c r="BP338" s="270"/>
      <c r="BQ338" s="270"/>
      <c r="BR338" s="270"/>
      <c r="BS338" s="270"/>
      <c r="BT338" s="270"/>
      <c r="BU338" s="270"/>
      <c r="BV338" s="270"/>
      <c r="BW338" s="270"/>
      <c r="BX338" s="270"/>
      <c r="BY338" s="270"/>
      <c r="BZ338" s="270"/>
      <c r="CA338" s="270"/>
      <c r="CB338" s="270"/>
      <c r="CC338" s="270"/>
      <c r="CD338" s="270"/>
      <c r="CE338" s="270"/>
      <c r="CF338" s="270"/>
      <c r="CG338" s="270"/>
      <c r="CH338" s="270"/>
      <c r="CI338" s="270"/>
      <c r="CJ338" s="270"/>
      <c r="CK338" s="270"/>
      <c r="CL338" s="270"/>
      <c r="CM338" s="270"/>
      <c r="CN338" s="270"/>
      <c r="CO338" s="270"/>
      <c r="CP338" s="270"/>
      <c r="CQ338" s="270"/>
    </row>
    <row r="339" spans="10:95">
      <c r="J339" s="268"/>
      <c r="K339" s="268"/>
      <c r="L339" s="269"/>
      <c r="M339" s="270"/>
      <c r="N339" s="268"/>
      <c r="O339" s="268"/>
      <c r="P339" s="269"/>
      <c r="Q339" s="270"/>
      <c r="R339" s="268"/>
      <c r="S339" s="268"/>
      <c r="T339" s="269"/>
      <c r="U339" s="270"/>
      <c r="V339" s="268"/>
      <c r="W339" s="268"/>
      <c r="X339" s="269"/>
      <c r="Y339" s="270"/>
      <c r="Z339" s="268"/>
      <c r="AA339" s="268"/>
      <c r="AB339" s="269"/>
      <c r="AC339" s="270"/>
      <c r="AD339" s="268"/>
      <c r="AE339" s="268"/>
      <c r="AF339" s="269"/>
      <c r="AG339" s="270"/>
      <c r="AH339" s="268"/>
      <c r="AI339" s="268"/>
      <c r="AJ339" s="269"/>
      <c r="AK339" s="270"/>
      <c r="AL339" s="270"/>
      <c r="AM339" s="270"/>
      <c r="AN339" s="270"/>
      <c r="AO339" s="270"/>
      <c r="AP339" s="270"/>
      <c r="AQ339" s="270"/>
      <c r="AR339" s="270"/>
      <c r="AS339" s="270"/>
      <c r="AT339" s="270"/>
      <c r="AU339" s="270"/>
      <c r="AV339" s="270"/>
      <c r="AW339" s="270"/>
      <c r="AX339" s="270"/>
      <c r="AY339" s="270"/>
      <c r="AZ339" s="270"/>
      <c r="BA339" s="270"/>
      <c r="BB339" s="270"/>
      <c r="BC339" s="270"/>
      <c r="BD339" s="270"/>
      <c r="BE339" s="270"/>
      <c r="BF339" s="270"/>
      <c r="BG339" s="270"/>
      <c r="BH339" s="270"/>
      <c r="BI339" s="270"/>
      <c r="BJ339" s="270"/>
      <c r="BK339" s="270"/>
      <c r="BL339" s="270"/>
      <c r="BM339" s="270"/>
      <c r="BN339" s="270"/>
      <c r="BO339" s="270"/>
      <c r="BP339" s="270"/>
      <c r="BQ339" s="270"/>
      <c r="BR339" s="270"/>
      <c r="BS339" s="270"/>
      <c r="BT339" s="270"/>
      <c r="BU339" s="270"/>
      <c r="BV339" s="270"/>
      <c r="BW339" s="270"/>
      <c r="BX339" s="270"/>
      <c r="BY339" s="270"/>
      <c r="BZ339" s="270"/>
      <c r="CA339" s="270"/>
      <c r="CB339" s="270"/>
      <c r="CC339" s="270"/>
      <c r="CD339" s="270"/>
      <c r="CE339" s="270"/>
      <c r="CF339" s="270"/>
      <c r="CG339" s="270"/>
      <c r="CH339" s="270"/>
      <c r="CI339" s="270"/>
      <c r="CJ339" s="270"/>
      <c r="CK339" s="270"/>
      <c r="CL339" s="270"/>
      <c r="CM339" s="270"/>
      <c r="CN339" s="270"/>
      <c r="CO339" s="270"/>
      <c r="CP339" s="270"/>
      <c r="CQ339" s="270"/>
    </row>
    <row r="340" spans="10:95">
      <c r="J340" s="268"/>
      <c r="K340" s="268"/>
      <c r="L340" s="269"/>
      <c r="M340" s="270"/>
      <c r="N340" s="268"/>
      <c r="O340" s="268"/>
      <c r="P340" s="269"/>
      <c r="Q340" s="270"/>
      <c r="R340" s="268"/>
      <c r="S340" s="268"/>
      <c r="T340" s="269"/>
      <c r="U340" s="270"/>
      <c r="V340" s="268"/>
      <c r="W340" s="268"/>
      <c r="X340" s="269"/>
      <c r="Y340" s="270"/>
      <c r="Z340" s="268"/>
      <c r="AA340" s="268"/>
      <c r="AB340" s="269"/>
      <c r="AC340" s="270"/>
      <c r="AD340" s="268"/>
      <c r="AE340" s="268"/>
      <c r="AF340" s="269"/>
      <c r="AG340" s="270"/>
      <c r="AH340" s="268"/>
      <c r="AI340" s="268"/>
      <c r="AJ340" s="269"/>
      <c r="AK340" s="270"/>
      <c r="AL340" s="270"/>
      <c r="AM340" s="270"/>
      <c r="AN340" s="270"/>
      <c r="AO340" s="270"/>
      <c r="AP340" s="270"/>
      <c r="AQ340" s="270"/>
      <c r="AR340" s="270"/>
      <c r="AS340" s="270"/>
      <c r="AT340" s="270"/>
      <c r="AU340" s="270"/>
      <c r="AV340" s="270"/>
      <c r="AW340" s="270"/>
      <c r="AX340" s="270"/>
      <c r="AY340" s="270"/>
      <c r="AZ340" s="270"/>
      <c r="BA340" s="270"/>
      <c r="BB340" s="270"/>
      <c r="BC340" s="270"/>
      <c r="BD340" s="270"/>
      <c r="BE340" s="270"/>
      <c r="BF340" s="270"/>
      <c r="BG340" s="270"/>
      <c r="BH340" s="270"/>
      <c r="BI340" s="270"/>
      <c r="BJ340" s="270"/>
      <c r="BK340" s="270"/>
      <c r="BL340" s="270"/>
      <c r="BM340" s="270"/>
      <c r="BN340" s="270"/>
      <c r="BO340" s="270"/>
      <c r="BP340" s="270"/>
      <c r="BQ340" s="270"/>
      <c r="BR340" s="270"/>
      <c r="BS340" s="270"/>
      <c r="BT340" s="270"/>
      <c r="BU340" s="270"/>
      <c r="BV340" s="270"/>
      <c r="BW340" s="270"/>
      <c r="BX340" s="270"/>
      <c r="BY340" s="270"/>
      <c r="BZ340" s="270"/>
      <c r="CA340" s="270"/>
      <c r="CB340" s="270"/>
      <c r="CC340" s="270"/>
      <c r="CD340" s="270"/>
      <c r="CE340" s="270"/>
      <c r="CF340" s="270"/>
      <c r="CG340" s="270"/>
      <c r="CH340" s="270"/>
      <c r="CI340" s="270"/>
      <c r="CJ340" s="270"/>
      <c r="CK340" s="270"/>
      <c r="CL340" s="270"/>
      <c r="CM340" s="270"/>
      <c r="CN340" s="270"/>
      <c r="CO340" s="270"/>
      <c r="CP340" s="270"/>
      <c r="CQ340" s="270"/>
    </row>
    <row r="341" spans="10:95">
      <c r="J341" s="268"/>
      <c r="K341" s="268"/>
      <c r="L341" s="269"/>
      <c r="M341" s="270"/>
      <c r="N341" s="268"/>
      <c r="O341" s="268"/>
      <c r="P341" s="269"/>
      <c r="Q341" s="270"/>
      <c r="R341" s="268"/>
      <c r="S341" s="268"/>
      <c r="T341" s="269"/>
      <c r="U341" s="270"/>
      <c r="V341" s="268"/>
      <c r="W341" s="268"/>
      <c r="X341" s="269"/>
      <c r="Y341" s="270"/>
      <c r="Z341" s="268"/>
      <c r="AA341" s="268"/>
      <c r="AB341" s="269"/>
      <c r="AC341" s="270"/>
      <c r="AD341" s="268"/>
      <c r="AE341" s="268"/>
      <c r="AF341" s="269"/>
      <c r="AG341" s="270"/>
      <c r="AH341" s="268"/>
      <c r="AI341" s="268"/>
      <c r="AJ341" s="269"/>
      <c r="AK341" s="270"/>
      <c r="AL341" s="270"/>
      <c r="AM341" s="270"/>
      <c r="AN341" s="270"/>
      <c r="AO341" s="270"/>
      <c r="AP341" s="270"/>
      <c r="AQ341" s="270"/>
      <c r="AR341" s="270"/>
      <c r="AS341" s="270"/>
      <c r="AT341" s="270"/>
      <c r="AU341" s="270"/>
      <c r="AV341" s="270"/>
      <c r="AW341" s="270"/>
      <c r="AX341" s="270"/>
      <c r="AY341" s="270"/>
      <c r="AZ341" s="270"/>
      <c r="BA341" s="270"/>
      <c r="BB341" s="270"/>
      <c r="BC341" s="270"/>
      <c r="BD341" s="270"/>
      <c r="BE341" s="270"/>
      <c r="BF341" s="270"/>
      <c r="BG341" s="270"/>
      <c r="BH341" s="270"/>
      <c r="BI341" s="270"/>
      <c r="BJ341" s="270"/>
      <c r="BK341" s="270"/>
      <c r="BL341" s="270"/>
      <c r="BM341" s="270"/>
      <c r="BN341" s="270"/>
      <c r="BO341" s="270"/>
      <c r="BP341" s="270"/>
      <c r="BQ341" s="270"/>
      <c r="BR341" s="270"/>
      <c r="BS341" s="270"/>
      <c r="BT341" s="270"/>
      <c r="BU341" s="270"/>
      <c r="BV341" s="270"/>
      <c r="BW341" s="270"/>
      <c r="BX341" s="270"/>
      <c r="BY341" s="270"/>
      <c r="BZ341" s="270"/>
      <c r="CA341" s="270"/>
      <c r="CB341" s="270"/>
      <c r="CC341" s="270"/>
      <c r="CD341" s="270"/>
      <c r="CE341" s="270"/>
      <c r="CF341" s="270"/>
      <c r="CG341" s="270"/>
      <c r="CH341" s="270"/>
      <c r="CI341" s="270"/>
      <c r="CJ341" s="270"/>
      <c r="CK341" s="270"/>
      <c r="CL341" s="270"/>
      <c r="CM341" s="270"/>
      <c r="CN341" s="270"/>
      <c r="CO341" s="270"/>
      <c r="CP341" s="270"/>
      <c r="CQ341" s="270"/>
    </row>
    <row r="342" spans="10:95">
      <c r="J342" s="268"/>
      <c r="K342" s="268"/>
      <c r="L342" s="269"/>
      <c r="M342" s="270"/>
      <c r="N342" s="268"/>
      <c r="O342" s="268"/>
      <c r="P342" s="269"/>
      <c r="Q342" s="270"/>
      <c r="R342" s="268"/>
      <c r="S342" s="268"/>
      <c r="T342" s="269"/>
      <c r="U342" s="270"/>
      <c r="V342" s="268"/>
      <c r="W342" s="268"/>
      <c r="X342" s="269"/>
      <c r="Y342" s="270"/>
      <c r="Z342" s="268"/>
      <c r="AA342" s="268"/>
      <c r="AB342" s="269"/>
      <c r="AC342" s="270"/>
      <c r="AD342" s="268"/>
      <c r="AE342" s="268"/>
      <c r="AF342" s="269"/>
      <c r="AG342" s="270"/>
      <c r="AH342" s="268"/>
      <c r="AI342" s="268"/>
      <c r="AJ342" s="269"/>
      <c r="AK342" s="270"/>
      <c r="AL342" s="270"/>
      <c r="AM342" s="270"/>
      <c r="AN342" s="270"/>
      <c r="AO342" s="270"/>
      <c r="AP342" s="270"/>
      <c r="AQ342" s="270"/>
      <c r="AR342" s="270"/>
      <c r="AS342" s="270"/>
      <c r="AT342" s="270"/>
      <c r="AU342" s="270"/>
      <c r="AV342" s="270"/>
      <c r="AW342" s="270"/>
      <c r="AX342" s="270"/>
      <c r="AY342" s="270"/>
      <c r="AZ342" s="270"/>
      <c r="BA342" s="270"/>
      <c r="BB342" s="270"/>
      <c r="BC342" s="270"/>
      <c r="BD342" s="270"/>
      <c r="BE342" s="270"/>
      <c r="BF342" s="270"/>
      <c r="BG342" s="270"/>
      <c r="BH342" s="270"/>
      <c r="BI342" s="270"/>
      <c r="BJ342" s="270"/>
      <c r="BK342" s="270"/>
      <c r="BL342" s="270"/>
      <c r="BM342" s="270"/>
      <c r="BN342" s="270"/>
      <c r="BO342" s="270"/>
      <c r="BP342" s="270"/>
      <c r="BQ342" s="270"/>
      <c r="BR342" s="270"/>
      <c r="BS342" s="270"/>
      <c r="BT342" s="270"/>
      <c r="BU342" s="270"/>
      <c r="BV342" s="270"/>
      <c r="BW342" s="270"/>
      <c r="BX342" s="270"/>
      <c r="BY342" s="270"/>
      <c r="BZ342" s="270"/>
      <c r="CA342" s="270"/>
      <c r="CB342" s="270"/>
      <c r="CC342" s="270"/>
      <c r="CD342" s="270"/>
      <c r="CE342" s="270"/>
      <c r="CF342" s="270"/>
      <c r="CG342" s="270"/>
      <c r="CH342" s="270"/>
      <c r="CI342" s="270"/>
      <c r="CJ342" s="270"/>
      <c r="CK342" s="270"/>
      <c r="CL342" s="270"/>
      <c r="CM342" s="270"/>
      <c r="CN342" s="270"/>
      <c r="CO342" s="270"/>
      <c r="CP342" s="270"/>
      <c r="CQ342" s="270"/>
    </row>
    <row r="343" spans="10:95">
      <c r="J343" s="268"/>
      <c r="K343" s="268"/>
      <c r="L343" s="269"/>
      <c r="M343" s="270"/>
      <c r="N343" s="268"/>
      <c r="O343" s="268"/>
      <c r="P343" s="269"/>
      <c r="Q343" s="270"/>
      <c r="R343" s="268"/>
      <c r="S343" s="268"/>
      <c r="T343" s="269"/>
      <c r="U343" s="270"/>
      <c r="V343" s="268"/>
      <c r="W343" s="268"/>
      <c r="X343" s="269"/>
      <c r="Y343" s="270"/>
      <c r="Z343" s="268"/>
      <c r="AA343" s="268"/>
      <c r="AB343" s="269"/>
      <c r="AC343" s="270"/>
      <c r="AD343" s="268"/>
      <c r="AE343" s="268"/>
      <c r="AF343" s="269"/>
      <c r="AG343" s="270"/>
      <c r="AH343" s="268"/>
      <c r="AI343" s="268"/>
      <c r="AJ343" s="269"/>
      <c r="AK343" s="270"/>
      <c r="AL343" s="270"/>
      <c r="AM343" s="270"/>
      <c r="AN343" s="270"/>
      <c r="AO343" s="270"/>
      <c r="AP343" s="270"/>
      <c r="AQ343" s="270"/>
      <c r="AR343" s="270"/>
      <c r="AS343" s="270"/>
      <c r="AT343" s="270"/>
      <c r="AU343" s="270"/>
      <c r="AV343" s="270"/>
      <c r="AW343" s="270"/>
      <c r="AX343" s="270"/>
      <c r="AY343" s="270"/>
      <c r="AZ343" s="270"/>
      <c r="BA343" s="270"/>
      <c r="BB343" s="270"/>
      <c r="BC343" s="270"/>
      <c r="BD343" s="270"/>
      <c r="BE343" s="270"/>
      <c r="BF343" s="270"/>
      <c r="BG343" s="270"/>
      <c r="BH343" s="270"/>
      <c r="BI343" s="270"/>
      <c r="BJ343" s="270"/>
      <c r="BK343" s="270"/>
      <c r="BL343" s="270"/>
      <c r="BM343" s="270"/>
      <c r="BN343" s="270"/>
      <c r="BO343" s="270"/>
      <c r="BP343" s="270"/>
      <c r="BQ343" s="270"/>
      <c r="BR343" s="270"/>
      <c r="BS343" s="270"/>
      <c r="BT343" s="270"/>
      <c r="BU343" s="270"/>
      <c r="BV343" s="270"/>
      <c r="BW343" s="270"/>
      <c r="BX343" s="270"/>
      <c r="BY343" s="270"/>
      <c r="BZ343" s="270"/>
      <c r="CA343" s="270"/>
      <c r="CB343" s="270"/>
      <c r="CC343" s="270"/>
      <c r="CD343" s="270"/>
      <c r="CE343" s="270"/>
      <c r="CF343" s="270"/>
      <c r="CG343" s="270"/>
      <c r="CH343" s="270"/>
      <c r="CI343" s="270"/>
      <c r="CJ343" s="270"/>
      <c r="CK343" s="270"/>
      <c r="CL343" s="270"/>
      <c r="CM343" s="270"/>
      <c r="CN343" s="270"/>
      <c r="CO343" s="270"/>
      <c r="CP343" s="270"/>
      <c r="CQ343" s="270"/>
    </row>
    <row r="344" spans="10:95">
      <c r="J344" s="268"/>
      <c r="K344" s="268"/>
      <c r="L344" s="269"/>
      <c r="M344" s="270"/>
      <c r="N344" s="268"/>
      <c r="O344" s="268"/>
      <c r="P344" s="269"/>
      <c r="Q344" s="270"/>
      <c r="R344" s="268"/>
      <c r="S344" s="268"/>
      <c r="T344" s="269"/>
      <c r="U344" s="270"/>
      <c r="V344" s="268"/>
      <c r="W344" s="268"/>
      <c r="X344" s="269"/>
      <c r="Y344" s="270"/>
      <c r="Z344" s="268"/>
      <c r="AA344" s="268"/>
      <c r="AB344" s="269"/>
      <c r="AC344" s="270"/>
      <c r="AD344" s="268"/>
      <c r="AE344" s="268"/>
      <c r="AF344" s="269"/>
      <c r="AG344" s="270"/>
      <c r="AH344" s="268"/>
      <c r="AI344" s="268"/>
      <c r="AJ344" s="269"/>
      <c r="AK344" s="270"/>
      <c r="AL344" s="270"/>
      <c r="AM344" s="270"/>
      <c r="AN344" s="270"/>
      <c r="AO344" s="270"/>
      <c r="AP344" s="270"/>
      <c r="AQ344" s="270"/>
      <c r="AR344" s="270"/>
      <c r="AS344" s="270"/>
      <c r="AT344" s="270"/>
      <c r="AU344" s="270"/>
      <c r="AV344" s="270"/>
      <c r="AW344" s="270"/>
      <c r="AX344" s="270"/>
      <c r="AY344" s="270"/>
      <c r="AZ344" s="270"/>
      <c r="BA344" s="270"/>
      <c r="BB344" s="270"/>
      <c r="BC344" s="270"/>
      <c r="BD344" s="270"/>
      <c r="BE344" s="270"/>
      <c r="BF344" s="270"/>
      <c r="BG344" s="270"/>
      <c r="BH344" s="270"/>
      <c r="BI344" s="270"/>
      <c r="BJ344" s="270"/>
      <c r="BK344" s="270"/>
      <c r="BL344" s="270"/>
      <c r="BM344" s="270"/>
      <c r="BN344" s="270"/>
      <c r="BO344" s="270"/>
      <c r="BP344" s="270"/>
      <c r="BQ344" s="270"/>
      <c r="BR344" s="270"/>
      <c r="BS344" s="270"/>
      <c r="BT344" s="270"/>
      <c r="BU344" s="270"/>
      <c r="BV344" s="270"/>
      <c r="BW344" s="270"/>
      <c r="BX344" s="270"/>
      <c r="BY344" s="270"/>
      <c r="BZ344" s="270"/>
      <c r="CA344" s="270"/>
      <c r="CB344" s="270"/>
      <c r="CC344" s="270"/>
      <c r="CD344" s="270"/>
      <c r="CE344" s="270"/>
      <c r="CF344" s="270"/>
      <c r="CG344" s="270"/>
      <c r="CH344" s="270"/>
      <c r="CI344" s="270"/>
      <c r="CJ344" s="270"/>
      <c r="CK344" s="270"/>
      <c r="CL344" s="270"/>
      <c r="CM344" s="270"/>
      <c r="CN344" s="270"/>
      <c r="CO344" s="270"/>
      <c r="CP344" s="270"/>
      <c r="CQ344" s="270"/>
    </row>
    <row r="345" spans="10:95">
      <c r="J345" s="268"/>
      <c r="K345" s="268"/>
      <c r="L345" s="269"/>
      <c r="M345" s="270"/>
      <c r="N345" s="268"/>
      <c r="O345" s="268"/>
      <c r="P345" s="269"/>
      <c r="Q345" s="270"/>
      <c r="R345" s="268"/>
      <c r="S345" s="268"/>
      <c r="T345" s="269"/>
      <c r="U345" s="270"/>
      <c r="V345" s="268"/>
      <c r="W345" s="268"/>
      <c r="X345" s="269"/>
      <c r="Y345" s="270"/>
      <c r="Z345" s="268"/>
      <c r="AA345" s="268"/>
      <c r="AB345" s="269"/>
      <c r="AC345" s="270"/>
      <c r="AD345" s="268"/>
      <c r="AE345" s="268"/>
      <c r="AF345" s="269"/>
      <c r="AG345" s="270"/>
      <c r="AH345" s="268"/>
      <c r="AI345" s="268"/>
      <c r="AJ345" s="269"/>
      <c r="AK345" s="270"/>
      <c r="AL345" s="270"/>
      <c r="AM345" s="270"/>
      <c r="AN345" s="270"/>
      <c r="AO345" s="270"/>
      <c r="AP345" s="270"/>
      <c r="AQ345" s="270"/>
      <c r="AR345" s="270"/>
      <c r="AS345" s="270"/>
      <c r="AT345" s="270"/>
      <c r="AU345" s="270"/>
      <c r="AV345" s="270"/>
      <c r="AW345" s="270"/>
      <c r="AX345" s="270"/>
      <c r="AY345" s="270"/>
      <c r="AZ345" s="270"/>
      <c r="BA345" s="270"/>
      <c r="BB345" s="270"/>
      <c r="BC345" s="270"/>
      <c r="BD345" s="270"/>
      <c r="BE345" s="270"/>
      <c r="BF345" s="270"/>
      <c r="BG345" s="270"/>
      <c r="BH345" s="270"/>
      <c r="BI345" s="270"/>
      <c r="BJ345" s="270"/>
      <c r="BK345" s="270"/>
      <c r="BL345" s="270"/>
      <c r="BM345" s="270"/>
      <c r="BN345" s="270"/>
      <c r="BO345" s="270"/>
      <c r="BP345" s="270"/>
      <c r="BQ345" s="270"/>
      <c r="BR345" s="270"/>
      <c r="BS345" s="270"/>
      <c r="BT345" s="270"/>
      <c r="BU345" s="270"/>
      <c r="BV345" s="270"/>
      <c r="BW345" s="270"/>
      <c r="BX345" s="270"/>
      <c r="BY345" s="270"/>
      <c r="BZ345" s="270"/>
      <c r="CA345" s="270"/>
      <c r="CB345" s="270"/>
      <c r="CC345" s="270"/>
      <c r="CD345" s="270"/>
      <c r="CE345" s="270"/>
      <c r="CF345" s="270"/>
      <c r="CG345" s="270"/>
      <c r="CH345" s="270"/>
      <c r="CI345" s="270"/>
      <c r="CJ345" s="270"/>
      <c r="CK345" s="270"/>
      <c r="CL345" s="270"/>
      <c r="CM345" s="270"/>
      <c r="CN345" s="270"/>
      <c r="CO345" s="270"/>
      <c r="CP345" s="270"/>
      <c r="CQ345" s="270"/>
    </row>
    <row r="346" spans="10:95">
      <c r="J346" s="268"/>
      <c r="K346" s="268"/>
      <c r="L346" s="269"/>
      <c r="M346" s="270"/>
      <c r="N346" s="268"/>
      <c r="O346" s="268"/>
      <c r="P346" s="269"/>
      <c r="Q346" s="270"/>
      <c r="R346" s="268"/>
      <c r="S346" s="268"/>
      <c r="T346" s="269"/>
      <c r="U346" s="270"/>
      <c r="V346" s="268"/>
      <c r="W346" s="268"/>
      <c r="X346" s="269"/>
      <c r="Y346" s="270"/>
      <c r="Z346" s="268"/>
      <c r="AA346" s="268"/>
      <c r="AB346" s="269"/>
      <c r="AC346" s="270"/>
      <c r="AD346" s="268"/>
      <c r="AE346" s="268"/>
      <c r="AF346" s="269"/>
      <c r="AG346" s="270"/>
      <c r="AH346" s="268"/>
      <c r="AI346" s="268"/>
      <c r="AJ346" s="269"/>
      <c r="AK346" s="270"/>
      <c r="AL346" s="270"/>
      <c r="AM346" s="270"/>
      <c r="AN346" s="270"/>
      <c r="AO346" s="270"/>
      <c r="AP346" s="270"/>
      <c r="AQ346" s="270"/>
      <c r="AR346" s="270"/>
      <c r="AS346" s="270"/>
      <c r="AT346" s="270"/>
      <c r="AU346" s="270"/>
      <c r="AV346" s="270"/>
      <c r="AW346" s="270"/>
      <c r="AX346" s="270"/>
      <c r="AY346" s="270"/>
      <c r="AZ346" s="270"/>
      <c r="BA346" s="270"/>
      <c r="BB346" s="270"/>
      <c r="BC346" s="270"/>
      <c r="BD346" s="270"/>
      <c r="BE346" s="270"/>
      <c r="BF346" s="270"/>
      <c r="BG346" s="270"/>
      <c r="BH346" s="270"/>
      <c r="BI346" s="270"/>
      <c r="BJ346" s="270"/>
      <c r="BK346" s="270"/>
      <c r="BL346" s="270"/>
      <c r="BM346" s="270"/>
      <c r="BN346" s="270"/>
      <c r="BO346" s="270"/>
      <c r="BP346" s="270"/>
      <c r="BQ346" s="270"/>
      <c r="BR346" s="270"/>
      <c r="BS346" s="270"/>
      <c r="BT346" s="270"/>
      <c r="BU346" s="270"/>
      <c r="BV346" s="270"/>
      <c r="BW346" s="270"/>
      <c r="BX346" s="270"/>
      <c r="BY346" s="270"/>
      <c r="BZ346" s="270"/>
      <c r="CA346" s="270"/>
      <c r="CB346" s="270"/>
      <c r="CC346" s="270"/>
      <c r="CD346" s="270"/>
      <c r="CE346" s="270"/>
      <c r="CF346" s="270"/>
      <c r="CG346" s="270"/>
      <c r="CH346" s="270"/>
      <c r="CI346" s="270"/>
      <c r="CJ346" s="270"/>
      <c r="CK346" s="270"/>
      <c r="CL346" s="270"/>
      <c r="CM346" s="270"/>
      <c r="CN346" s="270"/>
      <c r="CO346" s="270"/>
      <c r="CP346" s="270"/>
      <c r="CQ346" s="270"/>
    </row>
    <row r="347" spans="10:95">
      <c r="J347" s="268"/>
      <c r="K347" s="268"/>
      <c r="L347" s="269"/>
      <c r="M347" s="270"/>
      <c r="N347" s="268"/>
      <c r="O347" s="268"/>
      <c r="P347" s="269"/>
      <c r="Q347" s="270"/>
      <c r="R347" s="268"/>
      <c r="S347" s="268"/>
      <c r="T347" s="269"/>
      <c r="U347" s="270"/>
      <c r="V347" s="268"/>
      <c r="W347" s="268"/>
      <c r="X347" s="269"/>
      <c r="Y347" s="270"/>
      <c r="Z347" s="268"/>
      <c r="AA347" s="268"/>
      <c r="AB347" s="269"/>
      <c r="AC347" s="270"/>
      <c r="AD347" s="268"/>
      <c r="AE347" s="268"/>
      <c r="AF347" s="269"/>
      <c r="AG347" s="270"/>
      <c r="AH347" s="268"/>
      <c r="AI347" s="268"/>
      <c r="AJ347" s="269"/>
      <c r="AK347" s="270"/>
      <c r="AL347" s="270"/>
      <c r="AM347" s="270"/>
      <c r="AN347" s="270"/>
      <c r="AO347" s="270"/>
      <c r="AP347" s="270"/>
      <c r="AQ347" s="270"/>
      <c r="AR347" s="270"/>
      <c r="AS347" s="270"/>
      <c r="AT347" s="270"/>
      <c r="AU347" s="270"/>
      <c r="AV347" s="270"/>
      <c r="AW347" s="270"/>
      <c r="AX347" s="270"/>
      <c r="AY347" s="270"/>
      <c r="AZ347" s="270"/>
      <c r="BA347" s="270"/>
      <c r="BB347" s="270"/>
      <c r="BC347" s="270"/>
      <c r="BD347" s="270"/>
      <c r="BE347" s="270"/>
      <c r="BF347" s="270"/>
      <c r="BG347" s="270"/>
      <c r="BH347" s="270"/>
      <c r="BI347" s="270"/>
      <c r="BJ347" s="270"/>
      <c r="BK347" s="270"/>
      <c r="BL347" s="270"/>
      <c r="BM347" s="270"/>
      <c r="BN347" s="270"/>
      <c r="BO347" s="270"/>
      <c r="BP347" s="270"/>
      <c r="BQ347" s="270"/>
      <c r="BR347" s="270"/>
      <c r="BS347" s="270"/>
      <c r="BT347" s="270"/>
      <c r="BU347" s="270"/>
      <c r="BV347" s="270"/>
      <c r="BW347" s="270"/>
      <c r="BX347" s="270"/>
      <c r="BY347" s="270"/>
      <c r="BZ347" s="270"/>
      <c r="CA347" s="270"/>
      <c r="CB347" s="270"/>
      <c r="CC347" s="270"/>
      <c r="CD347" s="270"/>
      <c r="CE347" s="270"/>
      <c r="CF347" s="270"/>
      <c r="CG347" s="270"/>
      <c r="CH347" s="270"/>
      <c r="CI347" s="270"/>
      <c r="CJ347" s="270"/>
      <c r="CK347" s="270"/>
      <c r="CL347" s="270"/>
      <c r="CM347" s="270"/>
      <c r="CN347" s="270"/>
      <c r="CO347" s="270"/>
      <c r="CP347" s="270"/>
      <c r="CQ347" s="270"/>
    </row>
    <row r="348" spans="10:95">
      <c r="J348" s="268"/>
      <c r="K348" s="268"/>
      <c r="L348" s="269"/>
      <c r="M348" s="270"/>
      <c r="N348" s="268"/>
      <c r="O348" s="268"/>
      <c r="P348" s="269"/>
      <c r="Q348" s="270"/>
      <c r="R348" s="268"/>
      <c r="S348" s="268"/>
      <c r="T348" s="269"/>
      <c r="U348" s="270"/>
      <c r="V348" s="268"/>
      <c r="W348" s="268"/>
      <c r="X348" s="269"/>
      <c r="Y348" s="270"/>
      <c r="Z348" s="268"/>
      <c r="AA348" s="268"/>
      <c r="AB348" s="269"/>
      <c r="AC348" s="270"/>
      <c r="AD348" s="268"/>
      <c r="AE348" s="268"/>
      <c r="AF348" s="269"/>
      <c r="AG348" s="270"/>
      <c r="AH348" s="268"/>
      <c r="AI348" s="268"/>
      <c r="AJ348" s="269"/>
      <c r="AK348" s="270"/>
      <c r="AL348" s="270"/>
      <c r="AM348" s="270"/>
      <c r="AN348" s="270"/>
      <c r="AO348" s="270"/>
      <c r="AP348" s="270"/>
      <c r="AQ348" s="270"/>
      <c r="AR348" s="270"/>
      <c r="AS348" s="270"/>
      <c r="AT348" s="270"/>
      <c r="AU348" s="270"/>
      <c r="AV348" s="270"/>
      <c r="AW348" s="270"/>
      <c r="AX348" s="270"/>
      <c r="AY348" s="270"/>
      <c r="AZ348" s="270"/>
      <c r="BA348" s="270"/>
      <c r="BB348" s="270"/>
      <c r="BC348" s="270"/>
      <c r="BD348" s="270"/>
      <c r="BE348" s="270"/>
      <c r="BF348" s="270"/>
      <c r="BG348" s="270"/>
      <c r="BH348" s="270"/>
      <c r="BI348" s="270"/>
      <c r="BJ348" s="270"/>
      <c r="BK348" s="270"/>
      <c r="BL348" s="270"/>
      <c r="BM348" s="270"/>
      <c r="BN348" s="270"/>
      <c r="BO348" s="270"/>
      <c r="BP348" s="270"/>
      <c r="BQ348" s="270"/>
      <c r="BR348" s="270"/>
      <c r="BS348" s="270"/>
      <c r="BT348" s="270"/>
      <c r="BU348" s="270"/>
      <c r="BV348" s="270"/>
      <c r="BW348" s="270"/>
      <c r="BX348" s="270"/>
      <c r="BY348" s="270"/>
      <c r="BZ348" s="270"/>
      <c r="CA348" s="270"/>
      <c r="CB348" s="270"/>
      <c r="CC348" s="270"/>
      <c r="CD348" s="270"/>
      <c r="CE348" s="270"/>
      <c r="CF348" s="270"/>
      <c r="CG348" s="270"/>
      <c r="CH348" s="270"/>
      <c r="CI348" s="270"/>
      <c r="CJ348" s="270"/>
      <c r="CK348" s="270"/>
      <c r="CL348" s="270"/>
      <c r="CM348" s="270"/>
      <c r="CN348" s="270"/>
      <c r="CO348" s="270"/>
      <c r="CP348" s="270"/>
      <c r="CQ348" s="270"/>
    </row>
    <row r="349" spans="10:95">
      <c r="J349" s="268"/>
      <c r="K349" s="268"/>
      <c r="L349" s="269"/>
      <c r="M349" s="270"/>
      <c r="N349" s="268"/>
      <c r="O349" s="268"/>
      <c r="P349" s="269"/>
      <c r="Q349" s="270"/>
      <c r="R349" s="268"/>
      <c r="S349" s="268"/>
      <c r="T349" s="269"/>
      <c r="U349" s="270"/>
      <c r="V349" s="268"/>
      <c r="W349" s="268"/>
      <c r="X349" s="269"/>
      <c r="Y349" s="270"/>
      <c r="Z349" s="268"/>
      <c r="AA349" s="268"/>
      <c r="AB349" s="269"/>
      <c r="AC349" s="270"/>
      <c r="AD349" s="268"/>
      <c r="AE349" s="268"/>
      <c r="AF349" s="269"/>
      <c r="AG349" s="270"/>
      <c r="AH349" s="268"/>
      <c r="AI349" s="268"/>
      <c r="AJ349" s="269"/>
      <c r="AK349" s="270"/>
      <c r="AL349" s="270"/>
      <c r="AM349" s="270"/>
      <c r="AN349" s="270"/>
      <c r="AO349" s="270"/>
      <c r="AP349" s="270"/>
      <c r="AQ349" s="270"/>
      <c r="AR349" s="270"/>
      <c r="AS349" s="270"/>
      <c r="AT349" s="270"/>
      <c r="AU349" s="270"/>
      <c r="AV349" s="270"/>
      <c r="AW349" s="270"/>
      <c r="AX349" s="270"/>
      <c r="AY349" s="270"/>
      <c r="AZ349" s="270"/>
      <c r="BA349" s="270"/>
      <c r="BB349" s="270"/>
      <c r="BC349" s="270"/>
      <c r="BD349" s="270"/>
      <c r="BE349" s="270"/>
      <c r="BF349" s="270"/>
      <c r="BG349" s="270"/>
      <c r="BH349" s="270"/>
      <c r="BI349" s="270"/>
      <c r="BJ349" s="270"/>
      <c r="BK349" s="270"/>
      <c r="BL349" s="270"/>
      <c r="BM349" s="270"/>
      <c r="BN349" s="270"/>
      <c r="BO349" s="270"/>
      <c r="BP349" s="270"/>
      <c r="BQ349" s="270"/>
      <c r="BR349" s="270"/>
      <c r="BS349" s="270"/>
      <c r="BT349" s="270"/>
      <c r="BU349" s="270"/>
      <c r="BV349" s="270"/>
      <c r="BW349" s="270"/>
      <c r="BX349" s="270"/>
      <c r="BY349" s="270"/>
      <c r="BZ349" s="270"/>
      <c r="CA349" s="270"/>
      <c r="CB349" s="270"/>
      <c r="CC349" s="270"/>
      <c r="CD349" s="270"/>
      <c r="CE349" s="270"/>
      <c r="CF349" s="270"/>
      <c r="CG349" s="270"/>
      <c r="CH349" s="270"/>
      <c r="CI349" s="270"/>
      <c r="CJ349" s="270"/>
      <c r="CK349" s="270"/>
      <c r="CL349" s="270"/>
      <c r="CM349" s="270"/>
      <c r="CN349" s="270"/>
      <c r="CO349" s="270"/>
      <c r="CP349" s="270"/>
      <c r="CQ349" s="270"/>
    </row>
    <row r="350" spans="10:95">
      <c r="J350" s="268"/>
      <c r="K350" s="268"/>
      <c r="L350" s="269"/>
      <c r="M350" s="270"/>
      <c r="N350" s="268"/>
      <c r="O350" s="268"/>
      <c r="P350" s="269"/>
      <c r="Q350" s="270"/>
      <c r="R350" s="268"/>
      <c r="S350" s="268"/>
      <c r="T350" s="269"/>
      <c r="U350" s="270"/>
      <c r="V350" s="268"/>
      <c r="W350" s="268"/>
      <c r="X350" s="269"/>
      <c r="Y350" s="270"/>
      <c r="Z350" s="268"/>
      <c r="AA350" s="268"/>
      <c r="AB350" s="269"/>
      <c r="AC350" s="270"/>
      <c r="AD350" s="268"/>
      <c r="AE350" s="268"/>
      <c r="AF350" s="269"/>
      <c r="AG350" s="270"/>
      <c r="AH350" s="268"/>
      <c r="AI350" s="268"/>
      <c r="AJ350" s="269"/>
      <c r="AK350" s="270"/>
      <c r="AL350" s="270"/>
      <c r="AM350" s="270"/>
      <c r="AN350" s="270"/>
      <c r="AO350" s="270"/>
      <c r="AP350" s="270"/>
      <c r="AQ350" s="270"/>
      <c r="AR350" s="270"/>
      <c r="AS350" s="270"/>
      <c r="AT350" s="270"/>
      <c r="AU350" s="270"/>
      <c r="AV350" s="270"/>
      <c r="AW350" s="270"/>
      <c r="AX350" s="270"/>
      <c r="AY350" s="270"/>
      <c r="AZ350" s="270"/>
      <c r="BA350" s="270"/>
      <c r="BB350" s="270"/>
      <c r="BC350" s="270"/>
      <c r="BD350" s="270"/>
      <c r="BE350" s="270"/>
      <c r="BF350" s="270"/>
      <c r="BG350" s="270"/>
      <c r="BH350" s="270"/>
      <c r="BI350" s="270"/>
      <c r="BJ350" s="270"/>
      <c r="BK350" s="270"/>
      <c r="BL350" s="270"/>
      <c r="BM350" s="270"/>
      <c r="BN350" s="270"/>
      <c r="BO350" s="270"/>
      <c r="BP350" s="270"/>
      <c r="BQ350" s="270"/>
      <c r="BR350" s="270"/>
      <c r="BS350" s="270"/>
      <c r="BT350" s="270"/>
      <c r="BU350" s="270"/>
      <c r="BV350" s="270"/>
      <c r="BW350" s="270"/>
      <c r="BX350" s="270"/>
      <c r="BY350" s="270"/>
      <c r="BZ350" s="270"/>
      <c r="CA350" s="270"/>
      <c r="CB350" s="270"/>
      <c r="CC350" s="270"/>
      <c r="CD350" s="270"/>
      <c r="CE350" s="270"/>
      <c r="CF350" s="270"/>
      <c r="CG350" s="270"/>
      <c r="CH350" s="270"/>
      <c r="CI350" s="270"/>
      <c r="CJ350" s="270"/>
      <c r="CK350" s="270"/>
      <c r="CL350" s="270"/>
      <c r="CM350" s="270"/>
      <c r="CN350" s="270"/>
      <c r="CO350" s="270"/>
      <c r="CP350" s="270"/>
      <c r="CQ350" s="270"/>
    </row>
    <row r="351" spans="10:95">
      <c r="J351" s="268"/>
      <c r="K351" s="268"/>
      <c r="L351" s="269"/>
      <c r="M351" s="270"/>
      <c r="N351" s="268"/>
      <c r="O351" s="268"/>
      <c r="P351" s="269"/>
      <c r="Q351" s="270"/>
      <c r="R351" s="268"/>
      <c r="S351" s="268"/>
      <c r="T351" s="269"/>
      <c r="U351" s="270"/>
      <c r="V351" s="268"/>
      <c r="W351" s="268"/>
      <c r="X351" s="269"/>
      <c r="Y351" s="270"/>
      <c r="Z351" s="268"/>
      <c r="AA351" s="268"/>
      <c r="AB351" s="269"/>
      <c r="AC351" s="270"/>
      <c r="AD351" s="268"/>
      <c r="AE351" s="268"/>
      <c r="AF351" s="269"/>
      <c r="AG351" s="270"/>
      <c r="AH351" s="268"/>
      <c r="AI351" s="268"/>
      <c r="AJ351" s="269"/>
      <c r="AK351" s="270"/>
      <c r="AL351" s="270"/>
      <c r="AM351" s="270"/>
      <c r="AN351" s="270"/>
      <c r="AO351" s="270"/>
      <c r="AP351" s="270"/>
      <c r="AQ351" s="270"/>
      <c r="AR351" s="270"/>
      <c r="AS351" s="270"/>
      <c r="AT351" s="270"/>
      <c r="AU351" s="270"/>
      <c r="AV351" s="270"/>
      <c r="AW351" s="270"/>
      <c r="AX351" s="270"/>
      <c r="AY351" s="270"/>
      <c r="AZ351" s="270"/>
      <c r="BA351" s="270"/>
      <c r="BB351" s="270"/>
      <c r="BC351" s="270"/>
      <c r="BD351" s="270"/>
      <c r="BE351" s="270"/>
      <c r="BF351" s="270"/>
      <c r="BG351" s="270"/>
      <c r="BH351" s="270"/>
      <c r="BI351" s="270"/>
      <c r="BJ351" s="270"/>
      <c r="BK351" s="270"/>
      <c r="BL351" s="270"/>
      <c r="BM351" s="270"/>
      <c r="BN351" s="270"/>
      <c r="BO351" s="270"/>
      <c r="BP351" s="270"/>
      <c r="BQ351" s="270"/>
      <c r="BR351" s="270"/>
      <c r="BS351" s="270"/>
      <c r="BT351" s="270"/>
      <c r="BU351" s="270"/>
      <c r="BV351" s="270"/>
      <c r="BW351" s="270"/>
      <c r="BX351" s="270"/>
      <c r="BY351" s="270"/>
      <c r="BZ351" s="270"/>
      <c r="CA351" s="270"/>
      <c r="CB351" s="270"/>
      <c r="CC351" s="270"/>
      <c r="CD351" s="270"/>
      <c r="CE351" s="270"/>
      <c r="CF351" s="270"/>
      <c r="CG351" s="270"/>
      <c r="CH351" s="270"/>
      <c r="CI351" s="270"/>
      <c r="CJ351" s="270"/>
      <c r="CK351" s="270"/>
      <c r="CL351" s="270"/>
      <c r="CM351" s="270"/>
      <c r="CN351" s="270"/>
      <c r="CO351" s="270"/>
      <c r="CP351" s="270"/>
      <c r="CQ351" s="270"/>
    </row>
    <row r="352" spans="10:95">
      <c r="J352" s="268"/>
      <c r="K352" s="268"/>
      <c r="L352" s="269"/>
      <c r="M352" s="270"/>
      <c r="N352" s="268"/>
      <c r="O352" s="268"/>
      <c r="P352" s="269"/>
      <c r="Q352" s="270"/>
      <c r="R352" s="268"/>
      <c r="S352" s="268"/>
      <c r="T352" s="269"/>
      <c r="U352" s="270"/>
      <c r="V352" s="268"/>
      <c r="W352" s="268"/>
      <c r="X352" s="269"/>
      <c r="Y352" s="270"/>
      <c r="Z352" s="268"/>
      <c r="AA352" s="268"/>
      <c r="AB352" s="269"/>
      <c r="AC352" s="270"/>
      <c r="AD352" s="268"/>
      <c r="AE352" s="268"/>
      <c r="AF352" s="269"/>
      <c r="AG352" s="270"/>
      <c r="AH352" s="268"/>
      <c r="AI352" s="268"/>
      <c r="AJ352" s="269"/>
      <c r="AK352" s="270"/>
      <c r="AL352" s="270"/>
      <c r="AM352" s="270"/>
      <c r="AN352" s="270"/>
      <c r="AO352" s="270"/>
      <c r="AP352" s="270"/>
      <c r="AQ352" s="270"/>
      <c r="AR352" s="270"/>
      <c r="AS352" s="270"/>
      <c r="AT352" s="270"/>
      <c r="AU352" s="270"/>
      <c r="AV352" s="270"/>
      <c r="AW352" s="270"/>
      <c r="AX352" s="270"/>
      <c r="AY352" s="270"/>
      <c r="AZ352" s="270"/>
      <c r="BA352" s="270"/>
      <c r="BB352" s="270"/>
      <c r="BC352" s="270"/>
      <c r="BD352" s="270"/>
      <c r="BE352" s="270"/>
      <c r="BF352" s="270"/>
      <c r="BG352" s="270"/>
      <c r="BH352" s="270"/>
      <c r="BI352" s="270"/>
      <c r="BJ352" s="270"/>
      <c r="BK352" s="270"/>
      <c r="BL352" s="270"/>
      <c r="BM352" s="270"/>
      <c r="BN352" s="270"/>
      <c r="BO352" s="270"/>
      <c r="BP352" s="270"/>
      <c r="BQ352" s="270"/>
      <c r="BR352" s="270"/>
      <c r="BS352" s="270"/>
      <c r="BT352" s="270"/>
      <c r="BU352" s="270"/>
      <c r="BV352" s="270"/>
      <c r="BW352" s="270"/>
      <c r="BX352" s="270"/>
      <c r="BY352" s="270"/>
      <c r="BZ352" s="270"/>
      <c r="CA352" s="270"/>
      <c r="CB352" s="270"/>
      <c r="CC352" s="270"/>
      <c r="CD352" s="270"/>
      <c r="CE352" s="270"/>
      <c r="CF352" s="270"/>
      <c r="CG352" s="270"/>
      <c r="CH352" s="270"/>
      <c r="CI352" s="270"/>
      <c r="CJ352" s="270"/>
      <c r="CK352" s="270"/>
      <c r="CL352" s="270"/>
      <c r="CM352" s="270"/>
      <c r="CN352" s="270"/>
      <c r="CO352" s="270"/>
      <c r="CP352" s="270"/>
      <c r="CQ352" s="270"/>
    </row>
    <row r="353" spans="10:95">
      <c r="J353" s="268"/>
      <c r="K353" s="268"/>
      <c r="L353" s="269"/>
      <c r="M353" s="270"/>
      <c r="N353" s="268"/>
      <c r="O353" s="268"/>
      <c r="P353" s="269"/>
      <c r="Q353" s="270"/>
      <c r="R353" s="268"/>
      <c r="S353" s="268"/>
      <c r="T353" s="269"/>
      <c r="U353" s="270"/>
      <c r="V353" s="268"/>
      <c r="W353" s="268"/>
      <c r="X353" s="269"/>
      <c r="Y353" s="270"/>
      <c r="Z353" s="268"/>
      <c r="AA353" s="268"/>
      <c r="AB353" s="269"/>
      <c r="AC353" s="270"/>
      <c r="AD353" s="268"/>
      <c r="AE353" s="268"/>
      <c r="AF353" s="269"/>
      <c r="AG353" s="270"/>
      <c r="AH353" s="268"/>
      <c r="AI353" s="268"/>
      <c r="AJ353" s="269"/>
      <c r="AK353" s="270"/>
      <c r="AL353" s="270"/>
      <c r="AM353" s="270"/>
      <c r="AN353" s="270"/>
      <c r="AO353" s="270"/>
      <c r="AP353" s="270"/>
      <c r="AQ353" s="270"/>
      <c r="AR353" s="270"/>
      <c r="AS353" s="270"/>
      <c r="AT353" s="270"/>
      <c r="AU353" s="270"/>
      <c r="AV353" s="270"/>
      <c r="AW353" s="270"/>
      <c r="AX353" s="270"/>
      <c r="AY353" s="270"/>
      <c r="AZ353" s="270"/>
      <c r="BA353" s="270"/>
      <c r="BB353" s="270"/>
      <c r="BC353" s="270"/>
      <c r="BD353" s="270"/>
      <c r="BE353" s="270"/>
      <c r="BF353" s="270"/>
      <c r="BG353" s="270"/>
      <c r="BH353" s="270"/>
      <c r="BI353" s="270"/>
      <c r="BJ353" s="270"/>
      <c r="BK353" s="270"/>
      <c r="BL353" s="270"/>
      <c r="BM353" s="270"/>
      <c r="BN353" s="270"/>
      <c r="BO353" s="270"/>
      <c r="BP353" s="270"/>
      <c r="BQ353" s="270"/>
      <c r="BR353" s="270"/>
      <c r="BS353" s="270"/>
      <c r="BT353" s="270"/>
      <c r="BU353" s="270"/>
      <c r="BV353" s="270"/>
      <c r="BW353" s="270"/>
      <c r="BX353" s="270"/>
      <c r="BY353" s="270"/>
      <c r="BZ353" s="270"/>
      <c r="CA353" s="270"/>
      <c r="CB353" s="270"/>
      <c r="CC353" s="270"/>
      <c r="CD353" s="270"/>
      <c r="CE353" s="270"/>
      <c r="CF353" s="270"/>
      <c r="CG353" s="270"/>
      <c r="CH353" s="270"/>
      <c r="CI353" s="270"/>
      <c r="CJ353" s="270"/>
      <c r="CK353" s="270"/>
      <c r="CL353" s="270"/>
      <c r="CM353" s="270"/>
      <c r="CN353" s="270"/>
      <c r="CO353" s="270"/>
      <c r="CP353" s="270"/>
      <c r="CQ353" s="270"/>
    </row>
    <row r="354" spans="10:95">
      <c r="J354" s="268"/>
      <c r="K354" s="268"/>
      <c r="L354" s="269"/>
      <c r="M354" s="270"/>
      <c r="N354" s="268"/>
      <c r="O354" s="268"/>
      <c r="P354" s="269"/>
      <c r="Q354" s="270"/>
      <c r="R354" s="268"/>
      <c r="S354" s="268"/>
      <c r="T354" s="269"/>
      <c r="U354" s="270"/>
      <c r="V354" s="268"/>
      <c r="W354" s="268"/>
      <c r="X354" s="269"/>
      <c r="Y354" s="270"/>
      <c r="Z354" s="268"/>
      <c r="AA354" s="268"/>
      <c r="AB354" s="269"/>
      <c r="AC354" s="270"/>
      <c r="AD354" s="268"/>
      <c r="AE354" s="268"/>
      <c r="AF354" s="269"/>
      <c r="AG354" s="270"/>
      <c r="AH354" s="268"/>
      <c r="AI354" s="268"/>
      <c r="AJ354" s="269"/>
      <c r="AK354" s="270"/>
      <c r="AL354" s="270"/>
      <c r="AM354" s="270"/>
      <c r="AN354" s="270"/>
      <c r="AO354" s="270"/>
      <c r="AP354" s="270"/>
      <c r="AQ354" s="270"/>
      <c r="AR354" s="270"/>
      <c r="AS354" s="270"/>
      <c r="AT354" s="270"/>
      <c r="AU354" s="270"/>
      <c r="AV354" s="270"/>
      <c r="AW354" s="270"/>
      <c r="AX354" s="270"/>
      <c r="AY354" s="270"/>
      <c r="AZ354" s="270"/>
      <c r="BA354" s="270"/>
      <c r="BB354" s="270"/>
      <c r="BC354" s="270"/>
      <c r="BD354" s="270"/>
      <c r="BE354" s="270"/>
      <c r="BF354" s="270"/>
      <c r="BG354" s="270"/>
      <c r="BH354" s="270"/>
      <c r="BI354" s="270"/>
      <c r="BJ354" s="270"/>
      <c r="BK354" s="270"/>
      <c r="BL354" s="270"/>
      <c r="BM354" s="270"/>
      <c r="BN354" s="270"/>
      <c r="BO354" s="270"/>
      <c r="BP354" s="270"/>
      <c r="BQ354" s="270"/>
      <c r="BR354" s="270"/>
      <c r="BS354" s="270"/>
      <c r="BT354" s="270"/>
      <c r="BU354" s="270"/>
      <c r="BV354" s="270"/>
      <c r="BW354" s="270"/>
      <c r="BX354" s="270"/>
      <c r="BY354" s="270"/>
      <c r="BZ354" s="270"/>
      <c r="CA354" s="270"/>
      <c r="CB354" s="270"/>
      <c r="CC354" s="270"/>
      <c r="CD354" s="270"/>
      <c r="CE354" s="270"/>
      <c r="CF354" s="270"/>
      <c r="CG354" s="270"/>
      <c r="CH354" s="270"/>
      <c r="CI354" s="270"/>
      <c r="CJ354" s="270"/>
      <c r="CK354" s="270"/>
      <c r="CL354" s="270"/>
      <c r="CM354" s="270"/>
      <c r="CN354" s="270"/>
      <c r="CO354" s="270"/>
      <c r="CP354" s="270"/>
      <c r="CQ354" s="270"/>
    </row>
    <row r="355" spans="10:95">
      <c r="J355" s="268"/>
      <c r="K355" s="268"/>
      <c r="L355" s="269"/>
      <c r="M355" s="270"/>
      <c r="N355" s="268"/>
      <c r="O355" s="268"/>
      <c r="P355" s="269"/>
      <c r="Q355" s="270"/>
      <c r="R355" s="268"/>
      <c r="S355" s="268"/>
      <c r="T355" s="269"/>
      <c r="U355" s="270"/>
      <c r="V355" s="268"/>
      <c r="W355" s="268"/>
      <c r="X355" s="269"/>
      <c r="Y355" s="270"/>
      <c r="Z355" s="268"/>
      <c r="AA355" s="268"/>
      <c r="AB355" s="269"/>
      <c r="AC355" s="270"/>
      <c r="AD355" s="268"/>
      <c r="AE355" s="268"/>
      <c r="AF355" s="269"/>
      <c r="AG355" s="270"/>
      <c r="AH355" s="268"/>
      <c r="AI355" s="268"/>
      <c r="AJ355" s="269"/>
      <c r="AK355" s="270"/>
      <c r="AL355" s="270"/>
      <c r="AM355" s="270"/>
      <c r="AN355" s="270"/>
      <c r="AO355" s="270"/>
      <c r="AP355" s="270"/>
      <c r="AQ355" s="270"/>
      <c r="AR355" s="270"/>
      <c r="AS355" s="270"/>
      <c r="AT355" s="270"/>
      <c r="AU355" s="270"/>
      <c r="AV355" s="270"/>
      <c r="AW355" s="270"/>
      <c r="AX355" s="270"/>
      <c r="AY355" s="270"/>
      <c r="AZ355" s="270"/>
      <c r="BA355" s="270"/>
      <c r="BB355" s="270"/>
      <c r="BC355" s="270"/>
      <c r="BD355" s="270"/>
      <c r="BE355" s="270"/>
      <c r="BF355" s="270"/>
      <c r="BG355" s="270"/>
      <c r="BH355" s="270"/>
      <c r="BI355" s="270"/>
      <c r="BJ355" s="270"/>
      <c r="BK355" s="270"/>
      <c r="BL355" s="270"/>
      <c r="BM355" s="270"/>
      <c r="BN355" s="270"/>
      <c r="BO355" s="270"/>
      <c r="BP355" s="270"/>
      <c r="BQ355" s="270"/>
      <c r="BR355" s="270"/>
      <c r="BS355" s="270"/>
      <c r="BT355" s="270"/>
      <c r="BU355" s="270"/>
      <c r="BV355" s="270"/>
      <c r="BW355" s="270"/>
      <c r="BX355" s="270"/>
      <c r="BY355" s="270"/>
      <c r="BZ355" s="270"/>
      <c r="CA355" s="270"/>
      <c r="CB355" s="270"/>
      <c r="CC355" s="270"/>
      <c r="CD355" s="270"/>
      <c r="CE355" s="270"/>
      <c r="CF355" s="270"/>
      <c r="CG355" s="270"/>
      <c r="CH355" s="270"/>
      <c r="CI355" s="270"/>
      <c r="CJ355" s="270"/>
      <c r="CK355" s="270"/>
      <c r="CL355" s="270"/>
      <c r="CM355" s="270"/>
      <c r="CN355" s="270"/>
      <c r="CO355" s="270"/>
      <c r="CP355" s="270"/>
      <c r="CQ355" s="270"/>
    </row>
    <row r="356" spans="10:95">
      <c r="J356" s="268"/>
      <c r="K356" s="268"/>
      <c r="L356" s="269"/>
      <c r="M356" s="270"/>
      <c r="N356" s="268"/>
      <c r="O356" s="268"/>
      <c r="P356" s="269"/>
      <c r="Q356" s="270"/>
      <c r="R356" s="268"/>
      <c r="S356" s="268"/>
      <c r="T356" s="269"/>
      <c r="U356" s="270"/>
      <c r="V356" s="268"/>
      <c r="W356" s="268"/>
      <c r="X356" s="269"/>
      <c r="Y356" s="270"/>
      <c r="Z356" s="268"/>
      <c r="AA356" s="268"/>
      <c r="AB356" s="269"/>
      <c r="AC356" s="270"/>
      <c r="AD356" s="268"/>
      <c r="AE356" s="268"/>
      <c r="AF356" s="269"/>
      <c r="AG356" s="270"/>
      <c r="AH356" s="268"/>
      <c r="AI356" s="268"/>
      <c r="AJ356" s="269"/>
      <c r="AK356" s="270"/>
      <c r="AL356" s="270"/>
      <c r="AM356" s="270"/>
      <c r="AN356" s="270"/>
      <c r="AO356" s="270"/>
      <c r="AP356" s="270"/>
      <c r="AQ356" s="270"/>
      <c r="AR356" s="270"/>
      <c r="AS356" s="270"/>
      <c r="AT356" s="270"/>
      <c r="AU356" s="270"/>
      <c r="AV356" s="270"/>
      <c r="AW356" s="270"/>
      <c r="AX356" s="270"/>
      <c r="AY356" s="270"/>
      <c r="AZ356" s="270"/>
      <c r="BA356" s="270"/>
      <c r="BB356" s="270"/>
      <c r="BC356" s="270"/>
      <c r="BD356" s="270"/>
      <c r="BE356" s="270"/>
      <c r="BF356" s="270"/>
      <c r="BG356" s="270"/>
      <c r="BH356" s="270"/>
      <c r="BI356" s="270"/>
      <c r="BJ356" s="270"/>
      <c r="BK356" s="270"/>
      <c r="BL356" s="270"/>
      <c r="BM356" s="270"/>
      <c r="BN356" s="270"/>
      <c r="BO356" s="270"/>
      <c r="BP356" s="270"/>
      <c r="BQ356" s="270"/>
      <c r="BR356" s="270"/>
      <c r="BS356" s="270"/>
      <c r="BT356" s="270"/>
      <c r="BU356" s="270"/>
      <c r="BV356" s="270"/>
      <c r="BW356" s="270"/>
      <c r="BX356" s="270"/>
      <c r="BY356" s="270"/>
      <c r="BZ356" s="270"/>
      <c r="CA356" s="270"/>
      <c r="CB356" s="270"/>
      <c r="CC356" s="270"/>
      <c r="CD356" s="270"/>
      <c r="CE356" s="270"/>
      <c r="CF356" s="270"/>
      <c r="CG356" s="270"/>
      <c r="CH356" s="270"/>
      <c r="CI356" s="270"/>
      <c r="CJ356" s="270"/>
      <c r="CK356" s="270"/>
      <c r="CL356" s="270"/>
      <c r="CM356" s="270"/>
      <c r="CN356" s="270"/>
      <c r="CO356" s="270"/>
      <c r="CP356" s="270"/>
      <c r="CQ356" s="270"/>
    </row>
    <row r="357" spans="10:95">
      <c r="J357" s="268"/>
      <c r="K357" s="268"/>
      <c r="L357" s="269"/>
      <c r="M357" s="270"/>
      <c r="N357" s="268"/>
      <c r="O357" s="268"/>
      <c r="P357" s="269"/>
      <c r="Q357" s="270"/>
      <c r="R357" s="268"/>
      <c r="S357" s="268"/>
      <c r="T357" s="269"/>
      <c r="U357" s="270"/>
      <c r="V357" s="268"/>
      <c r="W357" s="268"/>
      <c r="X357" s="269"/>
      <c r="Y357" s="270"/>
      <c r="Z357" s="268"/>
      <c r="AA357" s="268"/>
      <c r="AB357" s="269"/>
      <c r="AC357" s="270"/>
      <c r="AD357" s="268"/>
      <c r="AE357" s="268"/>
      <c r="AF357" s="269"/>
      <c r="AG357" s="270"/>
      <c r="AH357" s="268"/>
      <c r="AI357" s="268"/>
      <c r="AJ357" s="269"/>
      <c r="AK357" s="270"/>
      <c r="AL357" s="270"/>
      <c r="AM357" s="270"/>
      <c r="AN357" s="270"/>
      <c r="AO357" s="270"/>
      <c r="AP357" s="270"/>
      <c r="AQ357" s="270"/>
      <c r="AR357" s="270"/>
      <c r="AS357" s="270"/>
      <c r="AT357" s="270"/>
      <c r="AU357" s="270"/>
      <c r="AV357" s="270"/>
      <c r="AW357" s="270"/>
      <c r="AX357" s="270"/>
      <c r="AY357" s="270"/>
      <c r="AZ357" s="270"/>
      <c r="BA357" s="270"/>
      <c r="BB357" s="270"/>
      <c r="BC357" s="270"/>
      <c r="BD357" s="270"/>
      <c r="BE357" s="270"/>
      <c r="BF357" s="270"/>
      <c r="BG357" s="270"/>
      <c r="BH357" s="270"/>
      <c r="BI357" s="270"/>
      <c r="BJ357" s="270"/>
      <c r="BK357" s="270"/>
      <c r="BL357" s="270"/>
      <c r="BM357" s="270"/>
      <c r="BN357" s="270"/>
      <c r="BO357" s="270"/>
      <c r="BP357" s="270"/>
      <c r="BQ357" s="270"/>
      <c r="BR357" s="270"/>
      <c r="BS357" s="270"/>
      <c r="BT357" s="270"/>
      <c r="BU357" s="270"/>
      <c r="BV357" s="270"/>
      <c r="BW357" s="270"/>
      <c r="BX357" s="270"/>
      <c r="BY357" s="270"/>
      <c r="BZ357" s="270"/>
      <c r="CA357" s="270"/>
      <c r="CB357" s="270"/>
      <c r="CC357" s="270"/>
      <c r="CD357" s="270"/>
      <c r="CE357" s="270"/>
      <c r="CF357" s="270"/>
      <c r="CG357" s="270"/>
      <c r="CH357" s="270"/>
      <c r="CI357" s="270"/>
      <c r="CJ357" s="270"/>
      <c r="CK357" s="270"/>
      <c r="CL357" s="270"/>
      <c r="CM357" s="270"/>
      <c r="CN357" s="270"/>
      <c r="CO357" s="270"/>
      <c r="CP357" s="270"/>
      <c r="CQ357" s="270"/>
    </row>
    <row r="358" spans="10:95">
      <c r="J358" s="268"/>
      <c r="K358" s="268"/>
      <c r="L358" s="269"/>
      <c r="M358" s="270"/>
      <c r="N358" s="268"/>
      <c r="O358" s="268"/>
      <c r="P358" s="269"/>
      <c r="Q358" s="270"/>
      <c r="R358" s="268"/>
      <c r="S358" s="268"/>
      <c r="T358" s="269"/>
      <c r="U358" s="270"/>
      <c r="V358" s="268"/>
      <c r="W358" s="268"/>
      <c r="X358" s="269"/>
      <c r="Y358" s="270"/>
      <c r="Z358" s="268"/>
      <c r="AA358" s="268"/>
      <c r="AB358" s="269"/>
      <c r="AC358" s="270"/>
      <c r="AD358" s="268"/>
      <c r="AE358" s="268"/>
      <c r="AF358" s="269"/>
      <c r="AG358" s="270"/>
      <c r="AH358" s="268"/>
      <c r="AI358" s="268"/>
      <c r="AJ358" s="269"/>
      <c r="AK358" s="270"/>
      <c r="AL358" s="270"/>
      <c r="AM358" s="270"/>
      <c r="AN358" s="270"/>
      <c r="AO358" s="270"/>
      <c r="AP358" s="270"/>
      <c r="AQ358" s="270"/>
      <c r="AR358" s="270"/>
      <c r="AS358" s="270"/>
      <c r="AT358" s="270"/>
      <c r="AU358" s="270"/>
      <c r="AV358" s="270"/>
      <c r="AW358" s="270"/>
      <c r="AX358" s="270"/>
      <c r="AY358" s="270"/>
      <c r="AZ358" s="270"/>
      <c r="BA358" s="270"/>
      <c r="BB358" s="270"/>
      <c r="BC358" s="270"/>
      <c r="BD358" s="270"/>
      <c r="BE358" s="270"/>
      <c r="BF358" s="270"/>
      <c r="BG358" s="270"/>
      <c r="BH358" s="270"/>
      <c r="BI358" s="270"/>
      <c r="BJ358" s="270"/>
      <c r="BK358" s="270"/>
      <c r="BL358" s="270"/>
      <c r="BM358" s="270"/>
      <c r="BN358" s="270"/>
      <c r="BO358" s="270"/>
      <c r="BP358" s="270"/>
      <c r="BQ358" s="270"/>
      <c r="BR358" s="270"/>
      <c r="BS358" s="270"/>
      <c r="BT358" s="270"/>
      <c r="BU358" s="270"/>
      <c r="BV358" s="270"/>
      <c r="BW358" s="270"/>
      <c r="BX358" s="270"/>
      <c r="BY358" s="270"/>
      <c r="BZ358" s="270"/>
      <c r="CA358" s="270"/>
      <c r="CB358" s="270"/>
      <c r="CC358" s="270"/>
      <c r="CD358" s="270"/>
      <c r="CE358" s="270"/>
      <c r="CF358" s="270"/>
      <c r="CG358" s="270"/>
      <c r="CH358" s="270"/>
      <c r="CI358" s="270"/>
      <c r="CJ358" s="270"/>
      <c r="CK358" s="270"/>
      <c r="CL358" s="270"/>
      <c r="CM358" s="270"/>
      <c r="CN358" s="270"/>
      <c r="CO358" s="270"/>
      <c r="CP358" s="270"/>
      <c r="CQ358" s="270"/>
    </row>
    <row r="359" spans="10:95">
      <c r="J359" s="268"/>
      <c r="K359" s="268"/>
      <c r="L359" s="269"/>
      <c r="M359" s="270"/>
      <c r="N359" s="268"/>
      <c r="O359" s="268"/>
      <c r="P359" s="269"/>
      <c r="Q359" s="270"/>
      <c r="R359" s="268"/>
      <c r="S359" s="268"/>
      <c r="T359" s="269"/>
      <c r="U359" s="270"/>
      <c r="V359" s="268"/>
      <c r="W359" s="268"/>
      <c r="X359" s="269"/>
      <c r="Y359" s="270"/>
      <c r="Z359" s="268"/>
      <c r="AA359" s="268"/>
      <c r="AB359" s="269"/>
      <c r="AC359" s="270"/>
      <c r="AD359" s="268"/>
      <c r="AE359" s="268"/>
      <c r="AF359" s="269"/>
      <c r="AG359" s="270"/>
      <c r="AH359" s="268"/>
      <c r="AI359" s="268"/>
      <c r="AJ359" s="269"/>
      <c r="AK359" s="270"/>
      <c r="AL359" s="270"/>
      <c r="AM359" s="270"/>
      <c r="AN359" s="270"/>
      <c r="AO359" s="270"/>
      <c r="AP359" s="270"/>
      <c r="AQ359" s="270"/>
      <c r="AR359" s="270"/>
      <c r="AS359" s="270"/>
      <c r="AT359" s="270"/>
      <c r="AU359" s="270"/>
      <c r="AV359" s="270"/>
      <c r="AW359" s="270"/>
      <c r="AX359" s="270"/>
      <c r="AY359" s="270"/>
      <c r="AZ359" s="270"/>
      <c r="BA359" s="270"/>
      <c r="BB359" s="270"/>
      <c r="BC359" s="270"/>
      <c r="BD359" s="270"/>
      <c r="BE359" s="270"/>
      <c r="BF359" s="270"/>
      <c r="BG359" s="270"/>
      <c r="BH359" s="270"/>
      <c r="BI359" s="270"/>
      <c r="BJ359" s="270"/>
      <c r="BK359" s="270"/>
      <c r="BL359" s="270"/>
      <c r="BM359" s="270"/>
      <c r="BN359" s="270"/>
      <c r="BO359" s="270"/>
      <c r="BP359" s="270"/>
      <c r="BQ359" s="270"/>
      <c r="BR359" s="270"/>
      <c r="BS359" s="270"/>
      <c r="BT359" s="270"/>
      <c r="BU359" s="270"/>
      <c r="BV359" s="270"/>
      <c r="BW359" s="270"/>
      <c r="BX359" s="270"/>
      <c r="BY359" s="270"/>
      <c r="BZ359" s="270"/>
      <c r="CA359" s="270"/>
      <c r="CB359" s="270"/>
      <c r="CC359" s="270"/>
      <c r="CD359" s="270"/>
      <c r="CE359" s="270"/>
      <c r="CF359" s="270"/>
      <c r="CG359" s="270"/>
      <c r="CH359" s="270"/>
      <c r="CI359" s="270"/>
      <c r="CJ359" s="270"/>
      <c r="CK359" s="270"/>
      <c r="CL359" s="270"/>
      <c r="CM359" s="270"/>
      <c r="CN359" s="270"/>
      <c r="CO359" s="270"/>
      <c r="CP359" s="270"/>
      <c r="CQ359" s="270"/>
    </row>
    <row r="360" spans="10:95">
      <c r="J360" s="268"/>
      <c r="K360" s="268"/>
      <c r="L360" s="269"/>
      <c r="M360" s="270"/>
      <c r="N360" s="268"/>
      <c r="O360" s="268"/>
      <c r="P360" s="269"/>
      <c r="Q360" s="270"/>
      <c r="R360" s="268"/>
      <c r="S360" s="268"/>
      <c r="T360" s="269"/>
      <c r="U360" s="270"/>
      <c r="V360" s="268"/>
      <c r="W360" s="268"/>
      <c r="X360" s="269"/>
      <c r="Y360" s="270"/>
      <c r="Z360" s="268"/>
      <c r="AA360" s="268"/>
      <c r="AB360" s="269"/>
      <c r="AC360" s="270"/>
      <c r="AD360" s="268"/>
      <c r="AE360" s="268"/>
      <c r="AF360" s="269"/>
      <c r="AG360" s="270"/>
      <c r="AH360" s="268"/>
      <c r="AI360" s="268"/>
      <c r="AJ360" s="269"/>
      <c r="AK360" s="270"/>
      <c r="AL360" s="270"/>
      <c r="AM360" s="270"/>
      <c r="AN360" s="270"/>
      <c r="AO360" s="270"/>
      <c r="AP360" s="270"/>
      <c r="AQ360" s="270"/>
      <c r="AR360" s="270"/>
      <c r="AS360" s="270"/>
      <c r="AT360" s="270"/>
      <c r="AU360" s="270"/>
      <c r="AV360" s="270"/>
      <c r="AW360" s="270"/>
      <c r="AX360" s="270"/>
      <c r="AY360" s="270"/>
      <c r="AZ360" s="270"/>
      <c r="BA360" s="270"/>
      <c r="BB360" s="270"/>
      <c r="BC360" s="270"/>
      <c r="BD360" s="270"/>
      <c r="BE360" s="270"/>
      <c r="BF360" s="270"/>
      <c r="BG360" s="270"/>
      <c r="BH360" s="270"/>
      <c r="BI360" s="270"/>
      <c r="BJ360" s="270"/>
      <c r="BK360" s="270"/>
      <c r="BL360" s="270"/>
      <c r="BM360" s="270"/>
      <c r="BN360" s="270"/>
      <c r="BO360" s="270"/>
      <c r="BP360" s="270"/>
      <c r="BQ360" s="270"/>
      <c r="BR360" s="270"/>
      <c r="BS360" s="270"/>
      <c r="BT360" s="270"/>
      <c r="BU360" s="270"/>
      <c r="BV360" s="270"/>
      <c r="BW360" s="270"/>
      <c r="BX360" s="270"/>
      <c r="BY360" s="270"/>
      <c r="BZ360" s="270"/>
      <c r="CA360" s="270"/>
      <c r="CB360" s="270"/>
      <c r="CC360" s="270"/>
      <c r="CD360" s="270"/>
      <c r="CE360" s="270"/>
      <c r="CF360" s="270"/>
      <c r="CG360" s="270"/>
      <c r="CH360" s="270"/>
      <c r="CI360" s="270"/>
      <c r="CJ360" s="270"/>
      <c r="CK360" s="270"/>
      <c r="CL360" s="270"/>
      <c r="CM360" s="270"/>
      <c r="CN360" s="270"/>
      <c r="CO360" s="270"/>
      <c r="CP360" s="270"/>
      <c r="CQ360" s="270"/>
    </row>
    <row r="361" spans="10:95">
      <c r="J361" s="268"/>
      <c r="K361" s="268"/>
      <c r="L361" s="269"/>
      <c r="M361" s="270"/>
      <c r="N361" s="268"/>
      <c r="O361" s="268"/>
      <c r="P361" s="269"/>
      <c r="Q361" s="270"/>
      <c r="R361" s="268"/>
      <c r="S361" s="268"/>
      <c r="T361" s="269"/>
      <c r="U361" s="270"/>
      <c r="V361" s="268"/>
      <c r="W361" s="268"/>
      <c r="X361" s="269"/>
      <c r="Y361" s="270"/>
      <c r="Z361" s="268"/>
      <c r="AA361" s="268"/>
      <c r="AB361" s="269"/>
      <c r="AC361" s="270"/>
      <c r="AD361" s="268"/>
      <c r="AE361" s="268"/>
      <c r="AF361" s="269"/>
      <c r="AG361" s="270"/>
      <c r="AH361" s="268"/>
      <c r="AI361" s="268"/>
      <c r="AJ361" s="269"/>
      <c r="AK361" s="270"/>
      <c r="AL361" s="270"/>
      <c r="AM361" s="270"/>
      <c r="AN361" s="270"/>
      <c r="AO361" s="270"/>
      <c r="AP361" s="270"/>
      <c r="AQ361" s="270"/>
      <c r="AR361" s="270"/>
      <c r="AS361" s="270"/>
      <c r="AT361" s="270"/>
      <c r="AU361" s="270"/>
      <c r="AV361" s="270"/>
      <c r="AW361" s="270"/>
      <c r="AX361" s="270"/>
      <c r="AY361" s="270"/>
      <c r="AZ361" s="270"/>
      <c r="BA361" s="270"/>
      <c r="BB361" s="270"/>
      <c r="BC361" s="270"/>
      <c r="BD361" s="270"/>
      <c r="BE361" s="270"/>
      <c r="BF361" s="270"/>
      <c r="BG361" s="270"/>
      <c r="BH361" s="270"/>
      <c r="BI361" s="270"/>
      <c r="BJ361" s="270"/>
      <c r="BK361" s="270"/>
      <c r="BL361" s="270"/>
      <c r="BM361" s="270"/>
      <c r="BN361" s="270"/>
      <c r="BO361" s="270"/>
      <c r="BP361" s="270"/>
      <c r="BQ361" s="270"/>
      <c r="BR361" s="270"/>
      <c r="BS361" s="270"/>
      <c r="BT361" s="270"/>
      <c r="BU361" s="270"/>
      <c r="BV361" s="270"/>
      <c r="BW361" s="270"/>
      <c r="BX361" s="270"/>
      <c r="BY361" s="270"/>
      <c r="BZ361" s="270"/>
      <c r="CA361" s="270"/>
      <c r="CB361" s="270"/>
      <c r="CC361" s="270"/>
      <c r="CD361" s="270"/>
      <c r="CE361" s="270"/>
      <c r="CF361" s="270"/>
      <c r="CG361" s="270"/>
      <c r="CH361" s="270"/>
      <c r="CI361" s="270"/>
      <c r="CJ361" s="270"/>
      <c r="CK361" s="270"/>
      <c r="CL361" s="270"/>
      <c r="CM361" s="270"/>
      <c r="CN361" s="270"/>
      <c r="CO361" s="270"/>
      <c r="CP361" s="270"/>
      <c r="CQ361" s="270"/>
    </row>
    <row r="362" spans="10:95">
      <c r="J362" s="268"/>
      <c r="K362" s="268"/>
      <c r="L362" s="269"/>
      <c r="M362" s="270"/>
      <c r="N362" s="268"/>
      <c r="O362" s="268"/>
      <c r="P362" s="269"/>
      <c r="Q362" s="270"/>
      <c r="R362" s="268"/>
      <c r="S362" s="268"/>
      <c r="T362" s="269"/>
      <c r="U362" s="270"/>
      <c r="V362" s="268"/>
      <c r="W362" s="268"/>
      <c r="X362" s="269"/>
      <c r="Y362" s="270"/>
      <c r="Z362" s="268"/>
      <c r="AA362" s="268"/>
      <c r="AB362" s="269"/>
      <c r="AC362" s="270"/>
      <c r="AD362" s="268"/>
      <c r="AE362" s="268"/>
      <c r="AF362" s="269"/>
      <c r="AG362" s="270"/>
      <c r="AH362" s="268"/>
      <c r="AI362" s="268"/>
      <c r="AJ362" s="269"/>
      <c r="AK362" s="270"/>
      <c r="AL362" s="270"/>
      <c r="AM362" s="270"/>
      <c r="AN362" s="270"/>
      <c r="AO362" s="270"/>
      <c r="AP362" s="270"/>
      <c r="AQ362" s="270"/>
      <c r="AR362" s="270"/>
      <c r="AS362" s="270"/>
      <c r="AT362" s="270"/>
      <c r="AU362" s="270"/>
      <c r="AV362" s="270"/>
      <c r="AW362" s="270"/>
      <c r="AX362" s="270"/>
      <c r="AY362" s="270"/>
      <c r="AZ362" s="270"/>
      <c r="BA362" s="270"/>
      <c r="BB362" s="270"/>
      <c r="BC362" s="270"/>
      <c r="BD362" s="270"/>
      <c r="BE362" s="270"/>
      <c r="BF362" s="270"/>
      <c r="BG362" s="270"/>
      <c r="BH362" s="270"/>
      <c r="BI362" s="270"/>
      <c r="BJ362" s="270"/>
      <c r="BK362" s="270"/>
      <c r="BL362" s="270"/>
      <c r="BM362" s="270"/>
      <c r="BN362" s="270"/>
      <c r="BO362" s="270"/>
      <c r="BP362" s="270"/>
      <c r="BQ362" s="270"/>
      <c r="BR362" s="270"/>
      <c r="BS362" s="270"/>
      <c r="BT362" s="270"/>
      <c r="BU362" s="270"/>
      <c r="BV362" s="270"/>
      <c r="BW362" s="270"/>
      <c r="BX362" s="270"/>
      <c r="BY362" s="270"/>
      <c r="BZ362" s="270"/>
      <c r="CA362" s="270"/>
      <c r="CB362" s="270"/>
      <c r="CC362" s="270"/>
      <c r="CD362" s="270"/>
      <c r="CE362" s="270"/>
      <c r="CF362" s="270"/>
      <c r="CG362" s="270"/>
      <c r="CH362" s="270"/>
      <c r="CI362" s="270"/>
      <c r="CJ362" s="270"/>
      <c r="CK362" s="270"/>
      <c r="CL362" s="270"/>
      <c r="CM362" s="270"/>
      <c r="CN362" s="270"/>
      <c r="CO362" s="270"/>
      <c r="CP362" s="270"/>
      <c r="CQ362" s="270"/>
    </row>
    <row r="363" spans="10:95">
      <c r="J363" s="268"/>
      <c r="K363" s="268"/>
      <c r="L363" s="269"/>
      <c r="M363" s="270"/>
      <c r="N363" s="268"/>
      <c r="O363" s="268"/>
      <c r="P363" s="269"/>
      <c r="Q363" s="270"/>
      <c r="R363" s="268"/>
      <c r="S363" s="268"/>
      <c r="T363" s="269"/>
      <c r="U363" s="270"/>
      <c r="V363" s="268"/>
      <c r="W363" s="268"/>
      <c r="X363" s="269"/>
      <c r="Y363" s="270"/>
      <c r="Z363" s="268"/>
      <c r="AA363" s="268"/>
      <c r="AB363" s="269"/>
      <c r="AC363" s="270"/>
      <c r="AD363" s="268"/>
      <c r="AE363" s="268"/>
      <c r="AF363" s="269"/>
      <c r="AG363" s="270"/>
      <c r="AH363" s="268"/>
      <c r="AI363" s="268"/>
      <c r="AJ363" s="269"/>
      <c r="AK363" s="270"/>
      <c r="AL363" s="270"/>
      <c r="AM363" s="270"/>
      <c r="AN363" s="270"/>
      <c r="AO363" s="270"/>
      <c r="AP363" s="270"/>
      <c r="AQ363" s="270"/>
      <c r="AR363" s="270"/>
      <c r="AS363" s="270"/>
      <c r="AT363" s="270"/>
      <c r="AU363" s="270"/>
      <c r="AV363" s="270"/>
      <c r="AW363" s="270"/>
      <c r="AX363" s="270"/>
      <c r="AY363" s="270"/>
      <c r="AZ363" s="270"/>
      <c r="BA363" s="270"/>
      <c r="BB363" s="270"/>
      <c r="BC363" s="270"/>
      <c r="BD363" s="270"/>
      <c r="BE363" s="270"/>
      <c r="BF363" s="270"/>
      <c r="BG363" s="270"/>
      <c r="BH363" s="270"/>
      <c r="BI363" s="270"/>
      <c r="BJ363" s="270"/>
      <c r="BK363" s="270"/>
      <c r="BL363" s="270"/>
      <c r="BM363" s="270"/>
      <c r="BN363" s="270"/>
      <c r="BO363" s="270"/>
      <c r="BP363" s="270"/>
      <c r="BQ363" s="270"/>
      <c r="BR363" s="270"/>
      <c r="BS363" s="270"/>
      <c r="BT363" s="270"/>
      <c r="BU363" s="270"/>
      <c r="BV363" s="270"/>
      <c r="BW363" s="270"/>
      <c r="BX363" s="270"/>
      <c r="BY363" s="270"/>
      <c r="BZ363" s="270"/>
      <c r="CA363" s="270"/>
      <c r="CB363" s="270"/>
      <c r="CC363" s="270"/>
      <c r="CD363" s="270"/>
      <c r="CE363" s="270"/>
      <c r="CF363" s="270"/>
      <c r="CG363" s="270"/>
      <c r="CH363" s="270"/>
      <c r="CI363" s="270"/>
      <c r="CJ363" s="270"/>
      <c r="CK363" s="270"/>
      <c r="CL363" s="270"/>
      <c r="CM363" s="270"/>
      <c r="CN363" s="270"/>
      <c r="CO363" s="270"/>
      <c r="CP363" s="270"/>
      <c r="CQ363" s="270"/>
    </row>
    <row r="364" spans="10:95">
      <c r="J364" s="268"/>
      <c r="K364" s="268"/>
      <c r="L364" s="269"/>
      <c r="M364" s="270"/>
      <c r="N364" s="268"/>
      <c r="O364" s="268"/>
      <c r="P364" s="269"/>
      <c r="Q364" s="270"/>
      <c r="R364" s="268"/>
      <c r="S364" s="268"/>
      <c r="T364" s="269"/>
      <c r="U364" s="270"/>
      <c r="V364" s="268"/>
      <c r="W364" s="268"/>
      <c r="X364" s="269"/>
      <c r="Y364" s="270"/>
      <c r="Z364" s="268"/>
      <c r="AA364" s="268"/>
      <c r="AB364" s="269"/>
      <c r="AC364" s="270"/>
      <c r="AD364" s="268"/>
      <c r="AE364" s="268"/>
      <c r="AF364" s="269"/>
      <c r="AG364" s="270"/>
      <c r="AH364" s="268"/>
      <c r="AI364" s="268"/>
      <c r="AJ364" s="269"/>
      <c r="AK364" s="270"/>
      <c r="AL364" s="270"/>
      <c r="AM364" s="270"/>
      <c r="AN364" s="270"/>
      <c r="AO364" s="270"/>
      <c r="AP364" s="270"/>
      <c r="AQ364" s="270"/>
      <c r="AR364" s="270"/>
      <c r="AS364" s="270"/>
      <c r="AT364" s="270"/>
      <c r="AU364" s="270"/>
      <c r="AV364" s="270"/>
      <c r="AW364" s="270"/>
      <c r="AX364" s="270"/>
      <c r="AY364" s="270"/>
      <c r="AZ364" s="270"/>
      <c r="BA364" s="270"/>
      <c r="BB364" s="270"/>
      <c r="BC364" s="270"/>
      <c r="BD364" s="270"/>
      <c r="BE364" s="270"/>
      <c r="BF364" s="270"/>
      <c r="BG364" s="270"/>
      <c r="BH364" s="270"/>
      <c r="BI364" s="270"/>
      <c r="BJ364" s="270"/>
      <c r="BK364" s="270"/>
      <c r="BL364" s="270"/>
      <c r="BM364" s="270"/>
      <c r="BN364" s="270"/>
      <c r="BO364" s="270"/>
      <c r="BP364" s="270"/>
      <c r="BQ364" s="270"/>
      <c r="BR364" s="270"/>
      <c r="BS364" s="270"/>
      <c r="BT364" s="270"/>
      <c r="BU364" s="270"/>
      <c r="BV364" s="270"/>
      <c r="BW364" s="270"/>
      <c r="BX364" s="270"/>
      <c r="BY364" s="270"/>
      <c r="BZ364" s="270"/>
      <c r="CA364" s="270"/>
      <c r="CB364" s="270"/>
      <c r="CC364" s="270"/>
      <c r="CD364" s="270"/>
      <c r="CE364" s="270"/>
      <c r="CF364" s="270"/>
      <c r="CG364" s="270"/>
      <c r="CH364" s="270"/>
      <c r="CI364" s="270"/>
      <c r="CJ364" s="270"/>
      <c r="CK364" s="270"/>
      <c r="CL364" s="270"/>
      <c r="CM364" s="270"/>
      <c r="CN364" s="270"/>
      <c r="CO364" s="270"/>
      <c r="CP364" s="270"/>
      <c r="CQ364" s="270"/>
    </row>
    <row r="365" spans="10:95">
      <c r="J365" s="268"/>
      <c r="K365" s="268"/>
      <c r="L365" s="269"/>
      <c r="M365" s="270"/>
      <c r="N365" s="268"/>
      <c r="O365" s="268"/>
      <c r="P365" s="269"/>
      <c r="Q365" s="270"/>
      <c r="R365" s="268"/>
      <c r="S365" s="268"/>
      <c r="T365" s="269"/>
      <c r="U365" s="270"/>
      <c r="V365" s="268"/>
      <c r="W365" s="268"/>
      <c r="X365" s="269"/>
      <c r="Y365" s="270"/>
      <c r="Z365" s="268"/>
      <c r="AA365" s="268"/>
      <c r="AB365" s="269"/>
      <c r="AC365" s="270"/>
      <c r="AD365" s="268"/>
      <c r="AE365" s="268"/>
      <c r="AF365" s="269"/>
      <c r="AG365" s="270"/>
      <c r="AH365" s="268"/>
      <c r="AI365" s="268"/>
      <c r="AJ365" s="269"/>
      <c r="AK365" s="270"/>
      <c r="AL365" s="270"/>
      <c r="AM365" s="270"/>
      <c r="AN365" s="270"/>
      <c r="AO365" s="270"/>
      <c r="AP365" s="270"/>
      <c r="AQ365" s="270"/>
      <c r="AR365" s="270"/>
      <c r="AS365" s="270"/>
      <c r="AT365" s="270"/>
      <c r="AU365" s="270"/>
      <c r="AV365" s="270"/>
      <c r="AW365" s="270"/>
      <c r="AX365" s="270"/>
      <c r="AY365" s="270"/>
      <c r="AZ365" s="270"/>
      <c r="BA365" s="270"/>
      <c r="BB365" s="270"/>
      <c r="BC365" s="270"/>
      <c r="BD365" s="270"/>
      <c r="BE365" s="270"/>
      <c r="BF365" s="270"/>
      <c r="BG365" s="270"/>
      <c r="BH365" s="270"/>
      <c r="BI365" s="270"/>
      <c r="BJ365" s="270"/>
      <c r="BK365" s="270"/>
      <c r="BL365" s="270"/>
      <c r="BM365" s="270"/>
      <c r="BN365" s="270"/>
      <c r="BO365" s="270"/>
      <c r="BP365" s="270"/>
      <c r="BQ365" s="270"/>
      <c r="BR365" s="270"/>
      <c r="BS365" s="270"/>
      <c r="BT365" s="270"/>
      <c r="BU365" s="270"/>
      <c r="BV365" s="270"/>
      <c r="BW365" s="270"/>
      <c r="BX365" s="270"/>
      <c r="BY365" s="270"/>
      <c r="BZ365" s="270"/>
      <c r="CA365" s="270"/>
      <c r="CB365" s="270"/>
      <c r="CC365" s="270"/>
      <c r="CD365" s="270"/>
      <c r="CE365" s="270"/>
      <c r="CF365" s="270"/>
      <c r="CG365" s="270"/>
      <c r="CH365" s="270"/>
      <c r="CI365" s="270"/>
      <c r="CJ365" s="270"/>
      <c r="CK365" s="270"/>
      <c r="CL365" s="270"/>
      <c r="CM365" s="270"/>
      <c r="CN365" s="270"/>
      <c r="CO365" s="270"/>
      <c r="CP365" s="270"/>
      <c r="CQ365" s="270"/>
    </row>
    <row r="366" spans="10:95">
      <c r="J366" s="268"/>
      <c r="K366" s="268"/>
      <c r="L366" s="269"/>
      <c r="M366" s="270"/>
      <c r="N366" s="268"/>
      <c r="O366" s="268"/>
      <c r="P366" s="269"/>
      <c r="Q366" s="270"/>
      <c r="R366" s="268"/>
      <c r="S366" s="268"/>
      <c r="T366" s="269"/>
      <c r="U366" s="270"/>
      <c r="V366" s="268"/>
      <c r="W366" s="268"/>
      <c r="X366" s="269"/>
      <c r="Y366" s="270"/>
      <c r="Z366" s="268"/>
      <c r="AA366" s="268"/>
      <c r="AB366" s="269"/>
      <c r="AC366" s="270"/>
      <c r="AD366" s="268"/>
      <c r="AE366" s="268"/>
      <c r="AF366" s="269"/>
      <c r="AG366" s="270"/>
      <c r="AH366" s="268"/>
      <c r="AI366" s="268"/>
      <c r="AJ366" s="269"/>
      <c r="AK366" s="270"/>
      <c r="AL366" s="270"/>
      <c r="AM366" s="270"/>
      <c r="AN366" s="270"/>
      <c r="AO366" s="270"/>
      <c r="AP366" s="270"/>
      <c r="AQ366" s="270"/>
      <c r="AR366" s="270"/>
      <c r="AS366" s="270"/>
      <c r="AT366" s="270"/>
      <c r="AU366" s="270"/>
      <c r="AV366" s="270"/>
      <c r="AW366" s="270"/>
      <c r="AX366" s="270"/>
      <c r="AY366" s="270"/>
      <c r="AZ366" s="270"/>
      <c r="BA366" s="270"/>
      <c r="BB366" s="270"/>
      <c r="BC366" s="270"/>
      <c r="BD366" s="270"/>
      <c r="BE366" s="270"/>
      <c r="BF366" s="270"/>
      <c r="BG366" s="270"/>
      <c r="BH366" s="270"/>
      <c r="BI366" s="270"/>
      <c r="BJ366" s="270"/>
      <c r="BK366" s="270"/>
      <c r="BL366" s="270"/>
      <c r="BM366" s="270"/>
      <c r="BN366" s="270"/>
      <c r="BO366" s="270"/>
      <c r="BP366" s="270"/>
      <c r="BQ366" s="270"/>
      <c r="BR366" s="270"/>
      <c r="BS366" s="270"/>
      <c r="BT366" s="270"/>
      <c r="BU366" s="270"/>
      <c r="BV366" s="270"/>
      <c r="BW366" s="270"/>
      <c r="BX366" s="270"/>
      <c r="BY366" s="270"/>
      <c r="BZ366" s="270"/>
      <c r="CA366" s="270"/>
      <c r="CB366" s="270"/>
      <c r="CC366" s="270"/>
      <c r="CD366" s="270"/>
      <c r="CE366" s="270"/>
      <c r="CF366" s="270"/>
      <c r="CG366" s="270"/>
      <c r="CH366" s="270"/>
      <c r="CI366" s="270"/>
      <c r="CJ366" s="270"/>
      <c r="CK366" s="270"/>
      <c r="CL366" s="270"/>
      <c r="CM366" s="270"/>
      <c r="CN366" s="270"/>
      <c r="CO366" s="270"/>
      <c r="CP366" s="270"/>
      <c r="CQ366" s="270"/>
    </row>
    <row r="367" spans="10:95">
      <c r="J367" s="268"/>
      <c r="K367" s="268"/>
      <c r="L367" s="269"/>
      <c r="M367" s="270"/>
      <c r="N367" s="268"/>
      <c r="O367" s="268"/>
      <c r="P367" s="269"/>
      <c r="Q367" s="270"/>
      <c r="R367" s="268"/>
      <c r="S367" s="268"/>
      <c r="T367" s="269"/>
      <c r="U367" s="270"/>
      <c r="V367" s="268"/>
      <c r="W367" s="268"/>
      <c r="X367" s="269"/>
      <c r="Y367" s="270"/>
      <c r="Z367" s="268"/>
      <c r="AA367" s="268"/>
      <c r="AB367" s="269"/>
      <c r="AC367" s="270"/>
      <c r="AD367" s="268"/>
      <c r="AE367" s="268"/>
      <c r="AF367" s="269"/>
      <c r="AG367" s="270"/>
      <c r="AH367" s="268"/>
      <c r="AI367" s="268"/>
      <c r="AJ367" s="269"/>
      <c r="AK367" s="270"/>
      <c r="AL367" s="270"/>
      <c r="AM367" s="270"/>
      <c r="AN367" s="270"/>
      <c r="AO367" s="270"/>
      <c r="AP367" s="270"/>
      <c r="AQ367" s="270"/>
      <c r="AR367" s="270"/>
      <c r="AS367" s="270"/>
      <c r="AT367" s="270"/>
      <c r="AU367" s="270"/>
      <c r="AV367" s="270"/>
      <c r="AW367" s="270"/>
      <c r="AX367" s="270"/>
      <c r="AY367" s="270"/>
      <c r="AZ367" s="270"/>
      <c r="BA367" s="270"/>
      <c r="BB367" s="270"/>
      <c r="BC367" s="270"/>
      <c r="BD367" s="270"/>
      <c r="BE367" s="270"/>
      <c r="BF367" s="270"/>
      <c r="BG367" s="270"/>
      <c r="BH367" s="270"/>
      <c r="BI367" s="270"/>
      <c r="BJ367" s="270"/>
      <c r="BK367" s="270"/>
      <c r="BL367" s="270"/>
      <c r="BM367" s="270"/>
      <c r="BN367" s="270"/>
      <c r="BO367" s="270"/>
      <c r="BP367" s="270"/>
      <c r="BQ367" s="270"/>
      <c r="BR367" s="270"/>
      <c r="BS367" s="270"/>
      <c r="BT367" s="270"/>
      <c r="BU367" s="270"/>
      <c r="BV367" s="270"/>
      <c r="BW367" s="270"/>
      <c r="BX367" s="270"/>
      <c r="BY367" s="270"/>
      <c r="BZ367" s="270"/>
      <c r="CA367" s="270"/>
      <c r="CB367" s="270"/>
      <c r="CC367" s="270"/>
      <c r="CD367" s="270"/>
      <c r="CE367" s="270"/>
      <c r="CF367" s="270"/>
      <c r="CG367" s="270"/>
      <c r="CH367" s="270"/>
      <c r="CI367" s="270"/>
      <c r="CJ367" s="270"/>
      <c r="CK367" s="270"/>
      <c r="CL367" s="270"/>
      <c r="CM367" s="270"/>
      <c r="CN367" s="270"/>
      <c r="CO367" s="270"/>
      <c r="CP367" s="270"/>
      <c r="CQ367" s="270"/>
    </row>
    <row r="368" spans="10:95">
      <c r="J368" s="268"/>
      <c r="K368" s="268"/>
      <c r="L368" s="269"/>
      <c r="M368" s="270"/>
      <c r="N368" s="268"/>
      <c r="O368" s="268"/>
      <c r="P368" s="269"/>
      <c r="Q368" s="270"/>
      <c r="R368" s="268"/>
      <c r="S368" s="268"/>
      <c r="T368" s="269"/>
      <c r="U368" s="270"/>
      <c r="V368" s="268"/>
      <c r="W368" s="268"/>
      <c r="X368" s="269"/>
      <c r="Y368" s="270"/>
      <c r="Z368" s="268"/>
      <c r="AA368" s="268"/>
      <c r="AB368" s="269"/>
      <c r="AC368" s="270"/>
      <c r="AD368" s="268"/>
      <c r="AE368" s="268"/>
      <c r="AF368" s="269"/>
      <c r="AG368" s="270"/>
      <c r="AH368" s="268"/>
      <c r="AI368" s="268"/>
      <c r="AJ368" s="269"/>
      <c r="AK368" s="270"/>
      <c r="AL368" s="270"/>
      <c r="AM368" s="270"/>
      <c r="AN368" s="270"/>
      <c r="AO368" s="270"/>
      <c r="AP368" s="270"/>
      <c r="AQ368" s="270"/>
      <c r="AR368" s="270"/>
      <c r="AS368" s="270"/>
      <c r="AT368" s="270"/>
      <c r="AU368" s="270"/>
      <c r="AV368" s="270"/>
      <c r="AW368" s="270"/>
      <c r="AX368" s="270"/>
      <c r="AY368" s="270"/>
      <c r="AZ368" s="270"/>
      <c r="BA368" s="270"/>
      <c r="BB368" s="270"/>
      <c r="BC368" s="270"/>
      <c r="BD368" s="270"/>
      <c r="BE368" s="270"/>
      <c r="BF368" s="270"/>
      <c r="BG368" s="270"/>
      <c r="BH368" s="270"/>
      <c r="BI368" s="270"/>
      <c r="BJ368" s="270"/>
      <c r="BK368" s="270"/>
      <c r="BL368" s="270"/>
      <c r="BM368" s="270"/>
      <c r="BN368" s="270"/>
      <c r="BO368" s="270"/>
      <c r="BP368" s="270"/>
      <c r="BQ368" s="270"/>
      <c r="BR368" s="270"/>
      <c r="BS368" s="270"/>
      <c r="BT368" s="270"/>
      <c r="BU368" s="270"/>
      <c r="BV368" s="270"/>
      <c r="BW368" s="270"/>
      <c r="BX368" s="270"/>
      <c r="BY368" s="270"/>
      <c r="BZ368" s="270"/>
      <c r="CA368" s="270"/>
      <c r="CB368" s="270"/>
      <c r="CC368" s="270"/>
      <c r="CD368" s="270"/>
      <c r="CE368" s="270"/>
      <c r="CF368" s="270"/>
      <c r="CG368" s="270"/>
      <c r="CH368" s="270"/>
      <c r="CI368" s="270"/>
      <c r="CJ368" s="270"/>
      <c r="CK368" s="270"/>
      <c r="CL368" s="270"/>
      <c r="CM368" s="270"/>
      <c r="CN368" s="270"/>
      <c r="CO368" s="270"/>
      <c r="CP368" s="270"/>
      <c r="CQ368" s="270"/>
    </row>
    <row r="369" spans="10:95">
      <c r="J369" s="268"/>
      <c r="K369" s="268"/>
      <c r="L369" s="269"/>
      <c r="M369" s="270"/>
      <c r="N369" s="268"/>
      <c r="O369" s="268"/>
      <c r="P369" s="269"/>
      <c r="Q369" s="270"/>
      <c r="R369" s="268"/>
      <c r="S369" s="268"/>
      <c r="T369" s="269"/>
      <c r="U369" s="270"/>
      <c r="V369" s="268"/>
      <c r="W369" s="268"/>
      <c r="X369" s="269"/>
      <c r="Y369" s="270"/>
      <c r="Z369" s="268"/>
      <c r="AA369" s="268"/>
      <c r="AB369" s="269"/>
      <c r="AC369" s="270"/>
      <c r="AD369" s="268"/>
      <c r="AE369" s="268"/>
      <c r="AF369" s="269"/>
      <c r="AG369" s="270"/>
      <c r="AH369" s="268"/>
      <c r="AI369" s="268"/>
      <c r="AJ369" s="269"/>
      <c r="AK369" s="270"/>
      <c r="AL369" s="270"/>
      <c r="AM369" s="270"/>
      <c r="AN369" s="270"/>
      <c r="AO369" s="270"/>
      <c r="AP369" s="270"/>
      <c r="AQ369" s="270"/>
      <c r="AR369" s="270"/>
      <c r="AS369" s="270"/>
      <c r="AT369" s="270"/>
      <c r="AU369" s="270"/>
      <c r="AV369" s="270"/>
      <c r="AW369" s="270"/>
      <c r="AX369" s="270"/>
      <c r="AY369" s="270"/>
      <c r="AZ369" s="270"/>
      <c r="BA369" s="270"/>
      <c r="BB369" s="270"/>
      <c r="BC369" s="270"/>
      <c r="BD369" s="270"/>
      <c r="BE369" s="270"/>
      <c r="BF369" s="270"/>
      <c r="BG369" s="270"/>
      <c r="BH369" s="270"/>
      <c r="BI369" s="270"/>
      <c r="BJ369" s="270"/>
      <c r="BK369" s="270"/>
      <c r="BL369" s="270"/>
      <c r="BM369" s="270"/>
      <c r="BN369" s="270"/>
      <c r="BO369" s="270"/>
      <c r="BP369" s="270"/>
      <c r="BQ369" s="270"/>
      <c r="BR369" s="270"/>
      <c r="BS369" s="270"/>
      <c r="BT369" s="270"/>
      <c r="BU369" s="270"/>
      <c r="BV369" s="270"/>
      <c r="BW369" s="270"/>
      <c r="BX369" s="270"/>
      <c r="BY369" s="270"/>
      <c r="BZ369" s="270"/>
      <c r="CA369" s="270"/>
      <c r="CB369" s="270"/>
      <c r="CC369" s="270"/>
      <c r="CD369" s="270"/>
      <c r="CE369" s="270"/>
      <c r="CF369" s="270"/>
      <c r="CG369" s="270"/>
      <c r="CH369" s="270"/>
      <c r="CI369" s="270"/>
      <c r="CJ369" s="270"/>
      <c r="CK369" s="270"/>
      <c r="CL369" s="270"/>
      <c r="CM369" s="270"/>
      <c r="CN369" s="270"/>
      <c r="CO369" s="270"/>
      <c r="CP369" s="270"/>
      <c r="CQ369" s="270"/>
    </row>
    <row r="370" spans="10:95">
      <c r="J370" s="268"/>
      <c r="K370" s="268"/>
      <c r="L370" s="269"/>
      <c r="M370" s="270"/>
      <c r="N370" s="268"/>
      <c r="O370" s="268"/>
      <c r="P370" s="269"/>
      <c r="Q370" s="270"/>
      <c r="R370" s="268"/>
      <c r="S370" s="268"/>
      <c r="T370" s="269"/>
      <c r="U370" s="270"/>
      <c r="V370" s="268"/>
      <c r="W370" s="268"/>
      <c r="X370" s="269"/>
      <c r="Y370" s="270"/>
      <c r="Z370" s="268"/>
      <c r="AA370" s="268"/>
      <c r="AB370" s="269"/>
      <c r="AC370" s="270"/>
      <c r="AD370" s="268"/>
      <c r="AE370" s="268"/>
      <c r="AF370" s="269"/>
      <c r="AG370" s="270"/>
      <c r="AH370" s="268"/>
      <c r="AI370" s="268"/>
      <c r="AJ370" s="269"/>
      <c r="AK370" s="270"/>
      <c r="AL370" s="270"/>
      <c r="AM370" s="270"/>
      <c r="AN370" s="270"/>
      <c r="AO370" s="270"/>
      <c r="AP370" s="270"/>
      <c r="AQ370" s="270"/>
      <c r="AR370" s="270"/>
      <c r="AS370" s="270"/>
      <c r="AT370" s="270"/>
      <c r="AU370" s="270"/>
      <c r="AV370" s="270"/>
      <c r="AW370" s="270"/>
      <c r="AX370" s="270"/>
      <c r="AY370" s="270"/>
      <c r="AZ370" s="270"/>
      <c r="BA370" s="270"/>
      <c r="BB370" s="270"/>
      <c r="BC370" s="270"/>
      <c r="BD370" s="270"/>
      <c r="BE370" s="270"/>
      <c r="BF370" s="270"/>
      <c r="BG370" s="270"/>
      <c r="BH370" s="270"/>
      <c r="BI370" s="270"/>
      <c r="BJ370" s="270"/>
      <c r="BK370" s="270"/>
      <c r="BL370" s="270"/>
      <c r="BM370" s="270"/>
      <c r="BN370" s="270"/>
      <c r="BO370" s="270"/>
      <c r="BP370" s="270"/>
      <c r="BQ370" s="270"/>
      <c r="BR370" s="270"/>
      <c r="BS370" s="270"/>
      <c r="BT370" s="270"/>
      <c r="BU370" s="270"/>
      <c r="BV370" s="270"/>
      <c r="BW370" s="270"/>
      <c r="BX370" s="270"/>
      <c r="BY370" s="270"/>
      <c r="BZ370" s="270"/>
      <c r="CA370" s="270"/>
      <c r="CB370" s="270"/>
      <c r="CC370" s="270"/>
      <c r="CD370" s="270"/>
      <c r="CE370" s="270"/>
      <c r="CF370" s="270"/>
      <c r="CG370" s="270"/>
      <c r="CH370" s="270"/>
      <c r="CI370" s="270"/>
      <c r="CJ370" s="270"/>
      <c r="CK370" s="270"/>
      <c r="CL370" s="270"/>
      <c r="CM370" s="270"/>
      <c r="CN370" s="270"/>
      <c r="CO370" s="270"/>
      <c r="CP370" s="270"/>
      <c r="CQ370" s="270"/>
    </row>
    <row r="371" spans="10:95">
      <c r="J371" s="268"/>
      <c r="K371" s="268"/>
      <c r="L371" s="269"/>
      <c r="M371" s="270"/>
      <c r="N371" s="268"/>
      <c r="O371" s="268"/>
      <c r="P371" s="269"/>
      <c r="Q371" s="270"/>
      <c r="R371" s="268"/>
      <c r="S371" s="268"/>
      <c r="T371" s="269"/>
      <c r="U371" s="270"/>
      <c r="V371" s="268"/>
      <c r="W371" s="268"/>
      <c r="X371" s="269"/>
      <c r="Y371" s="270"/>
      <c r="Z371" s="268"/>
      <c r="AA371" s="268"/>
      <c r="AB371" s="269"/>
      <c r="AC371" s="270"/>
      <c r="AD371" s="268"/>
      <c r="AE371" s="268"/>
      <c r="AF371" s="269"/>
      <c r="AG371" s="270"/>
      <c r="AH371" s="268"/>
      <c r="AI371" s="268"/>
      <c r="AJ371" s="269"/>
      <c r="AK371" s="270"/>
      <c r="AL371" s="270"/>
      <c r="AM371" s="270"/>
      <c r="AN371" s="270"/>
      <c r="AO371" s="270"/>
      <c r="AP371" s="270"/>
      <c r="AQ371" s="270"/>
      <c r="AR371" s="270"/>
      <c r="AS371" s="270"/>
      <c r="AT371" s="270"/>
      <c r="AU371" s="270"/>
      <c r="AV371" s="270"/>
      <c r="AW371" s="270"/>
      <c r="AX371" s="270"/>
      <c r="AY371" s="270"/>
      <c r="AZ371" s="270"/>
      <c r="BA371" s="270"/>
      <c r="BB371" s="270"/>
      <c r="BC371" s="270"/>
      <c r="BD371" s="270"/>
      <c r="BE371" s="270"/>
      <c r="BF371" s="270"/>
      <c r="BG371" s="270"/>
      <c r="BH371" s="270"/>
      <c r="BI371" s="270"/>
      <c r="BJ371" s="270"/>
      <c r="BK371" s="270"/>
      <c r="BL371" s="270"/>
      <c r="BM371" s="270"/>
      <c r="BN371" s="270"/>
      <c r="BO371" s="270"/>
      <c r="BP371" s="270"/>
      <c r="BQ371" s="270"/>
      <c r="BR371" s="270"/>
      <c r="BS371" s="270"/>
      <c r="BT371" s="270"/>
      <c r="BU371" s="270"/>
      <c r="BV371" s="270"/>
      <c r="BW371" s="270"/>
      <c r="BX371" s="270"/>
      <c r="BY371" s="270"/>
      <c r="BZ371" s="270"/>
      <c r="CA371" s="270"/>
      <c r="CB371" s="270"/>
      <c r="CC371" s="270"/>
      <c r="CD371" s="270"/>
      <c r="CE371" s="270"/>
      <c r="CF371" s="270"/>
      <c r="CG371" s="270"/>
      <c r="CH371" s="270"/>
      <c r="CI371" s="270"/>
      <c r="CJ371" s="270"/>
      <c r="CK371" s="270"/>
      <c r="CL371" s="270"/>
      <c r="CM371" s="270"/>
      <c r="CN371" s="270"/>
      <c r="CO371" s="270"/>
      <c r="CP371" s="270"/>
      <c r="CQ371" s="270"/>
    </row>
    <row r="372" spans="10:95">
      <c r="J372" s="268"/>
      <c r="K372" s="268"/>
      <c r="L372" s="269"/>
      <c r="M372" s="270"/>
      <c r="N372" s="268"/>
      <c r="O372" s="268"/>
      <c r="P372" s="269"/>
      <c r="Q372" s="270"/>
      <c r="R372" s="268"/>
      <c r="S372" s="268"/>
      <c r="T372" s="269"/>
      <c r="U372" s="270"/>
      <c r="V372" s="268"/>
      <c r="W372" s="268"/>
      <c r="X372" s="269"/>
      <c r="Y372" s="270"/>
      <c r="Z372" s="268"/>
      <c r="AA372" s="268"/>
      <c r="AB372" s="269"/>
      <c r="AC372" s="270"/>
      <c r="AD372" s="268"/>
      <c r="AE372" s="268"/>
      <c r="AF372" s="269"/>
      <c r="AG372" s="270"/>
      <c r="AH372" s="268"/>
      <c r="AI372" s="268"/>
      <c r="AJ372" s="269"/>
      <c r="AK372" s="270"/>
      <c r="AL372" s="270"/>
      <c r="AM372" s="270"/>
      <c r="AN372" s="270"/>
      <c r="AO372" s="270"/>
      <c r="AP372" s="270"/>
      <c r="AQ372" s="270"/>
      <c r="AR372" s="270"/>
      <c r="AS372" s="270"/>
      <c r="AT372" s="270"/>
      <c r="AU372" s="270"/>
      <c r="AV372" s="270"/>
      <c r="AW372" s="270"/>
      <c r="AX372" s="270"/>
      <c r="AY372" s="270"/>
      <c r="AZ372" s="270"/>
      <c r="BA372" s="270"/>
      <c r="BB372" s="270"/>
      <c r="BC372" s="270"/>
      <c r="BD372" s="270"/>
      <c r="BE372" s="270"/>
      <c r="BF372" s="270"/>
      <c r="BG372" s="270"/>
      <c r="BH372" s="270"/>
      <c r="BI372" s="270"/>
      <c r="BJ372" s="270"/>
      <c r="BK372" s="270"/>
      <c r="BL372" s="270"/>
      <c r="BM372" s="270"/>
      <c r="BN372" s="270"/>
      <c r="BO372" s="270"/>
      <c r="BP372" s="270"/>
      <c r="BQ372" s="270"/>
      <c r="BR372" s="270"/>
      <c r="BS372" s="270"/>
      <c r="BT372" s="270"/>
      <c r="BU372" s="270"/>
      <c r="BV372" s="270"/>
      <c r="BW372" s="270"/>
      <c r="BX372" s="270"/>
      <c r="BY372" s="270"/>
      <c r="BZ372" s="270"/>
      <c r="CA372" s="270"/>
      <c r="CB372" s="270"/>
      <c r="CC372" s="270"/>
      <c r="CD372" s="270"/>
      <c r="CE372" s="270"/>
      <c r="CF372" s="270"/>
      <c r="CG372" s="270"/>
      <c r="CH372" s="270"/>
      <c r="CI372" s="270"/>
      <c r="CJ372" s="270"/>
      <c r="CK372" s="270"/>
      <c r="CL372" s="270"/>
      <c r="CM372" s="270"/>
      <c r="CN372" s="270"/>
      <c r="CO372" s="270"/>
      <c r="CP372" s="270"/>
      <c r="CQ372" s="270"/>
    </row>
    <row r="373" spans="10:95">
      <c r="J373" s="268"/>
      <c r="K373" s="268"/>
      <c r="L373" s="269"/>
      <c r="M373" s="270"/>
      <c r="N373" s="268"/>
      <c r="O373" s="268"/>
      <c r="P373" s="269"/>
      <c r="Q373" s="270"/>
      <c r="R373" s="268"/>
      <c r="S373" s="268"/>
      <c r="T373" s="269"/>
      <c r="U373" s="270"/>
      <c r="V373" s="268"/>
      <c r="W373" s="268"/>
      <c r="X373" s="269"/>
      <c r="Y373" s="270"/>
      <c r="Z373" s="268"/>
      <c r="AA373" s="268"/>
      <c r="AB373" s="269"/>
      <c r="AC373" s="270"/>
      <c r="AD373" s="268"/>
      <c r="AE373" s="268"/>
      <c r="AF373" s="269"/>
      <c r="AG373" s="270"/>
      <c r="AH373" s="268"/>
      <c r="AI373" s="268"/>
      <c r="AJ373" s="269"/>
      <c r="AK373" s="270"/>
      <c r="AL373" s="270"/>
      <c r="AM373" s="270"/>
      <c r="AN373" s="270"/>
      <c r="AO373" s="270"/>
      <c r="AP373" s="270"/>
      <c r="AQ373" s="270"/>
      <c r="AR373" s="270"/>
      <c r="AS373" s="270"/>
      <c r="AT373" s="270"/>
      <c r="AU373" s="270"/>
      <c r="AV373" s="270"/>
      <c r="AW373" s="270"/>
      <c r="AX373" s="270"/>
      <c r="AY373" s="270"/>
      <c r="AZ373" s="270"/>
      <c r="BA373" s="270"/>
      <c r="BB373" s="270"/>
      <c r="BC373" s="270"/>
      <c r="BD373" s="270"/>
      <c r="BE373" s="270"/>
      <c r="BF373" s="270"/>
      <c r="BG373" s="270"/>
      <c r="BH373" s="270"/>
      <c r="BI373" s="270"/>
      <c r="BJ373" s="270"/>
      <c r="BK373" s="270"/>
      <c r="BL373" s="270"/>
      <c r="BM373" s="270"/>
      <c r="BN373" s="270"/>
      <c r="BO373" s="270"/>
      <c r="BP373" s="270"/>
      <c r="BQ373" s="270"/>
      <c r="BR373" s="270"/>
      <c r="BS373" s="270"/>
      <c r="BT373" s="270"/>
      <c r="BU373" s="270"/>
      <c r="BV373" s="270"/>
      <c r="BW373" s="270"/>
      <c r="BX373" s="270"/>
      <c r="BY373" s="270"/>
      <c r="BZ373" s="270"/>
      <c r="CA373" s="270"/>
      <c r="CB373" s="270"/>
      <c r="CC373" s="270"/>
      <c r="CD373" s="270"/>
      <c r="CE373" s="270"/>
      <c r="CF373" s="270"/>
      <c r="CG373" s="270"/>
      <c r="CH373" s="270"/>
      <c r="CI373" s="270"/>
      <c r="CJ373" s="270"/>
      <c r="CK373" s="270"/>
      <c r="CL373" s="270"/>
      <c r="CM373" s="270"/>
      <c r="CN373" s="270"/>
      <c r="CO373" s="270"/>
      <c r="CP373" s="270"/>
      <c r="CQ373" s="270"/>
    </row>
    <row r="374" spans="10:95">
      <c r="J374" s="268"/>
      <c r="K374" s="268"/>
      <c r="L374" s="269"/>
      <c r="M374" s="270"/>
      <c r="N374" s="268"/>
      <c r="O374" s="268"/>
      <c r="P374" s="269"/>
      <c r="Q374" s="270"/>
      <c r="R374" s="268"/>
      <c r="S374" s="268"/>
      <c r="T374" s="269"/>
      <c r="U374" s="270"/>
      <c r="V374" s="268"/>
      <c r="W374" s="268"/>
      <c r="X374" s="269"/>
      <c r="Y374" s="270"/>
      <c r="Z374" s="268"/>
      <c r="AA374" s="268"/>
      <c r="AB374" s="269"/>
      <c r="AC374" s="270"/>
      <c r="AD374" s="268"/>
      <c r="AE374" s="268"/>
      <c r="AF374" s="269"/>
      <c r="AG374" s="270"/>
      <c r="AH374" s="268"/>
      <c r="AI374" s="268"/>
      <c r="AJ374" s="269"/>
      <c r="AK374" s="270"/>
      <c r="AL374" s="270"/>
      <c r="AM374" s="270"/>
      <c r="AN374" s="270"/>
      <c r="AO374" s="270"/>
      <c r="AP374" s="270"/>
      <c r="AQ374" s="270"/>
      <c r="AR374" s="270"/>
      <c r="AS374" s="270"/>
      <c r="AT374" s="270"/>
      <c r="AU374" s="270"/>
      <c r="AV374" s="270"/>
      <c r="AW374" s="270"/>
      <c r="AX374" s="270"/>
      <c r="AY374" s="270"/>
      <c r="AZ374" s="270"/>
      <c r="BA374" s="270"/>
      <c r="BB374" s="270"/>
      <c r="BC374" s="270"/>
      <c r="BD374" s="270"/>
      <c r="BE374" s="270"/>
      <c r="BF374" s="270"/>
      <c r="BG374" s="270"/>
      <c r="BH374" s="270"/>
      <c r="BI374" s="270"/>
      <c r="BJ374" s="270"/>
      <c r="BK374" s="270"/>
      <c r="BL374" s="270"/>
      <c r="BM374" s="270"/>
      <c r="BN374" s="270"/>
      <c r="BO374" s="270"/>
      <c r="BP374" s="270"/>
      <c r="BQ374" s="270"/>
      <c r="BR374" s="270"/>
      <c r="BS374" s="270"/>
      <c r="BT374" s="270"/>
      <c r="BU374" s="270"/>
      <c r="BV374" s="270"/>
      <c r="BW374" s="270"/>
      <c r="BX374" s="270"/>
      <c r="BY374" s="270"/>
      <c r="BZ374" s="270"/>
      <c r="CA374" s="270"/>
      <c r="CB374" s="270"/>
      <c r="CC374" s="270"/>
      <c r="CD374" s="270"/>
      <c r="CE374" s="270"/>
      <c r="CF374" s="270"/>
      <c r="CG374" s="270"/>
      <c r="CH374" s="270"/>
      <c r="CI374" s="270"/>
      <c r="CJ374" s="270"/>
      <c r="CK374" s="270"/>
      <c r="CL374" s="270"/>
      <c r="CM374" s="270"/>
      <c r="CN374" s="270"/>
      <c r="CO374" s="270"/>
      <c r="CP374" s="270"/>
      <c r="CQ374" s="270"/>
    </row>
    <row r="375" spans="10:95">
      <c r="J375" s="268"/>
      <c r="K375" s="268"/>
      <c r="L375" s="269"/>
      <c r="M375" s="270"/>
      <c r="N375" s="268"/>
      <c r="O375" s="268"/>
      <c r="P375" s="269"/>
      <c r="Q375" s="270"/>
      <c r="R375" s="268"/>
      <c r="S375" s="268"/>
      <c r="T375" s="269"/>
      <c r="U375" s="270"/>
      <c r="V375" s="268"/>
      <c r="W375" s="268"/>
      <c r="X375" s="269"/>
      <c r="Y375" s="270"/>
      <c r="Z375" s="268"/>
      <c r="AA375" s="268"/>
      <c r="AB375" s="269"/>
      <c r="AC375" s="270"/>
      <c r="AD375" s="268"/>
      <c r="AE375" s="268"/>
      <c r="AF375" s="269"/>
      <c r="AG375" s="270"/>
      <c r="AH375" s="268"/>
      <c r="AI375" s="268"/>
      <c r="AJ375" s="269"/>
      <c r="AK375" s="270"/>
      <c r="AL375" s="270"/>
      <c r="AM375" s="270"/>
      <c r="AN375" s="270"/>
      <c r="AO375" s="270"/>
      <c r="AP375" s="270"/>
      <c r="AQ375" s="270"/>
      <c r="AR375" s="270"/>
      <c r="AS375" s="270"/>
      <c r="AT375" s="270"/>
      <c r="AU375" s="270"/>
      <c r="AV375" s="270"/>
      <c r="AW375" s="270"/>
      <c r="AX375" s="270"/>
      <c r="AY375" s="270"/>
      <c r="AZ375" s="270"/>
      <c r="BA375" s="270"/>
      <c r="BB375" s="270"/>
      <c r="BC375" s="270"/>
      <c r="BD375" s="270"/>
      <c r="BE375" s="270"/>
      <c r="BF375" s="270"/>
      <c r="BG375" s="270"/>
      <c r="BH375" s="270"/>
      <c r="BI375" s="270"/>
      <c r="BJ375" s="270"/>
      <c r="BK375" s="270"/>
      <c r="BL375" s="270"/>
      <c r="BM375" s="270"/>
      <c r="BN375" s="270"/>
      <c r="BO375" s="270"/>
      <c r="BP375" s="270"/>
      <c r="BQ375" s="270"/>
      <c r="BR375" s="270"/>
      <c r="BS375" s="270"/>
      <c r="BT375" s="270"/>
      <c r="BU375" s="270"/>
      <c r="BV375" s="270"/>
      <c r="BW375" s="270"/>
      <c r="BX375" s="270"/>
      <c r="BY375" s="270"/>
      <c r="BZ375" s="270"/>
      <c r="CA375" s="270"/>
      <c r="CB375" s="270"/>
      <c r="CC375" s="270"/>
      <c r="CD375" s="270"/>
      <c r="CE375" s="270"/>
      <c r="CF375" s="270"/>
      <c r="CG375" s="270"/>
      <c r="CH375" s="270"/>
      <c r="CI375" s="270"/>
      <c r="CJ375" s="270"/>
      <c r="CK375" s="270"/>
      <c r="CL375" s="270"/>
      <c r="CM375" s="270"/>
      <c r="CN375" s="270"/>
      <c r="CO375" s="270"/>
      <c r="CP375" s="270"/>
      <c r="CQ375" s="270"/>
    </row>
    <row r="376" spans="10:95">
      <c r="J376" s="268"/>
      <c r="K376" s="268"/>
      <c r="L376" s="269"/>
      <c r="M376" s="270"/>
      <c r="N376" s="268"/>
      <c r="O376" s="268"/>
      <c r="P376" s="269"/>
      <c r="Q376" s="270"/>
      <c r="R376" s="268"/>
      <c r="S376" s="268"/>
      <c r="T376" s="269"/>
      <c r="U376" s="270"/>
      <c r="V376" s="268"/>
      <c r="W376" s="268"/>
      <c r="X376" s="269"/>
      <c r="Y376" s="270"/>
      <c r="Z376" s="268"/>
      <c r="AA376" s="268"/>
      <c r="AB376" s="269"/>
      <c r="AC376" s="270"/>
      <c r="AD376" s="268"/>
      <c r="AE376" s="268"/>
      <c r="AF376" s="269"/>
      <c r="AG376" s="270"/>
      <c r="AH376" s="268"/>
      <c r="AI376" s="268"/>
      <c r="AJ376" s="269"/>
      <c r="AK376" s="270"/>
      <c r="AL376" s="270"/>
      <c r="AM376" s="270"/>
      <c r="AN376" s="270"/>
      <c r="AO376" s="270"/>
      <c r="AP376" s="270"/>
      <c r="AQ376" s="270"/>
      <c r="AR376" s="270"/>
      <c r="AS376" s="270"/>
      <c r="AT376" s="270"/>
      <c r="AU376" s="270"/>
      <c r="AV376" s="270"/>
      <c r="AW376" s="270"/>
      <c r="AX376" s="270"/>
      <c r="AY376" s="270"/>
      <c r="AZ376" s="270"/>
      <c r="BA376" s="270"/>
      <c r="BB376" s="270"/>
      <c r="BC376" s="270"/>
      <c r="BD376" s="270"/>
      <c r="BE376" s="270"/>
      <c r="BF376" s="270"/>
      <c r="BG376" s="270"/>
      <c r="BH376" s="270"/>
      <c r="BI376" s="270"/>
      <c r="BJ376" s="270"/>
      <c r="BK376" s="270"/>
      <c r="BL376" s="270"/>
      <c r="BM376" s="270"/>
      <c r="BN376" s="270"/>
      <c r="BO376" s="270"/>
      <c r="BP376" s="270"/>
      <c r="BQ376" s="270"/>
      <c r="BR376" s="270"/>
      <c r="BS376" s="270"/>
      <c r="BT376" s="270"/>
      <c r="BU376" s="270"/>
      <c r="BV376" s="270"/>
      <c r="BW376" s="270"/>
      <c r="BX376" s="270"/>
      <c r="BY376" s="270"/>
      <c r="BZ376" s="270"/>
      <c r="CA376" s="270"/>
      <c r="CB376" s="270"/>
      <c r="CC376" s="270"/>
      <c r="CD376" s="270"/>
      <c r="CE376" s="270"/>
      <c r="CF376" s="270"/>
      <c r="CG376" s="270"/>
      <c r="CH376" s="270"/>
      <c r="CI376" s="270"/>
      <c r="CJ376" s="270"/>
      <c r="CK376" s="270"/>
      <c r="CL376" s="270"/>
      <c r="CM376" s="270"/>
      <c r="CN376" s="270"/>
      <c r="CO376" s="270"/>
      <c r="CP376" s="270"/>
      <c r="CQ376" s="270"/>
    </row>
    <row r="377" spans="10:95">
      <c r="J377" s="268"/>
      <c r="K377" s="268"/>
      <c r="L377" s="269"/>
      <c r="M377" s="270"/>
      <c r="N377" s="268"/>
      <c r="O377" s="268"/>
      <c r="P377" s="269"/>
      <c r="Q377" s="270"/>
      <c r="R377" s="268"/>
      <c r="S377" s="268"/>
      <c r="T377" s="269"/>
      <c r="U377" s="270"/>
      <c r="V377" s="268"/>
      <c r="W377" s="268"/>
      <c r="X377" s="269"/>
      <c r="Y377" s="270"/>
      <c r="Z377" s="268"/>
      <c r="AA377" s="268"/>
      <c r="AB377" s="269"/>
      <c r="AC377" s="270"/>
      <c r="AD377" s="268"/>
      <c r="AE377" s="268"/>
      <c r="AF377" s="269"/>
      <c r="AG377" s="270"/>
      <c r="AH377" s="268"/>
      <c r="AI377" s="268"/>
      <c r="AJ377" s="269"/>
      <c r="AK377" s="270"/>
      <c r="AL377" s="270"/>
      <c r="AM377" s="270"/>
      <c r="AN377" s="270"/>
      <c r="AO377" s="270"/>
      <c r="AP377" s="270"/>
      <c r="AQ377" s="270"/>
      <c r="AR377" s="270"/>
      <c r="AS377" s="270"/>
      <c r="AT377" s="270"/>
      <c r="AU377" s="270"/>
      <c r="AV377" s="270"/>
      <c r="AW377" s="270"/>
      <c r="AX377" s="270"/>
      <c r="AY377" s="270"/>
      <c r="AZ377" s="270"/>
      <c r="BA377" s="270"/>
      <c r="BB377" s="270"/>
      <c r="BC377" s="270"/>
      <c r="BD377" s="270"/>
      <c r="BE377" s="270"/>
      <c r="BF377" s="270"/>
      <c r="BG377" s="270"/>
      <c r="BH377" s="270"/>
      <c r="BI377" s="270"/>
      <c r="BJ377" s="270"/>
      <c r="BK377" s="270"/>
      <c r="BL377" s="270"/>
      <c r="BM377" s="270"/>
      <c r="BN377" s="270"/>
      <c r="BO377" s="270"/>
      <c r="BP377" s="270"/>
      <c r="BQ377" s="270"/>
      <c r="BR377" s="270"/>
      <c r="BS377" s="270"/>
      <c r="BT377" s="270"/>
      <c r="BU377" s="270"/>
      <c r="BV377" s="270"/>
      <c r="BW377" s="270"/>
      <c r="BX377" s="270"/>
      <c r="BY377" s="270"/>
      <c r="BZ377" s="270"/>
      <c r="CA377" s="270"/>
      <c r="CB377" s="270"/>
      <c r="CC377" s="270"/>
      <c r="CD377" s="270"/>
      <c r="CE377" s="270"/>
      <c r="CF377" s="270"/>
      <c r="CG377" s="270"/>
      <c r="CH377" s="270"/>
      <c r="CI377" s="270"/>
      <c r="CJ377" s="270"/>
      <c r="CK377" s="270"/>
      <c r="CL377" s="270"/>
      <c r="CM377" s="270"/>
      <c r="CN377" s="270"/>
      <c r="CO377" s="270"/>
      <c r="CP377" s="270"/>
      <c r="CQ377" s="270"/>
    </row>
    <row r="378" spans="10:95">
      <c r="J378" s="268"/>
      <c r="K378" s="268"/>
      <c r="L378" s="269"/>
      <c r="M378" s="270"/>
      <c r="N378" s="268"/>
      <c r="O378" s="268"/>
      <c r="P378" s="269"/>
      <c r="Q378" s="270"/>
      <c r="R378" s="268"/>
      <c r="S378" s="268"/>
      <c r="T378" s="269"/>
      <c r="U378" s="270"/>
      <c r="V378" s="268"/>
      <c r="W378" s="268"/>
      <c r="X378" s="269"/>
      <c r="Y378" s="270"/>
      <c r="Z378" s="268"/>
      <c r="AA378" s="268"/>
      <c r="AB378" s="269"/>
      <c r="AC378" s="270"/>
      <c r="AD378" s="268"/>
      <c r="AE378" s="268"/>
      <c r="AF378" s="269"/>
      <c r="AG378" s="270"/>
      <c r="AH378" s="268"/>
      <c r="AI378" s="268"/>
      <c r="AJ378" s="269"/>
      <c r="AK378" s="270"/>
      <c r="AL378" s="270"/>
      <c r="AM378" s="270"/>
      <c r="AN378" s="270"/>
      <c r="AO378" s="270"/>
      <c r="AP378" s="270"/>
      <c r="AQ378" s="270"/>
      <c r="AR378" s="270"/>
      <c r="AS378" s="270"/>
      <c r="AT378" s="270"/>
      <c r="AU378" s="270"/>
      <c r="AV378" s="270"/>
      <c r="AW378" s="270"/>
      <c r="AX378" s="270"/>
      <c r="AY378" s="270"/>
      <c r="AZ378" s="270"/>
      <c r="BA378" s="270"/>
      <c r="BB378" s="270"/>
      <c r="BC378" s="270"/>
      <c r="BD378" s="270"/>
      <c r="BE378" s="270"/>
      <c r="BF378" s="270"/>
      <c r="BG378" s="270"/>
      <c r="BH378" s="270"/>
      <c r="BI378" s="270"/>
      <c r="BJ378" s="270"/>
      <c r="BK378" s="270"/>
      <c r="BL378" s="270"/>
      <c r="BM378" s="270"/>
      <c r="BN378" s="270"/>
      <c r="BO378" s="270"/>
      <c r="BP378" s="270"/>
      <c r="BQ378" s="270"/>
      <c r="BR378" s="270"/>
      <c r="BS378" s="270"/>
      <c r="BT378" s="270"/>
      <c r="BU378" s="270"/>
      <c r="BV378" s="270"/>
      <c r="BW378" s="270"/>
      <c r="BX378" s="270"/>
      <c r="BY378" s="270"/>
      <c r="BZ378" s="270"/>
      <c r="CA378" s="270"/>
      <c r="CB378" s="270"/>
      <c r="CC378" s="270"/>
      <c r="CD378" s="270"/>
      <c r="CE378" s="270"/>
      <c r="CF378" s="270"/>
      <c r="CG378" s="270"/>
      <c r="CH378" s="270"/>
      <c r="CI378" s="270"/>
      <c r="CJ378" s="270"/>
      <c r="CK378" s="270"/>
      <c r="CL378" s="270"/>
      <c r="CM378" s="270"/>
      <c r="CN378" s="270"/>
      <c r="CO378" s="270"/>
      <c r="CP378" s="270"/>
      <c r="CQ378" s="270"/>
    </row>
    <row r="379" spans="10:95">
      <c r="J379" s="268"/>
      <c r="K379" s="268"/>
      <c r="L379" s="269"/>
      <c r="M379" s="270"/>
      <c r="N379" s="268"/>
      <c r="O379" s="268"/>
      <c r="P379" s="269"/>
      <c r="Q379" s="270"/>
      <c r="R379" s="268"/>
      <c r="S379" s="268"/>
      <c r="T379" s="269"/>
      <c r="U379" s="270"/>
      <c r="V379" s="268"/>
      <c r="W379" s="268"/>
      <c r="X379" s="269"/>
      <c r="Y379" s="270"/>
      <c r="Z379" s="268"/>
      <c r="AA379" s="268"/>
      <c r="AB379" s="269"/>
      <c r="AC379" s="270"/>
      <c r="AD379" s="268"/>
      <c r="AE379" s="268"/>
      <c r="AF379" s="269"/>
      <c r="AG379" s="270"/>
      <c r="AH379" s="268"/>
      <c r="AI379" s="268"/>
      <c r="AJ379" s="269"/>
      <c r="AK379" s="270"/>
      <c r="AL379" s="270"/>
      <c r="AM379" s="270"/>
      <c r="AN379" s="270"/>
      <c r="AO379" s="270"/>
      <c r="AP379" s="270"/>
      <c r="AQ379" s="270"/>
      <c r="AR379" s="270"/>
      <c r="AS379" s="270"/>
      <c r="AT379" s="270"/>
      <c r="AU379" s="270"/>
      <c r="AV379" s="270"/>
      <c r="AW379" s="270"/>
      <c r="AX379" s="270"/>
      <c r="AY379" s="270"/>
      <c r="AZ379" s="270"/>
      <c r="BA379" s="270"/>
      <c r="BB379" s="270"/>
      <c r="BC379" s="270"/>
      <c r="BD379" s="270"/>
      <c r="BE379" s="270"/>
      <c r="BF379" s="270"/>
      <c r="BG379" s="270"/>
      <c r="BH379" s="270"/>
      <c r="BI379" s="270"/>
      <c r="BJ379" s="270"/>
      <c r="BK379" s="270"/>
      <c r="BL379" s="270"/>
      <c r="BM379" s="270"/>
      <c r="BN379" s="270"/>
      <c r="BO379" s="270"/>
      <c r="BP379" s="270"/>
      <c r="BQ379" s="270"/>
      <c r="BR379" s="270"/>
      <c r="BS379" s="270"/>
      <c r="BT379" s="270"/>
      <c r="BU379" s="270"/>
      <c r="BV379" s="270"/>
      <c r="BW379" s="270"/>
      <c r="BX379" s="270"/>
      <c r="BY379" s="270"/>
      <c r="BZ379" s="270"/>
      <c r="CA379" s="270"/>
      <c r="CB379" s="270"/>
      <c r="CC379" s="270"/>
      <c r="CD379" s="270"/>
      <c r="CE379" s="270"/>
      <c r="CF379" s="270"/>
      <c r="CG379" s="270"/>
      <c r="CH379" s="270"/>
      <c r="CI379" s="270"/>
      <c r="CJ379" s="270"/>
      <c r="CK379" s="270"/>
      <c r="CL379" s="270"/>
      <c r="CM379" s="270"/>
      <c r="CN379" s="270"/>
      <c r="CO379" s="270"/>
      <c r="CP379" s="270"/>
      <c r="CQ379" s="270"/>
    </row>
    <row r="380" spans="10:95">
      <c r="J380" s="268"/>
      <c r="K380" s="268"/>
      <c r="L380" s="269"/>
      <c r="M380" s="270"/>
      <c r="N380" s="268"/>
      <c r="O380" s="268"/>
      <c r="P380" s="269"/>
      <c r="Q380" s="270"/>
      <c r="R380" s="268"/>
      <c r="S380" s="268"/>
      <c r="T380" s="269"/>
      <c r="U380" s="270"/>
      <c r="V380" s="268"/>
      <c r="W380" s="268"/>
      <c r="X380" s="269"/>
      <c r="Y380" s="270"/>
      <c r="Z380" s="268"/>
      <c r="AA380" s="268"/>
      <c r="AB380" s="269"/>
      <c r="AC380" s="270"/>
      <c r="AD380" s="268"/>
      <c r="AE380" s="268"/>
      <c r="AF380" s="269"/>
      <c r="AG380" s="270"/>
      <c r="AH380" s="268"/>
      <c r="AI380" s="268"/>
      <c r="AJ380" s="269"/>
      <c r="AK380" s="270"/>
      <c r="AL380" s="270"/>
      <c r="AM380" s="270"/>
      <c r="AN380" s="270"/>
      <c r="AO380" s="270"/>
      <c r="AP380" s="270"/>
      <c r="AQ380" s="270"/>
      <c r="AR380" s="270"/>
      <c r="AS380" s="270"/>
      <c r="AT380" s="270"/>
      <c r="AU380" s="270"/>
      <c r="AV380" s="270"/>
      <c r="AW380" s="270"/>
      <c r="AX380" s="270"/>
      <c r="AY380" s="270"/>
      <c r="AZ380" s="270"/>
      <c r="BA380" s="270"/>
      <c r="BB380" s="270"/>
      <c r="BC380" s="270"/>
      <c r="BD380" s="270"/>
      <c r="BE380" s="270"/>
      <c r="BF380" s="270"/>
      <c r="BG380" s="270"/>
      <c r="BH380" s="270"/>
      <c r="BI380" s="270"/>
      <c r="BJ380" s="270"/>
      <c r="BK380" s="270"/>
      <c r="BL380" s="270"/>
      <c r="BM380" s="270"/>
      <c r="BN380" s="270"/>
      <c r="BO380" s="270"/>
      <c r="BP380" s="270"/>
      <c r="BQ380" s="270"/>
      <c r="BR380" s="270"/>
      <c r="BS380" s="270"/>
      <c r="BT380" s="270"/>
      <c r="BU380" s="270"/>
      <c r="BV380" s="270"/>
      <c r="BW380" s="270"/>
      <c r="BX380" s="270"/>
      <c r="BY380" s="270"/>
      <c r="BZ380" s="270"/>
      <c r="CA380" s="270"/>
      <c r="CB380" s="270"/>
      <c r="CC380" s="270"/>
      <c r="CD380" s="270"/>
      <c r="CE380" s="270"/>
      <c r="CF380" s="270"/>
      <c r="CG380" s="270"/>
      <c r="CH380" s="270"/>
      <c r="CI380" s="270"/>
      <c r="CJ380" s="270"/>
      <c r="CK380" s="270"/>
      <c r="CL380" s="270"/>
      <c r="CM380" s="270"/>
      <c r="CN380" s="270"/>
      <c r="CO380" s="270"/>
      <c r="CP380" s="270"/>
      <c r="CQ380" s="270"/>
    </row>
    <row r="381" spans="10:95">
      <c r="J381" s="268"/>
      <c r="K381" s="268"/>
      <c r="L381" s="269"/>
      <c r="M381" s="270"/>
      <c r="N381" s="268"/>
      <c r="O381" s="268"/>
      <c r="P381" s="269"/>
      <c r="Q381" s="270"/>
      <c r="R381" s="268"/>
      <c r="S381" s="268"/>
      <c r="T381" s="269"/>
      <c r="U381" s="270"/>
      <c r="V381" s="268"/>
      <c r="W381" s="268"/>
      <c r="X381" s="269"/>
      <c r="Y381" s="270"/>
      <c r="Z381" s="268"/>
      <c r="AA381" s="268"/>
      <c r="AB381" s="269"/>
      <c r="AC381" s="270"/>
      <c r="AD381" s="268"/>
      <c r="AE381" s="268"/>
      <c r="AF381" s="269"/>
      <c r="AG381" s="270"/>
      <c r="AH381" s="268"/>
      <c r="AI381" s="268"/>
      <c r="AJ381" s="269"/>
      <c r="AK381" s="270"/>
      <c r="AL381" s="270"/>
      <c r="AM381" s="270"/>
      <c r="AN381" s="270"/>
      <c r="AO381" s="270"/>
      <c r="AP381" s="270"/>
      <c r="AQ381" s="270"/>
      <c r="AR381" s="270"/>
      <c r="AS381" s="270"/>
      <c r="AT381" s="270"/>
      <c r="AU381" s="270"/>
      <c r="AV381" s="270"/>
      <c r="AW381" s="270"/>
      <c r="AX381" s="270"/>
      <c r="AY381" s="270"/>
      <c r="AZ381" s="270"/>
      <c r="BA381" s="270"/>
      <c r="BB381" s="270"/>
      <c r="BC381" s="270"/>
      <c r="BD381" s="270"/>
      <c r="BE381" s="270"/>
      <c r="BF381" s="270"/>
      <c r="BG381" s="270"/>
      <c r="BH381" s="270"/>
      <c r="BI381" s="270"/>
      <c r="BJ381" s="270"/>
      <c r="BK381" s="270"/>
      <c r="BL381" s="270"/>
      <c r="BM381" s="270"/>
      <c r="BN381" s="270"/>
      <c r="BO381" s="270"/>
      <c r="BP381" s="270"/>
      <c r="BQ381" s="270"/>
      <c r="BR381" s="270"/>
      <c r="BS381" s="270"/>
      <c r="BT381" s="270"/>
      <c r="BU381" s="270"/>
      <c r="BV381" s="270"/>
      <c r="BW381" s="270"/>
      <c r="BX381" s="270"/>
      <c r="BY381" s="270"/>
      <c r="BZ381" s="270"/>
      <c r="CA381" s="270"/>
      <c r="CB381" s="270"/>
      <c r="CC381" s="270"/>
      <c r="CD381" s="270"/>
      <c r="CE381" s="270"/>
      <c r="CF381" s="270"/>
      <c r="CG381" s="270"/>
      <c r="CH381" s="270"/>
      <c r="CI381" s="270"/>
      <c r="CJ381" s="270"/>
      <c r="CK381" s="270"/>
      <c r="CL381" s="270"/>
      <c r="CM381" s="270"/>
      <c r="CN381" s="270"/>
      <c r="CO381" s="270"/>
      <c r="CP381" s="270"/>
      <c r="CQ381" s="270"/>
    </row>
    <row r="382" spans="10:95">
      <c r="J382" s="268"/>
      <c r="K382" s="268"/>
      <c r="L382" s="269"/>
      <c r="M382" s="270"/>
      <c r="N382" s="268"/>
      <c r="O382" s="268"/>
      <c r="P382" s="269"/>
      <c r="Q382" s="270"/>
      <c r="R382" s="268"/>
      <c r="S382" s="268"/>
      <c r="T382" s="269"/>
      <c r="U382" s="270"/>
      <c r="V382" s="268"/>
      <c r="W382" s="268"/>
      <c r="X382" s="269"/>
      <c r="Y382" s="270"/>
      <c r="Z382" s="268"/>
      <c r="AA382" s="268"/>
      <c r="AB382" s="269"/>
      <c r="AC382" s="270"/>
      <c r="AD382" s="268"/>
      <c r="AE382" s="268"/>
      <c r="AF382" s="269"/>
      <c r="AG382" s="270"/>
      <c r="AH382" s="268"/>
      <c r="AI382" s="268"/>
      <c r="AJ382" s="269"/>
      <c r="AK382" s="270"/>
      <c r="AL382" s="270"/>
      <c r="AM382" s="270"/>
      <c r="AN382" s="270"/>
      <c r="AO382" s="270"/>
      <c r="AP382" s="270"/>
      <c r="AQ382" s="270"/>
      <c r="AR382" s="270"/>
      <c r="AS382" s="270"/>
      <c r="AT382" s="270"/>
      <c r="AU382" s="270"/>
      <c r="AV382" s="270"/>
      <c r="AW382" s="270"/>
      <c r="AX382" s="270"/>
      <c r="AY382" s="270"/>
      <c r="AZ382" s="270"/>
      <c r="BA382" s="270"/>
      <c r="BB382" s="270"/>
      <c r="BC382" s="270"/>
      <c r="BD382" s="270"/>
      <c r="BE382" s="270"/>
      <c r="BF382" s="270"/>
      <c r="BG382" s="270"/>
      <c r="BH382" s="270"/>
      <c r="BI382" s="270"/>
      <c r="BJ382" s="270"/>
      <c r="BK382" s="270"/>
      <c r="BL382" s="270"/>
      <c r="BM382" s="270"/>
      <c r="BN382" s="270"/>
      <c r="BO382" s="270"/>
      <c r="BP382" s="270"/>
      <c r="BQ382" s="270"/>
      <c r="BR382" s="270"/>
      <c r="BS382" s="270"/>
      <c r="BT382" s="270"/>
      <c r="BU382" s="270"/>
      <c r="BV382" s="270"/>
      <c r="BW382" s="270"/>
      <c r="BX382" s="270"/>
      <c r="BY382" s="270"/>
      <c r="BZ382" s="270"/>
      <c r="CA382" s="270"/>
      <c r="CB382" s="270"/>
      <c r="CC382" s="270"/>
      <c r="CD382" s="270"/>
      <c r="CE382" s="270"/>
      <c r="CF382" s="270"/>
      <c r="CG382" s="270"/>
      <c r="CH382" s="270"/>
      <c r="CI382" s="270"/>
      <c r="CJ382" s="270"/>
      <c r="CK382" s="270"/>
      <c r="CL382" s="270"/>
      <c r="CM382" s="270"/>
      <c r="CN382" s="270"/>
      <c r="CO382" s="270"/>
      <c r="CP382" s="270"/>
      <c r="CQ382" s="270"/>
    </row>
    <row r="383" spans="10:95">
      <c r="J383" s="268"/>
      <c r="K383" s="268"/>
      <c r="L383" s="269"/>
      <c r="M383" s="270"/>
      <c r="N383" s="268"/>
      <c r="O383" s="268"/>
      <c r="P383" s="269"/>
      <c r="Q383" s="270"/>
      <c r="R383" s="268"/>
      <c r="S383" s="268"/>
      <c r="T383" s="269"/>
      <c r="U383" s="270"/>
      <c r="V383" s="268"/>
      <c r="W383" s="268"/>
      <c r="X383" s="269"/>
      <c r="Y383" s="270"/>
      <c r="Z383" s="268"/>
      <c r="AA383" s="268"/>
      <c r="AB383" s="269"/>
      <c r="AC383" s="270"/>
      <c r="AD383" s="268"/>
      <c r="AE383" s="268"/>
      <c r="AF383" s="269"/>
      <c r="AG383" s="270"/>
      <c r="AH383" s="268"/>
      <c r="AI383" s="268"/>
      <c r="AJ383" s="269"/>
      <c r="AK383" s="270"/>
      <c r="AL383" s="270"/>
      <c r="AM383" s="270"/>
      <c r="AN383" s="270"/>
      <c r="AO383" s="270"/>
      <c r="AP383" s="270"/>
      <c r="AQ383" s="270"/>
      <c r="AR383" s="270"/>
      <c r="AS383" s="270"/>
      <c r="AT383" s="270"/>
      <c r="AU383" s="270"/>
      <c r="AV383" s="270"/>
      <c r="AW383" s="270"/>
      <c r="AX383" s="270"/>
      <c r="AY383" s="270"/>
      <c r="AZ383" s="270"/>
      <c r="BA383" s="270"/>
      <c r="BB383" s="270"/>
      <c r="BC383" s="270"/>
      <c r="BD383" s="270"/>
      <c r="BE383" s="270"/>
      <c r="BF383" s="270"/>
      <c r="BG383" s="270"/>
      <c r="BH383" s="270"/>
      <c r="BI383" s="270"/>
      <c r="BJ383" s="270"/>
      <c r="BK383" s="270"/>
      <c r="BL383" s="270"/>
      <c r="BM383" s="270"/>
      <c r="BN383" s="270"/>
      <c r="BO383" s="270"/>
      <c r="BP383" s="270"/>
      <c r="BQ383" s="270"/>
      <c r="BR383" s="270"/>
      <c r="BS383" s="270"/>
      <c r="BT383" s="270"/>
      <c r="BU383" s="270"/>
      <c r="BV383" s="270"/>
      <c r="BW383" s="270"/>
      <c r="BX383" s="270"/>
      <c r="BY383" s="270"/>
      <c r="BZ383" s="270"/>
      <c r="CA383" s="270"/>
      <c r="CB383" s="270"/>
      <c r="CC383" s="270"/>
      <c r="CD383" s="270"/>
      <c r="CE383" s="270"/>
      <c r="CF383" s="270"/>
      <c r="CG383" s="270"/>
      <c r="CH383" s="270"/>
      <c r="CI383" s="270"/>
      <c r="CJ383" s="270"/>
      <c r="CK383" s="270"/>
      <c r="CL383" s="270"/>
      <c r="CM383" s="270"/>
      <c r="CN383" s="270"/>
      <c r="CO383" s="270"/>
      <c r="CP383" s="270"/>
      <c r="CQ383" s="270"/>
    </row>
    <row r="384" spans="10:95">
      <c r="J384" s="268"/>
      <c r="K384" s="268"/>
      <c r="L384" s="269"/>
      <c r="M384" s="270"/>
      <c r="N384" s="268"/>
      <c r="O384" s="268"/>
      <c r="P384" s="269"/>
      <c r="Q384" s="270"/>
      <c r="R384" s="268"/>
      <c r="S384" s="268"/>
      <c r="T384" s="269"/>
      <c r="U384" s="270"/>
      <c r="V384" s="268"/>
      <c r="W384" s="268"/>
      <c r="X384" s="269"/>
      <c r="Y384" s="270"/>
      <c r="Z384" s="268"/>
      <c r="AA384" s="268"/>
      <c r="AB384" s="269"/>
      <c r="AC384" s="270"/>
      <c r="AD384" s="268"/>
      <c r="AE384" s="268"/>
      <c r="AF384" s="269"/>
      <c r="AG384" s="270"/>
      <c r="AH384" s="268"/>
      <c r="AI384" s="268"/>
      <c r="AJ384" s="269"/>
      <c r="AK384" s="270"/>
      <c r="AL384" s="270"/>
      <c r="AM384" s="270"/>
      <c r="AN384" s="270"/>
      <c r="AO384" s="270"/>
      <c r="AP384" s="270"/>
      <c r="AQ384" s="270"/>
      <c r="AR384" s="270"/>
      <c r="AS384" s="270"/>
      <c r="AT384" s="270"/>
      <c r="AU384" s="270"/>
      <c r="AV384" s="270"/>
      <c r="AW384" s="270"/>
      <c r="AX384" s="270"/>
      <c r="AY384" s="270"/>
      <c r="AZ384" s="270"/>
      <c r="BA384" s="270"/>
      <c r="BB384" s="270"/>
      <c r="BC384" s="270"/>
      <c r="BD384" s="270"/>
      <c r="BE384" s="270"/>
      <c r="BF384" s="270"/>
      <c r="BG384" s="270"/>
      <c r="BH384" s="270"/>
      <c r="BI384" s="270"/>
      <c r="BJ384" s="270"/>
      <c r="BK384" s="270"/>
      <c r="BL384" s="270"/>
      <c r="BM384" s="270"/>
      <c r="BN384" s="270"/>
      <c r="BO384" s="270"/>
      <c r="BP384" s="270"/>
      <c r="BQ384" s="270"/>
      <c r="BR384" s="270"/>
      <c r="BS384" s="270"/>
      <c r="BT384" s="270"/>
      <c r="BU384" s="270"/>
      <c r="BV384" s="270"/>
      <c r="BW384" s="270"/>
      <c r="BX384" s="270"/>
      <c r="BY384" s="270"/>
      <c r="BZ384" s="270"/>
      <c r="CA384" s="270"/>
      <c r="CB384" s="270"/>
      <c r="CC384" s="270"/>
      <c r="CD384" s="270"/>
      <c r="CE384" s="270"/>
      <c r="CF384" s="270"/>
      <c r="CG384" s="270"/>
      <c r="CH384" s="270"/>
      <c r="CI384" s="270"/>
      <c r="CJ384" s="270"/>
      <c r="CK384" s="270"/>
      <c r="CL384" s="270"/>
      <c r="CM384" s="270"/>
      <c r="CN384" s="270"/>
      <c r="CO384" s="270"/>
      <c r="CP384" s="270"/>
      <c r="CQ384" s="270"/>
    </row>
    <row r="385" spans="10:95">
      <c r="J385" s="268"/>
      <c r="K385" s="268"/>
      <c r="L385" s="269"/>
      <c r="M385" s="270"/>
      <c r="N385" s="268"/>
      <c r="O385" s="268"/>
      <c r="P385" s="269"/>
      <c r="Q385" s="270"/>
      <c r="R385" s="268"/>
      <c r="S385" s="268"/>
      <c r="T385" s="269"/>
      <c r="U385" s="270"/>
      <c r="V385" s="268"/>
      <c r="W385" s="268"/>
      <c r="X385" s="269"/>
      <c r="Y385" s="270"/>
      <c r="Z385" s="268"/>
      <c r="AA385" s="268"/>
      <c r="AB385" s="269"/>
      <c r="AC385" s="270"/>
      <c r="AD385" s="268"/>
      <c r="AE385" s="268"/>
      <c r="AF385" s="269"/>
      <c r="AG385" s="270"/>
      <c r="AH385" s="268"/>
      <c r="AI385" s="268"/>
      <c r="AJ385" s="269"/>
      <c r="AK385" s="270"/>
      <c r="AL385" s="270"/>
      <c r="AM385" s="270"/>
      <c r="AN385" s="270"/>
      <c r="AO385" s="270"/>
      <c r="AP385" s="270"/>
      <c r="AQ385" s="270"/>
      <c r="AR385" s="270"/>
      <c r="AS385" s="270"/>
      <c r="AT385" s="270"/>
      <c r="AU385" s="270"/>
      <c r="AV385" s="270"/>
      <c r="AW385" s="270"/>
      <c r="AX385" s="270"/>
      <c r="AY385" s="270"/>
      <c r="AZ385" s="270"/>
      <c r="BA385" s="270"/>
      <c r="BB385" s="270"/>
      <c r="BC385" s="270"/>
      <c r="BD385" s="270"/>
      <c r="BE385" s="270"/>
      <c r="BF385" s="270"/>
      <c r="BG385" s="270"/>
      <c r="BH385" s="270"/>
      <c r="BI385" s="270"/>
      <c r="BJ385" s="270"/>
      <c r="BK385" s="270"/>
      <c r="BL385" s="270"/>
      <c r="BM385" s="270"/>
      <c r="BN385" s="270"/>
      <c r="BO385" s="270"/>
      <c r="BP385" s="270"/>
      <c r="BQ385" s="270"/>
      <c r="BR385" s="270"/>
      <c r="BS385" s="270"/>
      <c r="BT385" s="270"/>
      <c r="BU385" s="270"/>
      <c r="BV385" s="270"/>
      <c r="BW385" s="270"/>
      <c r="BX385" s="270"/>
      <c r="BY385" s="270"/>
      <c r="BZ385" s="270"/>
      <c r="CA385" s="270"/>
      <c r="CB385" s="270"/>
      <c r="CC385" s="270"/>
      <c r="CD385" s="270"/>
      <c r="CE385" s="270"/>
      <c r="CF385" s="270"/>
      <c r="CG385" s="270"/>
      <c r="CH385" s="270"/>
      <c r="CI385" s="270"/>
      <c r="CJ385" s="270"/>
      <c r="CK385" s="270"/>
      <c r="CL385" s="270"/>
      <c r="CM385" s="270"/>
      <c r="CN385" s="270"/>
      <c r="CO385" s="270"/>
      <c r="CP385" s="270"/>
      <c r="CQ385" s="270"/>
    </row>
    <row r="386" spans="10:95">
      <c r="J386" s="268"/>
      <c r="K386" s="268"/>
      <c r="L386" s="269"/>
      <c r="M386" s="270"/>
      <c r="N386" s="268"/>
      <c r="O386" s="268"/>
      <c r="P386" s="269"/>
      <c r="Q386" s="270"/>
      <c r="R386" s="268"/>
      <c r="S386" s="268"/>
      <c r="T386" s="269"/>
      <c r="U386" s="270"/>
      <c r="V386" s="268"/>
      <c r="W386" s="268"/>
      <c r="X386" s="269"/>
      <c r="Y386" s="270"/>
      <c r="Z386" s="268"/>
      <c r="AA386" s="268"/>
      <c r="AB386" s="269"/>
      <c r="AC386" s="270"/>
      <c r="AD386" s="268"/>
      <c r="AE386" s="268"/>
      <c r="AF386" s="269"/>
      <c r="AG386" s="270"/>
      <c r="AH386" s="268"/>
      <c r="AI386" s="268"/>
      <c r="AJ386" s="269"/>
      <c r="AK386" s="270"/>
      <c r="AL386" s="270"/>
      <c r="AM386" s="270"/>
      <c r="AN386" s="270"/>
      <c r="AO386" s="270"/>
      <c r="AP386" s="270"/>
      <c r="AQ386" s="270"/>
      <c r="AR386" s="270"/>
      <c r="AS386" s="270"/>
      <c r="AT386" s="270"/>
      <c r="AU386" s="270"/>
      <c r="AV386" s="270"/>
      <c r="AW386" s="270"/>
      <c r="AX386" s="270"/>
      <c r="AY386" s="270"/>
      <c r="AZ386" s="270"/>
      <c r="BA386" s="270"/>
      <c r="BB386" s="270"/>
      <c r="BC386" s="270"/>
      <c r="BD386" s="270"/>
      <c r="BE386" s="270"/>
      <c r="BF386" s="270"/>
      <c r="BG386" s="270"/>
      <c r="BH386" s="270"/>
      <c r="BI386" s="270"/>
      <c r="BJ386" s="270"/>
      <c r="BK386" s="270"/>
      <c r="BL386" s="270"/>
      <c r="BM386" s="270"/>
      <c r="BN386" s="270"/>
      <c r="BO386" s="270"/>
      <c r="BP386" s="270"/>
      <c r="BQ386" s="270"/>
      <c r="BR386" s="270"/>
      <c r="BS386" s="270"/>
      <c r="BT386" s="270"/>
      <c r="BU386" s="270"/>
      <c r="BV386" s="270"/>
      <c r="BW386" s="270"/>
      <c r="BX386" s="270"/>
      <c r="BY386" s="270"/>
      <c r="BZ386" s="270"/>
      <c r="CA386" s="270"/>
      <c r="CB386" s="270"/>
      <c r="CC386" s="270"/>
      <c r="CD386" s="270"/>
      <c r="CE386" s="270"/>
      <c r="CF386" s="270"/>
      <c r="CG386" s="270"/>
      <c r="CH386" s="270"/>
      <c r="CI386" s="270"/>
      <c r="CJ386" s="270"/>
      <c r="CK386" s="270"/>
      <c r="CL386" s="270"/>
      <c r="CM386" s="270"/>
      <c r="CN386" s="270"/>
      <c r="CO386" s="270"/>
      <c r="CP386" s="270"/>
      <c r="CQ386" s="270"/>
    </row>
    <row r="387" spans="10:95">
      <c r="J387" s="268"/>
      <c r="K387" s="268"/>
      <c r="L387" s="269"/>
      <c r="M387" s="270"/>
      <c r="N387" s="268"/>
      <c r="O387" s="268"/>
      <c r="P387" s="269"/>
      <c r="Q387" s="270"/>
      <c r="R387" s="268"/>
      <c r="S387" s="268"/>
      <c r="T387" s="269"/>
      <c r="U387" s="270"/>
      <c r="V387" s="268"/>
      <c r="W387" s="268"/>
      <c r="X387" s="269"/>
      <c r="Y387" s="270"/>
      <c r="Z387" s="268"/>
      <c r="AA387" s="268"/>
      <c r="AB387" s="269"/>
      <c r="AC387" s="270"/>
      <c r="AD387" s="268"/>
      <c r="AE387" s="268"/>
      <c r="AF387" s="269"/>
      <c r="AG387" s="270"/>
      <c r="AH387" s="268"/>
      <c r="AI387" s="268"/>
      <c r="AJ387" s="269"/>
      <c r="AK387" s="270"/>
      <c r="AL387" s="270"/>
      <c r="AM387" s="270"/>
      <c r="AN387" s="270"/>
      <c r="AO387" s="270"/>
      <c r="AP387" s="270"/>
      <c r="AQ387" s="270"/>
      <c r="AR387" s="270"/>
      <c r="AS387" s="270"/>
      <c r="AT387" s="270"/>
      <c r="AU387" s="270"/>
      <c r="AV387" s="270"/>
      <c r="AW387" s="270"/>
      <c r="AX387" s="270"/>
      <c r="AY387" s="270"/>
      <c r="AZ387" s="270"/>
      <c r="BA387" s="270"/>
      <c r="BB387" s="270"/>
      <c r="BC387" s="270"/>
      <c r="BD387" s="270"/>
      <c r="BE387" s="270"/>
      <c r="BF387" s="270"/>
      <c r="BG387" s="270"/>
      <c r="BH387" s="270"/>
      <c r="BI387" s="270"/>
      <c r="BJ387" s="270"/>
      <c r="BK387" s="270"/>
      <c r="BL387" s="270"/>
      <c r="BM387" s="270"/>
      <c r="BN387" s="270"/>
      <c r="BO387" s="270"/>
      <c r="BP387" s="270"/>
      <c r="BQ387" s="270"/>
      <c r="BR387" s="270"/>
      <c r="BS387" s="270"/>
      <c r="BT387" s="270"/>
      <c r="BU387" s="270"/>
      <c r="BV387" s="270"/>
      <c r="BW387" s="270"/>
      <c r="BX387" s="270"/>
      <c r="BY387" s="270"/>
      <c r="BZ387" s="270"/>
      <c r="CA387" s="270"/>
      <c r="CB387" s="270"/>
      <c r="CC387" s="270"/>
      <c r="CD387" s="270"/>
      <c r="CE387" s="270"/>
      <c r="CF387" s="270"/>
      <c r="CG387" s="270"/>
      <c r="CH387" s="270"/>
      <c r="CI387" s="270"/>
      <c r="CJ387" s="270"/>
      <c r="CK387" s="270"/>
      <c r="CL387" s="270"/>
      <c r="CM387" s="270"/>
      <c r="CN387" s="270"/>
      <c r="CO387" s="270"/>
      <c r="CP387" s="270"/>
      <c r="CQ387" s="270"/>
    </row>
    <row r="388" spans="10:95">
      <c r="J388" s="268"/>
      <c r="K388" s="268"/>
      <c r="L388" s="269"/>
      <c r="M388" s="270"/>
      <c r="N388" s="268"/>
      <c r="O388" s="268"/>
      <c r="P388" s="269"/>
      <c r="Q388" s="270"/>
      <c r="R388" s="268"/>
      <c r="S388" s="268"/>
      <c r="T388" s="269"/>
      <c r="U388" s="270"/>
      <c r="V388" s="268"/>
      <c r="W388" s="268"/>
      <c r="X388" s="269"/>
      <c r="Y388" s="270"/>
      <c r="Z388" s="268"/>
      <c r="AA388" s="268"/>
      <c r="AB388" s="269"/>
      <c r="AC388" s="270"/>
      <c r="AD388" s="268"/>
      <c r="AE388" s="268"/>
      <c r="AF388" s="269"/>
      <c r="AG388" s="270"/>
      <c r="AH388" s="268"/>
      <c r="AI388" s="268"/>
      <c r="AJ388" s="269"/>
      <c r="AK388" s="270"/>
      <c r="AL388" s="270"/>
      <c r="AM388" s="270"/>
      <c r="AN388" s="270"/>
      <c r="AO388" s="270"/>
      <c r="AP388" s="270"/>
      <c r="AQ388" s="270"/>
      <c r="AR388" s="270"/>
      <c r="AS388" s="270"/>
      <c r="AT388" s="270"/>
      <c r="AU388" s="270"/>
      <c r="AV388" s="270"/>
      <c r="AW388" s="270"/>
      <c r="AX388" s="270"/>
      <c r="AY388" s="270"/>
      <c r="AZ388" s="270"/>
      <c r="BA388" s="270"/>
      <c r="BB388" s="270"/>
      <c r="BC388" s="270"/>
      <c r="BD388" s="270"/>
      <c r="BE388" s="270"/>
      <c r="BF388" s="270"/>
      <c r="BG388" s="270"/>
      <c r="BH388" s="270"/>
      <c r="BI388" s="270"/>
      <c r="BJ388" s="270"/>
      <c r="BK388" s="270"/>
      <c r="BL388" s="270"/>
      <c r="BM388" s="270"/>
      <c r="BN388" s="270"/>
      <c r="BO388" s="270"/>
      <c r="BP388" s="270"/>
      <c r="BQ388" s="270"/>
      <c r="BR388" s="270"/>
      <c r="BS388" s="270"/>
      <c r="BT388" s="270"/>
      <c r="BU388" s="270"/>
      <c r="BV388" s="270"/>
      <c r="BW388" s="270"/>
      <c r="BX388" s="270"/>
      <c r="BY388" s="270"/>
      <c r="BZ388" s="270"/>
      <c r="CA388" s="270"/>
      <c r="CB388" s="270"/>
      <c r="CC388" s="270"/>
      <c r="CD388" s="270"/>
      <c r="CE388" s="270"/>
      <c r="CF388" s="270"/>
      <c r="CG388" s="270"/>
      <c r="CH388" s="270"/>
      <c r="CI388" s="270"/>
      <c r="CJ388" s="270"/>
      <c r="CK388" s="270"/>
      <c r="CL388" s="270"/>
      <c r="CM388" s="270"/>
      <c r="CN388" s="270"/>
      <c r="CO388" s="270"/>
      <c r="CP388" s="270"/>
      <c r="CQ388" s="270"/>
    </row>
    <row r="389" spans="10:95">
      <c r="J389" s="268"/>
      <c r="K389" s="268"/>
      <c r="L389" s="269"/>
      <c r="M389" s="270"/>
      <c r="N389" s="268"/>
      <c r="O389" s="268"/>
      <c r="P389" s="269"/>
      <c r="Q389" s="270"/>
      <c r="R389" s="268"/>
      <c r="S389" s="268"/>
      <c r="T389" s="269"/>
      <c r="U389" s="270"/>
      <c r="V389" s="268"/>
      <c r="W389" s="268"/>
      <c r="X389" s="269"/>
      <c r="Y389" s="270"/>
      <c r="Z389" s="268"/>
      <c r="AA389" s="268"/>
      <c r="AB389" s="269"/>
      <c r="AC389" s="270"/>
      <c r="AD389" s="268"/>
      <c r="AE389" s="268"/>
      <c r="AF389" s="269"/>
      <c r="AG389" s="270"/>
      <c r="AH389" s="268"/>
      <c r="AI389" s="268"/>
      <c r="AJ389" s="269"/>
      <c r="AK389" s="270"/>
      <c r="AL389" s="270"/>
      <c r="AM389" s="270"/>
      <c r="AN389" s="270"/>
      <c r="AO389" s="270"/>
      <c r="AP389" s="270"/>
      <c r="AQ389" s="270"/>
      <c r="AR389" s="270"/>
      <c r="AS389" s="270"/>
      <c r="AT389" s="270"/>
      <c r="AU389" s="270"/>
      <c r="AV389" s="270"/>
      <c r="AW389" s="270"/>
      <c r="AX389" s="270"/>
      <c r="AY389" s="270"/>
      <c r="AZ389" s="270"/>
      <c r="BA389" s="270"/>
      <c r="BB389" s="270"/>
      <c r="BC389" s="270"/>
      <c r="BD389" s="270"/>
      <c r="BE389" s="270"/>
      <c r="BF389" s="270"/>
      <c r="BG389" s="270"/>
      <c r="BH389" s="270"/>
      <c r="BI389" s="270"/>
      <c r="BJ389" s="270"/>
      <c r="BK389" s="270"/>
      <c r="BL389" s="270"/>
      <c r="BM389" s="270"/>
      <c r="BN389" s="270"/>
      <c r="BO389" s="270"/>
      <c r="BP389" s="270"/>
      <c r="BQ389" s="270"/>
      <c r="BR389" s="270"/>
      <c r="BS389" s="270"/>
      <c r="BT389" s="270"/>
      <c r="BU389" s="270"/>
      <c r="BV389" s="270"/>
      <c r="BW389" s="270"/>
      <c r="BX389" s="270"/>
      <c r="BY389" s="270"/>
      <c r="BZ389" s="270"/>
      <c r="CA389" s="270"/>
      <c r="CB389" s="270"/>
      <c r="CC389" s="270"/>
      <c r="CD389" s="270"/>
      <c r="CE389" s="270"/>
      <c r="CF389" s="270"/>
      <c r="CG389" s="270"/>
      <c r="CH389" s="270"/>
      <c r="CI389" s="270"/>
      <c r="CJ389" s="270"/>
      <c r="CK389" s="270"/>
      <c r="CL389" s="270"/>
      <c r="CM389" s="270"/>
      <c r="CN389" s="270"/>
      <c r="CO389" s="270"/>
      <c r="CP389" s="270"/>
      <c r="CQ389" s="270"/>
    </row>
    <row r="390" spans="10:95">
      <c r="J390" s="268"/>
      <c r="K390" s="268"/>
      <c r="L390" s="269"/>
      <c r="M390" s="270"/>
      <c r="N390" s="268"/>
      <c r="O390" s="268"/>
      <c r="P390" s="269"/>
      <c r="Q390" s="270"/>
      <c r="R390" s="268"/>
      <c r="S390" s="268"/>
      <c r="T390" s="269"/>
      <c r="U390" s="270"/>
      <c r="V390" s="268"/>
      <c r="W390" s="268"/>
      <c r="X390" s="269"/>
      <c r="Y390" s="270"/>
      <c r="Z390" s="268"/>
      <c r="AA390" s="268"/>
      <c r="AB390" s="269"/>
      <c r="AC390" s="270"/>
      <c r="AD390" s="268"/>
      <c r="AE390" s="268"/>
      <c r="AF390" s="269"/>
      <c r="AG390" s="270"/>
      <c r="AH390" s="268"/>
      <c r="AI390" s="268"/>
      <c r="AJ390" s="269"/>
      <c r="AK390" s="270"/>
      <c r="AL390" s="270"/>
      <c r="AM390" s="270"/>
      <c r="AN390" s="270"/>
      <c r="AO390" s="270"/>
      <c r="AP390" s="270"/>
      <c r="AQ390" s="270"/>
      <c r="AR390" s="270"/>
      <c r="AS390" s="270"/>
      <c r="AT390" s="270"/>
      <c r="AU390" s="270"/>
      <c r="AV390" s="270"/>
      <c r="AW390" s="270"/>
      <c r="AX390" s="270"/>
      <c r="AY390" s="270"/>
      <c r="AZ390" s="270"/>
      <c r="BA390" s="270"/>
      <c r="BB390" s="270"/>
      <c r="BC390" s="270"/>
      <c r="BD390" s="270"/>
      <c r="BE390" s="270"/>
      <c r="BF390" s="270"/>
      <c r="BG390" s="270"/>
      <c r="BH390" s="270"/>
      <c r="BI390" s="270"/>
      <c r="BJ390" s="270"/>
      <c r="BK390" s="270"/>
      <c r="BL390" s="270"/>
      <c r="BM390" s="270"/>
      <c r="BN390" s="270"/>
      <c r="BO390" s="270"/>
      <c r="BP390" s="270"/>
      <c r="BQ390" s="270"/>
      <c r="BR390" s="270"/>
      <c r="BS390" s="270"/>
      <c r="BT390" s="270"/>
      <c r="BU390" s="270"/>
      <c r="BV390" s="270"/>
      <c r="BW390" s="270"/>
      <c r="BX390" s="270"/>
      <c r="BY390" s="270"/>
      <c r="BZ390" s="270"/>
      <c r="CA390" s="270"/>
      <c r="CB390" s="270"/>
      <c r="CC390" s="270"/>
      <c r="CD390" s="270"/>
      <c r="CE390" s="270"/>
      <c r="CF390" s="270"/>
      <c r="CG390" s="270"/>
      <c r="CH390" s="270"/>
      <c r="CI390" s="270"/>
      <c r="CJ390" s="270"/>
      <c r="CK390" s="270"/>
      <c r="CL390" s="270"/>
      <c r="CM390" s="270"/>
      <c r="CN390" s="270"/>
      <c r="CO390" s="270"/>
      <c r="CP390" s="270"/>
      <c r="CQ390" s="270"/>
    </row>
    <row r="391" spans="10:95">
      <c r="J391" s="268"/>
      <c r="K391" s="268"/>
      <c r="L391" s="269"/>
      <c r="M391" s="270"/>
      <c r="N391" s="268"/>
      <c r="O391" s="268"/>
      <c r="P391" s="269"/>
      <c r="Q391" s="270"/>
      <c r="R391" s="268"/>
      <c r="S391" s="268"/>
      <c r="T391" s="269"/>
      <c r="U391" s="270"/>
      <c r="V391" s="268"/>
      <c r="W391" s="268"/>
      <c r="X391" s="269"/>
      <c r="Y391" s="270"/>
      <c r="Z391" s="268"/>
      <c r="AA391" s="268"/>
      <c r="AB391" s="269"/>
      <c r="AC391" s="270"/>
      <c r="AD391" s="268"/>
      <c r="AE391" s="268"/>
      <c r="AF391" s="269"/>
      <c r="AG391" s="270"/>
      <c r="AH391" s="268"/>
      <c r="AI391" s="268"/>
      <c r="AJ391" s="269"/>
      <c r="AK391" s="270"/>
      <c r="AL391" s="270"/>
      <c r="AM391" s="270"/>
      <c r="AN391" s="270"/>
      <c r="AO391" s="270"/>
      <c r="AP391" s="270"/>
      <c r="AQ391" s="270"/>
      <c r="AR391" s="270"/>
      <c r="AS391" s="270"/>
      <c r="AT391" s="270"/>
      <c r="AU391" s="270"/>
      <c r="AV391" s="270"/>
      <c r="AW391" s="270"/>
      <c r="AX391" s="270"/>
      <c r="AY391" s="270"/>
      <c r="AZ391" s="270"/>
      <c r="BA391" s="270"/>
      <c r="BB391" s="270"/>
      <c r="BC391" s="270"/>
      <c r="BD391" s="270"/>
      <c r="BE391" s="270"/>
      <c r="BF391" s="270"/>
      <c r="BG391" s="270"/>
      <c r="BH391" s="270"/>
      <c r="BI391" s="270"/>
      <c r="BJ391" s="270"/>
      <c r="BK391" s="270"/>
      <c r="BL391" s="270"/>
      <c r="BM391" s="270"/>
      <c r="BN391" s="270"/>
      <c r="BO391" s="270"/>
      <c r="BP391" s="270"/>
      <c r="BQ391" s="270"/>
      <c r="BR391" s="270"/>
      <c r="BS391" s="270"/>
      <c r="BT391" s="270"/>
      <c r="BU391" s="270"/>
      <c r="BV391" s="270"/>
      <c r="BW391" s="270"/>
      <c r="BX391" s="270"/>
      <c r="BY391" s="270"/>
      <c r="BZ391" s="270"/>
      <c r="CA391" s="270"/>
      <c r="CB391" s="270"/>
      <c r="CC391" s="270"/>
      <c r="CD391" s="270"/>
      <c r="CE391" s="270"/>
      <c r="CF391" s="270"/>
      <c r="CG391" s="270"/>
      <c r="CH391" s="270"/>
      <c r="CI391" s="270"/>
      <c r="CJ391" s="270"/>
      <c r="CK391" s="270"/>
      <c r="CL391" s="270"/>
      <c r="CM391" s="270"/>
      <c r="CN391" s="270"/>
      <c r="CO391" s="270"/>
      <c r="CP391" s="270"/>
      <c r="CQ391" s="270"/>
    </row>
    <row r="392" spans="10:95">
      <c r="J392" s="268"/>
      <c r="K392" s="268"/>
      <c r="L392" s="269"/>
      <c r="M392" s="270"/>
      <c r="N392" s="268"/>
      <c r="O392" s="268"/>
      <c r="P392" s="269"/>
      <c r="Q392" s="270"/>
      <c r="R392" s="268"/>
      <c r="S392" s="268"/>
      <c r="T392" s="269"/>
      <c r="U392" s="270"/>
      <c r="V392" s="268"/>
      <c r="W392" s="268"/>
      <c r="X392" s="269"/>
      <c r="Y392" s="270"/>
      <c r="Z392" s="268"/>
      <c r="AA392" s="268"/>
      <c r="AB392" s="269"/>
      <c r="AC392" s="270"/>
      <c r="AD392" s="268"/>
      <c r="AE392" s="268"/>
      <c r="AF392" s="269"/>
      <c r="AG392" s="270"/>
      <c r="AH392" s="268"/>
      <c r="AI392" s="268"/>
      <c r="AJ392" s="269"/>
      <c r="AK392" s="270"/>
      <c r="AL392" s="270"/>
      <c r="AM392" s="270"/>
      <c r="AN392" s="270"/>
      <c r="AO392" s="270"/>
      <c r="AP392" s="270"/>
      <c r="AQ392" s="270"/>
      <c r="AR392" s="270"/>
      <c r="AS392" s="270"/>
      <c r="AT392" s="270"/>
      <c r="AU392" s="270"/>
      <c r="AV392" s="270"/>
      <c r="AW392" s="270"/>
      <c r="AX392" s="270"/>
      <c r="AY392" s="270"/>
      <c r="AZ392" s="270"/>
      <c r="BA392" s="270"/>
      <c r="BB392" s="270"/>
      <c r="BC392" s="270"/>
      <c r="BD392" s="270"/>
      <c r="BE392" s="270"/>
      <c r="BF392" s="270"/>
      <c r="BG392" s="270"/>
      <c r="BH392" s="270"/>
      <c r="BI392" s="270"/>
      <c r="BJ392" s="270"/>
      <c r="BK392" s="270"/>
      <c r="BL392" s="270"/>
      <c r="BM392" s="270"/>
      <c r="BN392" s="270"/>
      <c r="BO392" s="270"/>
      <c r="BP392" s="270"/>
      <c r="BQ392" s="270"/>
      <c r="BR392" s="270"/>
      <c r="BS392" s="270"/>
      <c r="BT392" s="270"/>
      <c r="BU392" s="270"/>
      <c r="BV392" s="270"/>
      <c r="BW392" s="270"/>
      <c r="BX392" s="270"/>
      <c r="BY392" s="270"/>
      <c r="BZ392" s="270"/>
      <c r="CA392" s="270"/>
      <c r="CB392" s="270"/>
      <c r="CC392" s="270"/>
      <c r="CD392" s="270"/>
      <c r="CE392" s="270"/>
      <c r="CF392" s="270"/>
      <c r="CG392" s="270"/>
      <c r="CH392" s="270"/>
      <c r="CI392" s="270"/>
      <c r="CJ392" s="270"/>
      <c r="CK392" s="270"/>
      <c r="CL392" s="270"/>
      <c r="CM392" s="270"/>
      <c r="CN392" s="270"/>
      <c r="CO392" s="270"/>
      <c r="CP392" s="270"/>
      <c r="CQ392" s="270"/>
    </row>
    <row r="393" spans="10:95">
      <c r="J393" s="268"/>
      <c r="K393" s="268"/>
      <c r="L393" s="269"/>
      <c r="M393" s="270"/>
      <c r="N393" s="268"/>
      <c r="O393" s="268"/>
      <c r="P393" s="269"/>
      <c r="Q393" s="270"/>
      <c r="R393" s="268"/>
      <c r="S393" s="268"/>
      <c r="T393" s="269"/>
      <c r="U393" s="270"/>
      <c r="V393" s="268"/>
      <c r="W393" s="268"/>
      <c r="X393" s="269"/>
      <c r="Y393" s="270"/>
      <c r="Z393" s="268"/>
      <c r="AA393" s="268"/>
      <c r="AB393" s="269"/>
      <c r="AC393" s="270"/>
      <c r="AD393" s="268"/>
      <c r="AE393" s="268"/>
      <c r="AF393" s="269"/>
      <c r="AG393" s="270"/>
      <c r="AH393" s="268"/>
      <c r="AI393" s="268"/>
      <c r="AJ393" s="269"/>
      <c r="AK393" s="270"/>
      <c r="AL393" s="270"/>
      <c r="AM393" s="270"/>
      <c r="AN393" s="270"/>
      <c r="AO393" s="270"/>
      <c r="AP393" s="270"/>
      <c r="AQ393" s="270"/>
      <c r="AR393" s="270"/>
      <c r="AS393" s="270"/>
      <c r="AT393" s="270"/>
      <c r="AU393" s="270"/>
      <c r="AV393" s="270"/>
      <c r="AW393" s="270"/>
      <c r="AX393" s="270"/>
      <c r="AY393" s="270"/>
      <c r="AZ393" s="270"/>
      <c r="BA393" s="270"/>
      <c r="BB393" s="270"/>
      <c r="BC393" s="270"/>
      <c r="BD393" s="270"/>
      <c r="BE393" s="270"/>
      <c r="BF393" s="270"/>
      <c r="BG393" s="270"/>
      <c r="BH393" s="270"/>
      <c r="BI393" s="270"/>
      <c r="BJ393" s="270"/>
      <c r="BK393" s="270"/>
      <c r="BL393" s="270"/>
      <c r="BM393" s="270"/>
      <c r="BN393" s="270"/>
      <c r="BO393" s="270"/>
      <c r="BP393" s="270"/>
      <c r="BQ393" s="270"/>
      <c r="BR393" s="270"/>
      <c r="BS393" s="270"/>
      <c r="BT393" s="270"/>
      <c r="BU393" s="270"/>
      <c r="BV393" s="270"/>
      <c r="BW393" s="270"/>
      <c r="BX393" s="270"/>
      <c r="BY393" s="270"/>
      <c r="BZ393" s="270"/>
      <c r="CA393" s="270"/>
      <c r="CB393" s="270"/>
      <c r="CC393" s="270"/>
      <c r="CD393" s="270"/>
      <c r="CE393" s="270"/>
      <c r="CF393" s="270"/>
      <c r="CG393" s="270"/>
      <c r="CH393" s="270"/>
      <c r="CI393" s="270"/>
      <c r="CJ393" s="270"/>
      <c r="CK393" s="270"/>
      <c r="CL393" s="270"/>
      <c r="CM393" s="270"/>
      <c r="CN393" s="270"/>
      <c r="CO393" s="270"/>
      <c r="CP393" s="270"/>
      <c r="CQ393" s="270"/>
    </row>
    <row r="394" spans="10:95">
      <c r="J394" s="268"/>
      <c r="K394" s="268"/>
      <c r="L394" s="269"/>
      <c r="M394" s="270"/>
      <c r="N394" s="268"/>
      <c r="O394" s="268"/>
      <c r="P394" s="269"/>
      <c r="Q394" s="270"/>
      <c r="R394" s="268"/>
      <c r="S394" s="268"/>
      <c r="T394" s="269"/>
      <c r="U394" s="270"/>
      <c r="V394" s="268"/>
      <c r="W394" s="268"/>
      <c r="X394" s="269"/>
      <c r="Y394" s="270"/>
      <c r="Z394" s="268"/>
      <c r="AA394" s="268"/>
      <c r="AB394" s="269"/>
      <c r="AC394" s="270"/>
      <c r="AD394" s="268"/>
      <c r="AE394" s="268"/>
      <c r="AF394" s="269"/>
      <c r="AG394" s="270"/>
      <c r="AH394" s="268"/>
      <c r="AI394" s="268"/>
      <c r="AJ394" s="269"/>
      <c r="AK394" s="270"/>
      <c r="AL394" s="270"/>
      <c r="AM394" s="270"/>
      <c r="AN394" s="270"/>
      <c r="AO394" s="270"/>
      <c r="AP394" s="270"/>
      <c r="AQ394" s="270"/>
      <c r="AR394" s="270"/>
      <c r="AS394" s="270"/>
      <c r="AT394" s="270"/>
      <c r="AU394" s="270"/>
      <c r="AV394" s="270"/>
      <c r="AW394" s="270"/>
      <c r="AX394" s="270"/>
      <c r="AY394" s="270"/>
      <c r="AZ394" s="270"/>
      <c r="BA394" s="270"/>
      <c r="BB394" s="270"/>
      <c r="BC394" s="270"/>
      <c r="BD394" s="270"/>
      <c r="BE394" s="270"/>
      <c r="BF394" s="270"/>
      <c r="BG394" s="270"/>
      <c r="BH394" s="270"/>
      <c r="BI394" s="270"/>
      <c r="BJ394" s="270"/>
      <c r="BK394" s="270"/>
      <c r="BL394" s="270"/>
      <c r="BM394" s="270"/>
      <c r="BN394" s="270"/>
      <c r="BO394" s="270"/>
      <c r="BP394" s="270"/>
      <c r="BQ394" s="270"/>
      <c r="BR394" s="270"/>
      <c r="BS394" s="270"/>
      <c r="BT394" s="270"/>
      <c r="BU394" s="270"/>
      <c r="BV394" s="270"/>
      <c r="BW394" s="270"/>
      <c r="BX394" s="270"/>
      <c r="BY394" s="270"/>
      <c r="BZ394" s="270"/>
      <c r="CA394" s="270"/>
      <c r="CB394" s="270"/>
      <c r="CC394" s="270"/>
      <c r="CD394" s="270"/>
      <c r="CE394" s="270"/>
      <c r="CF394" s="270"/>
      <c r="CG394" s="270"/>
      <c r="CH394" s="270"/>
      <c r="CI394" s="270"/>
      <c r="CJ394" s="270"/>
      <c r="CK394" s="270"/>
      <c r="CL394" s="270"/>
      <c r="CM394" s="270"/>
      <c r="CN394" s="270"/>
      <c r="CO394" s="270"/>
      <c r="CP394" s="270"/>
      <c r="CQ394" s="270"/>
    </row>
    <row r="395" spans="10:95">
      <c r="J395" s="268"/>
      <c r="K395" s="268"/>
      <c r="L395" s="269"/>
      <c r="M395" s="270"/>
      <c r="N395" s="268"/>
      <c r="O395" s="268"/>
      <c r="P395" s="269"/>
      <c r="Q395" s="270"/>
      <c r="R395" s="268"/>
      <c r="S395" s="268"/>
      <c r="T395" s="269"/>
      <c r="U395" s="270"/>
      <c r="V395" s="268"/>
      <c r="W395" s="268"/>
      <c r="X395" s="269"/>
      <c r="Y395" s="270"/>
      <c r="Z395" s="268"/>
      <c r="AA395" s="268"/>
      <c r="AB395" s="269"/>
      <c r="AC395" s="270"/>
      <c r="AD395" s="268"/>
      <c r="AE395" s="268"/>
      <c r="AF395" s="269"/>
      <c r="AG395" s="270"/>
      <c r="AH395" s="268"/>
      <c r="AI395" s="268"/>
      <c r="AJ395" s="269"/>
      <c r="AK395" s="270"/>
      <c r="AL395" s="270"/>
      <c r="AM395" s="270"/>
      <c r="AN395" s="270"/>
      <c r="AO395" s="270"/>
      <c r="AP395" s="270"/>
      <c r="AQ395" s="270"/>
      <c r="AR395" s="270"/>
      <c r="AS395" s="270"/>
      <c r="AT395" s="270"/>
      <c r="AU395" s="270"/>
      <c r="AV395" s="270"/>
      <c r="AW395" s="270"/>
      <c r="AX395" s="270"/>
      <c r="AY395" s="270"/>
      <c r="AZ395" s="270"/>
      <c r="BA395" s="270"/>
      <c r="BB395" s="270"/>
      <c r="BC395" s="270"/>
      <c r="BD395" s="270"/>
      <c r="BE395" s="270"/>
      <c r="BF395" s="270"/>
      <c r="BG395" s="270"/>
      <c r="BH395" s="270"/>
      <c r="BI395" s="270"/>
      <c r="BJ395" s="270"/>
      <c r="BK395" s="270"/>
      <c r="BL395" s="270"/>
      <c r="BM395" s="270"/>
      <c r="BN395" s="270"/>
      <c r="BO395" s="270"/>
      <c r="BP395" s="270"/>
      <c r="BQ395" s="270"/>
      <c r="BR395" s="270"/>
      <c r="BS395" s="270"/>
      <c r="BT395" s="270"/>
      <c r="BU395" s="270"/>
      <c r="BV395" s="270"/>
      <c r="BW395" s="270"/>
      <c r="BX395" s="270"/>
      <c r="BY395" s="270"/>
      <c r="BZ395" s="270"/>
      <c r="CA395" s="270"/>
      <c r="CB395" s="270"/>
      <c r="CC395" s="270"/>
      <c r="CD395" s="270"/>
      <c r="CE395" s="270"/>
      <c r="CF395" s="270"/>
      <c r="CG395" s="270"/>
      <c r="CH395" s="270"/>
      <c r="CI395" s="270"/>
      <c r="CJ395" s="270"/>
      <c r="CK395" s="270"/>
      <c r="CL395" s="270"/>
      <c r="CM395" s="270"/>
      <c r="CN395" s="270"/>
      <c r="CO395" s="270"/>
      <c r="CP395" s="270"/>
      <c r="CQ395" s="270"/>
    </row>
    <row r="396" spans="10:95">
      <c r="J396" s="268"/>
      <c r="K396" s="268"/>
      <c r="L396" s="269"/>
      <c r="M396" s="270"/>
      <c r="N396" s="268"/>
      <c r="O396" s="268"/>
      <c r="P396" s="269"/>
      <c r="Q396" s="270"/>
      <c r="R396" s="268"/>
      <c r="S396" s="268"/>
      <c r="T396" s="269"/>
      <c r="U396" s="270"/>
      <c r="V396" s="268"/>
      <c r="W396" s="268"/>
      <c r="X396" s="269"/>
      <c r="Y396" s="270"/>
      <c r="Z396" s="268"/>
      <c r="AA396" s="268"/>
      <c r="AB396" s="269"/>
      <c r="AC396" s="270"/>
      <c r="AD396" s="268"/>
      <c r="AE396" s="268"/>
      <c r="AF396" s="269"/>
      <c r="AG396" s="270"/>
      <c r="AH396" s="268"/>
      <c r="AI396" s="268"/>
      <c r="AJ396" s="269"/>
      <c r="AK396" s="270"/>
      <c r="AL396" s="270"/>
      <c r="AM396" s="270"/>
      <c r="AN396" s="270"/>
      <c r="AO396" s="270"/>
      <c r="AP396" s="270"/>
      <c r="AQ396" s="270"/>
      <c r="AR396" s="270"/>
      <c r="AS396" s="270"/>
      <c r="AT396" s="270"/>
      <c r="AU396" s="270"/>
      <c r="AV396" s="270"/>
      <c r="AW396" s="270"/>
      <c r="AX396" s="270"/>
      <c r="AY396" s="270"/>
      <c r="AZ396" s="270"/>
      <c r="BA396" s="270"/>
      <c r="BB396" s="270"/>
      <c r="BC396" s="270"/>
      <c r="BD396" s="270"/>
      <c r="BE396" s="270"/>
      <c r="BF396" s="270"/>
      <c r="BG396" s="270"/>
      <c r="BH396" s="270"/>
      <c r="BI396" s="270"/>
      <c r="BJ396" s="270"/>
      <c r="BK396" s="270"/>
      <c r="BL396" s="270"/>
      <c r="BM396" s="270"/>
      <c r="BN396" s="270"/>
      <c r="BO396" s="270"/>
      <c r="BP396" s="270"/>
      <c r="BQ396" s="270"/>
      <c r="BR396" s="270"/>
      <c r="BS396" s="270"/>
      <c r="BT396" s="270"/>
      <c r="BU396" s="270"/>
      <c r="BV396" s="270"/>
      <c r="BW396" s="270"/>
      <c r="BX396" s="270"/>
      <c r="BY396" s="270"/>
      <c r="BZ396" s="270"/>
      <c r="CA396" s="270"/>
      <c r="CB396" s="270"/>
      <c r="CC396" s="270"/>
      <c r="CD396" s="270"/>
      <c r="CE396" s="270"/>
      <c r="CF396" s="270"/>
      <c r="CG396" s="270"/>
      <c r="CH396" s="270"/>
      <c r="CI396" s="270"/>
      <c r="CJ396" s="270"/>
      <c r="CK396" s="270"/>
      <c r="CL396" s="270"/>
      <c r="CM396" s="270"/>
      <c r="CN396" s="270"/>
      <c r="CO396" s="270"/>
      <c r="CP396" s="270"/>
      <c r="CQ396" s="270"/>
    </row>
    <row r="397" spans="10:95">
      <c r="J397" s="268"/>
      <c r="K397" s="268"/>
      <c r="L397" s="269"/>
      <c r="M397" s="270"/>
      <c r="N397" s="268"/>
      <c r="O397" s="268"/>
      <c r="P397" s="269"/>
      <c r="Q397" s="270"/>
      <c r="R397" s="268"/>
      <c r="S397" s="268"/>
      <c r="T397" s="269"/>
      <c r="U397" s="270"/>
      <c r="V397" s="268"/>
      <c r="W397" s="268"/>
      <c r="X397" s="269"/>
      <c r="Y397" s="270"/>
      <c r="Z397" s="268"/>
      <c r="AA397" s="268"/>
      <c r="AB397" s="269"/>
      <c r="AC397" s="270"/>
      <c r="AD397" s="268"/>
      <c r="AE397" s="268"/>
      <c r="AF397" s="269"/>
      <c r="AG397" s="270"/>
      <c r="AH397" s="268"/>
      <c r="AI397" s="268"/>
      <c r="AJ397" s="269"/>
      <c r="AK397" s="270"/>
      <c r="AL397" s="270"/>
      <c r="AM397" s="270"/>
      <c r="AN397" s="270"/>
      <c r="AO397" s="270"/>
      <c r="AP397" s="270"/>
      <c r="AQ397" s="270"/>
      <c r="AR397" s="270"/>
      <c r="AS397" s="270"/>
      <c r="AT397" s="270"/>
      <c r="AU397" s="270"/>
      <c r="AV397" s="270"/>
      <c r="AW397" s="270"/>
      <c r="AX397" s="270"/>
      <c r="AY397" s="270"/>
      <c r="AZ397" s="270"/>
      <c r="BA397" s="270"/>
      <c r="BB397" s="270"/>
      <c r="BC397" s="270"/>
      <c r="BD397" s="270"/>
      <c r="BE397" s="270"/>
      <c r="BF397" s="270"/>
      <c r="BG397" s="270"/>
      <c r="BH397" s="270"/>
      <c r="BI397" s="270"/>
      <c r="BJ397" s="270"/>
      <c r="BK397" s="270"/>
      <c r="BL397" s="270"/>
      <c r="BM397" s="270"/>
      <c r="BN397" s="270"/>
      <c r="BO397" s="270"/>
      <c r="BP397" s="270"/>
      <c r="BQ397" s="270"/>
      <c r="BR397" s="270"/>
      <c r="BS397" s="270"/>
      <c r="BT397" s="270"/>
      <c r="BU397" s="270"/>
      <c r="BV397" s="270"/>
      <c r="BW397" s="270"/>
      <c r="BX397" s="270"/>
      <c r="BY397" s="270"/>
      <c r="BZ397" s="270"/>
      <c r="CA397" s="270"/>
      <c r="CB397" s="270"/>
      <c r="CC397" s="270"/>
      <c r="CD397" s="270"/>
      <c r="CE397" s="270"/>
      <c r="CF397" s="270"/>
      <c r="CG397" s="270"/>
      <c r="CH397" s="270"/>
      <c r="CI397" s="270"/>
      <c r="CJ397" s="270"/>
      <c r="CK397" s="270"/>
      <c r="CL397" s="270"/>
      <c r="CM397" s="270"/>
      <c r="CN397" s="270"/>
      <c r="CO397" s="270"/>
      <c r="CP397" s="270"/>
      <c r="CQ397" s="270"/>
    </row>
    <row r="398" spans="10:95">
      <c r="J398" s="268"/>
      <c r="K398" s="268"/>
      <c r="L398" s="269"/>
      <c r="M398" s="270"/>
      <c r="N398" s="268"/>
      <c r="O398" s="268"/>
      <c r="P398" s="269"/>
      <c r="Q398" s="270"/>
      <c r="R398" s="268"/>
      <c r="S398" s="268"/>
      <c r="T398" s="269"/>
      <c r="U398" s="270"/>
      <c r="V398" s="268"/>
      <c r="W398" s="268"/>
      <c r="X398" s="269"/>
      <c r="Y398" s="270"/>
      <c r="Z398" s="268"/>
      <c r="AA398" s="268"/>
      <c r="AB398" s="269"/>
      <c r="AC398" s="270"/>
      <c r="AD398" s="268"/>
      <c r="AE398" s="268"/>
      <c r="AF398" s="269"/>
      <c r="AG398" s="270"/>
      <c r="AH398" s="268"/>
      <c r="AI398" s="268"/>
      <c r="AJ398" s="269"/>
      <c r="AK398" s="270"/>
      <c r="AL398" s="270"/>
      <c r="AM398" s="270"/>
      <c r="AN398" s="270"/>
      <c r="AO398" s="270"/>
      <c r="AP398" s="270"/>
      <c r="AQ398" s="270"/>
      <c r="AR398" s="270"/>
      <c r="AS398" s="270"/>
      <c r="AT398" s="270"/>
      <c r="AU398" s="270"/>
      <c r="AV398" s="270"/>
      <c r="AW398" s="270"/>
      <c r="AX398" s="270"/>
      <c r="AY398" s="270"/>
      <c r="AZ398" s="270"/>
      <c r="BA398" s="270"/>
      <c r="BB398" s="270"/>
      <c r="BC398" s="270"/>
      <c r="BD398" s="270"/>
      <c r="BE398" s="270"/>
      <c r="BF398" s="270"/>
      <c r="BG398" s="270"/>
      <c r="BH398" s="270"/>
      <c r="BI398" s="270"/>
      <c r="BJ398" s="270"/>
      <c r="BK398" s="270"/>
      <c r="BL398" s="270"/>
      <c r="BM398" s="270"/>
      <c r="BN398" s="270"/>
      <c r="BO398" s="270"/>
      <c r="BP398" s="270"/>
      <c r="BQ398" s="270"/>
      <c r="BR398" s="270"/>
      <c r="BS398" s="270"/>
      <c r="BT398" s="270"/>
      <c r="BU398" s="270"/>
      <c r="BV398" s="270"/>
      <c r="BW398" s="270"/>
      <c r="BX398" s="270"/>
      <c r="BY398" s="270"/>
      <c r="BZ398" s="270"/>
      <c r="CA398" s="270"/>
      <c r="CB398" s="270"/>
      <c r="CC398" s="270"/>
      <c r="CD398" s="270"/>
      <c r="CE398" s="270"/>
      <c r="CF398" s="270"/>
      <c r="CG398" s="270"/>
      <c r="CH398" s="270"/>
      <c r="CI398" s="270"/>
      <c r="CJ398" s="270"/>
      <c r="CK398" s="270"/>
      <c r="CL398" s="270"/>
      <c r="CM398" s="270"/>
      <c r="CN398" s="270"/>
      <c r="CO398" s="270"/>
      <c r="CP398" s="270"/>
      <c r="CQ398" s="270"/>
    </row>
    <row r="399" spans="10:95">
      <c r="J399" s="268"/>
      <c r="K399" s="268"/>
      <c r="L399" s="269"/>
      <c r="M399" s="270"/>
      <c r="N399" s="268"/>
      <c r="O399" s="268"/>
      <c r="P399" s="269"/>
      <c r="Q399" s="270"/>
      <c r="R399" s="268"/>
      <c r="S399" s="268"/>
      <c r="T399" s="269"/>
      <c r="U399" s="270"/>
      <c r="V399" s="268"/>
      <c r="W399" s="268"/>
      <c r="X399" s="269"/>
      <c r="Y399" s="270"/>
      <c r="Z399" s="268"/>
      <c r="AA399" s="268"/>
      <c r="AB399" s="269"/>
      <c r="AC399" s="270"/>
      <c r="AD399" s="268"/>
      <c r="AE399" s="268"/>
      <c r="AF399" s="269"/>
      <c r="AG399" s="270"/>
      <c r="AH399" s="268"/>
      <c r="AI399" s="268"/>
      <c r="AJ399" s="269"/>
      <c r="AK399" s="270"/>
      <c r="AL399" s="270"/>
      <c r="AM399" s="270"/>
      <c r="AN399" s="270"/>
      <c r="AO399" s="270"/>
      <c r="AP399" s="270"/>
      <c r="AQ399" s="270"/>
      <c r="AR399" s="270"/>
      <c r="AS399" s="270"/>
      <c r="AT399" s="270"/>
      <c r="AU399" s="270"/>
      <c r="AV399" s="270"/>
      <c r="AW399" s="270"/>
      <c r="AX399" s="270"/>
      <c r="AY399" s="270"/>
      <c r="AZ399" s="270"/>
      <c r="BA399" s="270"/>
      <c r="BB399" s="270"/>
      <c r="BC399" s="270"/>
      <c r="BD399" s="270"/>
      <c r="BE399" s="270"/>
      <c r="BF399" s="270"/>
      <c r="BG399" s="270"/>
      <c r="BH399" s="270"/>
      <c r="BI399" s="270"/>
      <c r="BJ399" s="270"/>
      <c r="BK399" s="270"/>
      <c r="BL399" s="270"/>
      <c r="BM399" s="270"/>
      <c r="BN399" s="270"/>
      <c r="BO399" s="270"/>
      <c r="BP399" s="270"/>
      <c r="BQ399" s="270"/>
      <c r="BR399" s="270"/>
      <c r="BS399" s="270"/>
      <c r="BT399" s="270"/>
      <c r="BU399" s="270"/>
      <c r="BV399" s="270"/>
      <c r="BW399" s="270"/>
      <c r="BX399" s="270"/>
      <c r="BY399" s="270"/>
      <c r="BZ399" s="270"/>
      <c r="CA399" s="270"/>
      <c r="CB399" s="270"/>
      <c r="CC399" s="270"/>
      <c r="CD399" s="270"/>
      <c r="CE399" s="270"/>
      <c r="CF399" s="270"/>
      <c r="CG399" s="270"/>
      <c r="CH399" s="270"/>
      <c r="CI399" s="270"/>
      <c r="CJ399" s="270"/>
      <c r="CK399" s="270"/>
      <c r="CL399" s="270"/>
      <c r="CM399" s="270"/>
      <c r="CN399" s="270"/>
      <c r="CO399" s="270"/>
      <c r="CP399" s="270"/>
      <c r="CQ399" s="270"/>
    </row>
    <row r="400" spans="10:95">
      <c r="J400" s="268"/>
      <c r="K400" s="268"/>
      <c r="L400" s="269"/>
      <c r="M400" s="270"/>
      <c r="N400" s="268"/>
      <c r="O400" s="268"/>
      <c r="P400" s="269"/>
      <c r="Q400" s="270"/>
      <c r="R400" s="268"/>
      <c r="S400" s="268"/>
      <c r="T400" s="269"/>
      <c r="U400" s="270"/>
      <c r="V400" s="268"/>
      <c r="W400" s="268"/>
      <c r="X400" s="269"/>
      <c r="Y400" s="270"/>
      <c r="Z400" s="268"/>
      <c r="AA400" s="268"/>
      <c r="AB400" s="269"/>
      <c r="AC400" s="270"/>
      <c r="AD400" s="268"/>
      <c r="AE400" s="268"/>
      <c r="AF400" s="269"/>
      <c r="AG400" s="270"/>
      <c r="AH400" s="268"/>
      <c r="AI400" s="268"/>
      <c r="AJ400" s="269"/>
      <c r="AK400" s="270"/>
      <c r="AL400" s="270"/>
      <c r="AM400" s="270"/>
      <c r="AN400" s="270"/>
      <c r="AO400" s="270"/>
      <c r="AP400" s="270"/>
      <c r="AQ400" s="270"/>
      <c r="AR400" s="270"/>
      <c r="AS400" s="270"/>
      <c r="AT400" s="270"/>
      <c r="AU400" s="270"/>
      <c r="AV400" s="270"/>
      <c r="AW400" s="270"/>
      <c r="AX400" s="270"/>
      <c r="AY400" s="270"/>
      <c r="AZ400" s="270"/>
      <c r="BA400" s="270"/>
      <c r="BB400" s="270"/>
      <c r="BC400" s="270"/>
      <c r="BD400" s="270"/>
      <c r="BE400" s="270"/>
      <c r="BF400" s="270"/>
      <c r="BG400" s="270"/>
      <c r="BH400" s="270"/>
      <c r="BI400" s="270"/>
      <c r="BJ400" s="270"/>
      <c r="BK400" s="270"/>
      <c r="BL400" s="270"/>
      <c r="BM400" s="270"/>
      <c r="BN400" s="270"/>
      <c r="BO400" s="270"/>
      <c r="BP400" s="270"/>
      <c r="BQ400" s="270"/>
      <c r="BR400" s="270"/>
      <c r="BS400" s="270"/>
      <c r="BT400" s="270"/>
      <c r="BU400" s="270"/>
      <c r="BV400" s="270"/>
      <c r="BW400" s="270"/>
      <c r="BX400" s="270"/>
      <c r="BY400" s="270"/>
      <c r="BZ400" s="270"/>
      <c r="CA400" s="270"/>
      <c r="CB400" s="270"/>
      <c r="CC400" s="270"/>
      <c r="CD400" s="270"/>
      <c r="CE400" s="270"/>
      <c r="CF400" s="270"/>
      <c r="CG400" s="270"/>
      <c r="CH400" s="270"/>
      <c r="CI400" s="270"/>
      <c r="CJ400" s="270"/>
      <c r="CK400" s="270"/>
      <c r="CL400" s="270"/>
      <c r="CM400" s="270"/>
      <c r="CN400" s="270"/>
      <c r="CO400" s="270"/>
      <c r="CP400" s="270"/>
      <c r="CQ400" s="270"/>
    </row>
    <row r="401" spans="10:95">
      <c r="J401" s="268"/>
      <c r="K401" s="268"/>
      <c r="L401" s="269"/>
      <c r="M401" s="270"/>
      <c r="N401" s="268"/>
      <c r="O401" s="268"/>
      <c r="P401" s="269"/>
      <c r="Q401" s="270"/>
      <c r="R401" s="268"/>
      <c r="S401" s="268"/>
      <c r="T401" s="269"/>
      <c r="U401" s="270"/>
      <c r="V401" s="268"/>
      <c r="W401" s="268"/>
      <c r="X401" s="269"/>
      <c r="Y401" s="270"/>
      <c r="Z401" s="268"/>
      <c r="AA401" s="268"/>
      <c r="AB401" s="269"/>
      <c r="AC401" s="270"/>
      <c r="AD401" s="268"/>
      <c r="AE401" s="268"/>
      <c r="AF401" s="269"/>
      <c r="AG401" s="270"/>
      <c r="AH401" s="268"/>
      <c r="AI401" s="268"/>
      <c r="AJ401" s="269"/>
      <c r="AK401" s="270"/>
      <c r="AL401" s="270"/>
      <c r="AM401" s="270"/>
      <c r="AN401" s="270"/>
      <c r="AO401" s="270"/>
      <c r="AP401" s="270"/>
      <c r="AQ401" s="270"/>
      <c r="AR401" s="270"/>
      <c r="AS401" s="270"/>
      <c r="AT401" s="270"/>
      <c r="AU401" s="270"/>
      <c r="AV401" s="270"/>
      <c r="AW401" s="270"/>
      <c r="AX401" s="270"/>
      <c r="AY401" s="270"/>
      <c r="AZ401" s="270"/>
      <c r="BA401" s="270"/>
      <c r="BB401" s="270"/>
      <c r="BC401" s="270"/>
      <c r="BD401" s="270"/>
      <c r="BE401" s="270"/>
      <c r="BF401" s="270"/>
      <c r="BG401" s="270"/>
      <c r="BH401" s="270"/>
      <c r="BI401" s="270"/>
      <c r="BJ401" s="270"/>
      <c r="BK401" s="270"/>
      <c r="BL401" s="270"/>
      <c r="BM401" s="270"/>
      <c r="BN401" s="270"/>
      <c r="BO401" s="270"/>
      <c r="BP401" s="270"/>
      <c r="BQ401" s="270"/>
      <c r="BR401" s="270"/>
      <c r="BS401" s="270"/>
      <c r="BT401" s="270"/>
      <c r="BU401" s="270"/>
      <c r="BV401" s="270"/>
      <c r="BW401" s="270"/>
      <c r="BX401" s="270"/>
      <c r="BY401" s="270"/>
      <c r="BZ401" s="270"/>
      <c r="CA401" s="270"/>
      <c r="CB401" s="270"/>
      <c r="CC401" s="270"/>
      <c r="CD401" s="270"/>
      <c r="CE401" s="270"/>
      <c r="CF401" s="270"/>
      <c r="CG401" s="270"/>
      <c r="CH401" s="270"/>
      <c r="CI401" s="270"/>
      <c r="CJ401" s="270"/>
      <c r="CK401" s="270"/>
      <c r="CL401" s="270"/>
      <c r="CM401" s="270"/>
      <c r="CN401" s="270"/>
      <c r="CO401" s="270"/>
      <c r="CP401" s="270"/>
      <c r="CQ401" s="270"/>
    </row>
    <row r="402" spans="10:95">
      <c r="J402" s="268"/>
      <c r="K402" s="268"/>
      <c r="L402" s="269"/>
      <c r="M402" s="270"/>
      <c r="N402" s="268"/>
      <c r="O402" s="268"/>
      <c r="P402" s="269"/>
      <c r="Q402" s="270"/>
      <c r="R402" s="268"/>
      <c r="S402" s="268"/>
      <c r="T402" s="269"/>
      <c r="U402" s="270"/>
      <c r="V402" s="268"/>
      <c r="W402" s="268"/>
      <c r="X402" s="269"/>
      <c r="Y402" s="270"/>
      <c r="Z402" s="268"/>
      <c r="AA402" s="268"/>
      <c r="AB402" s="269"/>
      <c r="AC402" s="270"/>
      <c r="AD402" s="268"/>
      <c r="AE402" s="268"/>
      <c r="AF402" s="269"/>
      <c r="AG402" s="270"/>
      <c r="AH402" s="268"/>
      <c r="AI402" s="268"/>
      <c r="AJ402" s="269"/>
      <c r="AK402" s="270"/>
      <c r="AL402" s="270"/>
      <c r="AM402" s="270"/>
      <c r="AN402" s="270"/>
      <c r="AO402" s="270"/>
      <c r="AP402" s="270"/>
      <c r="AQ402" s="270"/>
      <c r="AR402" s="270"/>
      <c r="AS402" s="270"/>
      <c r="AT402" s="270"/>
      <c r="AU402" s="270"/>
      <c r="AV402" s="270"/>
      <c r="AW402" s="270"/>
      <c r="AX402" s="270"/>
      <c r="AY402" s="270"/>
      <c r="AZ402" s="270"/>
      <c r="BA402" s="270"/>
      <c r="BB402" s="270"/>
      <c r="BC402" s="270"/>
      <c r="BD402" s="270"/>
      <c r="BE402" s="270"/>
      <c r="BF402" s="270"/>
      <c r="BG402" s="270"/>
      <c r="BH402" s="270"/>
      <c r="BI402" s="270"/>
      <c r="BJ402" s="270"/>
      <c r="BK402" s="270"/>
      <c r="BL402" s="270"/>
      <c r="BM402" s="270"/>
      <c r="BN402" s="270"/>
      <c r="BO402" s="270"/>
      <c r="BP402" s="270"/>
      <c r="BQ402" s="270"/>
      <c r="BR402" s="270"/>
      <c r="BS402" s="270"/>
      <c r="BT402" s="270"/>
      <c r="BU402" s="270"/>
      <c r="BV402" s="270"/>
      <c r="BW402" s="270"/>
      <c r="BX402" s="270"/>
      <c r="BY402" s="270"/>
      <c r="BZ402" s="270"/>
      <c r="CA402" s="270"/>
      <c r="CB402" s="270"/>
      <c r="CC402" s="270"/>
      <c r="CD402" s="270"/>
      <c r="CE402" s="270"/>
      <c r="CF402" s="270"/>
      <c r="CG402" s="270"/>
      <c r="CH402" s="270"/>
      <c r="CI402" s="270"/>
      <c r="CJ402" s="270"/>
      <c r="CK402" s="270"/>
      <c r="CL402" s="270"/>
      <c r="CM402" s="270"/>
      <c r="CN402" s="270"/>
      <c r="CO402" s="270"/>
      <c r="CP402" s="270"/>
      <c r="CQ402" s="270"/>
    </row>
    <row r="403" spans="10:95">
      <c r="J403" s="268"/>
      <c r="K403" s="268"/>
      <c r="L403" s="269"/>
      <c r="M403" s="270"/>
      <c r="N403" s="268"/>
      <c r="O403" s="268"/>
      <c r="P403" s="269"/>
      <c r="Q403" s="270"/>
      <c r="R403" s="268"/>
      <c r="S403" s="268"/>
      <c r="T403" s="269"/>
      <c r="U403" s="270"/>
      <c r="V403" s="268"/>
      <c r="W403" s="268"/>
      <c r="X403" s="269"/>
      <c r="Y403" s="270"/>
      <c r="Z403" s="268"/>
      <c r="AA403" s="268"/>
      <c r="AB403" s="269"/>
      <c r="AC403" s="270"/>
      <c r="AD403" s="268"/>
      <c r="AE403" s="268"/>
      <c r="AF403" s="269"/>
      <c r="AG403" s="270"/>
      <c r="AH403" s="268"/>
      <c r="AI403" s="268"/>
      <c r="AJ403" s="269"/>
      <c r="AK403" s="270"/>
      <c r="AL403" s="270"/>
      <c r="AM403" s="270"/>
      <c r="AN403" s="270"/>
      <c r="AO403" s="270"/>
      <c r="AP403" s="270"/>
      <c r="AQ403" s="270"/>
      <c r="AR403" s="270"/>
      <c r="AS403" s="270"/>
      <c r="AT403" s="270"/>
      <c r="AU403" s="270"/>
      <c r="AV403" s="270"/>
      <c r="AW403" s="270"/>
      <c r="AX403" s="270"/>
      <c r="AY403" s="270"/>
      <c r="AZ403" s="270"/>
      <c r="BA403" s="270"/>
      <c r="BB403" s="270"/>
      <c r="BC403" s="270"/>
      <c r="BD403" s="270"/>
      <c r="BE403" s="270"/>
      <c r="BF403" s="270"/>
      <c r="BG403" s="270"/>
      <c r="BH403" s="270"/>
      <c r="BI403" s="270"/>
      <c r="BJ403" s="270"/>
      <c r="BK403" s="270"/>
      <c r="BL403" s="270"/>
      <c r="BM403" s="270"/>
      <c r="BN403" s="270"/>
      <c r="BO403" s="270"/>
      <c r="BP403" s="270"/>
      <c r="BQ403" s="270"/>
      <c r="BR403" s="270"/>
      <c r="BS403" s="270"/>
      <c r="BT403" s="270"/>
      <c r="BU403" s="270"/>
      <c r="BV403" s="270"/>
      <c r="BW403" s="270"/>
      <c r="BX403" s="270"/>
      <c r="BY403" s="270"/>
      <c r="BZ403" s="270"/>
      <c r="CA403" s="270"/>
      <c r="CB403" s="270"/>
      <c r="CC403" s="270"/>
      <c r="CD403" s="270"/>
      <c r="CE403" s="270"/>
      <c r="CF403" s="270"/>
      <c r="CG403" s="270"/>
      <c r="CH403" s="270"/>
      <c r="CI403" s="270"/>
      <c r="CJ403" s="270"/>
      <c r="CK403" s="270"/>
      <c r="CL403" s="270"/>
      <c r="CM403" s="270"/>
      <c r="CN403" s="270"/>
      <c r="CO403" s="270"/>
      <c r="CP403" s="270"/>
      <c r="CQ403" s="270"/>
    </row>
    <row r="404" spans="10:95">
      <c r="J404" s="268"/>
      <c r="K404" s="268"/>
      <c r="L404" s="269"/>
      <c r="M404" s="270"/>
      <c r="N404" s="268"/>
      <c r="O404" s="268"/>
      <c r="P404" s="269"/>
      <c r="Q404" s="270"/>
      <c r="R404" s="268"/>
      <c r="S404" s="268"/>
      <c r="T404" s="269"/>
      <c r="U404" s="270"/>
      <c r="V404" s="268"/>
      <c r="W404" s="268"/>
      <c r="X404" s="269"/>
      <c r="Y404" s="270"/>
      <c r="Z404" s="268"/>
      <c r="AA404" s="268"/>
      <c r="AB404" s="269"/>
      <c r="AC404" s="270"/>
      <c r="AD404" s="268"/>
      <c r="AE404" s="268"/>
      <c r="AF404" s="269"/>
      <c r="AG404" s="270"/>
      <c r="AH404" s="268"/>
      <c r="AI404" s="268"/>
      <c r="AJ404" s="269"/>
      <c r="AK404" s="270"/>
      <c r="AL404" s="270"/>
      <c r="AM404" s="270"/>
      <c r="AN404" s="270"/>
      <c r="AO404" s="270"/>
      <c r="AP404" s="270"/>
      <c r="AQ404" s="270"/>
      <c r="AR404" s="270"/>
      <c r="AS404" s="270"/>
      <c r="AT404" s="270"/>
      <c r="AU404" s="270"/>
      <c r="AV404" s="270"/>
      <c r="AW404" s="270"/>
      <c r="AX404" s="270"/>
      <c r="AY404" s="270"/>
      <c r="AZ404" s="270"/>
      <c r="BA404" s="270"/>
      <c r="BB404" s="270"/>
      <c r="BC404" s="270"/>
      <c r="BD404" s="270"/>
      <c r="BE404" s="270"/>
      <c r="BF404" s="270"/>
      <c r="BG404" s="270"/>
      <c r="BH404" s="270"/>
      <c r="BI404" s="270"/>
      <c r="BJ404" s="270"/>
      <c r="BK404" s="270"/>
      <c r="BL404" s="270"/>
      <c r="BM404" s="270"/>
      <c r="BN404" s="270"/>
      <c r="BO404" s="270"/>
      <c r="BP404" s="270"/>
      <c r="BQ404" s="270"/>
      <c r="BR404" s="270"/>
      <c r="BS404" s="270"/>
      <c r="BT404" s="270"/>
      <c r="BU404" s="270"/>
      <c r="BV404" s="270"/>
      <c r="BW404" s="270"/>
      <c r="BX404" s="270"/>
      <c r="BY404" s="270"/>
      <c r="BZ404" s="270"/>
      <c r="CA404" s="270"/>
      <c r="CB404" s="270"/>
      <c r="CC404" s="270"/>
      <c r="CD404" s="270"/>
      <c r="CE404" s="270"/>
      <c r="CF404" s="270"/>
      <c r="CG404" s="270"/>
      <c r="CH404" s="270"/>
      <c r="CI404" s="270"/>
      <c r="CJ404" s="270"/>
      <c r="CK404" s="270"/>
      <c r="CL404" s="270"/>
      <c r="CM404" s="270"/>
      <c r="CN404" s="270"/>
      <c r="CO404" s="270"/>
      <c r="CP404" s="270"/>
      <c r="CQ404" s="270"/>
    </row>
    <row r="405" spans="10:95">
      <c r="J405" s="268"/>
      <c r="K405" s="268"/>
      <c r="L405" s="269"/>
      <c r="M405" s="270"/>
      <c r="N405" s="268"/>
      <c r="O405" s="268"/>
      <c r="P405" s="269"/>
      <c r="Q405" s="270"/>
      <c r="R405" s="268"/>
      <c r="S405" s="268"/>
      <c r="T405" s="269"/>
      <c r="U405" s="270"/>
      <c r="V405" s="268"/>
      <c r="W405" s="268"/>
      <c r="X405" s="269"/>
      <c r="Y405" s="270"/>
      <c r="Z405" s="268"/>
      <c r="AA405" s="268"/>
      <c r="AB405" s="269"/>
      <c r="AC405" s="270"/>
      <c r="AD405" s="268"/>
      <c r="AE405" s="268"/>
      <c r="AF405" s="269"/>
      <c r="AG405" s="270"/>
      <c r="AH405" s="268"/>
      <c r="AI405" s="268"/>
      <c r="AJ405" s="269"/>
      <c r="AK405" s="270"/>
      <c r="AL405" s="270"/>
      <c r="AM405" s="270"/>
      <c r="AN405" s="270"/>
      <c r="AO405" s="270"/>
      <c r="AP405" s="270"/>
      <c r="AQ405" s="270"/>
      <c r="AR405" s="270"/>
      <c r="AS405" s="270"/>
      <c r="AT405" s="270"/>
      <c r="AU405" s="270"/>
      <c r="AV405" s="270"/>
      <c r="AW405" s="270"/>
      <c r="AX405" s="270"/>
      <c r="AY405" s="270"/>
      <c r="AZ405" s="270"/>
      <c r="BA405" s="270"/>
      <c r="BB405" s="270"/>
      <c r="BC405" s="270"/>
      <c r="BD405" s="270"/>
      <c r="BE405" s="270"/>
      <c r="BF405" s="270"/>
      <c r="BG405" s="270"/>
      <c r="BH405" s="270"/>
      <c r="BI405" s="270"/>
      <c r="BJ405" s="270"/>
      <c r="BK405" s="270"/>
      <c r="BL405" s="270"/>
      <c r="BM405" s="270"/>
      <c r="BN405" s="270"/>
      <c r="BO405" s="270"/>
      <c r="BP405" s="270"/>
      <c r="BQ405" s="270"/>
      <c r="BR405" s="270"/>
      <c r="BS405" s="270"/>
      <c r="BT405" s="270"/>
      <c r="BU405" s="270"/>
      <c r="BV405" s="270"/>
      <c r="BW405" s="270"/>
      <c r="BX405" s="270"/>
      <c r="BY405" s="270"/>
      <c r="BZ405" s="270"/>
      <c r="CA405" s="270"/>
      <c r="CB405" s="270"/>
      <c r="CC405" s="270"/>
      <c r="CD405" s="270"/>
      <c r="CE405" s="270"/>
      <c r="CF405" s="270"/>
      <c r="CG405" s="270"/>
      <c r="CH405" s="270"/>
      <c r="CI405" s="270"/>
      <c r="CJ405" s="270"/>
      <c r="CK405" s="270"/>
      <c r="CL405" s="270"/>
      <c r="CM405" s="270"/>
      <c r="CN405" s="270"/>
      <c r="CO405" s="270"/>
      <c r="CP405" s="270"/>
      <c r="CQ405" s="270"/>
    </row>
    <row r="406" spans="10:95">
      <c r="J406" s="268"/>
      <c r="K406" s="268"/>
      <c r="L406" s="269"/>
      <c r="M406" s="270"/>
      <c r="N406" s="268"/>
      <c r="O406" s="268"/>
      <c r="P406" s="269"/>
      <c r="Q406" s="270"/>
      <c r="R406" s="268"/>
      <c r="S406" s="268"/>
      <c r="T406" s="269"/>
      <c r="U406" s="270"/>
      <c r="V406" s="268"/>
      <c r="W406" s="268"/>
      <c r="X406" s="269"/>
      <c r="Y406" s="270"/>
      <c r="Z406" s="268"/>
      <c r="AA406" s="268"/>
      <c r="AB406" s="269"/>
      <c r="AC406" s="270"/>
      <c r="AD406" s="268"/>
      <c r="AE406" s="268"/>
      <c r="AF406" s="269"/>
      <c r="AG406" s="270"/>
      <c r="AH406" s="268"/>
      <c r="AI406" s="268"/>
      <c r="AJ406" s="269"/>
      <c r="AK406" s="270"/>
      <c r="AL406" s="270"/>
      <c r="AM406" s="270"/>
      <c r="AN406" s="270"/>
      <c r="AO406" s="270"/>
      <c r="AP406" s="270"/>
      <c r="AQ406" s="270"/>
      <c r="AR406" s="270"/>
      <c r="AS406" s="270"/>
      <c r="AT406" s="270"/>
      <c r="AU406" s="270"/>
      <c r="AV406" s="270"/>
      <c r="AW406" s="270"/>
      <c r="AX406" s="270"/>
      <c r="AY406" s="270"/>
      <c r="AZ406" s="270"/>
      <c r="BA406" s="270"/>
      <c r="BB406" s="270"/>
      <c r="BC406" s="270"/>
      <c r="BD406" s="270"/>
      <c r="BE406" s="270"/>
      <c r="BF406" s="270"/>
      <c r="BG406" s="270"/>
      <c r="BH406" s="270"/>
      <c r="BI406" s="270"/>
      <c r="BJ406" s="270"/>
      <c r="BK406" s="270"/>
      <c r="BL406" s="270"/>
      <c r="BM406" s="270"/>
      <c r="BN406" s="270"/>
      <c r="BO406" s="270"/>
      <c r="BP406" s="270"/>
      <c r="BQ406" s="270"/>
      <c r="BR406" s="270"/>
      <c r="BS406" s="270"/>
      <c r="BT406" s="270"/>
      <c r="BU406" s="270"/>
      <c r="BV406" s="270"/>
      <c r="BW406" s="270"/>
      <c r="BX406" s="270"/>
      <c r="BY406" s="270"/>
      <c r="BZ406" s="270"/>
      <c r="CA406" s="270"/>
      <c r="CB406" s="270"/>
      <c r="CC406" s="270"/>
      <c r="CD406" s="270"/>
      <c r="CE406" s="270"/>
      <c r="CF406" s="270"/>
      <c r="CG406" s="270"/>
      <c r="CH406" s="270"/>
      <c r="CI406" s="270"/>
      <c r="CJ406" s="270"/>
      <c r="CK406" s="270"/>
      <c r="CL406" s="270"/>
      <c r="CM406" s="270"/>
      <c r="CN406" s="270"/>
      <c r="CO406" s="270"/>
      <c r="CP406" s="270"/>
      <c r="CQ406" s="270"/>
    </row>
    <row r="407" spans="10:95">
      <c r="J407" s="268"/>
      <c r="K407" s="268"/>
      <c r="L407" s="269"/>
      <c r="M407" s="270"/>
      <c r="N407" s="268"/>
      <c r="O407" s="268"/>
      <c r="P407" s="269"/>
      <c r="Q407" s="270"/>
      <c r="R407" s="268"/>
      <c r="S407" s="268"/>
      <c r="T407" s="269"/>
      <c r="U407" s="270"/>
      <c r="V407" s="268"/>
      <c r="W407" s="268"/>
      <c r="X407" s="269"/>
      <c r="Y407" s="270"/>
      <c r="Z407" s="268"/>
      <c r="AA407" s="268"/>
      <c r="AB407" s="269"/>
      <c r="AC407" s="270"/>
      <c r="AD407" s="268"/>
      <c r="AE407" s="268"/>
      <c r="AF407" s="269"/>
      <c r="AG407" s="270"/>
      <c r="AH407" s="268"/>
      <c r="AI407" s="268"/>
      <c r="AJ407" s="269"/>
      <c r="AK407" s="270"/>
      <c r="AL407" s="270"/>
      <c r="AM407" s="270"/>
      <c r="AN407" s="270"/>
      <c r="AO407" s="270"/>
      <c r="AP407" s="270"/>
      <c r="AQ407" s="270"/>
      <c r="AR407" s="270"/>
      <c r="AS407" s="270"/>
      <c r="AT407" s="270"/>
      <c r="AU407" s="270"/>
      <c r="AV407" s="270"/>
      <c r="AW407" s="270"/>
      <c r="AX407" s="270"/>
      <c r="AY407" s="270"/>
      <c r="AZ407" s="270"/>
      <c r="BA407" s="270"/>
      <c r="BB407" s="270"/>
      <c r="BC407" s="270"/>
      <c r="BD407" s="270"/>
      <c r="BE407" s="270"/>
      <c r="BF407" s="270"/>
      <c r="BG407" s="270"/>
      <c r="BH407" s="270"/>
      <c r="BI407" s="270"/>
      <c r="BJ407" s="270"/>
      <c r="BK407" s="270"/>
      <c r="BL407" s="270"/>
      <c r="BM407" s="270"/>
      <c r="BN407" s="270"/>
      <c r="BO407" s="270"/>
      <c r="BP407" s="270"/>
      <c r="BQ407" s="270"/>
      <c r="BR407" s="270"/>
      <c r="BS407" s="270"/>
      <c r="BT407" s="270"/>
      <c r="BU407" s="270"/>
      <c r="BV407" s="270"/>
      <c r="BW407" s="270"/>
      <c r="BX407" s="270"/>
      <c r="BY407" s="270"/>
      <c r="BZ407" s="270"/>
      <c r="CA407" s="270"/>
      <c r="CB407" s="270"/>
      <c r="CC407" s="270"/>
      <c r="CD407" s="270"/>
      <c r="CE407" s="270"/>
      <c r="CF407" s="270"/>
      <c r="CG407" s="270"/>
      <c r="CH407" s="270"/>
      <c r="CI407" s="270"/>
      <c r="CJ407" s="270"/>
      <c r="CK407" s="270"/>
      <c r="CL407" s="270"/>
      <c r="CM407" s="270"/>
      <c r="CN407" s="270"/>
      <c r="CO407" s="270"/>
      <c r="CP407" s="270"/>
      <c r="CQ407" s="270"/>
    </row>
    <row r="408" spans="10:95">
      <c r="J408" s="268"/>
      <c r="K408" s="268"/>
      <c r="L408" s="269"/>
      <c r="M408" s="270"/>
      <c r="N408" s="268"/>
      <c r="O408" s="268"/>
      <c r="P408" s="269"/>
      <c r="Q408" s="270"/>
      <c r="R408" s="268"/>
      <c r="S408" s="268"/>
      <c r="T408" s="269"/>
      <c r="U408" s="270"/>
      <c r="V408" s="268"/>
      <c r="W408" s="268"/>
      <c r="X408" s="269"/>
      <c r="Y408" s="270"/>
      <c r="Z408" s="268"/>
      <c r="AA408" s="268"/>
      <c r="AB408" s="269"/>
      <c r="AC408" s="270"/>
      <c r="AD408" s="268"/>
      <c r="AE408" s="268"/>
      <c r="AF408" s="269"/>
      <c r="AG408" s="270"/>
      <c r="AH408" s="268"/>
      <c r="AI408" s="268"/>
      <c r="AJ408" s="269"/>
      <c r="AK408" s="270"/>
      <c r="AL408" s="270"/>
      <c r="AM408" s="270"/>
      <c r="AN408" s="270"/>
      <c r="AO408" s="270"/>
      <c r="AP408" s="270"/>
      <c r="AQ408" s="270"/>
      <c r="AR408" s="270"/>
      <c r="AS408" s="270"/>
      <c r="AT408" s="270"/>
      <c r="AU408" s="270"/>
      <c r="AV408" s="270"/>
      <c r="AW408" s="270"/>
      <c r="AX408" s="270"/>
      <c r="AY408" s="270"/>
      <c r="AZ408" s="270"/>
      <c r="BA408" s="270"/>
      <c r="BB408" s="270"/>
      <c r="BC408" s="270"/>
      <c r="BD408" s="270"/>
      <c r="BE408" s="270"/>
      <c r="BF408" s="270"/>
      <c r="BG408" s="270"/>
      <c r="BH408" s="270"/>
      <c r="BI408" s="270"/>
      <c r="BJ408" s="270"/>
      <c r="BK408" s="270"/>
      <c r="BL408" s="270"/>
      <c r="BM408" s="270"/>
      <c r="BN408" s="270"/>
      <c r="BO408" s="270"/>
      <c r="BP408" s="270"/>
      <c r="BQ408" s="270"/>
      <c r="BR408" s="270"/>
      <c r="BS408" s="270"/>
      <c r="BT408" s="270"/>
      <c r="BU408" s="270"/>
      <c r="BV408" s="270"/>
      <c r="BW408" s="270"/>
      <c r="BX408" s="270"/>
      <c r="BY408" s="270"/>
      <c r="BZ408" s="270"/>
      <c r="CA408" s="270"/>
      <c r="CB408" s="270"/>
      <c r="CC408" s="270"/>
      <c r="CD408" s="270"/>
      <c r="CE408" s="270"/>
      <c r="CF408" s="270"/>
      <c r="CG408" s="270"/>
      <c r="CH408" s="270"/>
      <c r="CI408" s="270"/>
      <c r="CJ408" s="270"/>
      <c r="CK408" s="270"/>
      <c r="CL408" s="270"/>
      <c r="CM408" s="270"/>
      <c r="CN408" s="270"/>
      <c r="CO408" s="270"/>
      <c r="CP408" s="270"/>
      <c r="CQ408" s="270"/>
    </row>
    <row r="409" spans="10:95">
      <c r="J409" s="268"/>
      <c r="K409" s="268"/>
      <c r="L409" s="269"/>
      <c r="M409" s="270"/>
      <c r="N409" s="268"/>
      <c r="O409" s="268"/>
      <c r="P409" s="269"/>
      <c r="Q409" s="270"/>
      <c r="R409" s="268"/>
      <c r="S409" s="268"/>
      <c r="T409" s="269"/>
      <c r="U409" s="270"/>
      <c r="V409" s="268"/>
      <c r="W409" s="268"/>
      <c r="X409" s="269"/>
      <c r="Y409" s="270"/>
      <c r="Z409" s="268"/>
      <c r="AA409" s="268"/>
      <c r="AB409" s="269"/>
      <c r="AC409" s="270"/>
      <c r="AD409" s="268"/>
      <c r="AE409" s="268"/>
      <c r="AF409" s="269"/>
      <c r="AG409" s="270"/>
      <c r="AH409" s="268"/>
      <c r="AI409" s="268"/>
      <c r="AJ409" s="269"/>
      <c r="AK409" s="270"/>
      <c r="AL409" s="270"/>
      <c r="AM409" s="270"/>
      <c r="AN409" s="270"/>
      <c r="AO409" s="270"/>
      <c r="AP409" s="270"/>
      <c r="AQ409" s="270"/>
      <c r="AR409" s="270"/>
      <c r="AS409" s="270"/>
      <c r="AT409" s="270"/>
      <c r="AU409" s="270"/>
      <c r="AV409" s="270"/>
      <c r="AW409" s="270"/>
      <c r="AX409" s="270"/>
      <c r="AY409" s="270"/>
      <c r="AZ409" s="270"/>
      <c r="BA409" s="270"/>
      <c r="BB409" s="270"/>
      <c r="BC409" s="270"/>
      <c r="BD409" s="270"/>
      <c r="BE409" s="270"/>
      <c r="BF409" s="270"/>
      <c r="BG409" s="270"/>
      <c r="BH409" s="270"/>
      <c r="BI409" s="270"/>
      <c r="BJ409" s="270"/>
      <c r="BK409" s="270"/>
      <c r="BL409" s="270"/>
      <c r="BM409" s="270"/>
      <c r="BN409" s="270"/>
      <c r="BO409" s="270"/>
      <c r="BP409" s="270"/>
      <c r="BQ409" s="270"/>
      <c r="BR409" s="270"/>
      <c r="BS409" s="270"/>
      <c r="BT409" s="270"/>
      <c r="BU409" s="270"/>
      <c r="BV409" s="270"/>
      <c r="BW409" s="270"/>
      <c r="BX409" s="270"/>
      <c r="BY409" s="270"/>
      <c r="BZ409" s="270"/>
      <c r="CA409" s="270"/>
      <c r="CB409" s="270"/>
      <c r="CC409" s="270"/>
      <c r="CD409" s="270"/>
      <c r="CE409" s="270"/>
      <c r="CF409" s="270"/>
      <c r="CG409" s="270"/>
      <c r="CH409" s="270"/>
      <c r="CI409" s="270"/>
      <c r="CJ409" s="270"/>
      <c r="CK409" s="270"/>
      <c r="CL409" s="270"/>
      <c r="CM409" s="270"/>
      <c r="CN409" s="270"/>
      <c r="CO409" s="270"/>
      <c r="CP409" s="270"/>
      <c r="CQ409" s="270"/>
    </row>
    <row r="410" spans="10:95">
      <c r="J410" s="268"/>
      <c r="K410" s="268"/>
      <c r="L410" s="269"/>
      <c r="M410" s="270"/>
      <c r="N410" s="268"/>
      <c r="O410" s="268"/>
      <c r="P410" s="269"/>
      <c r="Q410" s="270"/>
      <c r="R410" s="268"/>
      <c r="S410" s="268"/>
      <c r="T410" s="269"/>
      <c r="U410" s="270"/>
      <c r="V410" s="268"/>
      <c r="W410" s="268"/>
      <c r="X410" s="269"/>
      <c r="Y410" s="270"/>
      <c r="Z410" s="268"/>
      <c r="AA410" s="268"/>
      <c r="AB410" s="269"/>
      <c r="AC410" s="270"/>
      <c r="AD410" s="268"/>
      <c r="AE410" s="268"/>
      <c r="AF410" s="269"/>
      <c r="AG410" s="270"/>
      <c r="AH410" s="268"/>
      <c r="AI410" s="268"/>
      <c r="AJ410" s="269"/>
      <c r="AK410" s="270"/>
      <c r="AL410" s="270"/>
      <c r="AM410" s="270"/>
      <c r="AN410" s="270"/>
      <c r="AO410" s="270"/>
      <c r="AP410" s="270"/>
      <c r="AQ410" s="270"/>
      <c r="AR410" s="270"/>
      <c r="AS410" s="270"/>
      <c r="AT410" s="270"/>
      <c r="AU410" s="270"/>
      <c r="AV410" s="270"/>
      <c r="AW410" s="270"/>
      <c r="AX410" s="270"/>
      <c r="AY410" s="270"/>
      <c r="AZ410" s="270"/>
      <c r="BA410" s="270"/>
      <c r="BB410" s="270"/>
      <c r="BC410" s="270"/>
      <c r="BD410" s="270"/>
      <c r="BE410" s="270"/>
      <c r="BF410" s="270"/>
      <c r="BG410" s="270"/>
      <c r="BH410" s="270"/>
      <c r="BI410" s="270"/>
      <c r="BJ410" s="270"/>
      <c r="BK410" s="270"/>
      <c r="BL410" s="270"/>
      <c r="BM410" s="270"/>
      <c r="BN410" s="270"/>
      <c r="BO410" s="270"/>
      <c r="BP410" s="270"/>
      <c r="BQ410" s="270"/>
      <c r="BR410" s="270"/>
      <c r="BS410" s="270"/>
      <c r="BT410" s="270"/>
      <c r="BU410" s="270"/>
      <c r="BV410" s="270"/>
      <c r="BW410" s="270"/>
      <c r="BX410" s="270"/>
      <c r="BY410" s="270"/>
      <c r="BZ410" s="270"/>
      <c r="CA410" s="270"/>
      <c r="CB410" s="270"/>
      <c r="CC410" s="270"/>
      <c r="CD410" s="270"/>
      <c r="CE410" s="270"/>
      <c r="CF410" s="270"/>
      <c r="CG410" s="270"/>
      <c r="CH410" s="270"/>
      <c r="CI410" s="270"/>
      <c r="CJ410" s="270"/>
      <c r="CK410" s="270"/>
      <c r="CL410" s="270"/>
      <c r="CM410" s="270"/>
      <c r="CN410" s="270"/>
      <c r="CO410" s="270"/>
      <c r="CP410" s="270"/>
      <c r="CQ410" s="270"/>
    </row>
    <row r="411" spans="10:95">
      <c r="J411" s="268"/>
      <c r="K411" s="268"/>
      <c r="L411" s="269"/>
      <c r="M411" s="270"/>
      <c r="N411" s="268"/>
      <c r="O411" s="268"/>
      <c r="P411" s="269"/>
      <c r="Q411" s="270"/>
      <c r="R411" s="268"/>
      <c r="S411" s="268"/>
      <c r="T411" s="269"/>
      <c r="U411" s="270"/>
      <c r="V411" s="268"/>
      <c r="W411" s="268"/>
      <c r="X411" s="269"/>
      <c r="Y411" s="270"/>
      <c r="Z411" s="268"/>
      <c r="AA411" s="268"/>
      <c r="AB411" s="269"/>
      <c r="AC411" s="270"/>
      <c r="AD411" s="268"/>
      <c r="AE411" s="268"/>
      <c r="AF411" s="269"/>
      <c r="AG411" s="270"/>
      <c r="AH411" s="268"/>
      <c r="AI411" s="268"/>
      <c r="AJ411" s="269"/>
      <c r="AK411" s="270"/>
      <c r="AL411" s="270"/>
      <c r="AM411" s="270"/>
      <c r="AN411" s="270"/>
      <c r="AO411" s="270"/>
      <c r="AP411" s="270"/>
      <c r="AQ411" s="270"/>
      <c r="AR411" s="270"/>
      <c r="AS411" s="270"/>
      <c r="AT411" s="270"/>
      <c r="AU411" s="270"/>
      <c r="AV411" s="270"/>
      <c r="AW411" s="270"/>
      <c r="AX411" s="270"/>
      <c r="AY411" s="270"/>
      <c r="AZ411" s="270"/>
      <c r="BA411" s="270"/>
      <c r="BB411" s="270"/>
      <c r="BC411" s="270"/>
      <c r="BD411" s="270"/>
      <c r="BE411" s="270"/>
      <c r="BF411" s="270"/>
      <c r="BG411" s="270"/>
      <c r="BH411" s="270"/>
      <c r="BI411" s="270"/>
      <c r="BJ411" s="270"/>
      <c r="BK411" s="270"/>
      <c r="BL411" s="270"/>
      <c r="BM411" s="270"/>
      <c r="BN411" s="270"/>
      <c r="BO411" s="270"/>
      <c r="BP411" s="270"/>
      <c r="BQ411" s="270"/>
      <c r="BR411" s="270"/>
      <c r="BS411" s="270"/>
      <c r="BT411" s="270"/>
      <c r="BU411" s="270"/>
      <c r="BV411" s="270"/>
      <c r="BW411" s="270"/>
      <c r="BX411" s="270"/>
      <c r="BY411" s="270"/>
      <c r="BZ411" s="270"/>
      <c r="CA411" s="270"/>
      <c r="CB411" s="270"/>
      <c r="CC411" s="270"/>
      <c r="CD411" s="270"/>
      <c r="CE411" s="270"/>
      <c r="CF411" s="270"/>
      <c r="CG411" s="270"/>
      <c r="CH411" s="270"/>
      <c r="CI411" s="270"/>
      <c r="CJ411" s="270"/>
      <c r="CK411" s="270"/>
      <c r="CL411" s="270"/>
      <c r="CM411" s="270"/>
      <c r="CN411" s="270"/>
      <c r="CO411" s="270"/>
      <c r="CP411" s="270"/>
      <c r="CQ411" s="270"/>
    </row>
    <row r="412" spans="10:95">
      <c r="J412" s="268"/>
      <c r="K412" s="268"/>
      <c r="L412" s="269"/>
      <c r="M412" s="270"/>
      <c r="N412" s="268"/>
      <c r="O412" s="268"/>
      <c r="P412" s="269"/>
      <c r="Q412" s="270"/>
      <c r="R412" s="268"/>
      <c r="S412" s="268"/>
      <c r="T412" s="269"/>
      <c r="U412" s="270"/>
      <c r="V412" s="268"/>
      <c r="W412" s="268"/>
      <c r="X412" s="269"/>
      <c r="Y412" s="270"/>
      <c r="Z412" s="268"/>
      <c r="AA412" s="268"/>
      <c r="AB412" s="269"/>
      <c r="AC412" s="270"/>
      <c r="AD412" s="268"/>
      <c r="AE412" s="268"/>
      <c r="AF412" s="269"/>
      <c r="AG412" s="270"/>
      <c r="AH412" s="268"/>
      <c r="AI412" s="268"/>
      <c r="AJ412" s="269"/>
      <c r="AK412" s="270"/>
      <c r="AL412" s="270"/>
      <c r="AM412" s="270"/>
      <c r="AN412" s="270"/>
      <c r="AO412" s="270"/>
      <c r="AP412" s="270"/>
      <c r="AQ412" s="270"/>
      <c r="AR412" s="270"/>
      <c r="AS412" s="270"/>
      <c r="AT412" s="270"/>
      <c r="AU412" s="270"/>
      <c r="AV412" s="270"/>
      <c r="AW412" s="270"/>
      <c r="AX412" s="270"/>
      <c r="AY412" s="270"/>
      <c r="AZ412" s="270"/>
      <c r="BA412" s="270"/>
      <c r="BB412" s="270"/>
      <c r="BC412" s="270"/>
      <c r="BD412" s="270"/>
      <c r="BE412" s="270"/>
      <c r="BF412" s="270"/>
      <c r="BG412" s="270"/>
      <c r="BH412" s="270"/>
      <c r="BI412" s="270"/>
      <c r="BJ412" s="270"/>
      <c r="BK412" s="270"/>
      <c r="BL412" s="270"/>
      <c r="BM412" s="270"/>
      <c r="BN412" s="270"/>
      <c r="BO412" s="270"/>
      <c r="BP412" s="270"/>
      <c r="BQ412" s="270"/>
      <c r="BR412" s="270"/>
      <c r="BS412" s="270"/>
      <c r="BT412" s="270"/>
      <c r="BU412" s="270"/>
      <c r="BV412" s="270"/>
      <c r="BW412" s="270"/>
      <c r="BX412" s="270"/>
      <c r="BY412" s="270"/>
      <c r="BZ412" s="270"/>
      <c r="CA412" s="270"/>
      <c r="CB412" s="270"/>
      <c r="CC412" s="270"/>
      <c r="CD412" s="270"/>
      <c r="CE412" s="270"/>
      <c r="CF412" s="270"/>
      <c r="CG412" s="270"/>
      <c r="CH412" s="270"/>
      <c r="CI412" s="270"/>
      <c r="CJ412" s="270"/>
      <c r="CK412" s="270"/>
      <c r="CL412" s="270"/>
      <c r="CM412" s="270"/>
      <c r="CN412" s="270"/>
      <c r="CO412" s="270"/>
      <c r="CP412" s="270"/>
      <c r="CQ412" s="270"/>
    </row>
    <row r="413" spans="10:95">
      <c r="J413" s="268"/>
      <c r="K413" s="268"/>
      <c r="L413" s="269"/>
      <c r="M413" s="270"/>
      <c r="N413" s="268"/>
      <c r="O413" s="268"/>
      <c r="P413" s="269"/>
      <c r="Q413" s="270"/>
      <c r="R413" s="268"/>
      <c r="S413" s="268"/>
      <c r="T413" s="269"/>
      <c r="U413" s="270"/>
      <c r="V413" s="268"/>
      <c r="W413" s="268"/>
      <c r="X413" s="269"/>
      <c r="Y413" s="270"/>
      <c r="Z413" s="268"/>
      <c r="AA413" s="268"/>
      <c r="AB413" s="269"/>
      <c r="AC413" s="270"/>
      <c r="AD413" s="268"/>
      <c r="AE413" s="268"/>
      <c r="AF413" s="269"/>
      <c r="AG413" s="270"/>
      <c r="AH413" s="268"/>
      <c r="AI413" s="268"/>
      <c r="AJ413" s="269"/>
      <c r="AK413" s="270"/>
      <c r="AL413" s="270"/>
      <c r="AM413" s="270"/>
      <c r="AN413" s="270"/>
      <c r="AO413" s="270"/>
      <c r="AP413" s="270"/>
      <c r="AQ413" s="270"/>
      <c r="AR413" s="270"/>
      <c r="AS413" s="270"/>
      <c r="AT413" s="270"/>
      <c r="AU413" s="270"/>
      <c r="AV413" s="270"/>
      <c r="AW413" s="270"/>
      <c r="AX413" s="270"/>
      <c r="AY413" s="270"/>
      <c r="AZ413" s="270"/>
      <c r="BA413" s="270"/>
      <c r="BB413" s="270"/>
      <c r="BC413" s="270"/>
      <c r="BD413" s="270"/>
      <c r="BE413" s="270"/>
      <c r="BF413" s="270"/>
      <c r="BG413" s="270"/>
      <c r="BH413" s="270"/>
      <c r="BI413" s="270"/>
      <c r="BJ413" s="270"/>
      <c r="BK413" s="270"/>
      <c r="BL413" s="270"/>
      <c r="BM413" s="270"/>
      <c r="BN413" s="270"/>
      <c r="BO413" s="270"/>
      <c r="BP413" s="270"/>
      <c r="BQ413" s="270"/>
      <c r="BR413" s="270"/>
      <c r="BS413" s="270"/>
      <c r="BT413" s="270"/>
      <c r="BU413" s="270"/>
      <c r="BV413" s="270"/>
      <c r="BW413" s="270"/>
      <c r="BX413" s="270"/>
      <c r="BY413" s="270"/>
      <c r="BZ413" s="270"/>
      <c r="CA413" s="270"/>
      <c r="CB413" s="270"/>
      <c r="CC413" s="270"/>
      <c r="CD413" s="270"/>
      <c r="CE413" s="270"/>
      <c r="CF413" s="270"/>
      <c r="CG413" s="270"/>
      <c r="CH413" s="270"/>
      <c r="CI413" s="270"/>
      <c r="CJ413" s="270"/>
      <c r="CK413" s="270"/>
      <c r="CL413" s="270"/>
      <c r="CM413" s="270"/>
      <c r="CN413" s="270"/>
      <c r="CO413" s="270"/>
      <c r="CP413" s="270"/>
      <c r="CQ413" s="270"/>
    </row>
    <row r="414" spans="10:95">
      <c r="J414" s="268"/>
      <c r="K414" s="268"/>
      <c r="L414" s="269"/>
      <c r="M414" s="270"/>
      <c r="N414" s="268"/>
      <c r="O414" s="268"/>
      <c r="P414" s="269"/>
      <c r="Q414" s="270"/>
      <c r="R414" s="268"/>
      <c r="S414" s="268"/>
      <c r="T414" s="269"/>
      <c r="U414" s="270"/>
      <c r="V414" s="268"/>
      <c r="W414" s="268"/>
      <c r="X414" s="269"/>
      <c r="Y414" s="270"/>
      <c r="Z414" s="268"/>
      <c r="AA414" s="268"/>
      <c r="AB414" s="269"/>
      <c r="AC414" s="270"/>
      <c r="AD414" s="268"/>
      <c r="AE414" s="268"/>
      <c r="AF414" s="269"/>
      <c r="AG414" s="270"/>
      <c r="AH414" s="268"/>
      <c r="AI414" s="268"/>
      <c r="AJ414" s="269"/>
      <c r="AK414" s="270"/>
      <c r="AL414" s="270"/>
      <c r="AM414" s="270"/>
      <c r="AN414" s="270"/>
      <c r="AO414" s="270"/>
      <c r="AP414" s="270"/>
      <c r="AQ414" s="270"/>
      <c r="AR414" s="270"/>
      <c r="AS414" s="270"/>
      <c r="AT414" s="270"/>
      <c r="AU414" s="270"/>
      <c r="AV414" s="270"/>
      <c r="AW414" s="270"/>
      <c r="AX414" s="270"/>
      <c r="AY414" s="270"/>
      <c r="AZ414" s="270"/>
      <c r="BA414" s="270"/>
      <c r="BB414" s="270"/>
      <c r="BC414" s="270"/>
      <c r="BD414" s="270"/>
      <c r="BE414" s="270"/>
      <c r="BF414" s="270"/>
      <c r="BG414" s="270"/>
      <c r="BH414" s="270"/>
      <c r="BI414" s="270"/>
      <c r="BJ414" s="270"/>
      <c r="BK414" s="270"/>
      <c r="BL414" s="270"/>
      <c r="BM414" s="270"/>
      <c r="BN414" s="270"/>
      <c r="BO414" s="270"/>
      <c r="BP414" s="270"/>
      <c r="BQ414" s="270"/>
      <c r="BR414" s="270"/>
      <c r="BS414" s="270"/>
      <c r="BT414" s="270"/>
      <c r="BU414" s="270"/>
      <c r="BV414" s="270"/>
      <c r="BW414" s="270"/>
      <c r="BX414" s="270"/>
      <c r="BY414" s="270"/>
      <c r="BZ414" s="270"/>
      <c r="CA414" s="270"/>
      <c r="CB414" s="270"/>
      <c r="CC414" s="270"/>
      <c r="CD414" s="270"/>
      <c r="CE414" s="270"/>
      <c r="CF414" s="270"/>
      <c r="CG414" s="270"/>
      <c r="CH414" s="270"/>
      <c r="CI414" s="270"/>
      <c r="CJ414" s="270"/>
      <c r="CK414" s="270"/>
      <c r="CL414" s="270"/>
      <c r="CM414" s="270"/>
      <c r="CN414" s="270"/>
      <c r="CO414" s="270"/>
      <c r="CP414" s="270"/>
      <c r="CQ414" s="270"/>
    </row>
    <row r="415" spans="10:95">
      <c r="J415" s="268"/>
      <c r="K415" s="268"/>
      <c r="L415" s="269"/>
      <c r="M415" s="270"/>
      <c r="N415" s="268"/>
      <c r="O415" s="268"/>
      <c r="P415" s="269"/>
      <c r="Q415" s="270"/>
      <c r="R415" s="268"/>
      <c r="S415" s="268"/>
      <c r="T415" s="269"/>
      <c r="U415" s="270"/>
      <c r="V415" s="268"/>
      <c r="W415" s="268"/>
      <c r="X415" s="269"/>
      <c r="Y415" s="270"/>
      <c r="Z415" s="268"/>
      <c r="AA415" s="268"/>
      <c r="AB415" s="269"/>
      <c r="AC415" s="270"/>
      <c r="AD415" s="268"/>
      <c r="AE415" s="268"/>
      <c r="AF415" s="269"/>
      <c r="AG415" s="270"/>
      <c r="AH415" s="268"/>
      <c r="AI415" s="268"/>
      <c r="AJ415" s="269"/>
      <c r="AK415" s="270"/>
      <c r="AL415" s="270"/>
      <c r="AM415" s="270"/>
      <c r="AN415" s="270"/>
      <c r="AO415" s="270"/>
      <c r="AP415" s="270"/>
      <c r="AQ415" s="270"/>
      <c r="AR415" s="270"/>
      <c r="AS415" s="270"/>
      <c r="AT415" s="270"/>
      <c r="AU415" s="270"/>
      <c r="AV415" s="270"/>
      <c r="AW415" s="270"/>
      <c r="AX415" s="270"/>
      <c r="AY415" s="270"/>
      <c r="AZ415" s="270"/>
      <c r="BA415" s="270"/>
      <c r="BB415" s="270"/>
      <c r="BC415" s="270"/>
      <c r="BD415" s="270"/>
      <c r="BE415" s="270"/>
      <c r="BF415" s="270"/>
      <c r="BG415" s="270"/>
      <c r="BH415" s="270"/>
      <c r="BI415" s="270"/>
      <c r="BJ415" s="270"/>
      <c r="BK415" s="270"/>
      <c r="BL415" s="270"/>
      <c r="BM415" s="270"/>
      <c r="BN415" s="270"/>
      <c r="BO415" s="270"/>
      <c r="BP415" s="270"/>
      <c r="BQ415" s="270"/>
      <c r="BR415" s="270"/>
      <c r="BS415" s="270"/>
      <c r="BT415" s="270"/>
      <c r="BU415" s="270"/>
      <c r="BV415" s="270"/>
      <c r="BW415" s="270"/>
      <c r="BX415" s="270"/>
      <c r="BY415" s="270"/>
      <c r="BZ415" s="270"/>
      <c r="CA415" s="270"/>
      <c r="CB415" s="270"/>
      <c r="CC415" s="270"/>
      <c r="CD415" s="270"/>
      <c r="CE415" s="270"/>
      <c r="CF415" s="270"/>
      <c r="CG415" s="270"/>
      <c r="CH415" s="270"/>
      <c r="CI415" s="270"/>
      <c r="CJ415" s="270"/>
      <c r="CK415" s="270"/>
      <c r="CL415" s="270"/>
      <c r="CM415" s="270"/>
      <c r="CN415" s="270"/>
      <c r="CO415" s="270"/>
      <c r="CP415" s="270"/>
      <c r="CQ415" s="270"/>
    </row>
    <row r="416" spans="10:95">
      <c r="J416" s="268"/>
      <c r="K416" s="268"/>
      <c r="L416" s="269"/>
      <c r="M416" s="270"/>
      <c r="N416" s="268"/>
      <c r="O416" s="268"/>
      <c r="P416" s="269"/>
      <c r="Q416" s="270"/>
      <c r="R416" s="268"/>
      <c r="S416" s="268"/>
      <c r="T416" s="269"/>
      <c r="U416" s="270"/>
      <c r="V416" s="268"/>
      <c r="W416" s="268"/>
      <c r="X416" s="269"/>
      <c r="Y416" s="270"/>
      <c r="Z416" s="268"/>
      <c r="AA416" s="268"/>
      <c r="AB416" s="269"/>
      <c r="AC416" s="270"/>
      <c r="AD416" s="268"/>
      <c r="AE416" s="268"/>
      <c r="AF416" s="269"/>
      <c r="AG416" s="270"/>
      <c r="AH416" s="268"/>
      <c r="AI416" s="268"/>
      <c r="AJ416" s="269"/>
      <c r="AK416" s="270"/>
      <c r="AL416" s="270"/>
      <c r="AM416" s="270"/>
      <c r="AN416" s="270"/>
      <c r="AO416" s="270"/>
      <c r="AP416" s="270"/>
      <c r="AQ416" s="270"/>
      <c r="AR416" s="270"/>
      <c r="AS416" s="270"/>
      <c r="AT416" s="270"/>
      <c r="AU416" s="270"/>
      <c r="AV416" s="270"/>
      <c r="AW416" s="270"/>
      <c r="AX416" s="270"/>
      <c r="AY416" s="270"/>
      <c r="AZ416" s="270"/>
      <c r="BA416" s="270"/>
      <c r="BB416" s="270"/>
      <c r="BC416" s="270"/>
      <c r="BD416" s="270"/>
      <c r="BE416" s="270"/>
      <c r="BF416" s="270"/>
      <c r="BG416" s="270"/>
      <c r="BH416" s="270"/>
      <c r="BI416" s="270"/>
      <c r="BJ416" s="270"/>
      <c r="BK416" s="270"/>
      <c r="BL416" s="270"/>
      <c r="BM416" s="270"/>
      <c r="BN416" s="270"/>
      <c r="BO416" s="270"/>
      <c r="BP416" s="270"/>
      <c r="BQ416" s="270"/>
      <c r="BR416" s="270"/>
      <c r="BS416" s="270"/>
      <c r="BT416" s="270"/>
      <c r="BU416" s="270"/>
      <c r="BV416" s="270"/>
      <c r="BW416" s="270"/>
      <c r="BX416" s="270"/>
      <c r="BY416" s="270"/>
      <c r="BZ416" s="270"/>
      <c r="CA416" s="270"/>
      <c r="CB416" s="270"/>
      <c r="CC416" s="270"/>
      <c r="CD416" s="270"/>
      <c r="CE416" s="270"/>
      <c r="CF416" s="270"/>
      <c r="CG416" s="270"/>
      <c r="CH416" s="270"/>
      <c r="CI416" s="270"/>
      <c r="CJ416" s="270"/>
      <c r="CK416" s="270"/>
      <c r="CL416" s="270"/>
      <c r="CM416" s="270"/>
      <c r="CN416" s="270"/>
      <c r="CO416" s="270"/>
      <c r="CP416" s="270"/>
      <c r="CQ416" s="270"/>
    </row>
    <row r="417" spans="10:95">
      <c r="J417" s="268"/>
      <c r="K417" s="268"/>
      <c r="L417" s="269"/>
      <c r="M417" s="270"/>
      <c r="N417" s="268"/>
      <c r="O417" s="268"/>
      <c r="P417" s="269"/>
      <c r="Q417" s="270"/>
      <c r="R417" s="268"/>
      <c r="S417" s="268"/>
      <c r="T417" s="269"/>
      <c r="U417" s="270"/>
      <c r="V417" s="268"/>
      <c r="W417" s="268"/>
      <c r="X417" s="269"/>
      <c r="Y417" s="270"/>
      <c r="Z417" s="268"/>
      <c r="AA417" s="268"/>
      <c r="AB417" s="269"/>
      <c r="AC417" s="270"/>
      <c r="AD417" s="268"/>
      <c r="AE417" s="268"/>
      <c r="AF417" s="269"/>
      <c r="AG417" s="270"/>
      <c r="AH417" s="268"/>
      <c r="AI417" s="268"/>
      <c r="AJ417" s="269"/>
      <c r="AK417" s="270"/>
      <c r="AL417" s="270"/>
      <c r="AM417" s="270"/>
      <c r="AN417" s="270"/>
      <c r="AO417" s="270"/>
      <c r="AP417" s="270"/>
      <c r="AQ417" s="270"/>
      <c r="AR417" s="270"/>
      <c r="AS417" s="270"/>
      <c r="AT417" s="270"/>
      <c r="AU417" s="270"/>
      <c r="AV417" s="270"/>
      <c r="AW417" s="270"/>
      <c r="AX417" s="270"/>
      <c r="AY417" s="270"/>
      <c r="AZ417" s="270"/>
      <c r="BA417" s="270"/>
      <c r="BB417" s="270"/>
      <c r="BC417" s="270"/>
      <c r="BD417" s="270"/>
      <c r="BE417" s="270"/>
      <c r="BF417" s="270"/>
      <c r="BG417" s="270"/>
      <c r="BH417" s="270"/>
      <c r="BI417" s="270"/>
      <c r="BJ417" s="270"/>
      <c r="BK417" s="270"/>
      <c r="BL417" s="270"/>
      <c r="BM417" s="270"/>
      <c r="BN417" s="270"/>
      <c r="BO417" s="270"/>
      <c r="BP417" s="270"/>
      <c r="BQ417" s="270"/>
      <c r="BR417" s="270"/>
      <c r="BS417" s="270"/>
      <c r="BT417" s="270"/>
      <c r="BU417" s="270"/>
      <c r="BV417" s="270"/>
      <c r="BW417" s="270"/>
      <c r="BX417" s="270"/>
      <c r="BY417" s="270"/>
      <c r="BZ417" s="270"/>
      <c r="CA417" s="270"/>
      <c r="CB417" s="270"/>
      <c r="CC417" s="270"/>
      <c r="CD417" s="270"/>
      <c r="CE417" s="270"/>
      <c r="CF417" s="270"/>
      <c r="CG417" s="270"/>
      <c r="CH417" s="270"/>
      <c r="CI417" s="270"/>
      <c r="CJ417" s="270"/>
      <c r="CK417" s="270"/>
      <c r="CL417" s="270"/>
      <c r="CM417" s="270"/>
      <c r="CN417" s="270"/>
      <c r="CO417" s="270"/>
      <c r="CP417" s="270"/>
      <c r="CQ417" s="270"/>
    </row>
    <row r="418" spans="10:95">
      <c r="J418" s="268"/>
      <c r="K418" s="268"/>
      <c r="L418" s="269"/>
      <c r="M418" s="270"/>
      <c r="N418" s="268"/>
      <c r="O418" s="268"/>
      <c r="P418" s="269"/>
      <c r="Q418" s="270"/>
      <c r="R418" s="268"/>
      <c r="S418" s="268"/>
      <c r="T418" s="269"/>
      <c r="U418" s="270"/>
      <c r="V418" s="268"/>
      <c r="W418" s="268"/>
      <c r="X418" s="269"/>
      <c r="Y418" s="270"/>
      <c r="Z418" s="268"/>
      <c r="AA418" s="268"/>
      <c r="AB418" s="269"/>
      <c r="AC418" s="270"/>
      <c r="AD418" s="268"/>
      <c r="AE418" s="268"/>
      <c r="AF418" s="269"/>
      <c r="AG418" s="270"/>
      <c r="AH418" s="268"/>
      <c r="AI418" s="268"/>
      <c r="AJ418" s="269"/>
      <c r="AK418" s="270"/>
      <c r="AL418" s="270"/>
      <c r="AM418" s="270"/>
      <c r="AN418" s="270"/>
      <c r="AO418" s="270"/>
      <c r="AP418" s="270"/>
      <c r="AQ418" s="270"/>
      <c r="AR418" s="270"/>
      <c r="AS418" s="270"/>
      <c r="AT418" s="270"/>
      <c r="AU418" s="270"/>
      <c r="AV418" s="270"/>
      <c r="AW418" s="270"/>
      <c r="AX418" s="270"/>
      <c r="AY418" s="270"/>
      <c r="AZ418" s="270"/>
      <c r="BA418" s="270"/>
      <c r="BB418" s="270"/>
      <c r="BC418" s="270"/>
      <c r="BD418" s="270"/>
      <c r="BE418" s="270"/>
      <c r="BF418" s="270"/>
      <c r="BG418" s="270"/>
      <c r="BH418" s="270"/>
      <c r="BI418" s="270"/>
      <c r="BJ418" s="270"/>
      <c r="BK418" s="270"/>
      <c r="BL418" s="270"/>
      <c r="BM418" s="270"/>
      <c r="BN418" s="270"/>
      <c r="BO418" s="270"/>
      <c r="BP418" s="270"/>
      <c r="BQ418" s="270"/>
      <c r="BR418" s="270"/>
      <c r="BS418" s="270"/>
      <c r="BT418" s="270"/>
      <c r="BU418" s="270"/>
      <c r="BV418" s="270"/>
      <c r="BW418" s="270"/>
      <c r="BX418" s="270"/>
      <c r="BY418" s="270"/>
      <c r="BZ418" s="270"/>
      <c r="CA418" s="270"/>
      <c r="CB418" s="270"/>
      <c r="CC418" s="270"/>
      <c r="CD418" s="270"/>
      <c r="CE418" s="270"/>
      <c r="CF418" s="270"/>
      <c r="CG418" s="270"/>
      <c r="CH418" s="270"/>
      <c r="CI418" s="270"/>
      <c r="CJ418" s="270"/>
      <c r="CK418" s="270"/>
      <c r="CL418" s="270"/>
      <c r="CM418" s="270"/>
      <c r="CN418" s="270"/>
      <c r="CO418" s="270"/>
      <c r="CP418" s="270"/>
      <c r="CQ418" s="270"/>
    </row>
    <row r="419" spans="10:95">
      <c r="J419" s="268"/>
      <c r="K419" s="268"/>
      <c r="L419" s="269"/>
      <c r="M419" s="270"/>
      <c r="N419" s="268"/>
      <c r="O419" s="268"/>
      <c r="P419" s="269"/>
      <c r="Q419" s="270"/>
      <c r="R419" s="268"/>
      <c r="S419" s="268"/>
      <c r="T419" s="269"/>
      <c r="U419" s="270"/>
      <c r="V419" s="268"/>
      <c r="W419" s="268"/>
      <c r="X419" s="269"/>
      <c r="Y419" s="270"/>
      <c r="Z419" s="268"/>
      <c r="AA419" s="268"/>
      <c r="AB419" s="269"/>
      <c r="AC419" s="270"/>
      <c r="AD419" s="268"/>
      <c r="AE419" s="268"/>
      <c r="AF419" s="269"/>
      <c r="AG419" s="270"/>
      <c r="AH419" s="268"/>
      <c r="AI419" s="268"/>
      <c r="AJ419" s="269"/>
      <c r="AK419" s="270"/>
      <c r="AL419" s="270"/>
      <c r="AM419" s="270"/>
      <c r="AN419" s="270"/>
      <c r="AO419" s="270"/>
      <c r="AP419" s="270"/>
      <c r="AQ419" s="270"/>
      <c r="AR419" s="270"/>
      <c r="AS419" s="270"/>
      <c r="AT419" s="270"/>
      <c r="AU419" s="270"/>
      <c r="AV419" s="270"/>
      <c r="AW419" s="270"/>
      <c r="AX419" s="270"/>
      <c r="AY419" s="270"/>
      <c r="AZ419" s="270"/>
      <c r="BA419" s="270"/>
      <c r="BB419" s="270"/>
      <c r="BC419" s="270"/>
      <c r="BD419" s="270"/>
      <c r="BE419" s="270"/>
      <c r="BF419" s="270"/>
      <c r="BG419" s="270"/>
      <c r="BH419" s="270"/>
      <c r="BI419" s="270"/>
      <c r="BJ419" s="270"/>
      <c r="BK419" s="270"/>
      <c r="BL419" s="270"/>
      <c r="BM419" s="270"/>
      <c r="BN419" s="270"/>
      <c r="BO419" s="270"/>
      <c r="BP419" s="270"/>
      <c r="BQ419" s="270"/>
      <c r="BR419" s="270"/>
      <c r="BS419" s="270"/>
      <c r="BT419" s="270"/>
      <c r="BU419" s="270"/>
      <c r="BV419" s="270"/>
      <c r="BW419" s="270"/>
      <c r="BX419" s="270"/>
      <c r="BY419" s="270"/>
      <c r="BZ419" s="270"/>
      <c r="CA419" s="270"/>
      <c r="CB419" s="270"/>
      <c r="CC419" s="270"/>
      <c r="CD419" s="270"/>
      <c r="CE419" s="270"/>
      <c r="CF419" s="270"/>
      <c r="CG419" s="270"/>
      <c r="CH419" s="270"/>
      <c r="CI419" s="270"/>
      <c r="CJ419" s="270"/>
      <c r="CK419" s="270"/>
      <c r="CL419" s="270"/>
      <c r="CM419" s="270"/>
      <c r="CN419" s="270"/>
      <c r="CO419" s="270"/>
      <c r="CP419" s="270"/>
      <c r="CQ419" s="270"/>
    </row>
    <row r="420" spans="10:95">
      <c r="J420" s="268"/>
      <c r="K420" s="268"/>
      <c r="L420" s="269"/>
      <c r="M420" s="270"/>
      <c r="N420" s="268"/>
      <c r="O420" s="268"/>
      <c r="P420" s="269"/>
      <c r="Q420" s="270"/>
      <c r="R420" s="268"/>
      <c r="S420" s="268"/>
      <c r="T420" s="269"/>
      <c r="U420" s="270"/>
      <c r="V420" s="268"/>
      <c r="W420" s="268"/>
      <c r="X420" s="269"/>
      <c r="Y420" s="270"/>
      <c r="Z420" s="268"/>
      <c r="AA420" s="268"/>
      <c r="AB420" s="269"/>
      <c r="AC420" s="270"/>
      <c r="AD420" s="268"/>
      <c r="AE420" s="268"/>
      <c r="AF420" s="269"/>
      <c r="AG420" s="270"/>
      <c r="AH420" s="268"/>
      <c r="AI420" s="268"/>
      <c r="AJ420" s="269"/>
      <c r="AK420" s="270"/>
      <c r="AL420" s="270"/>
      <c r="AM420" s="270"/>
      <c r="AN420" s="270"/>
      <c r="AO420" s="270"/>
      <c r="AP420" s="270"/>
      <c r="AQ420" s="270"/>
      <c r="AR420" s="270"/>
      <c r="AS420" s="270"/>
      <c r="AT420" s="270"/>
      <c r="AU420" s="270"/>
      <c r="AV420" s="270"/>
      <c r="AW420" s="270"/>
      <c r="AX420" s="270"/>
      <c r="AY420" s="270"/>
      <c r="AZ420" s="270"/>
      <c r="BA420" s="270"/>
      <c r="BB420" s="270"/>
      <c r="BC420" s="270"/>
      <c r="BD420" s="270"/>
      <c r="BE420" s="270"/>
      <c r="BF420" s="270"/>
      <c r="BG420" s="270"/>
      <c r="BH420" s="270"/>
      <c r="BI420" s="270"/>
      <c r="BJ420" s="270"/>
      <c r="BK420" s="270"/>
      <c r="BL420" s="270"/>
      <c r="BM420" s="270"/>
      <c r="BN420" s="270"/>
      <c r="BO420" s="270"/>
      <c r="BP420" s="270"/>
      <c r="BQ420" s="270"/>
      <c r="BR420" s="270"/>
      <c r="BS420" s="270"/>
      <c r="BT420" s="270"/>
      <c r="BU420" s="270"/>
      <c r="BV420" s="270"/>
      <c r="BW420" s="270"/>
      <c r="BX420" s="270"/>
      <c r="BY420" s="270"/>
      <c r="BZ420" s="270"/>
      <c r="CA420" s="270"/>
      <c r="CB420" s="270"/>
      <c r="CC420" s="270"/>
      <c r="CD420" s="270"/>
      <c r="CE420" s="270"/>
      <c r="CF420" s="270"/>
      <c r="CG420" s="270"/>
      <c r="CH420" s="270"/>
      <c r="CI420" s="270"/>
      <c r="CJ420" s="270"/>
      <c r="CK420" s="270"/>
      <c r="CL420" s="270"/>
      <c r="CM420" s="270"/>
      <c r="CN420" s="270"/>
      <c r="CO420" s="270"/>
      <c r="CP420" s="270"/>
      <c r="CQ420" s="270"/>
    </row>
    <row r="421" spans="10:95">
      <c r="J421" s="268"/>
      <c r="K421" s="268"/>
      <c r="L421" s="269"/>
      <c r="M421" s="270"/>
      <c r="N421" s="268"/>
      <c r="O421" s="268"/>
      <c r="P421" s="269"/>
      <c r="Q421" s="270"/>
      <c r="R421" s="268"/>
      <c r="S421" s="268"/>
      <c r="T421" s="269"/>
      <c r="U421" s="270"/>
      <c r="V421" s="268"/>
      <c r="W421" s="268"/>
      <c r="X421" s="269"/>
      <c r="Y421" s="270"/>
      <c r="Z421" s="268"/>
      <c r="AA421" s="268"/>
      <c r="AB421" s="269"/>
      <c r="AC421" s="270"/>
      <c r="AD421" s="268"/>
      <c r="AE421" s="268"/>
      <c r="AF421" s="269"/>
      <c r="AG421" s="270"/>
      <c r="AH421" s="268"/>
      <c r="AI421" s="268"/>
      <c r="AJ421" s="269"/>
      <c r="AK421" s="270"/>
      <c r="AL421" s="270"/>
      <c r="AM421" s="270"/>
      <c r="AN421" s="270"/>
      <c r="AO421" s="270"/>
      <c r="AP421" s="270"/>
      <c r="AQ421" s="270"/>
      <c r="AR421" s="270"/>
      <c r="AS421" s="270"/>
      <c r="AT421" s="270"/>
      <c r="AU421" s="270"/>
      <c r="AV421" s="270"/>
      <c r="AW421" s="270"/>
      <c r="AX421" s="270"/>
      <c r="AY421" s="270"/>
      <c r="AZ421" s="270"/>
      <c r="BA421" s="270"/>
      <c r="BB421" s="270"/>
      <c r="BC421" s="270"/>
      <c r="BD421" s="270"/>
      <c r="BE421" s="270"/>
      <c r="BF421" s="270"/>
      <c r="BG421" s="270"/>
      <c r="BH421" s="270"/>
      <c r="BI421" s="270"/>
      <c r="BJ421" s="270"/>
      <c r="BK421" s="270"/>
      <c r="BL421" s="270"/>
      <c r="BM421" s="270"/>
      <c r="BN421" s="270"/>
      <c r="BO421" s="270"/>
      <c r="BP421" s="270"/>
      <c r="BQ421" s="270"/>
      <c r="BR421" s="270"/>
      <c r="BS421" s="270"/>
      <c r="BT421" s="270"/>
      <c r="BU421" s="270"/>
      <c r="BV421" s="270"/>
      <c r="BW421" s="270"/>
      <c r="BX421" s="270"/>
      <c r="BY421" s="270"/>
      <c r="BZ421" s="270"/>
      <c r="CA421" s="270"/>
      <c r="CB421" s="270"/>
      <c r="CC421" s="270"/>
      <c r="CD421" s="270"/>
      <c r="CE421" s="270"/>
      <c r="CF421" s="270"/>
      <c r="CG421" s="270"/>
      <c r="CH421" s="270"/>
      <c r="CI421" s="270"/>
      <c r="CJ421" s="270"/>
      <c r="CK421" s="270"/>
      <c r="CL421" s="270"/>
      <c r="CM421" s="270"/>
      <c r="CN421" s="270"/>
      <c r="CO421" s="270"/>
      <c r="CP421" s="270"/>
      <c r="CQ421" s="270"/>
    </row>
    <row r="422" spans="10:95">
      <c r="J422" s="268"/>
      <c r="K422" s="268"/>
      <c r="L422" s="269"/>
      <c r="M422" s="270"/>
      <c r="N422" s="268"/>
      <c r="O422" s="268"/>
      <c r="P422" s="269"/>
      <c r="Q422" s="270"/>
      <c r="R422" s="268"/>
      <c r="S422" s="268"/>
      <c r="T422" s="269"/>
      <c r="U422" s="270"/>
      <c r="V422" s="268"/>
      <c r="W422" s="268"/>
      <c r="X422" s="269"/>
      <c r="Y422" s="270"/>
      <c r="Z422" s="268"/>
      <c r="AA422" s="268"/>
      <c r="AB422" s="269"/>
      <c r="AC422" s="270"/>
      <c r="AD422" s="268"/>
      <c r="AE422" s="268"/>
      <c r="AF422" s="269"/>
      <c r="AG422" s="270"/>
      <c r="AH422" s="268"/>
      <c r="AI422" s="268"/>
      <c r="AJ422" s="269"/>
      <c r="AK422" s="270"/>
      <c r="AL422" s="270"/>
      <c r="AM422" s="270"/>
      <c r="AN422" s="270"/>
      <c r="AO422" s="270"/>
      <c r="AP422" s="270"/>
      <c r="AQ422" s="270"/>
      <c r="AR422" s="270"/>
      <c r="AS422" s="270"/>
      <c r="AT422" s="270"/>
      <c r="AU422" s="270"/>
      <c r="AV422" s="270"/>
      <c r="AW422" s="270"/>
      <c r="AX422" s="270"/>
      <c r="AY422" s="270"/>
      <c r="AZ422" s="270"/>
      <c r="BA422" s="270"/>
      <c r="BB422" s="270"/>
      <c r="BC422" s="270"/>
      <c r="BD422" s="270"/>
      <c r="BE422" s="270"/>
      <c r="BF422" s="270"/>
      <c r="BG422" s="270"/>
      <c r="BH422" s="270"/>
      <c r="BI422" s="270"/>
      <c r="BJ422" s="270"/>
      <c r="BK422" s="270"/>
      <c r="BL422" s="270"/>
      <c r="BM422" s="270"/>
      <c r="BN422" s="270"/>
      <c r="BO422" s="270"/>
      <c r="BP422" s="270"/>
      <c r="BQ422" s="270"/>
      <c r="BR422" s="270"/>
      <c r="BS422" s="270"/>
      <c r="BT422" s="270"/>
      <c r="BU422" s="270"/>
      <c r="BV422" s="270"/>
      <c r="BW422" s="270"/>
      <c r="BX422" s="270"/>
      <c r="BY422" s="270"/>
      <c r="BZ422" s="270"/>
      <c r="CA422" s="270"/>
      <c r="CB422" s="270"/>
      <c r="CC422" s="270"/>
      <c r="CD422" s="270"/>
      <c r="CE422" s="270"/>
      <c r="CF422" s="270"/>
      <c r="CG422" s="270"/>
      <c r="CH422" s="270"/>
      <c r="CI422" s="270"/>
      <c r="CJ422" s="270"/>
      <c r="CK422" s="270"/>
      <c r="CL422" s="270"/>
      <c r="CM422" s="270"/>
      <c r="CN422" s="270"/>
      <c r="CO422" s="270"/>
      <c r="CP422" s="270"/>
      <c r="CQ422" s="270"/>
    </row>
    <row r="423" spans="10:95">
      <c r="J423" s="268"/>
      <c r="K423" s="268"/>
      <c r="L423" s="269"/>
      <c r="M423" s="270"/>
      <c r="N423" s="268"/>
      <c r="O423" s="268"/>
      <c r="P423" s="269"/>
      <c r="Q423" s="270"/>
      <c r="R423" s="268"/>
      <c r="S423" s="268"/>
      <c r="T423" s="269"/>
      <c r="U423" s="270"/>
      <c r="V423" s="268"/>
      <c r="W423" s="268"/>
      <c r="X423" s="269"/>
      <c r="Y423" s="270"/>
      <c r="Z423" s="268"/>
      <c r="AA423" s="268"/>
      <c r="AB423" s="269"/>
      <c r="AC423" s="270"/>
      <c r="AD423" s="268"/>
      <c r="AE423" s="268"/>
      <c r="AF423" s="269"/>
      <c r="AG423" s="270"/>
      <c r="AH423" s="268"/>
      <c r="AI423" s="268"/>
      <c r="AJ423" s="269"/>
      <c r="AK423" s="270"/>
      <c r="AL423" s="270"/>
      <c r="AM423" s="270"/>
      <c r="AN423" s="270"/>
      <c r="AO423" s="270"/>
      <c r="AP423" s="270"/>
      <c r="AQ423" s="270"/>
      <c r="AR423" s="270"/>
      <c r="AS423" s="270"/>
      <c r="AT423" s="270"/>
      <c r="AU423" s="270"/>
      <c r="AV423" s="270"/>
      <c r="AW423" s="270"/>
      <c r="AX423" s="270"/>
      <c r="AY423" s="270"/>
      <c r="AZ423" s="270"/>
      <c r="BA423" s="270"/>
      <c r="BB423" s="270"/>
      <c r="BC423" s="270"/>
      <c r="BD423" s="270"/>
      <c r="BE423" s="270"/>
      <c r="BF423" s="270"/>
      <c r="BG423" s="270"/>
      <c r="BH423" s="270"/>
      <c r="BI423" s="270"/>
      <c r="BJ423" s="270"/>
      <c r="BK423" s="270"/>
      <c r="BL423" s="270"/>
      <c r="BM423" s="270"/>
      <c r="BN423" s="270"/>
      <c r="BO423" s="270"/>
      <c r="BP423" s="270"/>
      <c r="BQ423" s="270"/>
      <c r="BR423" s="270"/>
      <c r="BS423" s="270"/>
      <c r="BT423" s="270"/>
      <c r="BU423" s="270"/>
      <c r="BV423" s="270"/>
      <c r="BW423" s="270"/>
      <c r="BX423" s="270"/>
      <c r="BY423" s="270"/>
      <c r="BZ423" s="270"/>
      <c r="CA423" s="270"/>
      <c r="CB423" s="270"/>
      <c r="CC423" s="270"/>
      <c r="CD423" s="270"/>
      <c r="CE423" s="270"/>
      <c r="CF423" s="270"/>
      <c r="CG423" s="270"/>
      <c r="CH423" s="270"/>
      <c r="CI423" s="270"/>
      <c r="CJ423" s="270"/>
      <c r="CK423" s="270"/>
      <c r="CL423" s="270"/>
      <c r="CM423" s="270"/>
      <c r="CN423" s="270"/>
      <c r="CO423" s="270"/>
      <c r="CP423" s="270"/>
      <c r="CQ423" s="270"/>
    </row>
    <row r="424" spans="10:95">
      <c r="J424" s="268"/>
      <c r="K424" s="268"/>
      <c r="L424" s="269"/>
      <c r="M424" s="270"/>
      <c r="N424" s="268"/>
      <c r="O424" s="268"/>
      <c r="P424" s="269"/>
      <c r="Q424" s="270"/>
      <c r="R424" s="268"/>
      <c r="S424" s="268"/>
      <c r="T424" s="269"/>
      <c r="U424" s="270"/>
      <c r="V424" s="268"/>
      <c r="W424" s="268"/>
      <c r="X424" s="269"/>
      <c r="Y424" s="270"/>
      <c r="Z424" s="268"/>
      <c r="AA424" s="268"/>
      <c r="AB424" s="269"/>
      <c r="AC424" s="270"/>
      <c r="AD424" s="268"/>
      <c r="AE424" s="268"/>
      <c r="AF424" s="269"/>
      <c r="AG424" s="270"/>
      <c r="AH424" s="268"/>
      <c r="AI424" s="268"/>
      <c r="AJ424" s="269"/>
      <c r="AK424" s="270"/>
      <c r="AL424" s="270"/>
      <c r="AM424" s="270"/>
      <c r="AN424" s="270"/>
      <c r="AO424" s="270"/>
      <c r="AP424" s="270"/>
      <c r="AQ424" s="270"/>
      <c r="AR424" s="270"/>
      <c r="AS424" s="270"/>
      <c r="AT424" s="270"/>
      <c r="AU424" s="270"/>
      <c r="AV424" s="270"/>
      <c r="AW424" s="270"/>
      <c r="AX424" s="270"/>
      <c r="AY424" s="270"/>
      <c r="AZ424" s="270"/>
      <c r="BA424" s="270"/>
      <c r="BB424" s="270"/>
      <c r="BC424" s="270"/>
      <c r="BD424" s="270"/>
      <c r="BE424" s="270"/>
      <c r="BF424" s="270"/>
      <c r="BG424" s="270"/>
      <c r="BH424" s="270"/>
      <c r="BI424" s="270"/>
      <c r="BJ424" s="270"/>
      <c r="BK424" s="270"/>
      <c r="BL424" s="270"/>
      <c r="BM424" s="270"/>
      <c r="BN424" s="270"/>
      <c r="BO424" s="270"/>
      <c r="BP424" s="270"/>
      <c r="BQ424" s="270"/>
      <c r="BR424" s="270"/>
      <c r="BS424" s="270"/>
      <c r="BT424" s="270"/>
      <c r="BU424" s="270"/>
      <c r="BV424" s="270"/>
      <c r="BW424" s="270"/>
      <c r="BX424" s="270"/>
      <c r="BY424" s="270"/>
      <c r="BZ424" s="270"/>
      <c r="CA424" s="270"/>
      <c r="CB424" s="270"/>
      <c r="CC424" s="270"/>
      <c r="CD424" s="270"/>
      <c r="CE424" s="270"/>
      <c r="CF424" s="270"/>
      <c r="CG424" s="270"/>
      <c r="CH424" s="270"/>
      <c r="CI424" s="270"/>
      <c r="CJ424" s="270"/>
      <c r="CK424" s="270"/>
      <c r="CL424" s="270"/>
      <c r="CM424" s="270"/>
      <c r="CN424" s="270"/>
      <c r="CO424" s="270"/>
      <c r="CP424" s="270"/>
      <c r="CQ424" s="270"/>
    </row>
    <row r="425" spans="10:95">
      <c r="J425" s="268"/>
      <c r="K425" s="268"/>
      <c r="L425" s="269"/>
      <c r="M425" s="270"/>
      <c r="N425" s="268"/>
      <c r="O425" s="268"/>
      <c r="P425" s="269"/>
      <c r="Q425" s="270"/>
      <c r="R425" s="268"/>
      <c r="S425" s="268"/>
      <c r="T425" s="269"/>
      <c r="U425" s="270"/>
      <c r="V425" s="268"/>
      <c r="W425" s="268"/>
      <c r="X425" s="269"/>
      <c r="Y425" s="270"/>
      <c r="Z425" s="268"/>
      <c r="AA425" s="268"/>
      <c r="AB425" s="269"/>
      <c r="AC425" s="270"/>
      <c r="AD425" s="268"/>
      <c r="AE425" s="268"/>
      <c r="AF425" s="269"/>
      <c r="AG425" s="270"/>
      <c r="AH425" s="268"/>
      <c r="AI425" s="268"/>
      <c r="AJ425" s="269"/>
      <c r="AK425" s="270"/>
      <c r="AL425" s="270"/>
      <c r="AM425" s="270"/>
      <c r="AN425" s="270"/>
      <c r="AO425" s="270"/>
      <c r="AP425" s="270"/>
      <c r="AQ425" s="270"/>
      <c r="AR425" s="270"/>
      <c r="AS425" s="270"/>
      <c r="AT425" s="270"/>
      <c r="AU425" s="270"/>
      <c r="AV425" s="270"/>
      <c r="AW425" s="270"/>
      <c r="AX425" s="270"/>
      <c r="AY425" s="270"/>
      <c r="AZ425" s="270"/>
      <c r="BA425" s="270"/>
      <c r="BB425" s="270"/>
      <c r="BC425" s="270"/>
      <c r="BD425" s="270"/>
      <c r="BE425" s="270"/>
      <c r="BF425" s="270"/>
      <c r="BG425" s="270"/>
      <c r="BH425" s="270"/>
      <c r="BI425" s="270"/>
      <c r="BJ425" s="270"/>
      <c r="BK425" s="270"/>
      <c r="BL425" s="270"/>
      <c r="BM425" s="270"/>
      <c r="BN425" s="270"/>
      <c r="BO425" s="270"/>
      <c r="BP425" s="270"/>
      <c r="BQ425" s="270"/>
      <c r="BR425" s="270"/>
      <c r="BS425" s="270"/>
      <c r="BT425" s="270"/>
      <c r="BU425" s="270"/>
      <c r="BV425" s="270"/>
      <c r="BW425" s="270"/>
      <c r="BX425" s="270"/>
      <c r="BY425" s="270"/>
      <c r="BZ425" s="270"/>
      <c r="CA425" s="270"/>
      <c r="CB425" s="270"/>
      <c r="CC425" s="270"/>
      <c r="CD425" s="270"/>
      <c r="CE425" s="270"/>
      <c r="CF425" s="270"/>
      <c r="CG425" s="270"/>
      <c r="CH425" s="270"/>
      <c r="CI425" s="270"/>
      <c r="CJ425" s="270"/>
      <c r="CK425" s="270"/>
      <c r="CL425" s="270"/>
      <c r="CM425" s="270"/>
      <c r="CN425" s="270"/>
      <c r="CO425" s="270"/>
      <c r="CP425" s="270"/>
      <c r="CQ425" s="270"/>
    </row>
    <row r="426" spans="10:95">
      <c r="J426" s="268"/>
      <c r="K426" s="268"/>
      <c r="L426" s="269"/>
      <c r="M426" s="270"/>
      <c r="N426" s="268"/>
      <c r="O426" s="268"/>
      <c r="P426" s="269"/>
      <c r="Q426" s="270"/>
      <c r="R426" s="268"/>
      <c r="S426" s="268"/>
      <c r="T426" s="269"/>
      <c r="U426" s="270"/>
      <c r="V426" s="268"/>
      <c r="W426" s="268"/>
      <c r="X426" s="269"/>
      <c r="Y426" s="270"/>
      <c r="Z426" s="268"/>
      <c r="AA426" s="268"/>
      <c r="AB426" s="269"/>
      <c r="AC426" s="270"/>
      <c r="AD426" s="268"/>
      <c r="AE426" s="268"/>
      <c r="AF426" s="269"/>
      <c r="AG426" s="270"/>
      <c r="AH426" s="268"/>
      <c r="AI426" s="268"/>
      <c r="AJ426" s="269"/>
      <c r="AK426" s="270"/>
      <c r="AL426" s="270"/>
      <c r="AM426" s="270"/>
      <c r="AN426" s="270"/>
      <c r="AO426" s="270"/>
      <c r="AP426" s="270"/>
      <c r="AQ426" s="270"/>
      <c r="AR426" s="270"/>
      <c r="AS426" s="270"/>
      <c r="AT426" s="270"/>
      <c r="AU426" s="270"/>
      <c r="AV426" s="270"/>
      <c r="AW426" s="270"/>
      <c r="AX426" s="270"/>
      <c r="AY426" s="270"/>
      <c r="AZ426" s="270"/>
      <c r="BA426" s="270"/>
      <c r="BB426" s="270"/>
      <c r="BC426" s="270"/>
      <c r="BD426" s="270"/>
      <c r="BE426" s="270"/>
      <c r="BF426" s="270"/>
      <c r="BG426" s="270"/>
      <c r="BH426" s="270"/>
      <c r="BI426" s="270"/>
      <c r="BJ426" s="270"/>
      <c r="BK426" s="270"/>
      <c r="BL426" s="270"/>
      <c r="BM426" s="270"/>
      <c r="BN426" s="270"/>
      <c r="BO426" s="270"/>
      <c r="BP426" s="270"/>
      <c r="BQ426" s="270"/>
      <c r="BR426" s="270"/>
      <c r="BS426" s="270"/>
      <c r="BT426" s="270"/>
      <c r="BU426" s="270"/>
      <c r="BV426" s="270"/>
      <c r="BW426" s="270"/>
      <c r="BX426" s="270"/>
      <c r="BY426" s="270"/>
      <c r="BZ426" s="270"/>
      <c r="CA426" s="270"/>
      <c r="CB426" s="270"/>
      <c r="CC426" s="270"/>
      <c r="CD426" s="270"/>
      <c r="CE426" s="270"/>
      <c r="CF426" s="270"/>
      <c r="CG426" s="270"/>
      <c r="CH426" s="270"/>
      <c r="CI426" s="270"/>
      <c r="CJ426" s="270"/>
      <c r="CK426" s="270"/>
      <c r="CL426" s="270"/>
      <c r="CM426" s="270"/>
      <c r="CN426" s="270"/>
      <c r="CO426" s="270"/>
      <c r="CP426" s="270"/>
      <c r="CQ426" s="270"/>
    </row>
    <row r="427" spans="10:95">
      <c r="J427" s="268"/>
      <c r="K427" s="268"/>
      <c r="L427" s="269"/>
      <c r="M427" s="270"/>
      <c r="N427" s="268"/>
      <c r="O427" s="268"/>
      <c r="P427" s="269"/>
      <c r="Q427" s="270"/>
      <c r="R427" s="268"/>
      <c r="S427" s="268"/>
      <c r="T427" s="269"/>
      <c r="U427" s="270"/>
      <c r="V427" s="268"/>
      <c r="W427" s="268"/>
      <c r="X427" s="269"/>
      <c r="Y427" s="270"/>
      <c r="Z427" s="268"/>
      <c r="AA427" s="268"/>
      <c r="AB427" s="269"/>
      <c r="AC427" s="270"/>
      <c r="AD427" s="268"/>
      <c r="AE427" s="268"/>
      <c r="AF427" s="269"/>
      <c r="AG427" s="270"/>
      <c r="AH427" s="268"/>
      <c r="AI427" s="268"/>
      <c r="AJ427" s="269"/>
      <c r="AK427" s="270"/>
      <c r="AL427" s="270"/>
      <c r="AM427" s="270"/>
      <c r="AN427" s="270"/>
      <c r="AO427" s="270"/>
      <c r="AP427" s="270"/>
      <c r="AQ427" s="270"/>
      <c r="AR427" s="270"/>
      <c r="AS427" s="270"/>
      <c r="AT427" s="270"/>
      <c r="AU427" s="270"/>
      <c r="AV427" s="270"/>
      <c r="AW427" s="270"/>
      <c r="AX427" s="270"/>
      <c r="AY427" s="270"/>
      <c r="AZ427" s="270"/>
      <c r="BA427" s="270"/>
      <c r="BB427" s="270"/>
      <c r="BC427" s="270"/>
      <c r="BD427" s="270"/>
      <c r="BE427" s="270"/>
      <c r="BF427" s="270"/>
      <c r="BG427" s="270"/>
      <c r="BH427" s="270"/>
      <c r="BI427" s="270"/>
      <c r="BJ427" s="270"/>
      <c r="BK427" s="270"/>
      <c r="BL427" s="270"/>
      <c r="BM427" s="270"/>
      <c r="BN427" s="270"/>
      <c r="BO427" s="270"/>
      <c r="BP427" s="270"/>
      <c r="BQ427" s="270"/>
      <c r="BR427" s="270"/>
      <c r="BS427" s="270"/>
      <c r="BT427" s="270"/>
      <c r="BU427" s="270"/>
      <c r="BV427" s="270"/>
      <c r="BW427" s="270"/>
      <c r="BX427" s="270"/>
      <c r="BY427" s="270"/>
      <c r="BZ427" s="270"/>
      <c r="CA427" s="270"/>
      <c r="CB427" s="270"/>
      <c r="CC427" s="270"/>
      <c r="CD427" s="270"/>
      <c r="CE427" s="270"/>
      <c r="CF427" s="270"/>
      <c r="CG427" s="270"/>
      <c r="CH427" s="270"/>
      <c r="CI427" s="270"/>
      <c r="CJ427" s="270"/>
      <c r="CK427" s="270"/>
      <c r="CL427" s="270"/>
      <c r="CM427" s="270"/>
      <c r="CN427" s="270"/>
      <c r="CO427" s="270"/>
      <c r="CP427" s="270"/>
      <c r="CQ427" s="270"/>
    </row>
    <row r="428" spans="10:95">
      <c r="J428" s="268"/>
      <c r="K428" s="268"/>
      <c r="L428" s="269"/>
      <c r="M428" s="270"/>
      <c r="N428" s="268"/>
      <c r="O428" s="268"/>
      <c r="P428" s="269"/>
      <c r="Q428" s="270"/>
      <c r="R428" s="268"/>
      <c r="S428" s="268"/>
      <c r="T428" s="269"/>
      <c r="U428" s="270"/>
      <c r="V428" s="268"/>
      <c r="W428" s="268"/>
      <c r="X428" s="269"/>
      <c r="Y428" s="270"/>
      <c r="Z428" s="268"/>
      <c r="AA428" s="268"/>
      <c r="AB428" s="269"/>
      <c r="AC428" s="270"/>
      <c r="AD428" s="268"/>
      <c r="AE428" s="268"/>
      <c r="AF428" s="269"/>
      <c r="AG428" s="270"/>
      <c r="AH428" s="268"/>
      <c r="AI428" s="268"/>
      <c r="AJ428" s="269"/>
      <c r="AK428" s="270"/>
      <c r="AL428" s="270"/>
      <c r="AM428" s="270"/>
      <c r="AN428" s="270"/>
      <c r="AO428" s="270"/>
      <c r="AP428" s="270"/>
      <c r="AQ428" s="270"/>
      <c r="AR428" s="270"/>
      <c r="AS428" s="270"/>
      <c r="AT428" s="270"/>
      <c r="AU428" s="270"/>
      <c r="AV428" s="270"/>
      <c r="AW428" s="270"/>
      <c r="AX428" s="270"/>
      <c r="AY428" s="270"/>
      <c r="AZ428" s="270"/>
      <c r="BA428" s="270"/>
      <c r="BB428" s="270"/>
      <c r="BC428" s="270"/>
      <c r="BD428" s="270"/>
      <c r="BE428" s="270"/>
      <c r="BF428" s="270"/>
      <c r="BG428" s="270"/>
      <c r="BH428" s="270"/>
      <c r="BI428" s="270"/>
      <c r="BJ428" s="270"/>
      <c r="BK428" s="270"/>
      <c r="BL428" s="270"/>
      <c r="BM428" s="270"/>
      <c r="BN428" s="270"/>
      <c r="BO428" s="270"/>
      <c r="BP428" s="270"/>
      <c r="BQ428" s="270"/>
      <c r="BR428" s="270"/>
      <c r="BS428" s="270"/>
      <c r="BT428" s="270"/>
      <c r="BU428" s="270"/>
      <c r="BV428" s="270"/>
      <c r="BW428" s="270"/>
      <c r="BX428" s="270"/>
      <c r="BY428" s="270"/>
      <c r="BZ428" s="270"/>
      <c r="CA428" s="270"/>
      <c r="CB428" s="270"/>
      <c r="CC428" s="270"/>
      <c r="CD428" s="270"/>
      <c r="CE428" s="270"/>
      <c r="CF428" s="270"/>
      <c r="CG428" s="270"/>
      <c r="CH428" s="270"/>
      <c r="CI428" s="270"/>
      <c r="CJ428" s="270"/>
      <c r="CK428" s="270"/>
      <c r="CL428" s="270"/>
      <c r="CM428" s="270"/>
      <c r="CN428" s="270"/>
      <c r="CO428" s="270"/>
      <c r="CP428" s="270"/>
      <c r="CQ428" s="270"/>
    </row>
    <row r="429" spans="10:95">
      <c r="J429" s="268"/>
      <c r="K429" s="268"/>
      <c r="L429" s="269"/>
      <c r="M429" s="270"/>
      <c r="N429" s="268"/>
      <c r="O429" s="268"/>
      <c r="P429" s="269"/>
      <c r="Q429" s="270"/>
      <c r="R429" s="268"/>
      <c r="S429" s="268"/>
      <c r="T429" s="269"/>
      <c r="U429" s="270"/>
      <c r="V429" s="268"/>
      <c r="W429" s="268"/>
      <c r="X429" s="269"/>
      <c r="Y429" s="270"/>
      <c r="Z429" s="268"/>
      <c r="AA429" s="268"/>
      <c r="AB429" s="269"/>
      <c r="AC429" s="270"/>
      <c r="AD429" s="268"/>
      <c r="AE429" s="268"/>
      <c r="AF429" s="269"/>
      <c r="AG429" s="270"/>
      <c r="AH429" s="268"/>
      <c r="AI429" s="268"/>
      <c r="AJ429" s="269"/>
      <c r="AK429" s="270"/>
      <c r="AL429" s="270"/>
      <c r="AM429" s="270"/>
      <c r="AN429" s="270"/>
      <c r="AO429" s="270"/>
      <c r="AP429" s="270"/>
      <c r="AQ429" s="270"/>
      <c r="AR429" s="270"/>
      <c r="AS429" s="270"/>
      <c r="AT429" s="270"/>
      <c r="AU429" s="270"/>
      <c r="AV429" s="270"/>
      <c r="AW429" s="270"/>
      <c r="AX429" s="270"/>
      <c r="AY429" s="270"/>
      <c r="AZ429" s="270"/>
      <c r="BA429" s="270"/>
      <c r="BB429" s="270"/>
      <c r="BC429" s="270"/>
      <c r="BD429" s="270"/>
      <c r="BE429" s="270"/>
      <c r="BF429" s="270"/>
      <c r="BG429" s="270"/>
      <c r="BH429" s="270"/>
      <c r="BI429" s="270"/>
      <c r="BJ429" s="270"/>
      <c r="BK429" s="270"/>
      <c r="BL429" s="270"/>
      <c r="BM429" s="270"/>
      <c r="BN429" s="270"/>
      <c r="BO429" s="270"/>
      <c r="BP429" s="270"/>
      <c r="BQ429" s="270"/>
      <c r="BR429" s="270"/>
      <c r="BS429" s="270"/>
      <c r="BT429" s="270"/>
      <c r="BU429" s="270"/>
      <c r="BV429" s="270"/>
      <c r="BW429" s="270"/>
      <c r="BX429" s="270"/>
      <c r="BY429" s="270"/>
      <c r="BZ429" s="270"/>
      <c r="CA429" s="270"/>
      <c r="CB429" s="270"/>
      <c r="CC429" s="270"/>
      <c r="CD429" s="270"/>
      <c r="CE429" s="270"/>
      <c r="CF429" s="270"/>
      <c r="CG429" s="270"/>
      <c r="CH429" s="270"/>
      <c r="CI429" s="270"/>
      <c r="CJ429" s="270"/>
      <c r="CK429" s="270"/>
      <c r="CL429" s="270"/>
      <c r="CM429" s="270"/>
      <c r="CN429" s="270"/>
      <c r="CO429" s="270"/>
      <c r="CP429" s="270"/>
      <c r="CQ429" s="270"/>
    </row>
    <row r="430" spans="10:95">
      <c r="J430" s="268"/>
      <c r="K430" s="268"/>
      <c r="L430" s="269"/>
      <c r="M430" s="270"/>
      <c r="N430" s="268"/>
      <c r="O430" s="268"/>
      <c r="P430" s="269"/>
      <c r="Q430" s="270"/>
      <c r="R430" s="268"/>
      <c r="S430" s="268"/>
      <c r="T430" s="269"/>
      <c r="U430" s="270"/>
      <c r="V430" s="268"/>
      <c r="W430" s="268"/>
      <c r="X430" s="269"/>
      <c r="Y430" s="270"/>
      <c r="Z430" s="268"/>
      <c r="AA430" s="268"/>
      <c r="AB430" s="269"/>
      <c r="AC430" s="270"/>
      <c r="AD430" s="268"/>
      <c r="AE430" s="268"/>
      <c r="AF430" s="269"/>
      <c r="AG430" s="270"/>
      <c r="AH430" s="268"/>
      <c r="AI430" s="268"/>
      <c r="AJ430" s="269"/>
      <c r="AK430" s="270"/>
      <c r="AL430" s="270"/>
      <c r="AM430" s="270"/>
      <c r="AN430" s="270"/>
      <c r="AO430" s="270"/>
      <c r="AP430" s="270"/>
      <c r="AQ430" s="270"/>
      <c r="AR430" s="270"/>
      <c r="AS430" s="270"/>
      <c r="AT430" s="270"/>
      <c r="AU430" s="270"/>
      <c r="AV430" s="270"/>
      <c r="AW430" s="270"/>
      <c r="AX430" s="270"/>
      <c r="AY430" s="270"/>
      <c r="AZ430" s="270"/>
      <c r="BA430" s="270"/>
      <c r="BB430" s="270"/>
      <c r="BC430" s="270"/>
      <c r="BD430" s="270"/>
      <c r="BE430" s="270"/>
      <c r="BF430" s="270"/>
      <c r="BG430" s="270"/>
      <c r="BH430" s="270"/>
      <c r="BI430" s="270"/>
      <c r="BJ430" s="270"/>
      <c r="BK430" s="270"/>
      <c r="BL430" s="270"/>
      <c r="BM430" s="270"/>
      <c r="BN430" s="270"/>
      <c r="BO430" s="270"/>
      <c r="BP430" s="270"/>
      <c r="BQ430" s="270"/>
      <c r="BR430" s="270"/>
      <c r="BS430" s="270"/>
      <c r="BT430" s="270"/>
      <c r="BU430" s="270"/>
      <c r="BV430" s="270"/>
      <c r="BW430" s="270"/>
      <c r="BX430" s="270"/>
      <c r="BY430" s="270"/>
      <c r="BZ430" s="270"/>
      <c r="CA430" s="270"/>
      <c r="CB430" s="270"/>
      <c r="CC430" s="270"/>
      <c r="CD430" s="270"/>
      <c r="CE430" s="270"/>
      <c r="CF430" s="270"/>
      <c r="CG430" s="270"/>
      <c r="CH430" s="270"/>
      <c r="CI430" s="270"/>
      <c r="CJ430" s="270"/>
      <c r="CK430" s="270"/>
      <c r="CL430" s="270"/>
      <c r="CM430" s="270"/>
      <c r="CN430" s="270"/>
      <c r="CO430" s="270"/>
      <c r="CP430" s="270"/>
      <c r="CQ430" s="270"/>
    </row>
    <row r="431" spans="10:95">
      <c r="J431" s="268"/>
      <c r="K431" s="268"/>
      <c r="L431" s="269"/>
      <c r="M431" s="270"/>
      <c r="N431" s="268"/>
      <c r="O431" s="268"/>
      <c r="P431" s="269"/>
      <c r="Q431" s="270"/>
      <c r="R431" s="268"/>
      <c r="S431" s="268"/>
      <c r="T431" s="269"/>
      <c r="U431" s="270"/>
      <c r="V431" s="268"/>
      <c r="W431" s="268"/>
      <c r="X431" s="269"/>
      <c r="Y431" s="270"/>
      <c r="Z431" s="268"/>
      <c r="AA431" s="268"/>
      <c r="AB431" s="269"/>
      <c r="AC431" s="270"/>
      <c r="AD431" s="268"/>
      <c r="AE431" s="268"/>
      <c r="AF431" s="269"/>
      <c r="AG431" s="270"/>
      <c r="AH431" s="268"/>
      <c r="AI431" s="268"/>
      <c r="AJ431" s="269"/>
      <c r="AK431" s="270"/>
      <c r="AL431" s="270"/>
      <c r="AM431" s="270"/>
      <c r="AN431" s="270"/>
      <c r="AO431" s="270"/>
      <c r="AP431" s="270"/>
      <c r="AQ431" s="270"/>
      <c r="AR431" s="270"/>
      <c r="AS431" s="270"/>
      <c r="AT431" s="270"/>
      <c r="AU431" s="270"/>
      <c r="AV431" s="270"/>
      <c r="AW431" s="270"/>
      <c r="AX431" s="270"/>
      <c r="AY431" s="270"/>
      <c r="AZ431" s="270"/>
      <c r="BA431" s="270"/>
      <c r="BB431" s="270"/>
      <c r="BC431" s="270"/>
      <c r="BD431" s="270"/>
      <c r="BE431" s="270"/>
      <c r="BF431" s="270"/>
      <c r="BG431" s="270"/>
      <c r="BH431" s="270"/>
      <c r="BI431" s="270"/>
      <c r="BJ431" s="270"/>
      <c r="BK431" s="270"/>
      <c r="BL431" s="270"/>
      <c r="BM431" s="270"/>
      <c r="BN431" s="270"/>
      <c r="BO431" s="270"/>
      <c r="BP431" s="270"/>
      <c r="BQ431" s="270"/>
      <c r="BR431" s="270"/>
      <c r="BS431" s="270"/>
      <c r="BT431" s="270"/>
      <c r="BU431" s="270"/>
      <c r="BV431" s="270"/>
      <c r="BW431" s="270"/>
      <c r="BX431" s="270"/>
      <c r="BY431" s="270"/>
      <c r="BZ431" s="270"/>
      <c r="CA431" s="270"/>
      <c r="CB431" s="270"/>
      <c r="CC431" s="270"/>
      <c r="CD431" s="270"/>
      <c r="CE431" s="270"/>
      <c r="CF431" s="270"/>
      <c r="CG431" s="270"/>
      <c r="CH431" s="270"/>
      <c r="CI431" s="270"/>
      <c r="CJ431" s="270"/>
      <c r="CK431" s="270"/>
      <c r="CL431" s="270"/>
      <c r="CM431" s="270"/>
      <c r="CN431" s="270"/>
      <c r="CO431" s="270"/>
      <c r="CP431" s="270"/>
      <c r="CQ431" s="270"/>
    </row>
    <row r="432" spans="10:95">
      <c r="J432" s="268"/>
      <c r="K432" s="268"/>
      <c r="L432" s="269"/>
      <c r="M432" s="270"/>
      <c r="N432" s="268"/>
      <c r="O432" s="268"/>
      <c r="P432" s="269"/>
      <c r="Q432" s="270"/>
      <c r="R432" s="268"/>
      <c r="S432" s="268"/>
      <c r="T432" s="269"/>
      <c r="U432" s="270"/>
      <c r="V432" s="268"/>
      <c r="W432" s="268"/>
      <c r="X432" s="269"/>
      <c r="Y432" s="270"/>
      <c r="Z432" s="268"/>
      <c r="AA432" s="268"/>
      <c r="AB432" s="269"/>
      <c r="AC432" s="270"/>
      <c r="AD432" s="268"/>
      <c r="AE432" s="268"/>
      <c r="AF432" s="269"/>
      <c r="AG432" s="270"/>
      <c r="AH432" s="268"/>
      <c r="AI432" s="268"/>
      <c r="AJ432" s="269"/>
      <c r="AK432" s="270"/>
      <c r="AL432" s="270"/>
      <c r="AM432" s="270"/>
      <c r="AN432" s="270"/>
      <c r="AO432" s="270"/>
      <c r="AP432" s="270"/>
      <c r="AQ432" s="270"/>
      <c r="AR432" s="270"/>
      <c r="AS432" s="270"/>
      <c r="AT432" s="270"/>
      <c r="AU432" s="270"/>
      <c r="AV432" s="270"/>
      <c r="AW432" s="270"/>
      <c r="AX432" s="270"/>
      <c r="AY432" s="270"/>
      <c r="AZ432" s="270"/>
      <c r="BA432" s="270"/>
      <c r="BB432" s="270"/>
      <c r="BC432" s="270"/>
      <c r="BD432" s="270"/>
      <c r="BE432" s="270"/>
      <c r="BF432" s="270"/>
      <c r="BG432" s="270"/>
      <c r="BH432" s="270"/>
      <c r="BI432" s="270"/>
      <c r="BJ432" s="270"/>
      <c r="BK432" s="270"/>
      <c r="BL432" s="270"/>
      <c r="BM432" s="270"/>
      <c r="BN432" s="270"/>
      <c r="BO432" s="270"/>
      <c r="BP432" s="270"/>
      <c r="BQ432" s="270"/>
      <c r="BR432" s="270"/>
      <c r="BS432" s="270"/>
      <c r="BT432" s="270"/>
      <c r="BU432" s="270"/>
      <c r="BV432" s="270"/>
      <c r="BW432" s="270"/>
      <c r="BX432" s="270"/>
      <c r="BY432" s="270"/>
      <c r="BZ432" s="270"/>
      <c r="CA432" s="270"/>
      <c r="CB432" s="270"/>
      <c r="CC432" s="270"/>
      <c r="CD432" s="270"/>
      <c r="CE432" s="270"/>
      <c r="CF432" s="270"/>
      <c r="CG432" s="270"/>
      <c r="CH432" s="270"/>
      <c r="CI432" s="270"/>
      <c r="CJ432" s="270"/>
      <c r="CK432" s="270"/>
      <c r="CL432" s="270"/>
      <c r="CM432" s="270"/>
      <c r="CN432" s="270"/>
      <c r="CO432" s="270"/>
      <c r="CP432" s="270"/>
      <c r="CQ432" s="270"/>
    </row>
    <row r="433" spans="10:95">
      <c r="J433" s="268"/>
      <c r="K433" s="268"/>
      <c r="L433" s="269"/>
      <c r="M433" s="270"/>
      <c r="N433" s="268"/>
      <c r="O433" s="268"/>
      <c r="P433" s="269"/>
      <c r="Q433" s="270"/>
      <c r="R433" s="268"/>
      <c r="S433" s="268"/>
      <c r="T433" s="269"/>
      <c r="U433" s="270"/>
      <c r="V433" s="268"/>
      <c r="W433" s="268"/>
      <c r="X433" s="269"/>
      <c r="Y433" s="270"/>
      <c r="Z433" s="268"/>
      <c r="AA433" s="268"/>
      <c r="AB433" s="269"/>
      <c r="AC433" s="270"/>
      <c r="AD433" s="268"/>
      <c r="AE433" s="268"/>
      <c r="AF433" s="269"/>
      <c r="AG433" s="270"/>
      <c r="AH433" s="268"/>
      <c r="AI433" s="268"/>
      <c r="AJ433" s="269"/>
      <c r="AK433" s="270"/>
      <c r="AL433" s="270"/>
      <c r="AM433" s="270"/>
      <c r="AN433" s="270"/>
      <c r="AO433" s="270"/>
      <c r="AP433" s="270"/>
      <c r="AQ433" s="270"/>
      <c r="AR433" s="270"/>
      <c r="AS433" s="270"/>
      <c r="AT433" s="270"/>
      <c r="AU433" s="270"/>
      <c r="AV433" s="270"/>
      <c r="AW433" s="270"/>
      <c r="AX433" s="270"/>
      <c r="AY433" s="270"/>
      <c r="AZ433" s="270"/>
      <c r="BA433" s="270"/>
      <c r="BB433" s="270"/>
      <c r="BC433" s="270"/>
      <c r="BD433" s="270"/>
      <c r="BE433" s="270"/>
      <c r="BF433" s="270"/>
      <c r="BG433" s="270"/>
      <c r="BH433" s="270"/>
      <c r="BI433" s="270"/>
      <c r="BJ433" s="270"/>
      <c r="BK433" s="270"/>
      <c r="BL433" s="270"/>
      <c r="BM433" s="270"/>
      <c r="BN433" s="270"/>
      <c r="BO433" s="270"/>
      <c r="BP433" s="270"/>
      <c r="BQ433" s="270"/>
      <c r="BR433" s="270"/>
      <c r="BS433" s="270"/>
      <c r="BT433" s="270"/>
      <c r="BU433" s="270"/>
      <c r="BV433" s="270"/>
      <c r="BW433" s="270"/>
      <c r="BX433" s="270"/>
      <c r="BY433" s="270"/>
      <c r="BZ433" s="270"/>
      <c r="CA433" s="270"/>
      <c r="CB433" s="270"/>
      <c r="CC433" s="270"/>
      <c r="CD433" s="270"/>
      <c r="CE433" s="270"/>
      <c r="CF433" s="270"/>
      <c r="CG433" s="270"/>
      <c r="CH433" s="270"/>
      <c r="CI433" s="270"/>
      <c r="CJ433" s="270"/>
      <c r="CK433" s="270"/>
      <c r="CL433" s="270"/>
      <c r="CM433" s="270"/>
      <c r="CN433" s="270"/>
      <c r="CO433" s="270"/>
      <c r="CP433" s="270"/>
      <c r="CQ433" s="270"/>
    </row>
    <row r="434" spans="10:95">
      <c r="J434" s="268"/>
      <c r="K434" s="268"/>
      <c r="L434" s="269"/>
      <c r="M434" s="270"/>
      <c r="N434" s="268"/>
      <c r="O434" s="268"/>
      <c r="P434" s="269"/>
      <c r="Q434" s="270"/>
      <c r="R434" s="268"/>
      <c r="S434" s="268"/>
      <c r="T434" s="269"/>
      <c r="U434" s="270"/>
      <c r="V434" s="268"/>
      <c r="W434" s="268"/>
      <c r="X434" s="269"/>
      <c r="Y434" s="270"/>
      <c r="Z434" s="268"/>
      <c r="AA434" s="268"/>
      <c r="AB434" s="269"/>
      <c r="AC434" s="270"/>
      <c r="AD434" s="268"/>
      <c r="AE434" s="268"/>
      <c r="AF434" s="269"/>
      <c r="AG434" s="270"/>
      <c r="AH434" s="268"/>
      <c r="AI434" s="268"/>
      <c r="AJ434" s="269"/>
      <c r="AK434" s="270"/>
      <c r="AL434" s="270"/>
      <c r="AM434" s="270"/>
      <c r="AN434" s="270"/>
      <c r="AO434" s="270"/>
      <c r="AP434" s="270"/>
      <c r="AQ434" s="270"/>
      <c r="AR434" s="270"/>
      <c r="AS434" s="270"/>
      <c r="AT434" s="270"/>
      <c r="AU434" s="270"/>
      <c r="AV434" s="270"/>
      <c r="AW434" s="270"/>
      <c r="AX434" s="270"/>
      <c r="AY434" s="270"/>
      <c r="AZ434" s="270"/>
      <c r="BA434" s="270"/>
      <c r="BB434" s="270"/>
      <c r="BC434" s="270"/>
      <c r="BD434" s="270"/>
      <c r="BE434" s="270"/>
      <c r="BF434" s="270"/>
      <c r="BG434" s="270"/>
      <c r="BH434" s="270"/>
      <c r="BI434" s="270"/>
      <c r="BJ434" s="270"/>
      <c r="BK434" s="270"/>
      <c r="BL434" s="270"/>
      <c r="BM434" s="270"/>
      <c r="BN434" s="270"/>
      <c r="BO434" s="270"/>
      <c r="BP434" s="270"/>
      <c r="BQ434" s="270"/>
      <c r="BR434" s="270"/>
      <c r="BS434" s="270"/>
      <c r="BT434" s="270"/>
      <c r="BU434" s="270"/>
      <c r="BV434" s="270"/>
      <c r="BW434" s="270"/>
      <c r="BX434" s="270"/>
      <c r="BY434" s="270"/>
      <c r="BZ434" s="270"/>
      <c r="CA434" s="270"/>
      <c r="CB434" s="270"/>
      <c r="CC434" s="270"/>
      <c r="CD434" s="270"/>
      <c r="CE434" s="270"/>
      <c r="CF434" s="270"/>
      <c r="CG434" s="270"/>
      <c r="CH434" s="270"/>
      <c r="CI434" s="270"/>
      <c r="CJ434" s="270"/>
      <c r="CK434" s="270"/>
      <c r="CL434" s="270"/>
      <c r="CM434" s="270"/>
      <c r="CN434" s="270"/>
      <c r="CO434" s="270"/>
      <c r="CP434" s="270"/>
      <c r="CQ434" s="270"/>
    </row>
    <row r="435" spans="10:95">
      <c r="J435" s="268"/>
      <c r="K435" s="268"/>
      <c r="L435" s="269"/>
      <c r="M435" s="270"/>
      <c r="N435" s="268"/>
      <c r="O435" s="268"/>
      <c r="P435" s="269"/>
      <c r="Q435" s="270"/>
      <c r="R435" s="268"/>
      <c r="S435" s="268"/>
      <c r="T435" s="269"/>
      <c r="U435" s="270"/>
      <c r="V435" s="268"/>
      <c r="W435" s="268"/>
      <c r="X435" s="269"/>
      <c r="Y435" s="270"/>
      <c r="Z435" s="268"/>
      <c r="AA435" s="268"/>
      <c r="AB435" s="269"/>
      <c r="AC435" s="270"/>
      <c r="AD435" s="268"/>
      <c r="AE435" s="268"/>
      <c r="AF435" s="269"/>
      <c r="AG435" s="270"/>
      <c r="AH435" s="268"/>
      <c r="AI435" s="268"/>
      <c r="AJ435" s="269"/>
      <c r="AK435" s="270"/>
      <c r="AL435" s="270"/>
      <c r="AM435" s="270"/>
      <c r="AN435" s="270"/>
      <c r="AO435" s="270"/>
      <c r="AP435" s="270"/>
      <c r="AQ435" s="270"/>
      <c r="AR435" s="270"/>
      <c r="AS435" s="270"/>
      <c r="AT435" s="270"/>
      <c r="AU435" s="270"/>
      <c r="AV435" s="270"/>
      <c r="AW435" s="270"/>
      <c r="AX435" s="270"/>
      <c r="AY435" s="270"/>
      <c r="AZ435" s="270"/>
      <c r="BA435" s="270"/>
      <c r="BB435" s="270"/>
      <c r="BC435" s="270"/>
      <c r="BD435" s="270"/>
      <c r="BE435" s="270"/>
      <c r="BF435" s="270"/>
      <c r="BG435" s="270"/>
      <c r="BH435" s="270"/>
      <c r="BI435" s="270"/>
      <c r="BJ435" s="270"/>
      <c r="BK435" s="270"/>
      <c r="BL435" s="270"/>
      <c r="BM435" s="270"/>
      <c r="BN435" s="270"/>
      <c r="BO435" s="270"/>
      <c r="BP435" s="270"/>
      <c r="BQ435" s="270"/>
      <c r="BR435" s="270"/>
      <c r="BS435" s="270"/>
      <c r="BT435" s="270"/>
      <c r="BU435" s="270"/>
      <c r="BV435" s="270"/>
      <c r="BW435" s="270"/>
      <c r="BX435" s="270"/>
      <c r="BY435" s="270"/>
      <c r="BZ435" s="270"/>
      <c r="CA435" s="270"/>
      <c r="CB435" s="270"/>
      <c r="CC435" s="270"/>
      <c r="CD435" s="270"/>
      <c r="CE435" s="270"/>
      <c r="CF435" s="270"/>
      <c r="CG435" s="270"/>
      <c r="CH435" s="270"/>
      <c r="CI435" s="270"/>
      <c r="CJ435" s="270"/>
      <c r="CK435" s="270"/>
      <c r="CL435" s="270"/>
      <c r="CM435" s="270"/>
      <c r="CN435" s="270"/>
      <c r="CO435" s="270"/>
      <c r="CP435" s="270"/>
      <c r="CQ435" s="270"/>
    </row>
    <row r="436" spans="10:95">
      <c r="J436" s="268"/>
      <c r="K436" s="268"/>
      <c r="L436" s="269"/>
      <c r="M436" s="270"/>
      <c r="N436" s="268"/>
      <c r="O436" s="268"/>
      <c r="P436" s="269"/>
      <c r="Q436" s="270"/>
      <c r="R436" s="268"/>
      <c r="S436" s="268"/>
      <c r="T436" s="269"/>
      <c r="U436" s="270"/>
      <c r="V436" s="268"/>
      <c r="W436" s="268"/>
      <c r="X436" s="269"/>
      <c r="Y436" s="270"/>
      <c r="Z436" s="268"/>
      <c r="AA436" s="268"/>
      <c r="AB436" s="269"/>
      <c r="AC436" s="270"/>
      <c r="AD436" s="268"/>
      <c r="AE436" s="268"/>
      <c r="AF436" s="269"/>
      <c r="AG436" s="270"/>
      <c r="AH436" s="268"/>
      <c r="AI436" s="268"/>
      <c r="AJ436" s="269"/>
      <c r="AK436" s="270"/>
      <c r="AL436" s="270"/>
      <c r="AM436" s="270"/>
      <c r="AN436" s="270"/>
      <c r="AO436" s="270"/>
      <c r="AP436" s="270"/>
      <c r="AQ436" s="270"/>
      <c r="AR436" s="270"/>
      <c r="AS436" s="270"/>
      <c r="AT436" s="270"/>
      <c r="AU436" s="270"/>
      <c r="AV436" s="270"/>
      <c r="AW436" s="270"/>
      <c r="AX436" s="270"/>
      <c r="AY436" s="270"/>
      <c r="AZ436" s="270"/>
      <c r="BA436" s="270"/>
      <c r="BB436" s="270"/>
      <c r="BC436" s="270"/>
      <c r="BD436" s="270"/>
      <c r="BE436" s="270"/>
      <c r="BF436" s="270"/>
      <c r="BG436" s="270"/>
      <c r="BH436" s="270"/>
      <c r="BI436" s="270"/>
      <c r="BJ436" s="270"/>
      <c r="BK436" s="270"/>
      <c r="BL436" s="270"/>
      <c r="BM436" s="270"/>
      <c r="BN436" s="270"/>
      <c r="BO436" s="270"/>
      <c r="BP436" s="270"/>
      <c r="BQ436" s="270"/>
      <c r="BR436" s="270"/>
      <c r="BS436" s="270"/>
      <c r="BT436" s="270"/>
      <c r="BU436" s="270"/>
      <c r="BV436" s="270"/>
      <c r="BW436" s="270"/>
      <c r="BX436" s="270"/>
      <c r="BY436" s="270"/>
      <c r="BZ436" s="270"/>
      <c r="CA436" s="270"/>
      <c r="CB436" s="270"/>
      <c r="CC436" s="270"/>
      <c r="CD436" s="270"/>
      <c r="CE436" s="270"/>
      <c r="CF436" s="270"/>
      <c r="CG436" s="270"/>
      <c r="CH436" s="270"/>
      <c r="CI436" s="270"/>
      <c r="CJ436" s="270"/>
      <c r="CK436" s="270"/>
      <c r="CL436" s="270"/>
      <c r="CM436" s="270"/>
      <c r="CN436" s="270"/>
      <c r="CO436" s="270"/>
      <c r="CP436" s="270"/>
      <c r="CQ436" s="270"/>
    </row>
    <row r="437" spans="10:95">
      <c r="J437" s="268"/>
      <c r="K437" s="268"/>
      <c r="L437" s="269"/>
      <c r="M437" s="270"/>
      <c r="N437" s="268"/>
      <c r="O437" s="268"/>
      <c r="P437" s="269"/>
      <c r="Q437" s="270"/>
      <c r="R437" s="268"/>
      <c r="S437" s="268"/>
      <c r="T437" s="269"/>
      <c r="U437" s="270"/>
      <c r="V437" s="268"/>
      <c r="W437" s="268"/>
      <c r="X437" s="269"/>
      <c r="Y437" s="270"/>
      <c r="Z437" s="268"/>
      <c r="AA437" s="268"/>
      <c r="AB437" s="269"/>
      <c r="AC437" s="270"/>
      <c r="AD437" s="268"/>
      <c r="AE437" s="268"/>
      <c r="AF437" s="269"/>
      <c r="AG437" s="270"/>
      <c r="AH437" s="268"/>
      <c r="AI437" s="268"/>
      <c r="AJ437" s="269"/>
      <c r="AK437" s="270"/>
      <c r="AL437" s="270"/>
      <c r="AM437" s="270"/>
      <c r="AN437" s="270"/>
      <c r="AO437" s="270"/>
      <c r="AP437" s="270"/>
      <c r="AQ437" s="270"/>
      <c r="AR437" s="270"/>
      <c r="AS437" s="270"/>
      <c r="AT437" s="270"/>
      <c r="AU437" s="270"/>
      <c r="AV437" s="270"/>
      <c r="AW437" s="270"/>
      <c r="AX437" s="270"/>
      <c r="AY437" s="270"/>
      <c r="AZ437" s="270"/>
      <c r="BA437" s="270"/>
      <c r="BB437" s="270"/>
      <c r="BC437" s="270"/>
      <c r="BD437" s="270"/>
      <c r="BE437" s="270"/>
      <c r="BF437" s="270"/>
      <c r="BG437" s="270"/>
      <c r="BH437" s="270"/>
      <c r="BI437" s="270"/>
      <c r="BJ437" s="270"/>
      <c r="BK437" s="270"/>
      <c r="BL437" s="270"/>
      <c r="BM437" s="270"/>
      <c r="BN437" s="270"/>
      <c r="BO437" s="270"/>
      <c r="BP437" s="270"/>
      <c r="BQ437" s="270"/>
      <c r="BR437" s="270"/>
      <c r="BS437" s="270"/>
      <c r="BT437" s="270"/>
      <c r="BU437" s="270"/>
      <c r="BV437" s="270"/>
      <c r="BW437" s="270"/>
      <c r="BX437" s="270"/>
      <c r="BY437" s="270"/>
      <c r="BZ437" s="270"/>
      <c r="CA437" s="270"/>
      <c r="CB437" s="270"/>
      <c r="CC437" s="270"/>
      <c r="CD437" s="270"/>
      <c r="CE437" s="270"/>
      <c r="CF437" s="270"/>
      <c r="CG437" s="270"/>
      <c r="CH437" s="270"/>
      <c r="CI437" s="270"/>
      <c r="CJ437" s="270"/>
      <c r="CK437" s="270"/>
      <c r="CL437" s="270"/>
      <c r="CM437" s="270"/>
      <c r="CN437" s="270"/>
      <c r="CO437" s="270"/>
      <c r="CP437" s="270"/>
      <c r="CQ437" s="270"/>
    </row>
    <row r="438" spans="10:95">
      <c r="J438" s="268"/>
      <c r="K438" s="268"/>
      <c r="L438" s="269"/>
      <c r="M438" s="270"/>
      <c r="N438" s="268"/>
      <c r="O438" s="268"/>
      <c r="P438" s="269"/>
      <c r="Q438" s="270"/>
      <c r="R438" s="268"/>
      <c r="S438" s="268"/>
      <c r="T438" s="269"/>
      <c r="U438" s="270"/>
      <c r="V438" s="268"/>
      <c r="W438" s="268"/>
      <c r="X438" s="269"/>
      <c r="Y438" s="270"/>
      <c r="Z438" s="268"/>
      <c r="AA438" s="268"/>
      <c r="AB438" s="269"/>
      <c r="AC438" s="270"/>
      <c r="AD438" s="268"/>
      <c r="AE438" s="268"/>
      <c r="AF438" s="269"/>
      <c r="AG438" s="270"/>
      <c r="AH438" s="268"/>
      <c r="AI438" s="268"/>
      <c r="AJ438" s="269"/>
      <c r="AK438" s="270"/>
      <c r="AL438" s="270"/>
      <c r="AM438" s="270"/>
      <c r="AN438" s="270"/>
      <c r="AO438" s="270"/>
      <c r="AP438" s="270"/>
      <c r="AQ438" s="270"/>
      <c r="AR438" s="270"/>
      <c r="AS438" s="270"/>
      <c r="AT438" s="270"/>
      <c r="AU438" s="270"/>
      <c r="AV438" s="270"/>
      <c r="AW438" s="270"/>
      <c r="AX438" s="270"/>
      <c r="AY438" s="270"/>
      <c r="AZ438" s="270"/>
      <c r="BA438" s="270"/>
      <c r="BB438" s="270"/>
      <c r="BC438" s="270"/>
      <c r="BD438" s="270"/>
      <c r="BE438" s="270"/>
      <c r="BF438" s="270"/>
      <c r="BG438" s="270"/>
      <c r="BH438" s="270"/>
      <c r="BI438" s="270"/>
      <c r="BJ438" s="270"/>
      <c r="BK438" s="270"/>
      <c r="BL438" s="270"/>
      <c r="BM438" s="270"/>
      <c r="BN438" s="270"/>
      <c r="BO438" s="270"/>
      <c r="BP438" s="270"/>
      <c r="BQ438" s="270"/>
      <c r="BR438" s="270"/>
      <c r="BS438" s="270"/>
      <c r="BT438" s="270"/>
      <c r="BU438" s="270"/>
      <c r="BV438" s="270"/>
      <c r="BW438" s="270"/>
      <c r="BX438" s="270"/>
      <c r="BY438" s="270"/>
      <c r="BZ438" s="270"/>
      <c r="CA438" s="270"/>
      <c r="CB438" s="270"/>
      <c r="CC438" s="270"/>
      <c r="CD438" s="270"/>
      <c r="CE438" s="270"/>
      <c r="CF438" s="270"/>
      <c r="CG438" s="270"/>
      <c r="CH438" s="270"/>
      <c r="CI438" s="270"/>
      <c r="CJ438" s="270"/>
      <c r="CK438" s="270"/>
      <c r="CL438" s="270"/>
      <c r="CM438" s="270"/>
      <c r="CN438" s="270"/>
      <c r="CO438" s="270"/>
      <c r="CP438" s="270"/>
      <c r="CQ438" s="270"/>
    </row>
    <row r="439" spans="10:95">
      <c r="J439" s="268"/>
      <c r="K439" s="268"/>
      <c r="L439" s="269"/>
      <c r="M439" s="270"/>
      <c r="N439" s="268"/>
      <c r="O439" s="268"/>
      <c r="P439" s="269"/>
      <c r="Q439" s="270"/>
      <c r="R439" s="268"/>
      <c r="S439" s="268"/>
      <c r="T439" s="269"/>
      <c r="U439" s="270"/>
      <c r="V439" s="268"/>
      <c r="W439" s="268"/>
      <c r="X439" s="269"/>
      <c r="Y439" s="270"/>
      <c r="Z439" s="268"/>
      <c r="AA439" s="268"/>
      <c r="AB439" s="269"/>
      <c r="AC439" s="270"/>
      <c r="AD439" s="268"/>
      <c r="AE439" s="268"/>
      <c r="AF439" s="269"/>
      <c r="AG439" s="270"/>
      <c r="AH439" s="268"/>
      <c r="AI439" s="268"/>
      <c r="AJ439" s="269"/>
      <c r="AK439" s="270"/>
      <c r="AL439" s="270"/>
      <c r="AM439" s="270"/>
      <c r="AN439" s="270"/>
      <c r="AO439" s="270"/>
      <c r="AP439" s="270"/>
      <c r="AQ439" s="270"/>
      <c r="AR439" s="270"/>
      <c r="AS439" s="270"/>
      <c r="AT439" s="270"/>
      <c r="AU439" s="270"/>
      <c r="AV439" s="270"/>
      <c r="AW439" s="270"/>
      <c r="AX439" s="270"/>
      <c r="AY439" s="270"/>
      <c r="AZ439" s="270"/>
      <c r="BA439" s="270"/>
      <c r="BB439" s="270"/>
      <c r="BC439" s="270"/>
      <c r="BD439" s="270"/>
      <c r="BE439" s="270"/>
      <c r="BF439" s="270"/>
      <c r="BG439" s="270"/>
      <c r="BH439" s="270"/>
      <c r="BI439" s="270"/>
      <c r="BJ439" s="270"/>
      <c r="BK439" s="270"/>
      <c r="BL439" s="270"/>
      <c r="BM439" s="270"/>
      <c r="BN439" s="270"/>
      <c r="BO439" s="270"/>
      <c r="BP439" s="270"/>
      <c r="BQ439" s="270"/>
      <c r="BR439" s="270"/>
      <c r="BS439" s="270"/>
      <c r="BT439" s="270"/>
      <c r="BU439" s="270"/>
      <c r="BV439" s="270"/>
      <c r="BW439" s="270"/>
      <c r="BX439" s="270"/>
      <c r="BY439" s="270"/>
      <c r="BZ439" s="270"/>
      <c r="CA439" s="270"/>
      <c r="CB439" s="270"/>
      <c r="CC439" s="270"/>
      <c r="CD439" s="270"/>
      <c r="CE439" s="270"/>
      <c r="CF439" s="270"/>
      <c r="CG439" s="270"/>
      <c r="CH439" s="270"/>
      <c r="CI439" s="270"/>
      <c r="CJ439" s="270"/>
      <c r="CK439" s="270"/>
      <c r="CL439" s="270"/>
      <c r="CM439" s="270"/>
      <c r="CN439" s="270"/>
      <c r="CO439" s="270"/>
      <c r="CP439" s="270"/>
      <c r="CQ439" s="270"/>
    </row>
    <row r="440" spans="10:95">
      <c r="J440" s="268"/>
      <c r="K440" s="268"/>
      <c r="L440" s="269"/>
      <c r="M440" s="270"/>
      <c r="N440" s="268"/>
      <c r="O440" s="268"/>
      <c r="P440" s="269"/>
      <c r="Q440" s="270"/>
      <c r="R440" s="268"/>
      <c r="S440" s="268"/>
      <c r="T440" s="269"/>
      <c r="U440" s="270"/>
      <c r="V440" s="268"/>
      <c r="W440" s="268"/>
      <c r="X440" s="269"/>
      <c r="Y440" s="270"/>
      <c r="Z440" s="268"/>
      <c r="AA440" s="268"/>
      <c r="AB440" s="269"/>
      <c r="AC440" s="270"/>
      <c r="AD440" s="268"/>
      <c r="AE440" s="268"/>
      <c r="AF440" s="269"/>
      <c r="AG440" s="270"/>
      <c r="AH440" s="268"/>
      <c r="AI440" s="268"/>
      <c r="AJ440" s="269"/>
      <c r="AK440" s="270"/>
      <c r="AL440" s="270"/>
      <c r="AM440" s="270"/>
      <c r="AN440" s="270"/>
      <c r="AO440" s="270"/>
      <c r="AP440" s="270"/>
      <c r="AQ440" s="270"/>
      <c r="AR440" s="270"/>
      <c r="AS440" s="270"/>
      <c r="AT440" s="270"/>
      <c r="AU440" s="270"/>
      <c r="AV440" s="270"/>
      <c r="AW440" s="270"/>
      <c r="AX440" s="270"/>
      <c r="AY440" s="270"/>
      <c r="AZ440" s="270"/>
      <c r="BA440" s="270"/>
      <c r="BB440" s="270"/>
      <c r="BC440" s="270"/>
      <c r="BD440" s="270"/>
      <c r="BE440" s="270"/>
      <c r="BF440" s="270"/>
      <c r="BG440" s="270"/>
      <c r="BH440" s="270"/>
      <c r="BI440" s="270"/>
      <c r="BJ440" s="270"/>
      <c r="BK440" s="270"/>
      <c r="BL440" s="270"/>
      <c r="BM440" s="270"/>
      <c r="BN440" s="270"/>
      <c r="BO440" s="270"/>
      <c r="BP440" s="270"/>
      <c r="BQ440" s="270"/>
      <c r="BR440" s="270"/>
      <c r="BS440" s="270"/>
      <c r="BT440" s="270"/>
      <c r="BU440" s="270"/>
      <c r="BV440" s="270"/>
      <c r="BW440" s="270"/>
      <c r="BX440" s="270"/>
      <c r="BY440" s="270"/>
      <c r="BZ440" s="270"/>
      <c r="CA440" s="270"/>
      <c r="CB440" s="270"/>
      <c r="CC440" s="270"/>
      <c r="CD440" s="270"/>
      <c r="CE440" s="270"/>
      <c r="CF440" s="270"/>
      <c r="CG440" s="270"/>
      <c r="CH440" s="270"/>
      <c r="CI440" s="270"/>
      <c r="CJ440" s="270"/>
      <c r="CK440" s="270"/>
      <c r="CL440" s="270"/>
      <c r="CM440" s="270"/>
      <c r="CN440" s="270"/>
      <c r="CO440" s="270"/>
      <c r="CP440" s="270"/>
      <c r="CQ440" s="270"/>
    </row>
    <row r="441" spans="10:95">
      <c r="J441" s="268"/>
      <c r="K441" s="268"/>
      <c r="L441" s="269"/>
      <c r="M441" s="270"/>
      <c r="N441" s="268"/>
      <c r="O441" s="268"/>
      <c r="P441" s="269"/>
      <c r="Q441" s="270"/>
      <c r="R441" s="268"/>
      <c r="S441" s="268"/>
      <c r="T441" s="269"/>
      <c r="U441" s="270"/>
      <c r="V441" s="268"/>
      <c r="W441" s="268"/>
      <c r="X441" s="269"/>
      <c r="Y441" s="270"/>
      <c r="Z441" s="268"/>
      <c r="AA441" s="268"/>
      <c r="AB441" s="269"/>
      <c r="AC441" s="270"/>
      <c r="AD441" s="268"/>
      <c r="AE441" s="268"/>
      <c r="AF441" s="269"/>
      <c r="AG441" s="270"/>
      <c r="AH441" s="268"/>
      <c r="AI441" s="268"/>
      <c r="AJ441" s="269"/>
      <c r="AK441" s="270"/>
      <c r="AL441" s="270"/>
      <c r="AM441" s="270"/>
      <c r="AN441" s="270"/>
      <c r="AO441" s="270"/>
      <c r="AP441" s="270"/>
      <c r="AQ441" s="270"/>
      <c r="AR441" s="270"/>
      <c r="AS441" s="270"/>
      <c r="AT441" s="270"/>
      <c r="AU441" s="270"/>
      <c r="AV441" s="270"/>
      <c r="AW441" s="270"/>
      <c r="AX441" s="270"/>
      <c r="AY441" s="270"/>
      <c r="AZ441" s="270"/>
      <c r="BA441" s="270"/>
      <c r="BB441" s="270"/>
      <c r="BC441" s="270"/>
      <c r="BD441" s="270"/>
      <c r="BE441" s="270"/>
      <c r="BF441" s="270"/>
      <c r="BG441" s="270"/>
      <c r="BH441" s="270"/>
      <c r="BI441" s="270"/>
      <c r="BJ441" s="270"/>
      <c r="BK441" s="270"/>
      <c r="BL441" s="270"/>
      <c r="BM441" s="270"/>
      <c r="BN441" s="270"/>
      <c r="BO441" s="270"/>
      <c r="BP441" s="270"/>
      <c r="BQ441" s="270"/>
      <c r="BR441" s="270"/>
      <c r="BS441" s="270"/>
      <c r="BT441" s="270"/>
      <c r="BU441" s="270"/>
      <c r="BV441" s="270"/>
      <c r="BW441" s="270"/>
      <c r="BX441" s="270"/>
      <c r="BY441" s="270"/>
      <c r="BZ441" s="270"/>
      <c r="CA441" s="270"/>
      <c r="CB441" s="270"/>
      <c r="CC441" s="270"/>
      <c r="CD441" s="270"/>
      <c r="CE441" s="270"/>
      <c r="CF441" s="270"/>
      <c r="CG441" s="270"/>
      <c r="CH441" s="270"/>
      <c r="CI441" s="270"/>
      <c r="CJ441" s="270"/>
      <c r="CK441" s="270"/>
      <c r="CL441" s="270"/>
      <c r="CM441" s="270"/>
      <c r="CN441" s="270"/>
      <c r="CO441" s="270"/>
      <c r="CP441" s="270"/>
      <c r="CQ441" s="270"/>
    </row>
    <row r="442" spans="10:95">
      <c r="J442" s="268"/>
      <c r="K442" s="268"/>
      <c r="L442" s="269"/>
      <c r="M442" s="270"/>
      <c r="N442" s="268"/>
      <c r="O442" s="268"/>
      <c r="P442" s="269"/>
      <c r="Q442" s="270"/>
      <c r="R442" s="268"/>
      <c r="S442" s="268"/>
      <c r="T442" s="269"/>
      <c r="U442" s="270"/>
      <c r="V442" s="268"/>
      <c r="W442" s="268"/>
      <c r="X442" s="269"/>
      <c r="Y442" s="270"/>
      <c r="Z442" s="268"/>
      <c r="AA442" s="268"/>
      <c r="AB442" s="269"/>
      <c r="AC442" s="270"/>
      <c r="AD442" s="268"/>
      <c r="AE442" s="268"/>
      <c r="AF442" s="269"/>
      <c r="AG442" s="270"/>
      <c r="AH442" s="268"/>
      <c r="AI442" s="268"/>
      <c r="AJ442" s="269"/>
      <c r="AK442" s="270"/>
      <c r="AL442" s="270"/>
      <c r="AM442" s="270"/>
      <c r="AN442" s="270"/>
      <c r="AO442" s="270"/>
      <c r="AP442" s="270"/>
      <c r="AQ442" s="270"/>
      <c r="AR442" s="270"/>
      <c r="AS442" s="270"/>
      <c r="AT442" s="270"/>
      <c r="AU442" s="270"/>
      <c r="AV442" s="270"/>
      <c r="AW442" s="270"/>
      <c r="AX442" s="270"/>
      <c r="AY442" s="270"/>
      <c r="AZ442" s="270"/>
      <c r="BA442" s="270"/>
      <c r="BB442" s="270"/>
      <c r="BC442" s="270"/>
      <c r="BD442" s="270"/>
      <c r="BE442" s="270"/>
      <c r="BF442" s="270"/>
      <c r="BG442" s="270"/>
      <c r="BH442" s="270"/>
      <c r="BI442" s="270"/>
      <c r="BJ442" s="270"/>
      <c r="BK442" s="270"/>
      <c r="BL442" s="270"/>
      <c r="BM442" s="270"/>
      <c r="BN442" s="270"/>
      <c r="BO442" s="270"/>
      <c r="BP442" s="270"/>
      <c r="BQ442" s="270"/>
      <c r="BR442" s="270"/>
      <c r="BS442" s="270"/>
      <c r="BT442" s="270"/>
      <c r="BU442" s="270"/>
      <c r="BV442" s="270"/>
      <c r="BW442" s="270"/>
      <c r="BX442" s="270"/>
      <c r="BY442" s="270"/>
      <c r="BZ442" s="270"/>
      <c r="CA442" s="270"/>
      <c r="CB442" s="270"/>
      <c r="CC442" s="270"/>
      <c r="CD442" s="270"/>
      <c r="CE442" s="270"/>
      <c r="CF442" s="270"/>
      <c r="CG442" s="270"/>
      <c r="CH442" s="270"/>
      <c r="CI442" s="270"/>
      <c r="CJ442" s="270"/>
      <c r="CK442" s="270"/>
      <c r="CL442" s="270"/>
      <c r="CM442" s="270"/>
      <c r="CN442" s="270"/>
      <c r="CO442" s="270"/>
      <c r="CP442" s="270"/>
      <c r="CQ442" s="270"/>
    </row>
    <row r="443" spans="10:95">
      <c r="J443" s="268"/>
      <c r="K443" s="268"/>
      <c r="L443" s="269"/>
      <c r="M443" s="270"/>
      <c r="N443" s="268"/>
      <c r="O443" s="268"/>
      <c r="P443" s="269"/>
      <c r="Q443" s="270"/>
      <c r="R443" s="268"/>
      <c r="S443" s="268"/>
      <c r="T443" s="269"/>
      <c r="U443" s="270"/>
      <c r="V443" s="268"/>
      <c r="W443" s="268"/>
      <c r="X443" s="269"/>
      <c r="Y443" s="270"/>
      <c r="Z443" s="268"/>
      <c r="AA443" s="268"/>
      <c r="AB443" s="269"/>
      <c r="AC443" s="270"/>
      <c r="AD443" s="268"/>
      <c r="AE443" s="268"/>
      <c r="AF443" s="269"/>
      <c r="AG443" s="270"/>
      <c r="AH443" s="268"/>
      <c r="AI443" s="268"/>
      <c r="AJ443" s="269"/>
      <c r="AK443" s="270"/>
      <c r="AL443" s="270"/>
      <c r="AM443" s="270"/>
      <c r="AN443" s="270"/>
      <c r="AO443" s="270"/>
      <c r="AP443" s="270"/>
      <c r="AQ443" s="270"/>
      <c r="AR443" s="270"/>
      <c r="AS443" s="270"/>
      <c r="AT443" s="270"/>
      <c r="AU443" s="270"/>
      <c r="AV443" s="270"/>
      <c r="AW443" s="270"/>
      <c r="AX443" s="270"/>
      <c r="AY443" s="270"/>
      <c r="AZ443" s="270"/>
      <c r="BA443" s="270"/>
      <c r="BB443" s="270"/>
      <c r="BC443" s="270"/>
      <c r="BD443" s="270"/>
      <c r="BE443" s="270"/>
      <c r="BF443" s="270"/>
      <c r="BG443" s="270"/>
      <c r="BH443" s="270"/>
      <c r="BI443" s="270"/>
      <c r="BJ443" s="270"/>
      <c r="BK443" s="270"/>
      <c r="BL443" s="270"/>
      <c r="BM443" s="270"/>
      <c r="BN443" s="270"/>
      <c r="BO443" s="270"/>
      <c r="BP443" s="270"/>
      <c r="BQ443" s="270"/>
      <c r="BR443" s="270"/>
      <c r="BS443" s="270"/>
      <c r="BT443" s="270"/>
      <c r="BU443" s="270"/>
      <c r="BV443" s="270"/>
      <c r="BW443" s="270"/>
      <c r="BX443" s="270"/>
      <c r="BY443" s="270"/>
      <c r="BZ443" s="270"/>
      <c r="CA443" s="270"/>
      <c r="CB443" s="270"/>
      <c r="CC443" s="270"/>
      <c r="CD443" s="270"/>
      <c r="CE443" s="270"/>
      <c r="CF443" s="270"/>
      <c r="CG443" s="270"/>
      <c r="CH443" s="270"/>
      <c r="CI443" s="270"/>
      <c r="CJ443" s="270"/>
      <c r="CK443" s="270"/>
      <c r="CL443" s="270"/>
      <c r="CM443" s="270"/>
      <c r="CN443" s="270"/>
      <c r="CO443" s="270"/>
      <c r="CP443" s="270"/>
      <c r="CQ443" s="270"/>
    </row>
    <row r="444" spans="10:95">
      <c r="J444" s="268"/>
      <c r="K444" s="268"/>
      <c r="L444" s="269"/>
      <c r="M444" s="270"/>
      <c r="N444" s="268"/>
      <c r="O444" s="268"/>
      <c r="P444" s="269"/>
      <c r="Q444" s="270"/>
      <c r="R444" s="268"/>
      <c r="S444" s="268"/>
      <c r="T444" s="269"/>
      <c r="U444" s="270"/>
      <c r="V444" s="268"/>
      <c r="W444" s="268"/>
      <c r="X444" s="269"/>
      <c r="Y444" s="270"/>
      <c r="Z444" s="268"/>
      <c r="AA444" s="268"/>
      <c r="AB444" s="269"/>
      <c r="AC444" s="270"/>
      <c r="AD444" s="268"/>
      <c r="AE444" s="268"/>
      <c r="AF444" s="269"/>
      <c r="AG444" s="270"/>
      <c r="AH444" s="268"/>
      <c r="AI444" s="268"/>
      <c r="AJ444" s="269"/>
      <c r="AK444" s="270"/>
      <c r="AL444" s="270"/>
      <c r="AM444" s="270"/>
      <c r="AN444" s="270"/>
      <c r="AO444" s="270"/>
      <c r="AP444" s="270"/>
      <c r="AQ444" s="270"/>
      <c r="AR444" s="270"/>
      <c r="AS444" s="270"/>
      <c r="AT444" s="270"/>
      <c r="AU444" s="270"/>
      <c r="AV444" s="270"/>
      <c r="AW444" s="270"/>
      <c r="AX444" s="270"/>
      <c r="AY444" s="270"/>
      <c r="AZ444" s="270"/>
      <c r="BA444" s="270"/>
      <c r="BB444" s="270"/>
      <c r="BC444" s="270"/>
      <c r="BD444" s="270"/>
      <c r="BE444" s="270"/>
      <c r="BF444" s="270"/>
      <c r="BG444" s="270"/>
      <c r="BH444" s="270"/>
      <c r="BI444" s="270"/>
      <c r="BJ444" s="270"/>
      <c r="BK444" s="270"/>
      <c r="BL444" s="270"/>
      <c r="BM444" s="270"/>
      <c r="BN444" s="270"/>
      <c r="BO444" s="270"/>
      <c r="BP444" s="270"/>
      <c r="BQ444" s="270"/>
      <c r="BR444" s="270"/>
      <c r="BS444" s="270"/>
      <c r="BT444" s="270"/>
      <c r="BU444" s="270"/>
      <c r="BV444" s="270"/>
      <c r="BW444" s="270"/>
      <c r="BX444" s="270"/>
      <c r="BY444" s="270"/>
      <c r="BZ444" s="270"/>
      <c r="CA444" s="270"/>
      <c r="CB444" s="270"/>
      <c r="CC444" s="270"/>
      <c r="CD444" s="270"/>
      <c r="CE444" s="270"/>
      <c r="CF444" s="270"/>
      <c r="CG444" s="270"/>
      <c r="CH444" s="270"/>
      <c r="CI444" s="270"/>
      <c r="CJ444" s="270"/>
      <c r="CK444" s="270"/>
      <c r="CL444" s="270"/>
      <c r="CM444" s="270"/>
      <c r="CN444" s="270"/>
      <c r="CO444" s="270"/>
      <c r="CP444" s="270"/>
      <c r="CQ444" s="270"/>
    </row>
    <row r="445" spans="10:95">
      <c r="J445" s="268"/>
      <c r="K445" s="268"/>
      <c r="L445" s="269"/>
      <c r="M445" s="270"/>
      <c r="N445" s="268"/>
      <c r="O445" s="268"/>
      <c r="P445" s="269"/>
      <c r="Q445" s="270"/>
      <c r="R445" s="268"/>
      <c r="S445" s="268"/>
      <c r="T445" s="269"/>
      <c r="U445" s="270"/>
      <c r="V445" s="268"/>
      <c r="W445" s="268"/>
      <c r="X445" s="269"/>
      <c r="Y445" s="270"/>
      <c r="Z445" s="268"/>
      <c r="AA445" s="268"/>
      <c r="AB445" s="269"/>
      <c r="AC445" s="270"/>
      <c r="AD445" s="268"/>
      <c r="AE445" s="268"/>
      <c r="AF445" s="269"/>
      <c r="AG445" s="270"/>
      <c r="AH445" s="268"/>
      <c r="AI445" s="268"/>
      <c r="AJ445" s="269"/>
      <c r="AK445" s="270"/>
      <c r="AL445" s="270"/>
      <c r="AM445" s="270"/>
      <c r="AN445" s="270"/>
      <c r="AO445" s="270"/>
      <c r="AP445" s="270"/>
      <c r="AQ445" s="270"/>
      <c r="AR445" s="270"/>
      <c r="AS445" s="270"/>
      <c r="AT445" s="270"/>
      <c r="AU445" s="270"/>
      <c r="AV445" s="270"/>
      <c r="AW445" s="270"/>
      <c r="AX445" s="270"/>
      <c r="AY445" s="270"/>
      <c r="AZ445" s="270"/>
      <c r="BA445" s="270"/>
      <c r="BB445" s="270"/>
      <c r="BC445" s="270"/>
      <c r="BD445" s="270"/>
      <c r="BE445" s="270"/>
      <c r="BF445" s="270"/>
      <c r="BG445" s="270"/>
      <c r="BH445" s="270"/>
      <c r="BI445" s="270"/>
      <c r="BJ445" s="270"/>
      <c r="BK445" s="270"/>
      <c r="BL445" s="270"/>
      <c r="BM445" s="270"/>
      <c r="BN445" s="270"/>
      <c r="BO445" s="270"/>
      <c r="BP445" s="270"/>
      <c r="BQ445" s="270"/>
      <c r="BR445" s="270"/>
      <c r="BS445" s="270"/>
      <c r="BT445" s="270"/>
      <c r="BU445" s="270"/>
      <c r="BV445" s="270"/>
      <c r="BW445" s="270"/>
      <c r="BX445" s="270"/>
      <c r="BY445" s="270"/>
      <c r="BZ445" s="270"/>
      <c r="CA445" s="270"/>
      <c r="CB445" s="270"/>
      <c r="CC445" s="270"/>
      <c r="CD445" s="270"/>
      <c r="CE445" s="270"/>
      <c r="CF445" s="270"/>
      <c r="CG445" s="270"/>
      <c r="CH445" s="270"/>
      <c r="CI445" s="270"/>
      <c r="CJ445" s="270"/>
      <c r="CK445" s="270"/>
      <c r="CL445" s="270"/>
      <c r="CM445" s="270"/>
      <c r="CN445" s="270"/>
      <c r="CO445" s="270"/>
      <c r="CP445" s="270"/>
      <c r="CQ445" s="270"/>
    </row>
    <row r="446" spans="10:95">
      <c r="J446" s="268"/>
      <c r="K446" s="268"/>
      <c r="L446" s="269"/>
      <c r="M446" s="270"/>
      <c r="N446" s="268"/>
      <c r="O446" s="268"/>
      <c r="P446" s="269"/>
      <c r="Q446" s="270"/>
      <c r="R446" s="268"/>
      <c r="S446" s="268"/>
      <c r="T446" s="269"/>
      <c r="U446" s="270"/>
      <c r="V446" s="268"/>
      <c r="W446" s="268"/>
      <c r="X446" s="269"/>
      <c r="Y446" s="270"/>
      <c r="Z446" s="268"/>
      <c r="AA446" s="268"/>
      <c r="AB446" s="269"/>
      <c r="AC446" s="270"/>
      <c r="AD446" s="268"/>
      <c r="AE446" s="268"/>
      <c r="AF446" s="269"/>
      <c r="AG446" s="270"/>
      <c r="AH446" s="268"/>
      <c r="AI446" s="268"/>
      <c r="AJ446" s="269"/>
      <c r="AK446" s="270"/>
      <c r="AL446" s="270"/>
      <c r="AM446" s="270"/>
      <c r="AN446" s="270"/>
      <c r="AO446" s="270"/>
      <c r="AP446" s="270"/>
      <c r="AQ446" s="270"/>
      <c r="AR446" s="270"/>
      <c r="AS446" s="270"/>
      <c r="AT446" s="270"/>
      <c r="AU446" s="270"/>
      <c r="AV446" s="270"/>
      <c r="AW446" s="270"/>
      <c r="AX446" s="270"/>
      <c r="AY446" s="270"/>
      <c r="AZ446" s="270"/>
      <c r="BA446" s="270"/>
      <c r="BB446" s="270"/>
      <c r="BC446" s="270"/>
      <c r="BD446" s="270"/>
      <c r="BE446" s="270"/>
      <c r="BF446" s="270"/>
      <c r="BG446" s="270"/>
      <c r="BH446" s="270"/>
      <c r="BI446" s="270"/>
      <c r="BJ446" s="270"/>
      <c r="BK446" s="270"/>
      <c r="BL446" s="270"/>
      <c r="BM446" s="270"/>
      <c r="BN446" s="270"/>
      <c r="BO446" s="270"/>
      <c r="BP446" s="270"/>
      <c r="BQ446" s="270"/>
      <c r="BR446" s="270"/>
      <c r="BS446" s="270"/>
      <c r="BT446" s="270"/>
      <c r="BU446" s="270"/>
      <c r="BV446" s="270"/>
      <c r="BW446" s="270"/>
      <c r="BX446" s="270"/>
      <c r="BY446" s="270"/>
      <c r="BZ446" s="270"/>
      <c r="CA446" s="270"/>
      <c r="CB446" s="270"/>
      <c r="CC446" s="270"/>
      <c r="CD446" s="270"/>
      <c r="CE446" s="270"/>
      <c r="CF446" s="270"/>
      <c r="CG446" s="270"/>
      <c r="CH446" s="270"/>
      <c r="CI446" s="270"/>
      <c r="CJ446" s="270"/>
      <c r="CK446" s="270"/>
      <c r="CL446" s="270"/>
      <c r="CM446" s="270"/>
      <c r="CN446" s="270"/>
      <c r="CO446" s="270"/>
      <c r="CP446" s="270"/>
      <c r="CQ446" s="270"/>
    </row>
    <row r="447" spans="10:95">
      <c r="J447" s="268"/>
      <c r="K447" s="268"/>
      <c r="L447" s="269"/>
      <c r="M447" s="270"/>
      <c r="N447" s="268"/>
      <c r="O447" s="268"/>
      <c r="P447" s="269"/>
      <c r="Q447" s="270"/>
      <c r="R447" s="268"/>
      <c r="S447" s="268"/>
      <c r="T447" s="269"/>
      <c r="U447" s="270"/>
      <c r="V447" s="268"/>
      <c r="W447" s="268"/>
      <c r="X447" s="269"/>
      <c r="Y447" s="270"/>
      <c r="Z447" s="268"/>
      <c r="AA447" s="268"/>
      <c r="AB447" s="269"/>
      <c r="AC447" s="270"/>
      <c r="AD447" s="268"/>
      <c r="AE447" s="268"/>
      <c r="AF447" s="269"/>
      <c r="AG447" s="270"/>
      <c r="AH447" s="268"/>
      <c r="AI447" s="268"/>
      <c r="AJ447" s="269"/>
      <c r="AK447" s="270"/>
      <c r="AL447" s="270"/>
      <c r="AM447" s="270"/>
      <c r="AN447" s="270"/>
      <c r="AO447" s="270"/>
      <c r="AP447" s="270"/>
      <c r="AQ447" s="270"/>
      <c r="AR447" s="270"/>
      <c r="AS447" s="270"/>
      <c r="AT447" s="270"/>
      <c r="AU447" s="270"/>
      <c r="AV447" s="270"/>
      <c r="AW447" s="270"/>
      <c r="AX447" s="270"/>
      <c r="AY447" s="270"/>
      <c r="AZ447" s="270"/>
      <c r="BA447" s="270"/>
      <c r="BB447" s="270"/>
      <c r="BC447" s="270"/>
      <c r="BD447" s="270"/>
      <c r="BE447" s="270"/>
      <c r="BF447" s="270"/>
      <c r="BG447" s="270"/>
      <c r="BH447" s="270"/>
      <c r="BI447" s="270"/>
      <c r="BJ447" s="270"/>
      <c r="BK447" s="270"/>
      <c r="BL447" s="270"/>
      <c r="BM447" s="270"/>
      <c r="BN447" s="270"/>
      <c r="BO447" s="270"/>
      <c r="BP447" s="270"/>
      <c r="BQ447" s="270"/>
      <c r="BR447" s="270"/>
      <c r="BS447" s="270"/>
      <c r="BT447" s="270"/>
      <c r="BU447" s="270"/>
      <c r="BV447" s="270"/>
      <c r="BW447" s="270"/>
      <c r="BX447" s="270"/>
      <c r="BY447" s="270"/>
      <c r="BZ447" s="270"/>
      <c r="CA447" s="270"/>
      <c r="CB447" s="270"/>
      <c r="CC447" s="270"/>
      <c r="CD447" s="270"/>
      <c r="CE447" s="270"/>
      <c r="CF447" s="270"/>
      <c r="CG447" s="270"/>
      <c r="CH447" s="270"/>
      <c r="CI447" s="270"/>
      <c r="CJ447" s="270"/>
      <c r="CK447" s="270"/>
      <c r="CL447" s="270"/>
      <c r="CM447" s="270"/>
      <c r="CN447" s="270"/>
      <c r="CO447" s="270"/>
      <c r="CP447" s="270"/>
      <c r="CQ447" s="270"/>
    </row>
    <row r="448" spans="10:95">
      <c r="J448" s="268"/>
      <c r="K448" s="268"/>
      <c r="L448" s="269"/>
      <c r="M448" s="270"/>
      <c r="N448" s="268"/>
      <c r="O448" s="268"/>
      <c r="P448" s="269"/>
      <c r="Q448" s="270"/>
      <c r="R448" s="268"/>
      <c r="S448" s="268"/>
      <c r="T448" s="269"/>
      <c r="U448" s="270"/>
      <c r="V448" s="268"/>
      <c r="W448" s="268"/>
      <c r="X448" s="269"/>
      <c r="Y448" s="270"/>
      <c r="Z448" s="268"/>
      <c r="AA448" s="268"/>
      <c r="AB448" s="269"/>
      <c r="AC448" s="270"/>
      <c r="AD448" s="268"/>
      <c r="AE448" s="268"/>
      <c r="AF448" s="269"/>
      <c r="AG448" s="270"/>
      <c r="AH448" s="268"/>
      <c r="AI448" s="268"/>
      <c r="AJ448" s="269"/>
      <c r="AK448" s="270"/>
      <c r="AL448" s="270"/>
      <c r="AM448" s="270"/>
      <c r="AN448" s="270"/>
      <c r="AO448" s="270"/>
      <c r="AP448" s="270"/>
      <c r="AQ448" s="270"/>
      <c r="AR448" s="270"/>
      <c r="AS448" s="270"/>
      <c r="AT448" s="270"/>
      <c r="AU448" s="270"/>
      <c r="AV448" s="270"/>
      <c r="AW448" s="270"/>
      <c r="AX448" s="270"/>
      <c r="AY448" s="270"/>
      <c r="AZ448" s="270"/>
      <c r="BA448" s="270"/>
      <c r="BB448" s="270"/>
      <c r="BC448" s="270"/>
      <c r="BD448" s="270"/>
      <c r="BE448" s="270"/>
      <c r="BF448" s="270"/>
      <c r="BG448" s="270"/>
      <c r="BH448" s="270"/>
      <c r="BI448" s="270"/>
      <c r="BJ448" s="270"/>
      <c r="BK448" s="270"/>
      <c r="BL448" s="270"/>
      <c r="BM448" s="270"/>
      <c r="BN448" s="270"/>
      <c r="BO448" s="270"/>
      <c r="BP448" s="270"/>
      <c r="BQ448" s="270"/>
      <c r="BR448" s="270"/>
      <c r="BS448" s="270"/>
      <c r="BT448" s="270"/>
      <c r="BU448" s="270"/>
      <c r="BV448" s="270"/>
      <c r="BW448" s="270"/>
      <c r="BX448" s="270"/>
      <c r="BY448" s="270"/>
      <c r="BZ448" s="270"/>
      <c r="CA448" s="270"/>
      <c r="CB448" s="270"/>
      <c r="CC448" s="270"/>
      <c r="CD448" s="270"/>
      <c r="CE448" s="270"/>
      <c r="CF448" s="270"/>
      <c r="CG448" s="270"/>
      <c r="CH448" s="270"/>
      <c r="CI448" s="270"/>
      <c r="CJ448" s="270"/>
      <c r="CK448" s="270"/>
      <c r="CL448" s="270"/>
      <c r="CM448" s="270"/>
      <c r="CN448" s="270"/>
      <c r="CO448" s="270"/>
      <c r="CP448" s="270"/>
      <c r="CQ448" s="270"/>
    </row>
    <row r="449" spans="10:95">
      <c r="J449" s="268"/>
      <c r="K449" s="268"/>
      <c r="L449" s="269"/>
      <c r="M449" s="270"/>
      <c r="N449" s="268"/>
      <c r="O449" s="268"/>
      <c r="P449" s="269"/>
      <c r="Q449" s="270"/>
      <c r="R449" s="268"/>
      <c r="S449" s="268"/>
      <c r="T449" s="269"/>
      <c r="U449" s="270"/>
      <c r="V449" s="268"/>
      <c r="W449" s="268"/>
      <c r="X449" s="269"/>
      <c r="Y449" s="270"/>
      <c r="Z449" s="268"/>
      <c r="AA449" s="268"/>
      <c r="AB449" s="269"/>
      <c r="AC449" s="270"/>
      <c r="AD449" s="268"/>
      <c r="AE449" s="268"/>
      <c r="AF449" s="269"/>
      <c r="AG449" s="270"/>
      <c r="AH449" s="268"/>
      <c r="AI449" s="268"/>
      <c r="AJ449" s="269"/>
      <c r="AK449" s="270"/>
      <c r="AL449" s="270"/>
      <c r="AM449" s="270"/>
      <c r="AN449" s="270"/>
      <c r="AO449" s="270"/>
      <c r="AP449" s="270"/>
      <c r="AQ449" s="270"/>
      <c r="AR449" s="270"/>
      <c r="AS449" s="270"/>
      <c r="AT449" s="270"/>
      <c r="AU449" s="270"/>
      <c r="AV449" s="270"/>
      <c r="AW449" s="270"/>
      <c r="AX449" s="270"/>
      <c r="AY449" s="270"/>
      <c r="AZ449" s="270"/>
      <c r="BA449" s="270"/>
      <c r="BB449" s="270"/>
      <c r="BC449" s="270"/>
      <c r="BD449" s="270"/>
      <c r="BE449" s="270"/>
      <c r="BF449" s="270"/>
      <c r="BG449" s="270"/>
      <c r="BH449" s="270"/>
      <c r="BI449" s="270"/>
      <c r="BJ449" s="270"/>
      <c r="BK449" s="270"/>
      <c r="BL449" s="270"/>
      <c r="BM449" s="270"/>
      <c r="BN449" s="270"/>
      <c r="BO449" s="270"/>
      <c r="BP449" s="270"/>
      <c r="BQ449" s="270"/>
      <c r="BR449" s="270"/>
      <c r="BS449" s="270"/>
      <c r="BT449" s="270"/>
      <c r="BU449" s="270"/>
      <c r="BV449" s="270"/>
      <c r="BW449" s="270"/>
      <c r="BX449" s="270"/>
      <c r="BY449" s="270"/>
      <c r="BZ449" s="270"/>
      <c r="CA449" s="270"/>
      <c r="CB449" s="270"/>
      <c r="CC449" s="270"/>
      <c r="CD449" s="270"/>
      <c r="CE449" s="270"/>
      <c r="CF449" s="270"/>
      <c r="CG449" s="270"/>
      <c r="CH449" s="270"/>
      <c r="CI449" s="270"/>
      <c r="CJ449" s="270"/>
      <c r="CK449" s="270"/>
      <c r="CL449" s="270"/>
      <c r="CM449" s="270"/>
      <c r="CN449" s="270"/>
      <c r="CO449" s="270"/>
      <c r="CP449" s="270"/>
      <c r="CQ449" s="270"/>
    </row>
    <row r="450" spans="10:95">
      <c r="J450" s="268"/>
      <c r="K450" s="268"/>
      <c r="L450" s="269"/>
      <c r="M450" s="270"/>
      <c r="N450" s="268"/>
      <c r="O450" s="268"/>
      <c r="P450" s="269"/>
      <c r="Q450" s="270"/>
      <c r="R450" s="268"/>
      <c r="S450" s="268"/>
      <c r="T450" s="269"/>
      <c r="U450" s="270"/>
      <c r="V450" s="268"/>
      <c r="W450" s="268"/>
      <c r="X450" s="269"/>
      <c r="Y450" s="270"/>
      <c r="Z450" s="268"/>
      <c r="AA450" s="268"/>
      <c r="AB450" s="269"/>
      <c r="AC450" s="270"/>
      <c r="AD450" s="268"/>
      <c r="AE450" s="268"/>
      <c r="AF450" s="269"/>
      <c r="AG450" s="270"/>
      <c r="AH450" s="268"/>
      <c r="AI450" s="268"/>
      <c r="AJ450" s="269"/>
      <c r="AK450" s="270"/>
      <c r="AL450" s="270"/>
      <c r="AM450" s="270"/>
      <c r="AN450" s="270"/>
      <c r="AO450" s="270"/>
      <c r="AP450" s="270"/>
      <c r="AQ450" s="270"/>
      <c r="AR450" s="270"/>
      <c r="AS450" s="270"/>
      <c r="AT450" s="270"/>
      <c r="AU450" s="270"/>
      <c r="AV450" s="270"/>
      <c r="AW450" s="270"/>
      <c r="AX450" s="270"/>
      <c r="AY450" s="270"/>
      <c r="AZ450" s="270"/>
      <c r="BA450" s="270"/>
      <c r="BB450" s="270"/>
      <c r="BC450" s="270"/>
      <c r="BD450" s="270"/>
      <c r="BE450" s="270"/>
      <c r="BF450" s="270"/>
      <c r="BG450" s="270"/>
      <c r="BH450" s="270"/>
      <c r="BI450" s="270"/>
      <c r="BJ450" s="270"/>
      <c r="BK450" s="270"/>
      <c r="BL450" s="270"/>
      <c r="BM450" s="270"/>
      <c r="BN450" s="270"/>
      <c r="BO450" s="270"/>
      <c r="BP450" s="270"/>
      <c r="BQ450" s="270"/>
      <c r="BR450" s="270"/>
      <c r="BS450" s="270"/>
      <c r="BT450" s="270"/>
      <c r="BU450" s="270"/>
      <c r="BV450" s="270"/>
      <c r="BW450" s="270"/>
      <c r="BX450" s="270"/>
      <c r="BY450" s="270"/>
      <c r="BZ450" s="270"/>
      <c r="CA450" s="270"/>
      <c r="CB450" s="270"/>
      <c r="CC450" s="270"/>
      <c r="CD450" s="270"/>
      <c r="CE450" s="270"/>
      <c r="CF450" s="270"/>
      <c r="CG450" s="270"/>
      <c r="CH450" s="270"/>
      <c r="CI450" s="270"/>
      <c r="CJ450" s="270"/>
      <c r="CK450" s="270"/>
      <c r="CL450" s="270"/>
      <c r="CM450" s="270"/>
      <c r="CN450" s="270"/>
      <c r="CO450" s="270"/>
      <c r="CP450" s="270"/>
      <c r="CQ450" s="270"/>
    </row>
    <row r="451" spans="10:95">
      <c r="J451" s="268"/>
      <c r="K451" s="268"/>
      <c r="L451" s="269"/>
      <c r="M451" s="270"/>
      <c r="N451" s="268"/>
      <c r="O451" s="268"/>
      <c r="P451" s="269"/>
      <c r="Q451" s="270"/>
      <c r="R451" s="268"/>
      <c r="S451" s="268"/>
      <c r="T451" s="269"/>
      <c r="U451" s="270"/>
      <c r="V451" s="268"/>
      <c r="W451" s="268"/>
      <c r="X451" s="269"/>
      <c r="Y451" s="270"/>
      <c r="Z451" s="268"/>
      <c r="AA451" s="268"/>
      <c r="AB451" s="269"/>
      <c r="AC451" s="270"/>
      <c r="AD451" s="268"/>
      <c r="AE451" s="268"/>
      <c r="AF451" s="269"/>
      <c r="AG451" s="270"/>
      <c r="AH451" s="268"/>
      <c r="AI451" s="268"/>
      <c r="AJ451" s="269"/>
      <c r="AK451" s="270"/>
      <c r="AL451" s="270"/>
      <c r="AM451" s="270"/>
      <c r="AN451" s="270"/>
      <c r="AO451" s="270"/>
      <c r="AP451" s="270"/>
      <c r="AQ451" s="270"/>
      <c r="AR451" s="270"/>
      <c r="AS451" s="270"/>
      <c r="AT451" s="270"/>
      <c r="AU451" s="270"/>
      <c r="AV451" s="270"/>
      <c r="AW451" s="270"/>
      <c r="AX451" s="270"/>
      <c r="AY451" s="270"/>
      <c r="AZ451" s="270"/>
      <c r="BA451" s="270"/>
      <c r="BB451" s="270"/>
      <c r="BC451" s="270"/>
      <c r="BD451" s="270"/>
      <c r="BE451" s="270"/>
      <c r="BF451" s="270"/>
      <c r="BG451" s="270"/>
      <c r="BH451" s="270"/>
      <c r="BI451" s="270"/>
      <c r="BJ451" s="270"/>
      <c r="BK451" s="270"/>
      <c r="BL451" s="270"/>
      <c r="BM451" s="270"/>
      <c r="BN451" s="270"/>
      <c r="BO451" s="270"/>
      <c r="BP451" s="270"/>
      <c r="BQ451" s="270"/>
      <c r="BR451" s="270"/>
      <c r="BS451" s="270"/>
      <c r="BT451" s="270"/>
      <c r="BU451" s="270"/>
      <c r="BV451" s="270"/>
      <c r="BW451" s="270"/>
      <c r="BX451" s="270"/>
      <c r="BY451" s="270"/>
      <c r="BZ451" s="270"/>
      <c r="CA451" s="270"/>
      <c r="CB451" s="270"/>
      <c r="CC451" s="270"/>
      <c r="CD451" s="270"/>
      <c r="CE451" s="270"/>
      <c r="CF451" s="270"/>
      <c r="CG451" s="270"/>
      <c r="CH451" s="270"/>
      <c r="CI451" s="270"/>
      <c r="CJ451" s="270"/>
      <c r="CK451" s="270"/>
      <c r="CL451" s="270"/>
      <c r="CM451" s="270"/>
      <c r="CN451" s="270"/>
      <c r="CO451" s="270"/>
      <c r="CP451" s="270"/>
      <c r="CQ451" s="270"/>
    </row>
    <row r="452" spans="10:95">
      <c r="J452" s="268"/>
      <c r="K452" s="268"/>
      <c r="L452" s="269"/>
      <c r="M452" s="270"/>
      <c r="N452" s="268"/>
      <c r="O452" s="268"/>
      <c r="P452" s="269"/>
      <c r="Q452" s="270"/>
      <c r="R452" s="268"/>
      <c r="S452" s="268"/>
      <c r="T452" s="269"/>
      <c r="U452" s="270"/>
      <c r="V452" s="268"/>
      <c r="W452" s="268"/>
      <c r="X452" s="269"/>
      <c r="Y452" s="270"/>
      <c r="Z452" s="268"/>
      <c r="AA452" s="268"/>
      <c r="AB452" s="269"/>
      <c r="AC452" s="270"/>
      <c r="AD452" s="268"/>
      <c r="AE452" s="268"/>
      <c r="AF452" s="269"/>
      <c r="AG452" s="270"/>
      <c r="AH452" s="268"/>
      <c r="AI452" s="268"/>
      <c r="AJ452" s="269"/>
      <c r="AK452" s="270"/>
      <c r="AL452" s="270"/>
      <c r="AM452" s="270"/>
      <c r="AN452" s="270"/>
      <c r="AO452" s="270"/>
      <c r="AP452" s="270"/>
      <c r="AQ452" s="270"/>
      <c r="AR452" s="270"/>
      <c r="AS452" s="270"/>
      <c r="AT452" s="270"/>
      <c r="AU452" s="270"/>
      <c r="AV452" s="270"/>
      <c r="AW452" s="270"/>
      <c r="AX452" s="270"/>
      <c r="AY452" s="270"/>
      <c r="AZ452" s="270"/>
      <c r="BA452" s="270"/>
      <c r="BB452" s="270"/>
      <c r="BC452" s="270"/>
      <c r="BD452" s="270"/>
      <c r="BE452" s="270"/>
      <c r="BF452" s="270"/>
      <c r="BG452" s="270"/>
      <c r="BH452" s="270"/>
      <c r="BI452" s="270"/>
      <c r="BJ452" s="270"/>
      <c r="BK452" s="270"/>
      <c r="BL452" s="270"/>
      <c r="BM452" s="270"/>
      <c r="BN452" s="270"/>
      <c r="BO452" s="270"/>
      <c r="BP452" s="270"/>
      <c r="BQ452" s="270"/>
      <c r="BR452" s="270"/>
      <c r="BS452" s="270"/>
      <c r="BT452" s="270"/>
      <c r="BU452" s="270"/>
      <c r="BV452" s="270"/>
      <c r="BW452" s="270"/>
      <c r="BX452" s="270"/>
      <c r="BY452" s="270"/>
      <c r="BZ452" s="270"/>
      <c r="CA452" s="270"/>
      <c r="CB452" s="270"/>
      <c r="CC452" s="270"/>
      <c r="CD452" s="270"/>
      <c r="CE452" s="270"/>
      <c r="CF452" s="270"/>
      <c r="CG452" s="270"/>
      <c r="CH452" s="270"/>
      <c r="CI452" s="270"/>
      <c r="CJ452" s="270"/>
      <c r="CK452" s="270"/>
      <c r="CL452" s="270"/>
      <c r="CM452" s="270"/>
      <c r="CN452" s="270"/>
      <c r="CO452" s="270"/>
      <c r="CP452" s="270"/>
      <c r="CQ452" s="270"/>
    </row>
    <row r="453" spans="10:95">
      <c r="J453" s="268"/>
      <c r="K453" s="268"/>
      <c r="L453" s="269"/>
      <c r="M453" s="270"/>
      <c r="N453" s="268"/>
      <c r="O453" s="268"/>
      <c r="P453" s="269"/>
      <c r="Q453" s="270"/>
      <c r="R453" s="268"/>
      <c r="S453" s="268"/>
      <c r="T453" s="269"/>
      <c r="U453" s="270"/>
      <c r="V453" s="268"/>
      <c r="W453" s="268"/>
      <c r="X453" s="269"/>
      <c r="Y453" s="270"/>
      <c r="Z453" s="268"/>
      <c r="AA453" s="268"/>
      <c r="AB453" s="269"/>
      <c r="AC453" s="270"/>
      <c r="AD453" s="268"/>
      <c r="AE453" s="268"/>
      <c r="AF453" s="269"/>
      <c r="AG453" s="270"/>
      <c r="AH453" s="268"/>
      <c r="AI453" s="268"/>
      <c r="AJ453" s="269"/>
      <c r="AK453" s="270"/>
      <c r="AL453" s="270"/>
      <c r="AM453" s="270"/>
      <c r="AN453" s="270"/>
      <c r="AO453" s="270"/>
      <c r="AP453" s="270"/>
      <c r="AQ453" s="270"/>
      <c r="AR453" s="270"/>
      <c r="AS453" s="270"/>
      <c r="AT453" s="270"/>
      <c r="AU453" s="270"/>
      <c r="AV453" s="270"/>
      <c r="AW453" s="270"/>
      <c r="AX453" s="270"/>
      <c r="AY453" s="270"/>
      <c r="AZ453" s="270"/>
      <c r="BA453" s="270"/>
      <c r="BB453" s="270"/>
      <c r="BC453" s="270"/>
      <c r="BD453" s="270"/>
      <c r="BE453" s="270"/>
      <c r="BF453" s="270"/>
      <c r="BG453" s="270"/>
      <c r="BH453" s="270"/>
      <c r="BI453" s="270"/>
      <c r="BJ453" s="270"/>
      <c r="BK453" s="270"/>
      <c r="BL453" s="270"/>
      <c r="BM453" s="270"/>
      <c r="BN453" s="270"/>
      <c r="BO453" s="270"/>
      <c r="BP453" s="270"/>
      <c r="BQ453" s="270"/>
      <c r="BR453" s="270"/>
      <c r="BS453" s="270"/>
      <c r="BT453" s="270"/>
      <c r="BU453" s="270"/>
      <c r="BV453" s="270"/>
      <c r="BW453" s="270"/>
      <c r="BX453" s="270"/>
      <c r="BY453" s="270"/>
      <c r="BZ453" s="270"/>
      <c r="CA453" s="270"/>
      <c r="CB453" s="270"/>
      <c r="CC453" s="270"/>
      <c r="CD453" s="270"/>
      <c r="CE453" s="270"/>
      <c r="CF453" s="270"/>
      <c r="CG453" s="270"/>
      <c r="CH453" s="270"/>
      <c r="CI453" s="270"/>
      <c r="CJ453" s="270"/>
      <c r="CK453" s="270"/>
      <c r="CL453" s="270"/>
      <c r="CM453" s="270"/>
      <c r="CN453" s="270"/>
      <c r="CO453" s="270"/>
      <c r="CP453" s="270"/>
      <c r="CQ453" s="270"/>
    </row>
    <row r="454" spans="10:95">
      <c r="J454" s="268"/>
      <c r="K454" s="268"/>
      <c r="L454" s="269"/>
      <c r="M454" s="270"/>
      <c r="N454" s="268"/>
      <c r="O454" s="268"/>
      <c r="P454" s="269"/>
      <c r="Q454" s="270"/>
      <c r="R454" s="268"/>
      <c r="S454" s="268"/>
      <c r="T454" s="269"/>
      <c r="U454" s="270"/>
      <c r="V454" s="268"/>
      <c r="W454" s="268"/>
      <c r="X454" s="269"/>
      <c r="Y454" s="270"/>
      <c r="Z454" s="268"/>
      <c r="AA454" s="268"/>
      <c r="AB454" s="269"/>
      <c r="AC454" s="270"/>
      <c r="AD454" s="268"/>
      <c r="AE454" s="268"/>
      <c r="AF454" s="269"/>
      <c r="AG454" s="270"/>
      <c r="AH454" s="268"/>
      <c r="AI454" s="268"/>
      <c r="AJ454" s="269"/>
      <c r="AK454" s="270"/>
      <c r="AL454" s="270"/>
      <c r="AM454" s="270"/>
      <c r="AN454" s="270"/>
      <c r="AO454" s="270"/>
      <c r="AP454" s="270"/>
      <c r="AQ454" s="270"/>
      <c r="AR454" s="270"/>
      <c r="AS454" s="270"/>
      <c r="AT454" s="270"/>
      <c r="AU454" s="270"/>
      <c r="AV454" s="270"/>
      <c r="AW454" s="270"/>
      <c r="AX454" s="270"/>
      <c r="AY454" s="270"/>
      <c r="AZ454" s="270"/>
      <c r="BA454" s="270"/>
      <c r="BB454" s="270"/>
      <c r="BC454" s="270"/>
      <c r="BD454" s="270"/>
      <c r="BE454" s="270"/>
      <c r="BF454" s="270"/>
      <c r="BG454" s="270"/>
      <c r="BH454" s="270"/>
      <c r="BI454" s="270"/>
      <c r="BJ454" s="270"/>
      <c r="BK454" s="270"/>
      <c r="BL454" s="270"/>
      <c r="BM454" s="270"/>
      <c r="BN454" s="270"/>
      <c r="BO454" s="270"/>
      <c r="BP454" s="270"/>
      <c r="BQ454" s="270"/>
      <c r="BR454" s="270"/>
      <c r="BS454" s="270"/>
      <c r="BT454" s="270"/>
      <c r="BU454" s="270"/>
      <c r="BV454" s="270"/>
      <c r="BW454" s="270"/>
      <c r="BX454" s="270"/>
      <c r="BY454" s="270"/>
      <c r="BZ454" s="270"/>
      <c r="CA454" s="270"/>
      <c r="CB454" s="270"/>
      <c r="CC454" s="270"/>
      <c r="CD454" s="270"/>
      <c r="CE454" s="270"/>
      <c r="CF454" s="270"/>
      <c r="CG454" s="270"/>
      <c r="CH454" s="270"/>
      <c r="CI454" s="270"/>
      <c r="CJ454" s="270"/>
      <c r="CK454" s="270"/>
      <c r="CL454" s="270"/>
      <c r="CM454" s="270"/>
      <c r="CN454" s="270"/>
      <c r="CO454" s="270"/>
      <c r="CP454" s="270"/>
      <c r="CQ454" s="270"/>
    </row>
    <row r="455" spans="10:95">
      <c r="J455" s="268"/>
      <c r="K455" s="268"/>
      <c r="L455" s="269"/>
      <c r="M455" s="270"/>
      <c r="N455" s="268"/>
      <c r="O455" s="268"/>
      <c r="P455" s="269"/>
      <c r="Q455" s="270"/>
      <c r="R455" s="268"/>
      <c r="S455" s="268"/>
      <c r="T455" s="269"/>
      <c r="U455" s="270"/>
      <c r="V455" s="268"/>
      <c r="W455" s="268"/>
      <c r="X455" s="269"/>
      <c r="Y455" s="270"/>
      <c r="Z455" s="268"/>
      <c r="AA455" s="268"/>
      <c r="AB455" s="269"/>
      <c r="AC455" s="270"/>
      <c r="AD455" s="268"/>
      <c r="AE455" s="268"/>
      <c r="AF455" s="269"/>
      <c r="AG455" s="270"/>
      <c r="AH455" s="268"/>
      <c r="AI455" s="268"/>
      <c r="AJ455" s="269"/>
      <c r="AK455" s="270"/>
      <c r="AL455" s="270"/>
      <c r="AM455" s="270"/>
      <c r="AN455" s="270"/>
      <c r="AO455" s="270"/>
      <c r="AP455" s="270"/>
      <c r="AQ455" s="270"/>
      <c r="AR455" s="270"/>
      <c r="AS455" s="270"/>
      <c r="AT455" s="270"/>
      <c r="AU455" s="270"/>
      <c r="AV455" s="270"/>
      <c r="AW455" s="270"/>
      <c r="AX455" s="270"/>
      <c r="AY455" s="270"/>
      <c r="AZ455" s="270"/>
      <c r="BA455" s="270"/>
      <c r="BB455" s="270"/>
      <c r="BC455" s="270"/>
      <c r="BD455" s="270"/>
      <c r="BE455" s="270"/>
      <c r="BF455" s="270"/>
      <c r="BG455" s="270"/>
      <c r="BH455" s="270"/>
      <c r="BI455" s="270"/>
      <c r="BJ455" s="270"/>
      <c r="BK455" s="270"/>
      <c r="BL455" s="270"/>
      <c r="BM455" s="270"/>
      <c r="BN455" s="270"/>
      <c r="BO455" s="270"/>
      <c r="BP455" s="270"/>
      <c r="BQ455" s="270"/>
      <c r="BR455" s="270"/>
      <c r="BS455" s="270"/>
      <c r="BT455" s="270"/>
      <c r="BU455" s="270"/>
      <c r="BV455" s="270"/>
      <c r="BW455" s="270"/>
      <c r="BX455" s="270"/>
      <c r="BY455" s="270"/>
      <c r="BZ455" s="270"/>
      <c r="CA455" s="270"/>
      <c r="CB455" s="270"/>
      <c r="CC455" s="270"/>
      <c r="CD455" s="270"/>
      <c r="CE455" s="270"/>
      <c r="CF455" s="270"/>
      <c r="CG455" s="270"/>
      <c r="CH455" s="270"/>
      <c r="CI455" s="270"/>
      <c r="CJ455" s="270"/>
      <c r="CK455" s="270"/>
      <c r="CL455" s="270"/>
      <c r="CM455" s="270"/>
      <c r="CN455" s="270"/>
      <c r="CO455" s="270"/>
      <c r="CP455" s="270"/>
      <c r="CQ455" s="270"/>
    </row>
    <row r="456" spans="10:95">
      <c r="J456" s="268"/>
      <c r="K456" s="268"/>
      <c r="L456" s="269"/>
      <c r="M456" s="270"/>
      <c r="N456" s="268"/>
      <c r="O456" s="268"/>
      <c r="P456" s="269"/>
      <c r="Q456" s="270"/>
      <c r="R456" s="268"/>
      <c r="S456" s="268"/>
      <c r="T456" s="269"/>
      <c r="U456" s="270"/>
      <c r="V456" s="268"/>
      <c r="W456" s="268"/>
      <c r="X456" s="269"/>
      <c r="Y456" s="270"/>
      <c r="Z456" s="268"/>
      <c r="AA456" s="268"/>
      <c r="AB456" s="269"/>
      <c r="AC456" s="270"/>
      <c r="AD456" s="268"/>
      <c r="AE456" s="268"/>
      <c r="AF456" s="269"/>
      <c r="AG456" s="270"/>
      <c r="AH456" s="268"/>
      <c r="AI456" s="268"/>
      <c r="AJ456" s="269"/>
      <c r="AK456" s="270"/>
      <c r="AL456" s="270"/>
      <c r="AM456" s="270"/>
      <c r="AN456" s="270"/>
      <c r="AO456" s="270"/>
      <c r="AP456" s="270"/>
      <c r="AQ456" s="270"/>
      <c r="AR456" s="270"/>
      <c r="AS456" s="270"/>
      <c r="AT456" s="270"/>
      <c r="AU456" s="270"/>
      <c r="AV456" s="270"/>
      <c r="AW456" s="270"/>
      <c r="AX456" s="270"/>
      <c r="AY456" s="270"/>
      <c r="AZ456" s="270"/>
      <c r="BA456" s="270"/>
      <c r="BB456" s="270"/>
      <c r="BC456" s="270"/>
      <c r="BD456" s="270"/>
      <c r="BE456" s="270"/>
      <c r="BF456" s="270"/>
      <c r="BG456" s="270"/>
      <c r="BH456" s="270"/>
      <c r="BI456" s="270"/>
      <c r="BJ456" s="270"/>
      <c r="BK456" s="270"/>
      <c r="BL456" s="270"/>
      <c r="BM456" s="270"/>
      <c r="BN456" s="270"/>
      <c r="BO456" s="270"/>
      <c r="BP456" s="270"/>
      <c r="BQ456" s="270"/>
      <c r="BR456" s="270"/>
      <c r="BS456" s="270"/>
      <c r="BT456" s="270"/>
      <c r="BU456" s="270"/>
      <c r="BV456" s="270"/>
      <c r="BW456" s="270"/>
      <c r="BX456" s="270"/>
      <c r="BY456" s="270"/>
      <c r="BZ456" s="270"/>
      <c r="CA456" s="270"/>
      <c r="CB456" s="270"/>
      <c r="CC456" s="270"/>
      <c r="CD456" s="270"/>
      <c r="CE456" s="270"/>
      <c r="CF456" s="270"/>
      <c r="CG456" s="270"/>
      <c r="CH456" s="270"/>
      <c r="CI456" s="270"/>
      <c r="CJ456" s="270"/>
      <c r="CK456" s="270"/>
      <c r="CL456" s="270"/>
      <c r="CM456" s="270"/>
      <c r="CN456" s="270"/>
      <c r="CO456" s="270"/>
      <c r="CP456" s="270"/>
      <c r="CQ456" s="270"/>
    </row>
    <row r="457" spans="10:95">
      <c r="J457" s="268"/>
      <c r="K457" s="268"/>
      <c r="L457" s="269"/>
      <c r="M457" s="270"/>
      <c r="N457" s="268"/>
      <c r="O457" s="268"/>
      <c r="P457" s="269"/>
      <c r="Q457" s="270"/>
      <c r="R457" s="268"/>
      <c r="S457" s="268"/>
      <c r="T457" s="269"/>
      <c r="U457" s="270"/>
      <c r="V457" s="268"/>
      <c r="W457" s="268"/>
      <c r="X457" s="269"/>
      <c r="Y457" s="270"/>
      <c r="Z457" s="268"/>
      <c r="AA457" s="268"/>
      <c r="AB457" s="269"/>
      <c r="AC457" s="270"/>
      <c r="AD457" s="268"/>
      <c r="AE457" s="268"/>
      <c r="AF457" s="269"/>
      <c r="AG457" s="270"/>
      <c r="AH457" s="268"/>
      <c r="AI457" s="268"/>
      <c r="AJ457" s="269"/>
      <c r="AK457" s="270"/>
      <c r="AL457" s="270"/>
      <c r="AM457" s="270"/>
      <c r="AN457" s="270"/>
      <c r="AO457" s="270"/>
      <c r="AP457" s="270"/>
      <c r="AQ457" s="270"/>
      <c r="AR457" s="270"/>
      <c r="AS457" s="270"/>
      <c r="AT457" s="270"/>
      <c r="AU457" s="270"/>
      <c r="AV457" s="270"/>
      <c r="AW457" s="270"/>
      <c r="AX457" s="270"/>
      <c r="AY457" s="270"/>
      <c r="AZ457" s="270"/>
      <c r="BA457" s="270"/>
      <c r="BB457" s="270"/>
      <c r="BC457" s="270"/>
      <c r="BD457" s="270"/>
      <c r="BE457" s="270"/>
      <c r="BF457" s="270"/>
      <c r="BG457" s="270"/>
      <c r="BH457" s="270"/>
      <c r="BI457" s="270"/>
      <c r="BJ457" s="270"/>
      <c r="BK457" s="270"/>
      <c r="BL457" s="270"/>
      <c r="BM457" s="270"/>
      <c r="BN457" s="270"/>
      <c r="BO457" s="270"/>
      <c r="BP457" s="270"/>
      <c r="BQ457" s="270"/>
      <c r="BR457" s="270"/>
      <c r="BS457" s="270"/>
      <c r="BT457" s="270"/>
      <c r="BU457" s="270"/>
      <c r="BV457" s="270"/>
      <c r="BW457" s="270"/>
      <c r="BX457" s="270"/>
      <c r="BY457" s="270"/>
      <c r="BZ457" s="270"/>
      <c r="CA457" s="270"/>
      <c r="CB457" s="270"/>
      <c r="CC457" s="270"/>
      <c r="CD457" s="270"/>
      <c r="CE457" s="270"/>
      <c r="CF457" s="270"/>
      <c r="CG457" s="270"/>
      <c r="CH457" s="270"/>
      <c r="CI457" s="270"/>
      <c r="CJ457" s="270"/>
      <c r="CK457" s="270"/>
      <c r="CL457" s="270"/>
      <c r="CM457" s="270"/>
      <c r="CN457" s="270"/>
      <c r="CO457" s="270"/>
      <c r="CP457" s="270"/>
      <c r="CQ457" s="270"/>
    </row>
    <row r="458" spans="10:95">
      <c r="J458" s="268"/>
      <c r="K458" s="268"/>
      <c r="L458" s="269"/>
      <c r="M458" s="270"/>
      <c r="N458" s="268"/>
      <c r="O458" s="268"/>
      <c r="P458" s="269"/>
      <c r="Q458" s="270"/>
      <c r="R458" s="268"/>
      <c r="S458" s="268"/>
      <c r="T458" s="269"/>
      <c r="U458" s="270"/>
      <c r="V458" s="268"/>
      <c r="W458" s="268"/>
      <c r="X458" s="269"/>
      <c r="Y458" s="270"/>
      <c r="Z458" s="268"/>
      <c r="AA458" s="268"/>
      <c r="AB458" s="269"/>
      <c r="AC458" s="270"/>
      <c r="AD458" s="268"/>
      <c r="AE458" s="268"/>
      <c r="AF458" s="269"/>
      <c r="AG458" s="270"/>
      <c r="AH458" s="268"/>
      <c r="AI458" s="268"/>
      <c r="AJ458" s="269"/>
      <c r="AK458" s="270"/>
      <c r="AL458" s="270"/>
      <c r="AM458" s="270"/>
      <c r="AN458" s="270"/>
      <c r="AO458" s="270"/>
      <c r="AP458" s="270"/>
      <c r="AQ458" s="270"/>
      <c r="AR458" s="270"/>
      <c r="AS458" s="270"/>
      <c r="AT458" s="270"/>
      <c r="AU458" s="270"/>
      <c r="AV458" s="270"/>
      <c r="AW458" s="270"/>
      <c r="AX458" s="270"/>
      <c r="AY458" s="270"/>
      <c r="AZ458" s="270"/>
      <c r="BA458" s="270"/>
      <c r="BB458" s="270"/>
      <c r="BC458" s="270"/>
      <c r="BD458" s="270"/>
      <c r="BE458" s="270"/>
      <c r="BF458" s="270"/>
      <c r="BG458" s="270"/>
      <c r="BH458" s="270"/>
      <c r="BI458" s="270"/>
      <c r="BJ458" s="270"/>
      <c r="BK458" s="270"/>
      <c r="BL458" s="270"/>
      <c r="BM458" s="270"/>
      <c r="BN458" s="270"/>
      <c r="BO458" s="270"/>
      <c r="BP458" s="270"/>
      <c r="BQ458" s="270"/>
      <c r="BR458" s="270"/>
      <c r="BS458" s="270"/>
      <c r="BT458" s="270"/>
      <c r="BU458" s="270"/>
      <c r="BV458" s="270"/>
      <c r="BW458" s="270"/>
      <c r="BX458" s="270"/>
      <c r="BY458" s="270"/>
      <c r="BZ458" s="270"/>
      <c r="CA458" s="270"/>
      <c r="CB458" s="270"/>
      <c r="CC458" s="270"/>
      <c r="CD458" s="270"/>
      <c r="CE458" s="270"/>
      <c r="CF458" s="270"/>
      <c r="CG458" s="270"/>
      <c r="CH458" s="270"/>
      <c r="CI458" s="270"/>
      <c r="CJ458" s="270"/>
      <c r="CK458" s="270"/>
      <c r="CL458" s="270"/>
      <c r="CM458" s="270"/>
      <c r="CN458" s="270"/>
      <c r="CO458" s="270"/>
      <c r="CP458" s="270"/>
      <c r="CQ458" s="270"/>
    </row>
    <row r="459" spans="10:95">
      <c r="J459" s="268"/>
      <c r="K459" s="268"/>
      <c r="L459" s="269"/>
      <c r="M459" s="270"/>
      <c r="N459" s="268"/>
      <c r="O459" s="268"/>
      <c r="P459" s="269"/>
      <c r="Q459" s="270"/>
      <c r="R459" s="268"/>
      <c r="S459" s="268"/>
      <c r="T459" s="269"/>
      <c r="U459" s="270"/>
      <c r="V459" s="268"/>
      <c r="W459" s="268"/>
      <c r="X459" s="269"/>
      <c r="Y459" s="270"/>
      <c r="Z459" s="268"/>
      <c r="AA459" s="268"/>
      <c r="AB459" s="269"/>
      <c r="AC459" s="270"/>
      <c r="AD459" s="268"/>
      <c r="AE459" s="268"/>
      <c r="AF459" s="269"/>
      <c r="AG459" s="270"/>
      <c r="AH459" s="268"/>
      <c r="AI459" s="268"/>
      <c r="AJ459" s="269"/>
      <c r="AK459" s="270"/>
      <c r="AL459" s="270"/>
      <c r="AM459" s="270"/>
      <c r="AN459" s="270"/>
      <c r="AO459" s="270"/>
      <c r="AP459" s="270"/>
      <c r="AQ459" s="270"/>
      <c r="AR459" s="270"/>
      <c r="AS459" s="270"/>
      <c r="AT459" s="270"/>
      <c r="AU459" s="270"/>
      <c r="AV459" s="270"/>
      <c r="AW459" s="270"/>
      <c r="AX459" s="270"/>
      <c r="AY459" s="270"/>
      <c r="AZ459" s="270"/>
      <c r="BA459" s="270"/>
      <c r="BB459" s="270"/>
      <c r="BC459" s="270"/>
      <c r="BD459" s="270"/>
      <c r="BE459" s="270"/>
      <c r="BF459" s="270"/>
      <c r="BG459" s="270"/>
      <c r="BH459" s="270"/>
      <c r="BI459" s="270"/>
      <c r="BJ459" s="270"/>
      <c r="BK459" s="270"/>
      <c r="BL459" s="270"/>
      <c r="BM459" s="270"/>
      <c r="BN459" s="270"/>
      <c r="BO459" s="270"/>
      <c r="BP459" s="270"/>
      <c r="BQ459" s="270"/>
      <c r="BR459" s="270"/>
      <c r="BS459" s="270"/>
      <c r="BT459" s="270"/>
      <c r="BU459" s="270"/>
      <c r="BV459" s="270"/>
      <c r="BW459" s="270"/>
      <c r="BX459" s="270"/>
      <c r="BY459" s="270"/>
      <c r="BZ459" s="270"/>
      <c r="CA459" s="270"/>
      <c r="CB459" s="270"/>
      <c r="CC459" s="270"/>
      <c r="CD459" s="270"/>
      <c r="CE459" s="270"/>
      <c r="CF459" s="270"/>
      <c r="CG459" s="270"/>
      <c r="CH459" s="270"/>
      <c r="CI459" s="270"/>
      <c r="CJ459" s="270"/>
      <c r="CK459" s="270"/>
      <c r="CL459" s="270"/>
      <c r="CM459" s="270"/>
      <c r="CN459" s="270"/>
      <c r="CO459" s="270"/>
      <c r="CP459" s="270"/>
      <c r="CQ459" s="270"/>
    </row>
    <row r="460" spans="10:95">
      <c r="J460" s="268"/>
      <c r="K460" s="268"/>
      <c r="L460" s="269"/>
      <c r="M460" s="270"/>
      <c r="N460" s="268"/>
      <c r="O460" s="268"/>
      <c r="P460" s="269"/>
      <c r="Q460" s="270"/>
      <c r="R460" s="268"/>
      <c r="S460" s="268"/>
      <c r="T460" s="269"/>
      <c r="U460" s="270"/>
      <c r="V460" s="268"/>
      <c r="W460" s="268"/>
      <c r="X460" s="269"/>
      <c r="Y460" s="270"/>
      <c r="Z460" s="268"/>
      <c r="AA460" s="268"/>
      <c r="AB460" s="269"/>
      <c r="AC460" s="270"/>
      <c r="AD460" s="268"/>
      <c r="AE460" s="268"/>
      <c r="AF460" s="269"/>
      <c r="AG460" s="270"/>
      <c r="AH460" s="268"/>
      <c r="AI460" s="268"/>
      <c r="AJ460" s="269"/>
      <c r="AK460" s="270"/>
      <c r="AL460" s="270"/>
      <c r="AM460" s="270"/>
      <c r="AN460" s="270"/>
      <c r="AO460" s="270"/>
      <c r="AP460" s="270"/>
      <c r="AQ460" s="270"/>
      <c r="AR460" s="270"/>
      <c r="AS460" s="270"/>
      <c r="AT460" s="270"/>
      <c r="AU460" s="270"/>
      <c r="AV460" s="270"/>
      <c r="AW460" s="270"/>
      <c r="AX460" s="270"/>
      <c r="AY460" s="270"/>
      <c r="AZ460" s="270"/>
      <c r="BA460" s="270"/>
      <c r="BB460" s="270"/>
      <c r="BC460" s="270"/>
      <c r="BD460" s="270"/>
      <c r="BE460" s="270"/>
      <c r="BF460" s="270"/>
      <c r="BG460" s="270"/>
      <c r="BH460" s="270"/>
      <c r="BI460" s="270"/>
      <c r="BJ460" s="270"/>
      <c r="BK460" s="270"/>
      <c r="BL460" s="270"/>
      <c r="BM460" s="270"/>
      <c r="BN460" s="270"/>
      <c r="BO460" s="270"/>
      <c r="BP460" s="270"/>
      <c r="BQ460" s="270"/>
      <c r="BR460" s="270"/>
      <c r="BS460" s="270"/>
      <c r="BT460" s="270"/>
      <c r="BU460" s="270"/>
      <c r="BV460" s="270"/>
      <c r="BW460" s="270"/>
      <c r="BX460" s="270"/>
      <c r="BY460" s="270"/>
      <c r="BZ460" s="270"/>
      <c r="CA460" s="270"/>
      <c r="CB460" s="270"/>
      <c r="CC460" s="270"/>
      <c r="CD460" s="270"/>
      <c r="CE460" s="270"/>
      <c r="CF460" s="270"/>
      <c r="CG460" s="270"/>
      <c r="CH460" s="270"/>
      <c r="CI460" s="270"/>
      <c r="CJ460" s="270"/>
      <c r="CK460" s="270"/>
      <c r="CL460" s="270"/>
      <c r="CM460" s="270"/>
      <c r="CN460" s="270"/>
      <c r="CO460" s="270"/>
      <c r="CP460" s="270"/>
      <c r="CQ460" s="270"/>
    </row>
    <row r="461" spans="10:95">
      <c r="J461" s="268"/>
      <c r="K461" s="268"/>
      <c r="L461" s="269"/>
      <c r="M461" s="270"/>
      <c r="N461" s="268"/>
      <c r="O461" s="268"/>
      <c r="P461" s="269"/>
      <c r="Q461" s="270"/>
      <c r="R461" s="268"/>
      <c r="S461" s="268"/>
      <c r="T461" s="269"/>
      <c r="U461" s="270"/>
      <c r="V461" s="268"/>
      <c r="W461" s="268"/>
      <c r="X461" s="269"/>
      <c r="Y461" s="270"/>
      <c r="Z461" s="268"/>
      <c r="AA461" s="268"/>
      <c r="AB461" s="269"/>
      <c r="AC461" s="270"/>
      <c r="AD461" s="268"/>
      <c r="AE461" s="268"/>
      <c r="AF461" s="269"/>
      <c r="AG461" s="270"/>
      <c r="AH461" s="268"/>
      <c r="AI461" s="268"/>
      <c r="AJ461" s="269"/>
      <c r="AK461" s="270"/>
      <c r="AL461" s="270"/>
      <c r="AM461" s="270"/>
      <c r="AN461" s="270"/>
      <c r="AO461" s="270"/>
      <c r="AP461" s="270"/>
      <c r="AQ461" s="270"/>
      <c r="AR461" s="270"/>
      <c r="AS461" s="270"/>
      <c r="AT461" s="270"/>
      <c r="AU461" s="270"/>
      <c r="AV461" s="270"/>
      <c r="AW461" s="270"/>
      <c r="AX461" s="270"/>
      <c r="AY461" s="270"/>
      <c r="AZ461" s="270"/>
      <c r="BA461" s="270"/>
      <c r="BB461" s="270"/>
      <c r="BC461" s="270"/>
      <c r="BD461" s="270"/>
      <c r="BE461" s="270"/>
      <c r="BF461" s="270"/>
      <c r="BG461" s="270"/>
      <c r="BH461" s="270"/>
      <c r="BI461" s="270"/>
      <c r="BJ461" s="270"/>
      <c r="BK461" s="270"/>
      <c r="BL461" s="270"/>
      <c r="BM461" s="270"/>
      <c r="BN461" s="270"/>
      <c r="BO461" s="270"/>
      <c r="BP461" s="270"/>
      <c r="BQ461" s="270"/>
      <c r="BR461" s="270"/>
      <c r="BS461" s="270"/>
      <c r="BT461" s="270"/>
      <c r="BU461" s="270"/>
      <c r="BV461" s="270"/>
      <c r="BW461" s="270"/>
      <c r="BX461" s="270"/>
      <c r="BY461" s="270"/>
      <c r="BZ461" s="270"/>
      <c r="CA461" s="270"/>
      <c r="CB461" s="270"/>
      <c r="CC461" s="270"/>
      <c r="CD461" s="270"/>
      <c r="CE461" s="270"/>
      <c r="CF461" s="270"/>
      <c r="CG461" s="270"/>
      <c r="CH461" s="270"/>
      <c r="CI461" s="270"/>
      <c r="CJ461" s="270"/>
      <c r="CK461" s="270"/>
      <c r="CL461" s="270"/>
      <c r="CM461" s="270"/>
      <c r="CN461" s="270"/>
      <c r="CO461" s="270"/>
      <c r="CP461" s="270"/>
      <c r="CQ461" s="270"/>
    </row>
    <row r="462" spans="10:95">
      <c r="J462" s="268"/>
      <c r="K462" s="268"/>
      <c r="L462" s="269"/>
      <c r="M462" s="270"/>
      <c r="N462" s="268"/>
      <c r="O462" s="268"/>
      <c r="P462" s="269"/>
      <c r="Q462" s="270"/>
      <c r="R462" s="268"/>
      <c r="S462" s="268"/>
      <c r="T462" s="269"/>
      <c r="U462" s="270"/>
      <c r="V462" s="268"/>
      <c r="W462" s="268"/>
      <c r="X462" s="269"/>
      <c r="Y462" s="270"/>
      <c r="Z462" s="268"/>
      <c r="AA462" s="268"/>
      <c r="AB462" s="269"/>
      <c r="AC462" s="270"/>
      <c r="AD462" s="268"/>
      <c r="AE462" s="268"/>
      <c r="AF462" s="269"/>
      <c r="AG462" s="270"/>
      <c r="AH462" s="268"/>
      <c r="AI462" s="268"/>
      <c r="AJ462" s="269"/>
      <c r="AK462" s="270"/>
      <c r="AL462" s="270"/>
      <c r="AM462" s="270"/>
      <c r="AN462" s="270"/>
      <c r="AO462" s="270"/>
      <c r="AP462" s="270"/>
      <c r="AQ462" s="270"/>
      <c r="AR462" s="270"/>
      <c r="AS462" s="270"/>
      <c r="AT462" s="270"/>
      <c r="AU462" s="270"/>
      <c r="AV462" s="270"/>
      <c r="AW462" s="270"/>
      <c r="AX462" s="270"/>
      <c r="AY462" s="270"/>
      <c r="AZ462" s="270"/>
      <c r="BA462" s="270"/>
      <c r="BB462" s="270"/>
      <c r="BC462" s="270"/>
      <c r="BD462" s="270"/>
      <c r="BE462" s="270"/>
      <c r="BF462" s="270"/>
      <c r="BG462" s="270"/>
      <c r="BH462" s="270"/>
      <c r="BI462" s="270"/>
      <c r="BJ462" s="270"/>
      <c r="BK462" s="270"/>
      <c r="BL462" s="270"/>
      <c r="BM462" s="270"/>
      <c r="BN462" s="270"/>
      <c r="BO462" s="270"/>
      <c r="BP462" s="270"/>
      <c r="BQ462" s="270"/>
      <c r="BR462" s="270"/>
      <c r="BS462" s="270"/>
      <c r="BT462" s="270"/>
      <c r="BU462" s="270"/>
      <c r="BV462" s="270"/>
      <c r="BW462" s="270"/>
      <c r="BX462" s="270"/>
      <c r="BY462" s="270"/>
      <c r="BZ462" s="270"/>
      <c r="CA462" s="270"/>
      <c r="CB462" s="270"/>
      <c r="CC462" s="270"/>
      <c r="CD462" s="270"/>
      <c r="CE462" s="270"/>
      <c r="CF462" s="270"/>
      <c r="CG462" s="270"/>
      <c r="CH462" s="270"/>
      <c r="CI462" s="270"/>
      <c r="CJ462" s="270"/>
      <c r="CK462" s="270"/>
      <c r="CL462" s="270"/>
      <c r="CM462" s="270"/>
      <c r="CN462" s="270"/>
      <c r="CO462" s="270"/>
      <c r="CP462" s="270"/>
      <c r="CQ462" s="270"/>
    </row>
    <row r="463" spans="10:95">
      <c r="J463" s="268"/>
      <c r="K463" s="268"/>
      <c r="L463" s="269"/>
      <c r="M463" s="270"/>
      <c r="N463" s="268"/>
      <c r="O463" s="268"/>
      <c r="P463" s="269"/>
      <c r="Q463" s="270"/>
      <c r="R463" s="268"/>
      <c r="S463" s="268"/>
      <c r="T463" s="269"/>
      <c r="U463" s="270"/>
      <c r="V463" s="268"/>
      <c r="W463" s="268"/>
      <c r="X463" s="269"/>
      <c r="Y463" s="270"/>
      <c r="Z463" s="268"/>
      <c r="AA463" s="268"/>
      <c r="AB463" s="269"/>
      <c r="AC463" s="270"/>
      <c r="AD463" s="268"/>
      <c r="AE463" s="268"/>
      <c r="AF463" s="269"/>
      <c r="AG463" s="270"/>
      <c r="AH463" s="268"/>
      <c r="AI463" s="268"/>
      <c r="AJ463" s="269"/>
      <c r="AK463" s="270"/>
      <c r="AL463" s="270"/>
      <c r="AM463" s="270"/>
      <c r="AN463" s="270"/>
      <c r="AO463" s="270"/>
      <c r="AP463" s="270"/>
      <c r="AQ463" s="270"/>
      <c r="AR463" s="270"/>
      <c r="AS463" s="270"/>
      <c r="AT463" s="270"/>
      <c r="AU463" s="270"/>
      <c r="AV463" s="270"/>
      <c r="AW463" s="270"/>
      <c r="AX463" s="270"/>
      <c r="AY463" s="270"/>
      <c r="AZ463" s="270"/>
      <c r="BA463" s="270"/>
      <c r="BB463" s="270"/>
      <c r="BC463" s="270"/>
      <c r="BD463" s="270"/>
      <c r="BE463" s="270"/>
      <c r="BF463" s="270"/>
      <c r="BG463" s="270"/>
      <c r="BH463" s="270"/>
      <c r="BI463" s="270"/>
      <c r="BJ463" s="270"/>
      <c r="BK463" s="270"/>
      <c r="BL463" s="270"/>
      <c r="BM463" s="270"/>
      <c r="BN463" s="270"/>
      <c r="BO463" s="270"/>
      <c r="BP463" s="270"/>
      <c r="BQ463" s="270"/>
      <c r="BR463" s="270"/>
      <c r="BS463" s="270"/>
      <c r="BT463" s="270"/>
      <c r="BU463" s="270"/>
      <c r="BV463" s="270"/>
      <c r="BW463" s="270"/>
      <c r="BX463" s="270"/>
      <c r="BY463" s="270"/>
      <c r="BZ463" s="270"/>
      <c r="CA463" s="270"/>
      <c r="CB463" s="270"/>
      <c r="CC463" s="270"/>
      <c r="CD463" s="270"/>
      <c r="CE463" s="270"/>
      <c r="CF463" s="270"/>
      <c r="CG463" s="270"/>
      <c r="CH463" s="270"/>
      <c r="CI463" s="270"/>
      <c r="CJ463" s="270"/>
      <c r="CK463" s="270"/>
      <c r="CL463" s="270"/>
      <c r="CM463" s="270"/>
      <c r="CN463" s="270"/>
      <c r="CO463" s="270"/>
      <c r="CP463" s="270"/>
      <c r="CQ463" s="270"/>
    </row>
    <row r="464" spans="10:95">
      <c r="J464" s="268"/>
      <c r="K464" s="268"/>
      <c r="L464" s="269"/>
      <c r="M464" s="270"/>
      <c r="N464" s="268"/>
      <c r="O464" s="268"/>
      <c r="P464" s="269"/>
      <c r="Q464" s="270"/>
      <c r="R464" s="268"/>
      <c r="S464" s="268"/>
      <c r="T464" s="269"/>
      <c r="U464" s="270"/>
      <c r="V464" s="268"/>
      <c r="W464" s="268"/>
      <c r="X464" s="269"/>
      <c r="Y464" s="270"/>
      <c r="Z464" s="268"/>
      <c r="AA464" s="268"/>
      <c r="AB464" s="269"/>
      <c r="AC464" s="270"/>
      <c r="AD464" s="268"/>
      <c r="AE464" s="268"/>
      <c r="AF464" s="269"/>
      <c r="AG464" s="270"/>
      <c r="AH464" s="268"/>
      <c r="AI464" s="268"/>
      <c r="AJ464" s="269"/>
      <c r="AK464" s="270"/>
      <c r="AL464" s="270"/>
      <c r="AM464" s="270"/>
      <c r="AN464" s="270"/>
      <c r="AO464" s="270"/>
      <c r="AP464" s="270"/>
      <c r="AQ464" s="270"/>
      <c r="AR464" s="270"/>
      <c r="AS464" s="270"/>
      <c r="AT464" s="270"/>
      <c r="AU464" s="270"/>
      <c r="AV464" s="270"/>
      <c r="AW464" s="270"/>
      <c r="AX464" s="270"/>
      <c r="AY464" s="270"/>
      <c r="AZ464" s="270"/>
      <c r="BA464" s="270"/>
      <c r="BB464" s="270"/>
      <c r="BC464" s="270"/>
      <c r="BD464" s="270"/>
      <c r="BE464" s="270"/>
      <c r="BF464" s="270"/>
      <c r="BG464" s="270"/>
      <c r="BH464" s="270"/>
      <c r="BI464" s="270"/>
      <c r="BJ464" s="270"/>
      <c r="BK464" s="270"/>
      <c r="BL464" s="270"/>
      <c r="BM464" s="270"/>
      <c r="BN464" s="270"/>
      <c r="BO464" s="270"/>
      <c r="BP464" s="270"/>
      <c r="BQ464" s="270"/>
      <c r="BR464" s="270"/>
      <c r="BS464" s="270"/>
      <c r="BT464" s="270"/>
      <c r="BU464" s="270"/>
      <c r="BV464" s="270"/>
      <c r="BW464" s="270"/>
      <c r="BX464" s="270"/>
      <c r="BY464" s="270"/>
      <c r="BZ464" s="270"/>
      <c r="CA464" s="270"/>
      <c r="CB464" s="270"/>
      <c r="CC464" s="270"/>
      <c r="CD464" s="270"/>
      <c r="CE464" s="270"/>
      <c r="CF464" s="270"/>
      <c r="CG464" s="270"/>
      <c r="CH464" s="270"/>
      <c r="CI464" s="270"/>
      <c r="CJ464" s="270"/>
      <c r="CK464" s="270"/>
      <c r="CL464" s="270"/>
      <c r="CM464" s="270"/>
      <c r="CN464" s="270"/>
      <c r="CO464" s="270"/>
      <c r="CP464" s="270"/>
      <c r="CQ464" s="270"/>
    </row>
    <row r="465" spans="10:95">
      <c r="J465" s="268"/>
      <c r="K465" s="268"/>
      <c r="L465" s="269"/>
      <c r="M465" s="270"/>
      <c r="N465" s="268"/>
      <c r="O465" s="268"/>
      <c r="P465" s="269"/>
      <c r="Q465" s="270"/>
      <c r="R465" s="268"/>
      <c r="S465" s="268"/>
      <c r="T465" s="269"/>
      <c r="U465" s="270"/>
      <c r="V465" s="268"/>
      <c r="W465" s="268"/>
      <c r="X465" s="269"/>
      <c r="Y465" s="270"/>
      <c r="Z465" s="268"/>
      <c r="AA465" s="268"/>
      <c r="AB465" s="269"/>
      <c r="AC465" s="270"/>
      <c r="AD465" s="268"/>
      <c r="AE465" s="268"/>
      <c r="AF465" s="269"/>
      <c r="AG465" s="270"/>
      <c r="AH465" s="268"/>
      <c r="AI465" s="268"/>
      <c r="AJ465" s="269"/>
      <c r="AK465" s="270"/>
      <c r="AL465" s="270"/>
      <c r="AM465" s="270"/>
      <c r="AN465" s="270"/>
      <c r="AO465" s="270"/>
      <c r="AP465" s="270"/>
      <c r="AQ465" s="270"/>
      <c r="AR465" s="270"/>
      <c r="AS465" s="270"/>
      <c r="AT465" s="270"/>
      <c r="AU465" s="270"/>
      <c r="AV465" s="270"/>
      <c r="AW465" s="270"/>
      <c r="AX465" s="270"/>
      <c r="AY465" s="270"/>
      <c r="AZ465" s="270"/>
      <c r="BA465" s="270"/>
      <c r="BB465" s="270"/>
      <c r="BC465" s="270"/>
      <c r="BD465" s="270"/>
      <c r="BE465" s="270"/>
      <c r="BF465" s="270"/>
      <c r="BG465" s="270"/>
      <c r="BH465" s="270"/>
      <c r="BI465" s="270"/>
      <c r="BJ465" s="270"/>
      <c r="BK465" s="270"/>
      <c r="BL465" s="270"/>
      <c r="BM465" s="270"/>
      <c r="BN465" s="270"/>
      <c r="BO465" s="270"/>
      <c r="BP465" s="270"/>
      <c r="BQ465" s="270"/>
      <c r="BR465" s="270"/>
      <c r="BS465" s="270"/>
      <c r="BT465" s="270"/>
      <c r="BU465" s="270"/>
      <c r="BV465" s="270"/>
      <c r="BW465" s="270"/>
      <c r="BX465" s="270"/>
      <c r="BY465" s="270"/>
      <c r="BZ465" s="270"/>
      <c r="CA465" s="270"/>
      <c r="CB465" s="270"/>
      <c r="CC465" s="270"/>
      <c r="CD465" s="270"/>
      <c r="CE465" s="270"/>
      <c r="CF465" s="270"/>
      <c r="CG465" s="270"/>
      <c r="CH465" s="270"/>
      <c r="CI465" s="270"/>
      <c r="CJ465" s="270"/>
      <c r="CK465" s="270"/>
      <c r="CL465" s="270"/>
      <c r="CM465" s="270"/>
      <c r="CN465" s="270"/>
      <c r="CO465" s="270"/>
      <c r="CP465" s="270"/>
      <c r="CQ465" s="270"/>
    </row>
    <row r="466" spans="10:95">
      <c r="J466" s="268"/>
      <c r="K466" s="268"/>
      <c r="L466" s="269"/>
      <c r="M466" s="270"/>
      <c r="N466" s="268"/>
      <c r="O466" s="268"/>
      <c r="P466" s="269"/>
      <c r="Q466" s="270"/>
      <c r="R466" s="268"/>
      <c r="S466" s="268"/>
      <c r="T466" s="269"/>
      <c r="U466" s="270"/>
      <c r="V466" s="268"/>
      <c r="W466" s="268"/>
      <c r="X466" s="269"/>
      <c r="Y466" s="270"/>
      <c r="Z466" s="268"/>
      <c r="AA466" s="268"/>
      <c r="AB466" s="269"/>
      <c r="AC466" s="270"/>
      <c r="AD466" s="268"/>
      <c r="AE466" s="268"/>
      <c r="AF466" s="269"/>
      <c r="AG466" s="270"/>
      <c r="AH466" s="268"/>
      <c r="AI466" s="268"/>
      <c r="AJ466" s="269"/>
      <c r="AK466" s="270"/>
      <c r="AL466" s="270"/>
      <c r="AM466" s="270"/>
      <c r="AN466" s="270"/>
      <c r="AO466" s="270"/>
      <c r="AP466" s="270"/>
      <c r="AQ466" s="270"/>
      <c r="AR466" s="270"/>
      <c r="AS466" s="270"/>
      <c r="AT466" s="270"/>
      <c r="AU466" s="270"/>
      <c r="AV466" s="270"/>
      <c r="AW466" s="270"/>
      <c r="AX466" s="270"/>
      <c r="AY466" s="270"/>
      <c r="AZ466" s="270"/>
      <c r="BA466" s="270"/>
      <c r="BB466" s="270"/>
      <c r="BC466" s="270"/>
      <c r="BD466" s="270"/>
      <c r="BE466" s="270"/>
      <c r="BF466" s="270"/>
      <c r="BG466" s="270"/>
      <c r="BH466" s="270"/>
      <c r="BI466" s="270"/>
      <c r="BJ466" s="270"/>
      <c r="BK466" s="270"/>
      <c r="BL466" s="270"/>
      <c r="BM466" s="270"/>
      <c r="BN466" s="270"/>
      <c r="BO466" s="270"/>
      <c r="BP466" s="270"/>
      <c r="BQ466" s="270"/>
      <c r="BR466" s="270"/>
      <c r="BS466" s="270"/>
      <c r="BT466" s="270"/>
      <c r="BU466" s="270"/>
      <c r="BV466" s="270"/>
      <c r="BW466" s="270"/>
      <c r="BX466" s="270"/>
      <c r="BY466" s="270"/>
      <c r="BZ466" s="270"/>
      <c r="CA466" s="270"/>
      <c r="CB466" s="270"/>
      <c r="CC466" s="270"/>
      <c r="CD466" s="270"/>
      <c r="CE466" s="270"/>
      <c r="CF466" s="270"/>
      <c r="CG466" s="270"/>
      <c r="CH466" s="270"/>
      <c r="CI466" s="270"/>
      <c r="CJ466" s="270"/>
      <c r="CK466" s="270"/>
      <c r="CL466" s="270"/>
      <c r="CM466" s="270"/>
      <c r="CN466" s="270"/>
      <c r="CO466" s="270"/>
      <c r="CP466" s="270"/>
      <c r="CQ466" s="270"/>
    </row>
    <row r="467" spans="10:95">
      <c r="J467" s="268"/>
      <c r="K467" s="268"/>
      <c r="L467" s="269"/>
      <c r="M467" s="270"/>
      <c r="N467" s="268"/>
      <c r="O467" s="268"/>
      <c r="P467" s="269"/>
      <c r="Q467" s="270"/>
      <c r="R467" s="268"/>
      <c r="S467" s="268"/>
      <c r="T467" s="269"/>
      <c r="U467" s="270"/>
      <c r="V467" s="268"/>
      <c r="W467" s="268"/>
      <c r="X467" s="269"/>
      <c r="Y467" s="270"/>
      <c r="Z467" s="268"/>
      <c r="AA467" s="268"/>
      <c r="AB467" s="269"/>
      <c r="AC467" s="270"/>
      <c r="AD467" s="268"/>
      <c r="AE467" s="268"/>
      <c r="AF467" s="269"/>
      <c r="AG467" s="270"/>
      <c r="AH467" s="268"/>
      <c r="AI467" s="268"/>
      <c r="AJ467" s="269"/>
      <c r="AK467" s="270"/>
      <c r="AL467" s="270"/>
      <c r="AM467" s="270"/>
      <c r="AN467" s="270"/>
      <c r="AO467" s="270"/>
      <c r="AP467" s="270"/>
      <c r="AQ467" s="270"/>
      <c r="AR467" s="270"/>
      <c r="AS467" s="270"/>
      <c r="AT467" s="270"/>
      <c r="AU467" s="270"/>
      <c r="AV467" s="270"/>
      <c r="AW467" s="270"/>
      <c r="AX467" s="270"/>
      <c r="AY467" s="270"/>
      <c r="AZ467" s="270"/>
      <c r="BA467" s="270"/>
      <c r="BB467" s="270"/>
      <c r="BC467" s="270"/>
      <c r="BD467" s="270"/>
      <c r="BE467" s="270"/>
      <c r="BF467" s="270"/>
      <c r="BG467" s="270"/>
      <c r="BH467" s="270"/>
      <c r="BI467" s="270"/>
      <c r="BJ467" s="270"/>
      <c r="BK467" s="270"/>
      <c r="BL467" s="270"/>
      <c r="BM467" s="270"/>
      <c r="BN467" s="270"/>
      <c r="BO467" s="270"/>
      <c r="BP467" s="270"/>
      <c r="BQ467" s="270"/>
      <c r="BR467" s="270"/>
      <c r="BS467" s="270"/>
      <c r="BT467" s="270"/>
      <c r="BU467" s="270"/>
      <c r="BV467" s="270"/>
      <c r="BW467" s="270"/>
      <c r="BX467" s="270"/>
      <c r="BY467" s="270"/>
      <c r="BZ467" s="270"/>
      <c r="CA467" s="270"/>
      <c r="CB467" s="270"/>
      <c r="CC467" s="270"/>
      <c r="CD467" s="270"/>
      <c r="CE467" s="270"/>
      <c r="CF467" s="270"/>
      <c r="CG467" s="270"/>
      <c r="CH467" s="270"/>
      <c r="CI467" s="270"/>
      <c r="CJ467" s="270"/>
      <c r="CK467" s="270"/>
      <c r="CL467" s="270"/>
      <c r="CM467" s="270"/>
      <c r="CN467" s="270"/>
      <c r="CO467" s="270"/>
      <c r="CP467" s="270"/>
      <c r="CQ467" s="270"/>
    </row>
    <row r="468" spans="10:95">
      <c r="J468" s="268"/>
      <c r="K468" s="268"/>
      <c r="L468" s="269"/>
      <c r="M468" s="270"/>
      <c r="N468" s="268"/>
      <c r="O468" s="268"/>
      <c r="P468" s="269"/>
      <c r="Q468" s="270"/>
      <c r="R468" s="268"/>
      <c r="S468" s="268"/>
      <c r="T468" s="269"/>
      <c r="U468" s="270"/>
      <c r="V468" s="268"/>
      <c r="W468" s="268"/>
      <c r="X468" s="269"/>
      <c r="Y468" s="270"/>
      <c r="Z468" s="268"/>
      <c r="AA468" s="268"/>
      <c r="AB468" s="269"/>
      <c r="AC468" s="270"/>
      <c r="AD468" s="268"/>
      <c r="AE468" s="268"/>
      <c r="AF468" s="269"/>
      <c r="AG468" s="270"/>
      <c r="AH468" s="268"/>
      <c r="AI468" s="268"/>
      <c r="AJ468" s="269"/>
      <c r="AK468" s="270"/>
      <c r="AL468" s="270"/>
      <c r="AM468" s="270"/>
      <c r="AN468" s="270"/>
      <c r="AO468" s="270"/>
      <c r="AP468" s="270"/>
      <c r="AQ468" s="270"/>
      <c r="AR468" s="270"/>
      <c r="AS468" s="270"/>
      <c r="AT468" s="270"/>
      <c r="AU468" s="270"/>
      <c r="AV468" s="270"/>
      <c r="AW468" s="270"/>
      <c r="AX468" s="270"/>
      <c r="AY468" s="270"/>
      <c r="AZ468" s="270"/>
      <c r="BA468" s="270"/>
      <c r="BB468" s="270"/>
      <c r="BC468" s="270"/>
      <c r="BD468" s="270"/>
      <c r="BE468" s="270"/>
      <c r="BF468" s="270"/>
      <c r="BG468" s="270"/>
      <c r="BH468" s="270"/>
      <c r="BI468" s="270"/>
      <c r="BJ468" s="270"/>
      <c r="BK468" s="270"/>
      <c r="BL468" s="270"/>
      <c r="BM468" s="270"/>
      <c r="BN468" s="270"/>
      <c r="BO468" s="270"/>
      <c r="BP468" s="270"/>
      <c r="BQ468" s="270"/>
      <c r="BR468" s="270"/>
      <c r="BS468" s="270"/>
      <c r="BT468" s="270"/>
      <c r="BU468" s="270"/>
      <c r="BV468" s="270"/>
      <c r="BW468" s="270"/>
      <c r="BX468" s="270"/>
      <c r="BY468" s="270"/>
      <c r="BZ468" s="270"/>
      <c r="CA468" s="270"/>
      <c r="CB468" s="270"/>
      <c r="CC468" s="270"/>
      <c r="CD468" s="270"/>
      <c r="CE468" s="270"/>
      <c r="CF468" s="270"/>
      <c r="CG468" s="270"/>
      <c r="CH468" s="270"/>
      <c r="CI468" s="270"/>
      <c r="CJ468" s="270"/>
      <c r="CK468" s="270"/>
      <c r="CL468" s="270"/>
      <c r="CM468" s="270"/>
      <c r="CN468" s="270"/>
      <c r="CO468" s="270"/>
      <c r="CP468" s="270"/>
      <c r="CQ468" s="270"/>
    </row>
    <row r="469" spans="10:95">
      <c r="J469" s="268"/>
      <c r="K469" s="268"/>
      <c r="L469" s="269"/>
      <c r="M469" s="270"/>
      <c r="N469" s="268"/>
      <c r="O469" s="268"/>
      <c r="P469" s="269"/>
      <c r="Q469" s="270"/>
      <c r="R469" s="268"/>
      <c r="S469" s="268"/>
      <c r="T469" s="269"/>
      <c r="U469" s="270"/>
      <c r="V469" s="268"/>
      <c r="W469" s="268"/>
      <c r="X469" s="269"/>
      <c r="Y469" s="270"/>
      <c r="Z469" s="268"/>
      <c r="AA469" s="268"/>
      <c r="AB469" s="269"/>
      <c r="AC469" s="270"/>
      <c r="AD469" s="268"/>
      <c r="AE469" s="268"/>
      <c r="AF469" s="269"/>
      <c r="AG469" s="270"/>
      <c r="AH469" s="268"/>
      <c r="AI469" s="268"/>
      <c r="AJ469" s="269"/>
      <c r="AK469" s="270"/>
      <c r="AL469" s="270"/>
      <c r="AM469" s="270"/>
      <c r="AN469" s="270"/>
      <c r="AO469" s="270"/>
      <c r="AP469" s="270"/>
      <c r="AQ469" s="270"/>
      <c r="AR469" s="270"/>
      <c r="AS469" s="270"/>
      <c r="AT469" s="270"/>
      <c r="AU469" s="270"/>
      <c r="AV469" s="270"/>
      <c r="AW469" s="270"/>
      <c r="AX469" s="270"/>
      <c r="AY469" s="270"/>
      <c r="AZ469" s="270"/>
      <c r="BA469" s="270"/>
      <c r="BB469" s="270"/>
      <c r="BC469" s="270"/>
      <c r="BD469" s="270"/>
      <c r="BE469" s="270"/>
      <c r="BF469" s="270"/>
      <c r="BG469" s="270"/>
      <c r="BH469" s="270"/>
      <c r="BI469" s="270"/>
      <c r="BJ469" s="270"/>
      <c r="BK469" s="270"/>
      <c r="BL469" s="270"/>
      <c r="BM469" s="270"/>
      <c r="BN469" s="270"/>
      <c r="BO469" s="270"/>
      <c r="BP469" s="270"/>
      <c r="BQ469" s="270"/>
      <c r="BR469" s="270"/>
      <c r="BS469" s="270"/>
      <c r="BT469" s="270"/>
      <c r="BU469" s="270"/>
      <c r="BV469" s="270"/>
      <c r="BW469" s="270"/>
      <c r="BX469" s="270"/>
      <c r="BY469" s="270"/>
      <c r="BZ469" s="270"/>
      <c r="CA469" s="270"/>
      <c r="CB469" s="270"/>
      <c r="CC469" s="270"/>
      <c r="CD469" s="270"/>
      <c r="CE469" s="270"/>
      <c r="CF469" s="270"/>
      <c r="CG469" s="270"/>
      <c r="CH469" s="270"/>
      <c r="CI469" s="270"/>
      <c r="CJ469" s="270"/>
      <c r="CK469" s="270"/>
      <c r="CL469" s="270"/>
      <c r="CM469" s="270"/>
      <c r="CN469" s="270"/>
      <c r="CO469" s="270"/>
      <c r="CP469" s="270"/>
      <c r="CQ469" s="270"/>
    </row>
    <row r="470" spans="10:95">
      <c r="J470" s="268"/>
      <c r="K470" s="268"/>
      <c r="L470" s="269"/>
      <c r="M470" s="270"/>
      <c r="N470" s="268"/>
      <c r="O470" s="268"/>
      <c r="P470" s="269"/>
      <c r="Q470" s="270"/>
      <c r="R470" s="268"/>
      <c r="S470" s="268"/>
      <c r="T470" s="269"/>
      <c r="U470" s="270"/>
      <c r="V470" s="268"/>
      <c r="W470" s="268"/>
      <c r="X470" s="269"/>
      <c r="Y470" s="270"/>
      <c r="Z470" s="268"/>
      <c r="AA470" s="268"/>
      <c r="AB470" s="269"/>
      <c r="AC470" s="270"/>
      <c r="AD470" s="268"/>
      <c r="AE470" s="268"/>
      <c r="AF470" s="269"/>
      <c r="AG470" s="270"/>
      <c r="AH470" s="268"/>
      <c r="AI470" s="268"/>
      <c r="AJ470" s="269"/>
      <c r="AK470" s="270"/>
      <c r="AL470" s="270"/>
      <c r="AM470" s="270"/>
      <c r="AN470" s="270"/>
      <c r="AO470" s="270"/>
      <c r="AP470" s="270"/>
      <c r="AQ470" s="270"/>
      <c r="AR470" s="270"/>
      <c r="AS470" s="270"/>
      <c r="AT470" s="270"/>
      <c r="AU470" s="270"/>
      <c r="AV470" s="270"/>
      <c r="AW470" s="270"/>
      <c r="AX470" s="270"/>
      <c r="AY470" s="270"/>
      <c r="AZ470" s="270"/>
      <c r="BA470" s="270"/>
      <c r="BB470" s="270"/>
      <c r="BC470" s="270"/>
      <c r="BD470" s="270"/>
      <c r="BE470" s="270"/>
      <c r="BF470" s="270"/>
      <c r="BG470" s="270"/>
      <c r="BH470" s="270"/>
      <c r="BI470" s="270"/>
      <c r="BJ470" s="270"/>
      <c r="BK470" s="270"/>
      <c r="BL470" s="270"/>
      <c r="BM470" s="270"/>
      <c r="BN470" s="270"/>
      <c r="BO470" s="270"/>
      <c r="BP470" s="270"/>
      <c r="BQ470" s="270"/>
      <c r="BR470" s="270"/>
      <c r="BS470" s="270"/>
      <c r="BT470" s="270"/>
      <c r="BU470" s="270"/>
      <c r="BV470" s="270"/>
      <c r="BW470" s="270"/>
      <c r="BX470" s="270"/>
      <c r="BY470" s="270"/>
      <c r="BZ470" s="270"/>
      <c r="CA470" s="270"/>
      <c r="CB470" s="270"/>
      <c r="CC470" s="270"/>
      <c r="CD470" s="270"/>
      <c r="CE470" s="270"/>
      <c r="CF470" s="270"/>
      <c r="CG470" s="270"/>
      <c r="CH470" s="270"/>
      <c r="CI470" s="270"/>
      <c r="CJ470" s="270"/>
      <c r="CK470" s="270"/>
      <c r="CL470" s="270"/>
      <c r="CM470" s="270"/>
      <c r="CN470" s="270"/>
      <c r="CO470" s="270"/>
      <c r="CP470" s="270"/>
      <c r="CQ470" s="270"/>
    </row>
    <row r="471" spans="10:95">
      <c r="J471" s="268"/>
      <c r="K471" s="268"/>
      <c r="L471" s="269"/>
      <c r="M471" s="270"/>
      <c r="N471" s="268"/>
      <c r="O471" s="268"/>
      <c r="P471" s="269"/>
      <c r="Q471" s="270"/>
      <c r="R471" s="268"/>
      <c r="S471" s="268"/>
      <c r="T471" s="269"/>
      <c r="U471" s="270"/>
      <c r="V471" s="268"/>
      <c r="W471" s="268"/>
      <c r="X471" s="269"/>
      <c r="Y471" s="270"/>
      <c r="Z471" s="268"/>
      <c r="AA471" s="268"/>
      <c r="AB471" s="269"/>
      <c r="AC471" s="270"/>
      <c r="AD471" s="268"/>
      <c r="AE471" s="268"/>
      <c r="AF471" s="269"/>
      <c r="AG471" s="270"/>
      <c r="AH471" s="268"/>
      <c r="AI471" s="268"/>
      <c r="AJ471" s="269"/>
      <c r="AK471" s="270"/>
      <c r="AL471" s="270"/>
      <c r="AM471" s="270"/>
      <c r="AN471" s="270"/>
      <c r="AO471" s="270"/>
      <c r="AP471" s="270"/>
      <c r="AQ471" s="270"/>
      <c r="AR471" s="270"/>
      <c r="AS471" s="270"/>
      <c r="AT471" s="270"/>
      <c r="AU471" s="270"/>
      <c r="AV471" s="270"/>
      <c r="AW471" s="270"/>
      <c r="AX471" s="270"/>
      <c r="AY471" s="270"/>
      <c r="AZ471" s="270"/>
      <c r="BA471" s="270"/>
      <c r="BB471" s="270"/>
      <c r="BC471" s="270"/>
      <c r="BD471" s="270"/>
      <c r="BE471" s="270"/>
      <c r="BF471" s="270"/>
      <c r="BG471" s="270"/>
      <c r="BH471" s="270"/>
      <c r="BI471" s="270"/>
      <c r="BJ471" s="270"/>
      <c r="BK471" s="270"/>
      <c r="BL471" s="270"/>
      <c r="BM471" s="270"/>
      <c r="BN471" s="270"/>
      <c r="BO471" s="270"/>
      <c r="BP471" s="270"/>
      <c r="BQ471" s="270"/>
      <c r="BR471" s="270"/>
      <c r="BS471" s="270"/>
      <c r="BT471" s="270"/>
      <c r="BU471" s="270"/>
      <c r="BV471" s="270"/>
      <c r="BW471" s="270"/>
      <c r="BX471" s="270"/>
      <c r="BY471" s="270"/>
      <c r="BZ471" s="270"/>
      <c r="CA471" s="270"/>
      <c r="CB471" s="270"/>
      <c r="CC471" s="270"/>
      <c r="CD471" s="270"/>
      <c r="CE471" s="270"/>
      <c r="CF471" s="270"/>
      <c r="CG471" s="270"/>
      <c r="CH471" s="270"/>
      <c r="CI471" s="270"/>
      <c r="CJ471" s="270"/>
      <c r="CK471" s="270"/>
      <c r="CL471" s="270"/>
      <c r="CM471" s="270"/>
      <c r="CN471" s="270"/>
      <c r="CO471" s="270"/>
      <c r="CP471" s="270"/>
      <c r="CQ471" s="270"/>
    </row>
    <row r="472" spans="10:95">
      <c r="J472" s="268"/>
      <c r="K472" s="268"/>
      <c r="L472" s="269"/>
      <c r="M472" s="270"/>
      <c r="N472" s="268"/>
      <c r="O472" s="268"/>
      <c r="P472" s="269"/>
      <c r="Q472" s="270"/>
      <c r="R472" s="268"/>
      <c r="S472" s="268"/>
      <c r="T472" s="269"/>
      <c r="U472" s="270"/>
      <c r="V472" s="268"/>
      <c r="W472" s="268"/>
      <c r="X472" s="269"/>
      <c r="Y472" s="270"/>
      <c r="Z472" s="268"/>
      <c r="AA472" s="268"/>
      <c r="AB472" s="269"/>
      <c r="AC472" s="270"/>
      <c r="AD472" s="268"/>
      <c r="AE472" s="268"/>
      <c r="AF472" s="269"/>
      <c r="AG472" s="270"/>
      <c r="AH472" s="268"/>
      <c r="AI472" s="268"/>
      <c r="AJ472" s="269"/>
      <c r="AK472" s="270"/>
      <c r="AL472" s="270"/>
      <c r="AM472" s="270"/>
      <c r="AN472" s="270"/>
      <c r="AO472" s="270"/>
      <c r="AP472" s="270"/>
      <c r="AQ472" s="270"/>
      <c r="AR472" s="270"/>
      <c r="AS472" s="270"/>
      <c r="AT472" s="270"/>
      <c r="AU472" s="270"/>
      <c r="AV472" s="270"/>
      <c r="AW472" s="270"/>
      <c r="AX472" s="270"/>
      <c r="AY472" s="270"/>
      <c r="AZ472" s="270"/>
      <c r="BA472" s="270"/>
      <c r="BB472" s="270"/>
      <c r="BC472" s="270"/>
      <c r="BD472" s="270"/>
      <c r="BE472" s="270"/>
      <c r="BF472" s="270"/>
      <c r="BG472" s="270"/>
      <c r="BH472" s="270"/>
      <c r="BI472" s="270"/>
      <c r="BJ472" s="270"/>
      <c r="BK472" s="270"/>
      <c r="BL472" s="270"/>
      <c r="BM472" s="270"/>
      <c r="BN472" s="270"/>
      <c r="BO472" s="270"/>
      <c r="BP472" s="270"/>
      <c r="BQ472" s="270"/>
      <c r="BR472" s="270"/>
      <c r="BS472" s="270"/>
      <c r="BT472" s="270"/>
      <c r="BU472" s="270"/>
      <c r="BV472" s="270"/>
      <c r="BW472" s="270"/>
      <c r="BX472" s="270"/>
      <c r="BY472" s="270"/>
      <c r="BZ472" s="270"/>
      <c r="CA472" s="270"/>
      <c r="CB472" s="270"/>
      <c r="CC472" s="270"/>
      <c r="CD472" s="270"/>
      <c r="CE472" s="270"/>
      <c r="CF472" s="270"/>
      <c r="CG472" s="270"/>
      <c r="CH472" s="270"/>
      <c r="CI472" s="270"/>
      <c r="CJ472" s="270"/>
      <c r="CK472" s="270"/>
      <c r="CL472" s="270"/>
      <c r="CM472" s="270"/>
      <c r="CN472" s="270"/>
      <c r="CO472" s="270"/>
      <c r="CP472" s="270"/>
      <c r="CQ472" s="270"/>
    </row>
    <row r="473" spans="10:95">
      <c r="J473" s="268"/>
      <c r="K473" s="268"/>
      <c r="L473" s="269"/>
      <c r="M473" s="270"/>
      <c r="N473" s="268"/>
      <c r="O473" s="268"/>
      <c r="P473" s="269"/>
      <c r="Q473" s="270"/>
      <c r="R473" s="268"/>
      <c r="S473" s="268"/>
      <c r="T473" s="269"/>
      <c r="U473" s="270"/>
      <c r="V473" s="268"/>
      <c r="W473" s="268"/>
      <c r="X473" s="269"/>
      <c r="Y473" s="270"/>
      <c r="Z473" s="268"/>
      <c r="AA473" s="268"/>
      <c r="AB473" s="269"/>
      <c r="AC473" s="270"/>
      <c r="AD473" s="268"/>
      <c r="AE473" s="268"/>
      <c r="AF473" s="269"/>
      <c r="AG473" s="270"/>
      <c r="AH473" s="268"/>
      <c r="AI473" s="268"/>
      <c r="AJ473" s="269"/>
      <c r="AK473" s="270"/>
      <c r="AL473" s="270"/>
      <c r="AM473" s="270"/>
      <c r="AN473" s="270"/>
      <c r="AO473" s="270"/>
      <c r="AP473" s="270"/>
      <c r="AQ473" s="270"/>
      <c r="AR473" s="270"/>
      <c r="AS473" s="270"/>
      <c r="AT473" s="270"/>
      <c r="AU473" s="270"/>
      <c r="AV473" s="270"/>
      <c r="AW473" s="270"/>
      <c r="AX473" s="270"/>
      <c r="AY473" s="270"/>
      <c r="AZ473" s="270"/>
      <c r="BA473" s="270"/>
      <c r="BB473" s="270"/>
      <c r="BC473" s="270"/>
      <c r="BD473" s="270"/>
      <c r="BE473" s="270"/>
      <c r="BF473" s="270"/>
      <c r="BG473" s="270"/>
      <c r="BH473" s="270"/>
      <c r="BI473" s="270"/>
      <c r="BJ473" s="270"/>
      <c r="BK473" s="270"/>
      <c r="BL473" s="270"/>
      <c r="BM473" s="270"/>
      <c r="BN473" s="270"/>
      <c r="BO473" s="270"/>
      <c r="BP473" s="270"/>
      <c r="BQ473" s="270"/>
      <c r="BR473" s="270"/>
      <c r="BS473" s="270"/>
      <c r="BT473" s="270"/>
      <c r="BU473" s="270"/>
      <c r="BV473" s="270"/>
      <c r="BW473" s="270"/>
      <c r="BX473" s="270"/>
      <c r="BY473" s="270"/>
      <c r="BZ473" s="270"/>
      <c r="CA473" s="270"/>
      <c r="CB473" s="270"/>
      <c r="CC473" s="270"/>
      <c r="CD473" s="270"/>
      <c r="CE473" s="270"/>
      <c r="CF473" s="270"/>
      <c r="CG473" s="270"/>
      <c r="CH473" s="270"/>
      <c r="CI473" s="270"/>
      <c r="CJ473" s="270"/>
      <c r="CK473" s="270"/>
      <c r="CL473" s="270"/>
      <c r="CM473" s="270"/>
      <c r="CN473" s="270"/>
      <c r="CO473" s="270"/>
      <c r="CP473" s="270"/>
      <c r="CQ473" s="270"/>
    </row>
    <row r="474" spans="10:95">
      <c r="J474" s="268"/>
      <c r="K474" s="268"/>
      <c r="L474" s="269"/>
      <c r="M474" s="270"/>
      <c r="N474" s="268"/>
      <c r="O474" s="268"/>
      <c r="P474" s="269"/>
      <c r="Q474" s="270"/>
      <c r="R474" s="268"/>
      <c r="S474" s="268"/>
      <c r="T474" s="269"/>
      <c r="U474" s="270"/>
      <c r="V474" s="268"/>
      <c r="W474" s="268"/>
      <c r="X474" s="269"/>
      <c r="Y474" s="270"/>
      <c r="Z474" s="268"/>
      <c r="AA474" s="268"/>
      <c r="AB474" s="269"/>
      <c r="AC474" s="270"/>
      <c r="AD474" s="268"/>
      <c r="AE474" s="268"/>
      <c r="AF474" s="269"/>
      <c r="AG474" s="270"/>
      <c r="AH474" s="268"/>
      <c r="AI474" s="268"/>
      <c r="AJ474" s="269"/>
      <c r="AK474" s="270"/>
      <c r="AL474" s="270"/>
      <c r="AM474" s="270"/>
      <c r="AN474" s="270"/>
      <c r="AO474" s="270"/>
      <c r="AP474" s="270"/>
      <c r="AQ474" s="270"/>
      <c r="AR474" s="270"/>
      <c r="AS474" s="270"/>
      <c r="AT474" s="270"/>
      <c r="AU474" s="270"/>
      <c r="AV474" s="270"/>
      <c r="AW474" s="270"/>
      <c r="AX474" s="270"/>
      <c r="AY474" s="270"/>
      <c r="AZ474" s="270"/>
      <c r="BA474" s="270"/>
      <c r="BB474" s="270"/>
      <c r="BC474" s="270"/>
      <c r="BD474" s="270"/>
      <c r="BE474" s="270"/>
      <c r="BF474" s="270"/>
      <c r="BG474" s="270"/>
      <c r="BH474" s="270"/>
      <c r="BI474" s="270"/>
      <c r="BJ474" s="270"/>
      <c r="BK474" s="270"/>
      <c r="BL474" s="270"/>
      <c r="BM474" s="270"/>
      <c r="BN474" s="270"/>
      <c r="BO474" s="270"/>
      <c r="BP474" s="270"/>
      <c r="BQ474" s="270"/>
      <c r="BR474" s="270"/>
      <c r="BS474" s="270"/>
      <c r="BT474" s="270"/>
      <c r="BU474" s="270"/>
      <c r="BV474" s="270"/>
      <c r="BW474" s="270"/>
      <c r="BX474" s="270"/>
      <c r="BY474" s="270"/>
      <c r="BZ474" s="270"/>
      <c r="CA474" s="270"/>
      <c r="CB474" s="270"/>
      <c r="CC474" s="270"/>
      <c r="CD474" s="270"/>
      <c r="CE474" s="270"/>
      <c r="CF474" s="270"/>
      <c r="CG474" s="270"/>
      <c r="CH474" s="270"/>
      <c r="CI474" s="270"/>
      <c r="CJ474" s="270"/>
      <c r="CK474" s="270"/>
      <c r="CL474" s="270"/>
      <c r="CM474" s="270"/>
      <c r="CN474" s="270"/>
      <c r="CO474" s="270"/>
      <c r="CP474" s="270"/>
      <c r="CQ474" s="270"/>
    </row>
    <row r="475" spans="10:95">
      <c r="J475" s="268"/>
      <c r="K475" s="268"/>
      <c r="L475" s="269"/>
      <c r="M475" s="270"/>
      <c r="N475" s="268"/>
      <c r="O475" s="268"/>
      <c r="P475" s="269"/>
      <c r="Q475" s="270"/>
      <c r="R475" s="268"/>
      <c r="S475" s="268"/>
      <c r="T475" s="269"/>
      <c r="U475" s="270"/>
      <c r="V475" s="268"/>
      <c r="W475" s="268"/>
      <c r="X475" s="269"/>
      <c r="Y475" s="270"/>
      <c r="Z475" s="268"/>
      <c r="AA475" s="268"/>
      <c r="AB475" s="269"/>
      <c r="AC475" s="270"/>
      <c r="AD475" s="268"/>
      <c r="AE475" s="268"/>
      <c r="AF475" s="269"/>
      <c r="AG475" s="270"/>
      <c r="AH475" s="268"/>
      <c r="AI475" s="268"/>
      <c r="AJ475" s="269"/>
      <c r="AK475" s="270"/>
      <c r="AL475" s="270"/>
      <c r="AM475" s="270"/>
      <c r="AN475" s="270"/>
      <c r="AO475" s="270"/>
      <c r="AP475" s="270"/>
      <c r="AQ475" s="270"/>
      <c r="AR475" s="270"/>
      <c r="AS475" s="270"/>
      <c r="AT475" s="270"/>
      <c r="AU475" s="270"/>
      <c r="AV475" s="270"/>
      <c r="AW475" s="270"/>
      <c r="AX475" s="270"/>
      <c r="AY475" s="270"/>
      <c r="AZ475" s="270"/>
      <c r="BA475" s="270"/>
      <c r="BB475" s="270"/>
      <c r="BC475" s="270"/>
      <c r="BD475" s="270"/>
      <c r="BE475" s="270"/>
      <c r="BF475" s="270"/>
      <c r="BG475" s="270"/>
      <c r="BH475" s="270"/>
      <c r="BI475" s="270"/>
      <c r="BJ475" s="270"/>
      <c r="BK475" s="270"/>
      <c r="BL475" s="270"/>
      <c r="BM475" s="270"/>
      <c r="BN475" s="270"/>
      <c r="BO475" s="270"/>
      <c r="BP475" s="270"/>
      <c r="BQ475" s="270"/>
      <c r="BR475" s="270"/>
      <c r="BS475" s="270"/>
      <c r="BT475" s="270"/>
      <c r="BU475" s="270"/>
      <c r="BV475" s="270"/>
      <c r="BW475" s="270"/>
      <c r="BX475" s="270"/>
      <c r="BY475" s="270"/>
      <c r="BZ475" s="270"/>
      <c r="CA475" s="270"/>
      <c r="CB475" s="270"/>
      <c r="CC475" s="270"/>
      <c r="CD475" s="270"/>
      <c r="CE475" s="270"/>
      <c r="CF475" s="270"/>
      <c r="CG475" s="270"/>
      <c r="CH475" s="270"/>
      <c r="CI475" s="270"/>
      <c r="CJ475" s="270"/>
      <c r="CK475" s="270"/>
      <c r="CL475" s="270"/>
      <c r="CM475" s="270"/>
      <c r="CN475" s="270"/>
      <c r="CO475" s="270"/>
      <c r="CP475" s="270"/>
      <c r="CQ475" s="270"/>
    </row>
    <row r="476" spans="10:95">
      <c r="J476" s="268"/>
      <c r="K476" s="268"/>
      <c r="L476" s="269"/>
      <c r="M476" s="270"/>
      <c r="N476" s="268"/>
      <c r="O476" s="268"/>
      <c r="P476" s="269"/>
      <c r="Q476" s="270"/>
      <c r="R476" s="268"/>
      <c r="S476" s="268"/>
      <c r="T476" s="269"/>
      <c r="U476" s="270"/>
      <c r="V476" s="268"/>
      <c r="W476" s="268"/>
      <c r="X476" s="269"/>
      <c r="Y476" s="270"/>
      <c r="Z476" s="268"/>
      <c r="AA476" s="268"/>
      <c r="AB476" s="269"/>
      <c r="AC476" s="270"/>
      <c r="AD476" s="268"/>
      <c r="AE476" s="268"/>
      <c r="AF476" s="269"/>
      <c r="AG476" s="270"/>
      <c r="AH476" s="268"/>
      <c r="AI476" s="268"/>
      <c r="AJ476" s="269"/>
      <c r="AK476" s="270"/>
      <c r="AL476" s="270"/>
      <c r="AM476" s="270"/>
      <c r="AN476" s="270"/>
      <c r="AO476" s="270"/>
      <c r="AP476" s="270"/>
      <c r="AQ476" s="270"/>
      <c r="AR476" s="270"/>
      <c r="AS476" s="270"/>
      <c r="AT476" s="270"/>
      <c r="AU476" s="270"/>
      <c r="AV476" s="270"/>
      <c r="AW476" s="270"/>
      <c r="AX476" s="270"/>
      <c r="AY476" s="270"/>
      <c r="AZ476" s="270"/>
      <c r="BA476" s="270"/>
      <c r="BB476" s="270"/>
      <c r="BC476" s="270"/>
      <c r="BD476" s="270"/>
      <c r="BE476" s="270"/>
      <c r="BF476" s="270"/>
      <c r="BG476" s="270"/>
      <c r="BH476" s="270"/>
      <c r="BI476" s="270"/>
      <c r="BJ476" s="270"/>
      <c r="BK476" s="270"/>
      <c r="BL476" s="270"/>
      <c r="BM476" s="270"/>
      <c r="BN476" s="270"/>
      <c r="BO476" s="270"/>
      <c r="BP476" s="270"/>
      <c r="BQ476" s="270"/>
      <c r="BR476" s="270"/>
      <c r="BS476" s="270"/>
      <c r="BT476" s="270"/>
      <c r="BU476" s="270"/>
      <c r="BV476" s="270"/>
      <c r="BW476" s="270"/>
      <c r="BX476" s="270"/>
      <c r="BY476" s="270"/>
      <c r="BZ476" s="270"/>
      <c r="CA476" s="270"/>
      <c r="CB476" s="270"/>
      <c r="CC476" s="270"/>
      <c r="CD476" s="270"/>
      <c r="CE476" s="270"/>
      <c r="CF476" s="270"/>
      <c r="CG476" s="270"/>
      <c r="CH476" s="270"/>
      <c r="CI476" s="270"/>
      <c r="CJ476" s="270"/>
      <c r="CK476" s="270"/>
      <c r="CL476" s="270"/>
      <c r="CM476" s="270"/>
      <c r="CN476" s="270"/>
      <c r="CO476" s="270"/>
      <c r="CP476" s="270"/>
      <c r="CQ476" s="270"/>
    </row>
    <row r="477" spans="10:95">
      <c r="J477" s="268"/>
      <c r="K477" s="268"/>
      <c r="L477" s="269"/>
      <c r="M477" s="270"/>
      <c r="N477" s="268"/>
      <c r="O477" s="268"/>
      <c r="P477" s="269"/>
      <c r="Q477" s="270"/>
      <c r="R477" s="268"/>
      <c r="S477" s="268"/>
      <c r="T477" s="269"/>
      <c r="U477" s="270"/>
      <c r="V477" s="268"/>
      <c r="W477" s="268"/>
      <c r="X477" s="269"/>
      <c r="Y477" s="270"/>
      <c r="Z477" s="268"/>
      <c r="AA477" s="268"/>
      <c r="AB477" s="269"/>
      <c r="AC477" s="270"/>
      <c r="AD477" s="268"/>
      <c r="AE477" s="268"/>
      <c r="AF477" s="269"/>
      <c r="AG477" s="270"/>
      <c r="AH477" s="268"/>
      <c r="AI477" s="268"/>
      <c r="AJ477" s="269"/>
      <c r="AK477" s="270"/>
      <c r="AL477" s="270"/>
      <c r="AM477" s="270"/>
      <c r="AN477" s="270"/>
      <c r="AO477" s="270"/>
      <c r="AP477" s="270"/>
      <c r="AQ477" s="270"/>
      <c r="AR477" s="270"/>
      <c r="AS477" s="270"/>
      <c r="AT477" s="270"/>
      <c r="AU477" s="270"/>
      <c r="AV477" s="270"/>
      <c r="AW477" s="270"/>
      <c r="AX477" s="270"/>
      <c r="AY477" s="270"/>
      <c r="AZ477" s="270"/>
      <c r="BA477" s="270"/>
      <c r="BB477" s="270"/>
      <c r="BC477" s="270"/>
      <c r="BD477" s="270"/>
      <c r="BE477" s="270"/>
      <c r="BF477" s="270"/>
      <c r="BG477" s="270"/>
      <c r="BH477" s="270"/>
      <c r="BI477" s="270"/>
      <c r="BJ477" s="270"/>
      <c r="BK477" s="270"/>
      <c r="BL477" s="270"/>
      <c r="BM477" s="270"/>
      <c r="BN477" s="270"/>
      <c r="BO477" s="270"/>
      <c r="BP477" s="270"/>
      <c r="BQ477" s="270"/>
      <c r="BR477" s="270"/>
      <c r="BS477" s="270"/>
      <c r="BT477" s="270"/>
      <c r="BU477" s="270"/>
      <c r="BV477" s="270"/>
      <c r="BW477" s="270"/>
      <c r="BX477" s="270"/>
      <c r="BY477" s="270"/>
      <c r="BZ477" s="270"/>
      <c r="CA477" s="270"/>
      <c r="CB477" s="270"/>
      <c r="CC477" s="270"/>
      <c r="CD477" s="270"/>
      <c r="CE477" s="270"/>
      <c r="CF477" s="270"/>
      <c r="CG477" s="270"/>
      <c r="CH477" s="270"/>
      <c r="CI477" s="270"/>
      <c r="CJ477" s="270"/>
      <c r="CK477" s="270"/>
      <c r="CL477" s="270"/>
      <c r="CM477" s="270"/>
      <c r="CN477" s="270"/>
      <c r="CO477" s="270"/>
      <c r="CP477" s="270"/>
      <c r="CQ477" s="270"/>
    </row>
    <row r="478" spans="10:95">
      <c r="J478" s="268"/>
      <c r="K478" s="268"/>
      <c r="L478" s="269"/>
      <c r="M478" s="270"/>
      <c r="N478" s="268"/>
      <c r="O478" s="268"/>
      <c r="P478" s="269"/>
      <c r="Q478" s="270"/>
      <c r="R478" s="268"/>
      <c r="S478" s="268"/>
      <c r="T478" s="269"/>
      <c r="U478" s="270"/>
      <c r="V478" s="268"/>
      <c r="W478" s="268"/>
      <c r="X478" s="269"/>
      <c r="Y478" s="270"/>
      <c r="Z478" s="268"/>
      <c r="AA478" s="268"/>
      <c r="AB478" s="269"/>
      <c r="AC478" s="270"/>
      <c r="AD478" s="268"/>
      <c r="AE478" s="268"/>
      <c r="AF478" s="269"/>
      <c r="AG478" s="270"/>
      <c r="AH478" s="268"/>
      <c r="AI478" s="268"/>
      <c r="AJ478" s="269"/>
      <c r="AK478" s="270"/>
      <c r="AL478" s="270"/>
      <c r="AM478" s="270"/>
      <c r="AN478" s="270"/>
      <c r="AO478" s="270"/>
      <c r="AP478" s="270"/>
      <c r="AQ478" s="270"/>
      <c r="AR478" s="270"/>
      <c r="AS478" s="270"/>
      <c r="AT478" s="270"/>
      <c r="AU478" s="270"/>
      <c r="AV478" s="270"/>
      <c r="AW478" s="270"/>
      <c r="AX478" s="270"/>
      <c r="AY478" s="270"/>
      <c r="AZ478" s="270"/>
      <c r="BA478" s="270"/>
      <c r="BB478" s="270"/>
      <c r="BC478" s="270"/>
      <c r="BD478" s="270"/>
      <c r="BE478" s="270"/>
      <c r="BF478" s="270"/>
      <c r="BG478" s="270"/>
      <c r="BH478" s="270"/>
      <c r="BI478" s="270"/>
      <c r="BJ478" s="270"/>
      <c r="BK478" s="270"/>
      <c r="BL478" s="270"/>
      <c r="BM478" s="270"/>
      <c r="BN478" s="270"/>
      <c r="BO478" s="270"/>
      <c r="BP478" s="270"/>
      <c r="BQ478" s="270"/>
      <c r="BR478" s="270"/>
      <c r="BS478" s="270"/>
      <c r="BT478" s="270"/>
      <c r="BU478" s="270"/>
      <c r="BV478" s="270"/>
      <c r="BW478" s="270"/>
      <c r="BX478" s="270"/>
      <c r="BY478" s="270"/>
      <c r="BZ478" s="270"/>
      <c r="CA478" s="270"/>
      <c r="CB478" s="270"/>
      <c r="CC478" s="270"/>
      <c r="CD478" s="270"/>
      <c r="CE478" s="270"/>
      <c r="CF478" s="270"/>
      <c r="CG478" s="270"/>
      <c r="CH478" s="270"/>
      <c r="CI478" s="270"/>
      <c r="CJ478" s="270"/>
      <c r="CK478" s="270"/>
      <c r="CL478" s="270"/>
      <c r="CM478" s="270"/>
      <c r="CN478" s="270"/>
      <c r="CO478" s="270"/>
      <c r="CP478" s="270"/>
      <c r="CQ478" s="270"/>
    </row>
    <row r="479" spans="10:95">
      <c r="J479" s="268"/>
      <c r="K479" s="268"/>
      <c r="L479" s="269"/>
      <c r="M479" s="270"/>
      <c r="N479" s="268"/>
      <c r="O479" s="268"/>
      <c r="P479" s="269"/>
      <c r="Q479" s="270"/>
      <c r="R479" s="268"/>
      <c r="S479" s="268"/>
      <c r="T479" s="269"/>
      <c r="U479" s="270"/>
      <c r="V479" s="268"/>
      <c r="W479" s="268"/>
      <c r="X479" s="269"/>
      <c r="Y479" s="270"/>
      <c r="Z479" s="268"/>
      <c r="AA479" s="268"/>
      <c r="AB479" s="269"/>
      <c r="AC479" s="270"/>
      <c r="AD479" s="268"/>
      <c r="AE479" s="268"/>
      <c r="AF479" s="269"/>
      <c r="AG479" s="270"/>
      <c r="AH479" s="268"/>
      <c r="AI479" s="268"/>
      <c r="AJ479" s="269"/>
      <c r="AK479" s="270"/>
      <c r="AL479" s="270"/>
      <c r="AM479" s="270"/>
      <c r="AN479" s="270"/>
      <c r="AO479" s="270"/>
      <c r="AP479" s="270"/>
      <c r="AQ479" s="270"/>
      <c r="AR479" s="270"/>
      <c r="AS479" s="270"/>
      <c r="AT479" s="270"/>
      <c r="AU479" s="270"/>
      <c r="AV479" s="270"/>
      <c r="AW479" s="270"/>
      <c r="AX479" s="270"/>
      <c r="AY479" s="270"/>
      <c r="AZ479" s="270"/>
      <c r="BA479" s="270"/>
      <c r="BB479" s="270"/>
      <c r="BC479" s="270"/>
      <c r="BD479" s="270"/>
      <c r="BE479" s="270"/>
      <c r="BF479" s="270"/>
      <c r="BG479" s="270"/>
      <c r="BH479" s="270"/>
      <c r="BI479" s="270"/>
      <c r="BJ479" s="270"/>
      <c r="BK479" s="270"/>
      <c r="BL479" s="270"/>
      <c r="BM479" s="270"/>
      <c r="BN479" s="270"/>
      <c r="BO479" s="270"/>
      <c r="BP479" s="270"/>
      <c r="BQ479" s="270"/>
      <c r="BR479" s="270"/>
      <c r="BS479" s="270"/>
      <c r="BT479" s="270"/>
      <c r="BU479" s="270"/>
      <c r="BV479" s="270"/>
      <c r="BW479" s="270"/>
      <c r="BX479" s="270"/>
      <c r="BY479" s="270"/>
      <c r="BZ479" s="270"/>
      <c r="CA479" s="270"/>
      <c r="CB479" s="270"/>
      <c r="CC479" s="270"/>
      <c r="CD479" s="270"/>
      <c r="CE479" s="270"/>
      <c r="CF479" s="270"/>
      <c r="CG479" s="270"/>
      <c r="CH479" s="270"/>
      <c r="CI479" s="270"/>
      <c r="CJ479" s="270"/>
      <c r="CK479" s="270"/>
      <c r="CL479" s="270"/>
      <c r="CM479" s="270"/>
      <c r="CN479" s="270"/>
      <c r="CO479" s="270"/>
      <c r="CP479" s="270"/>
      <c r="CQ479" s="270"/>
    </row>
    <row r="480" spans="10:95">
      <c r="J480" s="268"/>
      <c r="K480" s="268"/>
      <c r="L480" s="269"/>
      <c r="M480" s="270"/>
      <c r="N480" s="268"/>
      <c r="O480" s="268"/>
      <c r="P480" s="269"/>
      <c r="Q480" s="270"/>
      <c r="R480" s="268"/>
      <c r="S480" s="268"/>
      <c r="T480" s="269"/>
      <c r="U480" s="270"/>
      <c r="V480" s="268"/>
      <c r="W480" s="268"/>
      <c r="X480" s="269"/>
      <c r="Y480" s="270"/>
      <c r="Z480" s="268"/>
      <c r="AA480" s="268"/>
      <c r="AB480" s="269"/>
      <c r="AC480" s="270"/>
      <c r="AD480" s="268"/>
      <c r="AE480" s="268"/>
      <c r="AF480" s="269"/>
      <c r="AG480" s="270"/>
      <c r="AH480" s="268"/>
      <c r="AI480" s="268"/>
      <c r="AJ480" s="269"/>
      <c r="AK480" s="270"/>
      <c r="AL480" s="270"/>
      <c r="AM480" s="270"/>
      <c r="AN480" s="270"/>
      <c r="AO480" s="270"/>
      <c r="AP480" s="270"/>
      <c r="AQ480" s="270"/>
      <c r="AR480" s="270"/>
      <c r="AS480" s="270"/>
      <c r="AT480" s="270"/>
      <c r="AU480" s="270"/>
      <c r="AV480" s="270"/>
      <c r="AW480" s="270"/>
      <c r="AX480" s="270"/>
      <c r="AY480" s="270"/>
      <c r="AZ480" s="270"/>
      <c r="BA480" s="270"/>
      <c r="BB480" s="270"/>
      <c r="BC480" s="270"/>
      <c r="BD480" s="270"/>
      <c r="BE480" s="270"/>
      <c r="BF480" s="270"/>
      <c r="BG480" s="270"/>
      <c r="BH480" s="270"/>
      <c r="BI480" s="270"/>
      <c r="BJ480" s="270"/>
      <c r="BK480" s="270"/>
      <c r="BL480" s="270"/>
      <c r="BM480" s="270"/>
      <c r="BN480" s="270"/>
      <c r="BO480" s="270"/>
      <c r="BP480" s="270"/>
      <c r="BQ480" s="270"/>
      <c r="BR480" s="270"/>
      <c r="BS480" s="270"/>
      <c r="BT480" s="270"/>
      <c r="BU480" s="270"/>
      <c r="BV480" s="270"/>
      <c r="BW480" s="270"/>
      <c r="BX480" s="270"/>
      <c r="BY480" s="270"/>
      <c r="BZ480" s="270"/>
      <c r="CA480" s="270"/>
      <c r="CB480" s="270"/>
      <c r="CC480" s="270"/>
      <c r="CD480" s="270"/>
      <c r="CE480" s="270"/>
      <c r="CF480" s="270"/>
      <c r="CG480" s="270"/>
      <c r="CH480" s="270"/>
      <c r="CI480" s="270"/>
      <c r="CJ480" s="270"/>
      <c r="CK480" s="270"/>
      <c r="CL480" s="270"/>
      <c r="CM480" s="270"/>
      <c r="CN480" s="270"/>
      <c r="CO480" s="270"/>
      <c r="CP480" s="270"/>
      <c r="CQ480" s="270"/>
    </row>
    <row r="481" spans="10:95">
      <c r="J481" s="268"/>
      <c r="K481" s="268"/>
      <c r="L481" s="269"/>
      <c r="M481" s="270"/>
      <c r="N481" s="268"/>
      <c r="O481" s="268"/>
      <c r="P481" s="269"/>
      <c r="Q481" s="270"/>
      <c r="R481" s="268"/>
      <c r="S481" s="268"/>
      <c r="T481" s="269"/>
      <c r="U481" s="270"/>
      <c r="V481" s="268"/>
      <c r="W481" s="268"/>
      <c r="X481" s="269"/>
      <c r="Y481" s="270"/>
      <c r="Z481" s="268"/>
      <c r="AA481" s="268"/>
      <c r="AB481" s="269"/>
      <c r="AC481" s="270"/>
      <c r="AD481" s="268"/>
      <c r="AE481" s="268"/>
      <c r="AF481" s="269"/>
      <c r="AG481" s="270"/>
      <c r="AH481" s="268"/>
      <c r="AI481" s="268"/>
      <c r="AJ481" s="269"/>
      <c r="AK481" s="270"/>
      <c r="AL481" s="270"/>
      <c r="AM481" s="270"/>
      <c r="AN481" s="270"/>
      <c r="AO481" s="270"/>
      <c r="AP481" s="270"/>
      <c r="AQ481" s="270"/>
      <c r="AR481" s="270"/>
      <c r="AS481" s="270"/>
      <c r="AT481" s="270"/>
      <c r="AU481" s="270"/>
      <c r="AV481" s="270"/>
      <c r="AW481" s="270"/>
      <c r="AX481" s="270"/>
      <c r="AY481" s="270"/>
      <c r="AZ481" s="270"/>
      <c r="BA481" s="270"/>
      <c r="BB481" s="270"/>
      <c r="BC481" s="270"/>
      <c r="BD481" s="270"/>
      <c r="BE481" s="270"/>
      <c r="BF481" s="270"/>
      <c r="BG481" s="270"/>
      <c r="BH481" s="270"/>
      <c r="BI481" s="270"/>
      <c r="BJ481" s="270"/>
      <c r="BK481" s="270"/>
      <c r="BL481" s="270"/>
      <c r="BM481" s="270"/>
      <c r="BN481" s="270"/>
      <c r="BO481" s="270"/>
      <c r="BP481" s="270"/>
      <c r="BQ481" s="270"/>
      <c r="BR481" s="270"/>
      <c r="BS481" s="270"/>
      <c r="BT481" s="270"/>
      <c r="BU481" s="270"/>
      <c r="BV481" s="270"/>
      <c r="BW481" s="270"/>
      <c r="BX481" s="270"/>
      <c r="BY481" s="270"/>
      <c r="BZ481" s="270"/>
      <c r="CA481" s="270"/>
      <c r="CB481" s="270"/>
      <c r="CC481" s="270"/>
      <c r="CD481" s="270"/>
      <c r="CE481" s="270"/>
      <c r="CF481" s="270"/>
      <c r="CG481" s="270"/>
      <c r="CH481" s="270"/>
      <c r="CI481" s="270"/>
      <c r="CJ481" s="270"/>
      <c r="CK481" s="270"/>
      <c r="CL481" s="270"/>
      <c r="CM481" s="270"/>
      <c r="CN481" s="270"/>
      <c r="CO481" s="270"/>
      <c r="CP481" s="270"/>
      <c r="CQ481" s="270"/>
    </row>
    <row r="482" spans="10:95">
      <c r="J482" s="268"/>
      <c r="K482" s="268"/>
      <c r="L482" s="269"/>
      <c r="M482" s="270"/>
      <c r="N482" s="268"/>
      <c r="O482" s="268"/>
      <c r="P482" s="269"/>
      <c r="Q482" s="270"/>
      <c r="R482" s="268"/>
      <c r="S482" s="268"/>
      <c r="T482" s="269"/>
      <c r="U482" s="270"/>
      <c r="V482" s="268"/>
      <c r="W482" s="268"/>
      <c r="X482" s="269"/>
      <c r="Y482" s="270"/>
      <c r="Z482" s="268"/>
      <c r="AA482" s="268"/>
      <c r="AB482" s="269"/>
      <c r="AC482" s="270"/>
      <c r="AD482" s="268"/>
      <c r="AE482" s="268"/>
      <c r="AF482" s="269"/>
      <c r="AG482" s="270"/>
      <c r="AH482" s="268"/>
      <c r="AI482" s="268"/>
      <c r="AJ482" s="269"/>
      <c r="AK482" s="270"/>
      <c r="AL482" s="270"/>
      <c r="AM482" s="270"/>
      <c r="AN482" s="270"/>
      <c r="AO482" s="270"/>
      <c r="AP482" s="270"/>
      <c r="AQ482" s="270"/>
      <c r="AR482" s="270"/>
      <c r="AS482" s="270"/>
      <c r="AT482" s="270"/>
      <c r="AU482" s="270"/>
      <c r="AV482" s="270"/>
      <c r="AW482" s="270"/>
      <c r="AX482" s="270"/>
      <c r="AY482" s="270"/>
      <c r="AZ482" s="270"/>
      <c r="BA482" s="270"/>
      <c r="BB482" s="270"/>
      <c r="BC482" s="270"/>
      <c r="BD482" s="270"/>
      <c r="BE482" s="270"/>
      <c r="BF482" s="270"/>
      <c r="BG482" s="270"/>
      <c r="BH482" s="270"/>
      <c r="BI482" s="270"/>
      <c r="BJ482" s="270"/>
      <c r="BK482" s="270"/>
      <c r="BL482" s="270"/>
      <c r="BM482" s="270"/>
      <c r="BN482" s="270"/>
      <c r="BO482" s="270"/>
      <c r="BP482" s="270"/>
      <c r="BQ482" s="270"/>
      <c r="BR482" s="270"/>
      <c r="BS482" s="270"/>
      <c r="BT482" s="270"/>
      <c r="BU482" s="270"/>
      <c r="BV482" s="270"/>
      <c r="BW482" s="270"/>
      <c r="BX482" s="270"/>
      <c r="BY482" s="270"/>
      <c r="BZ482" s="270"/>
      <c r="CA482" s="270"/>
      <c r="CB482" s="270"/>
      <c r="CC482" s="270"/>
      <c r="CD482" s="270"/>
      <c r="CE482" s="270"/>
      <c r="CF482" s="270"/>
      <c r="CG482" s="270"/>
      <c r="CH482" s="270"/>
      <c r="CI482" s="270"/>
      <c r="CJ482" s="270"/>
      <c r="CK482" s="270"/>
      <c r="CL482" s="270"/>
      <c r="CM482" s="270"/>
      <c r="CN482" s="270"/>
      <c r="CO482" s="270"/>
      <c r="CP482" s="270"/>
      <c r="CQ482" s="270"/>
    </row>
    <row r="483" spans="10:95">
      <c r="J483" s="268"/>
      <c r="K483" s="268"/>
      <c r="L483" s="269"/>
      <c r="M483" s="270"/>
      <c r="N483" s="268"/>
      <c r="O483" s="268"/>
      <c r="P483" s="269"/>
      <c r="Q483" s="270"/>
      <c r="R483" s="268"/>
      <c r="S483" s="268"/>
      <c r="T483" s="269"/>
      <c r="U483" s="270"/>
      <c r="V483" s="268"/>
      <c r="W483" s="268"/>
      <c r="X483" s="269"/>
      <c r="Y483" s="270"/>
      <c r="Z483" s="268"/>
      <c r="AA483" s="268"/>
      <c r="AB483" s="269"/>
      <c r="AC483" s="270"/>
      <c r="AD483" s="268"/>
      <c r="AE483" s="268"/>
      <c r="AF483" s="269"/>
      <c r="AG483" s="270"/>
      <c r="AH483" s="268"/>
      <c r="AI483" s="268"/>
      <c r="AJ483" s="269"/>
      <c r="AK483" s="270"/>
      <c r="AL483" s="270"/>
      <c r="AM483" s="270"/>
      <c r="AN483" s="270"/>
      <c r="AO483" s="270"/>
      <c r="AP483" s="270"/>
      <c r="AQ483" s="270"/>
      <c r="AR483" s="270"/>
      <c r="AS483" s="270"/>
      <c r="AT483" s="270"/>
      <c r="AU483" s="270"/>
      <c r="AV483" s="270"/>
      <c r="AW483" s="270"/>
      <c r="AX483" s="270"/>
      <c r="AY483" s="270"/>
      <c r="AZ483" s="270"/>
      <c r="BA483" s="270"/>
      <c r="BB483" s="270"/>
      <c r="BC483" s="270"/>
      <c r="BD483" s="270"/>
      <c r="BE483" s="270"/>
      <c r="BF483" s="270"/>
      <c r="BG483" s="270"/>
      <c r="BH483" s="270"/>
      <c r="BI483" s="270"/>
      <c r="BJ483" s="270"/>
      <c r="BK483" s="270"/>
      <c r="BL483" s="270"/>
      <c r="BM483" s="270"/>
      <c r="BN483" s="270"/>
      <c r="BO483" s="270"/>
      <c r="BP483" s="270"/>
      <c r="BQ483" s="270"/>
      <c r="BR483" s="270"/>
      <c r="BS483" s="270"/>
      <c r="BT483" s="270"/>
      <c r="BU483" s="270"/>
      <c r="BV483" s="270"/>
      <c r="BW483" s="270"/>
      <c r="BX483" s="270"/>
      <c r="BY483" s="270"/>
      <c r="BZ483" s="270"/>
      <c r="CA483" s="270"/>
      <c r="CB483" s="270"/>
      <c r="CC483" s="270"/>
      <c r="CD483" s="270"/>
      <c r="CE483" s="270"/>
      <c r="CF483" s="270"/>
      <c r="CG483" s="270"/>
      <c r="CH483" s="270"/>
      <c r="CI483" s="270"/>
      <c r="CJ483" s="270"/>
      <c r="CK483" s="270"/>
      <c r="CL483" s="270"/>
      <c r="CM483" s="270"/>
      <c r="CN483" s="270"/>
      <c r="CO483" s="270"/>
      <c r="CP483" s="270"/>
      <c r="CQ483" s="270"/>
    </row>
    <row r="484" spans="10:95">
      <c r="J484" s="268"/>
      <c r="K484" s="268"/>
      <c r="L484" s="269"/>
      <c r="M484" s="270"/>
      <c r="N484" s="268"/>
      <c r="O484" s="268"/>
      <c r="P484" s="269"/>
      <c r="Q484" s="270"/>
      <c r="R484" s="268"/>
      <c r="S484" s="268"/>
      <c r="T484" s="269"/>
      <c r="U484" s="270"/>
      <c r="V484" s="268"/>
      <c r="W484" s="268"/>
      <c r="X484" s="269"/>
      <c r="Y484" s="270"/>
      <c r="Z484" s="268"/>
      <c r="AA484" s="268"/>
      <c r="AB484" s="269"/>
      <c r="AC484" s="270"/>
      <c r="AD484" s="268"/>
      <c r="AE484" s="268"/>
      <c r="AF484" s="269"/>
      <c r="AG484" s="270"/>
      <c r="AH484" s="268"/>
      <c r="AI484" s="268"/>
      <c r="AJ484" s="269"/>
      <c r="AK484" s="270"/>
      <c r="AL484" s="270"/>
      <c r="AM484" s="270"/>
      <c r="AN484" s="270"/>
      <c r="AO484" s="270"/>
      <c r="AP484" s="270"/>
      <c r="AQ484" s="270"/>
      <c r="AR484" s="270"/>
      <c r="AS484" s="270"/>
      <c r="AT484" s="270"/>
      <c r="AU484" s="270"/>
      <c r="AV484" s="270"/>
      <c r="AW484" s="270"/>
      <c r="AX484" s="270"/>
      <c r="AY484" s="270"/>
      <c r="AZ484" s="270"/>
      <c r="BA484" s="270"/>
      <c r="BB484" s="270"/>
      <c r="BC484" s="270"/>
      <c r="BD484" s="270"/>
      <c r="BE484" s="270"/>
      <c r="BF484" s="270"/>
      <c r="BG484" s="270"/>
      <c r="BH484" s="270"/>
      <c r="BI484" s="270"/>
      <c r="BJ484" s="270"/>
      <c r="BK484" s="270"/>
      <c r="BL484" s="270"/>
      <c r="BM484" s="270"/>
      <c r="BN484" s="270"/>
      <c r="BO484" s="270"/>
      <c r="BP484" s="270"/>
      <c r="BQ484" s="270"/>
      <c r="BR484" s="270"/>
      <c r="BS484" s="270"/>
      <c r="BT484" s="270"/>
      <c r="BU484" s="270"/>
      <c r="BV484" s="270"/>
      <c r="BW484" s="270"/>
      <c r="BX484" s="270"/>
      <c r="BY484" s="270"/>
      <c r="BZ484" s="270"/>
      <c r="CA484" s="270"/>
      <c r="CB484" s="270"/>
      <c r="CC484" s="270"/>
      <c r="CD484" s="270"/>
      <c r="CE484" s="270"/>
      <c r="CF484" s="270"/>
      <c r="CG484" s="270"/>
      <c r="CH484" s="270"/>
      <c r="CI484" s="270"/>
      <c r="CJ484" s="270"/>
      <c r="CK484" s="270"/>
      <c r="CL484" s="270"/>
      <c r="CM484" s="270"/>
      <c r="CN484" s="270"/>
      <c r="CO484" s="270"/>
      <c r="CP484" s="270"/>
      <c r="CQ484" s="270"/>
    </row>
    <row r="485" spans="10:95">
      <c r="J485" s="268"/>
      <c r="K485" s="268"/>
      <c r="L485" s="269"/>
      <c r="M485" s="270"/>
      <c r="N485" s="268"/>
      <c r="O485" s="268"/>
      <c r="P485" s="269"/>
      <c r="Q485" s="270"/>
      <c r="R485" s="268"/>
      <c r="S485" s="268"/>
      <c r="T485" s="269"/>
      <c r="U485" s="270"/>
      <c r="V485" s="268"/>
      <c r="W485" s="268"/>
      <c r="X485" s="269"/>
      <c r="Y485" s="270"/>
      <c r="Z485" s="268"/>
      <c r="AA485" s="268"/>
      <c r="AB485" s="269"/>
      <c r="AC485" s="270"/>
      <c r="AD485" s="268"/>
      <c r="AE485" s="268"/>
      <c r="AF485" s="269"/>
      <c r="AG485" s="270"/>
      <c r="AH485" s="268"/>
      <c r="AI485" s="268"/>
      <c r="AJ485" s="269"/>
      <c r="AK485" s="270"/>
      <c r="AL485" s="270"/>
      <c r="AM485" s="270"/>
      <c r="AN485" s="270"/>
      <c r="AO485" s="270"/>
      <c r="AP485" s="270"/>
      <c r="AQ485" s="270"/>
      <c r="AR485" s="270"/>
      <c r="AS485" s="270"/>
      <c r="AT485" s="270"/>
      <c r="AU485" s="270"/>
      <c r="AV485" s="270"/>
      <c r="AW485" s="270"/>
      <c r="AX485" s="270"/>
      <c r="AY485" s="270"/>
      <c r="AZ485" s="270"/>
      <c r="BA485" s="270"/>
      <c r="BB485" s="270"/>
      <c r="BC485" s="270"/>
      <c r="BD485" s="270"/>
      <c r="BE485" s="270"/>
      <c r="BF485" s="270"/>
      <c r="BG485" s="270"/>
      <c r="BH485" s="270"/>
      <c r="BI485" s="270"/>
      <c r="BJ485" s="270"/>
      <c r="BK485" s="270"/>
      <c r="BL485" s="270"/>
      <c r="BM485" s="270"/>
      <c r="BN485" s="270"/>
      <c r="BO485" s="270"/>
      <c r="BP485" s="270"/>
      <c r="BQ485" s="270"/>
      <c r="BR485" s="270"/>
      <c r="BS485" s="270"/>
      <c r="BT485" s="270"/>
      <c r="BU485" s="270"/>
      <c r="BV485" s="270"/>
      <c r="BW485" s="270"/>
      <c r="BX485" s="270"/>
      <c r="BY485" s="270"/>
      <c r="BZ485" s="270"/>
      <c r="CA485" s="270"/>
      <c r="CB485" s="270"/>
      <c r="CC485" s="270"/>
      <c r="CD485" s="270"/>
      <c r="CE485" s="270"/>
      <c r="CF485" s="270"/>
      <c r="CG485" s="270"/>
      <c r="CH485" s="270"/>
      <c r="CI485" s="270"/>
      <c r="CJ485" s="270"/>
      <c r="CK485" s="270"/>
      <c r="CL485" s="270"/>
      <c r="CM485" s="270"/>
      <c r="CN485" s="270"/>
      <c r="CO485" s="270"/>
      <c r="CP485" s="270"/>
      <c r="CQ485" s="270"/>
    </row>
    <row r="486" spans="10:95">
      <c r="J486" s="268"/>
      <c r="K486" s="268"/>
      <c r="L486" s="269"/>
      <c r="M486" s="270"/>
      <c r="N486" s="268"/>
      <c r="O486" s="268"/>
      <c r="P486" s="269"/>
      <c r="Q486" s="270"/>
      <c r="R486" s="268"/>
      <c r="S486" s="268"/>
      <c r="T486" s="269"/>
      <c r="U486" s="270"/>
      <c r="V486" s="268"/>
      <c r="W486" s="268"/>
      <c r="X486" s="269"/>
      <c r="Y486" s="270"/>
      <c r="Z486" s="268"/>
      <c r="AA486" s="268"/>
      <c r="AB486" s="269"/>
      <c r="AC486" s="270"/>
      <c r="AD486" s="268"/>
      <c r="AE486" s="268"/>
      <c r="AF486" s="269"/>
      <c r="AG486" s="270"/>
      <c r="AH486" s="268"/>
      <c r="AI486" s="268"/>
      <c r="AJ486" s="269"/>
      <c r="AK486" s="270"/>
      <c r="AL486" s="270"/>
      <c r="AM486" s="270"/>
      <c r="AN486" s="270"/>
      <c r="AO486" s="270"/>
      <c r="AP486" s="270"/>
      <c r="AQ486" s="270"/>
      <c r="AR486" s="270"/>
      <c r="AS486" s="270"/>
      <c r="AT486" s="270"/>
      <c r="AU486" s="270"/>
      <c r="AV486" s="270"/>
      <c r="AW486" s="270"/>
      <c r="AX486" s="270"/>
      <c r="AY486" s="270"/>
      <c r="AZ486" s="270"/>
      <c r="BA486" s="270"/>
      <c r="BB486" s="270"/>
      <c r="BC486" s="270"/>
      <c r="BD486" s="270"/>
      <c r="BE486" s="270"/>
      <c r="BF486" s="270"/>
      <c r="BG486" s="270"/>
      <c r="BH486" s="270"/>
      <c r="BI486" s="270"/>
      <c r="BJ486" s="270"/>
      <c r="BK486" s="270"/>
      <c r="BL486" s="270"/>
      <c r="BM486" s="270"/>
      <c r="BN486" s="270"/>
      <c r="BO486" s="270"/>
      <c r="BP486" s="270"/>
      <c r="BQ486" s="270"/>
      <c r="BR486" s="270"/>
      <c r="BS486" s="270"/>
      <c r="BT486" s="270"/>
      <c r="BU486" s="270"/>
      <c r="BV486" s="270"/>
      <c r="BW486" s="270"/>
      <c r="BX486" s="270"/>
      <c r="BY486" s="270"/>
      <c r="BZ486" s="270"/>
      <c r="CA486" s="270"/>
      <c r="CB486" s="270"/>
      <c r="CC486" s="270"/>
      <c r="CD486" s="270"/>
      <c r="CE486" s="270"/>
      <c r="CF486" s="270"/>
      <c r="CG486" s="270"/>
      <c r="CH486" s="270"/>
      <c r="CI486" s="270"/>
      <c r="CJ486" s="270"/>
      <c r="CK486" s="270"/>
      <c r="CL486" s="270"/>
      <c r="CM486" s="270"/>
      <c r="CN486" s="270"/>
      <c r="CO486" s="270"/>
      <c r="CP486" s="270"/>
      <c r="CQ486" s="270"/>
    </row>
    <row r="487" spans="10:95">
      <c r="J487" s="268"/>
      <c r="K487" s="268"/>
      <c r="L487" s="269"/>
      <c r="M487" s="270"/>
      <c r="N487" s="268"/>
      <c r="O487" s="268"/>
      <c r="P487" s="269"/>
      <c r="Q487" s="270"/>
      <c r="R487" s="268"/>
      <c r="S487" s="268"/>
      <c r="T487" s="269"/>
      <c r="U487" s="270"/>
      <c r="V487" s="268"/>
      <c r="W487" s="268"/>
      <c r="X487" s="269"/>
      <c r="Y487" s="270"/>
      <c r="Z487" s="268"/>
      <c r="AA487" s="268"/>
      <c r="AB487" s="269"/>
      <c r="AC487" s="270"/>
      <c r="AD487" s="268"/>
      <c r="AE487" s="268"/>
      <c r="AF487" s="269"/>
      <c r="AG487" s="270"/>
      <c r="AH487" s="268"/>
      <c r="AI487" s="268"/>
      <c r="AJ487" s="269"/>
      <c r="AK487" s="270"/>
      <c r="AL487" s="270"/>
      <c r="AM487" s="270"/>
      <c r="AN487" s="270"/>
      <c r="AO487" s="270"/>
      <c r="AP487" s="270"/>
      <c r="AQ487" s="270"/>
      <c r="AR487" s="270"/>
      <c r="AS487" s="270"/>
      <c r="AT487" s="270"/>
      <c r="AU487" s="270"/>
      <c r="AV487" s="270"/>
      <c r="AW487" s="270"/>
      <c r="AX487" s="270"/>
      <c r="AY487" s="270"/>
      <c r="AZ487" s="270"/>
      <c r="BA487" s="270"/>
      <c r="BB487" s="270"/>
      <c r="BC487" s="270"/>
      <c r="BD487" s="270"/>
      <c r="BE487" s="270"/>
      <c r="BF487" s="270"/>
      <c r="BG487" s="270"/>
      <c r="BH487" s="270"/>
      <c r="BI487" s="270"/>
      <c r="BJ487" s="270"/>
      <c r="BK487" s="270"/>
      <c r="BL487" s="270"/>
      <c r="BM487" s="270"/>
      <c r="BN487" s="270"/>
      <c r="BO487" s="270"/>
      <c r="BP487" s="270"/>
      <c r="BQ487" s="270"/>
      <c r="BR487" s="270"/>
      <c r="BS487" s="270"/>
      <c r="BT487" s="270"/>
      <c r="BU487" s="270"/>
      <c r="BV487" s="270"/>
      <c r="BW487" s="270"/>
      <c r="BX487" s="270"/>
      <c r="BY487" s="270"/>
      <c r="BZ487" s="270"/>
      <c r="CA487" s="270"/>
      <c r="CB487" s="270"/>
      <c r="CC487" s="270"/>
      <c r="CD487" s="270"/>
      <c r="CE487" s="270"/>
      <c r="CF487" s="270"/>
      <c r="CG487" s="270"/>
      <c r="CH487" s="270"/>
      <c r="CI487" s="270"/>
      <c r="CJ487" s="270"/>
      <c r="CK487" s="270"/>
      <c r="CL487" s="270"/>
      <c r="CM487" s="270"/>
      <c r="CN487" s="270"/>
      <c r="CO487" s="270"/>
      <c r="CP487" s="270"/>
      <c r="CQ487" s="270"/>
    </row>
    <row r="488" spans="10:95">
      <c r="J488" s="268"/>
      <c r="K488" s="268"/>
      <c r="L488" s="269"/>
      <c r="M488" s="270"/>
      <c r="N488" s="268"/>
      <c r="O488" s="268"/>
      <c r="P488" s="269"/>
      <c r="Q488" s="270"/>
      <c r="R488" s="268"/>
      <c r="S488" s="268"/>
      <c r="T488" s="269"/>
      <c r="U488" s="270"/>
      <c r="V488" s="268"/>
      <c r="W488" s="268"/>
      <c r="X488" s="269"/>
      <c r="Y488" s="270"/>
      <c r="Z488" s="268"/>
      <c r="AA488" s="268"/>
      <c r="AB488" s="269"/>
      <c r="AC488" s="270"/>
      <c r="AD488" s="268"/>
      <c r="AE488" s="268"/>
      <c r="AF488" s="269"/>
      <c r="AG488" s="270"/>
      <c r="AH488" s="268"/>
      <c r="AI488" s="268"/>
      <c r="AJ488" s="269"/>
      <c r="AK488" s="270"/>
      <c r="AL488" s="270"/>
      <c r="AM488" s="270"/>
      <c r="AN488" s="270"/>
      <c r="AO488" s="270"/>
      <c r="AP488" s="270"/>
      <c r="AQ488" s="270"/>
      <c r="AR488" s="270"/>
      <c r="AS488" s="270"/>
      <c r="AT488" s="270"/>
      <c r="AU488" s="270"/>
      <c r="AV488" s="270"/>
      <c r="AW488" s="270"/>
      <c r="AX488" s="270"/>
      <c r="AY488" s="270"/>
      <c r="AZ488" s="270"/>
      <c r="BA488" s="270"/>
      <c r="BB488" s="270"/>
      <c r="BC488" s="270"/>
      <c r="BD488" s="270"/>
      <c r="BE488" s="270"/>
      <c r="BF488" s="270"/>
      <c r="BG488" s="270"/>
      <c r="BH488" s="270"/>
      <c r="BI488" s="270"/>
      <c r="BJ488" s="270"/>
      <c r="BK488" s="270"/>
      <c r="BL488" s="270"/>
      <c r="BM488" s="270"/>
      <c r="BN488" s="270"/>
      <c r="BO488" s="270"/>
      <c r="BP488" s="270"/>
      <c r="BQ488" s="270"/>
      <c r="BR488" s="270"/>
      <c r="BS488" s="270"/>
      <c r="BT488" s="270"/>
      <c r="BU488" s="270"/>
      <c r="BV488" s="270"/>
      <c r="BW488" s="270"/>
      <c r="BX488" s="270"/>
      <c r="BY488" s="270"/>
      <c r="BZ488" s="270"/>
      <c r="CA488" s="270"/>
      <c r="CB488" s="270"/>
      <c r="CC488" s="270"/>
      <c r="CD488" s="270"/>
      <c r="CE488" s="270"/>
      <c r="CF488" s="270"/>
      <c r="CG488" s="270"/>
      <c r="CH488" s="270"/>
      <c r="CI488" s="270"/>
      <c r="CJ488" s="270"/>
      <c r="CK488" s="270"/>
      <c r="CL488" s="270"/>
      <c r="CM488" s="270"/>
      <c r="CN488" s="270"/>
      <c r="CO488" s="270"/>
      <c r="CP488" s="270"/>
      <c r="CQ488" s="270"/>
    </row>
    <row r="489" spans="10:95">
      <c r="J489" s="268"/>
      <c r="K489" s="268"/>
      <c r="L489" s="269"/>
      <c r="M489" s="270"/>
      <c r="N489" s="268"/>
      <c r="O489" s="268"/>
      <c r="P489" s="269"/>
      <c r="Q489" s="270"/>
      <c r="R489" s="268"/>
      <c r="S489" s="268"/>
      <c r="T489" s="269"/>
      <c r="U489" s="270"/>
      <c r="V489" s="268"/>
      <c r="W489" s="268"/>
      <c r="X489" s="269"/>
      <c r="Y489" s="270"/>
      <c r="Z489" s="268"/>
      <c r="AA489" s="268"/>
      <c r="AB489" s="269"/>
      <c r="AC489" s="270"/>
      <c r="AD489" s="268"/>
      <c r="AE489" s="268"/>
      <c r="AF489" s="269"/>
      <c r="AG489" s="270"/>
      <c r="AH489" s="268"/>
      <c r="AI489" s="268"/>
      <c r="AJ489" s="269"/>
      <c r="AK489" s="270"/>
      <c r="AL489" s="270"/>
      <c r="AM489" s="270"/>
      <c r="AN489" s="270"/>
      <c r="AO489" s="270"/>
      <c r="AP489" s="270"/>
      <c r="AQ489" s="270"/>
      <c r="AR489" s="270"/>
      <c r="AS489" s="270"/>
      <c r="AT489" s="270"/>
      <c r="AU489" s="270"/>
      <c r="AV489" s="270"/>
      <c r="AW489" s="270"/>
      <c r="AX489" s="270"/>
      <c r="AY489" s="270"/>
      <c r="AZ489" s="270"/>
      <c r="BA489" s="270"/>
      <c r="BB489" s="270"/>
      <c r="BC489" s="270"/>
      <c r="BD489" s="270"/>
      <c r="BE489" s="270"/>
      <c r="BF489" s="270"/>
      <c r="BG489" s="270"/>
      <c r="BH489" s="270"/>
      <c r="BI489" s="270"/>
      <c r="BJ489" s="270"/>
      <c r="BK489" s="270"/>
      <c r="BL489" s="270"/>
      <c r="BM489" s="270"/>
      <c r="BN489" s="270"/>
      <c r="BO489" s="270"/>
      <c r="BP489" s="270"/>
      <c r="BQ489" s="270"/>
      <c r="BR489" s="270"/>
      <c r="BS489" s="270"/>
      <c r="BT489" s="270"/>
      <c r="BU489" s="270"/>
      <c r="BV489" s="270"/>
      <c r="BW489" s="270"/>
      <c r="BX489" s="270"/>
      <c r="BY489" s="270"/>
      <c r="BZ489" s="270"/>
      <c r="CA489" s="270"/>
      <c r="CB489" s="270"/>
      <c r="CC489" s="270"/>
      <c r="CD489" s="270"/>
      <c r="CE489" s="270"/>
      <c r="CF489" s="270"/>
      <c r="CG489" s="270"/>
      <c r="CH489" s="270"/>
      <c r="CI489" s="270"/>
      <c r="CJ489" s="270"/>
      <c r="CK489" s="270"/>
      <c r="CL489" s="270"/>
      <c r="CM489" s="270"/>
      <c r="CN489" s="270"/>
      <c r="CO489" s="270"/>
      <c r="CP489" s="270"/>
      <c r="CQ489" s="270"/>
    </row>
    <row r="490" spans="10:95">
      <c r="J490" s="268"/>
      <c r="K490" s="268"/>
      <c r="L490" s="269"/>
      <c r="M490" s="270"/>
      <c r="N490" s="268"/>
      <c r="O490" s="268"/>
      <c r="P490" s="269"/>
      <c r="Q490" s="270"/>
      <c r="R490" s="268"/>
      <c r="S490" s="268"/>
      <c r="T490" s="269"/>
      <c r="U490" s="270"/>
      <c r="V490" s="268"/>
      <c r="W490" s="268"/>
      <c r="X490" s="269"/>
      <c r="Y490" s="270"/>
      <c r="Z490" s="268"/>
      <c r="AA490" s="268"/>
      <c r="AB490" s="269"/>
      <c r="AC490" s="270"/>
      <c r="AD490" s="268"/>
      <c r="AE490" s="268"/>
      <c r="AF490" s="269"/>
      <c r="AG490" s="270"/>
      <c r="AH490" s="268"/>
      <c r="AI490" s="268"/>
      <c r="AJ490" s="269"/>
      <c r="AK490" s="270"/>
      <c r="AL490" s="270"/>
      <c r="AM490" s="270"/>
      <c r="AN490" s="270"/>
      <c r="AO490" s="270"/>
      <c r="AP490" s="270"/>
      <c r="AQ490" s="270"/>
      <c r="AR490" s="270"/>
      <c r="AS490" s="270"/>
      <c r="AT490" s="270"/>
      <c r="AU490" s="270"/>
      <c r="AV490" s="270"/>
      <c r="AW490" s="270"/>
      <c r="AX490" s="270"/>
      <c r="AY490" s="270"/>
      <c r="AZ490" s="270"/>
      <c r="BA490" s="270"/>
      <c r="BB490" s="270"/>
      <c r="BC490" s="270"/>
      <c r="BD490" s="270"/>
      <c r="BE490" s="270"/>
      <c r="BF490" s="270"/>
      <c r="BG490" s="270"/>
      <c r="BH490" s="270"/>
      <c r="BI490" s="270"/>
      <c r="BJ490" s="270"/>
      <c r="BK490" s="270"/>
      <c r="BL490" s="270"/>
      <c r="BM490" s="270"/>
      <c r="BN490" s="270"/>
      <c r="BO490" s="270"/>
      <c r="BP490" s="270"/>
      <c r="BQ490" s="270"/>
      <c r="BR490" s="270"/>
      <c r="BS490" s="270"/>
      <c r="BT490" s="270"/>
      <c r="BU490" s="270"/>
      <c r="BV490" s="270"/>
      <c r="BW490" s="270"/>
      <c r="BX490" s="270"/>
      <c r="BY490" s="270"/>
      <c r="BZ490" s="270"/>
      <c r="CA490" s="270"/>
      <c r="CB490" s="270"/>
      <c r="CC490" s="270"/>
      <c r="CD490" s="270"/>
      <c r="CE490" s="270"/>
      <c r="CF490" s="270"/>
      <c r="CG490" s="270"/>
      <c r="CH490" s="270"/>
      <c r="CI490" s="270"/>
      <c r="CJ490" s="270"/>
      <c r="CK490" s="270"/>
      <c r="CL490" s="270"/>
      <c r="CM490" s="270"/>
      <c r="CN490" s="270"/>
      <c r="CO490" s="270"/>
      <c r="CP490" s="270"/>
      <c r="CQ490" s="270"/>
    </row>
    <row r="491" spans="10:95">
      <c r="J491" s="268"/>
      <c r="K491" s="268"/>
      <c r="L491" s="269"/>
      <c r="M491" s="270"/>
      <c r="N491" s="268"/>
      <c r="O491" s="268"/>
      <c r="P491" s="269"/>
      <c r="Q491" s="270"/>
      <c r="R491" s="268"/>
      <c r="S491" s="268"/>
      <c r="T491" s="269"/>
      <c r="U491" s="270"/>
      <c r="V491" s="268"/>
      <c r="W491" s="268"/>
      <c r="X491" s="269"/>
      <c r="Y491" s="270"/>
      <c r="Z491" s="268"/>
      <c r="AA491" s="268"/>
      <c r="AB491" s="269"/>
      <c r="AC491" s="270"/>
      <c r="AD491" s="268"/>
      <c r="AE491" s="268"/>
      <c r="AF491" s="269"/>
      <c r="AG491" s="270"/>
      <c r="AH491" s="268"/>
      <c r="AI491" s="268"/>
      <c r="AJ491" s="269"/>
      <c r="AK491" s="270"/>
      <c r="AL491" s="270"/>
      <c r="AM491" s="270"/>
      <c r="AN491" s="270"/>
      <c r="AO491" s="270"/>
      <c r="AP491" s="270"/>
      <c r="AQ491" s="270"/>
      <c r="AR491" s="270"/>
      <c r="AS491" s="270"/>
      <c r="AT491" s="270"/>
      <c r="AU491" s="270"/>
      <c r="AV491" s="270"/>
      <c r="AW491" s="270"/>
      <c r="AX491" s="270"/>
      <c r="AY491" s="270"/>
      <c r="AZ491" s="270"/>
      <c r="BA491" s="270"/>
      <c r="BB491" s="270"/>
      <c r="BC491" s="270"/>
      <c r="BD491" s="270"/>
      <c r="BE491" s="270"/>
      <c r="BF491" s="270"/>
      <c r="BG491" s="270"/>
      <c r="BH491" s="270"/>
      <c r="BI491" s="270"/>
      <c r="BJ491" s="270"/>
      <c r="BK491" s="270"/>
      <c r="BL491" s="270"/>
      <c r="BM491" s="270"/>
      <c r="BN491" s="270"/>
      <c r="BO491" s="270"/>
      <c r="BP491" s="270"/>
      <c r="BQ491" s="270"/>
      <c r="BR491" s="270"/>
      <c r="BS491" s="270"/>
      <c r="BT491" s="270"/>
      <c r="BU491" s="270"/>
      <c r="BV491" s="270"/>
      <c r="BW491" s="270"/>
      <c r="BX491" s="270"/>
      <c r="BY491" s="270"/>
      <c r="BZ491" s="270"/>
      <c r="CA491" s="270"/>
      <c r="CB491" s="270"/>
      <c r="CC491" s="270"/>
      <c r="CD491" s="270"/>
      <c r="CE491" s="270"/>
      <c r="CF491" s="270"/>
      <c r="CG491" s="270"/>
      <c r="CH491" s="270"/>
      <c r="CI491" s="270"/>
      <c r="CJ491" s="270"/>
      <c r="CK491" s="270"/>
      <c r="CL491" s="270"/>
      <c r="CM491" s="270"/>
      <c r="CN491" s="270"/>
      <c r="CO491" s="270"/>
      <c r="CP491" s="270"/>
      <c r="CQ491" s="270"/>
    </row>
    <row r="492" spans="10:95">
      <c r="J492" s="268"/>
      <c r="K492" s="268"/>
      <c r="L492" s="269"/>
      <c r="M492" s="270"/>
      <c r="N492" s="268"/>
      <c r="O492" s="268"/>
      <c r="P492" s="269"/>
      <c r="Q492" s="270"/>
      <c r="R492" s="268"/>
      <c r="S492" s="268"/>
      <c r="T492" s="269"/>
      <c r="U492" s="270"/>
      <c r="V492" s="268"/>
      <c r="W492" s="268"/>
      <c r="X492" s="269"/>
      <c r="Y492" s="270"/>
      <c r="Z492" s="268"/>
      <c r="AA492" s="268"/>
      <c r="AB492" s="269"/>
      <c r="AC492" s="270"/>
      <c r="AD492" s="268"/>
      <c r="AE492" s="268"/>
      <c r="AF492" s="269"/>
      <c r="AG492" s="270"/>
      <c r="AH492" s="268"/>
      <c r="AI492" s="268"/>
      <c r="AJ492" s="269"/>
      <c r="AK492" s="270"/>
      <c r="AL492" s="270"/>
      <c r="AM492" s="270"/>
      <c r="AN492" s="270"/>
      <c r="AO492" s="270"/>
      <c r="AP492" s="270"/>
      <c r="AQ492" s="270"/>
      <c r="AR492" s="270"/>
      <c r="AS492" s="270"/>
      <c r="AT492" s="270"/>
      <c r="AU492" s="270"/>
      <c r="AV492" s="270"/>
      <c r="AW492" s="270"/>
      <c r="AX492" s="270"/>
      <c r="AY492" s="270"/>
      <c r="AZ492" s="270"/>
      <c r="BA492" s="270"/>
      <c r="BB492" s="270"/>
      <c r="BC492" s="270"/>
      <c r="BD492" s="270"/>
      <c r="BE492" s="270"/>
      <c r="BF492" s="270"/>
      <c r="BG492" s="270"/>
      <c r="BH492" s="270"/>
      <c r="BI492" s="270"/>
      <c r="BJ492" s="270"/>
      <c r="BK492" s="270"/>
      <c r="BL492" s="270"/>
      <c r="BM492" s="270"/>
      <c r="BN492" s="270"/>
      <c r="BO492" s="270"/>
      <c r="BP492" s="270"/>
      <c r="BQ492" s="270"/>
      <c r="BR492" s="270"/>
      <c r="BS492" s="270"/>
      <c r="BT492" s="270"/>
      <c r="BU492" s="270"/>
      <c r="BV492" s="270"/>
      <c r="BW492" s="270"/>
      <c r="BX492" s="270"/>
      <c r="BY492" s="270"/>
      <c r="BZ492" s="270"/>
      <c r="CA492" s="270"/>
      <c r="CB492" s="270"/>
      <c r="CC492" s="270"/>
      <c r="CD492" s="270"/>
      <c r="CE492" s="270"/>
      <c r="CF492" s="270"/>
      <c r="CG492" s="270"/>
      <c r="CH492" s="270"/>
      <c r="CI492" s="270"/>
      <c r="CJ492" s="270"/>
      <c r="CK492" s="270"/>
      <c r="CL492" s="270"/>
      <c r="CM492" s="270"/>
      <c r="CN492" s="270"/>
      <c r="CO492" s="270"/>
      <c r="CP492" s="270"/>
      <c r="CQ492" s="270"/>
    </row>
    <row r="493" spans="10:95">
      <c r="J493" s="268"/>
      <c r="K493" s="268"/>
      <c r="L493" s="269"/>
      <c r="M493" s="270"/>
      <c r="N493" s="268"/>
      <c r="O493" s="268"/>
      <c r="P493" s="269"/>
      <c r="Q493" s="270"/>
      <c r="R493" s="268"/>
      <c r="S493" s="268"/>
      <c r="T493" s="269"/>
      <c r="U493" s="270"/>
      <c r="V493" s="268"/>
      <c r="W493" s="268"/>
      <c r="X493" s="269"/>
      <c r="Y493" s="270"/>
      <c r="Z493" s="268"/>
      <c r="AA493" s="268"/>
      <c r="AB493" s="269"/>
      <c r="AC493" s="270"/>
      <c r="AD493" s="268"/>
      <c r="AE493" s="268"/>
      <c r="AF493" s="269"/>
      <c r="AG493" s="270"/>
      <c r="AH493" s="268"/>
      <c r="AI493" s="268"/>
      <c r="AJ493" s="269"/>
      <c r="AK493" s="270"/>
      <c r="AL493" s="270"/>
      <c r="AM493" s="270"/>
      <c r="AN493" s="270"/>
      <c r="AO493" s="270"/>
      <c r="AP493" s="270"/>
      <c r="AQ493" s="270"/>
      <c r="AR493" s="270"/>
      <c r="AS493" s="270"/>
      <c r="AT493" s="270"/>
      <c r="AU493" s="270"/>
      <c r="AV493" s="270"/>
      <c r="AW493" s="270"/>
      <c r="AX493" s="270"/>
      <c r="AY493" s="270"/>
      <c r="AZ493" s="270"/>
      <c r="BA493" s="270"/>
      <c r="BB493" s="270"/>
      <c r="BC493" s="270"/>
      <c r="BD493" s="270"/>
      <c r="BE493" s="270"/>
      <c r="BF493" s="270"/>
      <c r="BG493" s="270"/>
      <c r="BH493" s="270"/>
      <c r="BI493" s="270"/>
      <c r="BJ493" s="270"/>
      <c r="BK493" s="270"/>
      <c r="BL493" s="270"/>
      <c r="BM493" s="270"/>
      <c r="BN493" s="270"/>
      <c r="BO493" s="270"/>
      <c r="BP493" s="270"/>
      <c r="BQ493" s="270"/>
      <c r="BR493" s="270"/>
      <c r="BS493" s="270"/>
      <c r="BT493" s="270"/>
      <c r="BU493" s="270"/>
      <c r="BV493" s="270"/>
      <c r="BW493" s="270"/>
      <c r="BX493" s="270"/>
      <c r="BY493" s="270"/>
      <c r="BZ493" s="270"/>
      <c r="CA493" s="270"/>
      <c r="CB493" s="270"/>
      <c r="CC493" s="270"/>
      <c r="CD493" s="270"/>
      <c r="CE493" s="270"/>
      <c r="CF493" s="270"/>
      <c r="CG493" s="270"/>
      <c r="CH493" s="270"/>
      <c r="CI493" s="270"/>
      <c r="CJ493" s="270"/>
      <c r="CK493" s="270"/>
      <c r="CL493" s="270"/>
      <c r="CM493" s="270"/>
      <c r="CN493" s="270"/>
      <c r="CO493" s="270"/>
      <c r="CP493" s="270"/>
      <c r="CQ493" s="270"/>
    </row>
    <row r="494" spans="10:95">
      <c r="J494" s="268"/>
      <c r="K494" s="268"/>
      <c r="L494" s="269"/>
      <c r="M494" s="270"/>
      <c r="N494" s="268"/>
      <c r="O494" s="268"/>
      <c r="P494" s="269"/>
      <c r="Q494" s="270"/>
      <c r="R494" s="268"/>
      <c r="S494" s="268"/>
      <c r="T494" s="269"/>
      <c r="U494" s="270"/>
      <c r="V494" s="268"/>
      <c r="W494" s="268"/>
      <c r="X494" s="269"/>
      <c r="Y494" s="270"/>
      <c r="Z494" s="268"/>
      <c r="AA494" s="268"/>
      <c r="AB494" s="269"/>
      <c r="AC494" s="270"/>
      <c r="AD494" s="268"/>
      <c r="AE494" s="268"/>
      <c r="AF494" s="269"/>
      <c r="AG494" s="270"/>
      <c r="AH494" s="268"/>
      <c r="AI494" s="268"/>
      <c r="AJ494" s="269"/>
      <c r="AK494" s="270"/>
      <c r="AL494" s="270"/>
      <c r="AM494" s="270"/>
      <c r="AN494" s="270"/>
      <c r="AO494" s="270"/>
      <c r="AP494" s="270"/>
      <c r="AQ494" s="270"/>
      <c r="AR494" s="270"/>
      <c r="AS494" s="270"/>
      <c r="AT494" s="270"/>
      <c r="AU494" s="270"/>
      <c r="AV494" s="270"/>
      <c r="AW494" s="270"/>
      <c r="AX494" s="270"/>
      <c r="AY494" s="270"/>
      <c r="AZ494" s="270"/>
      <c r="BA494" s="270"/>
      <c r="BB494" s="270"/>
      <c r="BC494" s="270"/>
      <c r="BD494" s="270"/>
      <c r="BE494" s="270"/>
      <c r="BF494" s="270"/>
      <c r="BG494" s="270"/>
      <c r="BH494" s="270"/>
      <c r="BI494" s="270"/>
      <c r="BJ494" s="270"/>
      <c r="BK494" s="270"/>
      <c r="BL494" s="270"/>
      <c r="BM494" s="270"/>
      <c r="BN494" s="270"/>
      <c r="BO494" s="270"/>
      <c r="BP494" s="270"/>
      <c r="BQ494" s="270"/>
      <c r="BR494" s="270"/>
      <c r="BS494" s="270"/>
      <c r="BT494" s="270"/>
      <c r="BU494" s="270"/>
      <c r="BV494" s="270"/>
      <c r="BW494" s="270"/>
      <c r="BX494" s="270"/>
      <c r="BY494" s="270"/>
      <c r="BZ494" s="270"/>
      <c r="CA494" s="270"/>
      <c r="CB494" s="270"/>
      <c r="CC494" s="270"/>
      <c r="CD494" s="270"/>
      <c r="CE494" s="270"/>
      <c r="CF494" s="270"/>
      <c r="CG494" s="270"/>
      <c r="CH494" s="270"/>
      <c r="CI494" s="270"/>
      <c r="CJ494" s="270"/>
      <c r="CK494" s="270"/>
      <c r="CL494" s="270"/>
      <c r="CM494" s="270"/>
      <c r="CN494" s="270"/>
      <c r="CO494" s="270"/>
      <c r="CP494" s="270"/>
      <c r="CQ494" s="270"/>
    </row>
    <row r="495" spans="10:95">
      <c r="J495" s="268"/>
      <c r="K495" s="268"/>
      <c r="L495" s="269"/>
      <c r="M495" s="270"/>
      <c r="N495" s="268"/>
      <c r="O495" s="268"/>
      <c r="P495" s="269"/>
      <c r="Q495" s="270"/>
      <c r="R495" s="268"/>
      <c r="S495" s="268"/>
      <c r="T495" s="269"/>
      <c r="U495" s="270"/>
      <c r="V495" s="268"/>
      <c r="W495" s="268"/>
      <c r="X495" s="269"/>
      <c r="Y495" s="270"/>
      <c r="Z495" s="268"/>
      <c r="AA495" s="268"/>
      <c r="AB495" s="269"/>
      <c r="AC495" s="270"/>
      <c r="AD495" s="268"/>
      <c r="AE495" s="268"/>
      <c r="AF495" s="269"/>
      <c r="AG495" s="270"/>
      <c r="AH495" s="268"/>
      <c r="AI495" s="268"/>
      <c r="AJ495" s="269"/>
      <c r="AK495" s="270"/>
      <c r="AL495" s="270"/>
      <c r="AM495" s="270"/>
      <c r="AN495" s="270"/>
      <c r="AO495" s="270"/>
      <c r="AP495" s="270"/>
      <c r="AQ495" s="270"/>
      <c r="AR495" s="270"/>
      <c r="AS495" s="270"/>
      <c r="AT495" s="270"/>
      <c r="AU495" s="270"/>
      <c r="AV495" s="270"/>
      <c r="AW495" s="270"/>
      <c r="AX495" s="270"/>
      <c r="AY495" s="270"/>
      <c r="AZ495" s="270"/>
      <c r="BA495" s="270"/>
      <c r="BB495" s="270"/>
      <c r="BC495" s="270"/>
      <c r="BD495" s="270"/>
      <c r="BE495" s="270"/>
      <c r="BF495" s="270"/>
      <c r="BG495" s="270"/>
      <c r="BH495" s="270"/>
      <c r="BI495" s="270"/>
      <c r="BJ495" s="270"/>
      <c r="BK495" s="270"/>
      <c r="BL495" s="270"/>
      <c r="BM495" s="270"/>
      <c r="BN495" s="270"/>
      <c r="BO495" s="270"/>
      <c r="BP495" s="270"/>
      <c r="BQ495" s="270"/>
      <c r="BR495" s="270"/>
      <c r="BS495" s="270"/>
      <c r="BT495" s="270"/>
      <c r="BU495" s="270"/>
      <c r="BV495" s="270"/>
      <c r="BW495" s="270"/>
      <c r="BX495" s="270"/>
      <c r="BY495" s="270"/>
      <c r="BZ495" s="270"/>
      <c r="CA495" s="270"/>
      <c r="CB495" s="270"/>
      <c r="CC495" s="270"/>
      <c r="CD495" s="270"/>
      <c r="CE495" s="270"/>
      <c r="CF495" s="270"/>
      <c r="CG495" s="270"/>
      <c r="CH495" s="270"/>
      <c r="CI495" s="270"/>
      <c r="CJ495" s="270"/>
      <c r="CK495" s="270"/>
      <c r="CL495" s="270"/>
      <c r="CM495" s="270"/>
      <c r="CN495" s="270"/>
      <c r="CO495" s="270"/>
      <c r="CP495" s="270"/>
      <c r="CQ495" s="270"/>
    </row>
    <row r="496" spans="10:95">
      <c r="J496" s="268"/>
      <c r="K496" s="268"/>
      <c r="L496" s="269"/>
      <c r="M496" s="270"/>
      <c r="N496" s="268"/>
      <c r="O496" s="268"/>
      <c r="P496" s="269"/>
      <c r="Q496" s="270"/>
      <c r="R496" s="268"/>
      <c r="S496" s="268"/>
      <c r="T496" s="269"/>
      <c r="U496" s="270"/>
      <c r="V496" s="268"/>
      <c r="W496" s="268"/>
      <c r="X496" s="269"/>
      <c r="Y496" s="270"/>
      <c r="Z496" s="268"/>
      <c r="AA496" s="268"/>
      <c r="AB496" s="269"/>
      <c r="AC496" s="270"/>
      <c r="AD496" s="268"/>
      <c r="AE496" s="268"/>
      <c r="AF496" s="269"/>
      <c r="AG496" s="270"/>
      <c r="AH496" s="268"/>
      <c r="AI496" s="268"/>
      <c r="AJ496" s="269"/>
      <c r="AK496" s="270"/>
      <c r="AL496" s="270"/>
      <c r="AM496" s="270"/>
      <c r="AN496" s="270"/>
      <c r="AO496" s="270"/>
      <c r="AP496" s="270"/>
      <c r="AQ496" s="270"/>
      <c r="AR496" s="270"/>
      <c r="AS496" s="270"/>
      <c r="AT496" s="270"/>
      <c r="AU496" s="270"/>
      <c r="AV496" s="270"/>
      <c r="AW496" s="270"/>
      <c r="AX496" s="270"/>
      <c r="AY496" s="270"/>
      <c r="AZ496" s="270"/>
      <c r="BA496" s="270"/>
      <c r="BB496" s="270"/>
      <c r="BC496" s="270"/>
      <c r="BD496" s="270"/>
      <c r="BE496" s="270"/>
      <c r="BF496" s="270"/>
      <c r="BG496" s="270"/>
      <c r="BH496" s="270"/>
      <c r="BI496" s="270"/>
      <c r="BJ496" s="270"/>
      <c r="BK496" s="270"/>
      <c r="BL496" s="270"/>
      <c r="BM496" s="270"/>
      <c r="BN496" s="270"/>
      <c r="BO496" s="270"/>
      <c r="BP496" s="270"/>
      <c r="BQ496" s="270"/>
      <c r="BR496" s="270"/>
      <c r="BS496" s="270"/>
      <c r="BT496" s="270"/>
      <c r="BU496" s="270"/>
      <c r="BV496" s="270"/>
      <c r="BW496" s="270"/>
      <c r="BX496" s="270"/>
      <c r="BY496" s="270"/>
      <c r="BZ496" s="270"/>
      <c r="CA496" s="270"/>
      <c r="CB496" s="270"/>
      <c r="CC496" s="270"/>
      <c r="CD496" s="270"/>
      <c r="CE496" s="270"/>
      <c r="CF496" s="270"/>
      <c r="CG496" s="270"/>
      <c r="CH496" s="270"/>
      <c r="CI496" s="270"/>
      <c r="CJ496" s="270"/>
      <c r="CK496" s="270"/>
      <c r="CL496" s="270"/>
      <c r="CM496" s="270"/>
      <c r="CN496" s="270"/>
      <c r="CO496" s="270"/>
      <c r="CP496" s="270"/>
      <c r="CQ496" s="270"/>
    </row>
    <row r="497" spans="10:95">
      <c r="J497" s="268"/>
      <c r="K497" s="268"/>
      <c r="L497" s="269"/>
      <c r="M497" s="270"/>
      <c r="N497" s="268"/>
      <c r="O497" s="268"/>
      <c r="P497" s="269"/>
      <c r="Q497" s="270"/>
      <c r="R497" s="268"/>
      <c r="S497" s="268"/>
      <c r="T497" s="269"/>
      <c r="U497" s="270"/>
      <c r="V497" s="268"/>
      <c r="W497" s="268"/>
      <c r="X497" s="269"/>
      <c r="Y497" s="270"/>
      <c r="Z497" s="268"/>
      <c r="AA497" s="268"/>
      <c r="AB497" s="269"/>
      <c r="AC497" s="270"/>
      <c r="AD497" s="268"/>
      <c r="AE497" s="268"/>
      <c r="AF497" s="269"/>
      <c r="AG497" s="270"/>
      <c r="AH497" s="268"/>
      <c r="AI497" s="268"/>
      <c r="AJ497" s="269"/>
      <c r="AK497" s="270"/>
      <c r="AL497" s="270"/>
      <c r="AM497" s="270"/>
      <c r="AN497" s="270"/>
      <c r="AO497" s="270"/>
      <c r="AP497" s="270"/>
      <c r="AQ497" s="270"/>
      <c r="AR497" s="270"/>
      <c r="AS497" s="270"/>
      <c r="AT497" s="270"/>
      <c r="AU497" s="270"/>
      <c r="AV497" s="270"/>
      <c r="AW497" s="270"/>
      <c r="AX497" s="270"/>
      <c r="AY497" s="270"/>
      <c r="AZ497" s="270"/>
      <c r="BA497" s="270"/>
      <c r="BB497" s="270"/>
      <c r="BC497" s="270"/>
      <c r="BD497" s="270"/>
      <c r="BE497" s="270"/>
      <c r="BF497" s="270"/>
      <c r="BG497" s="270"/>
      <c r="BH497" s="270"/>
      <c r="BI497" s="270"/>
      <c r="BJ497" s="270"/>
      <c r="BK497" s="270"/>
      <c r="BL497" s="270"/>
      <c r="BM497" s="270"/>
      <c r="BN497" s="270"/>
      <c r="BO497" s="270"/>
      <c r="BP497" s="270"/>
      <c r="BQ497" s="270"/>
      <c r="BR497" s="270"/>
      <c r="BS497" s="270"/>
      <c r="BT497" s="270"/>
      <c r="BU497" s="270"/>
      <c r="BV497" s="270"/>
      <c r="BW497" s="270"/>
      <c r="BX497" s="270"/>
      <c r="BY497" s="270"/>
      <c r="BZ497" s="270"/>
      <c r="CA497" s="270"/>
      <c r="CB497" s="270"/>
      <c r="CC497" s="270"/>
      <c r="CD497" s="270"/>
      <c r="CE497" s="270"/>
      <c r="CF497" s="270"/>
      <c r="CG497" s="270"/>
      <c r="CH497" s="270"/>
      <c r="CI497" s="270"/>
      <c r="CJ497" s="270"/>
      <c r="CK497" s="270"/>
      <c r="CL497" s="270"/>
      <c r="CM497" s="270"/>
      <c r="CN497" s="270"/>
      <c r="CO497" s="270"/>
      <c r="CP497" s="270"/>
      <c r="CQ497" s="270"/>
    </row>
    <row r="498" spans="10:95">
      <c r="J498" s="268"/>
      <c r="K498" s="268"/>
      <c r="L498" s="269"/>
      <c r="M498" s="270"/>
      <c r="N498" s="268"/>
      <c r="O498" s="268"/>
      <c r="P498" s="269"/>
      <c r="Q498" s="270"/>
      <c r="R498" s="268"/>
      <c r="S498" s="268"/>
      <c r="T498" s="269"/>
      <c r="U498" s="270"/>
      <c r="V498" s="268"/>
      <c r="W498" s="268"/>
      <c r="X498" s="269"/>
      <c r="Y498" s="270"/>
      <c r="Z498" s="268"/>
      <c r="AA498" s="268"/>
      <c r="AB498" s="269"/>
      <c r="AC498" s="270"/>
      <c r="AD498" s="268"/>
      <c r="AE498" s="268"/>
      <c r="AF498" s="269"/>
      <c r="AG498" s="270"/>
      <c r="AH498" s="268"/>
      <c r="AI498" s="268"/>
      <c r="AJ498" s="269"/>
      <c r="AK498" s="270"/>
      <c r="AL498" s="270"/>
      <c r="AM498" s="270"/>
      <c r="AN498" s="270"/>
      <c r="AO498" s="270"/>
      <c r="AP498" s="270"/>
      <c r="AQ498" s="270"/>
      <c r="AR498" s="270"/>
      <c r="AS498" s="270"/>
      <c r="AT498" s="270"/>
      <c r="AU498" s="270"/>
      <c r="AV498" s="270"/>
      <c r="AW498" s="270"/>
      <c r="AX498" s="270"/>
      <c r="AY498" s="270"/>
      <c r="AZ498" s="270"/>
      <c r="BA498" s="270"/>
      <c r="BB498" s="270"/>
      <c r="BC498" s="270"/>
      <c r="BD498" s="270"/>
      <c r="BE498" s="270"/>
      <c r="BF498" s="270"/>
      <c r="BG498" s="270"/>
      <c r="BH498" s="270"/>
      <c r="BI498" s="270"/>
      <c r="BJ498" s="270"/>
      <c r="BK498" s="270"/>
      <c r="BL498" s="270"/>
      <c r="BM498" s="270"/>
      <c r="BN498" s="270"/>
      <c r="BO498" s="270"/>
      <c r="BP498" s="270"/>
      <c r="BQ498" s="270"/>
      <c r="BR498" s="270"/>
      <c r="BS498" s="270"/>
      <c r="BT498" s="270"/>
      <c r="BU498" s="270"/>
      <c r="BV498" s="270"/>
      <c r="BW498" s="270"/>
      <c r="BX498" s="270"/>
      <c r="BY498" s="270"/>
      <c r="BZ498" s="270"/>
      <c r="CA498" s="270"/>
      <c r="CB498" s="270"/>
      <c r="CC498" s="270"/>
      <c r="CD498" s="270"/>
      <c r="CE498" s="270"/>
      <c r="CF498" s="270"/>
      <c r="CG498" s="270"/>
      <c r="CH498" s="270"/>
      <c r="CI498" s="270"/>
      <c r="CJ498" s="270"/>
      <c r="CK498" s="270"/>
      <c r="CL498" s="270"/>
      <c r="CM498" s="270"/>
      <c r="CN498" s="270"/>
      <c r="CO498" s="270"/>
      <c r="CP498" s="270"/>
      <c r="CQ498" s="270"/>
    </row>
    <row r="499" spans="10:95">
      <c r="J499" s="268"/>
      <c r="K499" s="268"/>
      <c r="L499" s="269"/>
      <c r="M499" s="270"/>
      <c r="N499" s="268"/>
      <c r="O499" s="268"/>
      <c r="P499" s="269"/>
      <c r="Q499" s="270"/>
      <c r="R499" s="268"/>
      <c r="S499" s="268"/>
      <c r="T499" s="269"/>
      <c r="U499" s="270"/>
      <c r="V499" s="268"/>
      <c r="W499" s="268"/>
      <c r="X499" s="269"/>
      <c r="Y499" s="270"/>
      <c r="Z499" s="268"/>
      <c r="AA499" s="268"/>
      <c r="AB499" s="269"/>
      <c r="AC499" s="270"/>
      <c r="AD499" s="268"/>
      <c r="AE499" s="268"/>
      <c r="AF499" s="269"/>
      <c r="AG499" s="270"/>
      <c r="AH499" s="268"/>
      <c r="AI499" s="268"/>
      <c r="AJ499" s="269"/>
      <c r="AK499" s="270"/>
      <c r="AL499" s="270"/>
      <c r="AM499" s="270"/>
      <c r="AN499" s="270"/>
      <c r="AO499" s="270"/>
      <c r="AP499" s="270"/>
      <c r="AQ499" s="270"/>
      <c r="AR499" s="270"/>
      <c r="AS499" s="270"/>
      <c r="AT499" s="270"/>
      <c r="AU499" s="270"/>
      <c r="AV499" s="270"/>
      <c r="AW499" s="270"/>
      <c r="AX499" s="270"/>
      <c r="AY499" s="270"/>
      <c r="AZ499" s="270"/>
      <c r="BA499" s="270"/>
      <c r="BB499" s="270"/>
      <c r="BC499" s="270"/>
      <c r="BD499" s="270"/>
      <c r="BE499" s="270"/>
      <c r="BF499" s="270"/>
      <c r="BG499" s="270"/>
      <c r="BH499" s="270"/>
      <c r="BI499" s="270"/>
      <c r="BJ499" s="270"/>
      <c r="BK499" s="270"/>
      <c r="BL499" s="270"/>
      <c r="BM499" s="270"/>
      <c r="BN499" s="270"/>
      <c r="BO499" s="270"/>
      <c r="BP499" s="270"/>
      <c r="BQ499" s="270"/>
      <c r="BR499" s="270"/>
      <c r="BS499" s="270"/>
      <c r="BT499" s="270"/>
      <c r="BU499" s="270"/>
      <c r="BV499" s="270"/>
      <c r="BW499" s="270"/>
      <c r="BX499" s="270"/>
      <c r="BY499" s="270"/>
      <c r="BZ499" s="270"/>
      <c r="CA499" s="270"/>
      <c r="CB499" s="270"/>
      <c r="CC499" s="270"/>
      <c r="CD499" s="270"/>
      <c r="CE499" s="270"/>
      <c r="CF499" s="270"/>
      <c r="CG499" s="270"/>
      <c r="CH499" s="270"/>
      <c r="CI499" s="270"/>
      <c r="CJ499" s="270"/>
      <c r="CK499" s="270"/>
      <c r="CL499" s="270"/>
      <c r="CM499" s="270"/>
      <c r="CN499" s="270"/>
      <c r="CO499" s="270"/>
      <c r="CP499" s="270"/>
      <c r="CQ499" s="270"/>
    </row>
    <row r="500" spans="10:95">
      <c r="J500" s="268"/>
      <c r="K500" s="268"/>
      <c r="L500" s="269"/>
      <c r="M500" s="270"/>
      <c r="N500" s="268"/>
      <c r="O500" s="268"/>
      <c r="P500" s="269"/>
      <c r="Q500" s="270"/>
      <c r="R500" s="268"/>
      <c r="S500" s="268"/>
      <c r="T500" s="269"/>
      <c r="U500" s="270"/>
      <c r="V500" s="268"/>
      <c r="W500" s="268"/>
      <c r="X500" s="269"/>
      <c r="Y500" s="270"/>
      <c r="Z500" s="268"/>
      <c r="AA500" s="268"/>
      <c r="AB500" s="269"/>
      <c r="AC500" s="270"/>
      <c r="AD500" s="268"/>
      <c r="AE500" s="268"/>
      <c r="AF500" s="269"/>
      <c r="AG500" s="270"/>
      <c r="AH500" s="268"/>
      <c r="AI500" s="268"/>
      <c r="AJ500" s="269"/>
      <c r="AK500" s="270"/>
      <c r="AL500" s="270"/>
      <c r="AM500" s="270"/>
      <c r="AN500" s="270"/>
      <c r="AO500" s="270"/>
      <c r="AP500" s="270"/>
      <c r="AQ500" s="270"/>
      <c r="AR500" s="270"/>
      <c r="AS500" s="270"/>
      <c r="AT500" s="270"/>
      <c r="AU500" s="270"/>
      <c r="AV500" s="270"/>
      <c r="AW500" s="270"/>
      <c r="AX500" s="270"/>
      <c r="AY500" s="270"/>
      <c r="AZ500" s="270"/>
      <c r="BA500" s="270"/>
      <c r="BB500" s="270"/>
      <c r="BC500" s="270"/>
      <c r="BD500" s="270"/>
      <c r="BE500" s="270"/>
      <c r="BF500" s="270"/>
      <c r="BG500" s="270"/>
      <c r="BH500" s="270"/>
      <c r="BI500" s="270"/>
      <c r="BJ500" s="270"/>
      <c r="BK500" s="270"/>
      <c r="BL500" s="270"/>
      <c r="BM500" s="270"/>
      <c r="BN500" s="270"/>
      <c r="BO500" s="270"/>
      <c r="BP500" s="270"/>
      <c r="BQ500" s="270"/>
      <c r="BR500" s="270"/>
      <c r="BS500" s="270"/>
      <c r="BT500" s="270"/>
      <c r="BU500" s="270"/>
      <c r="BV500" s="270"/>
      <c r="BW500" s="270"/>
      <c r="BX500" s="270"/>
      <c r="BY500" s="270"/>
      <c r="BZ500" s="270"/>
      <c r="CA500" s="270"/>
      <c r="CB500" s="270"/>
      <c r="CC500" s="270"/>
      <c r="CD500" s="270"/>
      <c r="CE500" s="270"/>
      <c r="CF500" s="270"/>
      <c r="CG500" s="270"/>
      <c r="CH500" s="270"/>
      <c r="CI500" s="270"/>
      <c r="CJ500" s="270"/>
      <c r="CK500" s="270"/>
      <c r="CL500" s="270"/>
      <c r="CM500" s="270"/>
      <c r="CN500" s="270"/>
      <c r="CO500" s="270"/>
      <c r="CP500" s="270"/>
      <c r="CQ500" s="270"/>
    </row>
    <row r="501" spans="10:95">
      <c r="J501" s="268"/>
      <c r="K501" s="268"/>
      <c r="L501" s="269"/>
      <c r="M501" s="270"/>
      <c r="N501" s="268"/>
      <c r="O501" s="268"/>
      <c r="P501" s="269"/>
      <c r="Q501" s="270"/>
      <c r="R501" s="268"/>
      <c r="S501" s="268"/>
      <c r="T501" s="269"/>
      <c r="U501" s="270"/>
      <c r="V501" s="268"/>
      <c r="W501" s="268"/>
      <c r="X501" s="269"/>
      <c r="Y501" s="270"/>
      <c r="Z501" s="268"/>
      <c r="AA501" s="268"/>
      <c r="AB501" s="269"/>
      <c r="AC501" s="270"/>
      <c r="AD501" s="268"/>
      <c r="AE501" s="268"/>
      <c r="AF501" s="269"/>
      <c r="AG501" s="270"/>
      <c r="AH501" s="268"/>
      <c r="AI501" s="268"/>
      <c r="AJ501" s="269"/>
      <c r="AK501" s="270"/>
      <c r="AL501" s="270"/>
      <c r="AM501" s="270"/>
      <c r="AN501" s="270"/>
      <c r="AO501" s="270"/>
      <c r="AP501" s="270"/>
      <c r="AQ501" s="270"/>
      <c r="AR501" s="270"/>
      <c r="AS501" s="270"/>
      <c r="AT501" s="270"/>
      <c r="AU501" s="270"/>
      <c r="AV501" s="270"/>
      <c r="AW501" s="270"/>
      <c r="AX501" s="270"/>
      <c r="AY501" s="270"/>
      <c r="AZ501" s="270"/>
      <c r="BA501" s="270"/>
      <c r="BB501" s="270"/>
      <c r="BC501" s="270"/>
      <c r="BD501" s="270"/>
      <c r="BE501" s="270"/>
      <c r="BF501" s="270"/>
      <c r="BG501" s="270"/>
      <c r="BH501" s="270"/>
      <c r="BI501" s="270"/>
      <c r="BJ501" s="270"/>
      <c r="BK501" s="270"/>
      <c r="BL501" s="270"/>
      <c r="BM501" s="270"/>
      <c r="BN501" s="270"/>
      <c r="BO501" s="270"/>
      <c r="BP501" s="270"/>
      <c r="BQ501" s="270"/>
      <c r="BR501" s="270"/>
      <c r="BS501" s="270"/>
      <c r="BT501" s="270"/>
      <c r="BU501" s="270"/>
      <c r="BV501" s="270"/>
      <c r="BW501" s="270"/>
      <c r="BX501" s="270"/>
      <c r="BY501" s="270"/>
      <c r="BZ501" s="270"/>
      <c r="CA501" s="270"/>
      <c r="CB501" s="270"/>
      <c r="CC501" s="270"/>
      <c r="CD501" s="270"/>
      <c r="CE501" s="270"/>
      <c r="CF501" s="270"/>
      <c r="CG501" s="270"/>
      <c r="CH501" s="270"/>
      <c r="CI501" s="270"/>
      <c r="CJ501" s="270"/>
      <c r="CK501" s="270"/>
      <c r="CL501" s="270"/>
      <c r="CM501" s="270"/>
      <c r="CN501" s="270"/>
      <c r="CO501" s="270"/>
      <c r="CP501" s="270"/>
      <c r="CQ501" s="270"/>
    </row>
    <row r="502" spans="10:95">
      <c r="J502" s="268"/>
      <c r="K502" s="268"/>
      <c r="L502" s="269"/>
      <c r="M502" s="270"/>
      <c r="N502" s="268"/>
      <c r="O502" s="268"/>
      <c r="P502" s="269"/>
      <c r="Q502" s="270"/>
      <c r="R502" s="268"/>
      <c r="S502" s="268"/>
      <c r="T502" s="269"/>
      <c r="U502" s="270"/>
      <c r="V502" s="268"/>
      <c r="W502" s="268"/>
      <c r="X502" s="269"/>
      <c r="Y502" s="270"/>
      <c r="Z502" s="268"/>
      <c r="AA502" s="268"/>
      <c r="AB502" s="269"/>
      <c r="AC502" s="270"/>
      <c r="AD502" s="268"/>
      <c r="AE502" s="268"/>
      <c r="AF502" s="269"/>
      <c r="AG502" s="270"/>
      <c r="AH502" s="268"/>
      <c r="AI502" s="268"/>
      <c r="AJ502" s="269"/>
      <c r="AK502" s="270"/>
      <c r="AL502" s="270"/>
      <c r="AM502" s="270"/>
      <c r="AN502" s="270"/>
      <c r="AO502" s="270"/>
      <c r="AP502" s="270"/>
      <c r="AQ502" s="270"/>
      <c r="AR502" s="270"/>
      <c r="AS502" s="270"/>
      <c r="AT502" s="270"/>
      <c r="AU502" s="270"/>
      <c r="AV502" s="270"/>
      <c r="AW502" s="270"/>
      <c r="AX502" s="270"/>
      <c r="AY502" s="270"/>
      <c r="AZ502" s="270"/>
      <c r="BA502" s="270"/>
      <c r="BB502" s="270"/>
      <c r="BC502" s="270"/>
      <c r="BD502" s="270"/>
      <c r="BE502" s="270"/>
      <c r="BF502" s="270"/>
      <c r="BG502" s="270"/>
      <c r="BH502" s="270"/>
      <c r="BI502" s="270"/>
      <c r="BJ502" s="270"/>
      <c r="BK502" s="270"/>
      <c r="BL502" s="270"/>
      <c r="BM502" s="270"/>
      <c r="BN502" s="270"/>
      <c r="BO502" s="270"/>
      <c r="BP502" s="270"/>
      <c r="BQ502" s="270"/>
      <c r="BR502" s="270"/>
      <c r="BS502" s="270"/>
      <c r="BT502" s="270"/>
      <c r="BU502" s="270"/>
      <c r="BV502" s="270"/>
      <c r="BW502" s="270"/>
      <c r="BX502" s="270"/>
      <c r="BY502" s="270"/>
      <c r="BZ502" s="270"/>
      <c r="CA502" s="270"/>
      <c r="CB502" s="270"/>
      <c r="CC502" s="270"/>
      <c r="CD502" s="270"/>
      <c r="CE502" s="270"/>
      <c r="CF502" s="270"/>
      <c r="CG502" s="270"/>
      <c r="CH502" s="270"/>
      <c r="CI502" s="270"/>
      <c r="CJ502" s="270"/>
      <c r="CK502" s="270"/>
      <c r="CL502" s="270"/>
      <c r="CM502" s="270"/>
      <c r="CN502" s="270"/>
      <c r="CO502" s="270"/>
      <c r="CP502" s="270"/>
      <c r="CQ502" s="270"/>
    </row>
    <row r="503" spans="10:95">
      <c r="J503" s="268"/>
      <c r="K503" s="268"/>
      <c r="L503" s="269"/>
      <c r="M503" s="270"/>
      <c r="N503" s="268"/>
      <c r="O503" s="268"/>
      <c r="P503" s="269"/>
      <c r="Q503" s="270"/>
      <c r="R503" s="268"/>
      <c r="S503" s="268"/>
      <c r="T503" s="269"/>
      <c r="U503" s="270"/>
      <c r="V503" s="268"/>
      <c r="W503" s="268"/>
      <c r="X503" s="269"/>
      <c r="Y503" s="270"/>
      <c r="Z503" s="268"/>
      <c r="AA503" s="268"/>
      <c r="AB503" s="269"/>
      <c r="AC503" s="270"/>
      <c r="AD503" s="268"/>
      <c r="AE503" s="268"/>
      <c r="AF503" s="269"/>
      <c r="AG503" s="270"/>
      <c r="AH503" s="268"/>
      <c r="AI503" s="268"/>
      <c r="AJ503" s="269"/>
      <c r="AK503" s="270"/>
      <c r="AL503" s="270"/>
      <c r="AM503" s="270"/>
      <c r="AN503" s="270"/>
      <c r="AO503" s="270"/>
      <c r="AP503" s="270"/>
      <c r="AQ503" s="270"/>
      <c r="AR503" s="270"/>
      <c r="AS503" s="270"/>
      <c r="AT503" s="270"/>
      <c r="AU503" s="270"/>
      <c r="AV503" s="270"/>
      <c r="AW503" s="270"/>
      <c r="AX503" s="270"/>
      <c r="AY503" s="270"/>
      <c r="AZ503" s="270"/>
      <c r="BA503" s="270"/>
      <c r="BB503" s="270"/>
      <c r="BC503" s="270"/>
      <c r="BD503" s="270"/>
      <c r="BE503" s="270"/>
      <c r="BF503" s="270"/>
      <c r="BG503" s="270"/>
      <c r="BH503" s="270"/>
      <c r="BI503" s="270"/>
      <c r="BJ503" s="270"/>
      <c r="BK503" s="270"/>
      <c r="BL503" s="270"/>
      <c r="BM503" s="270"/>
      <c r="BN503" s="270"/>
      <c r="BO503" s="270"/>
      <c r="BP503" s="270"/>
      <c r="BQ503" s="270"/>
      <c r="BR503" s="270"/>
      <c r="BS503" s="270"/>
      <c r="BT503" s="270"/>
      <c r="BU503" s="270"/>
      <c r="BV503" s="270"/>
      <c r="BW503" s="270"/>
      <c r="BX503" s="270"/>
      <c r="BY503" s="270"/>
      <c r="BZ503" s="270"/>
      <c r="CA503" s="270"/>
      <c r="CB503" s="270"/>
      <c r="CC503" s="270"/>
      <c r="CD503" s="270"/>
      <c r="CE503" s="270"/>
      <c r="CF503" s="270"/>
      <c r="CG503" s="270"/>
      <c r="CH503" s="270"/>
      <c r="CI503" s="270"/>
      <c r="CJ503" s="270"/>
      <c r="CK503" s="270"/>
      <c r="CL503" s="270"/>
      <c r="CM503" s="270"/>
      <c r="CN503" s="270"/>
      <c r="CO503" s="270"/>
      <c r="CP503" s="270"/>
      <c r="CQ503" s="270"/>
    </row>
    <row r="504" spans="10:95">
      <c r="J504" s="268"/>
      <c r="K504" s="268"/>
      <c r="L504" s="269"/>
      <c r="M504" s="270"/>
      <c r="N504" s="268"/>
      <c r="O504" s="268"/>
      <c r="P504" s="269"/>
      <c r="Q504" s="270"/>
      <c r="R504" s="268"/>
      <c r="S504" s="268"/>
      <c r="T504" s="269"/>
      <c r="U504" s="270"/>
      <c r="V504" s="268"/>
      <c r="W504" s="268"/>
      <c r="X504" s="269"/>
      <c r="Y504" s="270"/>
      <c r="Z504" s="268"/>
      <c r="AA504" s="268"/>
      <c r="AB504" s="269"/>
      <c r="AC504" s="270"/>
      <c r="AD504" s="268"/>
      <c r="AE504" s="268"/>
      <c r="AF504" s="269"/>
      <c r="AG504" s="270"/>
      <c r="AH504" s="268"/>
      <c r="AI504" s="268"/>
      <c r="AJ504" s="269"/>
      <c r="AK504" s="270"/>
      <c r="AL504" s="270"/>
      <c r="AM504" s="270"/>
      <c r="AN504" s="270"/>
      <c r="AO504" s="270"/>
      <c r="AP504" s="270"/>
      <c r="AQ504" s="270"/>
      <c r="AR504" s="270"/>
      <c r="AS504" s="270"/>
      <c r="AT504" s="270"/>
      <c r="AU504" s="270"/>
      <c r="AV504" s="270"/>
      <c r="AW504" s="270"/>
      <c r="AX504" s="270"/>
      <c r="AY504" s="270"/>
      <c r="AZ504" s="270"/>
      <c r="BA504" s="270"/>
      <c r="BB504" s="270"/>
      <c r="BC504" s="270"/>
      <c r="BD504" s="270"/>
      <c r="BE504" s="270"/>
      <c r="BF504" s="270"/>
      <c r="BG504" s="270"/>
      <c r="BH504" s="270"/>
      <c r="BI504" s="270"/>
      <c r="BJ504" s="270"/>
      <c r="BK504" s="270"/>
      <c r="BL504" s="270"/>
      <c r="BM504" s="270"/>
      <c r="BN504" s="270"/>
      <c r="BO504" s="270"/>
      <c r="BP504" s="270"/>
      <c r="BQ504" s="270"/>
      <c r="BR504" s="270"/>
      <c r="BS504" s="270"/>
      <c r="BT504" s="270"/>
      <c r="BU504" s="270"/>
      <c r="BV504" s="270"/>
      <c r="BW504" s="270"/>
      <c r="BX504" s="270"/>
      <c r="BY504" s="270"/>
      <c r="BZ504" s="270"/>
      <c r="CA504" s="270"/>
      <c r="CB504" s="270"/>
      <c r="CC504" s="270"/>
      <c r="CD504" s="270"/>
      <c r="CE504" s="270"/>
      <c r="CF504" s="270"/>
      <c r="CG504" s="270"/>
      <c r="CH504" s="270"/>
      <c r="CI504" s="270"/>
      <c r="CJ504" s="270"/>
      <c r="CK504" s="270"/>
      <c r="CL504" s="270"/>
      <c r="CM504" s="270"/>
      <c r="CN504" s="270"/>
      <c r="CO504" s="270"/>
      <c r="CP504" s="270"/>
      <c r="CQ504" s="270"/>
    </row>
    <row r="505" spans="10:95">
      <c r="J505" s="268"/>
      <c r="K505" s="268"/>
      <c r="L505" s="269"/>
      <c r="M505" s="270"/>
      <c r="N505" s="268"/>
      <c r="O505" s="268"/>
      <c r="P505" s="269"/>
      <c r="Q505" s="270"/>
      <c r="R505" s="268"/>
      <c r="S505" s="268"/>
      <c r="T505" s="269"/>
      <c r="U505" s="270"/>
      <c r="V505" s="268"/>
      <c r="W505" s="268"/>
      <c r="X505" s="269"/>
      <c r="Y505" s="270"/>
      <c r="Z505" s="268"/>
      <c r="AA505" s="268"/>
      <c r="AB505" s="269"/>
      <c r="AC505" s="270"/>
      <c r="AD505" s="268"/>
      <c r="AE505" s="268"/>
      <c r="AF505" s="269"/>
      <c r="AG505" s="270"/>
      <c r="AH505" s="268"/>
      <c r="AI505" s="268"/>
      <c r="AJ505" s="269"/>
      <c r="AK505" s="270"/>
      <c r="AL505" s="270"/>
      <c r="AM505" s="270"/>
      <c r="AN505" s="270"/>
      <c r="AO505" s="270"/>
      <c r="AP505" s="270"/>
      <c r="AQ505" s="270"/>
      <c r="AR505" s="270"/>
      <c r="AS505" s="270"/>
      <c r="AT505" s="270"/>
      <c r="AU505" s="270"/>
      <c r="AV505" s="270"/>
      <c r="AW505" s="270"/>
      <c r="AX505" s="270"/>
      <c r="AY505" s="270"/>
      <c r="AZ505" s="270"/>
      <c r="BA505" s="270"/>
      <c r="BB505" s="270"/>
      <c r="BC505" s="270"/>
      <c r="BD505" s="270"/>
      <c r="BE505" s="270"/>
      <c r="BF505" s="270"/>
      <c r="BG505" s="270"/>
      <c r="BH505" s="270"/>
      <c r="BI505" s="270"/>
      <c r="BJ505" s="270"/>
      <c r="BK505" s="270"/>
      <c r="BL505" s="270"/>
      <c r="BM505" s="270"/>
      <c r="BN505" s="270"/>
      <c r="BO505" s="270"/>
      <c r="BP505" s="270"/>
      <c r="BQ505" s="270"/>
      <c r="BR505" s="270"/>
      <c r="BS505" s="270"/>
      <c r="BT505" s="270"/>
      <c r="BU505" s="270"/>
      <c r="BV505" s="270"/>
      <c r="BW505" s="270"/>
      <c r="BX505" s="270"/>
      <c r="BY505" s="270"/>
      <c r="BZ505" s="270"/>
      <c r="CA505" s="270"/>
      <c r="CB505" s="270"/>
      <c r="CC505" s="270"/>
      <c r="CD505" s="270"/>
      <c r="CE505" s="270"/>
      <c r="CF505" s="270"/>
      <c r="CG505" s="270"/>
      <c r="CH505" s="270"/>
      <c r="CI505" s="270"/>
      <c r="CJ505" s="270"/>
      <c r="CK505" s="270"/>
      <c r="CL505" s="270"/>
      <c r="CM505" s="270"/>
      <c r="CN505" s="270"/>
      <c r="CO505" s="270"/>
      <c r="CP505" s="270"/>
      <c r="CQ505" s="270"/>
    </row>
    <row r="506" spans="10:95">
      <c r="J506" s="268"/>
      <c r="K506" s="268"/>
      <c r="L506" s="269"/>
      <c r="M506" s="270"/>
      <c r="N506" s="268"/>
      <c r="O506" s="268"/>
      <c r="P506" s="269"/>
      <c r="Q506" s="270"/>
      <c r="R506" s="268"/>
      <c r="S506" s="268"/>
      <c r="T506" s="269"/>
      <c r="U506" s="270"/>
      <c r="V506" s="268"/>
      <c r="W506" s="268"/>
      <c r="X506" s="269"/>
      <c r="Y506" s="270"/>
      <c r="Z506" s="268"/>
      <c r="AA506" s="268"/>
      <c r="AB506" s="269"/>
      <c r="AC506" s="270"/>
      <c r="AD506" s="268"/>
      <c r="AE506" s="268"/>
      <c r="AF506" s="269"/>
      <c r="AG506" s="270"/>
      <c r="AH506" s="268"/>
      <c r="AI506" s="268"/>
      <c r="AJ506" s="269"/>
      <c r="AK506" s="270"/>
      <c r="AL506" s="270"/>
      <c r="AM506" s="270"/>
      <c r="AN506" s="270"/>
      <c r="AO506" s="270"/>
      <c r="AP506" s="270"/>
      <c r="AQ506" s="270"/>
      <c r="AR506" s="270"/>
      <c r="AS506" s="270"/>
      <c r="AT506" s="270"/>
      <c r="AU506" s="270"/>
      <c r="AV506" s="270"/>
      <c r="AW506" s="270"/>
      <c r="AX506" s="270"/>
      <c r="AY506" s="270"/>
      <c r="AZ506" s="270"/>
      <c r="BA506" s="270"/>
      <c r="BB506" s="270"/>
      <c r="BC506" s="270"/>
      <c r="BD506" s="270"/>
      <c r="BE506" s="270"/>
      <c r="BF506" s="270"/>
      <c r="BG506" s="270"/>
      <c r="BH506" s="270"/>
      <c r="BI506" s="270"/>
      <c r="BJ506" s="270"/>
      <c r="BK506" s="270"/>
      <c r="BL506" s="270"/>
      <c r="BM506" s="270"/>
      <c r="BN506" s="270"/>
      <c r="BO506" s="270"/>
      <c r="BP506" s="270"/>
      <c r="BQ506" s="270"/>
      <c r="BR506" s="270"/>
      <c r="BS506" s="270"/>
      <c r="BT506" s="270"/>
      <c r="BU506" s="270"/>
      <c r="BV506" s="270"/>
      <c r="BW506" s="270"/>
      <c r="BX506" s="270"/>
      <c r="BY506" s="270"/>
      <c r="BZ506" s="270"/>
      <c r="CA506" s="270"/>
      <c r="CB506" s="270"/>
      <c r="CC506" s="270"/>
      <c r="CD506" s="270"/>
      <c r="CE506" s="270"/>
      <c r="CF506" s="270"/>
      <c r="CG506" s="270"/>
      <c r="CH506" s="270"/>
      <c r="CI506" s="270"/>
      <c r="CJ506" s="270"/>
      <c r="CK506" s="270"/>
      <c r="CL506" s="270"/>
      <c r="CM506" s="270"/>
      <c r="CN506" s="270"/>
      <c r="CO506" s="270"/>
      <c r="CP506" s="270"/>
      <c r="CQ506" s="270"/>
    </row>
    <row r="507" spans="10:95">
      <c r="J507" s="268"/>
      <c r="K507" s="268"/>
      <c r="L507" s="269"/>
      <c r="M507" s="270"/>
      <c r="N507" s="268"/>
      <c r="O507" s="268"/>
      <c r="P507" s="269"/>
      <c r="Q507" s="270"/>
      <c r="R507" s="268"/>
      <c r="S507" s="268"/>
      <c r="T507" s="269"/>
      <c r="U507" s="270"/>
      <c r="V507" s="268"/>
      <c r="W507" s="268"/>
      <c r="X507" s="269"/>
      <c r="Y507" s="270"/>
      <c r="Z507" s="268"/>
      <c r="AA507" s="268"/>
      <c r="AB507" s="269"/>
      <c r="AC507" s="270"/>
      <c r="AD507" s="268"/>
      <c r="AE507" s="268"/>
      <c r="AF507" s="269"/>
      <c r="AG507" s="270"/>
      <c r="AH507" s="268"/>
      <c r="AI507" s="268"/>
      <c r="AJ507" s="269"/>
      <c r="AK507" s="270"/>
      <c r="AL507" s="270"/>
      <c r="AM507" s="270"/>
      <c r="AN507" s="270"/>
      <c r="AO507" s="270"/>
      <c r="AP507" s="270"/>
      <c r="AQ507" s="270"/>
      <c r="AR507" s="270"/>
      <c r="AS507" s="270"/>
      <c r="AT507" s="270"/>
      <c r="AU507" s="270"/>
      <c r="AV507" s="270"/>
      <c r="AW507" s="270"/>
      <c r="AX507" s="270"/>
      <c r="AY507" s="270"/>
      <c r="AZ507" s="270"/>
      <c r="BA507" s="270"/>
      <c r="BB507" s="270"/>
      <c r="BC507" s="270"/>
      <c r="BD507" s="270"/>
      <c r="BE507" s="270"/>
      <c r="BF507" s="270"/>
      <c r="BG507" s="270"/>
      <c r="BH507" s="270"/>
      <c r="BI507" s="270"/>
      <c r="BJ507" s="270"/>
      <c r="BK507" s="270"/>
      <c r="BL507" s="270"/>
      <c r="BM507" s="270"/>
      <c r="BN507" s="270"/>
      <c r="BO507" s="270"/>
      <c r="BP507" s="270"/>
      <c r="BQ507" s="270"/>
      <c r="BR507" s="270"/>
      <c r="BS507" s="270"/>
      <c r="BT507" s="270"/>
      <c r="BU507" s="270"/>
      <c r="BV507" s="270"/>
      <c r="BW507" s="270"/>
      <c r="BX507" s="270"/>
      <c r="BY507" s="270"/>
      <c r="BZ507" s="270"/>
      <c r="CA507" s="270"/>
      <c r="CB507" s="270"/>
      <c r="CC507" s="270"/>
      <c r="CD507" s="270"/>
      <c r="CE507" s="270"/>
      <c r="CF507" s="270"/>
      <c r="CG507" s="270"/>
      <c r="CH507" s="270"/>
      <c r="CI507" s="270"/>
      <c r="CJ507" s="270"/>
      <c r="CK507" s="270"/>
      <c r="CL507" s="270"/>
      <c r="CM507" s="270"/>
      <c r="CN507" s="270"/>
      <c r="CO507" s="270"/>
      <c r="CP507" s="270"/>
      <c r="CQ507" s="270"/>
    </row>
    <row r="508" spans="10:95">
      <c r="J508" s="268"/>
      <c r="K508" s="268"/>
      <c r="L508" s="269"/>
      <c r="M508" s="270"/>
      <c r="N508" s="268"/>
      <c r="O508" s="268"/>
      <c r="P508" s="269"/>
      <c r="Q508" s="270"/>
      <c r="R508" s="268"/>
      <c r="S508" s="268"/>
      <c r="T508" s="269"/>
      <c r="U508" s="270"/>
      <c r="V508" s="268"/>
      <c r="W508" s="268"/>
      <c r="X508" s="269"/>
      <c r="Y508" s="270"/>
      <c r="Z508" s="268"/>
      <c r="AA508" s="268"/>
      <c r="AB508" s="269"/>
      <c r="AC508" s="270"/>
      <c r="AD508" s="268"/>
      <c r="AE508" s="268"/>
      <c r="AF508" s="269"/>
      <c r="AG508" s="270"/>
      <c r="AH508" s="268"/>
      <c r="AI508" s="268"/>
      <c r="AJ508" s="269"/>
      <c r="AK508" s="270"/>
      <c r="AL508" s="270"/>
      <c r="AM508" s="270"/>
      <c r="AN508" s="270"/>
      <c r="AO508" s="270"/>
      <c r="AP508" s="270"/>
      <c r="AQ508" s="270"/>
      <c r="AR508" s="270"/>
      <c r="AS508" s="270"/>
      <c r="AT508" s="270"/>
      <c r="AU508" s="270"/>
      <c r="AV508" s="270"/>
      <c r="AW508" s="270"/>
      <c r="AX508" s="270"/>
      <c r="AY508" s="270"/>
      <c r="AZ508" s="270"/>
      <c r="BA508" s="270"/>
      <c r="BB508" s="270"/>
      <c r="BC508" s="270"/>
      <c r="BD508" s="270"/>
      <c r="BE508" s="270"/>
      <c r="BF508" s="270"/>
      <c r="BG508" s="270"/>
      <c r="BH508" s="270"/>
      <c r="BI508" s="270"/>
      <c r="BJ508" s="270"/>
      <c r="BK508" s="270"/>
      <c r="BL508" s="270"/>
      <c r="BM508" s="270"/>
      <c r="BN508" s="270"/>
      <c r="BO508" s="270"/>
      <c r="BP508" s="270"/>
      <c r="BQ508" s="270"/>
      <c r="BR508" s="270"/>
      <c r="BS508" s="270"/>
      <c r="BT508" s="270"/>
      <c r="BU508" s="270"/>
      <c r="BV508" s="270"/>
      <c r="BW508" s="270"/>
      <c r="BX508" s="270"/>
      <c r="BY508" s="270"/>
      <c r="BZ508" s="270"/>
      <c r="CA508" s="270"/>
      <c r="CB508" s="270"/>
      <c r="CC508" s="270"/>
      <c r="CD508" s="270"/>
      <c r="CE508" s="270"/>
      <c r="CF508" s="270"/>
      <c r="CG508" s="270"/>
      <c r="CH508" s="270"/>
      <c r="CI508" s="270"/>
      <c r="CJ508" s="270"/>
      <c r="CK508" s="270"/>
      <c r="CL508" s="270"/>
      <c r="CM508" s="270"/>
      <c r="CN508" s="270"/>
      <c r="CO508" s="270"/>
      <c r="CP508" s="270"/>
      <c r="CQ508" s="270"/>
    </row>
    <row r="509" spans="10:95">
      <c r="J509" s="268"/>
      <c r="K509" s="268"/>
      <c r="L509" s="269"/>
      <c r="M509" s="270"/>
      <c r="N509" s="268"/>
      <c r="O509" s="268"/>
      <c r="P509" s="269"/>
      <c r="Q509" s="270"/>
      <c r="R509" s="268"/>
      <c r="S509" s="268"/>
      <c r="T509" s="269"/>
      <c r="U509" s="270"/>
      <c r="V509" s="268"/>
      <c r="W509" s="268"/>
      <c r="X509" s="269"/>
      <c r="Y509" s="270"/>
      <c r="Z509" s="268"/>
      <c r="AA509" s="268"/>
      <c r="AB509" s="269"/>
      <c r="AC509" s="270"/>
      <c r="AD509" s="268"/>
      <c r="AE509" s="268"/>
      <c r="AF509" s="269"/>
      <c r="AG509" s="270"/>
      <c r="AH509" s="268"/>
      <c r="AI509" s="268"/>
      <c r="AJ509" s="269"/>
      <c r="AK509" s="270"/>
      <c r="AL509" s="270"/>
      <c r="AM509" s="270"/>
      <c r="AN509" s="270"/>
      <c r="AO509" s="270"/>
      <c r="AP509" s="270"/>
      <c r="AQ509" s="270"/>
      <c r="AR509" s="270"/>
      <c r="AS509" s="270"/>
      <c r="AT509" s="270"/>
      <c r="AU509" s="270"/>
      <c r="AV509" s="270"/>
      <c r="AW509" s="270"/>
      <c r="AX509" s="270"/>
      <c r="AY509" s="270"/>
      <c r="AZ509" s="270"/>
      <c r="BA509" s="270"/>
      <c r="BB509" s="270"/>
      <c r="BC509" s="270"/>
      <c r="BD509" s="270"/>
      <c r="BE509" s="270"/>
      <c r="BF509" s="270"/>
      <c r="BG509" s="270"/>
      <c r="BH509" s="270"/>
      <c r="BI509" s="270"/>
      <c r="BJ509" s="270"/>
      <c r="BK509" s="270"/>
      <c r="BL509" s="270"/>
      <c r="BM509" s="270"/>
      <c r="BN509" s="270"/>
      <c r="BO509" s="270"/>
      <c r="BP509" s="270"/>
      <c r="BQ509" s="270"/>
      <c r="BR509" s="270"/>
      <c r="BS509" s="270"/>
      <c r="BT509" s="270"/>
      <c r="BU509" s="270"/>
      <c r="BV509" s="270"/>
      <c r="BW509" s="270"/>
      <c r="BX509" s="270"/>
      <c r="BY509" s="270"/>
      <c r="BZ509" s="270"/>
      <c r="CA509" s="270"/>
      <c r="CB509" s="270"/>
      <c r="CC509" s="270"/>
      <c r="CD509" s="270"/>
      <c r="CE509" s="270"/>
      <c r="CF509" s="270"/>
      <c r="CG509" s="270"/>
      <c r="CH509" s="270"/>
      <c r="CI509" s="270"/>
      <c r="CJ509" s="270"/>
      <c r="CK509" s="270"/>
      <c r="CL509" s="270"/>
      <c r="CM509" s="270"/>
      <c r="CN509" s="270"/>
      <c r="CO509" s="270"/>
      <c r="CP509" s="270"/>
      <c r="CQ509" s="270"/>
    </row>
    <row r="510" spans="10:95">
      <c r="J510" s="268"/>
      <c r="K510" s="268"/>
      <c r="L510" s="269"/>
      <c r="M510" s="270"/>
      <c r="N510" s="268"/>
      <c r="O510" s="268"/>
      <c r="P510" s="269"/>
      <c r="Q510" s="270"/>
      <c r="R510" s="268"/>
      <c r="S510" s="268"/>
      <c r="T510" s="269"/>
      <c r="U510" s="270"/>
      <c r="V510" s="268"/>
      <c r="W510" s="268"/>
      <c r="X510" s="269"/>
      <c r="Y510" s="270"/>
      <c r="Z510" s="268"/>
      <c r="AA510" s="268"/>
      <c r="AB510" s="269"/>
      <c r="AC510" s="270"/>
      <c r="AD510" s="268"/>
      <c r="AE510" s="268"/>
      <c r="AF510" s="269"/>
      <c r="AG510" s="270"/>
      <c r="AH510" s="268"/>
      <c r="AI510" s="268"/>
      <c r="AJ510" s="269"/>
      <c r="AK510" s="270"/>
      <c r="AL510" s="270"/>
      <c r="AM510" s="270"/>
      <c r="AN510" s="270"/>
      <c r="AO510" s="270"/>
      <c r="AP510" s="270"/>
      <c r="AQ510" s="270"/>
      <c r="AR510" s="270"/>
      <c r="AS510" s="270"/>
      <c r="AT510" s="270"/>
      <c r="AU510" s="270"/>
      <c r="AV510" s="270"/>
      <c r="AW510" s="270"/>
      <c r="AX510" s="270"/>
      <c r="AY510" s="270"/>
      <c r="AZ510" s="270"/>
      <c r="BA510" s="270"/>
      <c r="BB510" s="270"/>
      <c r="BC510" s="270"/>
      <c r="BD510" s="270"/>
      <c r="BE510" s="270"/>
      <c r="BF510" s="270"/>
      <c r="BG510" s="270"/>
      <c r="BH510" s="270"/>
      <c r="BI510" s="270"/>
      <c r="BJ510" s="270"/>
      <c r="BK510" s="270"/>
      <c r="BL510" s="270"/>
      <c r="BM510" s="270"/>
      <c r="BN510" s="270"/>
      <c r="BO510" s="270"/>
      <c r="BP510" s="270"/>
      <c r="BQ510" s="270"/>
      <c r="BR510" s="270"/>
      <c r="BS510" s="270"/>
      <c r="BT510" s="270"/>
      <c r="BU510" s="270"/>
      <c r="BV510" s="270"/>
      <c r="BW510" s="270"/>
      <c r="BX510" s="270"/>
      <c r="BY510" s="270"/>
      <c r="BZ510" s="270"/>
      <c r="CA510" s="270"/>
      <c r="CB510" s="270"/>
      <c r="CC510" s="270"/>
      <c r="CD510" s="270"/>
      <c r="CE510" s="270"/>
      <c r="CF510" s="270"/>
      <c r="CG510" s="270"/>
      <c r="CH510" s="270"/>
      <c r="CI510" s="270"/>
      <c r="CJ510" s="270"/>
      <c r="CK510" s="270"/>
      <c r="CL510" s="270"/>
      <c r="CM510" s="270"/>
      <c r="CN510" s="270"/>
      <c r="CO510" s="270"/>
      <c r="CP510" s="270"/>
      <c r="CQ510" s="270"/>
    </row>
    <row r="511" spans="10:95">
      <c r="J511" s="268"/>
      <c r="K511" s="268"/>
      <c r="L511" s="269"/>
      <c r="M511" s="270"/>
      <c r="N511" s="268"/>
      <c r="O511" s="268"/>
      <c r="P511" s="269"/>
      <c r="Q511" s="270"/>
      <c r="R511" s="268"/>
      <c r="S511" s="268"/>
      <c r="T511" s="269"/>
      <c r="U511" s="270"/>
      <c r="V511" s="268"/>
      <c r="W511" s="268"/>
      <c r="X511" s="269"/>
      <c r="Y511" s="270"/>
      <c r="Z511" s="268"/>
      <c r="AA511" s="268"/>
      <c r="AB511" s="269"/>
      <c r="AC511" s="270"/>
      <c r="AD511" s="268"/>
      <c r="AE511" s="268"/>
      <c r="AF511" s="269"/>
      <c r="AG511" s="270"/>
      <c r="AH511" s="268"/>
      <c r="AI511" s="268"/>
      <c r="AJ511" s="269"/>
      <c r="AK511" s="270"/>
      <c r="AL511" s="270"/>
      <c r="AM511" s="270"/>
      <c r="AN511" s="270"/>
      <c r="AO511" s="270"/>
      <c r="AP511" s="270"/>
      <c r="AQ511" s="270"/>
      <c r="AR511" s="270"/>
      <c r="AS511" s="270"/>
      <c r="AT511" s="270"/>
      <c r="AU511" s="270"/>
      <c r="AV511" s="270"/>
      <c r="AW511" s="270"/>
      <c r="AX511" s="270"/>
      <c r="AY511" s="270"/>
      <c r="AZ511" s="270"/>
      <c r="BA511" s="270"/>
      <c r="BB511" s="270"/>
      <c r="BC511" s="270"/>
      <c r="BD511" s="270"/>
      <c r="BE511" s="270"/>
      <c r="BF511" s="270"/>
      <c r="BG511" s="270"/>
      <c r="BH511" s="270"/>
      <c r="BI511" s="270"/>
      <c r="BJ511" s="270"/>
      <c r="BK511" s="270"/>
      <c r="BL511" s="270"/>
      <c r="BM511" s="270"/>
      <c r="BN511" s="270"/>
      <c r="BO511" s="270"/>
      <c r="BP511" s="270"/>
      <c r="BQ511" s="270"/>
      <c r="BR511" s="270"/>
      <c r="BS511" s="270"/>
      <c r="BT511" s="270"/>
      <c r="BU511" s="270"/>
      <c r="BV511" s="270"/>
      <c r="BW511" s="270"/>
      <c r="BX511" s="270"/>
      <c r="BY511" s="270"/>
      <c r="BZ511" s="270"/>
      <c r="CA511" s="270"/>
      <c r="CB511" s="270"/>
      <c r="CC511" s="270"/>
      <c r="CD511" s="270"/>
      <c r="CE511" s="270"/>
      <c r="CF511" s="270"/>
      <c r="CG511" s="270"/>
      <c r="CH511" s="270"/>
      <c r="CI511" s="270"/>
      <c r="CJ511" s="270"/>
      <c r="CK511" s="270"/>
      <c r="CL511" s="270"/>
      <c r="CM511" s="270"/>
      <c r="CN511" s="270"/>
      <c r="CO511" s="270"/>
      <c r="CP511" s="270"/>
      <c r="CQ511" s="270"/>
    </row>
    <row r="512" spans="10:95">
      <c r="J512" s="268"/>
      <c r="K512" s="268"/>
      <c r="L512" s="269"/>
      <c r="M512" s="270"/>
      <c r="N512" s="268"/>
      <c r="O512" s="268"/>
      <c r="P512" s="269"/>
      <c r="Q512" s="270"/>
      <c r="R512" s="268"/>
      <c r="S512" s="268"/>
      <c r="T512" s="269"/>
      <c r="U512" s="270"/>
      <c r="V512" s="268"/>
      <c r="W512" s="268"/>
      <c r="X512" s="269"/>
      <c r="Y512" s="270"/>
      <c r="Z512" s="268"/>
      <c r="AA512" s="268"/>
      <c r="AB512" s="269"/>
      <c r="AC512" s="270"/>
      <c r="AD512" s="268"/>
      <c r="AE512" s="268"/>
      <c r="AF512" s="269"/>
      <c r="AG512" s="270"/>
      <c r="AH512" s="268"/>
      <c r="AI512" s="268"/>
      <c r="AJ512" s="269"/>
      <c r="AK512" s="270"/>
      <c r="AL512" s="270"/>
      <c r="AM512" s="270"/>
      <c r="AN512" s="270"/>
      <c r="AO512" s="270"/>
      <c r="AP512" s="270"/>
      <c r="AQ512" s="270"/>
      <c r="AR512" s="270"/>
      <c r="AS512" s="270"/>
      <c r="AT512" s="270"/>
      <c r="AU512" s="270"/>
      <c r="AV512" s="270"/>
      <c r="AW512" s="270"/>
      <c r="AX512" s="270"/>
      <c r="AY512" s="270"/>
      <c r="AZ512" s="270"/>
      <c r="BA512" s="270"/>
      <c r="BB512" s="270"/>
      <c r="BC512" s="270"/>
      <c r="BD512" s="270"/>
      <c r="BE512" s="270"/>
      <c r="BF512" s="270"/>
      <c r="BG512" s="270"/>
      <c r="BH512" s="270"/>
      <c r="BI512" s="270"/>
      <c r="BJ512" s="270"/>
      <c r="BK512" s="270"/>
      <c r="BL512" s="270"/>
      <c r="BM512" s="270"/>
      <c r="BN512" s="270"/>
      <c r="BO512" s="270"/>
      <c r="BP512" s="270"/>
      <c r="BQ512" s="270"/>
      <c r="BR512" s="270"/>
      <c r="BS512" s="270"/>
      <c r="BT512" s="270"/>
      <c r="BU512" s="270"/>
      <c r="BV512" s="270"/>
      <c r="BW512" s="270"/>
      <c r="BX512" s="270"/>
      <c r="BY512" s="270"/>
      <c r="BZ512" s="270"/>
      <c r="CA512" s="270"/>
      <c r="CB512" s="270"/>
      <c r="CC512" s="270"/>
      <c r="CD512" s="270"/>
      <c r="CE512" s="270"/>
      <c r="CF512" s="270"/>
      <c r="CG512" s="270"/>
      <c r="CH512" s="270"/>
      <c r="CI512" s="270"/>
      <c r="CJ512" s="270"/>
      <c r="CK512" s="270"/>
      <c r="CL512" s="270"/>
      <c r="CM512" s="270"/>
      <c r="CN512" s="270"/>
      <c r="CO512" s="270"/>
      <c r="CP512" s="270"/>
      <c r="CQ512" s="270"/>
    </row>
    <row r="513" spans="10:95">
      <c r="J513" s="268"/>
      <c r="K513" s="268"/>
      <c r="L513" s="269"/>
      <c r="M513" s="270"/>
      <c r="N513" s="268"/>
      <c r="O513" s="268"/>
      <c r="P513" s="269"/>
      <c r="Q513" s="270"/>
      <c r="R513" s="268"/>
      <c r="S513" s="268"/>
      <c r="T513" s="269"/>
      <c r="U513" s="270"/>
      <c r="V513" s="268"/>
      <c r="W513" s="268"/>
      <c r="X513" s="269"/>
      <c r="Y513" s="270"/>
      <c r="Z513" s="268"/>
      <c r="AA513" s="268"/>
      <c r="AB513" s="269"/>
      <c r="AC513" s="270"/>
      <c r="AD513" s="268"/>
      <c r="AE513" s="268"/>
      <c r="AF513" s="269"/>
      <c r="AG513" s="270"/>
      <c r="AH513" s="268"/>
      <c r="AI513" s="268"/>
      <c r="AJ513" s="269"/>
      <c r="AK513" s="270"/>
      <c r="AL513" s="270"/>
      <c r="AM513" s="270"/>
      <c r="AN513" s="270"/>
      <c r="AO513" s="270"/>
      <c r="AP513" s="270"/>
      <c r="AQ513" s="270"/>
      <c r="AR513" s="270"/>
      <c r="AS513" s="270"/>
      <c r="AT513" s="270"/>
      <c r="AU513" s="270"/>
      <c r="AV513" s="270"/>
      <c r="AW513" s="270"/>
      <c r="AX513" s="270"/>
      <c r="AY513" s="270"/>
      <c r="AZ513" s="270"/>
      <c r="BA513" s="270"/>
      <c r="BB513" s="270"/>
      <c r="BC513" s="270"/>
      <c r="BD513" s="270"/>
      <c r="BE513" s="270"/>
      <c r="BF513" s="270"/>
      <c r="BG513" s="270"/>
      <c r="BH513" s="270"/>
      <c r="BI513" s="270"/>
      <c r="BJ513" s="270"/>
      <c r="BK513" s="270"/>
      <c r="BL513" s="270"/>
      <c r="BM513" s="270"/>
      <c r="BN513" s="270"/>
      <c r="BO513" s="270"/>
      <c r="BP513" s="270"/>
      <c r="BQ513" s="270"/>
      <c r="BR513" s="270"/>
      <c r="BS513" s="270"/>
      <c r="BT513" s="270"/>
      <c r="BU513" s="270"/>
      <c r="BV513" s="270"/>
      <c r="BW513" s="270"/>
      <c r="BX513" s="270"/>
      <c r="BY513" s="270"/>
      <c r="BZ513" s="270"/>
      <c r="CA513" s="270"/>
      <c r="CB513" s="270"/>
      <c r="CC513" s="270"/>
      <c r="CD513" s="270"/>
      <c r="CE513" s="270"/>
      <c r="CF513" s="270"/>
      <c r="CG513" s="270"/>
      <c r="CH513" s="270"/>
      <c r="CI513" s="270"/>
      <c r="CJ513" s="270"/>
      <c r="CK513" s="270"/>
      <c r="CL513" s="270"/>
      <c r="CM513" s="270"/>
      <c r="CN513" s="270"/>
      <c r="CO513" s="270"/>
      <c r="CP513" s="270"/>
      <c r="CQ513" s="270"/>
    </row>
    <row r="514" spans="10:95">
      <c r="J514" s="268"/>
      <c r="K514" s="268"/>
      <c r="L514" s="269"/>
      <c r="M514" s="270"/>
      <c r="N514" s="268"/>
      <c r="O514" s="268"/>
      <c r="P514" s="269"/>
      <c r="Q514" s="270"/>
      <c r="R514" s="268"/>
      <c r="S514" s="268"/>
      <c r="T514" s="269"/>
      <c r="U514" s="270"/>
      <c r="V514" s="268"/>
      <c r="W514" s="268"/>
      <c r="X514" s="269"/>
      <c r="Y514" s="270"/>
      <c r="Z514" s="268"/>
      <c r="AA514" s="268"/>
      <c r="AB514" s="269"/>
      <c r="AC514" s="270"/>
      <c r="AD514" s="268"/>
      <c r="AE514" s="268"/>
      <c r="AF514" s="269"/>
      <c r="AG514" s="270"/>
      <c r="AH514" s="268"/>
      <c r="AI514" s="268"/>
      <c r="AJ514" s="269"/>
      <c r="AK514" s="270"/>
      <c r="AL514" s="270"/>
      <c r="AM514" s="270"/>
      <c r="AN514" s="270"/>
      <c r="AO514" s="270"/>
      <c r="AP514" s="270"/>
      <c r="AQ514" s="270"/>
      <c r="AR514" s="270"/>
      <c r="AS514" s="270"/>
      <c r="AT514" s="270"/>
      <c r="AU514" s="270"/>
      <c r="AV514" s="270"/>
      <c r="AW514" s="270"/>
      <c r="AX514" s="270"/>
      <c r="AY514" s="270"/>
      <c r="AZ514" s="270"/>
      <c r="BA514" s="270"/>
      <c r="BB514" s="270"/>
      <c r="BC514" s="270"/>
      <c r="BD514" s="270"/>
      <c r="BE514" s="270"/>
      <c r="BF514" s="270"/>
      <c r="BG514" s="270"/>
      <c r="BH514" s="270"/>
      <c r="BI514" s="270"/>
      <c r="BJ514" s="270"/>
      <c r="BK514" s="270"/>
      <c r="BL514" s="270"/>
      <c r="BM514" s="270"/>
      <c r="BN514" s="270"/>
      <c r="BO514" s="270"/>
      <c r="BP514" s="270"/>
      <c r="BQ514" s="270"/>
      <c r="BR514" s="270"/>
      <c r="BS514" s="270"/>
      <c r="BT514" s="270"/>
      <c r="BU514" s="270"/>
      <c r="BV514" s="270"/>
      <c r="BW514" s="270"/>
      <c r="BX514" s="270"/>
      <c r="BY514" s="270"/>
      <c r="BZ514" s="270"/>
      <c r="CA514" s="270"/>
      <c r="CB514" s="270"/>
      <c r="CC514" s="270"/>
      <c r="CD514" s="270"/>
      <c r="CE514" s="270"/>
      <c r="CF514" s="270"/>
      <c r="CG514" s="270"/>
      <c r="CH514" s="270"/>
      <c r="CI514" s="270"/>
      <c r="CJ514" s="270"/>
      <c r="CK514" s="270"/>
      <c r="CL514" s="270"/>
      <c r="CM514" s="270"/>
      <c r="CN514" s="270"/>
      <c r="CO514" s="270"/>
      <c r="CP514" s="270"/>
      <c r="CQ514" s="270"/>
    </row>
    <row r="515" spans="10:95">
      <c r="J515" s="268"/>
      <c r="K515" s="268"/>
      <c r="L515" s="269"/>
      <c r="M515" s="270"/>
      <c r="N515" s="268"/>
      <c r="O515" s="268"/>
      <c r="P515" s="269"/>
      <c r="Q515" s="270"/>
      <c r="R515" s="268"/>
      <c r="S515" s="268"/>
      <c r="T515" s="269"/>
      <c r="U515" s="270"/>
      <c r="V515" s="268"/>
      <c r="W515" s="268"/>
      <c r="X515" s="269"/>
      <c r="Y515" s="270"/>
      <c r="Z515" s="268"/>
      <c r="AA515" s="268"/>
      <c r="AB515" s="269"/>
      <c r="AC515" s="270"/>
      <c r="AD515" s="268"/>
      <c r="AE515" s="268"/>
      <c r="AF515" s="269"/>
      <c r="AG515" s="270"/>
      <c r="AH515" s="268"/>
      <c r="AI515" s="268"/>
      <c r="AJ515" s="269"/>
      <c r="AK515" s="270"/>
      <c r="AL515" s="270"/>
      <c r="AM515" s="270"/>
      <c r="AN515" s="270"/>
      <c r="AO515" s="270"/>
      <c r="AP515" s="270"/>
      <c r="AQ515" s="270"/>
      <c r="AR515" s="270"/>
      <c r="AS515" s="270"/>
      <c r="AT515" s="270"/>
      <c r="AU515" s="270"/>
      <c r="AV515" s="270"/>
      <c r="AW515" s="270"/>
      <c r="AX515" s="270"/>
      <c r="AY515" s="270"/>
      <c r="AZ515" s="270"/>
      <c r="BA515" s="270"/>
      <c r="BB515" s="270"/>
      <c r="BC515" s="270"/>
      <c r="BD515" s="270"/>
      <c r="BE515" s="270"/>
      <c r="BF515" s="270"/>
      <c r="BG515" s="270"/>
      <c r="BH515" s="270"/>
      <c r="BI515" s="270"/>
      <c r="BJ515" s="270"/>
      <c r="BK515" s="270"/>
      <c r="BL515" s="270"/>
      <c r="BM515" s="270"/>
      <c r="BN515" s="270"/>
      <c r="BO515" s="270"/>
      <c r="BP515" s="270"/>
      <c r="BQ515" s="270"/>
      <c r="BR515" s="270"/>
      <c r="BS515" s="270"/>
      <c r="BT515" s="270"/>
      <c r="BU515" s="270"/>
      <c r="BV515" s="270"/>
      <c r="BW515" s="270"/>
      <c r="BX515" s="270"/>
      <c r="BY515" s="270"/>
      <c r="BZ515" s="270"/>
      <c r="CA515" s="270"/>
      <c r="CB515" s="270"/>
      <c r="CC515" s="270"/>
      <c r="CD515" s="270"/>
      <c r="CE515" s="270"/>
      <c r="CF515" s="270"/>
      <c r="CG515" s="270"/>
      <c r="CH515" s="270"/>
      <c r="CI515" s="270"/>
      <c r="CJ515" s="270"/>
      <c r="CK515" s="270"/>
      <c r="CL515" s="270"/>
      <c r="CM515" s="270"/>
      <c r="CN515" s="270"/>
      <c r="CO515" s="270"/>
      <c r="CP515" s="270"/>
      <c r="CQ515" s="270"/>
    </row>
    <row r="516" spans="10:95">
      <c r="J516" s="268"/>
      <c r="K516" s="268"/>
      <c r="L516" s="269"/>
      <c r="M516" s="270"/>
      <c r="N516" s="268"/>
      <c r="O516" s="268"/>
      <c r="P516" s="269"/>
      <c r="Q516" s="270"/>
      <c r="R516" s="268"/>
      <c r="S516" s="268"/>
      <c r="T516" s="269"/>
      <c r="U516" s="270"/>
      <c r="V516" s="268"/>
      <c r="W516" s="268"/>
      <c r="X516" s="269"/>
      <c r="Y516" s="270"/>
      <c r="Z516" s="268"/>
      <c r="AA516" s="268"/>
      <c r="AB516" s="269"/>
      <c r="AC516" s="270"/>
      <c r="AD516" s="268"/>
      <c r="AE516" s="268"/>
      <c r="AF516" s="269"/>
      <c r="AG516" s="270"/>
      <c r="AH516" s="268"/>
      <c r="AI516" s="268"/>
      <c r="AJ516" s="269"/>
      <c r="AK516" s="270"/>
      <c r="AL516" s="270"/>
      <c r="AM516" s="270"/>
      <c r="AN516" s="270"/>
      <c r="AO516" s="270"/>
      <c r="AP516" s="270"/>
      <c r="AQ516" s="270"/>
      <c r="AR516" s="270"/>
      <c r="AS516" s="270"/>
      <c r="AT516" s="270"/>
      <c r="AU516" s="270"/>
      <c r="AV516" s="270"/>
      <c r="AW516" s="270"/>
      <c r="AX516" s="270"/>
      <c r="AY516" s="270"/>
      <c r="AZ516" s="270"/>
      <c r="BA516" s="270"/>
      <c r="BB516" s="270"/>
      <c r="BC516" s="270"/>
      <c r="BD516" s="270"/>
      <c r="BE516" s="270"/>
      <c r="BF516" s="270"/>
      <c r="BG516" s="270"/>
      <c r="BH516" s="270"/>
      <c r="BI516" s="270"/>
      <c r="BJ516" s="270"/>
      <c r="BK516" s="270"/>
      <c r="BL516" s="270"/>
      <c r="BM516" s="270"/>
      <c r="BN516" s="270"/>
      <c r="BO516" s="270"/>
      <c r="BP516" s="270"/>
      <c r="BQ516" s="270"/>
      <c r="BR516" s="270"/>
      <c r="BS516" s="270"/>
      <c r="BT516" s="270"/>
      <c r="BU516" s="270"/>
      <c r="BV516" s="270"/>
      <c r="BW516" s="270"/>
      <c r="BX516" s="270"/>
      <c r="BY516" s="270"/>
      <c r="BZ516" s="270"/>
      <c r="CA516" s="270"/>
      <c r="CB516" s="270"/>
      <c r="CC516" s="270"/>
      <c r="CD516" s="270"/>
      <c r="CE516" s="270"/>
      <c r="CF516" s="270"/>
      <c r="CG516" s="270"/>
      <c r="CH516" s="270"/>
      <c r="CI516" s="270"/>
      <c r="CJ516" s="270"/>
      <c r="CK516" s="270"/>
      <c r="CL516" s="270"/>
      <c r="CM516" s="270"/>
      <c r="CN516" s="270"/>
      <c r="CO516" s="270"/>
      <c r="CP516" s="270"/>
      <c r="CQ516" s="270"/>
    </row>
    <row r="517" spans="10:95">
      <c r="J517" s="268"/>
      <c r="K517" s="268"/>
      <c r="L517" s="269"/>
      <c r="M517" s="270"/>
      <c r="N517" s="268"/>
      <c r="O517" s="268"/>
      <c r="P517" s="269"/>
      <c r="Q517" s="270"/>
      <c r="R517" s="268"/>
      <c r="S517" s="268"/>
      <c r="T517" s="269"/>
      <c r="U517" s="270"/>
      <c r="V517" s="268"/>
      <c r="W517" s="268"/>
      <c r="X517" s="269"/>
      <c r="Y517" s="270"/>
      <c r="Z517" s="268"/>
      <c r="AA517" s="268"/>
      <c r="AB517" s="269"/>
      <c r="AC517" s="270"/>
      <c r="AD517" s="268"/>
      <c r="AE517" s="268"/>
      <c r="AF517" s="269"/>
      <c r="AG517" s="270"/>
      <c r="AH517" s="268"/>
      <c r="AI517" s="268"/>
      <c r="AJ517" s="269"/>
      <c r="AK517" s="270"/>
      <c r="AL517" s="270"/>
      <c r="AM517" s="270"/>
      <c r="AN517" s="270"/>
      <c r="AO517" s="270"/>
      <c r="AP517" s="270"/>
      <c r="AQ517" s="270"/>
      <c r="AR517" s="270"/>
      <c r="AS517" s="270"/>
      <c r="AT517" s="270"/>
      <c r="AU517" s="270"/>
      <c r="AV517" s="270"/>
      <c r="AW517" s="270"/>
      <c r="AX517" s="270"/>
      <c r="AY517" s="270"/>
      <c r="AZ517" s="270"/>
      <c r="BA517" s="270"/>
      <c r="BB517" s="270"/>
      <c r="BC517" s="270"/>
      <c r="BD517" s="270"/>
      <c r="BE517" s="270"/>
      <c r="BF517" s="270"/>
      <c r="BG517" s="270"/>
      <c r="BH517" s="270"/>
      <c r="BI517" s="270"/>
      <c r="BJ517" s="270"/>
      <c r="BK517" s="270"/>
      <c r="BL517" s="270"/>
      <c r="BM517" s="270"/>
      <c r="BN517" s="270"/>
      <c r="BO517" s="270"/>
      <c r="BP517" s="270"/>
      <c r="BQ517" s="270"/>
      <c r="BR517" s="270"/>
      <c r="BS517" s="270"/>
      <c r="BT517" s="270"/>
      <c r="BU517" s="270"/>
      <c r="BV517" s="270"/>
      <c r="BW517" s="270"/>
      <c r="BX517" s="270"/>
      <c r="BY517" s="270"/>
      <c r="BZ517" s="270"/>
      <c r="CA517" s="270"/>
      <c r="CB517" s="270"/>
      <c r="CC517" s="270"/>
      <c r="CD517" s="270"/>
      <c r="CE517" s="270"/>
      <c r="CF517" s="270"/>
      <c r="CG517" s="270"/>
      <c r="CH517" s="270"/>
      <c r="CI517" s="270"/>
      <c r="CJ517" s="270"/>
      <c r="CK517" s="270"/>
      <c r="CL517" s="270"/>
      <c r="CM517" s="270"/>
      <c r="CN517" s="270"/>
      <c r="CO517" s="270"/>
      <c r="CP517" s="270"/>
      <c r="CQ517" s="270"/>
    </row>
    <row r="518" spans="10:95">
      <c r="J518" s="268"/>
      <c r="K518" s="268"/>
      <c r="L518" s="269"/>
      <c r="M518" s="270"/>
      <c r="N518" s="268"/>
      <c r="O518" s="268"/>
      <c r="P518" s="269"/>
      <c r="Q518" s="270"/>
      <c r="R518" s="268"/>
      <c r="S518" s="268"/>
      <c r="T518" s="269"/>
      <c r="U518" s="270"/>
      <c r="V518" s="268"/>
      <c r="W518" s="268"/>
      <c r="X518" s="269"/>
      <c r="Y518" s="270"/>
      <c r="Z518" s="268"/>
      <c r="AA518" s="268"/>
      <c r="AB518" s="269"/>
      <c r="AC518" s="270"/>
      <c r="AD518" s="268"/>
      <c r="AE518" s="268"/>
      <c r="AF518" s="269"/>
      <c r="AG518" s="270"/>
      <c r="AH518" s="268"/>
      <c r="AI518" s="268"/>
      <c r="AJ518" s="269"/>
      <c r="AK518" s="270"/>
      <c r="AL518" s="270"/>
      <c r="AM518" s="270"/>
      <c r="AN518" s="270"/>
      <c r="AO518" s="270"/>
      <c r="AP518" s="270"/>
      <c r="AQ518" s="270"/>
      <c r="AR518" s="270"/>
      <c r="AS518" s="270"/>
      <c r="AT518" s="270"/>
      <c r="AU518" s="270"/>
      <c r="AV518" s="270"/>
      <c r="AW518" s="270"/>
      <c r="AX518" s="270"/>
      <c r="AY518" s="270"/>
      <c r="AZ518" s="270"/>
      <c r="BA518" s="270"/>
      <c r="BB518" s="270"/>
      <c r="BC518" s="270"/>
      <c r="BD518" s="270"/>
      <c r="BE518" s="270"/>
      <c r="BF518" s="270"/>
      <c r="BG518" s="270"/>
      <c r="BH518" s="270"/>
      <c r="BI518" s="270"/>
      <c r="BJ518" s="270"/>
      <c r="BK518" s="270"/>
      <c r="BL518" s="270"/>
      <c r="BM518" s="270"/>
      <c r="BN518" s="270"/>
      <c r="BO518" s="270"/>
      <c r="BP518" s="270"/>
      <c r="BQ518" s="270"/>
      <c r="BR518" s="270"/>
      <c r="BS518" s="270"/>
      <c r="BT518" s="270"/>
      <c r="BU518" s="270"/>
      <c r="BV518" s="270"/>
      <c r="BW518" s="270"/>
      <c r="BX518" s="270"/>
      <c r="BY518" s="270"/>
      <c r="BZ518" s="270"/>
      <c r="CA518" s="270"/>
      <c r="CB518" s="270"/>
      <c r="CC518" s="270"/>
      <c r="CD518" s="270"/>
      <c r="CE518" s="270"/>
      <c r="CF518" s="270"/>
      <c r="CG518" s="270"/>
      <c r="CH518" s="270"/>
      <c r="CI518" s="270"/>
      <c r="CJ518" s="270"/>
      <c r="CK518" s="270"/>
      <c r="CL518" s="270"/>
      <c r="CM518" s="270"/>
      <c r="CN518" s="270"/>
      <c r="CO518" s="270"/>
      <c r="CP518" s="270"/>
      <c r="CQ518" s="270"/>
    </row>
    <row r="519" spans="10:95">
      <c r="J519" s="268"/>
      <c r="K519" s="268"/>
      <c r="L519" s="269"/>
      <c r="M519" s="270"/>
      <c r="N519" s="268"/>
      <c r="O519" s="268"/>
      <c r="P519" s="269"/>
      <c r="Q519" s="270"/>
      <c r="R519" s="268"/>
      <c r="S519" s="268"/>
      <c r="T519" s="269"/>
      <c r="U519" s="270"/>
      <c r="V519" s="268"/>
      <c r="W519" s="268"/>
      <c r="X519" s="269"/>
      <c r="Y519" s="270"/>
      <c r="Z519" s="268"/>
      <c r="AA519" s="268"/>
      <c r="AB519" s="269"/>
      <c r="AC519" s="270"/>
      <c r="AD519" s="268"/>
      <c r="AE519" s="268"/>
      <c r="AF519" s="269"/>
      <c r="AG519" s="270"/>
      <c r="AH519" s="268"/>
      <c r="AI519" s="268"/>
      <c r="AJ519" s="269"/>
      <c r="AK519" s="270"/>
      <c r="AL519" s="270"/>
      <c r="AM519" s="270"/>
      <c r="AN519" s="270"/>
      <c r="AO519" s="270"/>
      <c r="AP519" s="270"/>
      <c r="AQ519" s="270"/>
      <c r="AR519" s="270"/>
      <c r="AS519" s="270"/>
      <c r="AT519" s="270"/>
      <c r="AU519" s="270"/>
      <c r="AV519" s="270"/>
      <c r="AW519" s="270"/>
      <c r="AX519" s="270"/>
      <c r="AY519" s="270"/>
      <c r="AZ519" s="270"/>
      <c r="BA519" s="270"/>
      <c r="BB519" s="270"/>
      <c r="BC519" s="270"/>
      <c r="BD519" s="270"/>
      <c r="BE519" s="270"/>
      <c r="BF519" s="270"/>
      <c r="BG519" s="270"/>
      <c r="BH519" s="270"/>
      <c r="BI519" s="270"/>
      <c r="BJ519" s="270"/>
      <c r="BK519" s="270"/>
      <c r="BL519" s="270"/>
      <c r="BM519" s="270"/>
      <c r="BN519" s="270"/>
      <c r="BO519" s="270"/>
      <c r="BP519" s="270"/>
      <c r="BQ519" s="270"/>
      <c r="BR519" s="270"/>
      <c r="BS519" s="270"/>
      <c r="BT519" s="270"/>
      <c r="BU519" s="270"/>
      <c r="BV519" s="270"/>
      <c r="BW519" s="270"/>
      <c r="BX519" s="270"/>
      <c r="BY519" s="270"/>
      <c r="BZ519" s="270"/>
      <c r="CA519" s="270"/>
      <c r="CB519" s="270"/>
      <c r="CC519" s="270"/>
      <c r="CD519" s="270"/>
      <c r="CE519" s="270"/>
      <c r="CF519" s="270"/>
      <c r="CG519" s="270"/>
      <c r="CH519" s="270"/>
      <c r="CI519" s="270"/>
      <c r="CJ519" s="270"/>
      <c r="CK519" s="270"/>
      <c r="CL519" s="270"/>
      <c r="CM519" s="270"/>
      <c r="CN519" s="270"/>
      <c r="CO519" s="270"/>
      <c r="CP519" s="270"/>
      <c r="CQ519" s="270"/>
    </row>
    <row r="520" spans="10:95">
      <c r="J520" s="268"/>
      <c r="K520" s="268"/>
      <c r="L520" s="269"/>
      <c r="M520" s="270"/>
      <c r="N520" s="268"/>
      <c r="O520" s="268"/>
      <c r="P520" s="269"/>
      <c r="Q520" s="270"/>
      <c r="R520" s="268"/>
      <c r="S520" s="268"/>
      <c r="T520" s="269"/>
      <c r="U520" s="270"/>
      <c r="V520" s="268"/>
      <c r="W520" s="268"/>
      <c r="X520" s="269"/>
      <c r="Y520" s="270"/>
      <c r="Z520" s="268"/>
      <c r="AA520" s="268"/>
      <c r="AB520" s="269"/>
      <c r="AC520" s="270"/>
      <c r="AD520" s="268"/>
      <c r="AE520" s="268"/>
      <c r="AF520" s="269"/>
      <c r="AG520" s="270"/>
      <c r="AH520" s="268"/>
      <c r="AI520" s="268"/>
      <c r="AJ520" s="269"/>
      <c r="AK520" s="270"/>
      <c r="AL520" s="270"/>
      <c r="AM520" s="270"/>
      <c r="AN520" s="270"/>
      <c r="AO520" s="270"/>
      <c r="AP520" s="270"/>
      <c r="AQ520" s="270"/>
      <c r="AR520" s="270"/>
      <c r="AS520" s="270"/>
      <c r="AT520" s="270"/>
      <c r="AU520" s="270"/>
      <c r="AV520" s="270"/>
      <c r="AW520" s="270"/>
      <c r="AX520" s="270"/>
      <c r="AY520" s="270"/>
      <c r="AZ520" s="270"/>
      <c r="BA520" s="270"/>
      <c r="BB520" s="270"/>
      <c r="BC520" s="270"/>
      <c r="BD520" s="270"/>
      <c r="BE520" s="270"/>
      <c r="BF520" s="270"/>
      <c r="BG520" s="270"/>
      <c r="BH520" s="270"/>
      <c r="BI520" s="270"/>
      <c r="BJ520" s="270"/>
      <c r="BK520" s="270"/>
      <c r="BL520" s="270"/>
      <c r="BM520" s="270"/>
      <c r="BN520" s="270"/>
      <c r="BO520" s="270"/>
      <c r="BP520" s="270"/>
      <c r="BQ520" s="270"/>
      <c r="BR520" s="270"/>
      <c r="BS520" s="270"/>
      <c r="BT520" s="270"/>
      <c r="BU520" s="270"/>
      <c r="BV520" s="270"/>
      <c r="BW520" s="270"/>
      <c r="BX520" s="270"/>
      <c r="BY520" s="270"/>
      <c r="BZ520" s="270"/>
      <c r="CA520" s="270"/>
      <c r="CB520" s="270"/>
      <c r="CC520" s="270"/>
      <c r="CD520" s="270"/>
      <c r="CE520" s="270"/>
      <c r="CF520" s="270"/>
      <c r="CG520" s="270"/>
      <c r="CH520" s="270"/>
      <c r="CI520" s="270"/>
      <c r="CJ520" s="270"/>
      <c r="CK520" s="270"/>
      <c r="CL520" s="270"/>
      <c r="CM520" s="270"/>
      <c r="CN520" s="270"/>
      <c r="CO520" s="270"/>
      <c r="CP520" s="270"/>
      <c r="CQ520" s="270"/>
    </row>
    <row r="521" spans="10:95">
      <c r="J521" s="268"/>
      <c r="K521" s="268"/>
      <c r="L521" s="269"/>
      <c r="M521" s="270"/>
      <c r="N521" s="268"/>
      <c r="O521" s="268"/>
      <c r="P521" s="269"/>
      <c r="Q521" s="270"/>
      <c r="R521" s="268"/>
      <c r="S521" s="268"/>
      <c r="T521" s="269"/>
      <c r="U521" s="270"/>
      <c r="V521" s="268"/>
      <c r="W521" s="268"/>
      <c r="X521" s="269"/>
      <c r="Y521" s="270"/>
      <c r="Z521" s="268"/>
      <c r="AA521" s="268"/>
      <c r="AB521" s="269"/>
      <c r="AC521" s="270"/>
      <c r="AD521" s="268"/>
      <c r="AE521" s="268"/>
      <c r="AF521" s="269"/>
      <c r="AG521" s="270"/>
      <c r="AH521" s="268"/>
      <c r="AI521" s="268"/>
      <c r="AJ521" s="269"/>
      <c r="AK521" s="270"/>
      <c r="AL521" s="270"/>
      <c r="AM521" s="270"/>
      <c r="AN521" s="270"/>
      <c r="AO521" s="270"/>
      <c r="AP521" s="270"/>
      <c r="AQ521" s="270"/>
      <c r="AR521" s="270"/>
      <c r="AS521" s="270"/>
      <c r="AT521" s="270"/>
      <c r="AU521" s="270"/>
      <c r="AV521" s="270"/>
      <c r="AW521" s="270"/>
      <c r="AX521" s="270"/>
      <c r="AY521" s="270"/>
      <c r="AZ521" s="270"/>
      <c r="BA521" s="270"/>
      <c r="BB521" s="270"/>
      <c r="BC521" s="270"/>
      <c r="BD521" s="270"/>
      <c r="BE521" s="270"/>
      <c r="BF521" s="270"/>
      <c r="BG521" s="270"/>
      <c r="BH521" s="270"/>
      <c r="BI521" s="270"/>
      <c r="BJ521" s="270"/>
      <c r="BK521" s="270"/>
      <c r="BL521" s="270"/>
      <c r="BM521" s="270"/>
      <c r="BN521" s="270"/>
      <c r="BO521" s="270"/>
      <c r="BP521" s="270"/>
      <c r="BQ521" s="270"/>
      <c r="BR521" s="270"/>
      <c r="BS521" s="270"/>
      <c r="BT521" s="270"/>
      <c r="BU521" s="270"/>
      <c r="BV521" s="270"/>
      <c r="BW521" s="270"/>
      <c r="BX521" s="270"/>
      <c r="BY521" s="270"/>
      <c r="BZ521" s="270"/>
      <c r="CA521" s="270"/>
      <c r="CB521" s="270"/>
      <c r="CC521" s="270"/>
      <c r="CD521" s="270"/>
      <c r="CE521" s="270"/>
      <c r="CF521" s="270"/>
      <c r="CG521" s="270"/>
      <c r="CH521" s="270"/>
      <c r="CI521" s="270"/>
      <c r="CJ521" s="270"/>
      <c r="CK521" s="270"/>
      <c r="CL521" s="270"/>
      <c r="CM521" s="270"/>
      <c r="CN521" s="270"/>
      <c r="CO521" s="270"/>
      <c r="CP521" s="270"/>
      <c r="CQ521" s="270"/>
    </row>
    <row r="522" spans="10:95">
      <c r="J522" s="268"/>
      <c r="K522" s="268"/>
      <c r="L522" s="269"/>
      <c r="M522" s="270"/>
      <c r="N522" s="268"/>
      <c r="O522" s="268"/>
      <c r="P522" s="269"/>
      <c r="Q522" s="270"/>
      <c r="R522" s="268"/>
      <c r="S522" s="268"/>
      <c r="T522" s="269"/>
      <c r="U522" s="270"/>
      <c r="V522" s="268"/>
      <c r="W522" s="268"/>
      <c r="X522" s="269"/>
      <c r="Y522" s="270"/>
      <c r="Z522" s="268"/>
      <c r="AA522" s="268"/>
      <c r="AB522" s="269"/>
      <c r="AC522" s="270"/>
      <c r="AD522" s="268"/>
      <c r="AE522" s="268"/>
      <c r="AF522" s="269"/>
      <c r="AG522" s="270"/>
      <c r="AH522" s="268"/>
      <c r="AI522" s="268"/>
      <c r="AJ522" s="269"/>
      <c r="AK522" s="270"/>
      <c r="AL522" s="270"/>
      <c r="AM522" s="270"/>
      <c r="AN522" s="270"/>
      <c r="AO522" s="270"/>
      <c r="AP522" s="270"/>
      <c r="AQ522" s="270"/>
      <c r="AR522" s="270"/>
      <c r="AS522" s="270"/>
      <c r="AT522" s="270"/>
      <c r="AU522" s="270"/>
      <c r="AV522" s="270"/>
      <c r="AW522" s="270"/>
      <c r="AX522" s="270"/>
      <c r="AY522" s="270"/>
      <c r="AZ522" s="270"/>
      <c r="BA522" s="270"/>
      <c r="BB522" s="270"/>
      <c r="BC522" s="270"/>
      <c r="BD522" s="270"/>
      <c r="BE522" s="270"/>
      <c r="BF522" s="270"/>
      <c r="BG522" s="270"/>
      <c r="BH522" s="270"/>
      <c r="BI522" s="270"/>
      <c r="BJ522" s="270"/>
      <c r="BK522" s="270"/>
      <c r="BL522" s="270"/>
      <c r="BM522" s="270"/>
      <c r="BN522" s="270"/>
      <c r="BO522" s="270"/>
      <c r="BP522" s="270"/>
      <c r="BQ522" s="270"/>
      <c r="BR522" s="270"/>
      <c r="BS522" s="270"/>
      <c r="BT522" s="270"/>
      <c r="BU522" s="270"/>
      <c r="BV522" s="270"/>
      <c r="BW522" s="270"/>
      <c r="BX522" s="270"/>
      <c r="BY522" s="270"/>
      <c r="BZ522" s="270"/>
      <c r="CA522" s="270"/>
      <c r="CB522" s="270"/>
      <c r="CC522" s="270"/>
      <c r="CD522" s="270"/>
      <c r="CE522" s="270"/>
      <c r="CF522" s="270"/>
      <c r="CG522" s="270"/>
      <c r="CH522" s="270"/>
      <c r="CI522" s="270"/>
      <c r="CJ522" s="270"/>
      <c r="CK522" s="270"/>
      <c r="CL522" s="270"/>
      <c r="CM522" s="270"/>
      <c r="CN522" s="270"/>
      <c r="CO522" s="270"/>
      <c r="CP522" s="270"/>
      <c r="CQ522" s="270"/>
    </row>
    <row r="523" spans="10:95">
      <c r="J523" s="268"/>
      <c r="K523" s="268"/>
      <c r="L523" s="269"/>
      <c r="M523" s="270"/>
      <c r="N523" s="268"/>
      <c r="O523" s="268"/>
      <c r="P523" s="269"/>
      <c r="Q523" s="270"/>
      <c r="R523" s="268"/>
      <c r="S523" s="268"/>
      <c r="T523" s="269"/>
      <c r="U523" s="270"/>
      <c r="V523" s="268"/>
      <c r="W523" s="268"/>
      <c r="X523" s="269"/>
      <c r="Y523" s="270"/>
      <c r="Z523" s="268"/>
      <c r="AA523" s="268"/>
      <c r="AB523" s="269"/>
      <c r="AC523" s="270"/>
      <c r="AD523" s="268"/>
      <c r="AE523" s="268"/>
      <c r="AF523" s="269"/>
      <c r="AG523" s="270"/>
      <c r="AH523" s="268"/>
      <c r="AI523" s="268"/>
      <c r="AJ523" s="269"/>
      <c r="AK523" s="270"/>
      <c r="AL523" s="270"/>
      <c r="AM523" s="270"/>
      <c r="AN523" s="270"/>
      <c r="AO523" s="270"/>
      <c r="AP523" s="270"/>
      <c r="AQ523" s="270"/>
      <c r="AR523" s="270"/>
      <c r="AS523" s="270"/>
      <c r="AT523" s="270"/>
      <c r="AU523" s="270"/>
      <c r="AV523" s="270"/>
      <c r="AW523" s="270"/>
      <c r="AX523" s="270"/>
      <c r="AY523" s="270"/>
      <c r="AZ523" s="270"/>
      <c r="BA523" s="270"/>
      <c r="BB523" s="270"/>
      <c r="BC523" s="270"/>
      <c r="BD523" s="270"/>
      <c r="BE523" s="270"/>
      <c r="BF523" s="270"/>
      <c r="BG523" s="270"/>
      <c r="BH523" s="270"/>
      <c r="BI523" s="270"/>
      <c r="BJ523" s="270"/>
      <c r="BK523" s="270"/>
      <c r="BL523" s="270"/>
      <c r="BM523" s="270"/>
      <c r="BN523" s="270"/>
      <c r="BO523" s="270"/>
      <c r="BP523" s="270"/>
      <c r="BQ523" s="270"/>
      <c r="BR523" s="270"/>
      <c r="BS523" s="270"/>
      <c r="BT523" s="270"/>
      <c r="BU523" s="270"/>
      <c r="BV523" s="270"/>
      <c r="BW523" s="270"/>
      <c r="BX523" s="270"/>
      <c r="BY523" s="270"/>
      <c r="BZ523" s="270"/>
      <c r="CA523" s="270"/>
      <c r="CB523" s="270"/>
      <c r="CC523" s="270"/>
      <c r="CD523" s="270"/>
      <c r="CE523" s="270"/>
      <c r="CF523" s="270"/>
      <c r="CG523" s="270"/>
      <c r="CH523" s="270"/>
      <c r="CI523" s="270"/>
      <c r="CJ523" s="270"/>
      <c r="CK523" s="270"/>
      <c r="CL523" s="270"/>
      <c r="CM523" s="270"/>
      <c r="CN523" s="270"/>
      <c r="CO523" s="270"/>
      <c r="CP523" s="270"/>
      <c r="CQ523" s="270"/>
    </row>
    <row r="524" spans="10:95">
      <c r="J524" s="268"/>
      <c r="K524" s="268"/>
      <c r="L524" s="269"/>
      <c r="M524" s="270"/>
      <c r="N524" s="268"/>
      <c r="O524" s="268"/>
      <c r="P524" s="269"/>
      <c r="Q524" s="270"/>
      <c r="R524" s="268"/>
      <c r="S524" s="268"/>
      <c r="T524" s="269"/>
      <c r="U524" s="270"/>
      <c r="V524" s="268"/>
      <c r="W524" s="268"/>
      <c r="X524" s="269"/>
      <c r="Y524" s="270"/>
      <c r="Z524" s="268"/>
      <c r="AA524" s="268"/>
      <c r="AB524" s="269"/>
      <c r="AC524" s="270"/>
      <c r="AD524" s="268"/>
      <c r="AE524" s="268"/>
      <c r="AF524" s="269"/>
      <c r="AG524" s="270"/>
      <c r="AH524" s="268"/>
      <c r="AI524" s="268"/>
      <c r="AJ524" s="269"/>
      <c r="AK524" s="270"/>
      <c r="AL524" s="270"/>
      <c r="AM524" s="270"/>
      <c r="AN524" s="270"/>
      <c r="AO524" s="270"/>
      <c r="AP524" s="270"/>
      <c r="AQ524" s="270"/>
      <c r="AR524" s="270"/>
      <c r="AS524" s="270"/>
      <c r="AT524" s="270"/>
      <c r="AU524" s="270"/>
      <c r="AV524" s="270"/>
      <c r="AW524" s="270"/>
      <c r="AX524" s="270"/>
      <c r="AY524" s="270"/>
      <c r="AZ524" s="270"/>
      <c r="BA524" s="270"/>
      <c r="BB524" s="270"/>
      <c r="BC524" s="270"/>
      <c r="BD524" s="270"/>
      <c r="BE524" s="270"/>
      <c r="BF524" s="270"/>
      <c r="BG524" s="270"/>
      <c r="BH524" s="270"/>
      <c r="BI524" s="270"/>
      <c r="BJ524" s="270"/>
      <c r="BK524" s="270"/>
      <c r="BL524" s="270"/>
      <c r="BM524" s="270"/>
      <c r="BN524" s="270"/>
      <c r="BO524" s="270"/>
      <c r="BP524" s="270"/>
      <c r="BQ524" s="270"/>
      <c r="BR524" s="270"/>
      <c r="BS524" s="270"/>
      <c r="BT524" s="270"/>
      <c r="BU524" s="270"/>
      <c r="BV524" s="270"/>
      <c r="BW524" s="270"/>
      <c r="BX524" s="270"/>
      <c r="BY524" s="270"/>
      <c r="BZ524" s="270"/>
      <c r="CA524" s="270"/>
      <c r="CB524" s="270"/>
      <c r="CC524" s="270"/>
      <c r="CD524" s="270"/>
      <c r="CE524" s="270"/>
      <c r="CF524" s="270"/>
      <c r="CG524" s="270"/>
      <c r="CH524" s="270"/>
      <c r="CI524" s="270"/>
      <c r="CJ524" s="270"/>
      <c r="CK524" s="270"/>
      <c r="CL524" s="270"/>
      <c r="CM524" s="270"/>
      <c r="CN524" s="270"/>
      <c r="CO524" s="270"/>
      <c r="CP524" s="270"/>
      <c r="CQ524" s="270"/>
    </row>
    <row r="525" spans="10:95">
      <c r="J525" s="268"/>
      <c r="K525" s="268"/>
      <c r="L525" s="269"/>
      <c r="M525" s="270"/>
      <c r="N525" s="268"/>
      <c r="O525" s="268"/>
      <c r="P525" s="269"/>
      <c r="Q525" s="270"/>
      <c r="R525" s="268"/>
      <c r="S525" s="268"/>
      <c r="T525" s="269"/>
      <c r="U525" s="270"/>
      <c r="V525" s="268"/>
      <c r="W525" s="268"/>
      <c r="X525" s="269"/>
      <c r="Y525" s="270"/>
      <c r="Z525" s="268"/>
      <c r="AA525" s="268"/>
      <c r="AB525" s="269"/>
      <c r="AC525" s="270"/>
      <c r="AD525" s="268"/>
      <c r="AE525" s="268"/>
      <c r="AF525" s="269"/>
      <c r="AG525" s="270"/>
      <c r="AH525" s="268"/>
      <c r="AI525" s="268"/>
      <c r="AJ525" s="269"/>
      <c r="AK525" s="270"/>
      <c r="AL525" s="270"/>
      <c r="AM525" s="270"/>
      <c r="AN525" s="270"/>
      <c r="AO525" s="270"/>
      <c r="AP525" s="270"/>
      <c r="AQ525" s="270"/>
      <c r="AR525" s="270"/>
      <c r="AS525" s="270"/>
      <c r="AT525" s="270"/>
      <c r="AU525" s="270"/>
      <c r="AV525" s="270"/>
      <c r="AW525" s="270"/>
      <c r="AX525" s="270"/>
      <c r="AY525" s="270"/>
      <c r="AZ525" s="270"/>
      <c r="BA525" s="270"/>
      <c r="BB525" s="270"/>
      <c r="BC525" s="270"/>
      <c r="BD525" s="270"/>
      <c r="BE525" s="270"/>
      <c r="BF525" s="270"/>
      <c r="BG525" s="270"/>
      <c r="BH525" s="270"/>
      <c r="BI525" s="270"/>
      <c r="BJ525" s="270"/>
      <c r="BK525" s="270"/>
      <c r="BL525" s="270"/>
      <c r="BM525" s="270"/>
      <c r="BN525" s="270"/>
      <c r="BO525" s="270"/>
      <c r="BP525" s="270"/>
      <c r="BQ525" s="270"/>
      <c r="BR525" s="270"/>
      <c r="BS525" s="270"/>
      <c r="BT525" s="270"/>
      <c r="BU525" s="270"/>
      <c r="BV525" s="270"/>
      <c r="BW525" s="270"/>
      <c r="BX525" s="270"/>
      <c r="BY525" s="270"/>
      <c r="BZ525" s="270"/>
      <c r="CA525" s="270"/>
      <c r="CB525" s="270"/>
      <c r="CC525" s="270"/>
      <c r="CD525" s="270"/>
      <c r="CE525" s="270"/>
      <c r="CF525" s="270"/>
      <c r="CG525" s="270"/>
      <c r="CH525" s="270"/>
      <c r="CI525" s="270"/>
      <c r="CJ525" s="270"/>
      <c r="CK525" s="270"/>
      <c r="CL525" s="270"/>
      <c r="CM525" s="270"/>
      <c r="CN525" s="270"/>
      <c r="CO525" s="270"/>
      <c r="CP525" s="270"/>
      <c r="CQ525" s="270"/>
    </row>
    <row r="526" spans="10:95">
      <c r="J526" s="268"/>
      <c r="K526" s="268"/>
      <c r="L526" s="269"/>
      <c r="M526" s="270"/>
      <c r="N526" s="268"/>
      <c r="O526" s="268"/>
      <c r="P526" s="269"/>
      <c r="Q526" s="270"/>
      <c r="R526" s="268"/>
      <c r="S526" s="268"/>
      <c r="T526" s="269"/>
      <c r="U526" s="270"/>
      <c r="V526" s="268"/>
      <c r="W526" s="268"/>
      <c r="X526" s="269"/>
      <c r="Y526" s="270"/>
      <c r="Z526" s="268"/>
      <c r="AA526" s="268"/>
      <c r="AB526" s="269"/>
      <c r="AC526" s="270"/>
      <c r="AD526" s="268"/>
      <c r="AE526" s="268"/>
      <c r="AF526" s="269"/>
      <c r="AG526" s="270"/>
      <c r="AH526" s="268"/>
      <c r="AI526" s="268"/>
      <c r="AJ526" s="269"/>
      <c r="AK526" s="270"/>
      <c r="AL526" s="270"/>
      <c r="AM526" s="270"/>
      <c r="AN526" s="270"/>
      <c r="AO526" s="270"/>
      <c r="AP526" s="270"/>
      <c r="AQ526" s="270"/>
      <c r="AR526" s="270"/>
      <c r="AS526" s="270"/>
      <c r="AT526" s="270"/>
      <c r="AU526" s="270"/>
      <c r="AV526" s="270"/>
      <c r="AW526" s="270"/>
      <c r="AX526" s="270"/>
      <c r="AY526" s="270"/>
      <c r="AZ526" s="270"/>
      <c r="BA526" s="270"/>
      <c r="BB526" s="270"/>
      <c r="BC526" s="270"/>
      <c r="BD526" s="270"/>
      <c r="BE526" s="270"/>
      <c r="BF526" s="270"/>
      <c r="BG526" s="270"/>
      <c r="BH526" s="270"/>
      <c r="BI526" s="270"/>
      <c r="BJ526" s="270"/>
      <c r="BK526" s="270"/>
      <c r="BL526" s="270"/>
      <c r="BM526" s="270"/>
      <c r="BN526" s="270"/>
      <c r="BO526" s="270"/>
      <c r="BP526" s="270"/>
      <c r="BQ526" s="270"/>
      <c r="BR526" s="270"/>
      <c r="BS526" s="270"/>
      <c r="BT526" s="270"/>
      <c r="BU526" s="270"/>
      <c r="BV526" s="270"/>
      <c r="BW526" s="270"/>
      <c r="BX526" s="270"/>
      <c r="BY526" s="270"/>
      <c r="BZ526" s="270"/>
      <c r="CA526" s="270"/>
      <c r="CB526" s="270"/>
      <c r="CC526" s="270"/>
      <c r="CD526" s="270"/>
      <c r="CE526" s="270"/>
      <c r="CF526" s="270"/>
      <c r="CG526" s="270"/>
      <c r="CH526" s="270"/>
      <c r="CI526" s="270"/>
      <c r="CJ526" s="270"/>
      <c r="CK526" s="270"/>
      <c r="CL526" s="270"/>
      <c r="CM526" s="270"/>
      <c r="CN526" s="270"/>
      <c r="CO526" s="270"/>
      <c r="CP526" s="270"/>
      <c r="CQ526" s="270"/>
    </row>
    <row r="527" spans="10:95">
      <c r="J527" s="268"/>
      <c r="K527" s="268"/>
      <c r="L527" s="269"/>
      <c r="M527" s="270"/>
      <c r="N527" s="268"/>
      <c r="O527" s="268"/>
      <c r="P527" s="269"/>
      <c r="Q527" s="270"/>
      <c r="R527" s="268"/>
      <c r="S527" s="268"/>
      <c r="T527" s="269"/>
      <c r="U527" s="270"/>
      <c r="V527" s="268"/>
      <c r="W527" s="268"/>
      <c r="X527" s="269"/>
      <c r="Y527" s="270"/>
      <c r="Z527" s="268"/>
      <c r="AA527" s="268"/>
      <c r="AB527" s="269"/>
      <c r="AC527" s="270"/>
      <c r="AD527" s="268"/>
      <c r="AE527" s="268"/>
      <c r="AF527" s="269"/>
      <c r="AG527" s="270"/>
      <c r="AH527" s="268"/>
      <c r="AI527" s="268"/>
      <c r="AJ527" s="269"/>
      <c r="AK527" s="270"/>
      <c r="AL527" s="270"/>
      <c r="AM527" s="270"/>
      <c r="AN527" s="270"/>
      <c r="AO527" s="270"/>
      <c r="AP527" s="270"/>
      <c r="AQ527" s="270"/>
      <c r="AR527" s="270"/>
      <c r="AS527" s="270"/>
      <c r="AT527" s="270"/>
      <c r="AU527" s="270"/>
      <c r="AV527" s="270"/>
      <c r="AW527" s="270"/>
      <c r="AX527" s="270"/>
      <c r="AY527" s="270"/>
      <c r="AZ527" s="270"/>
      <c r="BA527" s="270"/>
      <c r="BB527" s="270"/>
      <c r="BC527" s="270"/>
      <c r="BD527" s="270"/>
      <c r="BE527" s="270"/>
      <c r="BF527" s="270"/>
      <c r="BG527" s="270"/>
      <c r="BH527" s="270"/>
      <c r="BI527" s="270"/>
      <c r="BJ527" s="270"/>
      <c r="BK527" s="270"/>
      <c r="BL527" s="270"/>
      <c r="BM527" s="270"/>
      <c r="BN527" s="270"/>
      <c r="BO527" s="270"/>
      <c r="BP527" s="270"/>
      <c r="BQ527" s="270"/>
      <c r="BR527" s="270"/>
      <c r="BS527" s="270"/>
      <c r="BT527" s="270"/>
      <c r="BU527" s="270"/>
      <c r="BV527" s="270"/>
      <c r="BW527" s="270"/>
      <c r="BX527" s="270"/>
      <c r="BY527" s="270"/>
      <c r="BZ527" s="270"/>
      <c r="CA527" s="270"/>
      <c r="CB527" s="270"/>
      <c r="CC527" s="270"/>
      <c r="CD527" s="270"/>
      <c r="CE527" s="270"/>
      <c r="CF527" s="270"/>
      <c r="CG527" s="270"/>
      <c r="CH527" s="270"/>
      <c r="CI527" s="270"/>
      <c r="CJ527" s="270"/>
      <c r="CK527" s="270"/>
      <c r="CL527" s="270"/>
      <c r="CM527" s="270"/>
      <c r="CN527" s="270"/>
      <c r="CO527" s="270"/>
      <c r="CP527" s="270"/>
      <c r="CQ527" s="270"/>
    </row>
    <row r="528" spans="10:95">
      <c r="J528" s="268"/>
      <c r="K528" s="268"/>
      <c r="L528" s="269"/>
      <c r="M528" s="270"/>
      <c r="N528" s="268"/>
      <c r="O528" s="268"/>
      <c r="P528" s="269"/>
      <c r="Q528" s="270"/>
      <c r="R528" s="268"/>
      <c r="S528" s="268"/>
      <c r="T528" s="269"/>
      <c r="U528" s="270"/>
      <c r="V528" s="268"/>
      <c r="W528" s="268"/>
      <c r="X528" s="269"/>
      <c r="Y528" s="270"/>
      <c r="Z528" s="268"/>
      <c r="AA528" s="268"/>
      <c r="AB528" s="269"/>
      <c r="AC528" s="270"/>
      <c r="AD528" s="268"/>
      <c r="AE528" s="268"/>
      <c r="AF528" s="269"/>
      <c r="AG528" s="270"/>
      <c r="AH528" s="268"/>
      <c r="AI528" s="268"/>
      <c r="AJ528" s="269"/>
      <c r="AK528" s="270"/>
      <c r="AL528" s="270"/>
      <c r="AM528" s="270"/>
      <c r="AN528" s="270"/>
      <c r="AO528" s="270"/>
      <c r="AP528" s="270"/>
      <c r="AQ528" s="270"/>
      <c r="AR528" s="270"/>
      <c r="AS528" s="270"/>
      <c r="AT528" s="270"/>
      <c r="AU528" s="270"/>
      <c r="AV528" s="270"/>
      <c r="AW528" s="270"/>
      <c r="AX528" s="270"/>
      <c r="AY528" s="270"/>
      <c r="AZ528" s="270"/>
      <c r="BA528" s="270"/>
      <c r="BB528" s="270"/>
      <c r="BC528" s="270"/>
      <c r="BD528" s="270"/>
      <c r="BE528" s="270"/>
      <c r="BF528" s="270"/>
      <c r="BG528" s="270"/>
      <c r="BH528" s="270"/>
      <c r="BI528" s="270"/>
      <c r="BJ528" s="270"/>
      <c r="BK528" s="270"/>
      <c r="BL528" s="270"/>
      <c r="BM528" s="270"/>
      <c r="BN528" s="270"/>
      <c r="BO528" s="270"/>
      <c r="BP528" s="270"/>
      <c r="BQ528" s="270"/>
      <c r="BR528" s="270"/>
      <c r="BS528" s="270"/>
      <c r="BT528" s="270"/>
      <c r="BU528" s="270"/>
      <c r="BV528" s="270"/>
      <c r="BW528" s="270"/>
      <c r="BX528" s="270"/>
      <c r="BY528" s="270"/>
      <c r="BZ528" s="270"/>
      <c r="CA528" s="270"/>
      <c r="CB528" s="270"/>
      <c r="CC528" s="270"/>
      <c r="CD528" s="270"/>
      <c r="CE528" s="270"/>
      <c r="CF528" s="270"/>
      <c r="CG528" s="270"/>
      <c r="CH528" s="270"/>
      <c r="CI528" s="270"/>
      <c r="CJ528" s="270"/>
      <c r="CK528" s="270"/>
      <c r="CL528" s="270"/>
      <c r="CM528" s="270"/>
      <c r="CN528" s="270"/>
      <c r="CO528" s="270"/>
      <c r="CP528" s="270"/>
      <c r="CQ528" s="270"/>
    </row>
    <row r="529" spans="10:95">
      <c r="J529" s="268"/>
      <c r="K529" s="268"/>
      <c r="L529" s="269"/>
      <c r="M529" s="270"/>
      <c r="N529" s="268"/>
      <c r="O529" s="268"/>
      <c r="P529" s="269"/>
      <c r="Q529" s="270"/>
      <c r="R529" s="268"/>
      <c r="S529" s="268"/>
      <c r="T529" s="269"/>
      <c r="U529" s="270"/>
      <c r="V529" s="268"/>
      <c r="W529" s="268"/>
      <c r="X529" s="269"/>
      <c r="Y529" s="270"/>
      <c r="Z529" s="268"/>
      <c r="AA529" s="268"/>
      <c r="AB529" s="269"/>
      <c r="AC529" s="270"/>
      <c r="AD529" s="268"/>
      <c r="AE529" s="268"/>
      <c r="AF529" s="269"/>
      <c r="AG529" s="270"/>
      <c r="AH529" s="268"/>
      <c r="AI529" s="268"/>
      <c r="AJ529" s="269"/>
      <c r="AK529" s="270"/>
      <c r="AL529" s="270"/>
      <c r="AM529" s="270"/>
      <c r="AN529" s="270"/>
      <c r="AO529" s="270"/>
      <c r="AP529" s="270"/>
      <c r="AQ529" s="270"/>
      <c r="AR529" s="270"/>
      <c r="AS529" s="270"/>
      <c r="AT529" s="270"/>
      <c r="AU529" s="270"/>
      <c r="AV529" s="270"/>
      <c r="AW529" s="270"/>
      <c r="AX529" s="270"/>
      <c r="AY529" s="270"/>
      <c r="AZ529" s="270"/>
      <c r="BA529" s="270"/>
      <c r="BB529" s="270"/>
      <c r="BC529" s="270"/>
      <c r="BD529" s="270"/>
      <c r="BE529" s="270"/>
      <c r="BF529" s="270"/>
      <c r="BG529" s="270"/>
      <c r="BH529" s="270"/>
      <c r="BI529" s="270"/>
      <c r="BJ529" s="270"/>
      <c r="BK529" s="270"/>
      <c r="BL529" s="270"/>
      <c r="BM529" s="270"/>
      <c r="BN529" s="270"/>
      <c r="BO529" s="270"/>
      <c r="BP529" s="270"/>
      <c r="BQ529" s="270"/>
      <c r="BR529" s="270"/>
      <c r="BS529" s="270"/>
      <c r="BT529" s="270"/>
      <c r="BU529" s="270"/>
      <c r="BV529" s="270"/>
      <c r="BW529" s="270"/>
      <c r="BX529" s="270"/>
      <c r="BY529" s="270"/>
      <c r="BZ529" s="270"/>
      <c r="CA529" s="270"/>
      <c r="CB529" s="270"/>
      <c r="CC529" s="270"/>
      <c r="CD529" s="270"/>
      <c r="CE529" s="270"/>
      <c r="CF529" s="270"/>
      <c r="CG529" s="270"/>
      <c r="CH529" s="270"/>
      <c r="CI529" s="270"/>
      <c r="CJ529" s="270"/>
      <c r="CK529" s="270"/>
      <c r="CL529" s="270"/>
      <c r="CM529" s="270"/>
      <c r="CN529" s="270"/>
      <c r="CO529" s="270"/>
      <c r="CP529" s="270"/>
      <c r="CQ529" s="270"/>
    </row>
    <row r="530" spans="10:95">
      <c r="J530" s="268"/>
      <c r="K530" s="268"/>
      <c r="L530" s="269"/>
      <c r="M530" s="270"/>
      <c r="N530" s="268"/>
      <c r="O530" s="268"/>
      <c r="P530" s="269"/>
      <c r="Q530" s="270"/>
      <c r="R530" s="268"/>
      <c r="S530" s="268"/>
      <c r="T530" s="269"/>
      <c r="U530" s="270"/>
      <c r="V530" s="268"/>
      <c r="W530" s="268"/>
      <c r="X530" s="269"/>
      <c r="Y530" s="270"/>
      <c r="Z530" s="268"/>
      <c r="AA530" s="268"/>
      <c r="AB530" s="269"/>
      <c r="AC530" s="270"/>
      <c r="AD530" s="268"/>
      <c r="AE530" s="268"/>
      <c r="AF530" s="269"/>
      <c r="AG530" s="270"/>
      <c r="AH530" s="268"/>
      <c r="AI530" s="268"/>
      <c r="AJ530" s="269"/>
      <c r="AK530" s="270"/>
      <c r="AL530" s="270"/>
      <c r="AM530" s="270"/>
      <c r="AN530" s="270"/>
      <c r="AO530" s="270"/>
      <c r="AP530" s="270"/>
      <c r="AQ530" s="270"/>
      <c r="AR530" s="270"/>
      <c r="AS530" s="270"/>
      <c r="AT530" s="270"/>
      <c r="AU530" s="270"/>
      <c r="AV530" s="270"/>
      <c r="AW530" s="270"/>
      <c r="AX530" s="270"/>
      <c r="AY530" s="270"/>
      <c r="AZ530" s="270"/>
      <c r="BA530" s="270"/>
      <c r="BB530" s="270"/>
      <c r="BC530" s="270"/>
      <c r="BD530" s="270"/>
      <c r="BE530" s="270"/>
      <c r="BF530" s="270"/>
      <c r="BG530" s="270"/>
      <c r="BH530" s="270"/>
      <c r="BI530" s="270"/>
      <c r="BJ530" s="270"/>
      <c r="BK530" s="270"/>
      <c r="BL530" s="270"/>
      <c r="BM530" s="270"/>
      <c r="BN530" s="270"/>
      <c r="BO530" s="270"/>
      <c r="BP530" s="270"/>
      <c r="BQ530" s="270"/>
      <c r="BR530" s="270"/>
      <c r="BS530" s="270"/>
      <c r="BT530" s="270"/>
      <c r="BU530" s="270"/>
      <c r="BV530" s="270"/>
      <c r="BW530" s="270"/>
      <c r="BX530" s="270"/>
      <c r="BY530" s="270"/>
      <c r="BZ530" s="270"/>
      <c r="CA530" s="270"/>
      <c r="CB530" s="270"/>
      <c r="CC530" s="270"/>
      <c r="CD530" s="270"/>
      <c r="CE530" s="270"/>
      <c r="CF530" s="270"/>
      <c r="CG530" s="270"/>
      <c r="CH530" s="270"/>
      <c r="CI530" s="270"/>
      <c r="CJ530" s="270"/>
      <c r="CK530" s="270"/>
      <c r="CL530" s="270"/>
      <c r="CM530" s="270"/>
      <c r="CN530" s="270"/>
      <c r="CO530" s="270"/>
      <c r="CP530" s="270"/>
      <c r="CQ530" s="270"/>
    </row>
    <row r="531" spans="10:95">
      <c r="J531" s="268"/>
      <c r="K531" s="268"/>
      <c r="L531" s="269"/>
      <c r="M531" s="270"/>
      <c r="N531" s="268"/>
      <c r="O531" s="268"/>
      <c r="P531" s="269"/>
      <c r="Q531" s="270"/>
      <c r="R531" s="268"/>
      <c r="S531" s="268"/>
      <c r="T531" s="269"/>
      <c r="U531" s="270"/>
      <c r="V531" s="268"/>
      <c r="W531" s="268"/>
      <c r="X531" s="269"/>
      <c r="Y531" s="270"/>
      <c r="Z531" s="268"/>
      <c r="AA531" s="268"/>
      <c r="AB531" s="269"/>
      <c r="AC531" s="270"/>
      <c r="AD531" s="268"/>
      <c r="AE531" s="268"/>
      <c r="AF531" s="269"/>
      <c r="AG531" s="270"/>
      <c r="AH531" s="268"/>
      <c r="AI531" s="268"/>
      <c r="AJ531" s="269"/>
      <c r="AK531" s="270"/>
      <c r="AL531" s="270"/>
      <c r="AM531" s="270"/>
      <c r="AN531" s="270"/>
      <c r="AO531" s="270"/>
      <c r="AP531" s="270"/>
      <c r="AQ531" s="270"/>
      <c r="AR531" s="270"/>
      <c r="AS531" s="270"/>
      <c r="AT531" s="270"/>
      <c r="AU531" s="270"/>
      <c r="AV531" s="270"/>
      <c r="AW531" s="270"/>
      <c r="AX531" s="270"/>
      <c r="AY531" s="270"/>
      <c r="AZ531" s="270"/>
      <c r="BA531" s="270"/>
      <c r="BB531" s="270"/>
      <c r="BC531" s="270"/>
      <c r="BD531" s="270"/>
      <c r="BE531" s="270"/>
      <c r="BF531" s="270"/>
      <c r="BG531" s="270"/>
      <c r="BH531" s="270"/>
      <c r="BI531" s="270"/>
      <c r="BJ531" s="270"/>
      <c r="BK531" s="270"/>
      <c r="BL531" s="270"/>
      <c r="BM531" s="270"/>
      <c r="BN531" s="270"/>
      <c r="BO531" s="270"/>
      <c r="BP531" s="270"/>
      <c r="BQ531" s="270"/>
      <c r="BR531" s="270"/>
      <c r="BS531" s="270"/>
      <c r="BT531" s="270"/>
      <c r="BU531" s="270"/>
      <c r="BV531" s="270"/>
      <c r="BW531" s="270"/>
      <c r="BX531" s="270"/>
      <c r="BY531" s="270"/>
      <c r="BZ531" s="270"/>
      <c r="CA531" s="270"/>
      <c r="CB531" s="270"/>
      <c r="CC531" s="270"/>
      <c r="CD531" s="270"/>
      <c r="CE531" s="270"/>
      <c r="CF531" s="270"/>
      <c r="CG531" s="270"/>
      <c r="CH531" s="270"/>
      <c r="CI531" s="270"/>
      <c r="CJ531" s="270"/>
      <c r="CK531" s="270"/>
      <c r="CL531" s="270"/>
      <c r="CM531" s="270"/>
      <c r="CN531" s="270"/>
      <c r="CO531" s="270"/>
      <c r="CP531" s="270"/>
      <c r="CQ531" s="270"/>
    </row>
    <row r="532" spans="10:95">
      <c r="J532" s="268"/>
      <c r="K532" s="268"/>
      <c r="L532" s="269"/>
      <c r="M532" s="270"/>
      <c r="N532" s="268"/>
      <c r="O532" s="268"/>
      <c r="P532" s="269"/>
      <c r="Q532" s="270"/>
      <c r="R532" s="268"/>
      <c r="S532" s="268"/>
      <c r="T532" s="269"/>
      <c r="U532" s="270"/>
      <c r="V532" s="268"/>
      <c r="W532" s="268"/>
      <c r="X532" s="269"/>
      <c r="Y532" s="270"/>
      <c r="Z532" s="268"/>
      <c r="AA532" s="268"/>
      <c r="AB532" s="269"/>
      <c r="AC532" s="270"/>
      <c r="AD532" s="268"/>
      <c r="AE532" s="268"/>
      <c r="AF532" s="269"/>
      <c r="AG532" s="270"/>
      <c r="AH532" s="268"/>
      <c r="AI532" s="268"/>
      <c r="AJ532" s="269"/>
      <c r="AK532" s="270"/>
      <c r="AL532" s="270"/>
      <c r="AM532" s="270"/>
      <c r="AN532" s="270"/>
      <c r="AO532" s="270"/>
      <c r="AP532" s="270"/>
      <c r="AQ532" s="270"/>
      <c r="AR532" s="270"/>
      <c r="AS532" s="270"/>
      <c r="AT532" s="270"/>
      <c r="AU532" s="270"/>
      <c r="AV532" s="270"/>
      <c r="AW532" s="270"/>
      <c r="AX532" s="270"/>
      <c r="AY532" s="270"/>
      <c r="AZ532" s="270"/>
      <c r="BA532" s="270"/>
      <c r="BB532" s="270"/>
      <c r="BC532" s="270"/>
      <c r="BD532" s="270"/>
      <c r="BE532" s="270"/>
      <c r="BF532" s="270"/>
      <c r="BG532" s="270"/>
      <c r="BH532" s="270"/>
      <c r="BI532" s="270"/>
      <c r="BJ532" s="270"/>
      <c r="BK532" s="270"/>
      <c r="BL532" s="270"/>
      <c r="BM532" s="270"/>
      <c r="BN532" s="270"/>
      <c r="BO532" s="270"/>
      <c r="BP532" s="270"/>
      <c r="BQ532" s="270"/>
      <c r="BR532" s="270"/>
      <c r="BS532" s="270"/>
      <c r="BT532" s="270"/>
      <c r="BU532" s="270"/>
      <c r="BV532" s="270"/>
      <c r="BW532" s="270"/>
      <c r="BX532" s="270"/>
      <c r="BY532" s="270"/>
      <c r="BZ532" s="270"/>
      <c r="CA532" s="270"/>
      <c r="CB532" s="270"/>
      <c r="CC532" s="270"/>
      <c r="CD532" s="270"/>
      <c r="CE532" s="270"/>
      <c r="CF532" s="270"/>
      <c r="CG532" s="270"/>
      <c r="CH532" s="270"/>
      <c r="CI532" s="270"/>
      <c r="CJ532" s="270"/>
      <c r="CK532" s="270"/>
      <c r="CL532" s="270"/>
      <c r="CM532" s="270"/>
      <c r="CN532" s="270"/>
      <c r="CO532" s="270"/>
      <c r="CP532" s="270"/>
      <c r="CQ532" s="270"/>
    </row>
    <row r="533" spans="10:95">
      <c r="J533" s="268"/>
      <c r="K533" s="268"/>
      <c r="L533" s="269"/>
      <c r="M533" s="270"/>
      <c r="N533" s="268"/>
      <c r="O533" s="268"/>
      <c r="P533" s="269"/>
      <c r="Q533" s="270"/>
      <c r="R533" s="268"/>
      <c r="S533" s="268"/>
      <c r="T533" s="269"/>
      <c r="U533" s="270"/>
      <c r="V533" s="268"/>
      <c r="W533" s="268"/>
      <c r="X533" s="269"/>
      <c r="Y533" s="270"/>
      <c r="Z533" s="268"/>
      <c r="AA533" s="268"/>
      <c r="AB533" s="269"/>
      <c r="AC533" s="270"/>
      <c r="AD533" s="268"/>
      <c r="AE533" s="268"/>
      <c r="AF533" s="269"/>
      <c r="AG533" s="270"/>
      <c r="AH533" s="268"/>
      <c r="AI533" s="268"/>
      <c r="AJ533" s="269"/>
      <c r="AK533" s="270"/>
      <c r="AL533" s="270"/>
      <c r="AM533" s="270"/>
      <c r="AN533" s="270"/>
      <c r="AO533" s="270"/>
      <c r="AP533" s="270"/>
      <c r="AQ533" s="270"/>
      <c r="AR533" s="270"/>
      <c r="AS533" s="270"/>
      <c r="AT533" s="270"/>
      <c r="AU533" s="270"/>
      <c r="AV533" s="270"/>
      <c r="AW533" s="270"/>
      <c r="AX533" s="270"/>
      <c r="AY533" s="270"/>
      <c r="AZ533" s="270"/>
      <c r="BA533" s="270"/>
      <c r="BB533" s="270"/>
      <c r="BC533" s="270"/>
      <c r="BD533" s="270"/>
      <c r="BE533" s="270"/>
      <c r="BF533" s="270"/>
      <c r="BG533" s="270"/>
      <c r="BH533" s="270"/>
      <c r="BI533" s="270"/>
      <c r="BJ533" s="270"/>
      <c r="BK533" s="270"/>
      <c r="BL533" s="270"/>
      <c r="BM533" s="270"/>
      <c r="BN533" s="270"/>
      <c r="BO533" s="270"/>
      <c r="BP533" s="270"/>
      <c r="BQ533" s="270"/>
      <c r="BR533" s="270"/>
      <c r="BS533" s="270"/>
      <c r="BT533" s="270"/>
      <c r="BU533" s="270"/>
      <c r="BV533" s="270"/>
      <c r="BW533" s="270"/>
      <c r="BX533" s="270"/>
      <c r="BY533" s="270"/>
      <c r="BZ533" s="270"/>
      <c r="CA533" s="270"/>
      <c r="CB533" s="270"/>
      <c r="CC533" s="270"/>
      <c r="CD533" s="270"/>
      <c r="CE533" s="270"/>
      <c r="CF533" s="270"/>
      <c r="CG533" s="270"/>
      <c r="CH533" s="270"/>
      <c r="CI533" s="270"/>
      <c r="CJ533" s="270"/>
      <c r="CK533" s="270"/>
      <c r="CL533" s="270"/>
      <c r="CM533" s="270"/>
      <c r="CN533" s="270"/>
      <c r="CO533" s="270"/>
      <c r="CP533" s="270"/>
      <c r="CQ533" s="270"/>
    </row>
    <row r="534" spans="10:95">
      <c r="J534" s="268"/>
      <c r="K534" s="268"/>
      <c r="L534" s="269"/>
      <c r="M534" s="270"/>
      <c r="N534" s="268"/>
      <c r="O534" s="268"/>
      <c r="P534" s="269"/>
      <c r="Q534" s="270"/>
      <c r="R534" s="268"/>
      <c r="S534" s="268"/>
      <c r="T534" s="269"/>
      <c r="U534" s="270"/>
      <c r="V534" s="268"/>
      <c r="W534" s="268"/>
      <c r="X534" s="269"/>
      <c r="Y534" s="270"/>
      <c r="Z534" s="268"/>
      <c r="AA534" s="268"/>
      <c r="AB534" s="269"/>
      <c r="AC534" s="270"/>
      <c r="AD534" s="268"/>
      <c r="AE534" s="268"/>
      <c r="AF534" s="269"/>
      <c r="AG534" s="270"/>
      <c r="AH534" s="268"/>
      <c r="AI534" s="268"/>
      <c r="AJ534" s="269"/>
      <c r="AK534" s="270"/>
      <c r="AL534" s="270"/>
      <c r="AM534" s="270"/>
      <c r="AN534" s="270"/>
      <c r="AO534" s="270"/>
      <c r="AP534" s="270"/>
      <c r="AQ534" s="270"/>
      <c r="AR534" s="270"/>
      <c r="AS534" s="270"/>
      <c r="AT534" s="270"/>
      <c r="AU534" s="270"/>
      <c r="AV534" s="270"/>
      <c r="AW534" s="270"/>
      <c r="AX534" s="270"/>
      <c r="AY534" s="270"/>
      <c r="AZ534" s="270"/>
      <c r="BA534" s="270"/>
      <c r="BB534" s="270"/>
      <c r="BC534" s="270"/>
      <c r="BD534" s="270"/>
      <c r="BE534" s="270"/>
      <c r="BF534" s="270"/>
      <c r="BG534" s="270"/>
      <c r="BH534" s="270"/>
      <c r="BI534" s="270"/>
      <c r="BJ534" s="270"/>
      <c r="BK534" s="270"/>
      <c r="BL534" s="270"/>
      <c r="BM534" s="270"/>
      <c r="BN534" s="270"/>
      <c r="BO534" s="270"/>
      <c r="BP534" s="270"/>
      <c r="BQ534" s="270"/>
      <c r="BR534" s="270"/>
      <c r="BS534" s="270"/>
      <c r="BT534" s="270"/>
      <c r="BU534" s="270"/>
      <c r="BV534" s="270"/>
      <c r="BW534" s="270"/>
      <c r="BX534" s="270"/>
      <c r="BY534" s="270"/>
      <c r="BZ534" s="270"/>
      <c r="CA534" s="270"/>
      <c r="CB534" s="270"/>
      <c r="CC534" s="270"/>
      <c r="CD534" s="270"/>
      <c r="CE534" s="270"/>
      <c r="CF534" s="270"/>
      <c r="CG534" s="270"/>
      <c r="CH534" s="270"/>
      <c r="CI534" s="270"/>
      <c r="CJ534" s="270"/>
      <c r="CK534" s="270"/>
      <c r="CL534" s="270"/>
      <c r="CM534" s="270"/>
      <c r="CN534" s="270"/>
      <c r="CO534" s="270"/>
      <c r="CP534" s="270"/>
      <c r="CQ534" s="270"/>
    </row>
    <row r="535" spans="10:95">
      <c r="J535" s="268"/>
      <c r="K535" s="268"/>
      <c r="L535" s="269"/>
      <c r="M535" s="270"/>
      <c r="N535" s="268"/>
      <c r="O535" s="268"/>
      <c r="P535" s="269"/>
      <c r="Q535" s="270"/>
      <c r="R535" s="268"/>
      <c r="S535" s="268"/>
      <c r="T535" s="269"/>
      <c r="U535" s="270"/>
      <c r="V535" s="268"/>
      <c r="W535" s="268"/>
      <c r="X535" s="269"/>
      <c r="Y535" s="270"/>
      <c r="Z535" s="268"/>
      <c r="AA535" s="268"/>
      <c r="AB535" s="269"/>
      <c r="AC535" s="270"/>
      <c r="AD535" s="268"/>
      <c r="AE535" s="268"/>
      <c r="AF535" s="269"/>
      <c r="AG535" s="270"/>
      <c r="AH535" s="268"/>
      <c r="AI535" s="268"/>
      <c r="AJ535" s="269"/>
      <c r="AK535" s="270"/>
      <c r="AL535" s="270"/>
      <c r="AM535" s="270"/>
      <c r="AN535" s="270"/>
      <c r="AO535" s="270"/>
      <c r="AP535" s="270"/>
      <c r="AQ535" s="270"/>
      <c r="AR535" s="270"/>
      <c r="AS535" s="270"/>
      <c r="AT535" s="270"/>
      <c r="AU535" s="270"/>
      <c r="AV535" s="270"/>
      <c r="AW535" s="270"/>
      <c r="AX535" s="270"/>
      <c r="AY535" s="270"/>
      <c r="AZ535" s="270"/>
      <c r="BA535" s="270"/>
      <c r="BB535" s="270"/>
      <c r="BC535" s="270"/>
      <c r="BD535" s="270"/>
      <c r="BE535" s="270"/>
      <c r="BF535" s="270"/>
      <c r="BG535" s="270"/>
      <c r="BH535" s="270"/>
      <c r="BI535" s="270"/>
      <c r="BJ535" s="270"/>
      <c r="BK535" s="270"/>
      <c r="BL535" s="270"/>
      <c r="BM535" s="270"/>
      <c r="BN535" s="270"/>
      <c r="BO535" s="270"/>
      <c r="BP535" s="270"/>
      <c r="BQ535" s="270"/>
      <c r="BR535" s="270"/>
      <c r="BS535" s="270"/>
      <c r="BT535" s="270"/>
      <c r="BU535" s="270"/>
      <c r="BV535" s="270"/>
      <c r="BW535" s="270"/>
      <c r="BX535" s="270"/>
      <c r="BY535" s="270"/>
      <c r="BZ535" s="270"/>
      <c r="CA535" s="270"/>
      <c r="CB535" s="270"/>
      <c r="CC535" s="270"/>
      <c r="CD535" s="270"/>
      <c r="CE535" s="270"/>
      <c r="CF535" s="270"/>
      <c r="CG535" s="270"/>
      <c r="CH535" s="270"/>
      <c r="CI535" s="270"/>
      <c r="CJ535" s="270"/>
      <c r="CK535" s="270"/>
      <c r="CL535" s="270"/>
      <c r="CM535" s="270"/>
      <c r="CN535" s="270"/>
      <c r="CO535" s="270"/>
      <c r="CP535" s="270"/>
      <c r="CQ535" s="270"/>
    </row>
    <row r="536" spans="10:95">
      <c r="J536" s="268"/>
      <c r="K536" s="268"/>
      <c r="L536" s="269"/>
      <c r="M536" s="270"/>
      <c r="N536" s="268"/>
      <c r="O536" s="268"/>
      <c r="P536" s="269"/>
      <c r="Q536" s="270"/>
      <c r="R536" s="268"/>
      <c r="S536" s="268"/>
      <c r="T536" s="269"/>
      <c r="U536" s="270"/>
      <c r="V536" s="268"/>
      <c r="W536" s="268"/>
      <c r="X536" s="269"/>
      <c r="Y536" s="270"/>
      <c r="Z536" s="268"/>
      <c r="AA536" s="268"/>
      <c r="AB536" s="269"/>
      <c r="AC536" s="270"/>
      <c r="AD536" s="268"/>
      <c r="AE536" s="268"/>
      <c r="AF536" s="269"/>
      <c r="AG536" s="270"/>
      <c r="AH536" s="268"/>
      <c r="AI536" s="268"/>
      <c r="AJ536" s="269"/>
      <c r="AK536" s="270"/>
      <c r="AL536" s="270"/>
      <c r="AM536" s="270"/>
      <c r="AN536" s="270"/>
      <c r="AO536" s="270"/>
      <c r="AP536" s="270"/>
      <c r="AQ536" s="270"/>
      <c r="AR536" s="270"/>
      <c r="AS536" s="270"/>
      <c r="AT536" s="270"/>
      <c r="AU536" s="270"/>
      <c r="AV536" s="270"/>
      <c r="AW536" s="270"/>
      <c r="AX536" s="270"/>
      <c r="AY536" s="270"/>
      <c r="AZ536" s="270"/>
      <c r="BA536" s="270"/>
      <c r="BB536" s="270"/>
      <c r="BC536" s="270"/>
      <c r="BD536" s="270"/>
      <c r="BE536" s="270"/>
      <c r="BF536" s="270"/>
      <c r="BG536" s="270"/>
      <c r="BH536" s="270"/>
      <c r="BI536" s="270"/>
      <c r="BJ536" s="270"/>
      <c r="BK536" s="270"/>
      <c r="BL536" s="270"/>
      <c r="BM536" s="270"/>
      <c r="BN536" s="270"/>
      <c r="BO536" s="270"/>
      <c r="BP536" s="270"/>
      <c r="BQ536" s="270"/>
      <c r="BR536" s="270"/>
      <c r="BS536" s="270"/>
      <c r="BT536" s="270"/>
      <c r="BU536" s="270"/>
      <c r="BV536" s="270"/>
      <c r="BW536" s="270"/>
      <c r="BX536" s="270"/>
      <c r="BY536" s="270"/>
      <c r="BZ536" s="270"/>
      <c r="CA536" s="270"/>
      <c r="CB536" s="270"/>
      <c r="CC536" s="270"/>
      <c r="CD536" s="270"/>
      <c r="CE536" s="270"/>
      <c r="CF536" s="270"/>
      <c r="CG536" s="270"/>
      <c r="CH536" s="270"/>
      <c r="CI536" s="270"/>
      <c r="CJ536" s="270"/>
      <c r="CK536" s="270"/>
      <c r="CL536" s="270"/>
      <c r="CM536" s="270"/>
      <c r="CN536" s="270"/>
      <c r="CO536" s="270"/>
      <c r="CP536" s="270"/>
      <c r="CQ536" s="270"/>
    </row>
    <row r="537" spans="10:95">
      <c r="J537" s="268"/>
      <c r="K537" s="268"/>
      <c r="L537" s="269"/>
      <c r="M537" s="270"/>
      <c r="N537" s="268"/>
      <c r="O537" s="268"/>
      <c r="P537" s="269"/>
      <c r="Q537" s="270"/>
      <c r="R537" s="268"/>
      <c r="S537" s="268"/>
      <c r="T537" s="269"/>
      <c r="U537" s="270"/>
      <c r="V537" s="268"/>
      <c r="W537" s="268"/>
      <c r="X537" s="269"/>
      <c r="Y537" s="270"/>
      <c r="Z537" s="268"/>
      <c r="AA537" s="268"/>
      <c r="AB537" s="269"/>
      <c r="AC537" s="270"/>
      <c r="AD537" s="268"/>
      <c r="AE537" s="268"/>
      <c r="AF537" s="269"/>
      <c r="AG537" s="270"/>
      <c r="AH537" s="268"/>
      <c r="AI537" s="268"/>
      <c r="AJ537" s="269"/>
      <c r="AK537" s="270"/>
      <c r="AL537" s="270"/>
      <c r="AM537" s="270"/>
      <c r="AN537" s="270"/>
      <c r="AO537" s="270"/>
      <c r="AP537" s="270"/>
      <c r="AQ537" s="270"/>
      <c r="AR537" s="270"/>
      <c r="AS537" s="270"/>
      <c r="AT537" s="270"/>
      <c r="AU537" s="270"/>
      <c r="AV537" s="270"/>
      <c r="AW537" s="270"/>
      <c r="AX537" s="270"/>
      <c r="AY537" s="270"/>
      <c r="AZ537" s="270"/>
      <c r="BA537" s="270"/>
      <c r="BB537" s="270"/>
      <c r="BC537" s="270"/>
      <c r="BD537" s="270"/>
      <c r="BE537" s="270"/>
      <c r="BF537" s="270"/>
      <c r="BG537" s="270"/>
      <c r="BH537" s="270"/>
      <c r="BI537" s="270"/>
      <c r="BJ537" s="270"/>
      <c r="BK537" s="270"/>
      <c r="BL537" s="270"/>
      <c r="BM537" s="270"/>
      <c r="BN537" s="270"/>
      <c r="BO537" s="270"/>
      <c r="BP537" s="270"/>
      <c r="BQ537" s="270"/>
      <c r="BR537" s="270"/>
      <c r="BS537" s="270"/>
      <c r="BT537" s="270"/>
      <c r="BU537" s="270"/>
      <c r="BV537" s="270"/>
      <c r="BW537" s="270"/>
      <c r="BX537" s="270"/>
      <c r="BY537" s="270"/>
      <c r="BZ537" s="270"/>
      <c r="CA537" s="270"/>
      <c r="CB537" s="270"/>
      <c r="CC537" s="270"/>
      <c r="CD537" s="270"/>
      <c r="CE537" s="270"/>
      <c r="CF537" s="270"/>
      <c r="CG537" s="270"/>
      <c r="CH537" s="270"/>
      <c r="CI537" s="270"/>
      <c r="CJ537" s="270"/>
      <c r="CK537" s="270"/>
      <c r="CL537" s="270"/>
      <c r="CM537" s="270"/>
      <c r="CN537" s="270"/>
      <c r="CO537" s="270"/>
      <c r="CP537" s="270"/>
      <c r="CQ537" s="270"/>
    </row>
    <row r="538" spans="10:95">
      <c r="J538" s="268"/>
      <c r="K538" s="268"/>
      <c r="L538" s="269"/>
      <c r="M538" s="270"/>
      <c r="N538" s="268"/>
      <c r="O538" s="268"/>
      <c r="P538" s="269"/>
      <c r="Q538" s="270"/>
      <c r="R538" s="268"/>
      <c r="S538" s="268"/>
      <c r="T538" s="269"/>
      <c r="U538" s="270"/>
      <c r="V538" s="268"/>
      <c r="W538" s="268"/>
      <c r="X538" s="269"/>
      <c r="Y538" s="270"/>
      <c r="Z538" s="268"/>
      <c r="AA538" s="268"/>
      <c r="AB538" s="269"/>
      <c r="AC538" s="270"/>
      <c r="AD538" s="268"/>
      <c r="AE538" s="268"/>
      <c r="AF538" s="269"/>
      <c r="AG538" s="270"/>
      <c r="AH538" s="268"/>
      <c r="AI538" s="268"/>
      <c r="AJ538" s="269"/>
      <c r="AK538" s="270"/>
      <c r="AL538" s="270"/>
      <c r="AM538" s="270"/>
      <c r="AN538" s="270"/>
      <c r="AO538" s="270"/>
      <c r="AP538" s="270"/>
      <c r="AQ538" s="270"/>
      <c r="AR538" s="270"/>
      <c r="AS538" s="270"/>
      <c r="AT538" s="270"/>
      <c r="AU538" s="270"/>
      <c r="AV538" s="270"/>
      <c r="AW538" s="270"/>
      <c r="AX538" s="270"/>
      <c r="AY538" s="270"/>
      <c r="AZ538" s="270"/>
      <c r="BA538" s="270"/>
      <c r="BB538" s="270"/>
      <c r="BC538" s="270"/>
      <c r="BD538" s="270"/>
      <c r="BE538" s="270"/>
      <c r="BF538" s="270"/>
      <c r="BG538" s="270"/>
      <c r="BH538" s="270"/>
      <c r="BI538" s="270"/>
      <c r="BJ538" s="270"/>
      <c r="BK538" s="270"/>
      <c r="BL538" s="270"/>
      <c r="BM538" s="270"/>
      <c r="BN538" s="270"/>
      <c r="BO538" s="270"/>
      <c r="BP538" s="270"/>
      <c r="BQ538" s="270"/>
      <c r="BR538" s="270"/>
      <c r="BS538" s="270"/>
      <c r="BT538" s="270"/>
      <c r="BU538" s="270"/>
      <c r="BV538" s="270"/>
      <c r="BW538" s="270"/>
      <c r="BX538" s="270"/>
      <c r="BY538" s="270"/>
      <c r="BZ538" s="270"/>
      <c r="CA538" s="270"/>
      <c r="CB538" s="270"/>
      <c r="CC538" s="270"/>
      <c r="CD538" s="270"/>
      <c r="CE538" s="270"/>
      <c r="CF538" s="270"/>
      <c r="CG538" s="270"/>
      <c r="CH538" s="270"/>
      <c r="CI538" s="270"/>
      <c r="CJ538" s="270"/>
      <c r="CK538" s="270"/>
      <c r="CL538" s="270"/>
      <c r="CM538" s="270"/>
      <c r="CN538" s="270"/>
      <c r="CO538" s="270"/>
      <c r="CP538" s="270"/>
      <c r="CQ538" s="270"/>
    </row>
    <row r="539" spans="10:95">
      <c r="J539" s="268"/>
      <c r="K539" s="268"/>
      <c r="L539" s="269"/>
      <c r="M539" s="270"/>
      <c r="N539" s="268"/>
      <c r="O539" s="268"/>
      <c r="P539" s="269"/>
      <c r="Q539" s="270"/>
      <c r="R539" s="268"/>
      <c r="S539" s="268"/>
      <c r="T539" s="269"/>
      <c r="U539" s="270"/>
      <c r="V539" s="268"/>
      <c r="W539" s="268"/>
      <c r="X539" s="269"/>
      <c r="Y539" s="270"/>
      <c r="Z539" s="268"/>
      <c r="AA539" s="268"/>
      <c r="AB539" s="269"/>
      <c r="AC539" s="270"/>
      <c r="AD539" s="268"/>
      <c r="AE539" s="268"/>
      <c r="AF539" s="269"/>
      <c r="AG539" s="270"/>
      <c r="AH539" s="268"/>
      <c r="AI539" s="268"/>
      <c r="AJ539" s="269"/>
      <c r="AK539" s="270"/>
      <c r="AL539" s="270"/>
      <c r="AM539" s="270"/>
      <c r="AN539" s="270"/>
      <c r="AO539" s="270"/>
      <c r="AP539" s="270"/>
      <c r="AQ539" s="270"/>
      <c r="AR539" s="270"/>
      <c r="AS539" s="270"/>
      <c r="AT539" s="270"/>
      <c r="AU539" s="270"/>
      <c r="AV539" s="270"/>
      <c r="AW539" s="270"/>
      <c r="AX539" s="270"/>
      <c r="AY539" s="270"/>
      <c r="AZ539" s="270"/>
      <c r="BA539" s="270"/>
      <c r="BB539" s="270"/>
      <c r="BC539" s="270"/>
      <c r="BD539" s="270"/>
      <c r="BE539" s="270"/>
      <c r="BF539" s="270"/>
      <c r="BG539" s="270"/>
      <c r="BH539" s="270"/>
      <c r="BI539" s="270"/>
      <c r="BJ539" s="270"/>
      <c r="BK539" s="270"/>
      <c r="BL539" s="270"/>
      <c r="BM539" s="270"/>
      <c r="BN539" s="270"/>
      <c r="BO539" s="270"/>
      <c r="BP539" s="270"/>
      <c r="BQ539" s="270"/>
      <c r="BR539" s="270"/>
      <c r="BS539" s="270"/>
      <c r="BT539" s="270"/>
      <c r="BU539" s="270"/>
      <c r="BV539" s="270"/>
      <c r="BW539" s="270"/>
      <c r="BX539" s="270"/>
      <c r="BY539" s="270"/>
      <c r="BZ539" s="270"/>
      <c r="CA539" s="270"/>
      <c r="CB539" s="270"/>
      <c r="CC539" s="270"/>
      <c r="CD539" s="270"/>
      <c r="CE539" s="270"/>
      <c r="CF539" s="270"/>
      <c r="CG539" s="270"/>
      <c r="CH539" s="270"/>
      <c r="CI539" s="270"/>
      <c r="CJ539" s="270"/>
      <c r="CK539" s="270"/>
      <c r="CL539" s="270"/>
      <c r="CM539" s="270"/>
      <c r="CN539" s="270"/>
      <c r="CO539" s="270"/>
      <c r="CP539" s="270"/>
      <c r="CQ539" s="270"/>
    </row>
    <row r="540" spans="10:95">
      <c r="J540" s="268"/>
      <c r="K540" s="268"/>
      <c r="L540" s="269"/>
      <c r="M540" s="270"/>
      <c r="N540" s="268"/>
      <c r="O540" s="268"/>
      <c r="P540" s="269"/>
      <c r="Q540" s="270"/>
      <c r="R540" s="268"/>
      <c r="S540" s="268"/>
      <c r="T540" s="269"/>
      <c r="U540" s="270"/>
      <c r="V540" s="268"/>
      <c r="W540" s="268"/>
      <c r="X540" s="269"/>
      <c r="Y540" s="270"/>
      <c r="Z540" s="268"/>
      <c r="AA540" s="268"/>
      <c r="AB540" s="269"/>
      <c r="AC540" s="270"/>
      <c r="AD540" s="268"/>
      <c r="AE540" s="268"/>
      <c r="AF540" s="269"/>
      <c r="AG540" s="270"/>
      <c r="AH540" s="268"/>
      <c r="AI540" s="268"/>
      <c r="AJ540" s="269"/>
      <c r="AK540" s="270"/>
      <c r="AL540" s="270"/>
      <c r="AM540" s="270"/>
      <c r="AN540" s="270"/>
      <c r="AO540" s="270"/>
      <c r="AP540" s="270"/>
      <c r="AQ540" s="270"/>
      <c r="AR540" s="270"/>
      <c r="AS540" s="270"/>
      <c r="AT540" s="270"/>
      <c r="AU540" s="270"/>
      <c r="AV540" s="270"/>
      <c r="AW540" s="270"/>
      <c r="AX540" s="270"/>
      <c r="AY540" s="270"/>
      <c r="AZ540" s="270"/>
      <c r="BA540" s="270"/>
      <c r="BB540" s="270"/>
      <c r="BC540" s="270"/>
      <c r="BD540" s="270"/>
      <c r="BE540" s="270"/>
      <c r="BF540" s="270"/>
      <c r="BG540" s="270"/>
      <c r="BH540" s="270"/>
      <c r="BI540" s="270"/>
      <c r="BJ540" s="270"/>
      <c r="BK540" s="270"/>
      <c r="BL540" s="270"/>
      <c r="BM540" s="270"/>
      <c r="BN540" s="270"/>
      <c r="BO540" s="270"/>
      <c r="BP540" s="270"/>
      <c r="BQ540" s="270"/>
      <c r="BR540" s="270"/>
      <c r="BS540" s="270"/>
      <c r="BT540" s="270"/>
      <c r="BU540" s="270"/>
      <c r="BV540" s="270"/>
      <c r="BW540" s="270"/>
      <c r="BX540" s="270"/>
      <c r="BY540" s="270"/>
      <c r="BZ540" s="270"/>
      <c r="CA540" s="270"/>
      <c r="CB540" s="270"/>
      <c r="CC540" s="270"/>
      <c r="CD540" s="270"/>
      <c r="CE540" s="270"/>
      <c r="CF540" s="270"/>
      <c r="CG540" s="270"/>
      <c r="CH540" s="270"/>
      <c r="CI540" s="270"/>
      <c r="CJ540" s="270"/>
      <c r="CK540" s="270"/>
      <c r="CL540" s="270"/>
      <c r="CM540" s="270"/>
      <c r="CN540" s="270"/>
      <c r="CO540" s="270"/>
      <c r="CP540" s="270"/>
      <c r="CQ540" s="270"/>
    </row>
    <row r="541" spans="10:95">
      <c r="J541" s="268"/>
      <c r="K541" s="268"/>
      <c r="L541" s="269"/>
      <c r="M541" s="270"/>
      <c r="N541" s="268"/>
      <c r="O541" s="268"/>
      <c r="P541" s="269"/>
      <c r="Q541" s="270"/>
      <c r="R541" s="268"/>
      <c r="S541" s="268"/>
      <c r="T541" s="269"/>
      <c r="U541" s="270"/>
      <c r="V541" s="268"/>
      <c r="W541" s="268"/>
      <c r="X541" s="269"/>
      <c r="Y541" s="270"/>
      <c r="Z541" s="268"/>
      <c r="AA541" s="268"/>
      <c r="AB541" s="269"/>
      <c r="AC541" s="270"/>
      <c r="AD541" s="268"/>
      <c r="AE541" s="268"/>
      <c r="AF541" s="269"/>
      <c r="AG541" s="270"/>
      <c r="AH541" s="268"/>
      <c r="AI541" s="268"/>
      <c r="AJ541" s="269"/>
      <c r="AK541" s="270"/>
      <c r="AL541" s="270"/>
      <c r="AM541" s="270"/>
      <c r="AN541" s="270"/>
      <c r="AO541" s="270"/>
      <c r="AP541" s="270"/>
      <c r="AQ541" s="270"/>
      <c r="AR541" s="270"/>
      <c r="AS541" s="270"/>
      <c r="AT541" s="270"/>
      <c r="AU541" s="270"/>
      <c r="AV541" s="270"/>
      <c r="AW541" s="270"/>
      <c r="AX541" s="270"/>
      <c r="AY541" s="270"/>
      <c r="AZ541" s="270"/>
      <c r="BA541" s="270"/>
      <c r="BB541" s="270"/>
      <c r="BC541" s="270"/>
      <c r="BD541" s="270"/>
      <c r="BE541" s="270"/>
      <c r="BF541" s="270"/>
      <c r="BG541" s="270"/>
      <c r="BH541" s="270"/>
      <c r="BI541" s="270"/>
      <c r="BJ541" s="270"/>
      <c r="BK541" s="270"/>
      <c r="BL541" s="270"/>
      <c r="BM541" s="270"/>
      <c r="BN541" s="270"/>
      <c r="BO541" s="270"/>
      <c r="BP541" s="270"/>
      <c r="BQ541" s="270"/>
      <c r="BR541" s="270"/>
      <c r="BS541" s="270"/>
      <c r="BT541" s="270"/>
      <c r="BU541" s="270"/>
      <c r="BV541" s="270"/>
      <c r="BW541" s="270"/>
      <c r="BX541" s="270"/>
      <c r="BY541" s="270"/>
      <c r="BZ541" s="270"/>
      <c r="CA541" s="270"/>
      <c r="CB541" s="270"/>
      <c r="CC541" s="270"/>
      <c r="CD541" s="270"/>
      <c r="CE541" s="270"/>
      <c r="CF541" s="270"/>
      <c r="CG541" s="270"/>
      <c r="CH541" s="270"/>
      <c r="CI541" s="270"/>
      <c r="CJ541" s="270"/>
      <c r="CK541" s="270"/>
      <c r="CL541" s="270"/>
      <c r="CM541" s="270"/>
      <c r="CN541" s="270"/>
      <c r="CO541" s="270"/>
      <c r="CP541" s="270"/>
      <c r="CQ541" s="270"/>
    </row>
    <row r="542" spans="10:95">
      <c r="J542" s="268"/>
      <c r="K542" s="268"/>
      <c r="L542" s="269"/>
      <c r="M542" s="270"/>
      <c r="N542" s="268"/>
      <c r="O542" s="268"/>
      <c r="P542" s="269"/>
      <c r="Q542" s="270"/>
      <c r="R542" s="268"/>
      <c r="S542" s="268"/>
      <c r="T542" s="269"/>
      <c r="U542" s="270"/>
      <c r="V542" s="268"/>
      <c r="W542" s="268"/>
      <c r="X542" s="269"/>
      <c r="Y542" s="270"/>
      <c r="Z542" s="268"/>
      <c r="AA542" s="268"/>
      <c r="AB542" s="269"/>
      <c r="AC542" s="270"/>
      <c r="AD542" s="268"/>
      <c r="AE542" s="268"/>
      <c r="AF542" s="269"/>
      <c r="AG542" s="270"/>
      <c r="AH542" s="268"/>
      <c r="AI542" s="268"/>
      <c r="AJ542" s="269"/>
      <c r="AK542" s="270"/>
      <c r="AL542" s="270"/>
      <c r="AM542" s="270"/>
      <c r="AN542" s="270"/>
      <c r="AO542" s="270"/>
      <c r="AP542" s="270"/>
      <c r="AQ542" s="270"/>
      <c r="AR542" s="270"/>
      <c r="AS542" s="270"/>
      <c r="AT542" s="270"/>
      <c r="AU542" s="270"/>
      <c r="AV542" s="270"/>
      <c r="AW542" s="270"/>
      <c r="AX542" s="270"/>
      <c r="AY542" s="270"/>
      <c r="AZ542" s="270"/>
      <c r="BA542" s="270"/>
      <c r="BB542" s="270"/>
      <c r="BC542" s="270"/>
      <c r="BD542" s="270"/>
      <c r="BE542" s="270"/>
      <c r="BF542" s="270"/>
      <c r="BG542" s="270"/>
      <c r="BH542" s="270"/>
      <c r="BI542" s="270"/>
      <c r="BJ542" s="270"/>
      <c r="BK542" s="270"/>
      <c r="BL542" s="270"/>
      <c r="BM542" s="270"/>
      <c r="BN542" s="270"/>
      <c r="BO542" s="270"/>
      <c r="BP542" s="270"/>
      <c r="BQ542" s="270"/>
      <c r="BR542" s="270"/>
      <c r="BS542" s="270"/>
      <c r="BT542" s="270"/>
      <c r="BU542" s="270"/>
      <c r="BV542" s="270"/>
      <c r="BW542" s="270"/>
      <c r="BX542" s="270"/>
      <c r="BY542" s="270"/>
      <c r="BZ542" s="270"/>
      <c r="CA542" s="270"/>
      <c r="CB542" s="270"/>
      <c r="CC542" s="270"/>
      <c r="CD542" s="270"/>
      <c r="CE542" s="270"/>
      <c r="CF542" s="270"/>
      <c r="CG542" s="270"/>
      <c r="CH542" s="270"/>
      <c r="CI542" s="270"/>
      <c r="CJ542" s="270"/>
      <c r="CK542" s="270"/>
      <c r="CL542" s="270"/>
      <c r="CM542" s="270"/>
      <c r="CN542" s="270"/>
      <c r="CO542" s="270"/>
      <c r="CP542" s="270"/>
      <c r="CQ542" s="270"/>
    </row>
    <row r="543" spans="10:95">
      <c r="J543" s="268"/>
      <c r="K543" s="268"/>
      <c r="L543" s="269"/>
      <c r="M543" s="270"/>
      <c r="N543" s="268"/>
      <c r="O543" s="268"/>
      <c r="P543" s="269"/>
      <c r="Q543" s="270"/>
      <c r="R543" s="268"/>
      <c r="S543" s="268"/>
      <c r="T543" s="269"/>
      <c r="U543" s="270"/>
      <c r="V543" s="268"/>
      <c r="W543" s="268"/>
      <c r="X543" s="269"/>
      <c r="Y543" s="270"/>
      <c r="Z543" s="268"/>
      <c r="AA543" s="268"/>
      <c r="AB543" s="269"/>
      <c r="AC543" s="270"/>
      <c r="AD543" s="268"/>
      <c r="AE543" s="268"/>
      <c r="AF543" s="269"/>
      <c r="AG543" s="270"/>
      <c r="AH543" s="268"/>
      <c r="AI543" s="268"/>
      <c r="AJ543" s="269"/>
      <c r="AK543" s="270"/>
      <c r="AL543" s="270"/>
      <c r="AM543" s="270"/>
      <c r="AN543" s="270"/>
      <c r="AO543" s="270"/>
      <c r="AP543" s="270"/>
      <c r="AQ543" s="270"/>
      <c r="AR543" s="270"/>
      <c r="AS543" s="270"/>
      <c r="AT543" s="270"/>
      <c r="AU543" s="270"/>
      <c r="AV543" s="270"/>
      <c r="AW543" s="270"/>
      <c r="AX543" s="270"/>
      <c r="AY543" s="270"/>
      <c r="AZ543" s="270"/>
      <c r="BA543" s="270"/>
      <c r="BB543" s="270"/>
      <c r="BC543" s="270"/>
      <c r="BD543" s="270"/>
      <c r="BE543" s="270"/>
      <c r="BF543" s="270"/>
      <c r="BG543" s="270"/>
      <c r="BH543" s="270"/>
      <c r="BI543" s="270"/>
      <c r="BJ543" s="270"/>
      <c r="BK543" s="270"/>
      <c r="BL543" s="270"/>
      <c r="BM543" s="270"/>
      <c r="BN543" s="270"/>
      <c r="BO543" s="270"/>
      <c r="BP543" s="270"/>
      <c r="BQ543" s="270"/>
      <c r="BR543" s="270"/>
      <c r="BS543" s="270"/>
      <c r="BT543" s="270"/>
      <c r="BU543" s="270"/>
      <c r="BV543" s="270"/>
      <c r="BW543" s="270"/>
      <c r="BX543" s="270"/>
      <c r="BY543" s="270"/>
      <c r="BZ543" s="270"/>
      <c r="CA543" s="270"/>
      <c r="CB543" s="270"/>
      <c r="CC543" s="270"/>
      <c r="CD543" s="270"/>
      <c r="CE543" s="270"/>
      <c r="CF543" s="270"/>
      <c r="CG543" s="270"/>
      <c r="CH543" s="270"/>
      <c r="CI543" s="270"/>
      <c r="CJ543" s="270"/>
      <c r="CK543" s="270"/>
      <c r="CL543" s="270"/>
      <c r="CM543" s="270"/>
      <c r="CN543" s="270"/>
      <c r="CO543" s="270"/>
      <c r="CP543" s="270"/>
      <c r="CQ543" s="270"/>
    </row>
    <row r="544" spans="10:95">
      <c r="J544" s="268"/>
      <c r="K544" s="268"/>
      <c r="L544" s="269"/>
      <c r="M544" s="270"/>
      <c r="N544" s="268"/>
      <c r="O544" s="268"/>
      <c r="P544" s="269"/>
      <c r="Q544" s="270"/>
      <c r="R544" s="268"/>
      <c r="S544" s="268"/>
      <c r="T544" s="269"/>
      <c r="U544" s="270"/>
      <c r="V544" s="268"/>
      <c r="W544" s="268"/>
      <c r="X544" s="269"/>
      <c r="Y544" s="270"/>
      <c r="Z544" s="268"/>
      <c r="AA544" s="268"/>
      <c r="AB544" s="269"/>
      <c r="AC544" s="270"/>
      <c r="AD544" s="268"/>
      <c r="AE544" s="268"/>
      <c r="AF544" s="269"/>
      <c r="AG544" s="270"/>
      <c r="AH544" s="268"/>
      <c r="AI544" s="268"/>
      <c r="AJ544" s="269"/>
      <c r="AK544" s="270"/>
      <c r="AL544" s="270"/>
      <c r="AM544" s="270"/>
      <c r="AN544" s="270"/>
      <c r="AO544" s="270"/>
      <c r="AP544" s="270"/>
      <c r="AQ544" s="270"/>
      <c r="AR544" s="270"/>
      <c r="AS544" s="270"/>
      <c r="AT544" s="270"/>
      <c r="AU544" s="270"/>
      <c r="AV544" s="270"/>
      <c r="AW544" s="270"/>
      <c r="AX544" s="270"/>
      <c r="AY544" s="270"/>
      <c r="AZ544" s="270"/>
      <c r="BA544" s="270"/>
      <c r="BB544" s="270"/>
      <c r="BC544" s="270"/>
      <c r="BD544" s="270"/>
      <c r="BE544" s="270"/>
      <c r="BF544" s="270"/>
      <c r="BG544" s="270"/>
      <c r="BH544" s="270"/>
      <c r="BI544" s="270"/>
      <c r="BJ544" s="270"/>
      <c r="BK544" s="270"/>
      <c r="BL544" s="270"/>
      <c r="BM544" s="270"/>
      <c r="BN544" s="270"/>
      <c r="BO544" s="270"/>
      <c r="BP544" s="270"/>
      <c r="BQ544" s="270"/>
      <c r="BR544" s="270"/>
      <c r="BS544" s="270"/>
      <c r="BT544" s="270"/>
      <c r="BU544" s="270"/>
      <c r="BV544" s="270"/>
      <c r="BW544" s="270"/>
      <c r="BX544" s="270"/>
      <c r="BY544" s="270"/>
      <c r="BZ544" s="270"/>
      <c r="CA544" s="270"/>
      <c r="CB544" s="270"/>
      <c r="CC544" s="270"/>
      <c r="CD544" s="270"/>
      <c r="CE544" s="270"/>
      <c r="CF544" s="270"/>
      <c r="CG544" s="270"/>
      <c r="CH544" s="270"/>
      <c r="CI544" s="270"/>
      <c r="CJ544" s="270"/>
      <c r="CK544" s="270"/>
      <c r="CL544" s="270"/>
      <c r="CM544" s="270"/>
      <c r="CN544" s="270"/>
      <c r="CO544" s="270"/>
      <c r="CP544" s="270"/>
      <c r="CQ544" s="270"/>
    </row>
    <row r="545" spans="10:95">
      <c r="J545" s="268"/>
      <c r="K545" s="268"/>
      <c r="L545" s="269"/>
      <c r="M545" s="270"/>
      <c r="N545" s="268"/>
      <c r="O545" s="268"/>
      <c r="P545" s="269"/>
      <c r="Q545" s="270"/>
      <c r="R545" s="268"/>
      <c r="S545" s="268"/>
      <c r="T545" s="269"/>
      <c r="U545" s="270"/>
      <c r="V545" s="268"/>
      <c r="W545" s="268"/>
      <c r="X545" s="269"/>
      <c r="Y545" s="270"/>
      <c r="Z545" s="268"/>
      <c r="AA545" s="268"/>
      <c r="AB545" s="269"/>
      <c r="AC545" s="270"/>
      <c r="AD545" s="268"/>
      <c r="AE545" s="268"/>
      <c r="AF545" s="269"/>
      <c r="AG545" s="270"/>
      <c r="AH545" s="268"/>
      <c r="AI545" s="268"/>
      <c r="AJ545" s="269"/>
      <c r="AK545" s="270"/>
      <c r="AL545" s="270"/>
      <c r="AM545" s="270"/>
      <c r="AN545" s="270"/>
      <c r="AO545" s="270"/>
      <c r="AP545" s="270"/>
      <c r="AQ545" s="270"/>
      <c r="AR545" s="270"/>
      <c r="AS545" s="270"/>
      <c r="AT545" s="270"/>
      <c r="AU545" s="270"/>
      <c r="AV545" s="270"/>
      <c r="AW545" s="270"/>
      <c r="AX545" s="270"/>
      <c r="AY545" s="270"/>
      <c r="AZ545" s="270"/>
      <c r="BA545" s="270"/>
      <c r="BB545" s="270"/>
      <c r="BC545" s="270"/>
      <c r="BD545" s="270"/>
      <c r="BE545" s="270"/>
      <c r="BF545" s="270"/>
      <c r="BG545" s="270"/>
      <c r="BH545" s="270"/>
      <c r="BI545" s="270"/>
      <c r="BJ545" s="270"/>
      <c r="BK545" s="270"/>
      <c r="BL545" s="270"/>
      <c r="BM545" s="270"/>
      <c r="BN545" s="270"/>
      <c r="BO545" s="270"/>
      <c r="BP545" s="270"/>
      <c r="BQ545" s="270"/>
      <c r="BR545" s="270"/>
      <c r="BS545" s="270"/>
      <c r="BT545" s="270"/>
      <c r="BU545" s="270"/>
      <c r="BV545" s="270"/>
      <c r="BW545" s="270"/>
      <c r="BX545" s="270"/>
      <c r="BY545" s="270"/>
      <c r="BZ545" s="270"/>
      <c r="CA545" s="270"/>
      <c r="CB545" s="270"/>
      <c r="CC545" s="270"/>
      <c r="CD545" s="270"/>
      <c r="CE545" s="270"/>
      <c r="CF545" s="270"/>
      <c r="CG545" s="270"/>
      <c r="CH545" s="270"/>
      <c r="CI545" s="270"/>
      <c r="CJ545" s="270"/>
      <c r="CK545" s="270"/>
      <c r="CL545" s="270"/>
      <c r="CM545" s="270"/>
      <c r="CN545" s="270"/>
      <c r="CO545" s="270"/>
      <c r="CP545" s="270"/>
      <c r="CQ545" s="270"/>
    </row>
    <row r="546" spans="10:95">
      <c r="J546" s="268"/>
      <c r="K546" s="268"/>
      <c r="L546" s="269"/>
      <c r="M546" s="270"/>
      <c r="N546" s="268"/>
      <c r="O546" s="268"/>
      <c r="P546" s="269"/>
      <c r="Q546" s="270"/>
      <c r="R546" s="268"/>
      <c r="S546" s="268"/>
      <c r="T546" s="269"/>
      <c r="U546" s="270"/>
      <c r="V546" s="268"/>
      <c r="W546" s="268"/>
      <c r="X546" s="269"/>
      <c r="Y546" s="270"/>
      <c r="Z546" s="268"/>
      <c r="AA546" s="268"/>
      <c r="AB546" s="269"/>
      <c r="AC546" s="270"/>
      <c r="AD546" s="268"/>
      <c r="AE546" s="268"/>
      <c r="AF546" s="269"/>
      <c r="AG546" s="270"/>
      <c r="AH546" s="268"/>
      <c r="AI546" s="268"/>
      <c r="AJ546" s="269"/>
      <c r="AK546" s="270"/>
      <c r="AL546" s="270"/>
      <c r="AM546" s="270"/>
      <c r="AN546" s="270"/>
      <c r="AO546" s="270"/>
      <c r="AP546" s="270"/>
      <c r="AQ546" s="270"/>
      <c r="AR546" s="270"/>
      <c r="AS546" s="270"/>
      <c r="AT546" s="270"/>
      <c r="AU546" s="270"/>
      <c r="AV546" s="270"/>
      <c r="AW546" s="270"/>
      <c r="AX546" s="270"/>
      <c r="AY546" s="270"/>
      <c r="AZ546" s="270"/>
      <c r="BA546" s="270"/>
      <c r="BB546" s="270"/>
      <c r="BC546" s="270"/>
      <c r="BD546" s="270"/>
      <c r="BE546" s="270"/>
      <c r="BF546" s="270"/>
      <c r="BG546" s="270"/>
      <c r="BH546" s="270"/>
      <c r="BI546" s="270"/>
      <c r="BJ546" s="270"/>
      <c r="BK546" s="270"/>
      <c r="BL546" s="270"/>
      <c r="BM546" s="270"/>
      <c r="BN546" s="270"/>
      <c r="BO546" s="270"/>
      <c r="BP546" s="270"/>
      <c r="BQ546" s="270"/>
      <c r="BR546" s="270"/>
      <c r="BS546" s="270"/>
      <c r="BT546" s="270"/>
      <c r="BU546" s="270"/>
      <c r="BV546" s="270"/>
      <c r="BW546" s="270"/>
      <c r="BX546" s="270"/>
      <c r="BY546" s="270"/>
      <c r="BZ546" s="270"/>
      <c r="CA546" s="270"/>
      <c r="CB546" s="270"/>
      <c r="CC546" s="270"/>
      <c r="CD546" s="270"/>
      <c r="CE546" s="270"/>
      <c r="CF546" s="270"/>
      <c r="CG546" s="270"/>
      <c r="CH546" s="270"/>
      <c r="CI546" s="270"/>
      <c r="CJ546" s="270"/>
      <c r="CK546" s="270"/>
      <c r="CL546" s="270"/>
      <c r="CM546" s="270"/>
      <c r="CN546" s="270"/>
      <c r="CO546" s="270"/>
      <c r="CP546" s="270"/>
      <c r="CQ546" s="270"/>
    </row>
    <row r="547" spans="10:95">
      <c r="J547" s="268"/>
      <c r="K547" s="268"/>
      <c r="L547" s="269"/>
      <c r="M547" s="270"/>
      <c r="N547" s="268"/>
      <c r="O547" s="268"/>
      <c r="P547" s="269"/>
      <c r="Q547" s="270"/>
      <c r="R547" s="268"/>
      <c r="S547" s="268"/>
      <c r="T547" s="269"/>
      <c r="U547" s="270"/>
      <c r="V547" s="268"/>
      <c r="W547" s="268"/>
      <c r="X547" s="269"/>
      <c r="Y547" s="270"/>
      <c r="Z547" s="268"/>
      <c r="AA547" s="268"/>
      <c r="AB547" s="269"/>
      <c r="AC547" s="270"/>
      <c r="AD547" s="268"/>
      <c r="AE547" s="268"/>
      <c r="AF547" s="269"/>
      <c r="AG547" s="270"/>
      <c r="AH547" s="268"/>
      <c r="AI547" s="268"/>
      <c r="AJ547" s="269"/>
      <c r="AK547" s="270"/>
      <c r="AL547" s="270"/>
      <c r="AM547" s="270"/>
      <c r="AN547" s="270"/>
      <c r="AO547" s="270"/>
      <c r="AP547" s="270"/>
      <c r="AQ547" s="270"/>
      <c r="AR547" s="270"/>
      <c r="AS547" s="270"/>
      <c r="AT547" s="270"/>
      <c r="AU547" s="270"/>
      <c r="AV547" s="270"/>
      <c r="AW547" s="270"/>
      <c r="AX547" s="270"/>
      <c r="AY547" s="270"/>
      <c r="AZ547" s="270"/>
      <c r="BA547" s="270"/>
      <c r="BB547" s="270"/>
      <c r="BC547" s="270"/>
      <c r="BD547" s="270"/>
      <c r="BE547" s="270"/>
      <c r="BF547" s="270"/>
      <c r="BG547" s="270"/>
      <c r="BH547" s="270"/>
      <c r="BI547" s="270"/>
      <c r="BJ547" s="270"/>
      <c r="BK547" s="270"/>
      <c r="BL547" s="270"/>
      <c r="BM547" s="270"/>
      <c r="BN547" s="270"/>
      <c r="BO547" s="270"/>
      <c r="BP547" s="270"/>
      <c r="BQ547" s="270"/>
      <c r="BR547" s="270"/>
      <c r="BS547" s="270"/>
      <c r="BT547" s="270"/>
      <c r="BU547" s="270"/>
      <c r="BV547" s="270"/>
      <c r="BW547" s="270"/>
      <c r="BX547" s="270"/>
      <c r="BY547" s="270"/>
      <c r="BZ547" s="270"/>
      <c r="CA547" s="270"/>
      <c r="CB547" s="270"/>
      <c r="CC547" s="270"/>
      <c r="CD547" s="270"/>
      <c r="CE547" s="270"/>
      <c r="CF547" s="270"/>
      <c r="CG547" s="270"/>
      <c r="CH547" s="270"/>
      <c r="CI547" s="270"/>
      <c r="CJ547" s="270"/>
      <c r="CK547" s="270"/>
      <c r="CL547" s="270"/>
      <c r="CM547" s="270"/>
      <c r="CN547" s="270"/>
      <c r="CO547" s="270"/>
      <c r="CP547" s="270"/>
      <c r="CQ547" s="270"/>
    </row>
    <row r="548" spans="10:95">
      <c r="J548" s="268"/>
      <c r="K548" s="268"/>
      <c r="L548" s="269"/>
      <c r="M548" s="270"/>
      <c r="N548" s="268"/>
      <c r="O548" s="268"/>
      <c r="P548" s="269"/>
      <c r="Q548" s="270"/>
      <c r="R548" s="268"/>
      <c r="S548" s="268"/>
      <c r="T548" s="269"/>
      <c r="U548" s="270"/>
      <c r="V548" s="268"/>
      <c r="W548" s="268"/>
      <c r="X548" s="269"/>
      <c r="Y548" s="270"/>
      <c r="Z548" s="268"/>
      <c r="AA548" s="268"/>
      <c r="AB548" s="269"/>
      <c r="AC548" s="270"/>
      <c r="AD548" s="268"/>
      <c r="AE548" s="268"/>
      <c r="AF548" s="269"/>
      <c r="AG548" s="270"/>
      <c r="AH548" s="268"/>
      <c r="AI548" s="268"/>
      <c r="AJ548" s="269"/>
      <c r="AK548" s="270"/>
      <c r="AL548" s="270"/>
      <c r="AM548" s="270"/>
      <c r="AN548" s="270"/>
      <c r="AO548" s="270"/>
      <c r="AP548" s="270"/>
      <c r="AQ548" s="270"/>
      <c r="AR548" s="270"/>
      <c r="AS548" s="270"/>
      <c r="AT548" s="270"/>
      <c r="AU548" s="270"/>
      <c r="AV548" s="270"/>
      <c r="AW548" s="270"/>
      <c r="AX548" s="270"/>
      <c r="AY548" s="270"/>
      <c r="AZ548" s="270"/>
      <c r="BA548" s="270"/>
      <c r="BB548" s="270"/>
      <c r="BC548" s="270"/>
      <c r="BD548" s="270"/>
      <c r="BE548" s="270"/>
      <c r="BF548" s="270"/>
      <c r="BG548" s="270"/>
      <c r="BH548" s="270"/>
      <c r="BI548" s="270"/>
      <c r="BJ548" s="270"/>
      <c r="BK548" s="270"/>
      <c r="BL548" s="270"/>
      <c r="BM548" s="270"/>
      <c r="BN548" s="270"/>
      <c r="BO548" s="270"/>
      <c r="BP548" s="270"/>
      <c r="BQ548" s="270"/>
      <c r="BR548" s="270"/>
      <c r="BS548" s="270"/>
      <c r="BT548" s="270"/>
      <c r="BU548" s="270"/>
      <c r="BV548" s="270"/>
      <c r="BW548" s="270"/>
      <c r="BX548" s="270"/>
      <c r="BY548" s="270"/>
      <c r="BZ548" s="270"/>
      <c r="CA548" s="270"/>
      <c r="CB548" s="270"/>
      <c r="CC548" s="270"/>
      <c r="CD548" s="270"/>
      <c r="CE548" s="270"/>
      <c r="CF548" s="270"/>
      <c r="CG548" s="270"/>
      <c r="CH548" s="270"/>
      <c r="CI548" s="270"/>
      <c r="CJ548" s="270"/>
      <c r="CK548" s="270"/>
      <c r="CL548" s="270"/>
      <c r="CM548" s="270"/>
      <c r="CN548" s="270"/>
      <c r="CO548" s="270"/>
      <c r="CP548" s="270"/>
      <c r="CQ548" s="270"/>
    </row>
    <row r="549" spans="10:95">
      <c r="J549" s="268"/>
      <c r="K549" s="268"/>
      <c r="L549" s="269"/>
      <c r="M549" s="270"/>
      <c r="N549" s="268"/>
      <c r="O549" s="268"/>
      <c r="P549" s="269"/>
      <c r="Q549" s="270"/>
      <c r="R549" s="268"/>
      <c r="S549" s="268"/>
      <c r="T549" s="269"/>
      <c r="U549" s="270"/>
      <c r="V549" s="268"/>
      <c r="W549" s="268"/>
      <c r="X549" s="269"/>
      <c r="Y549" s="270"/>
      <c r="Z549" s="268"/>
      <c r="AA549" s="268"/>
      <c r="AB549" s="269"/>
      <c r="AC549" s="270"/>
      <c r="AD549" s="268"/>
      <c r="AE549" s="268"/>
      <c r="AF549" s="269"/>
      <c r="AG549" s="270"/>
      <c r="AH549" s="268"/>
      <c r="AI549" s="268"/>
      <c r="AJ549" s="269"/>
      <c r="AK549" s="270"/>
      <c r="AL549" s="270"/>
      <c r="AM549" s="270"/>
      <c r="AN549" s="270"/>
      <c r="AO549" s="270"/>
      <c r="AP549" s="270"/>
      <c r="AQ549" s="270"/>
      <c r="AR549" s="270"/>
      <c r="AS549" s="270"/>
      <c r="AT549" s="270"/>
      <c r="AU549" s="270"/>
      <c r="AV549" s="270"/>
      <c r="AW549" s="270"/>
      <c r="AX549" s="270"/>
      <c r="AY549" s="270"/>
      <c r="AZ549" s="270"/>
      <c r="BA549" s="270"/>
      <c r="BB549" s="270"/>
      <c r="BC549" s="270"/>
      <c r="BD549" s="270"/>
      <c r="BE549" s="270"/>
      <c r="BF549" s="270"/>
      <c r="BG549" s="270"/>
      <c r="BH549" s="270"/>
      <c r="BI549" s="270"/>
      <c r="BJ549" s="270"/>
      <c r="BK549" s="270"/>
      <c r="BL549" s="270"/>
      <c r="BM549" s="270"/>
      <c r="BN549" s="270"/>
      <c r="BO549" s="270"/>
      <c r="BP549" s="270"/>
      <c r="BQ549" s="270"/>
      <c r="BR549" s="270"/>
      <c r="BS549" s="270"/>
      <c r="BT549" s="270"/>
      <c r="BU549" s="270"/>
      <c r="BV549" s="270"/>
      <c r="BW549" s="270"/>
      <c r="BX549" s="270"/>
      <c r="BY549" s="270"/>
      <c r="BZ549" s="270"/>
      <c r="CA549" s="270"/>
      <c r="CB549" s="270"/>
      <c r="CC549" s="270"/>
      <c r="CD549" s="270"/>
      <c r="CE549" s="270"/>
      <c r="CF549" s="270"/>
      <c r="CG549" s="270"/>
      <c r="CH549" s="270"/>
      <c r="CI549" s="270"/>
      <c r="CJ549" s="270"/>
      <c r="CK549" s="270"/>
      <c r="CL549" s="270"/>
      <c r="CM549" s="270"/>
      <c r="CN549" s="270"/>
      <c r="CO549" s="270"/>
      <c r="CP549" s="270"/>
      <c r="CQ549" s="270"/>
    </row>
    <row r="550" spans="10:95">
      <c r="J550" s="268"/>
      <c r="K550" s="268"/>
      <c r="L550" s="269"/>
      <c r="M550" s="270"/>
      <c r="N550" s="268"/>
      <c r="O550" s="268"/>
      <c r="P550" s="269"/>
      <c r="Q550" s="270"/>
      <c r="R550" s="268"/>
      <c r="S550" s="268"/>
      <c r="T550" s="269"/>
      <c r="U550" s="270"/>
      <c r="V550" s="268"/>
      <c r="W550" s="268"/>
      <c r="X550" s="269"/>
      <c r="Y550" s="270"/>
      <c r="Z550" s="268"/>
      <c r="AA550" s="268"/>
      <c r="AB550" s="269"/>
      <c r="AC550" s="270"/>
      <c r="AD550" s="268"/>
      <c r="AE550" s="268"/>
      <c r="AF550" s="269"/>
      <c r="AG550" s="270"/>
      <c r="AH550" s="268"/>
      <c r="AI550" s="268"/>
      <c r="AJ550" s="269"/>
      <c r="AK550" s="270"/>
      <c r="AL550" s="270"/>
      <c r="AM550" s="270"/>
      <c r="AN550" s="270"/>
      <c r="AO550" s="270"/>
      <c r="AP550" s="270"/>
      <c r="AQ550" s="270"/>
      <c r="AR550" s="270"/>
      <c r="AS550" s="270"/>
      <c r="AT550" s="270"/>
      <c r="AU550" s="270"/>
      <c r="AV550" s="270"/>
      <c r="AW550" s="270"/>
      <c r="AX550" s="270"/>
      <c r="AY550" s="270"/>
      <c r="AZ550" s="270"/>
      <c r="BA550" s="270"/>
      <c r="BB550" s="270"/>
      <c r="BC550" s="270"/>
      <c r="BD550" s="270"/>
      <c r="BE550" s="270"/>
      <c r="BF550" s="270"/>
      <c r="BG550" s="270"/>
      <c r="BH550" s="270"/>
      <c r="BI550" s="270"/>
      <c r="BJ550" s="270"/>
      <c r="BK550" s="270"/>
      <c r="BL550" s="270"/>
      <c r="BM550" s="270"/>
      <c r="BN550" s="270"/>
      <c r="BO550" s="270"/>
      <c r="BP550" s="270"/>
      <c r="BQ550" s="270"/>
      <c r="BR550" s="270"/>
      <c r="BS550" s="270"/>
      <c r="BT550" s="270"/>
      <c r="BU550" s="270"/>
      <c r="BV550" s="270"/>
      <c r="BW550" s="270"/>
      <c r="BX550" s="270"/>
      <c r="BY550" s="270"/>
      <c r="BZ550" s="270"/>
      <c r="CA550" s="270"/>
      <c r="CB550" s="270"/>
      <c r="CC550" s="270"/>
      <c r="CD550" s="270"/>
      <c r="CE550" s="270"/>
      <c r="CF550" s="270"/>
      <c r="CG550" s="270"/>
      <c r="CH550" s="270"/>
      <c r="CI550" s="270"/>
      <c r="CJ550" s="270"/>
      <c r="CK550" s="270"/>
      <c r="CL550" s="270"/>
      <c r="CM550" s="270"/>
      <c r="CN550" s="270"/>
      <c r="CO550" s="270"/>
      <c r="CP550" s="270"/>
      <c r="CQ550" s="270"/>
    </row>
    <row r="551" spans="10:95">
      <c r="J551" s="268"/>
      <c r="K551" s="268"/>
      <c r="L551" s="269"/>
      <c r="M551" s="270"/>
      <c r="N551" s="268"/>
      <c r="O551" s="268"/>
      <c r="P551" s="269"/>
      <c r="Q551" s="270"/>
      <c r="R551" s="268"/>
      <c r="S551" s="268"/>
      <c r="T551" s="269"/>
      <c r="U551" s="270"/>
      <c r="V551" s="268"/>
      <c r="W551" s="268"/>
      <c r="X551" s="269"/>
      <c r="Y551" s="270"/>
      <c r="Z551" s="268"/>
      <c r="AA551" s="268"/>
      <c r="AB551" s="269"/>
      <c r="AC551" s="270"/>
      <c r="AD551" s="268"/>
      <c r="AE551" s="268"/>
      <c r="AF551" s="269"/>
      <c r="AG551" s="270"/>
      <c r="AH551" s="268"/>
      <c r="AI551" s="268"/>
      <c r="AJ551" s="269"/>
      <c r="AK551" s="270"/>
      <c r="AL551" s="270"/>
      <c r="AM551" s="270"/>
      <c r="AN551" s="270"/>
      <c r="AO551" s="270"/>
      <c r="AP551" s="270"/>
      <c r="AQ551" s="270"/>
      <c r="AR551" s="270"/>
      <c r="AS551" s="270"/>
      <c r="AT551" s="270"/>
      <c r="AU551" s="270"/>
      <c r="AV551" s="270"/>
      <c r="AW551" s="270"/>
      <c r="AX551" s="270"/>
      <c r="AY551" s="270"/>
      <c r="AZ551" s="270"/>
      <c r="BA551" s="270"/>
      <c r="BB551" s="270"/>
      <c r="BC551" s="270"/>
      <c r="BD551" s="270"/>
      <c r="BE551" s="270"/>
      <c r="BF551" s="270"/>
      <c r="BG551" s="270"/>
      <c r="BH551" s="270"/>
      <c r="BI551" s="270"/>
      <c r="BJ551" s="270"/>
      <c r="BK551" s="270"/>
      <c r="BL551" s="270"/>
      <c r="BM551" s="270"/>
      <c r="BN551" s="270"/>
      <c r="BO551" s="270"/>
      <c r="BP551" s="270"/>
      <c r="BQ551" s="270"/>
      <c r="BR551" s="270"/>
      <c r="BS551" s="270"/>
      <c r="BT551" s="270"/>
      <c r="BU551" s="270"/>
      <c r="BV551" s="270"/>
      <c r="BW551" s="270"/>
      <c r="BX551" s="270"/>
      <c r="BY551" s="270"/>
      <c r="BZ551" s="270"/>
      <c r="CA551" s="270"/>
      <c r="CB551" s="270"/>
      <c r="CC551" s="270"/>
      <c r="CD551" s="270"/>
      <c r="CE551" s="270"/>
      <c r="CF551" s="270"/>
      <c r="CG551" s="270"/>
      <c r="CH551" s="270"/>
      <c r="CI551" s="270"/>
      <c r="CJ551" s="270"/>
      <c r="CK551" s="270"/>
      <c r="CL551" s="270"/>
      <c r="CM551" s="270"/>
      <c r="CN551" s="270"/>
      <c r="CO551" s="270"/>
      <c r="CP551" s="270"/>
      <c r="CQ551" s="270"/>
    </row>
    <row r="552" spans="10:95">
      <c r="J552" s="268"/>
      <c r="K552" s="268"/>
      <c r="L552" s="269"/>
      <c r="M552" s="270"/>
      <c r="N552" s="268"/>
      <c r="O552" s="268"/>
      <c r="P552" s="269"/>
      <c r="Q552" s="270"/>
      <c r="R552" s="268"/>
      <c r="S552" s="268"/>
      <c r="T552" s="269"/>
      <c r="U552" s="270"/>
      <c r="V552" s="268"/>
      <c r="W552" s="268"/>
      <c r="X552" s="269"/>
      <c r="Y552" s="270"/>
      <c r="Z552" s="268"/>
      <c r="AA552" s="268"/>
      <c r="AB552" s="269"/>
      <c r="AC552" s="270"/>
      <c r="AD552" s="268"/>
      <c r="AE552" s="268"/>
      <c r="AF552" s="269"/>
      <c r="AG552" s="270"/>
      <c r="AH552" s="268"/>
      <c r="AI552" s="268"/>
      <c r="AJ552" s="269"/>
      <c r="AK552" s="270"/>
      <c r="AL552" s="270"/>
      <c r="AM552" s="270"/>
      <c r="AN552" s="270"/>
      <c r="AO552" s="270"/>
      <c r="AP552" s="270"/>
      <c r="AQ552" s="270"/>
      <c r="AR552" s="270"/>
      <c r="AS552" s="270"/>
      <c r="AT552" s="270"/>
      <c r="AU552" s="270"/>
      <c r="AV552" s="270"/>
      <c r="AW552" s="270"/>
      <c r="AX552" s="270"/>
      <c r="AY552" s="270"/>
      <c r="AZ552" s="270"/>
      <c r="BA552" s="270"/>
      <c r="BB552" s="270"/>
      <c r="BC552" s="270"/>
      <c r="BD552" s="270"/>
      <c r="BE552" s="270"/>
      <c r="BF552" s="270"/>
      <c r="BG552" s="270"/>
      <c r="BH552" s="270"/>
      <c r="BI552" s="270"/>
      <c r="BJ552" s="270"/>
      <c r="BK552" s="270"/>
      <c r="BL552" s="270"/>
      <c r="BM552" s="270"/>
      <c r="BN552" s="270"/>
      <c r="BO552" s="270"/>
      <c r="BP552" s="270"/>
      <c r="BQ552" s="270"/>
      <c r="BR552" s="270"/>
      <c r="BS552" s="270"/>
      <c r="BT552" s="270"/>
      <c r="BU552" s="270"/>
      <c r="BV552" s="270"/>
      <c r="BW552" s="270"/>
      <c r="BX552" s="270"/>
      <c r="BY552" s="270"/>
      <c r="BZ552" s="270"/>
      <c r="CA552" s="270"/>
      <c r="CB552" s="270"/>
      <c r="CC552" s="270"/>
      <c r="CD552" s="270"/>
      <c r="CE552" s="270"/>
      <c r="CF552" s="270"/>
      <c r="CG552" s="270"/>
      <c r="CH552" s="270"/>
      <c r="CI552" s="270"/>
      <c r="CJ552" s="270"/>
      <c r="CK552" s="270"/>
      <c r="CL552" s="270"/>
      <c r="CM552" s="270"/>
      <c r="CN552" s="270"/>
      <c r="CO552" s="270"/>
      <c r="CP552" s="270"/>
      <c r="CQ552" s="270"/>
    </row>
    <row r="553" spans="10:95">
      <c r="J553" s="268"/>
      <c r="K553" s="268"/>
      <c r="L553" s="269"/>
      <c r="M553" s="270"/>
      <c r="N553" s="268"/>
      <c r="O553" s="268"/>
      <c r="P553" s="269"/>
      <c r="Q553" s="270"/>
      <c r="R553" s="268"/>
      <c r="S553" s="268"/>
      <c r="T553" s="269"/>
      <c r="U553" s="270"/>
      <c r="V553" s="268"/>
      <c r="W553" s="268"/>
      <c r="X553" s="269"/>
      <c r="Y553" s="270"/>
      <c r="Z553" s="268"/>
      <c r="AA553" s="268"/>
      <c r="AB553" s="269"/>
      <c r="AC553" s="270"/>
      <c r="AD553" s="268"/>
      <c r="AE553" s="268"/>
      <c r="AF553" s="269"/>
      <c r="AG553" s="270"/>
      <c r="AH553" s="268"/>
      <c r="AI553" s="268"/>
      <c r="AJ553" s="269"/>
      <c r="AK553" s="270"/>
      <c r="AL553" s="270"/>
      <c r="AM553" s="270"/>
      <c r="AN553" s="270"/>
      <c r="AO553" s="270"/>
      <c r="AP553" s="270"/>
      <c r="AQ553" s="270"/>
      <c r="AR553" s="270"/>
      <c r="AS553" s="270"/>
      <c r="AT553" s="270"/>
      <c r="AU553" s="270"/>
      <c r="AV553" s="270"/>
      <c r="AW553" s="270"/>
      <c r="AX553" s="270"/>
      <c r="AY553" s="270"/>
      <c r="AZ553" s="270"/>
      <c r="BA553" s="270"/>
      <c r="BB553" s="270"/>
      <c r="BC553" s="270"/>
      <c r="BD553" s="270"/>
      <c r="BE553" s="270"/>
      <c r="BF553" s="270"/>
      <c r="BG553" s="270"/>
      <c r="BH553" s="270"/>
      <c r="BI553" s="270"/>
      <c r="BJ553" s="270"/>
      <c r="BK553" s="270"/>
      <c r="BL553" s="270"/>
      <c r="BM553" s="270"/>
      <c r="BN553" s="270"/>
      <c r="BO553" s="270"/>
      <c r="BP553" s="270"/>
      <c r="BQ553" s="270"/>
      <c r="BR553" s="270"/>
      <c r="BS553" s="270"/>
      <c r="BT553" s="270"/>
      <c r="BU553" s="270"/>
      <c r="BV553" s="270"/>
      <c r="BW553" s="270"/>
      <c r="BX553" s="270"/>
      <c r="BY553" s="270"/>
      <c r="BZ553" s="270"/>
      <c r="CA553" s="270"/>
      <c r="CB553" s="270"/>
      <c r="CC553" s="270"/>
      <c r="CD553" s="270"/>
      <c r="CE553" s="270"/>
      <c r="CF553" s="270"/>
      <c r="CG553" s="270"/>
      <c r="CH553" s="270"/>
      <c r="CI553" s="270"/>
      <c r="CJ553" s="270"/>
      <c r="CK553" s="270"/>
      <c r="CL553" s="270"/>
      <c r="CM553" s="270"/>
      <c r="CN553" s="270"/>
      <c r="CO553" s="270"/>
      <c r="CP553" s="270"/>
      <c r="CQ553" s="270"/>
    </row>
    <row r="554" spans="10:95">
      <c r="J554" s="268"/>
      <c r="K554" s="268"/>
      <c r="L554" s="269"/>
      <c r="M554" s="270"/>
      <c r="N554" s="268"/>
      <c r="O554" s="268"/>
      <c r="P554" s="269"/>
      <c r="Q554" s="270"/>
      <c r="R554" s="268"/>
      <c r="S554" s="268"/>
      <c r="T554" s="269"/>
      <c r="U554" s="270"/>
      <c r="V554" s="268"/>
      <c r="W554" s="268"/>
      <c r="X554" s="269"/>
      <c r="Y554" s="270"/>
      <c r="Z554" s="268"/>
      <c r="AA554" s="268"/>
      <c r="AB554" s="269"/>
      <c r="AC554" s="270"/>
      <c r="AD554" s="268"/>
      <c r="AE554" s="268"/>
      <c r="AF554" s="269"/>
      <c r="AG554" s="270"/>
      <c r="AH554" s="268"/>
      <c r="AI554" s="268"/>
      <c r="AJ554" s="269"/>
      <c r="AK554" s="270"/>
      <c r="AL554" s="270"/>
      <c r="AM554" s="270"/>
      <c r="AN554" s="270"/>
      <c r="AO554" s="270"/>
      <c r="AP554" s="270"/>
      <c r="AQ554" s="270"/>
      <c r="AR554" s="270"/>
      <c r="AS554" s="270"/>
      <c r="AT554" s="270"/>
      <c r="AU554" s="270"/>
      <c r="AV554" s="270"/>
      <c r="AW554" s="270"/>
      <c r="AX554" s="270"/>
      <c r="AY554" s="270"/>
      <c r="AZ554" s="270"/>
      <c r="BA554" s="270"/>
      <c r="BB554" s="270"/>
      <c r="BC554" s="270"/>
      <c r="BD554" s="270"/>
      <c r="BE554" s="270"/>
      <c r="BF554" s="270"/>
      <c r="BG554" s="270"/>
      <c r="BH554" s="270"/>
      <c r="BI554" s="270"/>
      <c r="BJ554" s="270"/>
      <c r="BK554" s="270"/>
      <c r="BL554" s="270"/>
      <c r="BM554" s="270"/>
      <c r="BN554" s="270"/>
      <c r="BO554" s="270"/>
      <c r="BP554" s="270"/>
      <c r="BQ554" s="270"/>
      <c r="BR554" s="270"/>
      <c r="BS554" s="270"/>
      <c r="BT554" s="270"/>
      <c r="BU554" s="270"/>
      <c r="BV554" s="270"/>
      <c r="BW554" s="270"/>
      <c r="BX554" s="270"/>
      <c r="BY554" s="270"/>
      <c r="BZ554" s="270"/>
      <c r="CA554" s="270"/>
      <c r="CB554" s="270"/>
      <c r="CC554" s="270"/>
      <c r="CD554" s="270"/>
      <c r="CE554" s="270"/>
      <c r="CF554" s="270"/>
      <c r="CG554" s="270"/>
      <c r="CH554" s="270"/>
      <c r="CI554" s="270"/>
      <c r="CJ554" s="270"/>
      <c r="CK554" s="270"/>
      <c r="CL554" s="270"/>
      <c r="CM554" s="270"/>
      <c r="CN554" s="270"/>
      <c r="CO554" s="270"/>
      <c r="CP554" s="270"/>
      <c r="CQ554" s="270"/>
    </row>
    <row r="555" spans="10:95">
      <c r="J555" s="268"/>
      <c r="K555" s="268"/>
      <c r="L555" s="269"/>
      <c r="M555" s="270"/>
      <c r="N555" s="268"/>
      <c r="O555" s="268"/>
      <c r="P555" s="269"/>
      <c r="Q555" s="270"/>
      <c r="R555" s="268"/>
      <c r="S555" s="268"/>
      <c r="T555" s="269"/>
      <c r="U555" s="270"/>
      <c r="V555" s="268"/>
      <c r="W555" s="268"/>
      <c r="X555" s="269"/>
      <c r="Y555" s="270"/>
      <c r="Z555" s="268"/>
      <c r="AA555" s="268"/>
      <c r="AB555" s="269"/>
      <c r="AC555" s="270"/>
      <c r="AD555" s="268"/>
      <c r="AE555" s="268"/>
      <c r="AF555" s="269"/>
      <c r="AG555" s="270"/>
      <c r="AH555" s="268"/>
      <c r="AI555" s="268"/>
      <c r="AJ555" s="269"/>
      <c r="AK555" s="270"/>
      <c r="AL555" s="270"/>
      <c r="AM555" s="270"/>
      <c r="AN555" s="270"/>
      <c r="AO555" s="270"/>
      <c r="AP555" s="270"/>
      <c r="AQ555" s="270"/>
      <c r="AR555" s="270"/>
      <c r="AS555" s="270"/>
      <c r="AT555" s="270"/>
      <c r="AU555" s="270"/>
      <c r="AV555" s="270"/>
      <c r="AW555" s="270"/>
      <c r="AX555" s="270"/>
      <c r="AY555" s="270"/>
      <c r="AZ555" s="270"/>
      <c r="BA555" s="270"/>
      <c r="BB555" s="270"/>
      <c r="BC555" s="270"/>
      <c r="BD555" s="270"/>
      <c r="BE555" s="270"/>
      <c r="BF555" s="270"/>
      <c r="BG555" s="270"/>
      <c r="BH555" s="270"/>
      <c r="BI555" s="270"/>
      <c r="BJ555" s="270"/>
      <c r="BK555" s="270"/>
      <c r="BL555" s="270"/>
      <c r="BM555" s="270"/>
      <c r="BN555" s="270"/>
      <c r="BO555" s="270"/>
      <c r="BP555" s="270"/>
      <c r="BQ555" s="270"/>
      <c r="BR555" s="270"/>
      <c r="BS555" s="270"/>
      <c r="BT555" s="270"/>
      <c r="BU555" s="270"/>
      <c r="BV555" s="270"/>
      <c r="BW555" s="270"/>
      <c r="BX555" s="270"/>
      <c r="BY555" s="270"/>
      <c r="BZ555" s="270"/>
      <c r="CA555" s="270"/>
      <c r="CB555" s="270"/>
      <c r="CC555" s="270"/>
      <c r="CD555" s="270"/>
      <c r="CE555" s="270"/>
      <c r="CF555" s="270"/>
      <c r="CG555" s="270"/>
      <c r="CH555" s="270"/>
      <c r="CI555" s="270"/>
      <c r="CJ555" s="270"/>
      <c r="CK555" s="270"/>
      <c r="CL555" s="270"/>
      <c r="CM555" s="270"/>
      <c r="CN555" s="270"/>
      <c r="CO555" s="270"/>
      <c r="CP555" s="270"/>
      <c r="CQ555" s="270"/>
    </row>
    <row r="556" spans="10:95">
      <c r="J556" s="268"/>
      <c r="K556" s="268"/>
      <c r="L556" s="269"/>
      <c r="M556" s="270"/>
      <c r="N556" s="268"/>
      <c r="O556" s="268"/>
      <c r="P556" s="269"/>
      <c r="Q556" s="270"/>
      <c r="R556" s="268"/>
      <c r="S556" s="268"/>
      <c r="T556" s="269"/>
      <c r="U556" s="270"/>
      <c r="V556" s="268"/>
      <c r="W556" s="268"/>
      <c r="X556" s="269"/>
      <c r="Y556" s="270"/>
      <c r="Z556" s="268"/>
      <c r="AA556" s="268"/>
      <c r="AB556" s="269"/>
      <c r="AC556" s="270"/>
      <c r="AD556" s="268"/>
      <c r="AE556" s="268"/>
      <c r="AF556" s="269"/>
      <c r="AG556" s="270"/>
      <c r="AH556" s="268"/>
      <c r="AI556" s="268"/>
      <c r="AJ556" s="269"/>
      <c r="AK556" s="270"/>
      <c r="AL556" s="270"/>
      <c r="AM556" s="270"/>
      <c r="AN556" s="270"/>
      <c r="AO556" s="270"/>
      <c r="AP556" s="270"/>
      <c r="AQ556" s="270"/>
      <c r="AR556" s="270"/>
      <c r="AS556" s="270"/>
      <c r="AT556" s="270"/>
      <c r="AU556" s="270"/>
      <c r="AV556" s="270"/>
      <c r="AW556" s="270"/>
      <c r="AX556" s="270"/>
      <c r="AY556" s="270"/>
      <c r="AZ556" s="270"/>
      <c r="BA556" s="270"/>
      <c r="BB556" s="270"/>
      <c r="BC556" s="270"/>
      <c r="BD556" s="270"/>
      <c r="BE556" s="270"/>
      <c r="BF556" s="270"/>
      <c r="BG556" s="270"/>
      <c r="BH556" s="270"/>
      <c r="BI556" s="270"/>
      <c r="BJ556" s="270"/>
      <c r="BK556" s="270"/>
      <c r="BL556" s="270"/>
      <c r="BM556" s="270"/>
      <c r="BN556" s="270"/>
      <c r="BO556" s="270"/>
      <c r="BP556" s="270"/>
      <c r="BQ556" s="270"/>
      <c r="BR556" s="270"/>
      <c r="BS556" s="270"/>
      <c r="BT556" s="270"/>
      <c r="BU556" s="270"/>
      <c r="BV556" s="270"/>
      <c r="BW556" s="270"/>
      <c r="BX556" s="270"/>
      <c r="BY556" s="270"/>
      <c r="BZ556" s="270"/>
      <c r="CA556" s="270"/>
      <c r="CB556" s="270"/>
      <c r="CC556" s="270"/>
      <c r="CD556" s="270"/>
      <c r="CE556" s="270"/>
      <c r="CF556" s="270"/>
      <c r="CG556" s="270"/>
      <c r="CH556" s="270"/>
      <c r="CI556" s="270"/>
      <c r="CJ556" s="270"/>
      <c r="CK556" s="270"/>
      <c r="CL556" s="270"/>
      <c r="CM556" s="270"/>
      <c r="CN556" s="270"/>
      <c r="CO556" s="270"/>
      <c r="CP556" s="270"/>
      <c r="CQ556" s="270"/>
    </row>
    <row r="557" spans="10:95">
      <c r="J557" s="268"/>
      <c r="K557" s="268"/>
      <c r="L557" s="269"/>
      <c r="M557" s="270"/>
      <c r="N557" s="268"/>
      <c r="O557" s="268"/>
      <c r="P557" s="269"/>
      <c r="Q557" s="270"/>
      <c r="R557" s="268"/>
      <c r="S557" s="268"/>
      <c r="T557" s="269"/>
      <c r="U557" s="270"/>
      <c r="V557" s="268"/>
      <c r="W557" s="268"/>
      <c r="X557" s="269"/>
      <c r="Y557" s="270"/>
      <c r="Z557" s="268"/>
      <c r="AA557" s="268"/>
      <c r="AB557" s="269"/>
      <c r="AC557" s="270"/>
      <c r="AD557" s="268"/>
      <c r="AE557" s="268"/>
      <c r="AF557" s="269"/>
      <c r="AG557" s="270"/>
      <c r="AH557" s="268"/>
      <c r="AI557" s="268"/>
      <c r="AJ557" s="269"/>
      <c r="AK557" s="270"/>
      <c r="AL557" s="270"/>
      <c r="AM557" s="270"/>
      <c r="AN557" s="270"/>
      <c r="AO557" s="270"/>
      <c r="AP557" s="270"/>
      <c r="AQ557" s="270"/>
      <c r="AR557" s="270"/>
      <c r="AS557" s="270"/>
      <c r="AT557" s="270"/>
      <c r="AU557" s="270"/>
      <c r="AV557" s="270"/>
      <c r="AW557" s="270"/>
      <c r="AX557" s="270"/>
      <c r="AY557" s="270"/>
      <c r="AZ557" s="270"/>
      <c r="BA557" s="270"/>
      <c r="BB557" s="270"/>
      <c r="BC557" s="270"/>
      <c r="BD557" s="270"/>
      <c r="BE557" s="270"/>
      <c r="BF557" s="270"/>
      <c r="BG557" s="270"/>
      <c r="BH557" s="270"/>
      <c r="BI557" s="270"/>
      <c r="BJ557" s="270"/>
      <c r="BK557" s="270"/>
      <c r="BL557" s="270"/>
      <c r="BM557" s="270"/>
      <c r="BN557" s="270"/>
      <c r="BO557" s="270"/>
      <c r="BP557" s="270"/>
      <c r="BQ557" s="270"/>
      <c r="BR557" s="270"/>
      <c r="BS557" s="270"/>
      <c r="BT557" s="270"/>
      <c r="BU557" s="270"/>
      <c r="BV557" s="270"/>
      <c r="BW557" s="270"/>
      <c r="BX557" s="270"/>
      <c r="BY557" s="270"/>
      <c r="BZ557" s="270"/>
      <c r="CA557" s="270"/>
      <c r="CB557" s="270"/>
      <c r="CC557" s="270"/>
      <c r="CD557" s="270"/>
      <c r="CE557" s="270"/>
      <c r="CF557" s="270"/>
      <c r="CG557" s="270"/>
      <c r="CH557" s="270"/>
      <c r="CI557" s="270"/>
      <c r="CJ557" s="270"/>
      <c r="CK557" s="270"/>
      <c r="CL557" s="270"/>
      <c r="CM557" s="270"/>
      <c r="CN557" s="270"/>
      <c r="CO557" s="270"/>
      <c r="CP557" s="270"/>
      <c r="CQ557" s="270"/>
    </row>
    <row r="558" spans="10:95">
      <c r="J558" s="268"/>
      <c r="K558" s="268"/>
      <c r="L558" s="269"/>
      <c r="M558" s="270"/>
      <c r="N558" s="268"/>
      <c r="O558" s="268"/>
      <c r="P558" s="269"/>
      <c r="Q558" s="270"/>
      <c r="R558" s="268"/>
      <c r="S558" s="268"/>
      <c r="T558" s="269"/>
      <c r="U558" s="270"/>
      <c r="V558" s="268"/>
      <c r="W558" s="268"/>
      <c r="X558" s="269"/>
      <c r="Y558" s="270"/>
      <c r="Z558" s="268"/>
      <c r="AA558" s="268"/>
      <c r="AB558" s="269"/>
      <c r="AC558" s="270"/>
      <c r="AD558" s="268"/>
      <c r="AE558" s="268"/>
      <c r="AF558" s="269"/>
      <c r="AG558" s="270"/>
      <c r="AH558" s="268"/>
      <c r="AI558" s="268"/>
      <c r="AJ558" s="269"/>
      <c r="AK558" s="270"/>
      <c r="AL558" s="270"/>
      <c r="AM558" s="270"/>
      <c r="AN558" s="270"/>
      <c r="AO558" s="270"/>
      <c r="AP558" s="270"/>
      <c r="AQ558" s="270"/>
      <c r="AR558" s="270"/>
      <c r="AS558" s="270"/>
      <c r="AT558" s="270"/>
      <c r="AU558" s="270"/>
      <c r="AV558" s="270"/>
      <c r="AW558" s="270"/>
      <c r="AX558" s="270"/>
      <c r="AY558" s="270"/>
      <c r="AZ558" s="270"/>
      <c r="BA558" s="270"/>
      <c r="BB558" s="270"/>
      <c r="BC558" s="270"/>
      <c r="BD558" s="270"/>
      <c r="BE558" s="270"/>
      <c r="BF558" s="270"/>
      <c r="BG558" s="270"/>
      <c r="BH558" s="270"/>
      <c r="BI558" s="270"/>
      <c r="BJ558" s="270"/>
      <c r="BK558" s="270"/>
      <c r="BL558" s="270"/>
      <c r="BM558" s="270"/>
      <c r="BN558" s="270"/>
      <c r="BO558" s="270"/>
      <c r="BP558" s="270"/>
      <c r="BQ558" s="270"/>
      <c r="BR558" s="270"/>
      <c r="BS558" s="270"/>
      <c r="BT558" s="270"/>
      <c r="BU558" s="270"/>
      <c r="BV558" s="270"/>
      <c r="BW558" s="270"/>
      <c r="BX558" s="270"/>
      <c r="BY558" s="270"/>
      <c r="BZ558" s="270"/>
      <c r="CA558" s="270"/>
      <c r="CB558" s="270"/>
      <c r="CC558" s="270"/>
      <c r="CD558" s="270"/>
      <c r="CE558" s="270"/>
      <c r="CF558" s="270"/>
      <c r="CG558" s="270"/>
      <c r="CH558" s="270"/>
      <c r="CI558" s="270"/>
      <c r="CJ558" s="270"/>
      <c r="CK558" s="270"/>
      <c r="CL558" s="270"/>
      <c r="CM558" s="270"/>
      <c r="CN558" s="270"/>
      <c r="CO558" s="270"/>
      <c r="CP558" s="270"/>
      <c r="CQ558" s="270"/>
    </row>
    <row r="559" spans="10:95">
      <c r="J559" s="268"/>
      <c r="K559" s="268"/>
      <c r="L559" s="269"/>
      <c r="M559" s="270"/>
      <c r="N559" s="268"/>
      <c r="O559" s="268"/>
      <c r="P559" s="269"/>
      <c r="Q559" s="270"/>
      <c r="R559" s="268"/>
      <c r="S559" s="268"/>
      <c r="T559" s="269"/>
      <c r="U559" s="270"/>
      <c r="V559" s="268"/>
      <c r="W559" s="268"/>
      <c r="X559" s="269"/>
      <c r="Y559" s="270"/>
      <c r="Z559" s="268"/>
      <c r="AA559" s="268"/>
      <c r="AB559" s="269"/>
      <c r="AC559" s="270"/>
      <c r="AD559" s="268"/>
      <c r="AE559" s="268"/>
      <c r="AF559" s="269"/>
      <c r="AG559" s="270"/>
      <c r="AH559" s="268"/>
      <c r="AI559" s="268"/>
      <c r="AJ559" s="269"/>
      <c r="AK559" s="270"/>
      <c r="AL559" s="270"/>
      <c r="AM559" s="270"/>
      <c r="AN559" s="270"/>
      <c r="AO559" s="270"/>
      <c r="AP559" s="270"/>
      <c r="AQ559" s="270"/>
      <c r="AR559" s="270"/>
      <c r="AS559" s="270"/>
      <c r="AT559" s="270"/>
      <c r="AU559" s="270"/>
      <c r="AV559" s="270"/>
      <c r="AW559" s="270"/>
      <c r="AX559" s="270"/>
      <c r="AY559" s="270"/>
      <c r="AZ559" s="270"/>
      <c r="BA559" s="270"/>
      <c r="BB559" s="270"/>
      <c r="BC559" s="270"/>
      <c r="BD559" s="270"/>
      <c r="BE559" s="270"/>
      <c r="BF559" s="270"/>
      <c r="BG559" s="270"/>
      <c r="BH559" s="270"/>
      <c r="BI559" s="270"/>
      <c r="BJ559" s="270"/>
      <c r="BK559" s="270"/>
      <c r="BL559" s="270"/>
      <c r="BM559" s="270"/>
      <c r="BN559" s="270"/>
      <c r="BO559" s="270"/>
      <c r="BP559" s="270"/>
      <c r="BQ559" s="270"/>
      <c r="BR559" s="270"/>
      <c r="BS559" s="270"/>
      <c r="BT559" s="270"/>
      <c r="BU559" s="270"/>
      <c r="BV559" s="270"/>
      <c r="BW559" s="270"/>
      <c r="BX559" s="270"/>
      <c r="BY559" s="270"/>
      <c r="BZ559" s="270"/>
      <c r="CA559" s="270"/>
      <c r="CB559" s="270"/>
      <c r="CC559" s="270"/>
      <c r="CD559" s="270"/>
      <c r="CE559" s="270"/>
      <c r="CF559" s="270"/>
      <c r="CG559" s="270"/>
      <c r="CH559" s="270"/>
      <c r="CI559" s="270"/>
      <c r="CJ559" s="270"/>
      <c r="CK559" s="270"/>
      <c r="CL559" s="270"/>
      <c r="CM559" s="270"/>
      <c r="CN559" s="270"/>
      <c r="CO559" s="270"/>
      <c r="CP559" s="270"/>
      <c r="CQ559" s="270"/>
    </row>
    <row r="560" spans="10:95">
      <c r="J560" s="268"/>
      <c r="K560" s="268"/>
      <c r="L560" s="269"/>
      <c r="M560" s="270"/>
      <c r="N560" s="268"/>
      <c r="O560" s="268"/>
      <c r="P560" s="269"/>
      <c r="Q560" s="270"/>
      <c r="R560" s="268"/>
      <c r="S560" s="268"/>
      <c r="T560" s="269"/>
      <c r="U560" s="270"/>
      <c r="V560" s="268"/>
      <c r="W560" s="268"/>
      <c r="X560" s="269"/>
      <c r="Y560" s="270"/>
      <c r="Z560" s="268"/>
      <c r="AA560" s="268"/>
      <c r="AB560" s="269"/>
      <c r="AC560" s="270"/>
      <c r="AD560" s="268"/>
      <c r="AE560" s="268"/>
      <c r="AF560" s="269"/>
      <c r="AG560" s="270"/>
      <c r="AH560" s="268"/>
      <c r="AI560" s="268"/>
      <c r="AJ560" s="269"/>
      <c r="AK560" s="270"/>
      <c r="AL560" s="270"/>
      <c r="AM560" s="270"/>
      <c r="AN560" s="270"/>
      <c r="AO560" s="270"/>
      <c r="AP560" s="270"/>
      <c r="AQ560" s="270"/>
      <c r="AR560" s="270"/>
      <c r="AS560" s="270"/>
      <c r="AT560" s="270"/>
      <c r="AU560" s="270"/>
      <c r="AV560" s="270"/>
      <c r="AW560" s="270"/>
      <c r="AX560" s="270"/>
      <c r="AY560" s="270"/>
      <c r="AZ560" s="270"/>
      <c r="BA560" s="270"/>
      <c r="BB560" s="270"/>
      <c r="BC560" s="270"/>
      <c r="BD560" s="270"/>
      <c r="BE560" s="270"/>
      <c r="BF560" s="270"/>
      <c r="BG560" s="270"/>
      <c r="BH560" s="270"/>
      <c r="BI560" s="270"/>
      <c r="BJ560" s="270"/>
      <c r="BK560" s="270"/>
      <c r="BL560" s="270"/>
      <c r="BM560" s="270"/>
      <c r="BN560" s="270"/>
      <c r="BO560" s="270"/>
      <c r="BP560" s="270"/>
      <c r="BQ560" s="270"/>
      <c r="BR560" s="270"/>
      <c r="BS560" s="270"/>
      <c r="BT560" s="270"/>
      <c r="BU560" s="270"/>
      <c r="BV560" s="270"/>
      <c r="BW560" s="270"/>
      <c r="BX560" s="270"/>
      <c r="BY560" s="270"/>
      <c r="BZ560" s="270"/>
      <c r="CA560" s="270"/>
      <c r="CB560" s="270"/>
      <c r="CC560" s="270"/>
      <c r="CD560" s="270"/>
      <c r="CE560" s="270"/>
      <c r="CF560" s="270"/>
      <c r="CG560" s="270"/>
      <c r="CH560" s="270"/>
      <c r="CI560" s="270"/>
      <c r="CJ560" s="270"/>
      <c r="CK560" s="270"/>
      <c r="CL560" s="270"/>
      <c r="CM560" s="270"/>
      <c r="CN560" s="270"/>
      <c r="CO560" s="270"/>
      <c r="CP560" s="270"/>
      <c r="CQ560" s="270"/>
    </row>
    <row r="561" spans="10:95">
      <c r="J561" s="268"/>
      <c r="K561" s="268"/>
      <c r="L561" s="269"/>
      <c r="M561" s="270"/>
      <c r="N561" s="268"/>
      <c r="O561" s="268"/>
      <c r="P561" s="269"/>
      <c r="Q561" s="270"/>
      <c r="R561" s="268"/>
      <c r="S561" s="268"/>
      <c r="T561" s="269"/>
      <c r="U561" s="270"/>
      <c r="V561" s="268"/>
      <c r="W561" s="268"/>
      <c r="X561" s="269"/>
      <c r="Y561" s="270"/>
      <c r="Z561" s="268"/>
      <c r="AA561" s="268"/>
      <c r="AB561" s="269"/>
      <c r="AC561" s="270"/>
      <c r="AD561" s="268"/>
      <c r="AE561" s="268"/>
      <c r="AF561" s="269"/>
      <c r="AG561" s="270"/>
      <c r="AH561" s="268"/>
      <c r="AI561" s="268"/>
      <c r="AJ561" s="269"/>
      <c r="AK561" s="270"/>
      <c r="AL561" s="270"/>
      <c r="AM561" s="270"/>
      <c r="AN561" s="270"/>
      <c r="AO561" s="270"/>
      <c r="AP561" s="270"/>
      <c r="AQ561" s="270"/>
      <c r="AR561" s="270"/>
      <c r="AS561" s="270"/>
      <c r="AT561" s="270"/>
      <c r="AU561" s="270"/>
      <c r="AV561" s="270"/>
      <c r="AW561" s="270"/>
      <c r="AX561" s="270"/>
      <c r="AY561" s="270"/>
      <c r="AZ561" s="270"/>
      <c r="BA561" s="270"/>
      <c r="BB561" s="270"/>
      <c r="BC561" s="270"/>
      <c r="BD561" s="270"/>
      <c r="BE561" s="270"/>
      <c r="BF561" s="270"/>
      <c r="BG561" s="270"/>
      <c r="BH561" s="270"/>
      <c r="BI561" s="270"/>
      <c r="BJ561" s="270"/>
      <c r="BK561" s="270"/>
      <c r="BL561" s="270"/>
      <c r="BM561" s="270"/>
      <c r="BN561" s="270"/>
      <c r="BO561" s="270"/>
      <c r="BP561" s="270"/>
      <c r="BQ561" s="270"/>
      <c r="BR561" s="270"/>
      <c r="BS561" s="270"/>
      <c r="BT561" s="270"/>
      <c r="BU561" s="270"/>
      <c r="BV561" s="270"/>
      <c r="BW561" s="270"/>
      <c r="BX561" s="270"/>
      <c r="BY561" s="270"/>
      <c r="BZ561" s="270"/>
      <c r="CA561" s="270"/>
      <c r="CB561" s="270"/>
      <c r="CC561" s="270"/>
      <c r="CD561" s="270"/>
      <c r="CE561" s="270"/>
      <c r="CF561" s="270"/>
      <c r="CG561" s="270"/>
      <c r="CH561" s="270"/>
      <c r="CI561" s="270"/>
      <c r="CJ561" s="270"/>
      <c r="CK561" s="270"/>
      <c r="CL561" s="270"/>
      <c r="CM561" s="270"/>
      <c r="CN561" s="270"/>
      <c r="CO561" s="270"/>
      <c r="CP561" s="270"/>
      <c r="CQ561" s="270"/>
    </row>
    <row r="562" spans="10:95">
      <c r="J562" s="268"/>
      <c r="K562" s="268"/>
      <c r="L562" s="269"/>
      <c r="M562" s="270"/>
      <c r="N562" s="268"/>
      <c r="O562" s="268"/>
      <c r="P562" s="269"/>
      <c r="Q562" s="270"/>
      <c r="R562" s="268"/>
      <c r="S562" s="268"/>
      <c r="T562" s="269"/>
      <c r="U562" s="270"/>
      <c r="V562" s="268"/>
      <c r="W562" s="268"/>
      <c r="X562" s="269"/>
      <c r="Y562" s="270"/>
      <c r="Z562" s="268"/>
      <c r="AA562" s="268"/>
      <c r="AB562" s="269"/>
      <c r="AC562" s="270"/>
      <c r="AD562" s="268"/>
      <c r="AE562" s="268"/>
      <c r="AF562" s="269"/>
      <c r="AG562" s="270"/>
      <c r="AH562" s="268"/>
      <c r="AI562" s="268"/>
      <c r="AJ562" s="269"/>
      <c r="AK562" s="270"/>
      <c r="AL562" s="270"/>
      <c r="AM562" s="270"/>
      <c r="AN562" s="270"/>
      <c r="AO562" s="270"/>
      <c r="AP562" s="270"/>
      <c r="AQ562" s="270"/>
      <c r="AR562" s="270"/>
      <c r="AS562" s="270"/>
      <c r="AT562" s="270"/>
      <c r="AU562" s="270"/>
      <c r="AV562" s="270"/>
      <c r="AW562" s="270"/>
      <c r="AX562" s="270"/>
      <c r="AY562" s="270"/>
      <c r="AZ562" s="270"/>
      <c r="BA562" s="270"/>
      <c r="BB562" s="270"/>
      <c r="BC562" s="270"/>
      <c r="BD562" s="270"/>
      <c r="BE562" s="270"/>
      <c r="BF562" s="270"/>
      <c r="BG562" s="270"/>
      <c r="BH562" s="270"/>
      <c r="BI562" s="270"/>
      <c r="BJ562" s="270"/>
      <c r="BK562" s="270"/>
      <c r="BL562" s="270"/>
      <c r="BM562" s="270"/>
      <c r="BN562" s="270"/>
      <c r="BO562" s="270"/>
      <c r="BP562" s="270"/>
      <c r="BQ562" s="270"/>
      <c r="BR562" s="270"/>
      <c r="BS562" s="270"/>
      <c r="BT562" s="270"/>
      <c r="BU562" s="270"/>
      <c r="BV562" s="270"/>
      <c r="BW562" s="270"/>
      <c r="BX562" s="270"/>
      <c r="BY562" s="270"/>
      <c r="BZ562" s="270"/>
      <c r="CA562" s="270"/>
      <c r="CB562" s="270"/>
      <c r="CC562" s="270"/>
      <c r="CD562" s="270"/>
      <c r="CE562" s="270"/>
      <c r="CF562" s="270"/>
      <c r="CG562" s="270"/>
      <c r="CH562" s="270"/>
      <c r="CI562" s="270"/>
      <c r="CJ562" s="270"/>
      <c r="CK562" s="270"/>
      <c r="CL562" s="270"/>
      <c r="CM562" s="270"/>
      <c r="CN562" s="270"/>
      <c r="CO562" s="270"/>
      <c r="CP562" s="270"/>
      <c r="CQ562" s="270"/>
    </row>
    <row r="563" spans="10:95">
      <c r="J563" s="268"/>
      <c r="K563" s="268"/>
      <c r="L563" s="269"/>
      <c r="M563" s="270"/>
      <c r="N563" s="268"/>
      <c r="O563" s="268"/>
      <c r="P563" s="269"/>
      <c r="Q563" s="270"/>
      <c r="R563" s="268"/>
      <c r="S563" s="268"/>
      <c r="T563" s="269"/>
      <c r="U563" s="270"/>
      <c r="V563" s="268"/>
      <c r="W563" s="268"/>
      <c r="X563" s="269"/>
      <c r="Y563" s="270"/>
      <c r="Z563" s="268"/>
      <c r="AA563" s="268"/>
      <c r="AB563" s="269"/>
      <c r="AC563" s="270"/>
      <c r="AD563" s="268"/>
      <c r="AE563" s="268"/>
      <c r="AF563" s="269"/>
      <c r="AG563" s="270"/>
      <c r="AH563" s="268"/>
      <c r="AI563" s="268"/>
      <c r="AJ563" s="269"/>
      <c r="AK563" s="270"/>
      <c r="AL563" s="270"/>
      <c r="AM563" s="270"/>
      <c r="AN563" s="270"/>
      <c r="AO563" s="270"/>
      <c r="AP563" s="270"/>
      <c r="AQ563" s="270"/>
      <c r="AR563" s="270"/>
      <c r="AS563" s="270"/>
      <c r="AT563" s="270"/>
      <c r="AU563" s="270"/>
      <c r="AV563" s="270"/>
      <c r="AW563" s="270"/>
      <c r="AX563" s="270"/>
      <c r="AY563" s="270"/>
      <c r="AZ563" s="270"/>
      <c r="BA563" s="270"/>
      <c r="BB563" s="270"/>
      <c r="BC563" s="270"/>
      <c r="BD563" s="270"/>
      <c r="BE563" s="270"/>
      <c r="BF563" s="270"/>
      <c r="BG563" s="270"/>
      <c r="BH563" s="270"/>
      <c r="BI563" s="270"/>
      <c r="BJ563" s="270"/>
      <c r="BK563" s="270"/>
      <c r="BL563" s="270"/>
      <c r="BM563" s="270"/>
      <c r="BN563" s="270"/>
      <c r="BO563" s="270"/>
      <c r="BP563" s="270"/>
      <c r="BQ563" s="270"/>
      <c r="BR563" s="270"/>
      <c r="BS563" s="270"/>
      <c r="BT563" s="270"/>
      <c r="BU563" s="270"/>
      <c r="BV563" s="270"/>
      <c r="BW563" s="270"/>
      <c r="BX563" s="270"/>
      <c r="BY563" s="270"/>
      <c r="BZ563" s="270"/>
      <c r="CA563" s="270"/>
      <c r="CB563" s="270"/>
      <c r="CC563" s="270"/>
      <c r="CD563" s="270"/>
      <c r="CE563" s="270"/>
      <c r="CF563" s="270"/>
      <c r="CG563" s="270"/>
      <c r="CH563" s="270"/>
      <c r="CI563" s="270"/>
      <c r="CJ563" s="270"/>
      <c r="CK563" s="270"/>
      <c r="CL563" s="270"/>
      <c r="CM563" s="270"/>
      <c r="CN563" s="270"/>
      <c r="CO563" s="270"/>
      <c r="CP563" s="270"/>
      <c r="CQ563" s="270"/>
    </row>
    <row r="564" spans="10:95">
      <c r="J564" s="268"/>
      <c r="K564" s="268"/>
      <c r="L564" s="269"/>
      <c r="M564" s="270"/>
      <c r="N564" s="268"/>
      <c r="O564" s="268"/>
      <c r="P564" s="269"/>
      <c r="Q564" s="270"/>
      <c r="R564" s="268"/>
      <c r="S564" s="268"/>
      <c r="T564" s="269"/>
      <c r="U564" s="270"/>
      <c r="V564" s="268"/>
      <c r="W564" s="268"/>
      <c r="X564" s="269"/>
      <c r="Y564" s="270"/>
      <c r="Z564" s="268"/>
      <c r="AA564" s="268"/>
      <c r="AB564" s="269"/>
      <c r="AC564" s="270"/>
      <c r="AD564" s="268"/>
      <c r="AE564" s="268"/>
      <c r="AF564" s="269"/>
      <c r="AG564" s="270"/>
      <c r="AH564" s="268"/>
      <c r="AI564" s="268"/>
      <c r="AJ564" s="269"/>
      <c r="AK564" s="270"/>
      <c r="AL564" s="270"/>
      <c r="AM564" s="270"/>
      <c r="AN564" s="270"/>
      <c r="AO564" s="270"/>
      <c r="AP564" s="270"/>
      <c r="AQ564" s="270"/>
      <c r="AR564" s="270"/>
      <c r="AS564" s="270"/>
      <c r="AT564" s="270"/>
      <c r="AU564" s="270"/>
      <c r="AV564" s="270"/>
      <c r="AW564" s="270"/>
      <c r="AX564" s="270"/>
      <c r="AY564" s="270"/>
      <c r="AZ564" s="270"/>
      <c r="BA564" s="270"/>
      <c r="BB564" s="270"/>
      <c r="BC564" s="270"/>
      <c r="BD564" s="270"/>
      <c r="BE564" s="270"/>
      <c r="BF564" s="270"/>
      <c r="BG564" s="270"/>
      <c r="BH564" s="270"/>
      <c r="BI564" s="270"/>
      <c r="BJ564" s="270"/>
      <c r="BK564" s="270"/>
      <c r="BL564" s="270"/>
      <c r="BM564" s="270"/>
      <c r="BN564" s="270"/>
      <c r="BO564" s="270"/>
      <c r="BP564" s="270"/>
      <c r="BQ564" s="270"/>
      <c r="BR564" s="270"/>
      <c r="BS564" s="270"/>
      <c r="BT564" s="270"/>
      <c r="BU564" s="270"/>
      <c r="BV564" s="270"/>
      <c r="BW564" s="270"/>
      <c r="BX564" s="270"/>
      <c r="BY564" s="270"/>
      <c r="BZ564" s="270"/>
      <c r="CA564" s="270"/>
      <c r="CB564" s="270"/>
      <c r="CC564" s="270"/>
      <c r="CD564" s="270"/>
      <c r="CE564" s="270"/>
      <c r="CF564" s="270"/>
      <c r="CG564" s="270"/>
      <c r="CH564" s="270"/>
      <c r="CI564" s="270"/>
      <c r="CJ564" s="270"/>
      <c r="CK564" s="270"/>
      <c r="CL564" s="270"/>
      <c r="CM564" s="270"/>
      <c r="CN564" s="270"/>
      <c r="CO564" s="270"/>
      <c r="CP564" s="270"/>
      <c r="CQ564" s="270"/>
    </row>
    <row r="565" spans="10:95">
      <c r="J565" s="268"/>
      <c r="K565" s="268"/>
      <c r="L565" s="269"/>
      <c r="M565" s="270"/>
      <c r="N565" s="268"/>
      <c r="O565" s="268"/>
      <c r="P565" s="269"/>
      <c r="Q565" s="270"/>
      <c r="R565" s="268"/>
      <c r="S565" s="268"/>
      <c r="T565" s="269"/>
      <c r="U565" s="270"/>
      <c r="V565" s="268"/>
      <c r="W565" s="268"/>
      <c r="X565" s="269"/>
      <c r="Y565" s="270"/>
      <c r="Z565" s="268"/>
      <c r="AA565" s="268"/>
      <c r="AB565" s="269"/>
      <c r="AC565" s="270"/>
      <c r="AD565" s="268"/>
      <c r="AE565" s="268"/>
      <c r="AF565" s="269"/>
      <c r="AG565" s="270"/>
      <c r="AH565" s="268"/>
      <c r="AI565" s="268"/>
      <c r="AJ565" s="269"/>
      <c r="AK565" s="270"/>
      <c r="AL565" s="270"/>
      <c r="AM565" s="270"/>
      <c r="AN565" s="270"/>
      <c r="AO565" s="270"/>
      <c r="AP565" s="270"/>
      <c r="AQ565" s="270"/>
      <c r="AR565" s="270"/>
      <c r="AS565" s="270"/>
      <c r="AT565" s="270"/>
      <c r="AU565" s="270"/>
      <c r="AV565" s="270"/>
      <c r="AW565" s="270"/>
      <c r="AX565" s="270"/>
      <c r="AY565" s="270"/>
      <c r="AZ565" s="270"/>
      <c r="BA565" s="270"/>
      <c r="BB565" s="270"/>
      <c r="BC565" s="270"/>
      <c r="BD565" s="270"/>
      <c r="BE565" s="270"/>
      <c r="BF565" s="270"/>
      <c r="BG565" s="270"/>
      <c r="BH565" s="270"/>
      <c r="BI565" s="270"/>
      <c r="BJ565" s="270"/>
      <c r="BK565" s="270"/>
      <c r="BL565" s="270"/>
      <c r="BM565" s="270"/>
      <c r="BN565" s="270"/>
      <c r="BO565" s="270"/>
      <c r="BP565" s="270"/>
      <c r="BQ565" s="270"/>
      <c r="BR565" s="270"/>
      <c r="BS565" s="270"/>
      <c r="BT565" s="270"/>
      <c r="BU565" s="270"/>
      <c r="BV565" s="270"/>
      <c r="BW565" s="270"/>
      <c r="BX565" s="270"/>
      <c r="BY565" s="270"/>
      <c r="BZ565" s="270"/>
      <c r="CA565" s="270"/>
      <c r="CB565" s="270"/>
      <c r="CC565" s="270"/>
      <c r="CD565" s="270"/>
      <c r="CE565" s="270"/>
      <c r="CF565" s="270"/>
      <c r="CG565" s="270"/>
      <c r="CH565" s="270"/>
      <c r="CI565" s="270"/>
      <c r="CJ565" s="270"/>
      <c r="CK565" s="270"/>
      <c r="CL565" s="270"/>
      <c r="CM565" s="270"/>
      <c r="CN565" s="270"/>
      <c r="CO565" s="270"/>
      <c r="CP565" s="270"/>
      <c r="CQ565" s="270"/>
    </row>
    <row r="566" spans="10:95">
      <c r="J566" s="268"/>
      <c r="K566" s="268"/>
      <c r="L566" s="269"/>
      <c r="M566" s="270"/>
      <c r="N566" s="268"/>
      <c r="O566" s="268"/>
      <c r="P566" s="269"/>
      <c r="Q566" s="270"/>
      <c r="R566" s="268"/>
      <c r="S566" s="268"/>
      <c r="T566" s="269"/>
      <c r="U566" s="270"/>
      <c r="V566" s="268"/>
      <c r="W566" s="268"/>
      <c r="X566" s="269"/>
      <c r="Y566" s="270"/>
      <c r="Z566" s="268"/>
      <c r="AA566" s="268"/>
      <c r="AB566" s="269"/>
      <c r="AC566" s="270"/>
      <c r="AD566" s="268"/>
      <c r="AE566" s="268"/>
      <c r="AF566" s="269"/>
      <c r="AG566" s="270"/>
      <c r="AH566" s="268"/>
      <c r="AI566" s="268"/>
      <c r="AJ566" s="269"/>
      <c r="AK566" s="270"/>
      <c r="AL566" s="270"/>
      <c r="AM566" s="270"/>
      <c r="AN566" s="270"/>
      <c r="AO566" s="270"/>
      <c r="AP566" s="270"/>
      <c r="AQ566" s="270"/>
      <c r="AR566" s="270"/>
      <c r="AS566" s="270"/>
      <c r="AT566" s="270"/>
      <c r="AU566" s="270"/>
      <c r="AV566" s="270"/>
      <c r="AW566" s="270"/>
      <c r="AX566" s="270"/>
      <c r="AY566" s="270"/>
      <c r="AZ566" s="270"/>
      <c r="BA566" s="270"/>
      <c r="BB566" s="270"/>
      <c r="BC566" s="270"/>
      <c r="BD566" s="270"/>
      <c r="BE566" s="270"/>
      <c r="BF566" s="270"/>
      <c r="BG566" s="270"/>
      <c r="BH566" s="270"/>
      <c r="BI566" s="270"/>
      <c r="BJ566" s="270"/>
      <c r="BK566" s="270"/>
      <c r="BL566" s="270"/>
      <c r="BM566" s="270"/>
      <c r="BN566" s="270"/>
      <c r="BO566" s="270"/>
      <c r="BP566" s="270"/>
      <c r="BQ566" s="270"/>
      <c r="BR566" s="270"/>
      <c r="BS566" s="270"/>
      <c r="BT566" s="270"/>
      <c r="BU566" s="270"/>
      <c r="BV566" s="270"/>
      <c r="BW566" s="270"/>
      <c r="BX566" s="270"/>
      <c r="BY566" s="270"/>
      <c r="BZ566" s="270"/>
      <c r="CA566" s="270"/>
      <c r="CB566" s="270"/>
      <c r="CC566" s="270"/>
      <c r="CD566" s="270"/>
      <c r="CE566" s="270"/>
      <c r="CF566" s="270"/>
      <c r="CG566" s="270"/>
      <c r="CH566" s="270"/>
      <c r="CI566" s="270"/>
      <c r="CJ566" s="270"/>
      <c r="CK566" s="270"/>
      <c r="CL566" s="270"/>
      <c r="CM566" s="270"/>
      <c r="CN566" s="270"/>
      <c r="CO566" s="270"/>
      <c r="CP566" s="270"/>
      <c r="CQ566" s="270"/>
    </row>
    <row r="567" spans="10:95">
      <c r="J567" s="268"/>
      <c r="K567" s="268"/>
      <c r="L567" s="269"/>
      <c r="M567" s="270"/>
      <c r="N567" s="268"/>
      <c r="O567" s="268"/>
      <c r="P567" s="269"/>
      <c r="Q567" s="270"/>
      <c r="R567" s="268"/>
      <c r="S567" s="268"/>
      <c r="T567" s="269"/>
      <c r="U567" s="270"/>
      <c r="V567" s="268"/>
      <c r="W567" s="268"/>
      <c r="X567" s="269"/>
      <c r="Y567" s="270"/>
      <c r="Z567" s="268"/>
      <c r="AA567" s="268"/>
      <c r="AB567" s="269"/>
      <c r="AC567" s="270"/>
      <c r="AD567" s="268"/>
      <c r="AE567" s="268"/>
      <c r="AF567" s="269"/>
      <c r="AG567" s="270"/>
      <c r="AH567" s="268"/>
      <c r="AI567" s="268"/>
      <c r="AJ567" s="269"/>
      <c r="AK567" s="270"/>
      <c r="AL567" s="270"/>
      <c r="AM567" s="270"/>
      <c r="AN567" s="270"/>
      <c r="AO567" s="270"/>
      <c r="AP567" s="270"/>
      <c r="AQ567" s="270"/>
      <c r="AR567" s="270"/>
      <c r="AS567" s="270"/>
      <c r="AT567" s="270"/>
      <c r="AU567" s="270"/>
      <c r="AV567" s="270"/>
      <c r="AW567" s="270"/>
      <c r="AX567" s="270"/>
      <c r="AY567" s="270"/>
      <c r="AZ567" s="270"/>
      <c r="BA567" s="270"/>
      <c r="BB567" s="270"/>
      <c r="BC567" s="270"/>
      <c r="BD567" s="270"/>
      <c r="BE567" s="270"/>
      <c r="BF567" s="270"/>
      <c r="BG567" s="270"/>
      <c r="BH567" s="270"/>
      <c r="BI567" s="270"/>
      <c r="BJ567" s="270"/>
      <c r="BK567" s="270"/>
      <c r="BL567" s="270"/>
      <c r="BM567" s="270"/>
      <c r="BN567" s="270"/>
      <c r="BO567" s="270"/>
      <c r="BP567" s="270"/>
      <c r="BQ567" s="270"/>
      <c r="BR567" s="270"/>
      <c r="BS567" s="270"/>
      <c r="BT567" s="270"/>
      <c r="BU567" s="270"/>
      <c r="BV567" s="270"/>
      <c r="BW567" s="270"/>
      <c r="BX567" s="270"/>
      <c r="BY567" s="270"/>
      <c r="BZ567" s="270"/>
      <c r="CA567" s="270"/>
      <c r="CB567" s="270"/>
      <c r="CC567" s="270"/>
      <c r="CD567" s="270"/>
      <c r="CE567" s="270"/>
      <c r="CF567" s="270"/>
      <c r="CG567" s="270"/>
      <c r="CH567" s="270"/>
      <c r="CI567" s="270"/>
      <c r="CJ567" s="270"/>
      <c r="CK567" s="270"/>
      <c r="CL567" s="270"/>
      <c r="CM567" s="270"/>
      <c r="CN567" s="270"/>
      <c r="CO567" s="270"/>
      <c r="CP567" s="270"/>
      <c r="CQ567" s="270"/>
    </row>
    <row r="568" spans="10:95">
      <c r="J568" s="268"/>
      <c r="K568" s="268"/>
      <c r="L568" s="269"/>
      <c r="M568" s="270"/>
      <c r="N568" s="268"/>
      <c r="O568" s="268"/>
      <c r="P568" s="269"/>
      <c r="Q568" s="270"/>
      <c r="R568" s="268"/>
      <c r="S568" s="268"/>
      <c r="T568" s="269"/>
      <c r="U568" s="270"/>
      <c r="V568" s="268"/>
      <c r="W568" s="268"/>
      <c r="X568" s="269"/>
      <c r="Y568" s="270"/>
      <c r="Z568" s="268"/>
      <c r="AA568" s="268"/>
      <c r="AB568" s="269"/>
      <c r="AC568" s="270"/>
      <c r="AD568" s="268"/>
      <c r="AE568" s="268"/>
      <c r="AF568" s="269"/>
      <c r="AG568" s="270"/>
      <c r="AH568" s="268"/>
      <c r="AI568" s="268"/>
      <c r="AJ568" s="269"/>
      <c r="AK568" s="270"/>
      <c r="AL568" s="270"/>
      <c r="AM568" s="270"/>
      <c r="AN568" s="270"/>
      <c r="AO568" s="270"/>
      <c r="AP568" s="270"/>
      <c r="AQ568" s="270"/>
      <c r="AR568" s="270"/>
      <c r="AS568" s="270"/>
      <c r="AT568" s="270"/>
      <c r="AU568" s="270"/>
      <c r="AV568" s="270"/>
      <c r="AW568" s="270"/>
      <c r="AX568" s="270"/>
      <c r="AY568" s="270"/>
      <c r="AZ568" s="270"/>
      <c r="BA568" s="270"/>
      <c r="BB568" s="270"/>
      <c r="BC568" s="270"/>
      <c r="BD568" s="270"/>
      <c r="BE568" s="270"/>
      <c r="BF568" s="270"/>
      <c r="BG568" s="270"/>
      <c r="BH568" s="270"/>
      <c r="BI568" s="270"/>
      <c r="BJ568" s="270"/>
      <c r="BK568" s="270"/>
      <c r="BL568" s="270"/>
      <c r="BM568" s="270"/>
      <c r="BN568" s="270"/>
      <c r="BO568" s="270"/>
      <c r="BP568" s="270"/>
      <c r="BQ568" s="270"/>
      <c r="BR568" s="270"/>
      <c r="BS568" s="270"/>
      <c r="BT568" s="270"/>
      <c r="BU568" s="270"/>
      <c r="BV568" s="270"/>
      <c r="BW568" s="270"/>
      <c r="BX568" s="270"/>
      <c r="BY568" s="270"/>
      <c r="BZ568" s="270"/>
      <c r="CA568" s="270"/>
      <c r="CB568" s="270"/>
      <c r="CC568" s="270"/>
      <c r="CD568" s="270"/>
      <c r="CE568" s="270"/>
      <c r="CF568" s="270"/>
      <c r="CG568" s="270"/>
      <c r="CH568" s="270"/>
      <c r="CI568" s="270"/>
      <c r="CJ568" s="270"/>
      <c r="CK568" s="270"/>
      <c r="CL568" s="270"/>
      <c r="CM568" s="270"/>
      <c r="CN568" s="270"/>
      <c r="CO568" s="270"/>
      <c r="CP568" s="270"/>
      <c r="CQ568" s="270"/>
    </row>
    <row r="569" spans="10:95">
      <c r="J569" s="268"/>
      <c r="K569" s="268"/>
      <c r="L569" s="269"/>
      <c r="M569" s="270"/>
      <c r="N569" s="268"/>
      <c r="O569" s="268"/>
      <c r="P569" s="269"/>
      <c r="Q569" s="270"/>
      <c r="R569" s="268"/>
      <c r="S569" s="268"/>
      <c r="T569" s="269"/>
      <c r="U569" s="270"/>
      <c r="V569" s="268"/>
      <c r="W569" s="268"/>
      <c r="X569" s="269"/>
      <c r="Y569" s="270"/>
      <c r="Z569" s="268"/>
      <c r="AA569" s="268"/>
      <c r="AB569" s="269"/>
      <c r="AC569" s="270"/>
      <c r="AD569" s="268"/>
      <c r="AE569" s="268"/>
      <c r="AF569" s="269"/>
      <c r="AG569" s="270"/>
      <c r="AH569" s="268"/>
      <c r="AI569" s="268"/>
      <c r="AJ569" s="269"/>
      <c r="AK569" s="270"/>
      <c r="AL569" s="270"/>
      <c r="AM569" s="270"/>
      <c r="AN569" s="270"/>
      <c r="AO569" s="270"/>
      <c r="AP569" s="270"/>
      <c r="AQ569" s="270"/>
      <c r="AR569" s="270"/>
      <c r="AS569" s="270"/>
      <c r="AT569" s="270"/>
      <c r="AU569" s="270"/>
      <c r="AV569" s="270"/>
      <c r="AW569" s="270"/>
      <c r="AX569" s="270"/>
      <c r="AY569" s="270"/>
      <c r="AZ569" s="270"/>
      <c r="BA569" s="270"/>
      <c r="BB569" s="270"/>
      <c r="BC569" s="270"/>
      <c r="BD569" s="270"/>
      <c r="BE569" s="270"/>
      <c r="BF569" s="270"/>
      <c r="BG569" s="270"/>
      <c r="BH569" s="270"/>
      <c r="BI569" s="270"/>
      <c r="BJ569" s="270"/>
      <c r="BK569" s="270"/>
      <c r="BL569" s="270"/>
      <c r="BM569" s="270"/>
      <c r="BN569" s="270"/>
      <c r="BO569" s="270"/>
      <c r="BP569" s="270"/>
      <c r="BQ569" s="270"/>
      <c r="BR569" s="270"/>
      <c r="BS569" s="270"/>
      <c r="BT569" s="270"/>
      <c r="BU569" s="270"/>
      <c r="BV569" s="270"/>
      <c r="BW569" s="270"/>
      <c r="BX569" s="270"/>
      <c r="BY569" s="270"/>
      <c r="BZ569" s="270"/>
      <c r="CA569" s="270"/>
      <c r="CB569" s="270"/>
      <c r="CC569" s="270"/>
      <c r="CD569" s="270"/>
      <c r="CE569" s="270"/>
      <c r="CF569" s="270"/>
      <c r="CG569" s="270"/>
      <c r="CH569" s="270"/>
      <c r="CI569" s="270"/>
      <c r="CJ569" s="270"/>
      <c r="CK569" s="270"/>
      <c r="CL569" s="270"/>
      <c r="CM569" s="270"/>
      <c r="CN569" s="270"/>
      <c r="CO569" s="270"/>
      <c r="CP569" s="270"/>
      <c r="CQ569" s="270"/>
    </row>
    <row r="570" spans="10:95">
      <c r="J570" s="268"/>
      <c r="K570" s="268"/>
      <c r="L570" s="269"/>
      <c r="M570" s="270"/>
      <c r="N570" s="268"/>
      <c r="O570" s="268"/>
      <c r="P570" s="269"/>
      <c r="Q570" s="270"/>
      <c r="R570" s="268"/>
      <c r="S570" s="268"/>
      <c r="T570" s="269"/>
      <c r="U570" s="270"/>
      <c r="V570" s="268"/>
      <c r="W570" s="268"/>
      <c r="X570" s="269"/>
      <c r="Y570" s="270"/>
      <c r="Z570" s="268"/>
      <c r="AA570" s="268"/>
      <c r="AB570" s="269"/>
      <c r="AC570" s="270"/>
      <c r="AD570" s="268"/>
      <c r="AE570" s="268"/>
      <c r="AF570" s="269"/>
      <c r="AG570" s="270"/>
      <c r="AH570" s="268"/>
      <c r="AI570" s="268"/>
      <c r="AJ570" s="269"/>
      <c r="AK570" s="270"/>
      <c r="AL570" s="270"/>
      <c r="AM570" s="270"/>
      <c r="AN570" s="270"/>
      <c r="AO570" s="270"/>
      <c r="AP570" s="270"/>
      <c r="AQ570" s="270"/>
      <c r="AR570" s="270"/>
      <c r="AS570" s="270"/>
      <c r="AT570" s="270"/>
      <c r="AU570" s="270"/>
      <c r="AV570" s="270"/>
      <c r="AW570" s="270"/>
      <c r="AX570" s="270"/>
      <c r="AY570" s="270"/>
      <c r="AZ570" s="270"/>
      <c r="BA570" s="270"/>
      <c r="BB570" s="270"/>
      <c r="BC570" s="270"/>
      <c r="BD570" s="270"/>
      <c r="BE570" s="270"/>
      <c r="BF570" s="270"/>
      <c r="BG570" s="270"/>
      <c r="BH570" s="270"/>
      <c r="BI570" s="270"/>
      <c r="BJ570" s="270"/>
      <c r="BK570" s="270"/>
      <c r="BL570" s="270"/>
      <c r="BM570" s="270"/>
      <c r="BN570" s="270"/>
      <c r="BO570" s="270"/>
      <c r="BP570" s="270"/>
      <c r="BQ570" s="270"/>
      <c r="BR570" s="270"/>
      <c r="BS570" s="270"/>
      <c r="BT570" s="270"/>
      <c r="BU570" s="270"/>
      <c r="BV570" s="270"/>
      <c r="BW570" s="270"/>
      <c r="BX570" s="270"/>
      <c r="BY570" s="270"/>
      <c r="BZ570" s="270"/>
      <c r="CA570" s="270"/>
      <c r="CB570" s="270"/>
      <c r="CC570" s="270"/>
      <c r="CD570" s="270"/>
      <c r="CE570" s="270"/>
      <c r="CF570" s="270"/>
      <c r="CG570" s="270"/>
      <c r="CH570" s="270"/>
      <c r="CI570" s="270"/>
      <c r="CJ570" s="270"/>
      <c r="CK570" s="270"/>
      <c r="CL570" s="270"/>
      <c r="CM570" s="270"/>
      <c r="CN570" s="270"/>
      <c r="CO570" s="270"/>
      <c r="CP570" s="270"/>
      <c r="CQ570" s="270"/>
    </row>
    <row r="571" spans="10:95">
      <c r="J571" s="268"/>
      <c r="K571" s="268"/>
      <c r="L571" s="269"/>
      <c r="M571" s="270"/>
      <c r="N571" s="268"/>
      <c r="O571" s="268"/>
      <c r="P571" s="269"/>
      <c r="Q571" s="270"/>
      <c r="R571" s="268"/>
      <c r="S571" s="268"/>
      <c r="T571" s="269"/>
      <c r="U571" s="270"/>
      <c r="V571" s="268"/>
      <c r="W571" s="268"/>
      <c r="X571" s="269"/>
      <c r="Y571" s="270"/>
      <c r="Z571" s="268"/>
      <c r="AA571" s="268"/>
      <c r="AB571" s="269"/>
      <c r="AC571" s="270"/>
      <c r="AD571" s="268"/>
      <c r="AE571" s="268"/>
      <c r="AF571" s="269"/>
      <c r="AG571" s="270"/>
      <c r="AH571" s="268"/>
      <c r="AI571" s="268"/>
      <c r="AJ571" s="269"/>
      <c r="AK571" s="270"/>
      <c r="AL571" s="270"/>
      <c r="AM571" s="270"/>
      <c r="AN571" s="270"/>
      <c r="AO571" s="270"/>
      <c r="AP571" s="270"/>
      <c r="AQ571" s="270"/>
      <c r="AR571" s="270"/>
      <c r="AS571" s="270"/>
      <c r="AT571" s="270"/>
      <c r="AU571" s="270"/>
      <c r="AV571" s="270"/>
      <c r="AW571" s="270"/>
      <c r="AX571" s="270"/>
      <c r="AY571" s="270"/>
      <c r="AZ571" s="270"/>
      <c r="BA571" s="270"/>
      <c r="BB571" s="270"/>
      <c r="BC571" s="270"/>
      <c r="BD571" s="270"/>
      <c r="BE571" s="270"/>
      <c r="BF571" s="270"/>
      <c r="BG571" s="270"/>
      <c r="BH571" s="270"/>
      <c r="BI571" s="270"/>
      <c r="BJ571" s="270"/>
      <c r="BK571" s="270"/>
      <c r="BL571" s="270"/>
      <c r="BM571" s="270"/>
      <c r="BN571" s="270"/>
      <c r="BO571" s="270"/>
      <c r="BP571" s="270"/>
      <c r="BQ571" s="270"/>
      <c r="BR571" s="270"/>
      <c r="BS571" s="270"/>
      <c r="BT571" s="270"/>
      <c r="BU571" s="270"/>
      <c r="BV571" s="270"/>
      <c r="BW571" s="270"/>
      <c r="BX571" s="270"/>
      <c r="BY571" s="270"/>
      <c r="BZ571" s="270"/>
      <c r="CA571" s="270"/>
      <c r="CB571" s="270"/>
      <c r="CC571" s="270"/>
      <c r="CD571" s="270"/>
      <c r="CE571" s="270"/>
      <c r="CF571" s="270"/>
      <c r="CG571" s="270"/>
      <c r="CH571" s="270"/>
      <c r="CI571" s="270"/>
      <c r="CJ571" s="270"/>
      <c r="CK571" s="270"/>
      <c r="CL571" s="270"/>
      <c r="CM571" s="270"/>
      <c r="CN571" s="270"/>
      <c r="CO571" s="270"/>
      <c r="CP571" s="270"/>
      <c r="CQ571" s="270"/>
    </row>
    <row r="572" spans="10:95">
      <c r="J572" s="268"/>
      <c r="K572" s="268"/>
      <c r="L572" s="269"/>
      <c r="M572" s="270"/>
      <c r="N572" s="268"/>
      <c r="O572" s="268"/>
      <c r="P572" s="269"/>
      <c r="Q572" s="270"/>
      <c r="R572" s="268"/>
      <c r="S572" s="268"/>
      <c r="T572" s="269"/>
      <c r="U572" s="270"/>
      <c r="V572" s="268"/>
      <c r="W572" s="268"/>
      <c r="X572" s="269"/>
      <c r="Y572" s="270"/>
      <c r="Z572" s="268"/>
      <c r="AA572" s="268"/>
      <c r="AB572" s="269"/>
      <c r="AC572" s="270"/>
      <c r="AD572" s="268"/>
      <c r="AE572" s="268"/>
      <c r="AF572" s="269"/>
      <c r="AG572" s="270"/>
      <c r="AH572" s="268"/>
      <c r="AI572" s="268"/>
      <c r="AJ572" s="269"/>
      <c r="AK572" s="270"/>
      <c r="AL572" s="270"/>
      <c r="AM572" s="270"/>
      <c r="AN572" s="270"/>
      <c r="AO572" s="270"/>
      <c r="AP572" s="270"/>
      <c r="AQ572" s="270"/>
      <c r="AR572" s="270"/>
      <c r="AS572" s="270"/>
      <c r="AT572" s="270"/>
      <c r="AU572" s="270"/>
      <c r="AV572" s="270"/>
      <c r="AW572" s="270"/>
      <c r="AX572" s="270"/>
      <c r="AY572" s="270"/>
      <c r="AZ572" s="270"/>
      <c r="BA572" s="270"/>
      <c r="BB572" s="270"/>
      <c r="BC572" s="270"/>
      <c r="BD572" s="270"/>
      <c r="BE572" s="270"/>
      <c r="BF572" s="270"/>
      <c r="BG572" s="270"/>
      <c r="BH572" s="270"/>
      <c r="BI572" s="270"/>
      <c r="BJ572" s="270"/>
      <c r="BK572" s="270"/>
      <c r="BL572" s="270"/>
      <c r="BM572" s="270"/>
      <c r="BN572" s="270"/>
      <c r="BO572" s="270"/>
      <c r="BP572" s="270"/>
      <c r="BQ572" s="270"/>
      <c r="BR572" s="270"/>
      <c r="BS572" s="270"/>
      <c r="BT572" s="270"/>
      <c r="BU572" s="270"/>
      <c r="BV572" s="270"/>
      <c r="BW572" s="270"/>
      <c r="BX572" s="270"/>
      <c r="BY572" s="270"/>
      <c r="BZ572" s="270"/>
      <c r="CA572" s="270"/>
      <c r="CB572" s="270"/>
      <c r="CC572" s="270"/>
      <c r="CD572" s="270"/>
      <c r="CE572" s="270"/>
      <c r="CF572" s="270"/>
      <c r="CG572" s="270"/>
      <c r="CH572" s="270"/>
      <c r="CI572" s="270"/>
      <c r="CJ572" s="270"/>
      <c r="CK572" s="270"/>
      <c r="CL572" s="270"/>
      <c r="CM572" s="270"/>
      <c r="CN572" s="270"/>
      <c r="CO572" s="270"/>
      <c r="CP572" s="270"/>
      <c r="CQ572" s="270"/>
    </row>
    <row r="573" spans="10:95">
      <c r="J573" s="268"/>
      <c r="K573" s="268"/>
      <c r="L573" s="269"/>
      <c r="M573" s="270"/>
      <c r="N573" s="268"/>
      <c r="O573" s="268"/>
      <c r="P573" s="269"/>
      <c r="Q573" s="270"/>
      <c r="R573" s="268"/>
      <c r="S573" s="268"/>
      <c r="T573" s="269"/>
      <c r="U573" s="270"/>
      <c r="V573" s="268"/>
      <c r="W573" s="268"/>
      <c r="X573" s="269"/>
      <c r="Y573" s="270"/>
      <c r="Z573" s="268"/>
      <c r="AA573" s="268"/>
      <c r="AB573" s="269"/>
      <c r="AC573" s="270"/>
      <c r="AD573" s="268"/>
      <c r="AE573" s="268"/>
      <c r="AF573" s="269"/>
      <c r="AG573" s="270"/>
      <c r="AH573" s="268"/>
      <c r="AI573" s="268"/>
      <c r="AJ573" s="269"/>
      <c r="AK573" s="270"/>
      <c r="AL573" s="270"/>
      <c r="AM573" s="270"/>
      <c r="AN573" s="270"/>
      <c r="AO573" s="270"/>
      <c r="AP573" s="270"/>
      <c r="AQ573" s="270"/>
      <c r="AR573" s="270"/>
      <c r="AS573" s="270"/>
      <c r="AT573" s="270"/>
      <c r="AU573" s="270"/>
      <c r="AV573" s="270"/>
      <c r="AW573" s="270"/>
      <c r="AX573" s="270"/>
      <c r="AY573" s="270"/>
      <c r="AZ573" s="270"/>
      <c r="BA573" s="270"/>
      <c r="BB573" s="270"/>
      <c r="BC573" s="270"/>
      <c r="BD573" s="270"/>
      <c r="BE573" s="270"/>
      <c r="BF573" s="270"/>
      <c r="BG573" s="270"/>
      <c r="BH573" s="270"/>
      <c r="BI573" s="270"/>
      <c r="BJ573" s="270"/>
      <c r="BK573" s="270"/>
      <c r="BL573" s="270"/>
      <c r="BM573" s="270"/>
      <c r="BN573" s="270"/>
      <c r="BO573" s="270"/>
      <c r="BP573" s="270"/>
      <c r="BQ573" s="270"/>
      <c r="BR573" s="270"/>
      <c r="BS573" s="270"/>
      <c r="BT573" s="270"/>
      <c r="BU573" s="270"/>
      <c r="BV573" s="270"/>
      <c r="BW573" s="270"/>
      <c r="BX573" s="270"/>
      <c r="BY573" s="270"/>
      <c r="BZ573" s="270"/>
      <c r="CA573" s="270"/>
      <c r="CB573" s="270"/>
      <c r="CC573" s="270"/>
      <c r="CD573" s="270"/>
      <c r="CE573" s="270"/>
      <c r="CF573" s="270"/>
      <c r="CG573" s="270"/>
      <c r="CH573" s="270"/>
      <c r="CI573" s="270"/>
      <c r="CJ573" s="270"/>
      <c r="CK573" s="270"/>
      <c r="CL573" s="270"/>
      <c r="CM573" s="270"/>
      <c r="CN573" s="270"/>
      <c r="CO573" s="270"/>
      <c r="CP573" s="270"/>
      <c r="CQ573" s="270"/>
    </row>
    <row r="574" spans="10:95">
      <c r="J574" s="268"/>
      <c r="K574" s="268"/>
      <c r="L574" s="269"/>
      <c r="M574" s="270"/>
      <c r="N574" s="268"/>
      <c r="O574" s="268"/>
      <c r="P574" s="269"/>
      <c r="Q574" s="270"/>
      <c r="R574" s="268"/>
      <c r="S574" s="268"/>
      <c r="T574" s="269"/>
      <c r="U574" s="270"/>
      <c r="V574" s="268"/>
      <c r="W574" s="268"/>
      <c r="X574" s="269"/>
      <c r="Y574" s="270"/>
      <c r="Z574" s="268"/>
      <c r="AA574" s="268"/>
      <c r="AB574" s="269"/>
      <c r="AC574" s="270"/>
      <c r="AD574" s="268"/>
      <c r="AE574" s="268"/>
      <c r="AF574" s="269"/>
      <c r="AG574" s="270"/>
      <c r="AH574" s="268"/>
      <c r="AI574" s="268"/>
      <c r="AJ574" s="269"/>
      <c r="AK574" s="270"/>
      <c r="AL574" s="270"/>
      <c r="AM574" s="270"/>
      <c r="AN574" s="270"/>
      <c r="AO574" s="270"/>
      <c r="AP574" s="270"/>
      <c r="AQ574" s="270"/>
      <c r="AR574" s="270"/>
      <c r="AS574" s="270"/>
      <c r="AT574" s="270"/>
      <c r="AU574" s="270"/>
      <c r="AV574" s="270"/>
      <c r="AW574" s="270"/>
      <c r="AX574" s="270"/>
      <c r="AY574" s="270"/>
      <c r="AZ574" s="270"/>
      <c r="BA574" s="270"/>
      <c r="BB574" s="270"/>
      <c r="BC574" s="270"/>
      <c r="BD574" s="270"/>
      <c r="BE574" s="270"/>
      <c r="BF574" s="270"/>
      <c r="BG574" s="270"/>
      <c r="BH574" s="270"/>
      <c r="BI574" s="270"/>
      <c r="BJ574" s="270"/>
      <c r="BK574" s="270"/>
      <c r="BL574" s="270"/>
      <c r="BM574" s="270"/>
      <c r="BN574" s="270"/>
      <c r="BO574" s="270"/>
      <c r="BP574" s="270"/>
      <c r="BQ574" s="270"/>
      <c r="BR574" s="270"/>
      <c r="BS574" s="270"/>
      <c r="BT574" s="270"/>
      <c r="BU574" s="270"/>
      <c r="BV574" s="270"/>
      <c r="BW574" s="270"/>
      <c r="BX574" s="270"/>
      <c r="BY574" s="270"/>
      <c r="BZ574" s="270"/>
      <c r="CA574" s="270"/>
      <c r="CB574" s="270"/>
      <c r="CC574" s="270"/>
      <c r="CD574" s="270"/>
      <c r="CE574" s="270"/>
      <c r="CF574" s="270"/>
      <c r="CG574" s="270"/>
      <c r="CH574" s="270"/>
      <c r="CI574" s="270"/>
      <c r="CJ574" s="270"/>
      <c r="CK574" s="270"/>
      <c r="CL574" s="270"/>
      <c r="CM574" s="270"/>
      <c r="CN574" s="270"/>
      <c r="CO574" s="270"/>
      <c r="CP574" s="270"/>
      <c r="CQ574" s="270"/>
    </row>
    <row r="575" spans="10:95">
      <c r="J575" s="268"/>
      <c r="K575" s="268"/>
      <c r="L575" s="269"/>
      <c r="M575" s="270"/>
      <c r="N575" s="268"/>
      <c r="O575" s="268"/>
      <c r="P575" s="269"/>
      <c r="Q575" s="270"/>
      <c r="R575" s="268"/>
      <c r="S575" s="268"/>
      <c r="T575" s="269"/>
      <c r="U575" s="270"/>
      <c r="V575" s="268"/>
      <c r="W575" s="268"/>
      <c r="X575" s="269"/>
      <c r="Y575" s="270"/>
      <c r="Z575" s="268"/>
      <c r="AA575" s="268"/>
      <c r="AB575" s="269"/>
      <c r="AC575" s="270"/>
      <c r="AD575" s="268"/>
      <c r="AE575" s="268"/>
      <c r="AF575" s="269"/>
      <c r="AG575" s="270"/>
      <c r="AH575" s="268"/>
      <c r="AI575" s="268"/>
      <c r="AJ575" s="269"/>
      <c r="AK575" s="270"/>
      <c r="AL575" s="270"/>
      <c r="AM575" s="270"/>
      <c r="AN575" s="270"/>
      <c r="AO575" s="270"/>
      <c r="AP575" s="270"/>
      <c r="AQ575" s="270"/>
      <c r="AR575" s="270"/>
      <c r="AS575" s="270"/>
      <c r="AT575" s="270"/>
      <c r="AU575" s="270"/>
      <c r="AV575" s="270"/>
      <c r="AW575" s="270"/>
      <c r="AX575" s="270"/>
      <c r="AY575" s="270"/>
      <c r="AZ575" s="270"/>
      <c r="BA575" s="270"/>
      <c r="BB575" s="270"/>
      <c r="BC575" s="270"/>
      <c r="BD575" s="270"/>
      <c r="BE575" s="270"/>
      <c r="BF575" s="270"/>
      <c r="BG575" s="270"/>
      <c r="BH575" s="270"/>
      <c r="BI575" s="270"/>
      <c r="BJ575" s="270"/>
      <c r="BK575" s="270"/>
      <c r="BL575" s="270"/>
      <c r="BM575" s="270"/>
      <c r="BN575" s="270"/>
      <c r="BO575" s="270"/>
      <c r="BP575" s="270"/>
      <c r="BQ575" s="270"/>
      <c r="BR575" s="270"/>
      <c r="BS575" s="270"/>
      <c r="BT575" s="270"/>
      <c r="BU575" s="270"/>
      <c r="BV575" s="270"/>
      <c r="BW575" s="270"/>
      <c r="BX575" s="270"/>
      <c r="BY575" s="270"/>
      <c r="BZ575" s="270"/>
      <c r="CA575" s="270"/>
      <c r="CB575" s="270"/>
      <c r="CC575" s="270"/>
      <c r="CD575" s="270"/>
      <c r="CE575" s="270"/>
      <c r="CF575" s="270"/>
      <c r="CG575" s="270"/>
      <c r="CH575" s="270"/>
      <c r="CI575" s="270"/>
      <c r="CJ575" s="270"/>
      <c r="CK575" s="270"/>
      <c r="CL575" s="270"/>
      <c r="CM575" s="270"/>
      <c r="CN575" s="270"/>
      <c r="CO575" s="270"/>
      <c r="CP575" s="270"/>
      <c r="CQ575" s="270"/>
    </row>
    <row r="576" spans="10:95">
      <c r="J576" s="268"/>
      <c r="K576" s="268"/>
      <c r="L576" s="269"/>
      <c r="M576" s="270"/>
      <c r="N576" s="268"/>
      <c r="O576" s="268"/>
      <c r="P576" s="269"/>
      <c r="Q576" s="270"/>
      <c r="R576" s="268"/>
      <c r="S576" s="268"/>
      <c r="T576" s="269"/>
      <c r="U576" s="270"/>
      <c r="V576" s="268"/>
      <c r="W576" s="268"/>
      <c r="X576" s="269"/>
      <c r="Y576" s="270"/>
      <c r="Z576" s="268"/>
      <c r="AA576" s="268"/>
      <c r="AB576" s="269"/>
      <c r="AC576" s="270"/>
      <c r="AD576" s="268"/>
      <c r="AE576" s="268"/>
      <c r="AF576" s="269"/>
      <c r="AG576" s="270"/>
      <c r="AH576" s="268"/>
      <c r="AI576" s="268"/>
      <c r="AJ576" s="269"/>
      <c r="AK576" s="270"/>
      <c r="AL576" s="270"/>
      <c r="AM576" s="270"/>
      <c r="AN576" s="270"/>
      <c r="AO576" s="270"/>
      <c r="AP576" s="270"/>
      <c r="AQ576" s="270"/>
      <c r="AR576" s="270"/>
      <c r="AS576" s="270"/>
      <c r="AT576" s="270"/>
      <c r="AU576" s="270"/>
      <c r="AV576" s="270"/>
      <c r="AW576" s="270"/>
      <c r="AX576" s="270"/>
      <c r="AY576" s="270"/>
      <c r="AZ576" s="270"/>
      <c r="BA576" s="270"/>
      <c r="BB576" s="270"/>
      <c r="BC576" s="270"/>
      <c r="BD576" s="270"/>
      <c r="BE576" s="270"/>
      <c r="BF576" s="270"/>
      <c r="BG576" s="270"/>
      <c r="BH576" s="270"/>
      <c r="BI576" s="270"/>
      <c r="BJ576" s="270"/>
      <c r="BK576" s="270"/>
      <c r="BL576" s="270"/>
      <c r="BM576" s="270"/>
      <c r="BN576" s="270"/>
      <c r="BO576" s="270"/>
      <c r="BP576" s="270"/>
      <c r="BQ576" s="270"/>
      <c r="BR576" s="270"/>
      <c r="BS576" s="270"/>
      <c r="BT576" s="270"/>
      <c r="BU576" s="270"/>
      <c r="BV576" s="270"/>
      <c r="BW576" s="270"/>
      <c r="BX576" s="270"/>
      <c r="BY576" s="270"/>
      <c r="BZ576" s="270"/>
      <c r="CA576" s="270"/>
      <c r="CB576" s="270"/>
      <c r="CC576" s="270"/>
      <c r="CD576" s="270"/>
      <c r="CE576" s="270"/>
      <c r="CF576" s="270"/>
      <c r="CG576" s="270"/>
      <c r="CH576" s="270"/>
      <c r="CI576" s="270"/>
      <c r="CJ576" s="270"/>
      <c r="CK576" s="270"/>
      <c r="CL576" s="270"/>
      <c r="CM576" s="270"/>
      <c r="CN576" s="270"/>
      <c r="CO576" s="270"/>
      <c r="CP576" s="270"/>
      <c r="CQ576" s="270"/>
    </row>
    <row r="577" spans="10:95">
      <c r="J577" s="268"/>
      <c r="K577" s="268"/>
      <c r="L577" s="269"/>
      <c r="M577" s="270"/>
      <c r="N577" s="268"/>
      <c r="O577" s="268"/>
      <c r="P577" s="269"/>
      <c r="Q577" s="270"/>
      <c r="R577" s="268"/>
      <c r="S577" s="268"/>
      <c r="T577" s="269"/>
      <c r="U577" s="270"/>
      <c r="V577" s="268"/>
      <c r="W577" s="268"/>
      <c r="X577" s="269"/>
      <c r="Y577" s="270"/>
      <c r="Z577" s="268"/>
      <c r="AA577" s="268"/>
      <c r="AB577" s="269"/>
      <c r="AC577" s="270"/>
      <c r="AD577" s="268"/>
      <c r="AE577" s="268"/>
      <c r="AF577" s="269"/>
      <c r="AG577" s="270"/>
      <c r="AH577" s="268"/>
      <c r="AI577" s="268"/>
      <c r="AJ577" s="269"/>
      <c r="AK577" s="270"/>
      <c r="AL577" s="270"/>
      <c r="AM577" s="270"/>
      <c r="AN577" s="270"/>
      <c r="AO577" s="270"/>
      <c r="AP577" s="270"/>
      <c r="AQ577" s="270"/>
      <c r="AR577" s="270"/>
      <c r="AS577" s="270"/>
      <c r="AT577" s="270"/>
      <c r="AU577" s="270"/>
      <c r="AV577" s="270"/>
      <c r="AW577" s="270"/>
      <c r="AX577" s="270"/>
      <c r="AY577" s="270"/>
      <c r="AZ577" s="270"/>
      <c r="BA577" s="270"/>
      <c r="BB577" s="270"/>
      <c r="BC577" s="270"/>
      <c r="BD577" s="270"/>
      <c r="BE577" s="270"/>
      <c r="BF577" s="270"/>
      <c r="BG577" s="270"/>
      <c r="BH577" s="270"/>
      <c r="BI577" s="270"/>
      <c r="BJ577" s="270"/>
      <c r="BK577" s="270"/>
      <c r="BL577" s="270"/>
      <c r="BM577" s="270"/>
      <c r="BN577" s="270"/>
      <c r="BO577" s="270"/>
      <c r="BP577" s="270"/>
      <c r="BQ577" s="270"/>
      <c r="BR577" s="270"/>
      <c r="BS577" s="270"/>
      <c r="BT577" s="270"/>
      <c r="BU577" s="270"/>
      <c r="BV577" s="270"/>
      <c r="BW577" s="270"/>
      <c r="BX577" s="270"/>
      <c r="BY577" s="270"/>
      <c r="BZ577" s="270"/>
      <c r="CA577" s="270"/>
      <c r="CB577" s="270"/>
      <c r="CC577" s="270"/>
      <c r="CD577" s="270"/>
      <c r="CE577" s="270"/>
      <c r="CF577" s="270"/>
      <c r="CG577" s="270"/>
      <c r="CH577" s="270"/>
      <c r="CI577" s="270"/>
      <c r="CJ577" s="270"/>
      <c r="CK577" s="270"/>
      <c r="CL577" s="270"/>
      <c r="CM577" s="270"/>
      <c r="CN577" s="270"/>
      <c r="CO577" s="270"/>
      <c r="CP577" s="270"/>
      <c r="CQ577" s="270"/>
    </row>
    <row r="578" spans="10:95">
      <c r="J578" s="268"/>
      <c r="K578" s="268"/>
      <c r="L578" s="269"/>
      <c r="M578" s="270"/>
      <c r="N578" s="268"/>
      <c r="O578" s="268"/>
      <c r="P578" s="269"/>
      <c r="Q578" s="270"/>
      <c r="R578" s="268"/>
      <c r="S578" s="268"/>
      <c r="T578" s="269"/>
      <c r="U578" s="270"/>
      <c r="V578" s="268"/>
      <c r="W578" s="268"/>
      <c r="X578" s="269"/>
      <c r="Y578" s="270"/>
      <c r="Z578" s="268"/>
      <c r="AA578" s="268"/>
      <c r="AB578" s="269"/>
      <c r="AC578" s="270"/>
      <c r="AD578" s="268"/>
      <c r="AE578" s="268"/>
      <c r="AF578" s="269"/>
      <c r="AG578" s="270"/>
      <c r="AH578" s="268"/>
      <c r="AI578" s="268"/>
      <c r="AJ578" s="269"/>
      <c r="AK578" s="270"/>
      <c r="AL578" s="270"/>
      <c r="AM578" s="270"/>
      <c r="AN578" s="270"/>
      <c r="AO578" s="270"/>
      <c r="AP578" s="270"/>
      <c r="AQ578" s="270"/>
      <c r="AR578" s="270"/>
      <c r="AS578" s="270"/>
      <c r="AT578" s="270"/>
      <c r="AU578" s="270"/>
      <c r="AV578" s="270"/>
      <c r="AW578" s="270"/>
      <c r="AX578" s="270"/>
      <c r="AY578" s="270"/>
      <c r="AZ578" s="270"/>
      <c r="BA578" s="270"/>
      <c r="BB578" s="270"/>
      <c r="BC578" s="270"/>
      <c r="BD578" s="270"/>
      <c r="BE578" s="270"/>
      <c r="BF578" s="270"/>
      <c r="BG578" s="270"/>
      <c r="BH578" s="270"/>
      <c r="BI578" s="270"/>
      <c r="BJ578" s="270"/>
      <c r="BK578" s="270"/>
      <c r="BL578" s="270"/>
      <c r="BM578" s="270"/>
      <c r="BN578" s="270"/>
      <c r="BO578" s="270"/>
      <c r="BP578" s="270"/>
      <c r="BQ578" s="270"/>
      <c r="BR578" s="270"/>
      <c r="BS578" s="270"/>
      <c r="BT578" s="270"/>
      <c r="BU578" s="270"/>
      <c r="BV578" s="270"/>
      <c r="BW578" s="270"/>
      <c r="BX578" s="270"/>
      <c r="BY578" s="270"/>
      <c r="BZ578" s="270"/>
      <c r="CA578" s="270"/>
      <c r="CB578" s="270"/>
      <c r="CC578" s="270"/>
      <c r="CD578" s="270"/>
      <c r="CE578" s="270"/>
      <c r="CF578" s="270"/>
      <c r="CG578" s="270"/>
      <c r="CH578" s="270"/>
      <c r="CI578" s="270"/>
      <c r="CJ578" s="270"/>
      <c r="CK578" s="270"/>
      <c r="CL578" s="270"/>
      <c r="CM578" s="270"/>
      <c r="CN578" s="270"/>
      <c r="CO578" s="270"/>
      <c r="CP578" s="270"/>
      <c r="CQ578" s="270"/>
    </row>
    <row r="579" spans="10:95">
      <c r="J579" s="268"/>
      <c r="K579" s="268"/>
      <c r="L579" s="269"/>
      <c r="M579" s="270"/>
      <c r="N579" s="268"/>
      <c r="O579" s="268"/>
      <c r="P579" s="269"/>
      <c r="Q579" s="270"/>
      <c r="R579" s="268"/>
      <c r="S579" s="268"/>
      <c r="T579" s="269"/>
      <c r="U579" s="270"/>
      <c r="V579" s="268"/>
      <c r="W579" s="268"/>
      <c r="X579" s="269"/>
      <c r="Y579" s="270"/>
      <c r="Z579" s="268"/>
      <c r="AA579" s="268"/>
      <c r="AB579" s="269"/>
      <c r="AC579" s="270"/>
      <c r="AD579" s="268"/>
      <c r="AE579" s="268"/>
      <c r="AF579" s="269"/>
      <c r="AG579" s="270"/>
      <c r="AH579" s="268"/>
      <c r="AI579" s="268"/>
      <c r="AJ579" s="269"/>
      <c r="AK579" s="270"/>
      <c r="AL579" s="270"/>
      <c r="AM579" s="270"/>
      <c r="AN579" s="270"/>
      <c r="AO579" s="270"/>
      <c r="AP579" s="270"/>
      <c r="AQ579" s="270"/>
      <c r="AR579" s="270"/>
      <c r="AS579" s="270"/>
      <c r="AT579" s="270"/>
      <c r="AU579" s="270"/>
      <c r="AV579" s="270"/>
      <c r="AW579" s="270"/>
      <c r="AX579" s="270"/>
      <c r="AY579" s="270"/>
      <c r="AZ579" s="270"/>
      <c r="BA579" s="270"/>
      <c r="BB579" s="270"/>
      <c r="BC579" s="270"/>
      <c r="BD579" s="270"/>
      <c r="BE579" s="270"/>
      <c r="BF579" s="270"/>
      <c r="BG579" s="270"/>
      <c r="BH579" s="270"/>
      <c r="BI579" s="270"/>
      <c r="BJ579" s="270"/>
      <c r="BK579" s="270"/>
      <c r="BL579" s="270"/>
      <c r="BM579" s="270"/>
      <c r="BN579" s="270"/>
      <c r="BO579" s="270"/>
      <c r="BP579" s="270"/>
      <c r="BQ579" s="270"/>
      <c r="BR579" s="270"/>
      <c r="BS579" s="270"/>
      <c r="BT579" s="270"/>
      <c r="BU579" s="270"/>
      <c r="BV579" s="270"/>
      <c r="BW579" s="270"/>
      <c r="BX579" s="270"/>
      <c r="BY579" s="270"/>
      <c r="BZ579" s="270"/>
      <c r="CA579" s="270"/>
      <c r="CB579" s="270"/>
      <c r="CC579" s="270"/>
      <c r="CD579" s="270"/>
      <c r="CE579" s="270"/>
      <c r="CF579" s="270"/>
      <c r="CG579" s="270"/>
      <c r="CH579" s="270"/>
      <c r="CI579" s="270"/>
      <c r="CJ579" s="270"/>
      <c r="CK579" s="270"/>
      <c r="CL579" s="270"/>
      <c r="CM579" s="270"/>
      <c r="CN579" s="270"/>
      <c r="CO579" s="270"/>
      <c r="CP579" s="270"/>
      <c r="CQ579" s="270"/>
    </row>
    <row r="580" spans="10:95">
      <c r="J580" s="268"/>
      <c r="K580" s="268"/>
      <c r="L580" s="269"/>
      <c r="M580" s="270"/>
      <c r="N580" s="268"/>
      <c r="O580" s="268"/>
      <c r="P580" s="269"/>
      <c r="Q580" s="270"/>
      <c r="R580" s="268"/>
      <c r="S580" s="268"/>
      <c r="T580" s="269"/>
      <c r="U580" s="270"/>
      <c r="V580" s="268"/>
      <c r="W580" s="268"/>
      <c r="X580" s="269"/>
      <c r="Y580" s="270"/>
      <c r="Z580" s="268"/>
      <c r="AA580" s="268"/>
      <c r="AB580" s="269"/>
      <c r="AC580" s="270"/>
      <c r="AD580" s="268"/>
      <c r="AE580" s="268"/>
      <c r="AF580" s="269"/>
      <c r="AG580" s="270"/>
      <c r="AH580" s="268"/>
      <c r="AI580" s="268"/>
      <c r="AJ580" s="269"/>
      <c r="AK580" s="270"/>
      <c r="AL580" s="270"/>
      <c r="AM580" s="270"/>
      <c r="AN580" s="270"/>
      <c r="AO580" s="270"/>
      <c r="AP580" s="270"/>
      <c r="AQ580" s="270"/>
      <c r="AR580" s="270"/>
      <c r="AS580" s="270"/>
      <c r="AT580" s="270"/>
      <c r="AU580" s="270"/>
      <c r="AV580" s="270"/>
      <c r="AW580" s="270"/>
      <c r="AX580" s="270"/>
      <c r="AY580" s="270"/>
      <c r="AZ580" s="270"/>
      <c r="BA580" s="270"/>
      <c r="BB580" s="270"/>
      <c r="BC580" s="270"/>
      <c r="BD580" s="270"/>
      <c r="BE580" s="270"/>
      <c r="BF580" s="270"/>
      <c r="BG580" s="270"/>
      <c r="BH580" s="270"/>
      <c r="BI580" s="270"/>
      <c r="BJ580" s="270"/>
      <c r="BK580" s="270"/>
      <c r="BL580" s="270"/>
      <c r="BM580" s="270"/>
      <c r="BN580" s="270"/>
      <c r="BO580" s="270"/>
      <c r="BP580" s="270"/>
      <c r="BQ580" s="270"/>
      <c r="BR580" s="270"/>
      <c r="BS580" s="270"/>
      <c r="BT580" s="270"/>
      <c r="BU580" s="270"/>
      <c r="BV580" s="270"/>
      <c r="BW580" s="270"/>
      <c r="BX580" s="270"/>
      <c r="BY580" s="270"/>
      <c r="BZ580" s="270"/>
      <c r="CA580" s="270"/>
      <c r="CB580" s="270"/>
      <c r="CC580" s="270"/>
      <c r="CD580" s="270"/>
      <c r="CE580" s="270"/>
      <c r="CF580" s="270"/>
      <c r="CG580" s="270"/>
      <c r="CH580" s="270"/>
      <c r="CI580" s="270"/>
      <c r="CJ580" s="270"/>
      <c r="CK580" s="270"/>
      <c r="CL580" s="270"/>
      <c r="CM580" s="270"/>
      <c r="CN580" s="270"/>
      <c r="CO580" s="270"/>
      <c r="CP580" s="270"/>
      <c r="CQ580" s="270"/>
    </row>
    <row r="581" spans="10:95">
      <c r="J581" s="268"/>
      <c r="K581" s="268"/>
      <c r="L581" s="269"/>
      <c r="M581" s="270"/>
      <c r="N581" s="268"/>
      <c r="O581" s="268"/>
      <c r="P581" s="269"/>
      <c r="Q581" s="270"/>
      <c r="R581" s="268"/>
      <c r="S581" s="268"/>
      <c r="T581" s="269"/>
      <c r="U581" s="270"/>
      <c r="V581" s="268"/>
      <c r="W581" s="268"/>
      <c r="X581" s="269"/>
      <c r="Y581" s="270"/>
      <c r="Z581" s="268"/>
      <c r="AA581" s="268"/>
      <c r="AB581" s="269"/>
      <c r="AC581" s="270"/>
      <c r="AD581" s="268"/>
      <c r="AE581" s="268"/>
      <c r="AF581" s="269"/>
      <c r="AG581" s="270"/>
      <c r="AH581" s="268"/>
      <c r="AI581" s="268"/>
      <c r="AJ581" s="269"/>
      <c r="AK581" s="270"/>
      <c r="AL581" s="270"/>
      <c r="AM581" s="270"/>
      <c r="AN581" s="270"/>
      <c r="AO581" s="270"/>
      <c r="AP581" s="270"/>
      <c r="AQ581" s="270"/>
      <c r="AR581" s="270"/>
      <c r="AS581" s="270"/>
      <c r="AT581" s="270"/>
      <c r="AU581" s="270"/>
      <c r="AV581" s="270"/>
      <c r="AW581" s="270"/>
      <c r="AX581" s="270"/>
      <c r="AY581" s="270"/>
      <c r="AZ581" s="270"/>
      <c r="BA581" s="270"/>
      <c r="BB581" s="270"/>
      <c r="BC581" s="270"/>
      <c r="BD581" s="270"/>
      <c r="BE581" s="270"/>
      <c r="BF581" s="270"/>
      <c r="BG581" s="270"/>
      <c r="BH581" s="270"/>
      <c r="BI581" s="270"/>
      <c r="BJ581" s="270"/>
      <c r="BK581" s="270"/>
      <c r="BL581" s="270"/>
      <c r="BM581" s="270"/>
      <c r="BN581" s="270"/>
      <c r="BO581" s="270"/>
      <c r="BP581" s="270"/>
      <c r="BQ581" s="270"/>
      <c r="BR581" s="270"/>
      <c r="BS581" s="270"/>
      <c r="BT581" s="270"/>
      <c r="BU581" s="270"/>
      <c r="BV581" s="270"/>
      <c r="BW581" s="270"/>
      <c r="BX581" s="270"/>
      <c r="BY581" s="270"/>
      <c r="BZ581" s="270"/>
      <c r="CA581" s="270"/>
      <c r="CB581" s="270"/>
      <c r="CC581" s="270"/>
      <c r="CD581" s="270"/>
      <c r="CE581" s="270"/>
      <c r="CF581" s="270"/>
      <c r="CG581" s="270"/>
      <c r="CH581" s="270"/>
      <c r="CI581" s="270"/>
      <c r="CJ581" s="270"/>
      <c r="CK581" s="270"/>
      <c r="CL581" s="270"/>
      <c r="CM581" s="270"/>
      <c r="CN581" s="270"/>
      <c r="CO581" s="270"/>
      <c r="CP581" s="270"/>
      <c r="CQ581" s="270"/>
    </row>
    <row r="582" spans="10:95">
      <c r="J582" s="268"/>
      <c r="K582" s="268"/>
      <c r="L582" s="269"/>
      <c r="M582" s="270"/>
      <c r="N582" s="268"/>
      <c r="O582" s="268"/>
      <c r="P582" s="269"/>
      <c r="Q582" s="270"/>
      <c r="R582" s="268"/>
      <c r="S582" s="268"/>
      <c r="T582" s="269"/>
      <c r="U582" s="270"/>
      <c r="V582" s="268"/>
      <c r="W582" s="268"/>
      <c r="X582" s="269"/>
      <c r="Y582" s="270"/>
      <c r="Z582" s="268"/>
      <c r="AA582" s="268"/>
      <c r="AB582" s="269"/>
      <c r="AC582" s="270"/>
      <c r="AD582" s="268"/>
      <c r="AE582" s="268"/>
      <c r="AF582" s="269"/>
      <c r="AG582" s="270"/>
      <c r="AH582" s="268"/>
      <c r="AI582" s="268"/>
      <c r="AJ582" s="269"/>
      <c r="AK582" s="270"/>
      <c r="AL582" s="270"/>
      <c r="AM582" s="270"/>
      <c r="AN582" s="270"/>
      <c r="AO582" s="270"/>
      <c r="AP582" s="270"/>
      <c r="AQ582" s="270"/>
      <c r="AR582" s="270"/>
      <c r="AS582" s="270"/>
      <c r="AT582" s="270"/>
      <c r="AU582" s="270"/>
      <c r="AV582" s="270"/>
      <c r="AW582" s="270"/>
      <c r="AX582" s="270"/>
      <c r="AY582" s="270"/>
      <c r="AZ582" s="270"/>
      <c r="BA582" s="270"/>
      <c r="BB582" s="270"/>
      <c r="BC582" s="270"/>
      <c r="BD582" s="270"/>
      <c r="BE582" s="270"/>
      <c r="BF582" s="270"/>
      <c r="BG582" s="270"/>
      <c r="BH582" s="270"/>
      <c r="BI582" s="270"/>
      <c r="BJ582" s="270"/>
      <c r="BK582" s="270"/>
      <c r="BL582" s="270"/>
      <c r="BM582" s="270"/>
      <c r="BN582" s="270"/>
      <c r="BO582" s="270"/>
      <c r="BP582" s="270"/>
      <c r="BQ582" s="270"/>
      <c r="BR582" s="270"/>
      <c r="BS582" s="270"/>
      <c r="BT582" s="270"/>
      <c r="BU582" s="270"/>
      <c r="BV582" s="270"/>
      <c r="BW582" s="270"/>
      <c r="BX582" s="270"/>
      <c r="BY582" s="270"/>
      <c r="BZ582" s="270"/>
      <c r="CA582" s="270"/>
      <c r="CB582" s="270"/>
      <c r="CC582" s="270"/>
      <c r="CD582" s="270"/>
      <c r="CE582" s="270"/>
      <c r="CF582" s="270"/>
      <c r="CG582" s="270"/>
      <c r="CH582" s="270"/>
      <c r="CI582" s="270"/>
      <c r="CJ582" s="270"/>
      <c r="CK582" s="270"/>
      <c r="CL582" s="270"/>
      <c r="CM582" s="270"/>
      <c r="CN582" s="270"/>
      <c r="CO582" s="270"/>
      <c r="CP582" s="270"/>
      <c r="CQ582" s="270"/>
    </row>
    <row r="583" spans="10:95">
      <c r="J583" s="268"/>
      <c r="K583" s="268"/>
      <c r="L583" s="269"/>
      <c r="M583" s="270"/>
      <c r="N583" s="268"/>
      <c r="O583" s="268"/>
      <c r="P583" s="269"/>
      <c r="Q583" s="270"/>
      <c r="R583" s="268"/>
      <c r="S583" s="268"/>
      <c r="T583" s="269"/>
      <c r="U583" s="270"/>
      <c r="V583" s="268"/>
      <c r="W583" s="268"/>
      <c r="X583" s="269"/>
      <c r="Y583" s="270"/>
      <c r="Z583" s="268"/>
      <c r="AA583" s="268"/>
      <c r="AB583" s="269"/>
      <c r="AC583" s="270"/>
      <c r="AD583" s="268"/>
      <c r="AE583" s="268"/>
      <c r="AF583" s="269"/>
      <c r="AG583" s="270"/>
      <c r="AH583" s="268"/>
      <c r="AI583" s="268"/>
      <c r="AJ583" s="269"/>
      <c r="AK583" s="270"/>
      <c r="AL583" s="270"/>
      <c r="AM583" s="270"/>
      <c r="AN583" s="270"/>
      <c r="AO583" s="270"/>
      <c r="AP583" s="270"/>
      <c r="AQ583" s="270"/>
      <c r="AR583" s="270"/>
      <c r="AS583" s="270"/>
      <c r="AT583" s="270"/>
      <c r="AU583" s="270"/>
      <c r="AV583" s="270"/>
      <c r="AW583" s="270"/>
      <c r="AX583" s="270"/>
      <c r="AY583" s="270"/>
      <c r="AZ583" s="270"/>
      <c r="BA583" s="270"/>
      <c r="BB583" s="270"/>
      <c r="BC583" s="270"/>
      <c r="BD583" s="270"/>
      <c r="BE583" s="270"/>
      <c r="BF583" s="270"/>
      <c r="BG583" s="270"/>
      <c r="BH583" s="270"/>
      <c r="BI583" s="270"/>
      <c r="BJ583" s="270"/>
      <c r="BK583" s="270"/>
      <c r="BL583" s="270"/>
      <c r="BM583" s="270"/>
      <c r="BN583" s="270"/>
      <c r="BO583" s="270"/>
      <c r="BP583" s="270"/>
      <c r="BQ583" s="270"/>
      <c r="BR583" s="270"/>
      <c r="BS583" s="270"/>
      <c r="BT583" s="270"/>
      <c r="BU583" s="270"/>
      <c r="BV583" s="270"/>
      <c r="BW583" s="270"/>
      <c r="BX583" s="270"/>
      <c r="BY583" s="270"/>
      <c r="BZ583" s="270"/>
      <c r="CA583" s="270"/>
      <c r="CB583" s="270"/>
      <c r="CC583" s="270"/>
      <c r="CD583" s="270"/>
      <c r="CE583" s="270"/>
      <c r="CF583" s="270"/>
      <c r="CG583" s="270"/>
      <c r="CH583" s="270"/>
      <c r="CI583" s="270"/>
      <c r="CJ583" s="270"/>
      <c r="CK583" s="270"/>
      <c r="CL583" s="270"/>
      <c r="CM583" s="270"/>
      <c r="CN583" s="270"/>
      <c r="CO583" s="270"/>
      <c r="CP583" s="270"/>
      <c r="CQ583" s="270"/>
    </row>
    <row r="584" spans="10:95">
      <c r="J584" s="268"/>
      <c r="K584" s="268"/>
      <c r="L584" s="269"/>
      <c r="M584" s="270"/>
      <c r="N584" s="268"/>
      <c r="O584" s="268"/>
      <c r="P584" s="269"/>
      <c r="Q584" s="270"/>
      <c r="R584" s="268"/>
      <c r="S584" s="268"/>
      <c r="T584" s="269"/>
      <c r="U584" s="270"/>
      <c r="V584" s="268"/>
      <c r="W584" s="268"/>
      <c r="X584" s="269"/>
      <c r="Y584" s="270"/>
      <c r="Z584" s="268"/>
      <c r="AA584" s="268"/>
      <c r="AB584" s="269"/>
      <c r="AC584" s="270"/>
      <c r="AD584" s="268"/>
      <c r="AE584" s="268"/>
      <c r="AF584" s="269"/>
      <c r="AG584" s="270"/>
      <c r="AH584" s="268"/>
      <c r="AI584" s="268"/>
      <c r="AJ584" s="269"/>
      <c r="AK584" s="270"/>
      <c r="AL584" s="270"/>
      <c r="AM584" s="270"/>
      <c r="AN584" s="270"/>
      <c r="AO584" s="270"/>
      <c r="AP584" s="270"/>
      <c r="AQ584" s="270"/>
      <c r="AR584" s="270"/>
      <c r="AS584" s="270"/>
      <c r="AT584" s="270"/>
      <c r="AU584" s="270"/>
      <c r="AV584" s="270"/>
      <c r="AW584" s="270"/>
      <c r="AX584" s="270"/>
      <c r="AY584" s="270"/>
      <c r="AZ584" s="270"/>
      <c r="BA584" s="270"/>
      <c r="BB584" s="270"/>
      <c r="BC584" s="270"/>
      <c r="BD584" s="270"/>
      <c r="BE584" s="270"/>
      <c r="BF584" s="270"/>
      <c r="BG584" s="270"/>
      <c r="BH584" s="270"/>
      <c r="BI584" s="270"/>
      <c r="BJ584" s="270"/>
      <c r="BK584" s="270"/>
      <c r="BL584" s="270"/>
      <c r="BM584" s="270"/>
      <c r="BN584" s="270"/>
      <c r="BO584" s="270"/>
      <c r="BP584" s="270"/>
      <c r="BQ584" s="270"/>
      <c r="BR584" s="270"/>
      <c r="BS584" s="270"/>
      <c r="BT584" s="270"/>
      <c r="BU584" s="270"/>
      <c r="BV584" s="270"/>
      <c r="BW584" s="270"/>
      <c r="BX584" s="270"/>
      <c r="BY584" s="270"/>
      <c r="BZ584" s="270"/>
      <c r="CA584" s="270"/>
      <c r="CB584" s="270"/>
      <c r="CC584" s="270"/>
      <c r="CD584" s="270"/>
      <c r="CE584" s="270"/>
      <c r="CF584" s="270"/>
      <c r="CG584" s="270"/>
      <c r="CH584" s="270"/>
      <c r="CI584" s="270"/>
      <c r="CJ584" s="270"/>
      <c r="CK584" s="270"/>
      <c r="CL584" s="270"/>
      <c r="CM584" s="270"/>
      <c r="CN584" s="270"/>
      <c r="CO584" s="270"/>
      <c r="CP584" s="270"/>
      <c r="CQ584" s="270"/>
    </row>
    <row r="585" spans="10:95">
      <c r="J585" s="268"/>
      <c r="K585" s="268"/>
      <c r="L585" s="269"/>
      <c r="M585" s="270"/>
      <c r="N585" s="268"/>
      <c r="O585" s="268"/>
      <c r="P585" s="269"/>
      <c r="Q585" s="270"/>
      <c r="R585" s="268"/>
      <c r="S585" s="268"/>
      <c r="T585" s="269"/>
      <c r="U585" s="270"/>
      <c r="V585" s="268"/>
      <c r="W585" s="268"/>
      <c r="X585" s="269"/>
      <c r="Y585" s="270"/>
      <c r="Z585" s="268"/>
      <c r="AA585" s="268"/>
      <c r="AB585" s="269"/>
      <c r="AC585" s="270"/>
      <c r="AD585" s="268"/>
      <c r="AE585" s="268"/>
      <c r="AF585" s="269"/>
      <c r="AG585" s="270"/>
      <c r="AH585" s="268"/>
      <c r="AI585" s="268"/>
      <c r="AJ585" s="269"/>
      <c r="AK585" s="270"/>
      <c r="AL585" s="270"/>
      <c r="AM585" s="270"/>
      <c r="AN585" s="270"/>
      <c r="AO585" s="270"/>
      <c r="AP585" s="270"/>
      <c r="AQ585" s="270"/>
      <c r="AR585" s="270"/>
      <c r="AS585" s="270"/>
      <c r="AT585" s="270"/>
      <c r="AU585" s="270"/>
      <c r="AV585" s="270"/>
      <c r="AW585" s="270"/>
      <c r="AX585" s="270"/>
      <c r="AY585" s="270"/>
      <c r="AZ585" s="270"/>
      <c r="BA585" s="270"/>
      <c r="BB585" s="270"/>
      <c r="BC585" s="270"/>
      <c r="BD585" s="270"/>
      <c r="BE585" s="270"/>
      <c r="BF585" s="270"/>
      <c r="BG585" s="270"/>
      <c r="BH585" s="270"/>
      <c r="BI585" s="270"/>
      <c r="BJ585" s="270"/>
      <c r="BK585" s="270"/>
      <c r="BL585" s="270"/>
      <c r="BM585" s="270"/>
      <c r="BN585" s="270"/>
      <c r="BO585" s="270"/>
      <c r="BP585" s="270"/>
      <c r="BQ585" s="270"/>
      <c r="BR585" s="270"/>
      <c r="BS585" s="270"/>
      <c r="BT585" s="270"/>
      <c r="BU585" s="270"/>
      <c r="BV585" s="270"/>
      <c r="BW585" s="270"/>
      <c r="BX585" s="270"/>
      <c r="BY585" s="270"/>
      <c r="BZ585" s="270"/>
      <c r="CA585" s="270"/>
      <c r="CB585" s="270"/>
      <c r="CC585" s="270"/>
      <c r="CD585" s="270"/>
      <c r="CE585" s="270"/>
      <c r="CF585" s="270"/>
      <c r="CG585" s="270"/>
      <c r="CH585" s="270"/>
      <c r="CI585" s="270"/>
      <c r="CJ585" s="270"/>
      <c r="CK585" s="270"/>
      <c r="CL585" s="270"/>
      <c r="CM585" s="270"/>
      <c r="CN585" s="270"/>
      <c r="CO585" s="270"/>
      <c r="CP585" s="270"/>
      <c r="CQ585" s="270"/>
    </row>
    <row r="586" spans="10:95">
      <c r="J586" s="268"/>
      <c r="K586" s="268"/>
      <c r="L586" s="269"/>
      <c r="M586" s="270"/>
      <c r="N586" s="268"/>
      <c r="O586" s="268"/>
      <c r="P586" s="269"/>
      <c r="Q586" s="270"/>
      <c r="R586" s="268"/>
      <c r="S586" s="268"/>
      <c r="T586" s="269"/>
      <c r="U586" s="270"/>
      <c r="V586" s="268"/>
      <c r="W586" s="268"/>
      <c r="X586" s="269"/>
      <c r="Y586" s="270"/>
      <c r="Z586" s="268"/>
      <c r="AA586" s="268"/>
      <c r="AB586" s="269"/>
      <c r="AC586" s="270"/>
      <c r="AD586" s="268"/>
      <c r="AE586" s="268"/>
      <c r="AF586" s="269"/>
      <c r="AG586" s="270"/>
      <c r="AH586" s="268"/>
      <c r="AI586" s="268"/>
      <c r="AJ586" s="269"/>
      <c r="AK586" s="270"/>
      <c r="AL586" s="270"/>
      <c r="AM586" s="270"/>
      <c r="AN586" s="270"/>
      <c r="AO586" s="270"/>
      <c r="AP586" s="270"/>
      <c r="AQ586" s="270"/>
      <c r="AR586" s="270"/>
      <c r="AS586" s="270"/>
      <c r="AT586" s="270"/>
      <c r="AU586" s="270"/>
      <c r="AV586" s="270"/>
      <c r="AW586" s="270"/>
      <c r="AX586" s="270"/>
      <c r="AY586" s="270"/>
      <c r="AZ586" s="270"/>
      <c r="BA586" s="270"/>
      <c r="BB586" s="270"/>
      <c r="BC586" s="270"/>
      <c r="BD586" s="270"/>
      <c r="BE586" s="270"/>
      <c r="BF586" s="270"/>
      <c r="BG586" s="270"/>
      <c r="BH586" s="270"/>
      <c r="BI586" s="270"/>
      <c r="BJ586" s="270"/>
      <c r="BK586" s="270"/>
      <c r="BL586" s="270"/>
      <c r="BM586" s="270"/>
      <c r="BN586" s="270"/>
      <c r="BO586" s="270"/>
      <c r="BP586" s="270"/>
      <c r="BQ586" s="270"/>
      <c r="BR586" s="270"/>
      <c r="BS586" s="270"/>
      <c r="BT586" s="270"/>
      <c r="BU586" s="270"/>
      <c r="BV586" s="270"/>
      <c r="BW586" s="270"/>
      <c r="BX586" s="270"/>
      <c r="BY586" s="270"/>
      <c r="BZ586" s="270"/>
      <c r="CA586" s="270"/>
      <c r="CB586" s="270"/>
      <c r="CC586" s="270"/>
      <c r="CD586" s="270"/>
      <c r="CE586" s="270"/>
      <c r="CF586" s="270"/>
      <c r="CG586" s="270"/>
      <c r="CH586" s="270"/>
      <c r="CI586" s="270"/>
      <c r="CJ586" s="270"/>
      <c r="CK586" s="270"/>
      <c r="CL586" s="270"/>
      <c r="CM586" s="270"/>
      <c r="CN586" s="270"/>
      <c r="CO586" s="270"/>
      <c r="CP586" s="270"/>
      <c r="CQ586" s="270"/>
    </row>
    <row r="587" spans="10:95">
      <c r="J587" s="268"/>
      <c r="K587" s="268"/>
      <c r="L587" s="269"/>
      <c r="M587" s="270"/>
      <c r="N587" s="268"/>
      <c r="O587" s="268"/>
      <c r="P587" s="269"/>
      <c r="Q587" s="270"/>
      <c r="R587" s="268"/>
      <c r="S587" s="268"/>
      <c r="T587" s="269"/>
      <c r="U587" s="270"/>
      <c r="V587" s="268"/>
      <c r="W587" s="268"/>
      <c r="X587" s="269"/>
      <c r="Y587" s="270"/>
      <c r="Z587" s="268"/>
      <c r="AA587" s="268"/>
      <c r="AB587" s="269"/>
      <c r="AC587" s="270"/>
      <c r="AD587" s="268"/>
      <c r="AE587" s="268"/>
      <c r="AF587" s="269"/>
      <c r="AG587" s="270"/>
      <c r="AH587" s="268"/>
      <c r="AI587" s="268"/>
      <c r="AJ587" s="269"/>
      <c r="AK587" s="270"/>
      <c r="AL587" s="270"/>
      <c r="AM587" s="270"/>
      <c r="AN587" s="270"/>
      <c r="AO587" s="270"/>
      <c r="AP587" s="270"/>
      <c r="AQ587" s="270"/>
      <c r="AR587" s="270"/>
      <c r="AS587" s="270"/>
      <c r="AT587" s="270"/>
      <c r="AU587" s="270"/>
      <c r="AV587" s="270"/>
      <c r="AW587" s="270"/>
      <c r="AX587" s="270"/>
      <c r="AY587" s="270"/>
      <c r="AZ587" s="270"/>
      <c r="BA587" s="270"/>
      <c r="BB587" s="270"/>
      <c r="BC587" s="270"/>
      <c r="BD587" s="270"/>
      <c r="BE587" s="270"/>
      <c r="BF587" s="270"/>
      <c r="BG587" s="270"/>
      <c r="BH587" s="270"/>
      <c r="BI587" s="270"/>
      <c r="BJ587" s="270"/>
      <c r="BK587" s="270"/>
      <c r="BL587" s="270"/>
      <c r="BM587" s="270"/>
      <c r="BN587" s="270"/>
      <c r="BO587" s="270"/>
      <c r="BP587" s="270"/>
      <c r="BQ587" s="270"/>
      <c r="BR587" s="270"/>
      <c r="BS587" s="270"/>
      <c r="BT587" s="270"/>
      <c r="BU587" s="270"/>
      <c r="BV587" s="270"/>
      <c r="BW587" s="270"/>
      <c r="BX587" s="270"/>
      <c r="BY587" s="270"/>
      <c r="BZ587" s="270"/>
      <c r="CA587" s="270"/>
      <c r="CB587" s="270"/>
      <c r="CC587" s="270"/>
      <c r="CD587" s="270"/>
      <c r="CE587" s="270"/>
      <c r="CF587" s="270"/>
      <c r="CG587" s="270"/>
      <c r="CH587" s="270"/>
      <c r="CI587" s="270"/>
      <c r="CJ587" s="270"/>
      <c r="CK587" s="270"/>
      <c r="CL587" s="270"/>
      <c r="CM587" s="270"/>
      <c r="CN587" s="270"/>
      <c r="CO587" s="270"/>
      <c r="CP587" s="270"/>
      <c r="CQ587" s="270"/>
    </row>
    <row r="588" spans="10:95">
      <c r="J588" s="268"/>
      <c r="K588" s="268"/>
      <c r="L588" s="269"/>
      <c r="M588" s="270"/>
      <c r="N588" s="268"/>
      <c r="O588" s="268"/>
      <c r="P588" s="269"/>
      <c r="Q588" s="270"/>
      <c r="R588" s="268"/>
      <c r="S588" s="268"/>
      <c r="T588" s="269"/>
      <c r="U588" s="270"/>
      <c r="V588" s="268"/>
      <c r="W588" s="268"/>
      <c r="X588" s="269"/>
      <c r="Y588" s="270"/>
      <c r="Z588" s="268"/>
      <c r="AA588" s="268"/>
      <c r="AB588" s="269"/>
      <c r="AC588" s="270"/>
      <c r="AD588" s="268"/>
      <c r="AE588" s="268"/>
      <c r="AF588" s="269"/>
      <c r="AG588" s="270"/>
      <c r="AH588" s="268"/>
      <c r="AI588" s="268"/>
      <c r="AJ588" s="269"/>
      <c r="AK588" s="270"/>
      <c r="AL588" s="270"/>
      <c r="AM588" s="270"/>
      <c r="AN588" s="270"/>
      <c r="AO588" s="270"/>
      <c r="AP588" s="270"/>
      <c r="AQ588" s="270"/>
      <c r="AR588" s="270"/>
      <c r="AS588" s="270"/>
      <c r="AT588" s="270"/>
      <c r="AU588" s="270"/>
      <c r="AV588" s="270"/>
      <c r="AW588" s="270"/>
      <c r="AX588" s="270"/>
      <c r="AY588" s="270"/>
      <c r="AZ588" s="270"/>
      <c r="BA588" s="270"/>
      <c r="BB588" s="270"/>
      <c r="BC588" s="270"/>
      <c r="BD588" s="270"/>
      <c r="BE588" s="270"/>
      <c r="BF588" s="270"/>
      <c r="BG588" s="270"/>
      <c r="BH588" s="270"/>
      <c r="BI588" s="270"/>
      <c r="BJ588" s="270"/>
      <c r="BK588" s="270"/>
      <c r="BL588" s="270"/>
      <c r="BM588" s="270"/>
      <c r="BN588" s="270"/>
      <c r="BO588" s="270"/>
      <c r="BP588" s="270"/>
      <c r="BQ588" s="270"/>
      <c r="BR588" s="270"/>
      <c r="BS588" s="270"/>
      <c r="BT588" s="270"/>
      <c r="BU588" s="270"/>
      <c r="BV588" s="270"/>
      <c r="BW588" s="270"/>
      <c r="BX588" s="270"/>
      <c r="BY588" s="270"/>
      <c r="BZ588" s="270"/>
      <c r="CA588" s="270"/>
      <c r="CB588" s="270"/>
      <c r="CC588" s="270"/>
      <c r="CD588" s="270"/>
      <c r="CE588" s="270"/>
      <c r="CF588" s="270"/>
      <c r="CG588" s="270"/>
      <c r="CH588" s="270"/>
      <c r="CI588" s="270"/>
      <c r="CJ588" s="270"/>
      <c r="CK588" s="270"/>
      <c r="CL588" s="270"/>
      <c r="CM588" s="270"/>
      <c r="CN588" s="270"/>
      <c r="CO588" s="270"/>
      <c r="CP588" s="270"/>
      <c r="CQ588" s="270"/>
    </row>
    <row r="589" spans="10:95">
      <c r="J589" s="268"/>
      <c r="K589" s="268"/>
      <c r="L589" s="269"/>
      <c r="M589" s="270"/>
      <c r="N589" s="268"/>
      <c r="O589" s="268"/>
      <c r="P589" s="269"/>
      <c r="Q589" s="270"/>
      <c r="R589" s="268"/>
      <c r="S589" s="268"/>
      <c r="T589" s="269"/>
      <c r="U589" s="270"/>
      <c r="V589" s="268"/>
      <c r="W589" s="268"/>
      <c r="X589" s="269"/>
      <c r="Y589" s="270"/>
      <c r="Z589" s="268"/>
      <c r="AA589" s="268"/>
      <c r="AB589" s="269"/>
      <c r="AC589" s="270"/>
      <c r="AD589" s="268"/>
      <c r="AE589" s="268"/>
      <c r="AF589" s="269"/>
      <c r="AG589" s="270"/>
      <c r="AH589" s="268"/>
      <c r="AI589" s="268"/>
      <c r="AJ589" s="269"/>
      <c r="AK589" s="270"/>
      <c r="AL589" s="270"/>
      <c r="AM589" s="270"/>
      <c r="AN589" s="270"/>
      <c r="AO589" s="270"/>
      <c r="AP589" s="270"/>
      <c r="AQ589" s="270"/>
      <c r="AR589" s="270"/>
      <c r="AS589" s="270"/>
      <c r="AT589" s="270"/>
      <c r="AU589" s="270"/>
      <c r="AV589" s="270"/>
      <c r="AW589" s="270"/>
      <c r="AX589" s="270"/>
      <c r="AY589" s="270"/>
      <c r="AZ589" s="270"/>
      <c r="BA589" s="270"/>
      <c r="BB589" s="270"/>
      <c r="BC589" s="270"/>
      <c r="BD589" s="270"/>
      <c r="BE589" s="270"/>
      <c r="BF589" s="270"/>
      <c r="BG589" s="270"/>
      <c r="BH589" s="270"/>
      <c r="BI589" s="270"/>
      <c r="BJ589" s="270"/>
      <c r="BK589" s="270"/>
      <c r="BL589" s="270"/>
      <c r="BM589" s="270"/>
      <c r="BN589" s="270"/>
      <c r="BO589" s="270"/>
      <c r="BP589" s="270"/>
      <c r="BQ589" s="270"/>
      <c r="BR589" s="270"/>
      <c r="BS589" s="270"/>
      <c r="BT589" s="270"/>
      <c r="BU589" s="270"/>
      <c r="BV589" s="270"/>
      <c r="BW589" s="270"/>
      <c r="BX589" s="270"/>
      <c r="BY589" s="270"/>
      <c r="BZ589" s="270"/>
      <c r="CA589" s="270"/>
      <c r="CB589" s="270"/>
      <c r="CC589" s="270"/>
      <c r="CD589" s="270"/>
      <c r="CE589" s="270"/>
      <c r="CF589" s="270"/>
      <c r="CG589" s="270"/>
      <c r="CH589" s="270"/>
      <c r="CI589" s="270"/>
      <c r="CJ589" s="270"/>
      <c r="CK589" s="270"/>
      <c r="CL589" s="270"/>
      <c r="CM589" s="270"/>
      <c r="CN589" s="270"/>
      <c r="CO589" s="270"/>
      <c r="CP589" s="270"/>
      <c r="CQ589" s="270"/>
    </row>
    <row r="590" spans="10:95">
      <c r="J590" s="268"/>
      <c r="K590" s="268"/>
      <c r="L590" s="269"/>
      <c r="M590" s="270"/>
      <c r="N590" s="268"/>
      <c r="O590" s="268"/>
      <c r="P590" s="269"/>
      <c r="Q590" s="270"/>
      <c r="R590" s="268"/>
      <c r="S590" s="268"/>
      <c r="T590" s="269"/>
      <c r="U590" s="270"/>
      <c r="V590" s="268"/>
      <c r="W590" s="268"/>
      <c r="X590" s="269"/>
      <c r="Y590" s="270"/>
      <c r="Z590" s="268"/>
      <c r="AA590" s="268"/>
      <c r="AB590" s="269"/>
      <c r="AC590" s="270"/>
      <c r="AD590" s="268"/>
      <c r="AE590" s="268"/>
      <c r="AF590" s="269"/>
      <c r="AG590" s="270"/>
      <c r="AH590" s="268"/>
      <c r="AI590" s="268"/>
      <c r="AJ590" s="269"/>
      <c r="AK590" s="270"/>
      <c r="AL590" s="270"/>
      <c r="AM590" s="270"/>
      <c r="AN590" s="270"/>
      <c r="AO590" s="270"/>
      <c r="AP590" s="270"/>
      <c r="AQ590" s="270"/>
      <c r="AR590" s="270"/>
      <c r="AS590" s="270"/>
      <c r="AT590" s="270"/>
      <c r="AU590" s="270"/>
      <c r="AV590" s="270"/>
      <c r="AW590" s="270"/>
      <c r="AX590" s="270"/>
      <c r="AY590" s="270"/>
      <c r="AZ590" s="270"/>
      <c r="BA590" s="270"/>
      <c r="BB590" s="270"/>
      <c r="BC590" s="270"/>
      <c r="BD590" s="270"/>
      <c r="BE590" s="270"/>
      <c r="BF590" s="270"/>
      <c r="BG590" s="270"/>
      <c r="BH590" s="270"/>
      <c r="BI590" s="270"/>
      <c r="BJ590" s="270"/>
      <c r="BK590" s="270"/>
      <c r="BL590" s="270"/>
      <c r="BM590" s="270"/>
      <c r="BN590" s="270"/>
      <c r="BO590" s="270"/>
      <c r="BP590" s="270"/>
      <c r="BQ590" s="270"/>
      <c r="BR590" s="270"/>
      <c r="BS590" s="270"/>
      <c r="BT590" s="270"/>
      <c r="BU590" s="270"/>
      <c r="BV590" s="270"/>
      <c r="BW590" s="270"/>
      <c r="BX590" s="270"/>
      <c r="BY590" s="270"/>
      <c r="BZ590" s="270"/>
      <c r="CA590" s="270"/>
      <c r="CB590" s="270"/>
      <c r="CC590" s="270"/>
      <c r="CD590" s="270"/>
      <c r="CE590" s="270"/>
      <c r="CF590" s="270"/>
      <c r="CG590" s="270"/>
      <c r="CH590" s="270"/>
      <c r="CI590" s="270"/>
      <c r="CJ590" s="270"/>
      <c r="CK590" s="270"/>
      <c r="CL590" s="270"/>
      <c r="CM590" s="270"/>
      <c r="CN590" s="270"/>
      <c r="CO590" s="270"/>
      <c r="CP590" s="270"/>
      <c r="CQ590" s="270"/>
    </row>
    <row r="591" spans="10:95">
      <c r="J591" s="268"/>
      <c r="K591" s="268"/>
      <c r="L591" s="269"/>
      <c r="M591" s="270"/>
      <c r="N591" s="268"/>
      <c r="O591" s="268"/>
      <c r="P591" s="269"/>
      <c r="Q591" s="270"/>
      <c r="R591" s="268"/>
      <c r="S591" s="268"/>
      <c r="T591" s="269"/>
      <c r="U591" s="270"/>
      <c r="V591" s="268"/>
      <c r="W591" s="268"/>
      <c r="X591" s="269"/>
      <c r="Y591" s="270"/>
      <c r="Z591" s="268"/>
      <c r="AA591" s="268"/>
      <c r="AB591" s="269"/>
      <c r="AC591" s="270"/>
      <c r="AD591" s="268"/>
      <c r="AE591" s="268"/>
      <c r="AF591" s="269"/>
      <c r="AG591" s="270"/>
      <c r="AH591" s="268"/>
      <c r="AI591" s="268"/>
      <c r="AJ591" s="269"/>
      <c r="AK591" s="270"/>
      <c r="AL591" s="270"/>
      <c r="AM591" s="270"/>
      <c r="AN591" s="270"/>
      <c r="AO591" s="270"/>
      <c r="AP591" s="270"/>
      <c r="AQ591" s="270"/>
      <c r="AR591" s="270"/>
      <c r="AS591" s="270"/>
      <c r="AT591" s="270"/>
      <c r="AU591" s="270"/>
      <c r="AV591" s="270"/>
      <c r="AW591" s="270"/>
      <c r="AX591" s="270"/>
      <c r="AY591" s="270"/>
      <c r="AZ591" s="270"/>
      <c r="BA591" s="270"/>
      <c r="BB591" s="270"/>
      <c r="BC591" s="270"/>
      <c r="BD591" s="270"/>
      <c r="BE591" s="270"/>
      <c r="BF591" s="270"/>
      <c r="BG591" s="270"/>
      <c r="BH591" s="270"/>
      <c r="BI591" s="270"/>
      <c r="BJ591" s="270"/>
      <c r="BK591" s="270"/>
      <c r="BL591" s="270"/>
      <c r="BM591" s="270"/>
      <c r="BN591" s="270"/>
      <c r="BO591" s="270"/>
      <c r="BP591" s="270"/>
      <c r="BQ591" s="270"/>
      <c r="BR591" s="270"/>
      <c r="BS591" s="270"/>
      <c r="BT591" s="270"/>
      <c r="BU591" s="270"/>
      <c r="BV591" s="270"/>
      <c r="BW591" s="270"/>
      <c r="BX591" s="270"/>
      <c r="BY591" s="270"/>
      <c r="BZ591" s="270"/>
      <c r="CA591" s="270"/>
      <c r="CB591" s="270"/>
      <c r="CC591" s="270"/>
      <c r="CD591" s="270"/>
      <c r="CE591" s="270"/>
      <c r="CF591" s="270"/>
      <c r="CG591" s="270"/>
      <c r="CH591" s="270"/>
      <c r="CI591" s="270"/>
      <c r="CJ591" s="270"/>
      <c r="CK591" s="270"/>
      <c r="CL591" s="270"/>
      <c r="CM591" s="270"/>
      <c r="CN591" s="270"/>
      <c r="CO591" s="270"/>
      <c r="CP591" s="270"/>
      <c r="CQ591" s="270"/>
    </row>
    <row r="592" spans="10:95">
      <c r="J592" s="268"/>
      <c r="K592" s="268"/>
      <c r="L592" s="269"/>
      <c r="M592" s="270"/>
      <c r="N592" s="268"/>
      <c r="O592" s="268"/>
      <c r="P592" s="269"/>
      <c r="Q592" s="270"/>
      <c r="R592" s="268"/>
      <c r="S592" s="268"/>
      <c r="T592" s="269"/>
      <c r="U592" s="270"/>
      <c r="V592" s="268"/>
      <c r="W592" s="268"/>
      <c r="X592" s="269"/>
      <c r="Y592" s="270"/>
      <c r="Z592" s="268"/>
      <c r="AA592" s="268"/>
      <c r="AB592" s="269"/>
      <c r="AC592" s="270"/>
      <c r="AD592" s="268"/>
      <c r="AE592" s="268"/>
      <c r="AF592" s="269"/>
      <c r="AG592" s="270"/>
      <c r="AH592" s="268"/>
      <c r="AI592" s="268"/>
      <c r="AJ592" s="269"/>
      <c r="AK592" s="270"/>
      <c r="AL592" s="270"/>
      <c r="AM592" s="270"/>
      <c r="AN592" s="270"/>
      <c r="AO592" s="270"/>
      <c r="AP592" s="270"/>
      <c r="AQ592" s="270"/>
      <c r="AR592" s="270"/>
      <c r="AS592" s="270"/>
      <c r="AT592" s="270"/>
      <c r="AU592" s="270"/>
      <c r="AV592" s="270"/>
      <c r="AW592" s="270"/>
      <c r="AX592" s="270"/>
      <c r="AY592" s="270"/>
      <c r="AZ592" s="270"/>
      <c r="BA592" s="270"/>
      <c r="BB592" s="270"/>
      <c r="BC592" s="270"/>
      <c r="BD592" s="270"/>
      <c r="BE592" s="270"/>
      <c r="BF592" s="270"/>
      <c r="BG592" s="270"/>
      <c r="BH592" s="270"/>
      <c r="BI592" s="270"/>
      <c r="BJ592" s="270"/>
      <c r="BK592" s="270"/>
      <c r="BL592" s="270"/>
      <c r="BM592" s="270"/>
      <c r="BN592" s="270"/>
      <c r="BO592" s="270"/>
      <c r="BP592" s="270"/>
      <c r="BQ592" s="270"/>
      <c r="BR592" s="270"/>
      <c r="BS592" s="270"/>
      <c r="BT592" s="270"/>
      <c r="BU592" s="270"/>
      <c r="BV592" s="270"/>
      <c r="BW592" s="270"/>
      <c r="BX592" s="270"/>
      <c r="BY592" s="270"/>
      <c r="BZ592" s="270"/>
      <c r="CA592" s="270"/>
      <c r="CB592" s="270"/>
      <c r="CC592" s="270"/>
      <c r="CD592" s="270"/>
      <c r="CE592" s="270"/>
      <c r="CF592" s="270"/>
      <c r="CG592" s="270"/>
      <c r="CH592" s="270"/>
      <c r="CI592" s="270"/>
      <c r="CJ592" s="270"/>
      <c r="CK592" s="270"/>
      <c r="CL592" s="270"/>
      <c r="CM592" s="270"/>
      <c r="CN592" s="270"/>
      <c r="CO592" s="270"/>
      <c r="CP592" s="270"/>
      <c r="CQ592" s="270"/>
    </row>
    <row r="593" spans="10:95">
      <c r="J593" s="268"/>
      <c r="K593" s="268"/>
      <c r="L593" s="269"/>
      <c r="M593" s="270"/>
      <c r="N593" s="268"/>
      <c r="O593" s="268"/>
      <c r="P593" s="269"/>
      <c r="Q593" s="270"/>
      <c r="R593" s="268"/>
      <c r="S593" s="268"/>
      <c r="T593" s="269"/>
      <c r="U593" s="270"/>
      <c r="V593" s="268"/>
      <c r="W593" s="268"/>
      <c r="X593" s="269"/>
      <c r="Y593" s="270"/>
      <c r="Z593" s="268"/>
      <c r="AA593" s="268"/>
      <c r="AB593" s="269"/>
      <c r="AC593" s="270"/>
      <c r="AD593" s="268"/>
      <c r="AE593" s="268"/>
      <c r="AF593" s="269"/>
      <c r="AG593" s="270"/>
      <c r="AH593" s="268"/>
      <c r="AI593" s="268"/>
      <c r="AJ593" s="269"/>
      <c r="AK593" s="270"/>
      <c r="AL593" s="270"/>
      <c r="AM593" s="270"/>
      <c r="AN593" s="270"/>
      <c r="AO593" s="270"/>
      <c r="AP593" s="270"/>
      <c r="AQ593" s="270"/>
      <c r="AR593" s="270"/>
      <c r="AS593" s="270"/>
      <c r="AT593" s="270"/>
      <c r="AU593" s="270"/>
      <c r="AV593" s="270"/>
      <c r="AW593" s="270"/>
      <c r="AX593" s="270"/>
      <c r="AY593" s="270"/>
      <c r="AZ593" s="270"/>
      <c r="BA593" s="270"/>
      <c r="BB593" s="270"/>
      <c r="BC593" s="270"/>
      <c r="BD593" s="270"/>
      <c r="BE593" s="270"/>
      <c r="BF593" s="270"/>
      <c r="BG593" s="270"/>
      <c r="BH593" s="270"/>
      <c r="BI593" s="270"/>
      <c r="BJ593" s="270"/>
      <c r="BK593" s="270"/>
      <c r="BL593" s="270"/>
      <c r="BM593" s="270"/>
      <c r="BN593" s="270"/>
      <c r="BO593" s="270"/>
      <c r="BP593" s="270"/>
      <c r="BQ593" s="270"/>
      <c r="BR593" s="270"/>
      <c r="BS593" s="270"/>
      <c r="BT593" s="270"/>
      <c r="BU593" s="270"/>
      <c r="BV593" s="270"/>
      <c r="BW593" s="270"/>
      <c r="BX593" s="270"/>
      <c r="BY593" s="270"/>
      <c r="BZ593" s="270"/>
      <c r="CA593" s="270"/>
      <c r="CB593" s="270"/>
      <c r="CC593" s="270"/>
      <c r="CD593" s="270"/>
      <c r="CE593" s="270"/>
      <c r="CF593" s="270"/>
      <c r="CG593" s="270"/>
      <c r="CH593" s="270"/>
      <c r="CI593" s="270"/>
      <c r="CJ593" s="270"/>
      <c r="CK593" s="270"/>
      <c r="CL593" s="270"/>
      <c r="CM593" s="270"/>
      <c r="CN593" s="270"/>
      <c r="CO593" s="270"/>
      <c r="CP593" s="270"/>
      <c r="CQ593" s="270"/>
    </row>
    <row r="594" spans="10:95">
      <c r="J594" s="268"/>
      <c r="K594" s="268"/>
      <c r="L594" s="269"/>
      <c r="M594" s="270"/>
      <c r="N594" s="268"/>
      <c r="O594" s="268"/>
      <c r="P594" s="269"/>
      <c r="Q594" s="270"/>
      <c r="R594" s="268"/>
      <c r="S594" s="268"/>
      <c r="T594" s="269"/>
      <c r="U594" s="270"/>
      <c r="V594" s="268"/>
      <c r="W594" s="268"/>
      <c r="X594" s="269"/>
      <c r="Y594" s="270"/>
      <c r="Z594" s="268"/>
      <c r="AA594" s="268"/>
      <c r="AB594" s="269"/>
      <c r="AC594" s="270"/>
      <c r="AD594" s="268"/>
      <c r="AE594" s="268"/>
      <c r="AF594" s="269"/>
      <c r="AG594" s="270"/>
      <c r="AH594" s="268"/>
      <c r="AI594" s="268"/>
      <c r="AJ594" s="269"/>
      <c r="AK594" s="270"/>
      <c r="AL594" s="270"/>
      <c r="AM594" s="270"/>
      <c r="AN594" s="270"/>
      <c r="AO594" s="270"/>
      <c r="AP594" s="270"/>
      <c r="AQ594" s="270"/>
      <c r="AR594" s="270"/>
      <c r="AS594" s="270"/>
      <c r="AT594" s="270"/>
      <c r="AU594" s="270"/>
      <c r="AV594" s="270"/>
      <c r="AW594" s="270"/>
      <c r="AX594" s="270"/>
      <c r="AY594" s="270"/>
      <c r="AZ594" s="270"/>
      <c r="BA594" s="270"/>
      <c r="BB594" s="270"/>
      <c r="BC594" s="270"/>
      <c r="BD594" s="270"/>
      <c r="BE594" s="270"/>
      <c r="BF594" s="270"/>
      <c r="BG594" s="270"/>
      <c r="BH594" s="270"/>
      <c r="BI594" s="270"/>
      <c r="BJ594" s="270"/>
      <c r="BK594" s="270"/>
      <c r="BL594" s="270"/>
      <c r="BM594" s="270"/>
      <c r="BN594" s="270"/>
      <c r="BO594" s="270"/>
      <c r="BP594" s="270"/>
      <c r="BQ594" s="270"/>
      <c r="BR594" s="270"/>
      <c r="BS594" s="270"/>
      <c r="BT594" s="270"/>
      <c r="BU594" s="270"/>
      <c r="BV594" s="270"/>
      <c r="BW594" s="270"/>
      <c r="BX594" s="270"/>
      <c r="BY594" s="270"/>
      <c r="BZ594" s="270"/>
      <c r="CA594" s="270"/>
      <c r="CB594" s="270"/>
      <c r="CC594" s="270"/>
      <c r="CD594" s="270"/>
      <c r="CE594" s="270"/>
      <c r="CF594" s="270"/>
      <c r="CG594" s="270"/>
      <c r="CH594" s="270"/>
      <c r="CI594" s="270"/>
      <c r="CJ594" s="270"/>
      <c r="CK594" s="270"/>
      <c r="CL594" s="270"/>
      <c r="CM594" s="270"/>
      <c r="CN594" s="270"/>
      <c r="CO594" s="270"/>
      <c r="CP594" s="270"/>
      <c r="CQ594" s="270"/>
    </row>
    <row r="595" spans="10:95">
      <c r="J595" s="268"/>
      <c r="K595" s="268"/>
      <c r="L595" s="269"/>
      <c r="M595" s="270"/>
      <c r="N595" s="268"/>
      <c r="O595" s="268"/>
      <c r="P595" s="269"/>
      <c r="Q595" s="270"/>
      <c r="R595" s="268"/>
      <c r="S595" s="268"/>
      <c r="T595" s="269"/>
      <c r="U595" s="270"/>
      <c r="V595" s="268"/>
      <c r="W595" s="268"/>
      <c r="X595" s="269"/>
      <c r="Y595" s="270"/>
      <c r="Z595" s="268"/>
      <c r="AA595" s="268"/>
      <c r="AB595" s="269"/>
      <c r="AC595" s="270"/>
      <c r="AD595" s="268"/>
      <c r="AE595" s="268"/>
      <c r="AF595" s="269"/>
      <c r="AG595" s="270"/>
      <c r="AH595" s="268"/>
      <c r="AI595" s="268"/>
      <c r="AJ595" s="269"/>
      <c r="AK595" s="270"/>
      <c r="AL595" s="270"/>
      <c r="AM595" s="270"/>
      <c r="AN595" s="270"/>
      <c r="AO595" s="270"/>
      <c r="AP595" s="270"/>
      <c r="AQ595" s="270"/>
      <c r="AR595" s="270"/>
      <c r="AS595" s="270"/>
      <c r="AT595" s="270"/>
      <c r="AU595" s="270"/>
      <c r="AV595" s="270"/>
      <c r="AW595" s="270"/>
      <c r="AX595" s="270"/>
      <c r="AY595" s="270"/>
      <c r="AZ595" s="270"/>
      <c r="BA595" s="270"/>
      <c r="BB595" s="270"/>
      <c r="BC595" s="270"/>
      <c r="BD595" s="270"/>
      <c r="BE595" s="270"/>
      <c r="BF595" s="270"/>
      <c r="BG595" s="270"/>
      <c r="BH595" s="270"/>
      <c r="BI595" s="270"/>
      <c r="BJ595" s="270"/>
      <c r="BK595" s="270"/>
      <c r="BL595" s="270"/>
      <c r="BM595" s="270"/>
      <c r="BN595" s="270"/>
      <c r="BO595" s="270"/>
      <c r="BP595" s="270"/>
      <c r="BQ595" s="270"/>
      <c r="BR595" s="270"/>
      <c r="BS595" s="270"/>
      <c r="BT595" s="270"/>
      <c r="BU595" s="270"/>
      <c r="BV595" s="270"/>
      <c r="BW595" s="270"/>
      <c r="BX595" s="270"/>
      <c r="BY595" s="270"/>
      <c r="BZ595" s="270"/>
      <c r="CA595" s="270"/>
      <c r="CB595" s="270"/>
      <c r="CC595" s="270"/>
      <c r="CD595" s="270"/>
      <c r="CE595" s="270"/>
      <c r="CF595" s="270"/>
      <c r="CG595" s="270"/>
      <c r="CH595" s="270"/>
      <c r="CI595" s="270"/>
      <c r="CJ595" s="270"/>
      <c r="CK595" s="270"/>
      <c r="CL595" s="270"/>
      <c r="CM595" s="270"/>
      <c r="CN595" s="270"/>
      <c r="CO595" s="270"/>
      <c r="CP595" s="270"/>
      <c r="CQ595" s="270"/>
    </row>
    <row r="596" spans="10:95">
      <c r="J596" s="268"/>
      <c r="K596" s="268"/>
      <c r="L596" s="269"/>
      <c r="M596" s="270"/>
      <c r="N596" s="268"/>
      <c r="O596" s="268"/>
      <c r="P596" s="269"/>
      <c r="Q596" s="270"/>
      <c r="R596" s="268"/>
      <c r="S596" s="268"/>
      <c r="T596" s="269"/>
      <c r="U596" s="270"/>
      <c r="V596" s="268"/>
      <c r="W596" s="268"/>
      <c r="X596" s="269"/>
      <c r="Y596" s="270"/>
      <c r="Z596" s="268"/>
      <c r="AA596" s="268"/>
      <c r="AB596" s="269"/>
      <c r="AC596" s="270"/>
      <c r="AD596" s="268"/>
      <c r="AE596" s="268"/>
      <c r="AF596" s="269"/>
      <c r="AG596" s="270"/>
      <c r="AH596" s="268"/>
      <c r="AI596" s="268"/>
      <c r="AJ596" s="269"/>
      <c r="AK596" s="270"/>
      <c r="AL596" s="270"/>
      <c r="AM596" s="270"/>
      <c r="AN596" s="270"/>
      <c r="AO596" s="270"/>
      <c r="AP596" s="270"/>
      <c r="AQ596" s="270"/>
      <c r="AR596" s="270"/>
      <c r="AS596" s="270"/>
      <c r="AT596" s="270"/>
      <c r="AU596" s="270"/>
      <c r="AV596" s="270"/>
      <c r="AW596" s="270"/>
      <c r="AX596" s="270"/>
      <c r="AY596" s="270"/>
      <c r="AZ596" s="270"/>
      <c r="BA596" s="270"/>
      <c r="BB596" s="270"/>
      <c r="BC596" s="270"/>
      <c r="BD596" s="270"/>
      <c r="BE596" s="270"/>
      <c r="BF596" s="270"/>
      <c r="BG596" s="270"/>
      <c r="BH596" s="270"/>
      <c r="BI596" s="270"/>
      <c r="BJ596" s="270"/>
      <c r="BK596" s="270"/>
      <c r="BL596" s="270"/>
      <c r="BM596" s="270"/>
      <c r="BN596" s="270"/>
      <c r="BO596" s="270"/>
      <c r="BP596" s="270"/>
      <c r="BQ596" s="270"/>
      <c r="BR596" s="270"/>
      <c r="BS596" s="270"/>
      <c r="BT596" s="270"/>
      <c r="BU596" s="270"/>
      <c r="BV596" s="270"/>
      <c r="BW596" s="270"/>
      <c r="BX596" s="270"/>
      <c r="BY596" s="270"/>
      <c r="BZ596" s="270"/>
      <c r="CA596" s="270"/>
      <c r="CB596" s="270"/>
      <c r="CC596" s="270"/>
      <c r="CD596" s="270"/>
      <c r="CE596" s="270"/>
      <c r="CF596" s="270"/>
      <c r="CG596" s="270"/>
      <c r="CH596" s="270"/>
      <c r="CI596" s="270"/>
      <c r="CJ596" s="270"/>
      <c r="CK596" s="270"/>
      <c r="CL596" s="270"/>
      <c r="CM596" s="270"/>
      <c r="CN596" s="270"/>
      <c r="CO596" s="270"/>
      <c r="CP596" s="270"/>
      <c r="CQ596" s="270"/>
    </row>
    <row r="597" spans="10:95">
      <c r="J597" s="268"/>
      <c r="K597" s="268"/>
      <c r="L597" s="269"/>
      <c r="M597" s="270"/>
      <c r="N597" s="268"/>
      <c r="O597" s="268"/>
      <c r="P597" s="269"/>
      <c r="Q597" s="270"/>
      <c r="R597" s="268"/>
      <c r="S597" s="268"/>
      <c r="T597" s="269"/>
      <c r="U597" s="270"/>
      <c r="V597" s="268"/>
      <c r="W597" s="268"/>
      <c r="X597" s="269"/>
      <c r="Y597" s="270"/>
      <c r="Z597" s="268"/>
      <c r="AA597" s="268"/>
      <c r="AB597" s="269"/>
      <c r="AC597" s="270"/>
      <c r="AD597" s="268"/>
      <c r="AE597" s="268"/>
      <c r="AF597" s="269"/>
      <c r="AG597" s="270"/>
      <c r="AH597" s="268"/>
      <c r="AI597" s="268"/>
      <c r="AJ597" s="269"/>
      <c r="AK597" s="270"/>
      <c r="AL597" s="270"/>
      <c r="AM597" s="270"/>
      <c r="AN597" s="270"/>
      <c r="AO597" s="270"/>
      <c r="AP597" s="270"/>
      <c r="AQ597" s="270"/>
      <c r="AR597" s="270"/>
      <c r="AS597" s="270"/>
      <c r="AT597" s="270"/>
      <c r="AU597" s="270"/>
      <c r="AV597" s="270"/>
      <c r="AW597" s="270"/>
      <c r="AX597" s="270"/>
      <c r="AY597" s="270"/>
      <c r="AZ597" s="270"/>
      <c r="BA597" s="270"/>
      <c r="BB597" s="270"/>
      <c r="BC597" s="270"/>
      <c r="BD597" s="270"/>
      <c r="BE597" s="270"/>
      <c r="BF597" s="270"/>
      <c r="BG597" s="270"/>
      <c r="BH597" s="270"/>
      <c r="BI597" s="270"/>
      <c r="BJ597" s="270"/>
      <c r="BK597" s="270"/>
      <c r="BL597" s="270"/>
      <c r="BM597" s="270"/>
      <c r="BN597" s="270"/>
      <c r="BO597" s="270"/>
      <c r="BP597" s="270"/>
      <c r="BQ597" s="270"/>
      <c r="BR597" s="270"/>
      <c r="BS597" s="270"/>
      <c r="BT597" s="270"/>
      <c r="BU597" s="270"/>
      <c r="BV597" s="270"/>
      <c r="BW597" s="270"/>
      <c r="BX597" s="270"/>
      <c r="BY597" s="270"/>
      <c r="BZ597" s="270"/>
      <c r="CA597" s="270"/>
      <c r="CB597" s="270"/>
      <c r="CC597" s="270"/>
      <c r="CD597" s="270"/>
      <c r="CE597" s="270"/>
      <c r="CF597" s="270"/>
      <c r="CG597" s="270"/>
      <c r="CH597" s="270"/>
      <c r="CI597" s="270"/>
      <c r="CJ597" s="270"/>
      <c r="CK597" s="270"/>
      <c r="CL597" s="270"/>
      <c r="CM597" s="270"/>
      <c r="CN597" s="270"/>
      <c r="CO597" s="270"/>
      <c r="CP597" s="270"/>
      <c r="CQ597" s="270"/>
    </row>
    <row r="598" spans="10:95">
      <c r="J598" s="268"/>
      <c r="K598" s="268"/>
      <c r="L598" s="269"/>
      <c r="M598" s="270"/>
      <c r="N598" s="268"/>
      <c r="O598" s="268"/>
      <c r="P598" s="269"/>
      <c r="Q598" s="270"/>
      <c r="R598" s="268"/>
      <c r="S598" s="268"/>
      <c r="T598" s="269"/>
      <c r="U598" s="270"/>
      <c r="V598" s="268"/>
      <c r="W598" s="268"/>
      <c r="X598" s="269"/>
      <c r="Y598" s="270"/>
      <c r="Z598" s="268"/>
      <c r="AA598" s="268"/>
      <c r="AB598" s="269"/>
      <c r="AC598" s="270"/>
      <c r="AD598" s="268"/>
      <c r="AE598" s="268"/>
      <c r="AF598" s="269"/>
      <c r="AG598" s="270"/>
      <c r="AH598" s="268"/>
      <c r="AI598" s="268"/>
      <c r="AJ598" s="269"/>
      <c r="AK598" s="270"/>
      <c r="AL598" s="270"/>
      <c r="AM598" s="270"/>
      <c r="AN598" s="270"/>
      <c r="AO598" s="270"/>
      <c r="AP598" s="270"/>
      <c r="AQ598" s="270"/>
      <c r="AR598" s="270"/>
      <c r="AS598" s="270"/>
      <c r="AT598" s="270"/>
      <c r="AU598" s="270"/>
      <c r="AV598" s="270"/>
      <c r="AW598" s="270"/>
      <c r="AX598" s="270"/>
      <c r="AY598" s="270"/>
      <c r="AZ598" s="270"/>
      <c r="BA598" s="270"/>
      <c r="BB598" s="270"/>
      <c r="BC598" s="270"/>
      <c r="BD598" s="270"/>
      <c r="BE598" s="270"/>
      <c r="BF598" s="270"/>
      <c r="BG598" s="270"/>
      <c r="BH598" s="270"/>
      <c r="BI598" s="270"/>
      <c r="BJ598" s="270"/>
      <c r="BK598" s="270"/>
      <c r="BL598" s="270"/>
      <c r="BM598" s="270"/>
      <c r="BN598" s="270"/>
      <c r="BO598" s="270"/>
      <c r="BP598" s="270"/>
      <c r="BQ598" s="270"/>
      <c r="BR598" s="270"/>
      <c r="BS598" s="270"/>
      <c r="BT598" s="270"/>
      <c r="BU598" s="270"/>
      <c r="BV598" s="270"/>
      <c r="BW598" s="270"/>
      <c r="BX598" s="270"/>
      <c r="BY598" s="270"/>
      <c r="BZ598" s="270"/>
      <c r="CA598" s="270"/>
      <c r="CB598" s="270"/>
      <c r="CC598" s="270"/>
      <c r="CD598" s="270"/>
      <c r="CE598" s="270"/>
      <c r="CF598" s="270"/>
      <c r="CG598" s="270"/>
      <c r="CH598" s="270"/>
      <c r="CI598" s="270"/>
      <c r="CJ598" s="270"/>
      <c r="CK598" s="270"/>
      <c r="CL598" s="270"/>
      <c r="CM598" s="270"/>
      <c r="CN598" s="270"/>
      <c r="CO598" s="270"/>
      <c r="CP598" s="270"/>
      <c r="CQ598" s="270"/>
    </row>
    <row r="599" spans="10:95">
      <c r="J599" s="268"/>
      <c r="K599" s="268"/>
      <c r="L599" s="269"/>
      <c r="M599" s="270"/>
      <c r="N599" s="268"/>
      <c r="O599" s="268"/>
      <c r="P599" s="269"/>
      <c r="Q599" s="270"/>
      <c r="R599" s="268"/>
      <c r="S599" s="268"/>
      <c r="T599" s="269"/>
      <c r="U599" s="270"/>
      <c r="V599" s="268"/>
      <c r="W599" s="268"/>
      <c r="X599" s="269"/>
      <c r="Y599" s="270"/>
      <c r="Z599" s="268"/>
      <c r="AA599" s="268"/>
      <c r="AB599" s="269"/>
      <c r="AC599" s="270"/>
      <c r="AD599" s="268"/>
      <c r="AE599" s="268"/>
      <c r="AF599" s="269"/>
      <c r="AG599" s="270"/>
      <c r="AH599" s="268"/>
      <c r="AI599" s="268"/>
      <c r="AJ599" s="269"/>
      <c r="AK599" s="270"/>
      <c r="AL599" s="270"/>
      <c r="AM599" s="270"/>
      <c r="AN599" s="270"/>
      <c r="AO599" s="270"/>
      <c r="AP599" s="270"/>
      <c r="AQ599" s="270"/>
      <c r="AR599" s="270"/>
      <c r="AS599" s="270"/>
      <c r="AT599" s="270"/>
      <c r="AU599" s="270"/>
      <c r="AV599" s="270"/>
      <c r="AW599" s="270"/>
      <c r="AX599" s="270"/>
      <c r="AY599" s="270"/>
      <c r="AZ599" s="270"/>
      <c r="BA599" s="270"/>
      <c r="BB599" s="270"/>
      <c r="BC599" s="270"/>
      <c r="BD599" s="270"/>
      <c r="BE599" s="270"/>
      <c r="BF599" s="270"/>
      <c r="BG599" s="270"/>
      <c r="BH599" s="270"/>
      <c r="BI599" s="270"/>
      <c r="BJ599" s="270"/>
      <c r="BK599" s="270"/>
      <c r="BL599" s="270"/>
      <c r="BM599" s="270"/>
      <c r="BN599" s="270"/>
      <c r="BO599" s="270"/>
      <c r="BP599" s="270"/>
      <c r="BQ599" s="270"/>
      <c r="BR599" s="270"/>
      <c r="BS599" s="270"/>
      <c r="BT599" s="270"/>
      <c r="BU599" s="270"/>
      <c r="BV599" s="270"/>
      <c r="BW599" s="270"/>
      <c r="BX599" s="270"/>
      <c r="BY599" s="270"/>
      <c r="BZ599" s="270"/>
      <c r="CA599" s="270"/>
      <c r="CB599" s="270"/>
      <c r="CC599" s="270"/>
      <c r="CD599" s="270"/>
      <c r="CE599" s="270"/>
      <c r="CF599" s="270"/>
      <c r="CG599" s="270"/>
      <c r="CH599" s="270"/>
      <c r="CI599" s="270"/>
      <c r="CJ599" s="270"/>
      <c r="CK599" s="270"/>
      <c r="CL599" s="270"/>
      <c r="CM599" s="270"/>
      <c r="CN599" s="270"/>
      <c r="CO599" s="270"/>
      <c r="CP599" s="270"/>
      <c r="CQ599" s="270"/>
    </row>
    <row r="600" spans="10:95">
      <c r="J600" s="268"/>
      <c r="K600" s="268"/>
      <c r="L600" s="269"/>
      <c r="M600" s="270"/>
      <c r="N600" s="268"/>
      <c r="O600" s="268"/>
      <c r="P600" s="269"/>
      <c r="Q600" s="270"/>
      <c r="R600" s="268"/>
      <c r="S600" s="268"/>
      <c r="T600" s="269"/>
      <c r="U600" s="270"/>
      <c r="V600" s="268"/>
      <c r="W600" s="268"/>
      <c r="X600" s="269"/>
      <c r="Y600" s="270"/>
      <c r="Z600" s="268"/>
      <c r="AA600" s="268"/>
      <c r="AB600" s="269"/>
      <c r="AC600" s="270"/>
      <c r="AD600" s="268"/>
      <c r="AE600" s="268"/>
      <c r="AF600" s="269"/>
      <c r="AG600" s="270"/>
      <c r="AH600" s="268"/>
      <c r="AI600" s="268"/>
      <c r="AJ600" s="269"/>
      <c r="AK600" s="270"/>
      <c r="AL600" s="270"/>
      <c r="AM600" s="270"/>
      <c r="AN600" s="270"/>
      <c r="AO600" s="270"/>
      <c r="AP600" s="270"/>
      <c r="AQ600" s="270"/>
      <c r="AR600" s="270"/>
      <c r="AS600" s="270"/>
      <c r="AT600" s="270"/>
      <c r="AU600" s="270"/>
      <c r="AV600" s="270"/>
      <c r="AW600" s="270"/>
      <c r="AX600" s="270"/>
      <c r="AY600" s="270"/>
      <c r="AZ600" s="270"/>
      <c r="BA600" s="270"/>
      <c r="BB600" s="270"/>
      <c r="BC600" s="270"/>
      <c r="BD600" s="270"/>
      <c r="BE600" s="270"/>
      <c r="BF600" s="270"/>
      <c r="BG600" s="270"/>
      <c r="BH600" s="270"/>
      <c r="BI600" s="270"/>
      <c r="BJ600" s="270"/>
      <c r="BK600" s="270"/>
      <c r="BL600" s="270"/>
      <c r="BM600" s="270"/>
      <c r="BN600" s="270"/>
      <c r="BO600" s="270"/>
      <c r="BP600" s="270"/>
      <c r="BQ600" s="270"/>
      <c r="BR600" s="270"/>
      <c r="BS600" s="270"/>
      <c r="BT600" s="270"/>
      <c r="BU600" s="270"/>
      <c r="BV600" s="270"/>
      <c r="BW600" s="270"/>
      <c r="BX600" s="270"/>
      <c r="BY600" s="270"/>
      <c r="BZ600" s="270"/>
      <c r="CA600" s="270"/>
      <c r="CB600" s="270"/>
      <c r="CC600" s="270"/>
      <c r="CD600" s="270"/>
      <c r="CE600" s="270"/>
      <c r="CF600" s="270"/>
      <c r="CG600" s="270"/>
      <c r="CH600" s="270"/>
      <c r="CI600" s="270"/>
      <c r="CJ600" s="270"/>
      <c r="CK600" s="270"/>
      <c r="CL600" s="270"/>
      <c r="CM600" s="270"/>
      <c r="CN600" s="270"/>
      <c r="CO600" s="270"/>
      <c r="CP600" s="270"/>
      <c r="CQ600" s="270"/>
    </row>
    <row r="601" spans="10:95">
      <c r="J601" s="268"/>
      <c r="K601" s="268"/>
      <c r="L601" s="269"/>
      <c r="M601" s="270"/>
      <c r="N601" s="268"/>
      <c r="O601" s="268"/>
      <c r="P601" s="269"/>
      <c r="Q601" s="270"/>
      <c r="R601" s="268"/>
      <c r="S601" s="268"/>
      <c r="T601" s="269"/>
      <c r="U601" s="270"/>
      <c r="V601" s="268"/>
      <c r="W601" s="268"/>
      <c r="X601" s="269"/>
      <c r="Y601" s="270"/>
      <c r="Z601" s="268"/>
      <c r="AA601" s="268"/>
      <c r="AB601" s="269"/>
      <c r="AC601" s="270"/>
      <c r="AD601" s="268"/>
      <c r="AE601" s="268"/>
      <c r="AF601" s="269"/>
      <c r="AG601" s="270"/>
      <c r="AH601" s="268"/>
      <c r="AI601" s="268"/>
      <c r="AJ601" s="269"/>
      <c r="AK601" s="270"/>
      <c r="AL601" s="270"/>
      <c r="AM601" s="270"/>
      <c r="AN601" s="270"/>
      <c r="AO601" s="270"/>
      <c r="AP601" s="270"/>
      <c r="AQ601" s="270"/>
      <c r="AR601" s="270"/>
      <c r="AS601" s="270"/>
      <c r="AT601" s="270"/>
      <c r="AU601" s="270"/>
      <c r="AV601" s="270"/>
      <c r="AW601" s="270"/>
      <c r="AX601" s="270"/>
      <c r="AY601" s="270"/>
      <c r="AZ601" s="270"/>
      <c r="BA601" s="270"/>
      <c r="BB601" s="270"/>
      <c r="BC601" s="270"/>
      <c r="BD601" s="270"/>
      <c r="BE601" s="270"/>
      <c r="BF601" s="270"/>
      <c r="BG601" s="270"/>
      <c r="BH601" s="270"/>
      <c r="BI601" s="270"/>
      <c r="BJ601" s="270"/>
      <c r="BK601" s="270"/>
      <c r="BL601" s="270"/>
      <c r="BM601" s="270"/>
      <c r="BN601" s="270"/>
      <c r="BO601" s="270"/>
      <c r="BP601" s="270"/>
      <c r="BQ601" s="270"/>
      <c r="BR601" s="270"/>
      <c r="BS601" s="270"/>
      <c r="BT601" s="270"/>
      <c r="BU601" s="270"/>
      <c r="BV601" s="270"/>
      <c r="BW601" s="270"/>
      <c r="BX601" s="270"/>
      <c r="BY601" s="270"/>
      <c r="BZ601" s="270"/>
      <c r="CA601" s="270"/>
      <c r="CB601" s="270"/>
      <c r="CC601" s="270"/>
      <c r="CD601" s="270"/>
      <c r="CE601" s="270"/>
      <c r="CF601" s="270"/>
      <c r="CG601" s="270"/>
      <c r="CH601" s="270"/>
      <c r="CI601" s="270"/>
      <c r="CJ601" s="270"/>
      <c r="CK601" s="270"/>
      <c r="CL601" s="270"/>
      <c r="CM601" s="270"/>
      <c r="CN601" s="270"/>
      <c r="CO601" s="270"/>
      <c r="CP601" s="270"/>
      <c r="CQ601" s="270"/>
    </row>
    <row r="602" spans="10:95">
      <c r="J602" s="268"/>
      <c r="K602" s="268"/>
      <c r="L602" s="269"/>
      <c r="M602" s="270"/>
      <c r="N602" s="268"/>
      <c r="O602" s="268"/>
      <c r="P602" s="269"/>
      <c r="Q602" s="270"/>
      <c r="R602" s="268"/>
      <c r="S602" s="268"/>
      <c r="T602" s="269"/>
      <c r="U602" s="270"/>
      <c r="V602" s="268"/>
      <c r="W602" s="268"/>
      <c r="X602" s="269"/>
      <c r="Y602" s="270"/>
      <c r="Z602" s="268"/>
      <c r="AA602" s="268"/>
      <c r="AB602" s="269"/>
      <c r="AC602" s="270"/>
      <c r="AD602" s="268"/>
      <c r="AE602" s="268"/>
      <c r="AF602" s="269"/>
      <c r="AG602" s="270"/>
      <c r="AH602" s="268"/>
      <c r="AI602" s="268"/>
      <c r="AJ602" s="269"/>
      <c r="AK602" s="270"/>
      <c r="AL602" s="270"/>
      <c r="AM602" s="270"/>
      <c r="AN602" s="270"/>
      <c r="AO602" s="270"/>
      <c r="AP602" s="270"/>
      <c r="AQ602" s="270"/>
      <c r="AR602" s="270"/>
      <c r="AS602" s="270"/>
      <c r="AT602" s="270"/>
      <c r="AU602" s="270"/>
      <c r="AV602" s="270"/>
      <c r="AW602" s="270"/>
      <c r="AX602" s="270"/>
      <c r="AY602" s="270"/>
      <c r="AZ602" s="270"/>
      <c r="BA602" s="270"/>
      <c r="BB602" s="270"/>
      <c r="BC602" s="270"/>
      <c r="BD602" s="270"/>
      <c r="BE602" s="270"/>
      <c r="BF602" s="270"/>
      <c r="BG602" s="270"/>
      <c r="BH602" s="270"/>
      <c r="BI602" s="270"/>
      <c r="BJ602" s="270"/>
      <c r="BK602" s="270"/>
      <c r="BL602" s="270"/>
      <c r="BM602" s="270"/>
      <c r="BN602" s="270"/>
      <c r="BO602" s="270"/>
      <c r="BP602" s="270"/>
      <c r="BQ602" s="270"/>
      <c r="BR602" s="270"/>
      <c r="BS602" s="270"/>
      <c r="BT602" s="270"/>
      <c r="BU602" s="270"/>
      <c r="BV602" s="270"/>
      <c r="BW602" s="270"/>
      <c r="BX602" s="270"/>
      <c r="BY602" s="270"/>
      <c r="BZ602" s="270"/>
      <c r="CA602" s="270"/>
      <c r="CB602" s="270"/>
      <c r="CC602" s="270"/>
      <c r="CD602" s="270"/>
      <c r="CE602" s="270"/>
      <c r="CF602" s="270"/>
      <c r="CG602" s="270"/>
      <c r="CH602" s="270"/>
      <c r="CI602" s="270"/>
      <c r="CJ602" s="270"/>
      <c r="CK602" s="270"/>
      <c r="CL602" s="270"/>
      <c r="CM602" s="270"/>
      <c r="CN602" s="270"/>
      <c r="CO602" s="270"/>
      <c r="CP602" s="270"/>
      <c r="CQ602" s="270"/>
    </row>
    <row r="603" spans="10:95">
      <c r="J603" s="268"/>
      <c r="K603" s="268"/>
      <c r="L603" s="269"/>
      <c r="M603" s="270"/>
      <c r="N603" s="268"/>
      <c r="O603" s="268"/>
      <c r="P603" s="269"/>
      <c r="Q603" s="270"/>
      <c r="R603" s="268"/>
      <c r="S603" s="268"/>
      <c r="T603" s="269"/>
      <c r="U603" s="270"/>
      <c r="V603" s="268"/>
      <c r="W603" s="268"/>
      <c r="X603" s="269"/>
      <c r="Y603" s="270"/>
      <c r="Z603" s="268"/>
      <c r="AA603" s="268"/>
      <c r="AB603" s="269"/>
      <c r="AC603" s="270"/>
      <c r="AD603" s="268"/>
      <c r="AE603" s="268"/>
      <c r="AF603" s="269"/>
      <c r="AG603" s="270"/>
      <c r="AH603" s="268"/>
      <c r="AI603" s="268"/>
      <c r="AJ603" s="269"/>
      <c r="AK603" s="270"/>
      <c r="AL603" s="270"/>
      <c r="AM603" s="270"/>
      <c r="AN603" s="270"/>
      <c r="AO603" s="270"/>
      <c r="AP603" s="270"/>
      <c r="AQ603" s="270"/>
      <c r="AR603" s="270"/>
      <c r="AS603" s="270"/>
      <c r="AT603" s="270"/>
      <c r="AU603" s="270"/>
      <c r="AV603" s="270"/>
      <c r="AW603" s="270"/>
      <c r="AX603" s="270"/>
      <c r="AY603" s="270"/>
      <c r="AZ603" s="270"/>
      <c r="BA603" s="270"/>
      <c r="BB603" s="270"/>
      <c r="BC603" s="270"/>
      <c r="BD603" s="270"/>
      <c r="BE603" s="270"/>
      <c r="BF603" s="270"/>
      <c r="BG603" s="270"/>
      <c r="BH603" s="270"/>
      <c r="BI603" s="270"/>
      <c r="BJ603" s="270"/>
      <c r="BK603" s="270"/>
      <c r="BL603" s="270"/>
      <c r="BM603" s="270"/>
      <c r="BN603" s="270"/>
      <c r="BO603" s="270"/>
      <c r="BP603" s="270"/>
      <c r="BQ603" s="270"/>
      <c r="BR603" s="270"/>
      <c r="BS603" s="270"/>
      <c r="BT603" s="270"/>
      <c r="BU603" s="270"/>
      <c r="BV603" s="270"/>
      <c r="BW603" s="270"/>
      <c r="BX603" s="270"/>
      <c r="BY603" s="270"/>
      <c r="BZ603" s="270"/>
      <c r="CA603" s="270"/>
      <c r="CB603" s="270"/>
      <c r="CC603" s="270"/>
      <c r="CD603" s="270"/>
      <c r="CE603" s="270"/>
      <c r="CF603" s="270"/>
      <c r="CG603" s="270"/>
      <c r="CH603" s="270"/>
      <c r="CI603" s="270"/>
      <c r="CJ603" s="270"/>
      <c r="CK603" s="270"/>
      <c r="CL603" s="270"/>
      <c r="CM603" s="270"/>
      <c r="CN603" s="270"/>
      <c r="CO603" s="270"/>
      <c r="CP603" s="270"/>
      <c r="CQ603" s="270"/>
    </row>
    <row r="604" spans="10:95">
      <c r="J604" s="268"/>
      <c r="K604" s="268"/>
      <c r="L604" s="269"/>
      <c r="M604" s="270"/>
      <c r="N604" s="268"/>
      <c r="O604" s="268"/>
      <c r="P604" s="269"/>
      <c r="Q604" s="270"/>
      <c r="R604" s="268"/>
      <c r="S604" s="268"/>
      <c r="T604" s="269"/>
      <c r="U604" s="270"/>
      <c r="V604" s="268"/>
      <c r="W604" s="268"/>
      <c r="X604" s="269"/>
      <c r="Y604" s="270"/>
      <c r="Z604" s="268"/>
      <c r="AA604" s="268"/>
      <c r="AB604" s="269"/>
      <c r="AC604" s="270"/>
      <c r="AD604" s="268"/>
      <c r="AE604" s="268"/>
      <c r="AF604" s="269"/>
      <c r="AG604" s="270"/>
      <c r="AH604" s="268"/>
      <c r="AI604" s="268"/>
      <c r="AJ604" s="269"/>
      <c r="AK604" s="270"/>
      <c r="AL604" s="270"/>
      <c r="AM604" s="270"/>
      <c r="AN604" s="270"/>
      <c r="AO604" s="270"/>
      <c r="AP604" s="270"/>
      <c r="AQ604" s="270"/>
      <c r="AR604" s="270"/>
      <c r="AS604" s="270"/>
      <c r="AT604" s="270"/>
      <c r="AU604" s="270"/>
      <c r="AV604" s="270"/>
      <c r="AW604" s="270"/>
      <c r="AX604" s="270"/>
      <c r="AY604" s="270"/>
      <c r="AZ604" s="270"/>
      <c r="BA604" s="270"/>
      <c r="BB604" s="270"/>
      <c r="BC604" s="270"/>
      <c r="BD604" s="270"/>
      <c r="BE604" s="270"/>
      <c r="BF604" s="270"/>
      <c r="BG604" s="270"/>
      <c r="BH604" s="270"/>
      <c r="BI604" s="270"/>
      <c r="BJ604" s="270"/>
      <c r="BK604" s="270"/>
      <c r="BL604" s="270"/>
      <c r="BM604" s="270"/>
      <c r="BN604" s="270"/>
      <c r="BO604" s="270"/>
      <c r="BP604" s="270"/>
      <c r="BQ604" s="270"/>
      <c r="BR604" s="270"/>
      <c r="BS604" s="270"/>
      <c r="BT604" s="270"/>
      <c r="BU604" s="270"/>
      <c r="BV604" s="270"/>
      <c r="BW604" s="270"/>
      <c r="BX604" s="270"/>
      <c r="BY604" s="270"/>
      <c r="BZ604" s="270"/>
      <c r="CA604" s="270"/>
      <c r="CB604" s="270"/>
      <c r="CC604" s="270"/>
      <c r="CD604" s="270"/>
      <c r="CE604" s="270"/>
      <c r="CF604" s="270"/>
      <c r="CG604" s="270"/>
      <c r="CH604" s="270"/>
      <c r="CI604" s="270"/>
      <c r="CJ604" s="270"/>
      <c r="CK604" s="270"/>
      <c r="CL604" s="270"/>
      <c r="CM604" s="270"/>
      <c r="CN604" s="270"/>
      <c r="CO604" s="270"/>
      <c r="CP604" s="270"/>
      <c r="CQ604" s="270"/>
    </row>
    <row r="605" spans="10:95">
      <c r="J605" s="268"/>
      <c r="K605" s="268"/>
      <c r="L605" s="269"/>
      <c r="M605" s="270"/>
      <c r="N605" s="268"/>
      <c r="O605" s="268"/>
      <c r="P605" s="269"/>
      <c r="Q605" s="270"/>
      <c r="R605" s="268"/>
      <c r="S605" s="268"/>
      <c r="T605" s="269"/>
      <c r="U605" s="270"/>
      <c r="V605" s="268"/>
      <c r="W605" s="268"/>
      <c r="X605" s="269"/>
      <c r="Y605" s="270"/>
      <c r="Z605" s="268"/>
      <c r="AA605" s="268"/>
      <c r="AB605" s="269"/>
      <c r="AC605" s="270"/>
      <c r="AD605" s="268"/>
      <c r="AE605" s="268"/>
      <c r="AF605" s="269"/>
      <c r="AG605" s="270"/>
      <c r="AH605" s="268"/>
      <c r="AI605" s="268"/>
      <c r="AJ605" s="269"/>
      <c r="AK605" s="270"/>
      <c r="AL605" s="270"/>
      <c r="AM605" s="270"/>
      <c r="AN605" s="270"/>
      <c r="AO605" s="270"/>
      <c r="AP605" s="270"/>
      <c r="AQ605" s="270"/>
      <c r="AR605" s="270"/>
      <c r="AS605" s="270"/>
      <c r="AT605" s="270"/>
      <c r="AU605" s="270"/>
      <c r="AV605" s="270"/>
      <c r="AW605" s="270"/>
      <c r="AX605" s="270"/>
      <c r="AY605" s="270"/>
      <c r="AZ605" s="270"/>
      <c r="BA605" s="270"/>
      <c r="BB605" s="270"/>
      <c r="BC605" s="270"/>
      <c r="BD605" s="270"/>
      <c r="BE605" s="270"/>
      <c r="BF605" s="270"/>
      <c r="BG605" s="270"/>
      <c r="BH605" s="270"/>
      <c r="BI605" s="270"/>
      <c r="BJ605" s="270"/>
      <c r="BK605" s="270"/>
      <c r="BL605" s="270"/>
      <c r="BM605" s="270"/>
      <c r="BN605" s="270"/>
      <c r="BO605" s="270"/>
      <c r="BP605" s="270"/>
      <c r="BQ605" s="270"/>
      <c r="BR605" s="270"/>
      <c r="BS605" s="270"/>
      <c r="BT605" s="270"/>
      <c r="BU605" s="270"/>
      <c r="BV605" s="270"/>
      <c r="BW605" s="270"/>
      <c r="BX605" s="270"/>
      <c r="BY605" s="270"/>
      <c r="BZ605" s="270"/>
      <c r="CA605" s="270"/>
      <c r="CB605" s="270"/>
      <c r="CC605" s="270"/>
      <c r="CD605" s="270"/>
      <c r="CE605" s="270"/>
      <c r="CF605" s="270"/>
      <c r="CG605" s="270"/>
      <c r="CH605" s="270"/>
      <c r="CI605" s="270"/>
      <c r="CJ605" s="270"/>
      <c r="CK605" s="270"/>
      <c r="CL605" s="270"/>
      <c r="CM605" s="270"/>
      <c r="CN605" s="270"/>
      <c r="CO605" s="270"/>
      <c r="CP605" s="270"/>
      <c r="CQ605" s="270"/>
    </row>
    <row r="606" spans="10:95">
      <c r="J606" s="268"/>
      <c r="K606" s="268"/>
      <c r="L606" s="269"/>
      <c r="M606" s="270"/>
      <c r="N606" s="268"/>
      <c r="O606" s="268"/>
      <c r="P606" s="269"/>
      <c r="Q606" s="270"/>
      <c r="R606" s="268"/>
      <c r="S606" s="268"/>
      <c r="T606" s="269"/>
      <c r="U606" s="270"/>
      <c r="V606" s="268"/>
      <c r="W606" s="268"/>
      <c r="X606" s="269"/>
      <c r="Y606" s="270"/>
      <c r="Z606" s="268"/>
      <c r="AA606" s="268"/>
      <c r="AB606" s="269"/>
      <c r="AC606" s="270"/>
      <c r="AD606" s="268"/>
      <c r="AE606" s="268"/>
      <c r="AF606" s="269"/>
      <c r="AG606" s="270"/>
      <c r="AH606" s="268"/>
      <c r="AI606" s="268"/>
      <c r="AJ606" s="269"/>
      <c r="AK606" s="270"/>
      <c r="AL606" s="270"/>
      <c r="AM606" s="270"/>
      <c r="AN606" s="270"/>
      <c r="AO606" s="270"/>
      <c r="AP606" s="270"/>
      <c r="AQ606" s="270"/>
      <c r="AR606" s="270"/>
      <c r="AS606" s="270"/>
      <c r="AT606" s="270"/>
      <c r="AU606" s="270"/>
      <c r="AV606" s="270"/>
      <c r="AW606" s="270"/>
      <c r="AX606" s="270"/>
      <c r="AY606" s="270"/>
      <c r="AZ606" s="270"/>
      <c r="BA606" s="270"/>
      <c r="BB606" s="270"/>
      <c r="BC606" s="270"/>
      <c r="BD606" s="270"/>
      <c r="BE606" s="270"/>
      <c r="BF606" s="270"/>
      <c r="BG606" s="270"/>
      <c r="BH606" s="270"/>
      <c r="BI606" s="270"/>
      <c r="BJ606" s="270"/>
      <c r="BK606" s="270"/>
      <c r="BL606" s="270"/>
      <c r="BM606" s="270"/>
      <c r="BN606" s="270"/>
      <c r="BO606" s="270"/>
      <c r="BP606" s="270"/>
      <c r="BQ606" s="270"/>
      <c r="BR606" s="270"/>
      <c r="BS606" s="270"/>
      <c r="BT606" s="270"/>
      <c r="BU606" s="270"/>
      <c r="BV606" s="270"/>
      <c r="BW606" s="270"/>
      <c r="BX606" s="270"/>
      <c r="BY606" s="270"/>
      <c r="BZ606" s="270"/>
      <c r="CA606" s="270"/>
      <c r="CB606" s="270"/>
      <c r="CC606" s="270"/>
      <c r="CD606" s="270"/>
      <c r="CE606" s="270"/>
      <c r="CF606" s="270"/>
      <c r="CG606" s="270"/>
      <c r="CH606" s="270"/>
      <c r="CI606" s="270"/>
      <c r="CJ606" s="270"/>
      <c r="CK606" s="270"/>
      <c r="CL606" s="270"/>
      <c r="CM606" s="270"/>
      <c r="CN606" s="270"/>
      <c r="CO606" s="270"/>
      <c r="CP606" s="270"/>
      <c r="CQ606" s="270"/>
    </row>
    <row r="607" spans="10:95">
      <c r="J607" s="268"/>
      <c r="K607" s="268"/>
      <c r="L607" s="269"/>
      <c r="M607" s="270"/>
      <c r="N607" s="268"/>
      <c r="O607" s="268"/>
      <c r="P607" s="269"/>
      <c r="Q607" s="270"/>
      <c r="R607" s="268"/>
      <c r="S607" s="268"/>
      <c r="T607" s="269"/>
      <c r="U607" s="270"/>
      <c r="V607" s="268"/>
      <c r="W607" s="268"/>
      <c r="X607" s="269"/>
      <c r="Y607" s="270"/>
      <c r="Z607" s="268"/>
      <c r="AA607" s="268"/>
      <c r="AB607" s="269"/>
      <c r="AC607" s="270"/>
      <c r="AD607" s="268"/>
      <c r="AE607" s="268"/>
      <c r="AF607" s="269"/>
      <c r="AG607" s="270"/>
      <c r="AH607" s="268"/>
      <c r="AI607" s="268"/>
      <c r="AJ607" s="269"/>
      <c r="AK607" s="270"/>
      <c r="AL607" s="270"/>
      <c r="AM607" s="270"/>
      <c r="AN607" s="270"/>
      <c r="AO607" s="270"/>
      <c r="AP607" s="270"/>
      <c r="AQ607" s="270"/>
      <c r="AR607" s="270"/>
      <c r="AS607" s="270"/>
      <c r="AT607" s="270"/>
      <c r="AU607" s="270"/>
      <c r="AV607" s="270"/>
      <c r="AW607" s="270"/>
      <c r="AX607" s="270"/>
      <c r="AY607" s="270"/>
      <c r="AZ607" s="270"/>
      <c r="BA607" s="270"/>
      <c r="BB607" s="270"/>
      <c r="BC607" s="270"/>
      <c r="BD607" s="270"/>
      <c r="BE607" s="270"/>
      <c r="BF607" s="270"/>
      <c r="BG607" s="270"/>
      <c r="BH607" s="270"/>
      <c r="BI607" s="270"/>
      <c r="BJ607" s="270"/>
      <c r="BK607" s="270"/>
      <c r="BL607" s="270"/>
      <c r="BM607" s="270"/>
      <c r="BN607" s="270"/>
      <c r="BO607" s="270"/>
      <c r="BP607" s="270"/>
      <c r="BQ607" s="270"/>
      <c r="BR607" s="270"/>
      <c r="BS607" s="270"/>
      <c r="BT607" s="270"/>
      <c r="BU607" s="270"/>
      <c r="BV607" s="270"/>
      <c r="BW607" s="270"/>
      <c r="BX607" s="270"/>
      <c r="BY607" s="270"/>
      <c r="BZ607" s="270"/>
      <c r="CA607" s="270"/>
      <c r="CB607" s="270"/>
      <c r="CC607" s="270"/>
      <c r="CD607" s="270"/>
      <c r="CE607" s="270"/>
      <c r="CF607" s="270"/>
      <c r="CG607" s="270"/>
      <c r="CH607" s="270"/>
      <c r="CI607" s="270"/>
      <c r="CJ607" s="270"/>
      <c r="CK607" s="270"/>
      <c r="CL607" s="270"/>
      <c r="CM607" s="270"/>
      <c r="CN607" s="270"/>
      <c r="CO607" s="270"/>
      <c r="CP607" s="270"/>
      <c r="CQ607" s="270"/>
    </row>
    <row r="608" spans="10:95">
      <c r="J608" s="268"/>
      <c r="K608" s="268"/>
      <c r="L608" s="269"/>
      <c r="M608" s="270"/>
      <c r="N608" s="268"/>
      <c r="O608" s="268"/>
      <c r="P608" s="269"/>
      <c r="Q608" s="270"/>
      <c r="R608" s="268"/>
      <c r="S608" s="268"/>
      <c r="T608" s="269"/>
      <c r="U608" s="270"/>
      <c r="V608" s="268"/>
      <c r="W608" s="268"/>
      <c r="X608" s="269"/>
      <c r="Y608" s="270"/>
      <c r="Z608" s="268"/>
      <c r="AA608" s="268"/>
      <c r="AB608" s="269"/>
      <c r="AC608" s="270"/>
      <c r="AD608" s="268"/>
      <c r="AE608" s="268"/>
      <c r="AF608" s="269"/>
      <c r="AG608" s="270"/>
      <c r="AH608" s="268"/>
      <c r="AI608" s="268"/>
      <c r="AJ608" s="269"/>
      <c r="AK608" s="270"/>
      <c r="AL608" s="270"/>
      <c r="AM608" s="270"/>
      <c r="AN608" s="270"/>
      <c r="AO608" s="270"/>
      <c r="AP608" s="270"/>
      <c r="AQ608" s="270"/>
      <c r="AR608" s="270"/>
      <c r="AS608" s="270"/>
      <c r="AT608" s="270"/>
      <c r="AU608" s="270"/>
      <c r="AV608" s="270"/>
      <c r="AW608" s="270"/>
      <c r="AX608" s="270"/>
      <c r="AY608" s="270"/>
      <c r="AZ608" s="270"/>
      <c r="BA608" s="270"/>
      <c r="BB608" s="270"/>
      <c r="BC608" s="270"/>
      <c r="BD608" s="270"/>
      <c r="BE608" s="270"/>
      <c r="BF608" s="270"/>
      <c r="BG608" s="270"/>
      <c r="BH608" s="270"/>
      <c r="BI608" s="270"/>
      <c r="BJ608" s="270"/>
      <c r="BK608" s="270"/>
      <c r="BL608" s="270"/>
      <c r="BM608" s="270"/>
      <c r="BN608" s="270"/>
      <c r="BO608" s="270"/>
      <c r="BP608" s="270"/>
      <c r="BQ608" s="270"/>
      <c r="BR608" s="270"/>
      <c r="BS608" s="270"/>
      <c r="BT608" s="270"/>
      <c r="BU608" s="270"/>
      <c r="BV608" s="270"/>
      <c r="BW608" s="270"/>
      <c r="BX608" s="270"/>
      <c r="BY608" s="270"/>
      <c r="BZ608" s="270"/>
      <c r="CA608" s="270"/>
      <c r="CB608" s="270"/>
      <c r="CC608" s="270"/>
      <c r="CD608" s="270"/>
      <c r="CE608" s="270"/>
      <c r="CF608" s="270"/>
      <c r="CG608" s="270"/>
      <c r="CH608" s="270"/>
      <c r="CI608" s="270"/>
      <c r="CJ608" s="270"/>
      <c r="CK608" s="270"/>
      <c r="CL608" s="270"/>
      <c r="CM608" s="270"/>
      <c r="CN608" s="270"/>
      <c r="CO608" s="270"/>
      <c r="CP608" s="270"/>
      <c r="CQ608" s="270"/>
    </row>
    <row r="609" spans="10:95">
      <c r="J609" s="268"/>
      <c r="K609" s="268"/>
      <c r="L609" s="269"/>
      <c r="M609" s="270"/>
      <c r="N609" s="268"/>
      <c r="O609" s="268"/>
      <c r="P609" s="269"/>
      <c r="Q609" s="270"/>
      <c r="R609" s="268"/>
      <c r="S609" s="268"/>
      <c r="T609" s="269"/>
      <c r="U609" s="270"/>
      <c r="V609" s="268"/>
      <c r="W609" s="268"/>
      <c r="X609" s="269"/>
      <c r="Y609" s="270"/>
      <c r="Z609" s="268"/>
      <c r="AA609" s="268"/>
      <c r="AB609" s="269"/>
      <c r="AC609" s="270"/>
      <c r="AD609" s="268"/>
      <c r="AE609" s="268"/>
      <c r="AF609" s="269"/>
      <c r="AG609" s="270"/>
      <c r="AH609" s="268"/>
      <c r="AI609" s="268"/>
      <c r="AJ609" s="269"/>
      <c r="AK609" s="270"/>
      <c r="AL609" s="270"/>
      <c r="AM609" s="270"/>
      <c r="AN609" s="270"/>
      <c r="AO609" s="270"/>
      <c r="AP609" s="270"/>
      <c r="AQ609" s="270"/>
      <c r="AR609" s="270"/>
      <c r="AS609" s="270"/>
      <c r="AT609" s="270"/>
      <c r="AU609" s="270"/>
      <c r="AV609" s="270"/>
      <c r="AW609" s="270"/>
      <c r="AX609" s="270"/>
      <c r="AY609" s="270"/>
      <c r="AZ609" s="270"/>
      <c r="BA609" s="270"/>
      <c r="BB609" s="270"/>
      <c r="BC609" s="270"/>
      <c r="BD609" s="270"/>
      <c r="BE609" s="270"/>
      <c r="BF609" s="270"/>
      <c r="BG609" s="270"/>
      <c r="BH609" s="270"/>
      <c r="BI609" s="270"/>
      <c r="BJ609" s="270"/>
      <c r="BK609" s="270"/>
      <c r="BL609" s="270"/>
      <c r="BM609" s="270"/>
      <c r="BN609" s="270"/>
      <c r="BO609" s="270"/>
      <c r="BP609" s="270"/>
      <c r="BQ609" s="270"/>
      <c r="BR609" s="270"/>
      <c r="BS609" s="270"/>
      <c r="BT609" s="270"/>
      <c r="BU609" s="270"/>
      <c r="BV609" s="270"/>
      <c r="BW609" s="270"/>
      <c r="BX609" s="270"/>
      <c r="BY609" s="270"/>
      <c r="BZ609" s="270"/>
      <c r="CA609" s="270"/>
      <c r="CB609" s="270"/>
      <c r="CC609" s="270"/>
      <c r="CD609" s="270"/>
      <c r="CE609" s="270"/>
      <c r="CF609" s="270"/>
      <c r="CG609" s="270"/>
      <c r="CH609" s="270"/>
      <c r="CI609" s="270"/>
      <c r="CJ609" s="270"/>
      <c r="CK609" s="270"/>
      <c r="CL609" s="270"/>
      <c r="CM609" s="270"/>
      <c r="CN609" s="270"/>
      <c r="CO609" s="270"/>
      <c r="CP609" s="270"/>
      <c r="CQ609" s="270"/>
    </row>
    <row r="610" spans="10:95">
      <c r="J610" s="268"/>
      <c r="K610" s="268"/>
      <c r="L610" s="269"/>
      <c r="M610" s="270"/>
      <c r="N610" s="268"/>
      <c r="O610" s="268"/>
      <c r="P610" s="269"/>
      <c r="Q610" s="270"/>
      <c r="R610" s="268"/>
      <c r="S610" s="268"/>
      <c r="T610" s="269"/>
      <c r="U610" s="270"/>
      <c r="V610" s="268"/>
      <c r="W610" s="268"/>
      <c r="X610" s="269"/>
      <c r="Y610" s="270"/>
      <c r="Z610" s="268"/>
      <c r="AA610" s="268"/>
      <c r="AB610" s="269"/>
      <c r="AC610" s="270"/>
      <c r="AD610" s="268"/>
      <c r="AE610" s="268"/>
      <c r="AF610" s="269"/>
      <c r="AG610" s="270"/>
      <c r="AH610" s="268"/>
      <c r="AI610" s="268"/>
      <c r="AJ610" s="269"/>
      <c r="AK610" s="270"/>
      <c r="AL610" s="270"/>
      <c r="AM610" s="270"/>
      <c r="AN610" s="270"/>
      <c r="AO610" s="270"/>
      <c r="AP610" s="270"/>
      <c r="AQ610" s="270"/>
      <c r="AR610" s="270"/>
      <c r="AS610" s="270"/>
      <c r="AT610" s="270"/>
      <c r="AU610" s="270"/>
      <c r="AV610" s="270"/>
      <c r="AW610" s="270"/>
      <c r="AX610" s="270"/>
      <c r="AY610" s="270"/>
      <c r="AZ610" s="270"/>
      <c r="BA610" s="270"/>
      <c r="BB610" s="270"/>
      <c r="BC610" s="270"/>
      <c r="BD610" s="270"/>
      <c r="BE610" s="270"/>
      <c r="BF610" s="270"/>
      <c r="BG610" s="270"/>
      <c r="BH610" s="270"/>
      <c r="BI610" s="270"/>
      <c r="BJ610" s="270"/>
      <c r="BK610" s="270"/>
      <c r="BL610" s="270"/>
      <c r="BM610" s="270"/>
      <c r="BN610" s="270"/>
      <c r="BO610" s="270"/>
      <c r="BP610" s="270"/>
      <c r="BQ610" s="270"/>
      <c r="BR610" s="270"/>
      <c r="BS610" s="270"/>
      <c r="BT610" s="270"/>
      <c r="BU610" s="270"/>
      <c r="BV610" s="270"/>
      <c r="BW610" s="270"/>
      <c r="BX610" s="270"/>
      <c r="BY610" s="270"/>
      <c r="BZ610" s="270"/>
      <c r="CA610" s="270"/>
      <c r="CB610" s="270"/>
      <c r="CC610" s="270"/>
      <c r="CD610" s="270"/>
      <c r="CE610" s="270"/>
      <c r="CF610" s="270"/>
      <c r="CG610" s="270"/>
      <c r="CH610" s="270"/>
      <c r="CI610" s="270"/>
      <c r="CJ610" s="270"/>
      <c r="CK610" s="270"/>
      <c r="CL610" s="270"/>
      <c r="CM610" s="270"/>
      <c r="CN610" s="270"/>
      <c r="CO610" s="270"/>
      <c r="CP610" s="270"/>
      <c r="CQ610" s="270"/>
    </row>
    <row r="611" spans="10:95">
      <c r="J611" s="268"/>
      <c r="K611" s="268"/>
      <c r="L611" s="269"/>
      <c r="M611" s="270"/>
      <c r="N611" s="268"/>
      <c r="O611" s="268"/>
      <c r="P611" s="269"/>
      <c r="Q611" s="270"/>
      <c r="R611" s="268"/>
      <c r="S611" s="268"/>
      <c r="T611" s="269"/>
      <c r="U611" s="270"/>
      <c r="V611" s="268"/>
      <c r="W611" s="268"/>
      <c r="X611" s="269"/>
      <c r="Y611" s="270"/>
      <c r="Z611" s="268"/>
      <c r="AA611" s="268"/>
      <c r="AB611" s="269"/>
      <c r="AC611" s="270"/>
      <c r="AD611" s="268"/>
      <c r="AE611" s="268"/>
      <c r="AF611" s="269"/>
      <c r="AG611" s="270"/>
      <c r="AH611" s="268"/>
      <c r="AI611" s="268"/>
      <c r="AJ611" s="269"/>
      <c r="AK611" s="270"/>
      <c r="AL611" s="270"/>
      <c r="AM611" s="270"/>
      <c r="AN611" s="270"/>
      <c r="AO611" s="270"/>
      <c r="AP611" s="270"/>
      <c r="AQ611" s="270"/>
      <c r="AR611" s="270"/>
      <c r="AS611" s="270"/>
      <c r="AT611" s="270"/>
      <c r="AU611" s="270"/>
      <c r="AV611" s="270"/>
      <c r="AW611" s="270"/>
      <c r="AX611" s="270"/>
      <c r="AY611" s="270"/>
      <c r="AZ611" s="270"/>
      <c r="BA611" s="270"/>
      <c r="BB611" s="270"/>
      <c r="BC611" s="270"/>
      <c r="BD611" s="270"/>
      <c r="BE611" s="270"/>
      <c r="BF611" s="270"/>
      <c r="BG611" s="270"/>
      <c r="BH611" s="270"/>
      <c r="BI611" s="270"/>
      <c r="BJ611" s="270"/>
      <c r="BK611" s="270"/>
      <c r="BL611" s="270"/>
      <c r="BM611" s="270"/>
      <c r="BN611" s="270"/>
      <c r="BO611" s="270"/>
      <c r="BP611" s="270"/>
      <c r="BQ611" s="270"/>
      <c r="BR611" s="270"/>
      <c r="BS611" s="270"/>
      <c r="BT611" s="270"/>
      <c r="BU611" s="270"/>
      <c r="BV611" s="270"/>
      <c r="BW611" s="270"/>
      <c r="BX611" s="270"/>
      <c r="BY611" s="270"/>
      <c r="BZ611" s="270"/>
      <c r="CA611" s="270"/>
      <c r="CB611" s="270"/>
      <c r="CC611" s="270"/>
      <c r="CD611" s="270"/>
      <c r="CE611" s="270"/>
      <c r="CF611" s="270"/>
      <c r="CG611" s="270"/>
      <c r="CH611" s="270"/>
      <c r="CI611" s="270"/>
      <c r="CJ611" s="270"/>
      <c r="CK611" s="270"/>
      <c r="CL611" s="270"/>
      <c r="CM611" s="270"/>
      <c r="CN611" s="270"/>
      <c r="CO611" s="270"/>
      <c r="CP611" s="270"/>
      <c r="CQ611" s="270"/>
    </row>
    <row r="612" spans="10:95">
      <c r="J612" s="268"/>
      <c r="K612" s="268"/>
      <c r="L612" s="269"/>
      <c r="M612" s="270"/>
      <c r="N612" s="268"/>
      <c r="O612" s="268"/>
      <c r="P612" s="269"/>
      <c r="Q612" s="270"/>
      <c r="R612" s="268"/>
      <c r="S612" s="268"/>
      <c r="T612" s="269"/>
      <c r="U612" s="270"/>
      <c r="V612" s="268"/>
      <c r="W612" s="268"/>
      <c r="X612" s="269"/>
      <c r="Y612" s="270"/>
      <c r="Z612" s="268"/>
      <c r="AA612" s="268"/>
      <c r="AB612" s="269"/>
      <c r="AC612" s="270"/>
      <c r="AD612" s="268"/>
      <c r="AE612" s="268"/>
      <c r="AF612" s="269"/>
      <c r="AG612" s="270"/>
      <c r="AH612" s="268"/>
      <c r="AI612" s="268"/>
      <c r="AJ612" s="269"/>
      <c r="AK612" s="270"/>
      <c r="AL612" s="270"/>
      <c r="AM612" s="270"/>
      <c r="AN612" s="270"/>
      <c r="AO612" s="270"/>
      <c r="AP612" s="270"/>
      <c r="AQ612" s="270"/>
      <c r="AR612" s="270"/>
      <c r="AS612" s="270"/>
      <c r="AT612" s="270"/>
      <c r="AU612" s="270"/>
      <c r="AV612" s="270"/>
      <c r="AW612" s="270"/>
      <c r="AX612" s="270"/>
      <c r="AY612" s="270"/>
      <c r="AZ612" s="270"/>
      <c r="BA612" s="270"/>
      <c r="BB612" s="270"/>
      <c r="BC612" s="270"/>
      <c r="BD612" s="270"/>
      <c r="BE612" s="270"/>
      <c r="BF612" s="270"/>
      <c r="BG612" s="270"/>
      <c r="BH612" s="270"/>
      <c r="BI612" s="270"/>
      <c r="BJ612" s="270"/>
      <c r="BK612" s="270"/>
      <c r="BL612" s="270"/>
      <c r="BM612" s="270"/>
      <c r="BN612" s="270"/>
      <c r="BO612" s="270"/>
      <c r="BP612" s="270"/>
      <c r="BQ612" s="270"/>
      <c r="BR612" s="270"/>
      <c r="BS612" s="270"/>
      <c r="BT612" s="270"/>
      <c r="BU612" s="270"/>
      <c r="BV612" s="270"/>
      <c r="BW612" s="270"/>
      <c r="BX612" s="270"/>
      <c r="BY612" s="270"/>
      <c r="BZ612" s="270"/>
      <c r="CA612" s="270"/>
      <c r="CB612" s="270"/>
      <c r="CC612" s="270"/>
      <c r="CD612" s="270"/>
      <c r="CE612" s="270"/>
      <c r="CF612" s="270"/>
      <c r="CG612" s="270"/>
      <c r="CH612" s="270"/>
      <c r="CI612" s="270"/>
      <c r="CJ612" s="270"/>
      <c r="CK612" s="270"/>
      <c r="CL612" s="270"/>
      <c r="CM612" s="270"/>
      <c r="CN612" s="270"/>
      <c r="CO612" s="270"/>
      <c r="CP612" s="270"/>
      <c r="CQ612" s="270"/>
    </row>
    <row r="613" spans="10:95">
      <c r="J613" s="268"/>
      <c r="K613" s="268"/>
      <c r="L613" s="269"/>
      <c r="M613" s="270"/>
      <c r="N613" s="268"/>
      <c r="O613" s="268"/>
      <c r="P613" s="269"/>
      <c r="Q613" s="270"/>
      <c r="R613" s="268"/>
      <c r="S613" s="268"/>
      <c r="T613" s="269"/>
      <c r="U613" s="270"/>
      <c r="V613" s="268"/>
      <c r="W613" s="268"/>
      <c r="X613" s="269"/>
      <c r="Y613" s="270"/>
      <c r="Z613" s="268"/>
      <c r="AA613" s="268"/>
      <c r="AB613" s="269"/>
      <c r="AC613" s="270"/>
      <c r="AD613" s="268"/>
      <c r="AE613" s="268"/>
      <c r="AF613" s="269"/>
      <c r="AG613" s="270"/>
      <c r="AH613" s="268"/>
      <c r="AI613" s="268"/>
      <c r="AJ613" s="269"/>
      <c r="AK613" s="270"/>
      <c r="AL613" s="270"/>
      <c r="AM613" s="270"/>
      <c r="AN613" s="270"/>
      <c r="AO613" s="270"/>
      <c r="AP613" s="270"/>
      <c r="AQ613" s="270"/>
      <c r="AR613" s="270"/>
      <c r="AS613" s="270"/>
      <c r="AT613" s="270"/>
      <c r="AU613" s="270"/>
      <c r="AV613" s="270"/>
      <c r="AW613" s="270"/>
      <c r="AX613" s="270"/>
      <c r="AY613" s="270"/>
      <c r="AZ613" s="270"/>
      <c r="BA613" s="270"/>
      <c r="BB613" s="270"/>
      <c r="BC613" s="270"/>
      <c r="BD613" s="270"/>
      <c r="BE613" s="270"/>
      <c r="BF613" s="270"/>
      <c r="BG613" s="270"/>
      <c r="BH613" s="270"/>
      <c r="BI613" s="270"/>
      <c r="BJ613" s="270"/>
      <c r="BK613" s="270"/>
      <c r="BL613" s="270"/>
      <c r="BM613" s="270"/>
      <c r="BN613" s="270"/>
      <c r="BO613" s="270"/>
      <c r="BP613" s="270"/>
      <c r="BQ613" s="270"/>
      <c r="BR613" s="270"/>
      <c r="BS613" s="270"/>
      <c r="BT613" s="270"/>
      <c r="BU613" s="270"/>
      <c r="BV613" s="270"/>
      <c r="BW613" s="270"/>
      <c r="BX613" s="270"/>
      <c r="BY613" s="270"/>
      <c r="BZ613" s="270"/>
      <c r="CA613" s="270"/>
      <c r="CB613" s="270"/>
      <c r="CC613" s="270"/>
      <c r="CD613" s="270"/>
      <c r="CE613" s="270"/>
      <c r="CF613" s="270"/>
      <c r="CG613" s="270"/>
      <c r="CH613" s="270"/>
      <c r="CI613" s="270"/>
      <c r="CJ613" s="270"/>
      <c r="CK613" s="270"/>
      <c r="CL613" s="270"/>
      <c r="CM613" s="270"/>
      <c r="CN613" s="270"/>
      <c r="CO613" s="270"/>
      <c r="CP613" s="270"/>
      <c r="CQ613" s="270"/>
    </row>
    <row r="614" spans="10:95">
      <c r="J614" s="268"/>
      <c r="K614" s="268"/>
      <c r="L614" s="269"/>
      <c r="M614" s="270"/>
      <c r="N614" s="268"/>
      <c r="O614" s="268"/>
      <c r="P614" s="269"/>
      <c r="Q614" s="270"/>
      <c r="R614" s="268"/>
      <c r="S614" s="268"/>
      <c r="T614" s="269"/>
      <c r="U614" s="270"/>
      <c r="V614" s="268"/>
      <c r="W614" s="268"/>
      <c r="X614" s="269"/>
      <c r="Y614" s="270"/>
      <c r="Z614" s="268"/>
      <c r="AA614" s="268"/>
      <c r="AB614" s="269"/>
      <c r="AC614" s="270"/>
      <c r="AD614" s="268"/>
      <c r="AE614" s="268"/>
      <c r="AF614" s="269"/>
      <c r="AG614" s="270"/>
      <c r="AH614" s="268"/>
      <c r="AI614" s="268"/>
      <c r="AJ614" s="269"/>
      <c r="AK614" s="270"/>
      <c r="AL614" s="270"/>
      <c r="AM614" s="270"/>
      <c r="AN614" s="270"/>
      <c r="AO614" s="270"/>
      <c r="AP614" s="270"/>
      <c r="AQ614" s="270"/>
      <c r="AR614" s="270"/>
      <c r="AS614" s="270"/>
      <c r="AT614" s="270"/>
      <c r="AU614" s="270"/>
      <c r="AV614" s="270"/>
      <c r="AW614" s="270"/>
      <c r="AX614" s="270"/>
      <c r="AY614" s="270"/>
      <c r="AZ614" s="270"/>
      <c r="BA614" s="270"/>
      <c r="BB614" s="270"/>
      <c r="BC614" s="270"/>
      <c r="BD614" s="270"/>
      <c r="BE614" s="270"/>
      <c r="BF614" s="270"/>
      <c r="BG614" s="270"/>
      <c r="BH614" s="270"/>
      <c r="BI614" s="270"/>
      <c r="BJ614" s="270"/>
      <c r="BK614" s="270"/>
      <c r="BL614" s="270"/>
      <c r="BM614" s="270"/>
      <c r="BN614" s="270"/>
      <c r="BO614" s="270"/>
      <c r="BP614" s="270"/>
      <c r="BQ614" s="270"/>
      <c r="BR614" s="270"/>
      <c r="BS614" s="270"/>
      <c r="BT614" s="270"/>
      <c r="BU614" s="270"/>
      <c r="BV614" s="270"/>
      <c r="BW614" s="270"/>
      <c r="BX614" s="270"/>
      <c r="BY614" s="270"/>
      <c r="BZ614" s="270"/>
      <c r="CA614" s="270"/>
      <c r="CB614" s="270"/>
      <c r="CC614" s="270"/>
      <c r="CD614" s="270"/>
      <c r="CE614" s="270"/>
      <c r="CF614" s="270"/>
      <c r="CG614" s="270"/>
      <c r="CH614" s="270"/>
      <c r="CI614" s="270"/>
      <c r="CJ614" s="270"/>
      <c r="CK614" s="270"/>
      <c r="CL614" s="270"/>
      <c r="CM614" s="270"/>
      <c r="CN614" s="270"/>
      <c r="CO614" s="270"/>
      <c r="CP614" s="270"/>
      <c r="CQ614" s="270"/>
    </row>
    <row r="615" spans="10:95">
      <c r="J615" s="268"/>
      <c r="K615" s="268"/>
      <c r="L615" s="269"/>
      <c r="M615" s="270"/>
      <c r="N615" s="268"/>
      <c r="O615" s="268"/>
      <c r="P615" s="269"/>
      <c r="Q615" s="270"/>
      <c r="R615" s="268"/>
      <c r="S615" s="268"/>
      <c r="T615" s="269"/>
      <c r="U615" s="270"/>
      <c r="V615" s="268"/>
      <c r="W615" s="268"/>
      <c r="X615" s="269"/>
      <c r="Y615" s="270"/>
      <c r="Z615" s="268"/>
      <c r="AA615" s="268"/>
      <c r="AB615" s="269"/>
      <c r="AC615" s="270"/>
      <c r="AD615" s="268"/>
      <c r="AE615" s="268"/>
      <c r="AF615" s="269"/>
      <c r="AG615" s="270"/>
      <c r="AH615" s="268"/>
      <c r="AI615" s="268"/>
      <c r="AJ615" s="269"/>
      <c r="AK615" s="270"/>
      <c r="AL615" s="270"/>
      <c r="AM615" s="270"/>
      <c r="AN615" s="270"/>
      <c r="AO615" s="270"/>
      <c r="AP615" s="270"/>
      <c r="AQ615" s="270"/>
      <c r="AR615" s="270"/>
      <c r="AS615" s="270"/>
      <c r="AT615" s="270"/>
      <c r="AU615" s="270"/>
      <c r="AV615" s="270"/>
      <c r="AW615" s="270"/>
      <c r="AX615" s="270"/>
      <c r="AY615" s="270"/>
      <c r="AZ615" s="270"/>
      <c r="BA615" s="270"/>
      <c r="BB615" s="270"/>
      <c r="BC615" s="270"/>
      <c r="BD615" s="270"/>
      <c r="BE615" s="270"/>
      <c r="BF615" s="270"/>
      <c r="BG615" s="270"/>
      <c r="BH615" s="270"/>
      <c r="BI615" s="270"/>
      <c r="BJ615" s="270"/>
      <c r="BK615" s="270"/>
      <c r="BL615" s="270"/>
      <c r="BM615" s="270"/>
      <c r="BN615" s="270"/>
      <c r="BO615" s="270"/>
      <c r="BP615" s="270"/>
      <c r="BQ615" s="270"/>
      <c r="BR615" s="270"/>
      <c r="BS615" s="270"/>
      <c r="BT615" s="270"/>
      <c r="BU615" s="270"/>
      <c r="BV615" s="270"/>
      <c r="BW615" s="270"/>
      <c r="BX615" s="270"/>
      <c r="BY615" s="270"/>
      <c r="BZ615" s="270"/>
      <c r="CA615" s="270"/>
      <c r="CB615" s="270"/>
      <c r="CC615" s="270"/>
      <c r="CD615" s="270"/>
      <c r="CE615" s="270"/>
      <c r="CF615" s="270"/>
      <c r="CG615" s="270"/>
      <c r="CH615" s="270"/>
      <c r="CI615" s="270"/>
      <c r="CJ615" s="270"/>
      <c r="CK615" s="270"/>
      <c r="CL615" s="270"/>
      <c r="CM615" s="270"/>
      <c r="CN615" s="270"/>
      <c r="CO615" s="270"/>
      <c r="CP615" s="270"/>
      <c r="CQ615" s="270"/>
    </row>
    <row r="616" spans="10:95">
      <c r="J616" s="268"/>
      <c r="K616" s="268"/>
      <c r="L616" s="269"/>
      <c r="M616" s="270"/>
      <c r="N616" s="268"/>
      <c r="O616" s="268"/>
      <c r="P616" s="269"/>
      <c r="Q616" s="270"/>
      <c r="R616" s="268"/>
      <c r="S616" s="268"/>
      <c r="T616" s="269"/>
      <c r="U616" s="270"/>
      <c r="V616" s="268"/>
      <c r="W616" s="268"/>
      <c r="X616" s="269"/>
      <c r="Y616" s="270"/>
      <c r="Z616" s="268"/>
      <c r="AA616" s="268"/>
      <c r="AB616" s="269"/>
      <c r="AC616" s="270"/>
      <c r="AD616" s="268"/>
      <c r="AE616" s="268"/>
      <c r="AF616" s="269"/>
      <c r="AG616" s="270"/>
      <c r="AH616" s="268"/>
      <c r="AI616" s="268"/>
      <c r="AJ616" s="269"/>
      <c r="AK616" s="270"/>
      <c r="AL616" s="270"/>
      <c r="AM616" s="270"/>
      <c r="AN616" s="270"/>
      <c r="AO616" s="270"/>
      <c r="AP616" s="270"/>
      <c r="AQ616" s="270"/>
      <c r="AR616" s="270"/>
      <c r="AS616" s="270"/>
      <c r="AT616" s="270"/>
      <c r="AU616" s="270"/>
      <c r="AV616" s="270"/>
      <c r="AW616" s="270"/>
      <c r="AX616" s="270"/>
      <c r="AY616" s="270"/>
      <c r="AZ616" s="270"/>
      <c r="BA616" s="270"/>
      <c r="BB616" s="270"/>
      <c r="BC616" s="270"/>
      <c r="BD616" s="270"/>
      <c r="BE616" s="270"/>
      <c r="BF616" s="270"/>
      <c r="BG616" s="270"/>
      <c r="BH616" s="270"/>
      <c r="BI616" s="270"/>
      <c r="BJ616" s="270"/>
      <c r="BK616" s="270"/>
      <c r="BL616" s="270"/>
      <c r="BM616" s="270"/>
      <c r="BN616" s="270"/>
      <c r="BO616" s="270"/>
      <c r="BP616" s="270"/>
      <c r="BQ616" s="270"/>
      <c r="BR616" s="270"/>
      <c r="BS616" s="270"/>
      <c r="BT616" s="270"/>
      <c r="BU616" s="270"/>
      <c r="BV616" s="270"/>
      <c r="BW616" s="270"/>
      <c r="BX616" s="270"/>
      <c r="BY616" s="270"/>
      <c r="BZ616" s="270"/>
      <c r="CA616" s="270"/>
      <c r="CB616" s="270"/>
      <c r="CC616" s="270"/>
      <c r="CD616" s="270"/>
      <c r="CE616" s="270"/>
      <c r="CF616" s="270"/>
      <c r="CG616" s="270"/>
      <c r="CH616" s="270"/>
      <c r="CI616" s="270"/>
      <c r="CJ616" s="270"/>
      <c r="CK616" s="270"/>
      <c r="CL616" s="270"/>
      <c r="CM616" s="270"/>
      <c r="CN616" s="270"/>
      <c r="CO616" s="270"/>
      <c r="CP616" s="270"/>
      <c r="CQ616" s="270"/>
    </row>
    <row r="617" spans="10:95">
      <c r="J617" s="268"/>
      <c r="K617" s="268"/>
      <c r="L617" s="269"/>
      <c r="M617" s="270"/>
      <c r="N617" s="268"/>
      <c r="O617" s="268"/>
      <c r="P617" s="269"/>
      <c r="Q617" s="270"/>
      <c r="R617" s="268"/>
      <c r="S617" s="268"/>
      <c r="T617" s="269"/>
      <c r="U617" s="270"/>
      <c r="V617" s="268"/>
      <c r="W617" s="268"/>
      <c r="X617" s="269"/>
      <c r="Y617" s="270"/>
      <c r="Z617" s="268"/>
      <c r="AA617" s="268"/>
      <c r="AB617" s="269"/>
      <c r="AC617" s="270"/>
      <c r="AD617" s="268"/>
      <c r="AE617" s="268"/>
      <c r="AF617" s="269"/>
      <c r="AG617" s="270"/>
      <c r="AH617" s="268"/>
      <c r="AI617" s="268"/>
      <c r="AJ617" s="269"/>
      <c r="AK617" s="270"/>
      <c r="AL617" s="270"/>
      <c r="AM617" s="270"/>
      <c r="AN617" s="270"/>
      <c r="AO617" s="270"/>
      <c r="AP617" s="270"/>
      <c r="AQ617" s="270"/>
      <c r="AR617" s="270"/>
      <c r="AS617" s="270"/>
      <c r="AT617" s="270"/>
      <c r="AU617" s="270"/>
      <c r="AV617" s="270"/>
      <c r="AW617" s="270"/>
      <c r="AX617" s="270"/>
      <c r="AY617" s="270"/>
      <c r="AZ617" s="270"/>
      <c r="BA617" s="270"/>
      <c r="BB617" s="270"/>
      <c r="BC617" s="270"/>
      <c r="BD617" s="270"/>
      <c r="BE617" s="270"/>
      <c r="BF617" s="270"/>
      <c r="BG617" s="270"/>
      <c r="BH617" s="270"/>
      <c r="BI617" s="270"/>
      <c r="BJ617" s="270"/>
      <c r="BK617" s="270"/>
      <c r="BL617" s="270"/>
      <c r="BM617" s="270"/>
      <c r="BN617" s="270"/>
      <c r="BO617" s="270"/>
      <c r="BP617" s="270"/>
      <c r="BQ617" s="270"/>
      <c r="BR617" s="270"/>
      <c r="BS617" s="270"/>
      <c r="BT617" s="270"/>
      <c r="BU617" s="270"/>
      <c r="BV617" s="270"/>
      <c r="BW617" s="270"/>
      <c r="BX617" s="270"/>
      <c r="BY617" s="270"/>
      <c r="BZ617" s="270"/>
      <c r="CA617" s="270"/>
      <c r="CB617" s="270"/>
      <c r="CC617" s="270"/>
      <c r="CD617" s="270"/>
      <c r="CE617" s="270"/>
      <c r="CF617" s="270"/>
      <c r="CG617" s="270"/>
      <c r="CH617" s="270"/>
      <c r="CI617" s="270"/>
      <c r="CJ617" s="270"/>
      <c r="CK617" s="270"/>
      <c r="CL617" s="270"/>
      <c r="CM617" s="270"/>
      <c r="CN617" s="270"/>
      <c r="CO617" s="270"/>
      <c r="CP617" s="270"/>
      <c r="CQ617" s="270"/>
    </row>
    <row r="618" spans="10:95">
      <c r="J618" s="268"/>
      <c r="K618" s="268"/>
      <c r="L618" s="269"/>
      <c r="M618" s="270"/>
      <c r="N618" s="268"/>
      <c r="O618" s="268"/>
      <c r="P618" s="269"/>
      <c r="Q618" s="270"/>
      <c r="R618" s="268"/>
      <c r="S618" s="268"/>
      <c r="T618" s="269"/>
      <c r="U618" s="270"/>
      <c r="V618" s="268"/>
      <c r="W618" s="268"/>
      <c r="X618" s="269"/>
      <c r="Y618" s="270"/>
      <c r="Z618" s="268"/>
      <c r="AA618" s="268"/>
      <c r="AB618" s="269"/>
      <c r="AC618" s="270"/>
      <c r="AD618" s="268"/>
      <c r="AE618" s="268"/>
      <c r="AF618" s="269"/>
      <c r="AG618" s="270"/>
      <c r="AH618" s="268"/>
      <c r="AI618" s="268"/>
      <c r="AJ618" s="269"/>
      <c r="AK618" s="270"/>
      <c r="AL618" s="270"/>
      <c r="AM618" s="270"/>
      <c r="AN618" s="270"/>
      <c r="AO618" s="270"/>
      <c r="AP618" s="270"/>
      <c r="AQ618" s="270"/>
      <c r="AR618" s="270"/>
      <c r="AS618" s="270"/>
      <c r="AT618" s="270"/>
      <c r="AU618" s="270"/>
      <c r="AV618" s="270"/>
      <c r="AW618" s="270"/>
      <c r="AX618" s="270"/>
      <c r="AY618" s="270"/>
      <c r="AZ618" s="270"/>
      <c r="BA618" s="270"/>
      <c r="BB618" s="270"/>
      <c r="BC618" s="270"/>
      <c r="BD618" s="270"/>
      <c r="BE618" s="270"/>
      <c r="BF618" s="270"/>
      <c r="BG618" s="270"/>
      <c r="BH618" s="270"/>
      <c r="BI618" s="270"/>
      <c r="BJ618" s="270"/>
      <c r="BK618" s="270"/>
      <c r="BL618" s="270"/>
      <c r="BM618" s="270"/>
      <c r="BN618" s="270"/>
      <c r="BO618" s="270"/>
      <c r="BP618" s="270"/>
      <c r="BQ618" s="270"/>
      <c r="BR618" s="270"/>
      <c r="BS618" s="270"/>
      <c r="BT618" s="270"/>
      <c r="BU618" s="270"/>
      <c r="BV618" s="270"/>
      <c r="BW618" s="270"/>
      <c r="BX618" s="270"/>
      <c r="BY618" s="270"/>
      <c r="BZ618" s="270"/>
      <c r="CA618" s="270"/>
      <c r="CB618" s="270"/>
      <c r="CC618" s="270"/>
      <c r="CD618" s="270"/>
      <c r="CE618" s="270"/>
      <c r="CF618" s="270"/>
      <c r="CG618" s="270"/>
      <c r="CH618" s="270"/>
      <c r="CI618" s="270"/>
      <c r="CJ618" s="270"/>
      <c r="CK618" s="270"/>
      <c r="CL618" s="270"/>
      <c r="CM618" s="270"/>
      <c r="CN618" s="270"/>
      <c r="CO618" s="270"/>
      <c r="CP618" s="270"/>
      <c r="CQ618" s="270"/>
    </row>
    <row r="619" spans="10:95">
      <c r="J619" s="268"/>
      <c r="K619" s="268"/>
      <c r="L619" s="269"/>
      <c r="M619" s="270"/>
      <c r="N619" s="268"/>
      <c r="O619" s="268"/>
      <c r="P619" s="269"/>
      <c r="Q619" s="270"/>
      <c r="R619" s="268"/>
      <c r="S619" s="268"/>
      <c r="T619" s="269"/>
      <c r="U619" s="270"/>
      <c r="V619" s="268"/>
      <c r="W619" s="268"/>
      <c r="X619" s="269"/>
      <c r="Y619" s="270"/>
      <c r="Z619" s="268"/>
      <c r="AA619" s="268"/>
      <c r="AB619" s="269"/>
      <c r="AC619" s="270"/>
      <c r="AD619" s="268"/>
      <c r="AE619" s="268"/>
      <c r="AF619" s="269"/>
      <c r="AG619" s="270"/>
      <c r="AH619" s="268"/>
      <c r="AI619" s="268"/>
      <c r="AJ619" s="269"/>
      <c r="AK619" s="270"/>
      <c r="AL619" s="270"/>
      <c r="AM619" s="270"/>
      <c r="AN619" s="270"/>
      <c r="AO619" s="270"/>
      <c r="AP619" s="270"/>
      <c r="AQ619" s="270"/>
      <c r="AR619" s="270"/>
      <c r="AS619" s="270"/>
      <c r="AT619" s="270"/>
      <c r="AU619" s="270"/>
      <c r="AV619" s="270"/>
      <c r="AW619" s="270"/>
      <c r="AX619" s="270"/>
      <c r="AY619" s="270"/>
      <c r="AZ619" s="270"/>
      <c r="BA619" s="270"/>
      <c r="BB619" s="270"/>
      <c r="BC619" s="270"/>
      <c r="BD619" s="270"/>
      <c r="BE619" s="270"/>
      <c r="BF619" s="270"/>
      <c r="BG619" s="270"/>
      <c r="BH619" s="270"/>
      <c r="BI619" s="270"/>
      <c r="BJ619" s="270"/>
      <c r="BK619" s="270"/>
      <c r="BL619" s="270"/>
      <c r="BM619" s="270"/>
      <c r="BN619" s="270"/>
      <c r="BO619" s="270"/>
      <c r="BP619" s="270"/>
      <c r="BQ619" s="270"/>
      <c r="BR619" s="270"/>
      <c r="BS619" s="270"/>
      <c r="BT619" s="270"/>
      <c r="BU619" s="270"/>
      <c r="BV619" s="270"/>
      <c r="BW619" s="270"/>
      <c r="BX619" s="270"/>
      <c r="BY619" s="270"/>
      <c r="BZ619" s="270"/>
      <c r="CA619" s="270"/>
      <c r="CB619" s="270"/>
      <c r="CC619" s="270"/>
      <c r="CD619" s="270"/>
      <c r="CE619" s="270"/>
      <c r="CF619" s="270"/>
      <c r="CG619" s="270"/>
      <c r="CH619" s="270"/>
      <c r="CI619" s="270"/>
      <c r="CJ619" s="270"/>
      <c r="CK619" s="270"/>
      <c r="CL619" s="270"/>
      <c r="CM619" s="270"/>
      <c r="CN619" s="270"/>
      <c r="CO619" s="270"/>
      <c r="CP619" s="270"/>
      <c r="CQ619" s="270"/>
    </row>
    <row r="620" spans="10:95">
      <c r="J620" s="268"/>
      <c r="K620" s="268"/>
      <c r="L620" s="269"/>
      <c r="M620" s="270"/>
      <c r="N620" s="268"/>
      <c r="O620" s="268"/>
      <c r="P620" s="269"/>
      <c r="Q620" s="270"/>
      <c r="R620" s="268"/>
      <c r="S620" s="268"/>
      <c r="T620" s="269"/>
      <c r="U620" s="270"/>
      <c r="V620" s="268"/>
      <c r="W620" s="268"/>
      <c r="X620" s="269"/>
      <c r="Y620" s="270"/>
      <c r="Z620" s="268"/>
      <c r="AA620" s="268"/>
      <c r="AB620" s="269"/>
      <c r="AC620" s="270"/>
      <c r="AD620" s="268"/>
      <c r="AE620" s="268"/>
      <c r="AF620" s="269"/>
      <c r="AG620" s="270"/>
      <c r="AH620" s="268"/>
      <c r="AI620" s="268"/>
      <c r="AJ620" s="269"/>
      <c r="AK620" s="270"/>
      <c r="AL620" s="270"/>
      <c r="AM620" s="270"/>
      <c r="AN620" s="270"/>
      <c r="AO620" s="270"/>
      <c r="AP620" s="270"/>
      <c r="AQ620" s="270"/>
      <c r="AR620" s="270"/>
      <c r="AS620" s="270"/>
      <c r="AT620" s="270"/>
      <c r="AU620" s="270"/>
      <c r="AV620" s="270"/>
      <c r="AW620" s="270"/>
      <c r="AX620" s="270"/>
      <c r="AY620" s="270"/>
      <c r="AZ620" s="270"/>
      <c r="BA620" s="270"/>
      <c r="BB620" s="270"/>
      <c r="BC620" s="270"/>
      <c r="BD620" s="270"/>
      <c r="BE620" s="270"/>
      <c r="BF620" s="270"/>
      <c r="BG620" s="270"/>
      <c r="BH620" s="270"/>
      <c r="BI620" s="270"/>
      <c r="BJ620" s="270"/>
      <c r="BK620" s="270"/>
      <c r="BL620" s="270"/>
      <c r="BM620" s="270"/>
      <c r="BN620" s="270"/>
      <c r="BO620" s="270"/>
      <c r="BP620" s="270"/>
      <c r="BQ620" s="270"/>
      <c r="BR620" s="270"/>
      <c r="BS620" s="270"/>
      <c r="BT620" s="270"/>
      <c r="BU620" s="270"/>
      <c r="BV620" s="270"/>
      <c r="BW620" s="270"/>
      <c r="BX620" s="270"/>
      <c r="BY620" s="270"/>
      <c r="BZ620" s="270"/>
      <c r="CA620" s="270"/>
      <c r="CB620" s="270"/>
      <c r="CC620" s="270"/>
      <c r="CD620" s="270"/>
      <c r="CE620" s="270"/>
      <c r="CF620" s="270"/>
      <c r="CG620" s="270"/>
      <c r="CH620" s="270"/>
      <c r="CI620" s="270"/>
      <c r="CJ620" s="270"/>
      <c r="CK620" s="270"/>
      <c r="CL620" s="270"/>
      <c r="CM620" s="270"/>
      <c r="CN620" s="270"/>
      <c r="CO620" s="270"/>
      <c r="CP620" s="270"/>
      <c r="CQ620" s="270"/>
    </row>
    <row r="621" spans="10:95">
      <c r="J621" s="268"/>
      <c r="K621" s="268"/>
      <c r="L621" s="269"/>
      <c r="M621" s="270"/>
      <c r="N621" s="268"/>
      <c r="O621" s="268"/>
      <c r="P621" s="269"/>
      <c r="Q621" s="270"/>
      <c r="R621" s="268"/>
      <c r="S621" s="268"/>
      <c r="T621" s="269"/>
      <c r="U621" s="270"/>
      <c r="V621" s="268"/>
      <c r="W621" s="268"/>
      <c r="X621" s="269"/>
      <c r="Y621" s="270"/>
      <c r="Z621" s="268"/>
      <c r="AA621" s="268"/>
      <c r="AB621" s="269"/>
      <c r="AC621" s="270"/>
      <c r="AD621" s="268"/>
      <c r="AE621" s="268"/>
      <c r="AF621" s="269"/>
      <c r="AG621" s="270"/>
      <c r="AH621" s="268"/>
      <c r="AI621" s="268"/>
      <c r="AJ621" s="269"/>
      <c r="AK621" s="270"/>
      <c r="AL621" s="270"/>
      <c r="AM621" s="270"/>
      <c r="AN621" s="270"/>
      <c r="AO621" s="270"/>
      <c r="AP621" s="270"/>
      <c r="AQ621" s="270"/>
      <c r="AR621" s="270"/>
      <c r="AS621" s="270"/>
      <c r="AT621" s="270"/>
      <c r="AU621" s="270"/>
      <c r="AV621" s="270"/>
      <c r="AW621" s="270"/>
      <c r="AX621" s="270"/>
      <c r="AY621" s="270"/>
      <c r="AZ621" s="270"/>
      <c r="BA621" s="270"/>
      <c r="BB621" s="270"/>
      <c r="BC621" s="270"/>
      <c r="BD621" s="270"/>
      <c r="BE621" s="270"/>
      <c r="BF621" s="270"/>
      <c r="BG621" s="270"/>
      <c r="BH621" s="270"/>
      <c r="BI621" s="270"/>
      <c r="BJ621" s="270"/>
      <c r="BK621" s="270"/>
      <c r="BL621" s="270"/>
      <c r="BM621" s="270"/>
      <c r="BN621" s="270"/>
      <c r="BO621" s="270"/>
      <c r="BP621" s="270"/>
      <c r="BQ621" s="270"/>
      <c r="BR621" s="270"/>
      <c r="BS621" s="270"/>
      <c r="BT621" s="270"/>
      <c r="BU621" s="270"/>
      <c r="BV621" s="270"/>
      <c r="BW621" s="270"/>
      <c r="BX621" s="270"/>
      <c r="BY621" s="270"/>
      <c r="BZ621" s="270"/>
      <c r="CA621" s="270"/>
      <c r="CB621" s="270"/>
      <c r="CC621" s="270"/>
      <c r="CD621" s="270"/>
      <c r="CE621" s="270"/>
      <c r="CF621" s="270"/>
      <c r="CG621" s="270"/>
      <c r="CH621" s="270"/>
      <c r="CI621" s="270"/>
      <c r="CJ621" s="270"/>
      <c r="CK621" s="270"/>
      <c r="CL621" s="270"/>
      <c r="CM621" s="270"/>
      <c r="CN621" s="270"/>
      <c r="CO621" s="270"/>
      <c r="CP621" s="270"/>
      <c r="CQ621" s="270"/>
    </row>
    <row r="622" spans="10:95">
      <c r="J622" s="268"/>
      <c r="K622" s="268"/>
      <c r="L622" s="269"/>
      <c r="M622" s="270"/>
      <c r="N622" s="268"/>
      <c r="O622" s="268"/>
      <c r="P622" s="269"/>
      <c r="Q622" s="270"/>
      <c r="R622" s="268"/>
      <c r="S622" s="268"/>
      <c r="T622" s="269"/>
      <c r="U622" s="270"/>
      <c r="V622" s="268"/>
      <c r="W622" s="268"/>
      <c r="X622" s="269"/>
      <c r="Y622" s="270"/>
      <c r="Z622" s="268"/>
      <c r="AA622" s="268"/>
      <c r="AB622" s="269"/>
      <c r="AC622" s="270"/>
      <c r="AD622" s="268"/>
      <c r="AE622" s="268"/>
      <c r="AF622" s="269"/>
      <c r="AG622" s="270"/>
      <c r="AH622" s="268"/>
      <c r="AI622" s="268"/>
      <c r="AJ622" s="269"/>
      <c r="AK622" s="270"/>
      <c r="AL622" s="270"/>
      <c r="AM622" s="270"/>
      <c r="AN622" s="270"/>
      <c r="AO622" s="270"/>
      <c r="AP622" s="270"/>
      <c r="AQ622" s="270"/>
      <c r="AR622" s="270"/>
      <c r="AS622" s="270"/>
      <c r="AT622" s="270"/>
      <c r="AU622" s="270"/>
      <c r="AV622" s="270"/>
      <c r="AW622" s="270"/>
      <c r="AX622" s="270"/>
      <c r="AY622" s="270"/>
      <c r="AZ622" s="270"/>
      <c r="BA622" s="270"/>
      <c r="BB622" s="270"/>
      <c r="BC622" s="270"/>
      <c r="BD622" s="270"/>
      <c r="BE622" s="270"/>
      <c r="BF622" s="270"/>
      <c r="BG622" s="270"/>
      <c r="BH622" s="270"/>
      <c r="BI622" s="270"/>
      <c r="BJ622" s="270"/>
      <c r="BK622" s="270"/>
      <c r="BL622" s="270"/>
      <c r="BM622" s="270"/>
      <c r="BN622" s="270"/>
      <c r="BO622" s="270"/>
      <c r="BP622" s="270"/>
      <c r="BQ622" s="270"/>
      <c r="BR622" s="270"/>
      <c r="BS622" s="270"/>
      <c r="BT622" s="270"/>
      <c r="BU622" s="270"/>
      <c r="BV622" s="270"/>
      <c r="BW622" s="270"/>
      <c r="BX622" s="270"/>
      <c r="BY622" s="270"/>
      <c r="BZ622" s="270"/>
      <c r="CA622" s="270"/>
      <c r="CB622" s="270"/>
      <c r="CC622" s="270"/>
      <c r="CD622" s="270"/>
      <c r="CE622" s="270"/>
      <c r="CF622" s="270"/>
      <c r="CG622" s="270"/>
      <c r="CH622" s="270"/>
      <c r="CI622" s="270"/>
      <c r="CJ622" s="270"/>
      <c r="CK622" s="270"/>
      <c r="CL622" s="270"/>
      <c r="CM622" s="270"/>
      <c r="CN622" s="270"/>
      <c r="CO622" s="270"/>
      <c r="CP622" s="270"/>
      <c r="CQ622" s="270"/>
    </row>
    <row r="623" spans="10:95">
      <c r="J623" s="268"/>
      <c r="K623" s="268"/>
      <c r="L623" s="269"/>
      <c r="M623" s="270"/>
      <c r="N623" s="268"/>
      <c r="O623" s="268"/>
      <c r="P623" s="269"/>
      <c r="Q623" s="270"/>
      <c r="R623" s="268"/>
      <c r="S623" s="268"/>
      <c r="T623" s="269"/>
      <c r="U623" s="270"/>
      <c r="V623" s="268"/>
      <c r="W623" s="268"/>
      <c r="X623" s="269"/>
      <c r="Y623" s="270"/>
      <c r="Z623" s="268"/>
      <c r="AA623" s="268"/>
      <c r="AB623" s="269"/>
      <c r="AC623" s="270"/>
      <c r="AD623" s="268"/>
      <c r="AE623" s="268"/>
      <c r="AF623" s="269"/>
      <c r="AG623" s="270"/>
      <c r="AH623" s="268"/>
      <c r="AI623" s="268"/>
      <c r="AJ623" s="269"/>
      <c r="AK623" s="270"/>
      <c r="AL623" s="270"/>
      <c r="AM623" s="270"/>
      <c r="AN623" s="270"/>
      <c r="AO623" s="270"/>
      <c r="AP623" s="270"/>
      <c r="AQ623" s="270"/>
      <c r="AR623" s="270"/>
      <c r="AS623" s="270"/>
      <c r="AT623" s="270"/>
      <c r="AU623" s="270"/>
      <c r="AV623" s="270"/>
      <c r="AW623" s="270"/>
      <c r="AX623" s="270"/>
      <c r="AY623" s="270"/>
      <c r="AZ623" s="270"/>
      <c r="BA623" s="270"/>
      <c r="BB623" s="270"/>
      <c r="BC623" s="270"/>
      <c r="BD623" s="270"/>
      <c r="BE623" s="270"/>
      <c r="BF623" s="270"/>
      <c r="BG623" s="270"/>
      <c r="BH623" s="270"/>
      <c r="BI623" s="270"/>
      <c r="BJ623" s="270"/>
      <c r="BK623" s="270"/>
      <c r="BL623" s="270"/>
      <c r="BM623" s="270"/>
      <c r="BN623" s="270"/>
      <c r="BO623" s="270"/>
      <c r="BP623" s="270"/>
      <c r="BQ623" s="270"/>
      <c r="BR623" s="270"/>
      <c r="BS623" s="270"/>
      <c r="BT623" s="270"/>
      <c r="BU623" s="270"/>
      <c r="BV623" s="270"/>
      <c r="BW623" s="270"/>
      <c r="BX623" s="270"/>
      <c r="BY623" s="270"/>
      <c r="BZ623" s="270"/>
      <c r="CA623" s="270"/>
      <c r="CB623" s="270"/>
      <c r="CC623" s="270"/>
      <c r="CD623" s="270"/>
      <c r="CE623" s="270"/>
      <c r="CF623" s="270"/>
      <c r="CG623" s="270"/>
      <c r="CH623" s="270"/>
      <c r="CI623" s="270"/>
      <c r="CJ623" s="270"/>
      <c r="CK623" s="270"/>
      <c r="CL623" s="270"/>
      <c r="CM623" s="270"/>
      <c r="CN623" s="270"/>
      <c r="CO623" s="270"/>
      <c r="CP623" s="270"/>
      <c r="CQ623" s="270"/>
    </row>
    <row r="624" spans="10:95">
      <c r="J624" s="268"/>
      <c r="K624" s="268"/>
      <c r="L624" s="269"/>
      <c r="M624" s="270"/>
      <c r="N624" s="268"/>
      <c r="O624" s="268"/>
      <c r="P624" s="269"/>
      <c r="Q624" s="270"/>
      <c r="R624" s="268"/>
      <c r="S624" s="268"/>
      <c r="T624" s="269"/>
      <c r="U624" s="270"/>
      <c r="V624" s="268"/>
      <c r="W624" s="268"/>
      <c r="X624" s="269"/>
      <c r="Y624" s="270"/>
      <c r="Z624" s="268"/>
      <c r="AA624" s="268"/>
      <c r="AB624" s="269"/>
      <c r="AC624" s="270"/>
      <c r="AD624" s="268"/>
      <c r="AE624" s="268"/>
      <c r="AF624" s="269"/>
      <c r="AG624" s="270"/>
      <c r="AH624" s="268"/>
      <c r="AI624" s="268"/>
      <c r="AJ624" s="269"/>
      <c r="AK624" s="270"/>
      <c r="AL624" s="270"/>
      <c r="AM624" s="270"/>
      <c r="AN624" s="270"/>
      <c r="AO624" s="270"/>
      <c r="AP624" s="270"/>
      <c r="AQ624" s="270"/>
      <c r="AR624" s="270"/>
      <c r="AS624" s="270"/>
      <c r="AT624" s="270"/>
      <c r="AU624" s="270"/>
      <c r="AV624" s="270"/>
      <c r="AW624" s="270"/>
      <c r="AX624" s="270"/>
      <c r="AY624" s="270"/>
      <c r="AZ624" s="270"/>
      <c r="BA624" s="270"/>
      <c r="BB624" s="270"/>
      <c r="BC624" s="270"/>
      <c r="BD624" s="270"/>
      <c r="BE624" s="270"/>
      <c r="BF624" s="270"/>
      <c r="BG624" s="270"/>
      <c r="BH624" s="270"/>
      <c r="BI624" s="270"/>
      <c r="BJ624" s="270"/>
      <c r="BK624" s="270"/>
      <c r="BL624" s="270"/>
      <c r="BM624" s="270"/>
      <c r="BN624" s="270"/>
      <c r="BO624" s="270"/>
      <c r="BP624" s="270"/>
      <c r="BQ624" s="270"/>
      <c r="BR624" s="270"/>
      <c r="BS624" s="270"/>
      <c r="BT624" s="270"/>
      <c r="BU624" s="270"/>
      <c r="BV624" s="270"/>
      <c r="BW624" s="270"/>
      <c r="BX624" s="270"/>
      <c r="BY624" s="270"/>
      <c r="BZ624" s="270"/>
      <c r="CA624" s="270"/>
      <c r="CB624" s="270"/>
      <c r="CC624" s="270"/>
      <c r="CD624" s="270"/>
      <c r="CE624" s="270"/>
      <c r="CF624" s="270"/>
      <c r="CG624" s="270"/>
      <c r="CH624" s="270"/>
      <c r="CI624" s="270"/>
      <c r="CJ624" s="270"/>
      <c r="CK624" s="270"/>
      <c r="CL624" s="270"/>
      <c r="CM624" s="270"/>
      <c r="CN624" s="270"/>
      <c r="CO624" s="270"/>
      <c r="CP624" s="270"/>
      <c r="CQ624" s="270"/>
    </row>
    <row r="625" spans="10:95">
      <c r="J625" s="268"/>
      <c r="K625" s="268"/>
      <c r="L625" s="269"/>
      <c r="M625" s="270"/>
      <c r="N625" s="268"/>
      <c r="O625" s="268"/>
      <c r="P625" s="269"/>
      <c r="Q625" s="270"/>
      <c r="R625" s="268"/>
      <c r="S625" s="268"/>
      <c r="T625" s="269"/>
      <c r="U625" s="270"/>
      <c r="V625" s="268"/>
      <c r="W625" s="268"/>
      <c r="X625" s="269"/>
      <c r="Y625" s="270"/>
      <c r="Z625" s="268"/>
      <c r="AA625" s="268"/>
      <c r="AB625" s="269"/>
      <c r="AC625" s="270"/>
      <c r="AD625" s="268"/>
      <c r="AE625" s="268"/>
      <c r="AF625" s="269"/>
      <c r="AG625" s="270"/>
      <c r="AH625" s="268"/>
      <c r="AI625" s="268"/>
      <c r="AJ625" s="269"/>
      <c r="AK625" s="270"/>
      <c r="AL625" s="270"/>
      <c r="AM625" s="270"/>
      <c r="AN625" s="270"/>
      <c r="AO625" s="270"/>
      <c r="AP625" s="270"/>
      <c r="AQ625" s="270"/>
      <c r="AR625" s="270"/>
      <c r="AS625" s="270"/>
      <c r="AT625" s="270"/>
      <c r="AU625" s="270"/>
      <c r="AV625" s="270"/>
      <c r="AW625" s="270"/>
      <c r="AX625" s="270"/>
      <c r="AY625" s="270"/>
      <c r="AZ625" s="270"/>
      <c r="BA625" s="270"/>
      <c r="BB625" s="270"/>
      <c r="BC625" s="270"/>
      <c r="BD625" s="270"/>
      <c r="BE625" s="270"/>
      <c r="BF625" s="270"/>
      <c r="BG625" s="270"/>
      <c r="BH625" s="270"/>
      <c r="BI625" s="270"/>
      <c r="BJ625" s="270"/>
      <c r="BK625" s="270"/>
      <c r="BL625" s="270"/>
      <c r="BM625" s="270"/>
      <c r="BN625" s="270"/>
      <c r="BO625" s="270"/>
      <c r="BP625" s="270"/>
      <c r="BQ625" s="270"/>
      <c r="BR625" s="270"/>
      <c r="BS625" s="270"/>
      <c r="BT625" s="270"/>
      <c r="BU625" s="270"/>
      <c r="BV625" s="270"/>
      <c r="BW625" s="270"/>
      <c r="BX625" s="270"/>
      <c r="BY625" s="270"/>
      <c r="BZ625" s="270"/>
      <c r="CA625" s="270"/>
      <c r="CB625" s="270"/>
      <c r="CC625" s="270"/>
      <c r="CD625" s="270"/>
      <c r="CE625" s="270"/>
      <c r="CF625" s="270"/>
      <c r="CG625" s="270"/>
      <c r="CH625" s="270"/>
      <c r="CI625" s="270"/>
      <c r="CJ625" s="270"/>
      <c r="CK625" s="270"/>
      <c r="CL625" s="270"/>
      <c r="CM625" s="270"/>
      <c r="CN625" s="270"/>
      <c r="CO625" s="270"/>
      <c r="CP625" s="270"/>
      <c r="CQ625" s="270"/>
    </row>
    <row r="626" spans="10:95">
      <c r="J626" s="268"/>
      <c r="K626" s="268"/>
      <c r="L626" s="269"/>
      <c r="M626" s="270"/>
      <c r="N626" s="268"/>
      <c r="O626" s="268"/>
      <c r="P626" s="269"/>
      <c r="Q626" s="270"/>
      <c r="R626" s="268"/>
      <c r="S626" s="268"/>
      <c r="T626" s="269"/>
      <c r="U626" s="270"/>
      <c r="V626" s="268"/>
      <c r="W626" s="268"/>
      <c r="X626" s="269"/>
      <c r="Y626" s="270"/>
      <c r="Z626" s="268"/>
      <c r="AA626" s="268"/>
      <c r="AB626" s="269"/>
      <c r="AC626" s="270"/>
      <c r="AD626" s="268"/>
      <c r="AE626" s="268"/>
      <c r="AF626" s="269"/>
      <c r="AG626" s="270"/>
      <c r="AH626" s="268"/>
      <c r="AI626" s="268"/>
      <c r="AJ626" s="269"/>
      <c r="AK626" s="270"/>
      <c r="AL626" s="270"/>
      <c r="AM626" s="270"/>
      <c r="AN626" s="270"/>
      <c r="AO626" s="270"/>
      <c r="AP626" s="270"/>
      <c r="AQ626" s="270"/>
      <c r="AR626" s="270"/>
      <c r="AS626" s="270"/>
      <c r="AT626" s="270"/>
      <c r="AU626" s="270"/>
      <c r="AV626" s="270"/>
      <c r="AW626" s="270"/>
      <c r="AX626" s="270"/>
      <c r="AY626" s="270"/>
      <c r="AZ626" s="270"/>
      <c r="BA626" s="270"/>
      <c r="BB626" s="270"/>
      <c r="BC626" s="270"/>
      <c r="BD626" s="270"/>
      <c r="BE626" s="270"/>
      <c r="BF626" s="270"/>
      <c r="BG626" s="270"/>
      <c r="BH626" s="270"/>
      <c r="BI626" s="270"/>
      <c r="BJ626" s="270"/>
      <c r="BK626" s="270"/>
      <c r="BL626" s="270"/>
      <c r="BM626" s="270"/>
      <c r="BN626" s="270"/>
      <c r="BO626" s="270"/>
      <c r="BP626" s="270"/>
      <c r="BQ626" s="270"/>
      <c r="BR626" s="270"/>
      <c r="BS626" s="270"/>
      <c r="BT626" s="270"/>
      <c r="BU626" s="270"/>
      <c r="BV626" s="270"/>
      <c r="BW626" s="270"/>
      <c r="BX626" s="270"/>
      <c r="BY626" s="270"/>
      <c r="BZ626" s="270"/>
      <c r="CA626" s="270"/>
      <c r="CB626" s="270"/>
      <c r="CC626" s="270"/>
      <c r="CD626" s="270"/>
      <c r="CE626" s="270"/>
      <c r="CF626" s="270"/>
      <c r="CG626" s="270"/>
      <c r="CH626" s="270"/>
      <c r="CI626" s="270"/>
      <c r="CJ626" s="270"/>
      <c r="CK626" s="270"/>
      <c r="CL626" s="270"/>
      <c r="CM626" s="270"/>
      <c r="CN626" s="270"/>
      <c r="CO626" s="270"/>
      <c r="CP626" s="270"/>
      <c r="CQ626" s="270"/>
    </row>
    <row r="627" spans="10:95">
      <c r="J627" s="268"/>
      <c r="K627" s="268"/>
      <c r="L627" s="269"/>
      <c r="M627" s="270"/>
      <c r="N627" s="268"/>
      <c r="O627" s="268"/>
      <c r="P627" s="269"/>
      <c r="Q627" s="270"/>
      <c r="R627" s="268"/>
      <c r="S627" s="268"/>
      <c r="T627" s="269"/>
      <c r="U627" s="270"/>
      <c r="V627" s="268"/>
      <c r="W627" s="268"/>
      <c r="X627" s="269"/>
      <c r="Y627" s="270"/>
      <c r="Z627" s="268"/>
      <c r="AA627" s="268"/>
      <c r="AB627" s="269"/>
      <c r="AC627" s="270"/>
      <c r="AD627" s="268"/>
      <c r="AE627" s="268"/>
      <c r="AF627" s="269"/>
      <c r="AG627" s="270"/>
      <c r="AH627" s="268"/>
      <c r="AI627" s="268"/>
      <c r="AJ627" s="269"/>
      <c r="AK627" s="270"/>
      <c r="AL627" s="270"/>
      <c r="AM627" s="270"/>
      <c r="AN627" s="270"/>
      <c r="AO627" s="270"/>
      <c r="AP627" s="270"/>
      <c r="AQ627" s="270"/>
      <c r="AR627" s="270"/>
      <c r="AS627" s="270"/>
      <c r="AT627" s="270"/>
      <c r="AU627" s="270"/>
      <c r="AV627" s="270"/>
      <c r="AW627" s="270"/>
      <c r="AX627" s="270"/>
      <c r="AY627" s="270"/>
      <c r="AZ627" s="270"/>
      <c r="BA627" s="270"/>
      <c r="BB627" s="270"/>
      <c r="BC627" s="270"/>
      <c r="BD627" s="270"/>
      <c r="BE627" s="270"/>
      <c r="BF627" s="270"/>
      <c r="BG627" s="270"/>
      <c r="BH627" s="270"/>
      <c r="BI627" s="270"/>
      <c r="BJ627" s="270"/>
      <c r="BK627" s="270"/>
      <c r="BL627" s="270"/>
      <c r="BM627" s="270"/>
      <c r="BN627" s="270"/>
      <c r="BO627" s="270"/>
      <c r="BP627" s="270"/>
      <c r="BQ627" s="270"/>
      <c r="BR627" s="270"/>
      <c r="BS627" s="270"/>
      <c r="BT627" s="270"/>
      <c r="BU627" s="270"/>
      <c r="BV627" s="270"/>
      <c r="BW627" s="270"/>
      <c r="BX627" s="270"/>
      <c r="BY627" s="270"/>
      <c r="BZ627" s="270"/>
      <c r="CA627" s="270"/>
      <c r="CB627" s="270"/>
      <c r="CC627" s="270"/>
      <c r="CD627" s="270"/>
      <c r="CE627" s="270"/>
      <c r="CF627" s="270"/>
      <c r="CG627" s="270"/>
      <c r="CH627" s="270"/>
      <c r="CI627" s="270"/>
      <c r="CJ627" s="270"/>
      <c r="CK627" s="270"/>
      <c r="CL627" s="270"/>
      <c r="CM627" s="270"/>
      <c r="CN627" s="270"/>
      <c r="CO627" s="270"/>
      <c r="CP627" s="270"/>
      <c r="CQ627" s="270"/>
    </row>
    <row r="628" spans="10:95">
      <c r="J628" s="268"/>
      <c r="K628" s="268"/>
      <c r="L628" s="269"/>
      <c r="M628" s="270"/>
      <c r="N628" s="268"/>
      <c r="O628" s="268"/>
      <c r="P628" s="269"/>
      <c r="Q628" s="270"/>
      <c r="R628" s="268"/>
      <c r="S628" s="268"/>
      <c r="T628" s="269"/>
      <c r="U628" s="270"/>
      <c r="V628" s="268"/>
      <c r="W628" s="268"/>
      <c r="X628" s="269"/>
      <c r="Y628" s="270"/>
      <c r="Z628" s="268"/>
      <c r="AA628" s="268"/>
      <c r="AB628" s="269"/>
      <c r="AC628" s="270"/>
      <c r="AD628" s="268"/>
      <c r="AE628" s="268"/>
      <c r="AF628" s="269"/>
      <c r="AG628" s="270"/>
      <c r="AH628" s="268"/>
      <c r="AI628" s="268"/>
      <c r="AJ628" s="269"/>
      <c r="AK628" s="270"/>
      <c r="AL628" s="270"/>
      <c r="AM628" s="270"/>
      <c r="AN628" s="270"/>
      <c r="AO628" s="270"/>
      <c r="AP628" s="270"/>
      <c r="AQ628" s="270"/>
      <c r="AR628" s="270"/>
      <c r="AS628" s="270"/>
      <c r="AT628" s="270"/>
      <c r="AU628" s="270"/>
      <c r="AV628" s="270"/>
      <c r="AW628" s="270"/>
      <c r="AX628" s="270"/>
      <c r="AY628" s="270"/>
      <c r="AZ628" s="270"/>
      <c r="BA628" s="270"/>
      <c r="BB628" s="270"/>
      <c r="BC628" s="270"/>
      <c r="BD628" s="270"/>
      <c r="BE628" s="270"/>
      <c r="BF628" s="270"/>
      <c r="BG628" s="270"/>
      <c r="BH628" s="270"/>
      <c r="BI628" s="270"/>
      <c r="BJ628" s="270"/>
      <c r="BK628" s="270"/>
      <c r="BL628" s="270"/>
      <c r="BM628" s="270"/>
      <c r="BN628" s="270"/>
      <c r="BO628" s="270"/>
      <c r="BP628" s="270"/>
      <c r="BQ628" s="270"/>
      <c r="BR628" s="270"/>
      <c r="BS628" s="270"/>
      <c r="BT628" s="270"/>
      <c r="BU628" s="270"/>
      <c r="BV628" s="270"/>
      <c r="BW628" s="270"/>
      <c r="BX628" s="270"/>
      <c r="BY628" s="270"/>
      <c r="BZ628" s="270"/>
      <c r="CA628" s="270"/>
      <c r="CB628" s="270"/>
      <c r="CC628" s="270"/>
      <c r="CD628" s="270"/>
      <c r="CE628" s="270"/>
      <c r="CF628" s="270"/>
      <c r="CG628" s="270"/>
      <c r="CH628" s="270"/>
      <c r="CI628" s="270"/>
      <c r="CJ628" s="270"/>
      <c r="CK628" s="270"/>
      <c r="CL628" s="270"/>
      <c r="CM628" s="270"/>
      <c r="CN628" s="270"/>
      <c r="CO628" s="270"/>
      <c r="CP628" s="270"/>
      <c r="CQ628" s="270"/>
    </row>
    <row r="629" spans="10:95">
      <c r="J629" s="268"/>
      <c r="K629" s="268"/>
      <c r="L629" s="269"/>
      <c r="M629" s="270"/>
      <c r="N629" s="268"/>
      <c r="O629" s="268"/>
      <c r="P629" s="269"/>
      <c r="Q629" s="270"/>
      <c r="R629" s="268"/>
      <c r="S629" s="268"/>
      <c r="T629" s="269"/>
      <c r="U629" s="270"/>
      <c r="V629" s="268"/>
      <c r="W629" s="268"/>
      <c r="X629" s="269"/>
      <c r="Y629" s="270"/>
      <c r="Z629" s="268"/>
      <c r="AA629" s="268"/>
      <c r="AB629" s="269"/>
      <c r="AC629" s="270"/>
      <c r="AD629" s="268"/>
      <c r="AE629" s="268"/>
      <c r="AF629" s="269"/>
      <c r="AG629" s="270"/>
      <c r="AH629" s="268"/>
      <c r="AI629" s="268"/>
      <c r="AJ629" s="269"/>
      <c r="AK629" s="270"/>
      <c r="AL629" s="270"/>
      <c r="AM629" s="270"/>
      <c r="AN629" s="270"/>
      <c r="AO629" s="270"/>
      <c r="AP629" s="270"/>
      <c r="AQ629" s="270"/>
      <c r="AR629" s="270"/>
      <c r="AS629" s="270"/>
      <c r="AT629" s="270"/>
      <c r="AU629" s="270"/>
      <c r="AV629" s="270"/>
      <c r="AW629" s="270"/>
      <c r="AX629" s="270"/>
      <c r="AY629" s="270"/>
      <c r="AZ629" s="270"/>
      <c r="BA629" s="270"/>
      <c r="BB629" s="270"/>
      <c r="BC629" s="270"/>
      <c r="BD629" s="270"/>
      <c r="BE629" s="270"/>
      <c r="BF629" s="270"/>
      <c r="BG629" s="270"/>
      <c r="BH629" s="270"/>
      <c r="BI629" s="270"/>
      <c r="BJ629" s="270"/>
      <c r="BK629" s="270"/>
      <c r="BL629" s="270"/>
      <c r="BM629" s="270"/>
      <c r="BN629" s="270"/>
      <c r="BO629" s="270"/>
      <c r="BP629" s="270"/>
      <c r="BQ629" s="270"/>
      <c r="BR629" s="270"/>
      <c r="BS629" s="270"/>
      <c r="BT629" s="270"/>
      <c r="BU629" s="270"/>
      <c r="BV629" s="270"/>
      <c r="BW629" s="270"/>
      <c r="BX629" s="270"/>
      <c r="BY629" s="270"/>
      <c r="BZ629" s="270"/>
      <c r="CA629" s="270"/>
      <c r="CB629" s="270"/>
      <c r="CC629" s="270"/>
      <c r="CD629" s="270"/>
      <c r="CE629" s="270"/>
      <c r="CF629" s="270"/>
      <c r="CG629" s="270"/>
      <c r="CH629" s="270"/>
      <c r="CI629" s="270"/>
      <c r="CJ629" s="270"/>
      <c r="CK629" s="270"/>
      <c r="CL629" s="270"/>
      <c r="CM629" s="270"/>
      <c r="CN629" s="270"/>
      <c r="CO629" s="270"/>
      <c r="CP629" s="270"/>
      <c r="CQ629" s="270"/>
    </row>
    <row r="630" spans="10:95">
      <c r="J630" s="268"/>
      <c r="K630" s="268"/>
      <c r="L630" s="269"/>
      <c r="M630" s="270"/>
      <c r="N630" s="268"/>
      <c r="O630" s="268"/>
      <c r="P630" s="269"/>
      <c r="Q630" s="270"/>
      <c r="R630" s="268"/>
      <c r="S630" s="268"/>
      <c r="T630" s="269"/>
      <c r="U630" s="270"/>
      <c r="V630" s="268"/>
      <c r="W630" s="268"/>
      <c r="X630" s="269"/>
      <c r="Y630" s="270"/>
      <c r="Z630" s="268"/>
      <c r="AA630" s="268"/>
      <c r="AB630" s="269"/>
      <c r="AC630" s="270"/>
      <c r="AD630" s="268"/>
      <c r="AE630" s="268"/>
      <c r="AF630" s="269"/>
      <c r="AG630" s="270"/>
      <c r="AH630" s="268"/>
      <c r="AI630" s="268"/>
      <c r="AJ630" s="269"/>
      <c r="AK630" s="270"/>
      <c r="AL630" s="270"/>
      <c r="AM630" s="270"/>
      <c r="AN630" s="270"/>
      <c r="AO630" s="270"/>
      <c r="AP630" s="270"/>
      <c r="AQ630" s="270"/>
      <c r="AR630" s="270"/>
      <c r="AS630" s="270"/>
      <c r="AT630" s="270"/>
      <c r="AU630" s="270"/>
      <c r="AV630" s="270"/>
      <c r="AW630" s="270"/>
      <c r="AX630" s="270"/>
      <c r="AY630" s="270"/>
      <c r="AZ630" s="270"/>
      <c r="BA630" s="270"/>
      <c r="BB630" s="270"/>
      <c r="BC630" s="270"/>
      <c r="BD630" s="270"/>
      <c r="BE630" s="270"/>
      <c r="BF630" s="270"/>
      <c r="BG630" s="270"/>
      <c r="BH630" s="270"/>
      <c r="BI630" s="270"/>
      <c r="BJ630" s="270"/>
      <c r="BK630" s="270"/>
      <c r="BL630" s="270"/>
      <c r="BM630" s="270"/>
      <c r="BN630" s="270"/>
      <c r="BO630" s="270"/>
      <c r="BP630" s="270"/>
      <c r="BQ630" s="270"/>
      <c r="BR630" s="270"/>
      <c r="BS630" s="270"/>
      <c r="BT630" s="270"/>
      <c r="BU630" s="270"/>
      <c r="BV630" s="270"/>
      <c r="BW630" s="270"/>
      <c r="BX630" s="270"/>
      <c r="BY630" s="270"/>
      <c r="BZ630" s="270"/>
      <c r="CA630" s="270"/>
      <c r="CB630" s="270"/>
      <c r="CC630" s="270"/>
      <c r="CD630" s="270"/>
      <c r="CE630" s="270"/>
      <c r="CF630" s="270"/>
      <c r="CG630" s="270"/>
      <c r="CH630" s="270"/>
      <c r="CI630" s="270"/>
      <c r="CJ630" s="270"/>
      <c r="CK630" s="270"/>
      <c r="CL630" s="270"/>
      <c r="CM630" s="270"/>
      <c r="CN630" s="270"/>
      <c r="CO630" s="270"/>
      <c r="CP630" s="270"/>
      <c r="CQ630" s="270"/>
    </row>
    <row r="631" spans="10:95">
      <c r="J631" s="268"/>
      <c r="K631" s="268"/>
      <c r="L631" s="269"/>
      <c r="M631" s="270"/>
      <c r="N631" s="268"/>
      <c r="O631" s="268"/>
      <c r="P631" s="269"/>
      <c r="Q631" s="270"/>
      <c r="R631" s="268"/>
      <c r="S631" s="268"/>
      <c r="T631" s="269"/>
      <c r="U631" s="270"/>
      <c r="V631" s="268"/>
      <c r="W631" s="268"/>
      <c r="X631" s="269"/>
      <c r="Y631" s="270"/>
      <c r="Z631" s="268"/>
      <c r="AA631" s="268"/>
      <c r="AB631" s="269"/>
      <c r="AC631" s="270"/>
      <c r="AD631" s="268"/>
      <c r="AE631" s="268"/>
      <c r="AF631" s="269"/>
      <c r="AG631" s="270"/>
      <c r="AH631" s="268"/>
      <c r="AI631" s="268"/>
      <c r="AJ631" s="269"/>
      <c r="AK631" s="270"/>
      <c r="AL631" s="270"/>
      <c r="AM631" s="270"/>
      <c r="AN631" s="270"/>
      <c r="AO631" s="270"/>
      <c r="AP631" s="270"/>
      <c r="AQ631" s="270"/>
      <c r="AR631" s="270"/>
      <c r="AS631" s="270"/>
      <c r="AT631" s="270"/>
      <c r="AU631" s="270"/>
      <c r="AV631" s="270"/>
      <c r="AW631" s="270"/>
      <c r="AX631" s="270"/>
      <c r="AY631" s="270"/>
      <c r="AZ631" s="270"/>
      <c r="BA631" s="270"/>
      <c r="BB631" s="270"/>
      <c r="BC631" s="270"/>
      <c r="BD631" s="270"/>
      <c r="BE631" s="270"/>
      <c r="BF631" s="270"/>
      <c r="BG631" s="270"/>
      <c r="BH631" s="270"/>
      <c r="BI631" s="270"/>
      <c r="BJ631" s="270"/>
      <c r="BK631" s="270"/>
      <c r="BL631" s="270"/>
      <c r="BM631" s="270"/>
      <c r="BN631" s="270"/>
      <c r="BO631" s="270"/>
      <c r="BP631" s="270"/>
      <c r="BQ631" s="270"/>
      <c r="BR631" s="270"/>
      <c r="BS631" s="270"/>
      <c r="BT631" s="270"/>
      <c r="BU631" s="270"/>
      <c r="BV631" s="270"/>
      <c r="BW631" s="270"/>
      <c r="BX631" s="270"/>
      <c r="BY631" s="270"/>
      <c r="BZ631" s="270"/>
      <c r="CA631" s="270"/>
      <c r="CB631" s="270"/>
      <c r="CC631" s="270"/>
      <c r="CD631" s="270"/>
      <c r="CE631" s="270"/>
      <c r="CF631" s="270"/>
      <c r="CG631" s="270"/>
      <c r="CH631" s="270"/>
      <c r="CI631" s="270"/>
      <c r="CJ631" s="270"/>
      <c r="CK631" s="270"/>
      <c r="CL631" s="270"/>
      <c r="CM631" s="270"/>
      <c r="CN631" s="270"/>
      <c r="CO631" s="270"/>
      <c r="CP631" s="270"/>
      <c r="CQ631" s="270"/>
    </row>
    <row r="632" spans="10:95">
      <c r="J632" s="268"/>
      <c r="K632" s="268"/>
      <c r="L632" s="269"/>
      <c r="M632" s="270"/>
      <c r="N632" s="268"/>
      <c r="O632" s="268"/>
      <c r="P632" s="269"/>
      <c r="Q632" s="270"/>
      <c r="R632" s="268"/>
      <c r="S632" s="268"/>
      <c r="T632" s="269"/>
      <c r="U632" s="270"/>
      <c r="V632" s="268"/>
      <c r="W632" s="268"/>
      <c r="X632" s="269"/>
      <c r="Y632" s="270"/>
      <c r="Z632" s="268"/>
      <c r="AA632" s="268"/>
      <c r="AB632" s="269"/>
      <c r="AC632" s="270"/>
      <c r="AD632" s="268"/>
      <c r="AE632" s="268"/>
      <c r="AF632" s="269"/>
      <c r="AG632" s="270"/>
      <c r="AH632" s="268"/>
      <c r="AI632" s="268"/>
      <c r="AJ632" s="269"/>
      <c r="AK632" s="270"/>
      <c r="AL632" s="270"/>
      <c r="AM632" s="270"/>
      <c r="AN632" s="270"/>
      <c r="AO632" s="270"/>
      <c r="AP632" s="270"/>
      <c r="AQ632" s="270"/>
      <c r="AR632" s="270"/>
      <c r="AS632" s="270"/>
      <c r="AT632" s="270"/>
      <c r="AU632" s="270"/>
      <c r="AV632" s="270"/>
      <c r="AW632" s="270"/>
      <c r="AX632" s="270"/>
      <c r="AY632" s="270"/>
      <c r="AZ632" s="270"/>
      <c r="BA632" s="270"/>
      <c r="BB632" s="270"/>
      <c r="BC632" s="270"/>
      <c r="BD632" s="270"/>
      <c r="BE632" s="270"/>
      <c r="BF632" s="270"/>
      <c r="BG632" s="270"/>
      <c r="BH632" s="270"/>
      <c r="BI632" s="270"/>
      <c r="BJ632" s="270"/>
      <c r="BK632" s="270"/>
      <c r="BL632" s="270"/>
      <c r="BM632" s="270"/>
      <c r="BN632" s="270"/>
      <c r="BO632" s="270"/>
      <c r="BP632" s="270"/>
      <c r="BQ632" s="270"/>
      <c r="BR632" s="270"/>
      <c r="BS632" s="270"/>
      <c r="BT632" s="270"/>
      <c r="BU632" s="270"/>
      <c r="BV632" s="270"/>
      <c r="BW632" s="270"/>
      <c r="BX632" s="270"/>
      <c r="BY632" s="270"/>
      <c r="BZ632" s="270"/>
      <c r="CA632" s="270"/>
      <c r="CB632" s="270"/>
      <c r="CC632" s="270"/>
      <c r="CD632" s="270"/>
      <c r="CE632" s="270"/>
      <c r="CF632" s="270"/>
      <c r="CG632" s="270"/>
      <c r="CH632" s="270"/>
      <c r="CI632" s="270"/>
      <c r="CJ632" s="270"/>
      <c r="CK632" s="270"/>
      <c r="CL632" s="270"/>
      <c r="CM632" s="270"/>
      <c r="CN632" s="270"/>
      <c r="CO632" s="270"/>
      <c r="CP632" s="270"/>
      <c r="CQ632" s="270"/>
    </row>
    <row r="633" spans="10:95">
      <c r="J633" s="268"/>
      <c r="K633" s="268"/>
      <c r="L633" s="269"/>
      <c r="M633" s="270"/>
      <c r="N633" s="268"/>
      <c r="O633" s="268"/>
      <c r="P633" s="269"/>
      <c r="Q633" s="270"/>
      <c r="R633" s="268"/>
      <c r="S633" s="268"/>
      <c r="T633" s="269"/>
      <c r="U633" s="270"/>
      <c r="V633" s="268"/>
      <c r="W633" s="268"/>
      <c r="X633" s="269"/>
      <c r="Y633" s="270"/>
      <c r="Z633" s="268"/>
      <c r="AA633" s="268"/>
      <c r="AB633" s="269"/>
      <c r="AC633" s="270"/>
      <c r="AD633" s="268"/>
      <c r="AE633" s="268"/>
      <c r="AF633" s="269"/>
      <c r="AG633" s="270"/>
      <c r="AH633" s="268"/>
      <c r="AI633" s="268"/>
      <c r="AJ633" s="269"/>
      <c r="AK633" s="270"/>
      <c r="AL633" s="270"/>
      <c r="AM633" s="270"/>
      <c r="AN633" s="270"/>
      <c r="AO633" s="270"/>
      <c r="AP633" s="270"/>
      <c r="AQ633" s="270"/>
      <c r="AR633" s="270"/>
      <c r="AS633" s="270"/>
      <c r="AT633" s="270"/>
      <c r="AU633" s="270"/>
      <c r="AV633" s="270"/>
      <c r="AW633" s="270"/>
      <c r="AX633" s="270"/>
      <c r="AY633" s="270"/>
      <c r="AZ633" s="270"/>
      <c r="BA633" s="270"/>
      <c r="BB633" s="270"/>
      <c r="BC633" s="270"/>
      <c r="BD633" s="270"/>
      <c r="BE633" s="270"/>
      <c r="BF633" s="270"/>
      <c r="BG633" s="270"/>
      <c r="BH633" s="270"/>
      <c r="BI633" s="270"/>
      <c r="BJ633" s="270"/>
      <c r="BK633" s="270"/>
      <c r="BL633" s="270"/>
      <c r="BM633" s="270"/>
      <c r="BN633" s="270"/>
      <c r="BO633" s="270"/>
      <c r="BP633" s="270"/>
      <c r="BQ633" s="270"/>
      <c r="BR633" s="270"/>
      <c r="BS633" s="270"/>
      <c r="BT633" s="270"/>
      <c r="BU633" s="270"/>
      <c r="BV633" s="270"/>
      <c r="BW633" s="270"/>
      <c r="BX633" s="270"/>
      <c r="BY633" s="270"/>
      <c r="BZ633" s="270"/>
      <c r="CA633" s="270"/>
      <c r="CB633" s="270"/>
      <c r="CC633" s="270"/>
      <c r="CD633" s="270"/>
      <c r="CE633" s="270"/>
      <c r="CF633" s="270"/>
      <c r="CG633" s="270"/>
      <c r="CH633" s="270"/>
      <c r="CI633" s="270"/>
      <c r="CJ633" s="270"/>
      <c r="CK633" s="270"/>
      <c r="CL633" s="270"/>
      <c r="CM633" s="270"/>
      <c r="CN633" s="270"/>
      <c r="CO633" s="270"/>
      <c r="CP633" s="270"/>
      <c r="CQ633" s="270"/>
    </row>
    <row r="634" spans="10:95">
      <c r="J634" s="268"/>
      <c r="K634" s="268"/>
      <c r="L634" s="269"/>
      <c r="M634" s="270"/>
      <c r="N634" s="268"/>
      <c r="O634" s="268"/>
      <c r="P634" s="269"/>
      <c r="Q634" s="270"/>
      <c r="R634" s="268"/>
      <c r="S634" s="268"/>
      <c r="T634" s="269"/>
      <c r="U634" s="270"/>
      <c r="V634" s="268"/>
      <c r="W634" s="268"/>
      <c r="X634" s="269"/>
      <c r="Y634" s="270"/>
      <c r="Z634" s="268"/>
      <c r="AA634" s="268"/>
      <c r="AB634" s="269"/>
      <c r="AC634" s="270"/>
      <c r="AD634" s="268"/>
      <c r="AE634" s="268"/>
      <c r="AF634" s="269"/>
      <c r="AG634" s="270"/>
      <c r="AH634" s="268"/>
      <c r="AI634" s="268"/>
      <c r="AJ634" s="269"/>
      <c r="AK634" s="270"/>
      <c r="AL634" s="270"/>
      <c r="AM634" s="270"/>
      <c r="AN634" s="270"/>
      <c r="AO634" s="270"/>
      <c r="AP634" s="270"/>
      <c r="AQ634" s="270"/>
      <c r="AR634" s="270"/>
      <c r="AS634" s="270"/>
      <c r="AT634" s="270"/>
      <c r="AU634" s="270"/>
      <c r="AV634" s="270"/>
      <c r="AW634" s="270"/>
      <c r="AX634" s="270"/>
      <c r="AY634" s="270"/>
      <c r="AZ634" s="270"/>
      <c r="BA634" s="270"/>
      <c r="BB634" s="270"/>
      <c r="BC634" s="270"/>
      <c r="BD634" s="270"/>
      <c r="BE634" s="270"/>
      <c r="BF634" s="270"/>
      <c r="BG634" s="270"/>
      <c r="BH634" s="270"/>
      <c r="BI634" s="270"/>
      <c r="BJ634" s="270"/>
      <c r="BK634" s="270"/>
      <c r="BL634" s="270"/>
      <c r="BM634" s="270"/>
      <c r="BN634" s="270"/>
      <c r="BO634" s="270"/>
      <c r="BP634" s="270"/>
      <c r="BQ634" s="270"/>
      <c r="BR634" s="270"/>
      <c r="BS634" s="270"/>
      <c r="BT634" s="270"/>
      <c r="BU634" s="270"/>
      <c r="BV634" s="270"/>
      <c r="BW634" s="270"/>
      <c r="BX634" s="270"/>
      <c r="BY634" s="270"/>
      <c r="BZ634" s="270"/>
      <c r="CA634" s="270"/>
      <c r="CB634" s="270"/>
      <c r="CC634" s="270"/>
      <c r="CD634" s="270"/>
      <c r="CE634" s="270"/>
      <c r="CF634" s="270"/>
      <c r="CG634" s="270"/>
      <c r="CH634" s="270"/>
      <c r="CI634" s="270"/>
      <c r="CJ634" s="270"/>
      <c r="CK634" s="270"/>
      <c r="CL634" s="270"/>
      <c r="CM634" s="270"/>
      <c r="CN634" s="270"/>
      <c r="CO634" s="270"/>
      <c r="CP634" s="270"/>
      <c r="CQ634" s="270"/>
    </row>
    <row r="635" spans="10:95">
      <c r="J635" s="268"/>
      <c r="K635" s="268"/>
      <c r="L635" s="269"/>
      <c r="M635" s="270"/>
      <c r="N635" s="268"/>
      <c r="O635" s="268"/>
      <c r="P635" s="269"/>
      <c r="Q635" s="270"/>
      <c r="R635" s="268"/>
      <c r="S635" s="268"/>
      <c r="T635" s="269"/>
      <c r="U635" s="270"/>
      <c r="V635" s="268"/>
      <c r="W635" s="268"/>
      <c r="X635" s="269"/>
      <c r="Y635" s="270"/>
      <c r="Z635" s="268"/>
      <c r="AA635" s="268"/>
      <c r="AB635" s="269"/>
      <c r="AC635" s="270"/>
      <c r="AD635" s="268"/>
      <c r="AE635" s="268"/>
      <c r="AF635" s="269"/>
      <c r="AG635" s="270"/>
      <c r="AH635" s="268"/>
      <c r="AI635" s="268"/>
      <c r="AJ635" s="269"/>
      <c r="AK635" s="270"/>
      <c r="AL635" s="270"/>
      <c r="AM635" s="270"/>
      <c r="AN635" s="270"/>
      <c r="AO635" s="270"/>
      <c r="AP635" s="270"/>
      <c r="AQ635" s="270"/>
      <c r="AR635" s="270"/>
      <c r="AS635" s="270"/>
      <c r="AT635" s="270"/>
      <c r="AU635" s="270"/>
      <c r="AV635" s="270"/>
      <c r="AW635" s="270"/>
      <c r="AX635" s="270"/>
      <c r="AY635" s="270"/>
      <c r="AZ635" s="270"/>
      <c r="BA635" s="270"/>
      <c r="BB635" s="270"/>
      <c r="BC635" s="270"/>
      <c r="BD635" s="270"/>
      <c r="BE635" s="270"/>
      <c r="BF635" s="270"/>
      <c r="BG635" s="270"/>
      <c r="BH635" s="270"/>
      <c r="BI635" s="270"/>
      <c r="BJ635" s="270"/>
      <c r="BK635" s="270"/>
      <c r="BL635" s="270"/>
      <c r="BM635" s="270"/>
      <c r="BN635" s="270"/>
      <c r="BO635" s="270"/>
      <c r="BP635" s="270"/>
      <c r="BQ635" s="270"/>
      <c r="BR635" s="270"/>
      <c r="BS635" s="270"/>
      <c r="BT635" s="270"/>
      <c r="BU635" s="270"/>
      <c r="BV635" s="270"/>
      <c r="BW635" s="270"/>
      <c r="BX635" s="270"/>
      <c r="BY635" s="270"/>
      <c r="BZ635" s="270"/>
      <c r="CA635" s="270"/>
      <c r="CB635" s="270"/>
      <c r="CC635" s="270"/>
      <c r="CD635" s="270"/>
      <c r="CE635" s="270"/>
      <c r="CF635" s="270"/>
      <c r="CG635" s="270"/>
      <c r="CH635" s="270"/>
      <c r="CI635" s="270"/>
      <c r="CJ635" s="270"/>
      <c r="CK635" s="270"/>
      <c r="CL635" s="270"/>
      <c r="CM635" s="270"/>
      <c r="CN635" s="270"/>
      <c r="CO635" s="270"/>
      <c r="CP635" s="270"/>
      <c r="CQ635" s="270"/>
    </row>
    <row r="636" spans="10:95">
      <c r="J636" s="268"/>
      <c r="K636" s="268"/>
      <c r="L636" s="269"/>
      <c r="M636" s="270"/>
      <c r="N636" s="268"/>
      <c r="O636" s="268"/>
      <c r="P636" s="269"/>
      <c r="Q636" s="270"/>
      <c r="R636" s="268"/>
      <c r="S636" s="268"/>
      <c r="T636" s="269"/>
      <c r="U636" s="270"/>
      <c r="V636" s="268"/>
      <c r="W636" s="268"/>
      <c r="X636" s="269"/>
      <c r="Y636" s="270"/>
      <c r="Z636" s="268"/>
      <c r="AA636" s="268"/>
      <c r="AB636" s="269"/>
      <c r="AC636" s="270"/>
      <c r="AD636" s="268"/>
      <c r="AE636" s="268"/>
      <c r="AF636" s="269"/>
      <c r="AG636" s="270"/>
      <c r="AH636" s="268"/>
      <c r="AI636" s="268"/>
      <c r="AJ636" s="269"/>
      <c r="AK636" s="270"/>
      <c r="AL636" s="270"/>
      <c r="AM636" s="270"/>
      <c r="AN636" s="270"/>
      <c r="AO636" s="270"/>
      <c r="AP636" s="270"/>
      <c r="AQ636" s="270"/>
      <c r="AR636" s="270"/>
      <c r="AS636" s="270"/>
      <c r="AT636" s="270"/>
      <c r="AU636" s="270"/>
      <c r="AV636" s="270"/>
      <c r="AW636" s="270"/>
      <c r="AX636" s="270"/>
      <c r="AY636" s="270"/>
      <c r="AZ636" s="270"/>
      <c r="BA636" s="270"/>
      <c r="BB636" s="270"/>
      <c r="BC636" s="270"/>
      <c r="BD636" s="270"/>
      <c r="BE636" s="270"/>
      <c r="BF636" s="270"/>
      <c r="BG636" s="270"/>
      <c r="BH636" s="270"/>
      <c r="BI636" s="270"/>
      <c r="BJ636" s="270"/>
      <c r="BK636" s="270"/>
      <c r="BL636" s="270"/>
      <c r="BM636" s="270"/>
      <c r="BN636" s="270"/>
      <c r="BO636" s="270"/>
      <c r="BP636" s="270"/>
      <c r="BQ636" s="270"/>
      <c r="BR636" s="270"/>
      <c r="BS636" s="270"/>
      <c r="BT636" s="270"/>
      <c r="BU636" s="270"/>
      <c r="BV636" s="270"/>
      <c r="BW636" s="270"/>
      <c r="BX636" s="270"/>
      <c r="BY636" s="270"/>
      <c r="BZ636" s="270"/>
      <c r="CA636" s="270"/>
      <c r="CB636" s="270"/>
      <c r="CC636" s="270"/>
      <c r="CD636" s="270"/>
      <c r="CE636" s="270"/>
      <c r="CF636" s="270"/>
      <c r="CG636" s="270"/>
      <c r="CH636" s="270"/>
      <c r="CI636" s="270"/>
      <c r="CJ636" s="270"/>
      <c r="CK636" s="270"/>
      <c r="CL636" s="270"/>
      <c r="CM636" s="270"/>
      <c r="CN636" s="270"/>
      <c r="CO636" s="270"/>
      <c r="CP636" s="270"/>
      <c r="CQ636" s="270"/>
    </row>
    <row r="637" spans="10:95">
      <c r="J637" s="268"/>
      <c r="K637" s="268"/>
      <c r="L637" s="269"/>
      <c r="M637" s="270"/>
      <c r="N637" s="268"/>
      <c r="O637" s="268"/>
      <c r="P637" s="269"/>
      <c r="Q637" s="270"/>
      <c r="R637" s="268"/>
      <c r="S637" s="268"/>
      <c r="T637" s="269"/>
      <c r="U637" s="270"/>
      <c r="V637" s="268"/>
      <c r="W637" s="268"/>
      <c r="X637" s="269"/>
      <c r="Y637" s="270"/>
      <c r="Z637" s="268"/>
      <c r="AA637" s="268"/>
      <c r="AB637" s="269"/>
      <c r="AC637" s="270"/>
      <c r="AD637" s="268"/>
      <c r="AE637" s="268"/>
      <c r="AF637" s="269"/>
      <c r="AG637" s="270"/>
      <c r="AH637" s="268"/>
      <c r="AI637" s="268"/>
      <c r="AJ637" s="269"/>
      <c r="AK637" s="270"/>
      <c r="AL637" s="270"/>
      <c r="AM637" s="270"/>
      <c r="AN637" s="270"/>
      <c r="AO637" s="270"/>
      <c r="AP637" s="270"/>
      <c r="AQ637" s="270"/>
      <c r="AR637" s="270"/>
      <c r="AS637" s="270"/>
      <c r="AT637" s="270"/>
      <c r="AU637" s="270"/>
      <c r="AV637" s="270"/>
      <c r="AW637" s="270"/>
      <c r="AX637" s="270"/>
      <c r="AY637" s="270"/>
      <c r="AZ637" s="270"/>
      <c r="BA637" s="270"/>
      <c r="BB637" s="270"/>
      <c r="BC637" s="270"/>
      <c r="BD637" s="270"/>
      <c r="BE637" s="270"/>
      <c r="BF637" s="270"/>
      <c r="BG637" s="270"/>
      <c r="BH637" s="270"/>
      <c r="BI637" s="270"/>
      <c r="BJ637" s="270"/>
      <c r="BK637" s="270"/>
      <c r="BL637" s="270"/>
      <c r="BM637" s="270"/>
      <c r="BN637" s="270"/>
      <c r="BO637" s="270"/>
      <c r="BP637" s="270"/>
      <c r="BQ637" s="270"/>
      <c r="BR637" s="270"/>
      <c r="BS637" s="270"/>
      <c r="BT637" s="270"/>
      <c r="BU637" s="270"/>
      <c r="BV637" s="270"/>
      <c r="BW637" s="270"/>
      <c r="BX637" s="270"/>
      <c r="BY637" s="270"/>
      <c r="BZ637" s="270"/>
      <c r="CA637" s="270"/>
      <c r="CB637" s="270"/>
      <c r="CC637" s="270"/>
      <c r="CD637" s="270"/>
      <c r="CE637" s="270"/>
      <c r="CF637" s="270"/>
      <c r="CG637" s="270"/>
      <c r="CH637" s="270"/>
      <c r="CI637" s="270"/>
      <c r="CJ637" s="270"/>
      <c r="CK637" s="270"/>
      <c r="CL637" s="270"/>
      <c r="CM637" s="270"/>
      <c r="CN637" s="270"/>
      <c r="CO637" s="270"/>
      <c r="CP637" s="270"/>
      <c r="CQ637" s="270"/>
    </row>
    <row r="638" spans="10:95">
      <c r="J638" s="268"/>
      <c r="K638" s="268"/>
      <c r="L638" s="269"/>
      <c r="M638" s="270"/>
      <c r="N638" s="268"/>
      <c r="O638" s="268"/>
      <c r="P638" s="269"/>
      <c r="Q638" s="270"/>
      <c r="R638" s="268"/>
      <c r="S638" s="268"/>
      <c r="T638" s="269"/>
      <c r="U638" s="270"/>
      <c r="V638" s="268"/>
      <c r="W638" s="268"/>
      <c r="X638" s="269"/>
      <c r="Y638" s="270"/>
      <c r="Z638" s="268"/>
      <c r="AA638" s="268"/>
      <c r="AB638" s="269"/>
      <c r="AC638" s="270"/>
      <c r="AD638" s="268"/>
      <c r="AE638" s="268"/>
      <c r="AF638" s="269"/>
      <c r="AG638" s="270"/>
      <c r="AH638" s="268"/>
      <c r="AI638" s="268"/>
      <c r="AJ638" s="269"/>
      <c r="AK638" s="270"/>
      <c r="AL638" s="270"/>
      <c r="AM638" s="270"/>
      <c r="AN638" s="270"/>
      <c r="AO638" s="270"/>
      <c r="AP638" s="270"/>
      <c r="AQ638" s="270"/>
      <c r="AR638" s="270"/>
      <c r="AS638" s="270"/>
      <c r="AT638" s="270"/>
      <c r="AU638" s="270"/>
      <c r="AV638" s="270"/>
      <c r="AW638" s="270"/>
      <c r="AX638" s="270"/>
      <c r="AY638" s="270"/>
      <c r="AZ638" s="270"/>
      <c r="BA638" s="270"/>
      <c r="BB638" s="270"/>
      <c r="BC638" s="270"/>
      <c r="BD638" s="270"/>
      <c r="BE638" s="270"/>
      <c r="BF638" s="270"/>
      <c r="BG638" s="270"/>
      <c r="BH638" s="270"/>
      <c r="BI638" s="270"/>
      <c r="BJ638" s="270"/>
      <c r="BK638" s="270"/>
      <c r="BL638" s="270"/>
      <c r="BM638" s="270"/>
      <c r="BN638" s="270"/>
      <c r="BO638" s="270"/>
      <c r="BP638" s="270"/>
      <c r="BQ638" s="270"/>
      <c r="BR638" s="270"/>
      <c r="BS638" s="270"/>
      <c r="BT638" s="270"/>
      <c r="BU638" s="270"/>
      <c r="BV638" s="270"/>
      <c r="BW638" s="270"/>
      <c r="BX638" s="270"/>
      <c r="BY638" s="270"/>
      <c r="BZ638" s="270"/>
      <c r="CA638" s="270"/>
      <c r="CB638" s="270"/>
      <c r="CC638" s="270"/>
      <c r="CD638" s="270"/>
      <c r="CE638" s="270"/>
      <c r="CF638" s="270"/>
      <c r="CG638" s="270"/>
      <c r="CH638" s="270"/>
      <c r="CI638" s="270"/>
      <c r="CJ638" s="270"/>
      <c r="CK638" s="270"/>
      <c r="CL638" s="270"/>
      <c r="CM638" s="270"/>
      <c r="CN638" s="270"/>
      <c r="CO638" s="270"/>
      <c r="CP638" s="270"/>
      <c r="CQ638" s="270"/>
    </row>
    <row r="639" spans="10:95">
      <c r="J639" s="268"/>
      <c r="K639" s="268"/>
      <c r="L639" s="269"/>
      <c r="M639" s="270"/>
      <c r="N639" s="268"/>
      <c r="O639" s="268"/>
      <c r="P639" s="269"/>
      <c r="Q639" s="270"/>
      <c r="R639" s="268"/>
      <c r="S639" s="268"/>
      <c r="T639" s="269"/>
      <c r="U639" s="270"/>
      <c r="V639" s="268"/>
      <c r="W639" s="268"/>
      <c r="X639" s="269"/>
      <c r="Y639" s="270"/>
      <c r="Z639" s="268"/>
      <c r="AA639" s="268"/>
      <c r="AB639" s="269"/>
      <c r="AC639" s="270"/>
      <c r="AD639" s="268"/>
      <c r="AE639" s="268"/>
      <c r="AF639" s="269"/>
      <c r="AG639" s="270"/>
      <c r="AH639" s="268"/>
      <c r="AI639" s="268"/>
      <c r="AJ639" s="269"/>
      <c r="AK639" s="270"/>
      <c r="AL639" s="270"/>
      <c r="AM639" s="270"/>
      <c r="AN639" s="270"/>
      <c r="AO639" s="270"/>
      <c r="AP639" s="270"/>
      <c r="AQ639" s="270"/>
      <c r="AR639" s="270"/>
      <c r="AS639" s="270"/>
      <c r="AT639" s="270"/>
      <c r="AU639" s="270"/>
      <c r="AV639" s="270"/>
      <c r="AW639" s="270"/>
      <c r="AX639" s="270"/>
      <c r="AY639" s="270"/>
      <c r="AZ639" s="270"/>
      <c r="BA639" s="270"/>
      <c r="BB639" s="270"/>
      <c r="BC639" s="270"/>
      <c r="BD639" s="270"/>
      <c r="BE639" s="270"/>
      <c r="BF639" s="270"/>
      <c r="BG639" s="270"/>
      <c r="BH639" s="270"/>
      <c r="BI639" s="270"/>
      <c r="BJ639" s="270"/>
      <c r="BK639" s="270"/>
      <c r="BL639" s="270"/>
      <c r="BM639" s="270"/>
      <c r="BN639" s="270"/>
      <c r="BO639" s="270"/>
      <c r="BP639" s="270"/>
      <c r="BQ639" s="270"/>
      <c r="BR639" s="270"/>
      <c r="BS639" s="270"/>
      <c r="BT639" s="270"/>
      <c r="BU639" s="270"/>
      <c r="BV639" s="270"/>
      <c r="BW639" s="270"/>
      <c r="BX639" s="270"/>
      <c r="BY639" s="270"/>
      <c r="BZ639" s="270"/>
      <c r="CA639" s="270"/>
      <c r="CB639" s="270"/>
      <c r="CC639" s="270"/>
      <c r="CD639" s="270"/>
      <c r="CE639" s="270"/>
      <c r="CF639" s="270"/>
      <c r="CG639" s="270"/>
      <c r="CH639" s="270"/>
      <c r="CI639" s="270"/>
      <c r="CJ639" s="270"/>
      <c r="CK639" s="270"/>
      <c r="CL639" s="270"/>
      <c r="CM639" s="270"/>
      <c r="CN639" s="270"/>
      <c r="CO639" s="270"/>
      <c r="CP639" s="270"/>
      <c r="CQ639" s="270"/>
    </row>
    <row r="640" spans="10:95">
      <c r="J640" s="268"/>
      <c r="K640" s="268"/>
      <c r="L640" s="269"/>
      <c r="M640" s="270"/>
      <c r="N640" s="268"/>
      <c r="O640" s="268"/>
      <c r="P640" s="269"/>
      <c r="Q640" s="270"/>
      <c r="R640" s="268"/>
      <c r="S640" s="268"/>
      <c r="T640" s="269"/>
      <c r="U640" s="270"/>
      <c r="V640" s="268"/>
      <c r="W640" s="268"/>
      <c r="X640" s="269"/>
      <c r="Y640" s="270"/>
      <c r="Z640" s="268"/>
      <c r="AA640" s="268"/>
      <c r="AB640" s="269"/>
      <c r="AC640" s="270"/>
      <c r="AD640" s="268"/>
      <c r="AE640" s="268"/>
      <c r="AF640" s="269"/>
      <c r="AG640" s="270"/>
      <c r="AH640" s="268"/>
      <c r="AI640" s="268"/>
      <c r="AJ640" s="269"/>
      <c r="AK640" s="270"/>
      <c r="AL640" s="270"/>
      <c r="AM640" s="270"/>
      <c r="AN640" s="270"/>
      <c r="AO640" s="270"/>
      <c r="AP640" s="270"/>
      <c r="AQ640" s="270"/>
      <c r="AR640" s="270"/>
      <c r="AS640" s="270"/>
      <c r="AT640" s="270"/>
      <c r="AU640" s="270"/>
      <c r="AV640" s="270"/>
      <c r="AW640" s="270"/>
      <c r="AX640" s="270"/>
      <c r="AY640" s="270"/>
      <c r="AZ640" s="270"/>
      <c r="BA640" s="270"/>
      <c r="BB640" s="270"/>
      <c r="BC640" s="270"/>
      <c r="BD640" s="270"/>
      <c r="BE640" s="270"/>
      <c r="BF640" s="270"/>
      <c r="BG640" s="270"/>
      <c r="BH640" s="270"/>
      <c r="BI640" s="270"/>
      <c r="BJ640" s="270"/>
      <c r="BK640" s="270"/>
      <c r="BL640" s="270"/>
      <c r="BM640" s="270"/>
      <c r="BN640" s="270"/>
      <c r="BO640" s="270"/>
      <c r="BP640" s="270"/>
      <c r="BQ640" s="270"/>
      <c r="BR640" s="270"/>
      <c r="BS640" s="270"/>
      <c r="BT640" s="270"/>
      <c r="BU640" s="270"/>
      <c r="BV640" s="270"/>
      <c r="BW640" s="270"/>
      <c r="BX640" s="270"/>
      <c r="BY640" s="270"/>
      <c r="BZ640" s="270"/>
      <c r="CA640" s="270"/>
      <c r="CB640" s="270"/>
      <c r="CC640" s="270"/>
      <c r="CD640" s="270"/>
      <c r="CE640" s="270"/>
      <c r="CF640" s="270"/>
      <c r="CG640" s="270"/>
      <c r="CH640" s="270"/>
      <c r="CI640" s="270"/>
      <c r="CJ640" s="270"/>
      <c r="CK640" s="270"/>
      <c r="CL640" s="270"/>
      <c r="CM640" s="270"/>
      <c r="CN640" s="270"/>
      <c r="CO640" s="270"/>
      <c r="CP640" s="270"/>
      <c r="CQ640" s="270"/>
    </row>
    <row r="641" spans="10:95">
      <c r="J641" s="268"/>
      <c r="K641" s="268"/>
      <c r="L641" s="269"/>
      <c r="M641" s="270"/>
      <c r="N641" s="268"/>
      <c r="O641" s="268"/>
      <c r="P641" s="269"/>
      <c r="Q641" s="270"/>
      <c r="R641" s="268"/>
      <c r="S641" s="268"/>
      <c r="T641" s="269"/>
      <c r="U641" s="270"/>
      <c r="V641" s="268"/>
      <c r="W641" s="268"/>
      <c r="X641" s="269"/>
      <c r="Y641" s="270"/>
      <c r="Z641" s="268"/>
      <c r="AA641" s="268"/>
      <c r="AB641" s="269"/>
      <c r="AC641" s="270"/>
      <c r="AD641" s="268"/>
      <c r="AE641" s="268"/>
      <c r="AF641" s="269"/>
      <c r="AG641" s="270"/>
      <c r="AH641" s="268"/>
      <c r="AI641" s="268"/>
      <c r="AJ641" s="269"/>
      <c r="AK641" s="270"/>
      <c r="AL641" s="270"/>
      <c r="AM641" s="270"/>
      <c r="AN641" s="270"/>
      <c r="AO641" s="270"/>
      <c r="AP641" s="270"/>
      <c r="AQ641" s="270"/>
      <c r="AR641" s="270"/>
      <c r="AS641" s="270"/>
      <c r="AT641" s="270"/>
      <c r="AU641" s="270"/>
      <c r="AV641" s="270"/>
      <c r="AW641" s="270"/>
      <c r="AX641" s="270"/>
      <c r="AY641" s="270"/>
      <c r="AZ641" s="270"/>
      <c r="BA641" s="270"/>
      <c r="BB641" s="270"/>
      <c r="BC641" s="270"/>
      <c r="BD641" s="270"/>
      <c r="BE641" s="270"/>
      <c r="BF641" s="270"/>
      <c r="BG641" s="270"/>
      <c r="BH641" s="270"/>
      <c r="BI641" s="270"/>
      <c r="BJ641" s="270"/>
      <c r="BK641" s="270"/>
      <c r="BL641" s="270"/>
      <c r="BM641" s="270"/>
      <c r="BN641" s="270"/>
      <c r="BO641" s="270"/>
      <c r="BP641" s="270"/>
      <c r="BQ641" s="270"/>
      <c r="BR641" s="270"/>
      <c r="BS641" s="270"/>
      <c r="BT641" s="270"/>
      <c r="BU641" s="270"/>
      <c r="BV641" s="270"/>
      <c r="BW641" s="270"/>
      <c r="BX641" s="270"/>
      <c r="BY641" s="270"/>
      <c r="BZ641" s="270"/>
      <c r="CA641" s="270"/>
      <c r="CB641" s="270"/>
      <c r="CC641" s="270"/>
      <c r="CD641" s="270"/>
      <c r="CE641" s="270"/>
      <c r="CF641" s="270"/>
      <c r="CG641" s="270"/>
      <c r="CH641" s="270"/>
      <c r="CI641" s="270"/>
      <c r="CJ641" s="270"/>
      <c r="CK641" s="270"/>
      <c r="CL641" s="270"/>
      <c r="CM641" s="270"/>
      <c r="CN641" s="270"/>
      <c r="CO641" s="270"/>
      <c r="CP641" s="270"/>
      <c r="CQ641" s="270"/>
    </row>
    <row r="642" spans="10:95">
      <c r="J642" s="268"/>
      <c r="K642" s="268"/>
      <c r="L642" s="269"/>
      <c r="M642" s="270"/>
      <c r="N642" s="268"/>
      <c r="O642" s="268"/>
      <c r="P642" s="269"/>
      <c r="Q642" s="270"/>
      <c r="R642" s="268"/>
      <c r="S642" s="268"/>
      <c r="T642" s="269"/>
      <c r="U642" s="270"/>
      <c r="V642" s="268"/>
      <c r="W642" s="268"/>
      <c r="X642" s="269"/>
      <c r="Y642" s="270"/>
      <c r="Z642" s="268"/>
      <c r="AA642" s="268"/>
      <c r="AB642" s="269"/>
      <c r="AC642" s="270"/>
      <c r="AD642" s="268"/>
      <c r="AE642" s="268"/>
      <c r="AF642" s="269"/>
      <c r="AG642" s="270"/>
      <c r="AH642" s="268"/>
      <c r="AI642" s="268"/>
      <c r="AJ642" s="269"/>
      <c r="AK642" s="270"/>
      <c r="AL642" s="270"/>
      <c r="AM642" s="270"/>
      <c r="AN642" s="270"/>
      <c r="AO642" s="270"/>
      <c r="AP642" s="270"/>
      <c r="AQ642" s="270"/>
      <c r="AR642" s="270"/>
      <c r="AS642" s="270"/>
      <c r="AT642" s="270"/>
      <c r="AU642" s="270"/>
      <c r="AV642" s="270"/>
      <c r="AW642" s="270"/>
      <c r="AX642" s="270"/>
      <c r="AY642" s="270"/>
      <c r="AZ642" s="270"/>
      <c r="BA642" s="270"/>
      <c r="BB642" s="270"/>
      <c r="BC642" s="270"/>
      <c r="BD642" s="270"/>
      <c r="BE642" s="270"/>
      <c r="BF642" s="270"/>
      <c r="BG642" s="270"/>
      <c r="BH642" s="270"/>
      <c r="BI642" s="270"/>
      <c r="BJ642" s="270"/>
      <c r="BK642" s="270"/>
      <c r="BL642" s="270"/>
      <c r="BM642" s="270"/>
      <c r="BN642" s="270"/>
      <c r="BO642" s="270"/>
      <c r="BP642" s="270"/>
      <c r="BQ642" s="270"/>
      <c r="BR642" s="270"/>
      <c r="BS642" s="270"/>
      <c r="BT642" s="270"/>
      <c r="BU642" s="270"/>
      <c r="BV642" s="270"/>
      <c r="BW642" s="270"/>
      <c r="BX642" s="270"/>
      <c r="BY642" s="270"/>
      <c r="BZ642" s="270"/>
      <c r="CA642" s="270"/>
      <c r="CB642" s="270"/>
      <c r="CC642" s="270"/>
      <c r="CD642" s="270"/>
      <c r="CE642" s="270"/>
      <c r="CF642" s="270"/>
      <c r="CG642" s="270"/>
      <c r="CH642" s="270"/>
      <c r="CI642" s="270"/>
      <c r="CJ642" s="270"/>
      <c r="CK642" s="270"/>
      <c r="CL642" s="270"/>
      <c r="CM642" s="270"/>
      <c r="CN642" s="270"/>
      <c r="CO642" s="270"/>
      <c r="CP642" s="270"/>
      <c r="CQ642" s="270"/>
    </row>
    <row r="643" spans="10:95">
      <c r="J643" s="268"/>
      <c r="K643" s="268"/>
      <c r="L643" s="269"/>
      <c r="M643" s="270"/>
      <c r="N643" s="268"/>
      <c r="O643" s="268"/>
      <c r="P643" s="269"/>
      <c r="Q643" s="270"/>
      <c r="R643" s="268"/>
      <c r="S643" s="268"/>
      <c r="T643" s="269"/>
      <c r="U643" s="270"/>
      <c r="V643" s="268"/>
      <c r="W643" s="268"/>
      <c r="X643" s="269"/>
      <c r="Y643" s="270"/>
      <c r="Z643" s="268"/>
      <c r="AA643" s="268"/>
      <c r="AB643" s="269"/>
      <c r="AC643" s="270"/>
      <c r="AD643" s="268"/>
      <c r="AE643" s="268"/>
      <c r="AF643" s="269"/>
      <c r="AG643" s="270"/>
      <c r="AH643" s="268"/>
      <c r="AI643" s="268"/>
      <c r="AJ643" s="269"/>
      <c r="AK643" s="270"/>
      <c r="AL643" s="270"/>
      <c r="AM643" s="270"/>
      <c r="AN643" s="270"/>
      <c r="AO643" s="270"/>
      <c r="AP643" s="270"/>
      <c r="AQ643" s="270"/>
      <c r="AR643" s="270"/>
      <c r="AS643" s="270"/>
      <c r="AT643" s="270"/>
      <c r="AU643" s="270"/>
      <c r="AV643" s="270"/>
      <c r="AW643" s="270"/>
      <c r="AX643" s="270"/>
      <c r="AY643" s="270"/>
      <c r="AZ643" s="270"/>
      <c r="BA643" s="270"/>
      <c r="BB643" s="270"/>
      <c r="BC643" s="270"/>
      <c r="BD643" s="270"/>
      <c r="BE643" s="270"/>
      <c r="BF643" s="270"/>
      <c r="BG643" s="270"/>
      <c r="BH643" s="270"/>
      <c r="BI643" s="270"/>
      <c r="BJ643" s="270"/>
      <c r="BK643" s="270"/>
      <c r="BL643" s="270"/>
      <c r="BM643" s="270"/>
      <c r="BN643" s="270"/>
      <c r="BO643" s="270"/>
      <c r="BP643" s="270"/>
      <c r="BQ643" s="270"/>
      <c r="BR643" s="270"/>
      <c r="BS643" s="270"/>
      <c r="BT643" s="270"/>
      <c r="BU643" s="270"/>
      <c r="BV643" s="270"/>
      <c r="BW643" s="270"/>
      <c r="BX643" s="270"/>
      <c r="BY643" s="270"/>
      <c r="BZ643" s="270"/>
      <c r="CA643" s="270"/>
      <c r="CB643" s="270"/>
      <c r="CC643" s="270"/>
      <c r="CD643" s="270"/>
      <c r="CE643" s="270"/>
      <c r="CF643" s="270"/>
      <c r="CG643" s="270"/>
      <c r="CH643" s="270"/>
      <c r="CI643" s="270"/>
      <c r="CJ643" s="270"/>
      <c r="CK643" s="270"/>
      <c r="CL643" s="270"/>
      <c r="CM643" s="270"/>
      <c r="CN643" s="270"/>
      <c r="CO643" s="270"/>
      <c r="CP643" s="270"/>
      <c r="CQ643" s="270"/>
    </row>
    <row r="644" spans="10:95">
      <c r="J644" s="268"/>
      <c r="K644" s="268"/>
      <c r="L644" s="269"/>
      <c r="M644" s="270"/>
      <c r="N644" s="268"/>
      <c r="O644" s="268"/>
      <c r="P644" s="269"/>
      <c r="Q644" s="270"/>
      <c r="R644" s="268"/>
      <c r="S644" s="268"/>
      <c r="T644" s="269"/>
      <c r="U644" s="270"/>
      <c r="V644" s="268"/>
      <c r="W644" s="268"/>
      <c r="X644" s="269"/>
      <c r="Y644" s="270"/>
      <c r="Z644" s="268"/>
      <c r="AA644" s="268"/>
      <c r="AB644" s="269"/>
      <c r="AC644" s="270"/>
      <c r="AD644" s="268"/>
      <c r="AE644" s="268"/>
      <c r="AF644" s="269"/>
      <c r="AG644" s="270"/>
      <c r="AH644" s="268"/>
      <c r="AI644" s="268"/>
      <c r="AJ644" s="269"/>
      <c r="AK644" s="270"/>
      <c r="AL644" s="270"/>
      <c r="AM644" s="270"/>
      <c r="AN644" s="270"/>
      <c r="AO644" s="270"/>
      <c r="AP644" s="270"/>
      <c r="AQ644" s="270"/>
      <c r="AR644" s="270"/>
      <c r="AS644" s="270"/>
      <c r="AT644" s="270"/>
      <c r="AU644" s="270"/>
      <c r="AV644" s="270"/>
      <c r="AW644" s="270"/>
      <c r="AX644" s="270"/>
      <c r="AY644" s="270"/>
      <c r="AZ644" s="270"/>
      <c r="BA644" s="270"/>
      <c r="BB644" s="270"/>
      <c r="BC644" s="270"/>
      <c r="BD644" s="270"/>
      <c r="BE644" s="270"/>
      <c r="BF644" s="270"/>
      <c r="BG644" s="270"/>
      <c r="BH644" s="270"/>
      <c r="BI644" s="270"/>
      <c r="BJ644" s="270"/>
      <c r="BK644" s="270"/>
      <c r="BL644" s="270"/>
      <c r="BM644" s="270"/>
      <c r="BN644" s="270"/>
      <c r="BO644" s="270"/>
      <c r="BP644" s="270"/>
      <c r="BQ644" s="270"/>
      <c r="BR644" s="270"/>
      <c r="BS644" s="270"/>
      <c r="BT644" s="270"/>
      <c r="BU644" s="270"/>
      <c r="BV644" s="270"/>
      <c r="BW644" s="270"/>
      <c r="BX644" s="270"/>
      <c r="BY644" s="270"/>
      <c r="BZ644" s="270"/>
      <c r="CA644" s="270"/>
      <c r="CB644" s="270"/>
      <c r="CC644" s="270"/>
      <c r="CD644" s="270"/>
      <c r="CE644" s="270"/>
      <c r="CF644" s="270"/>
      <c r="CG644" s="270"/>
      <c r="CH644" s="270"/>
      <c r="CI644" s="270"/>
      <c r="CJ644" s="270"/>
      <c r="CK644" s="270"/>
      <c r="CL644" s="270"/>
      <c r="CM644" s="270"/>
      <c r="CN644" s="270"/>
      <c r="CO644" s="270"/>
      <c r="CP644" s="270"/>
      <c r="CQ644" s="270"/>
    </row>
    <row r="645" spans="10:95">
      <c r="J645" s="268"/>
      <c r="K645" s="268"/>
      <c r="L645" s="269"/>
      <c r="M645" s="270"/>
      <c r="N645" s="268"/>
      <c r="O645" s="268"/>
      <c r="P645" s="269"/>
      <c r="Q645" s="270"/>
      <c r="R645" s="268"/>
      <c r="S645" s="268"/>
      <c r="T645" s="269"/>
      <c r="U645" s="270"/>
      <c r="V645" s="268"/>
      <c r="W645" s="268"/>
      <c r="X645" s="269"/>
      <c r="Y645" s="270"/>
      <c r="Z645" s="268"/>
      <c r="AA645" s="268"/>
      <c r="AB645" s="269"/>
      <c r="AC645" s="270"/>
      <c r="AD645" s="268"/>
      <c r="AE645" s="268"/>
      <c r="AF645" s="269"/>
      <c r="AG645" s="270"/>
      <c r="AH645" s="268"/>
      <c r="AI645" s="268"/>
      <c r="AJ645" s="269"/>
      <c r="AK645" s="270"/>
      <c r="AL645" s="270"/>
      <c r="AM645" s="270"/>
      <c r="AN645" s="270"/>
      <c r="AO645" s="270"/>
      <c r="AP645" s="270"/>
      <c r="AQ645" s="270"/>
      <c r="AR645" s="270"/>
      <c r="AS645" s="270"/>
      <c r="AT645" s="270"/>
      <c r="AU645" s="270"/>
      <c r="AV645" s="270"/>
      <c r="AW645" s="270"/>
      <c r="AX645" s="270"/>
      <c r="AY645" s="270"/>
      <c r="AZ645" s="270"/>
      <c r="BA645" s="270"/>
      <c r="BB645" s="270"/>
      <c r="BC645" s="270"/>
      <c r="BD645" s="270"/>
      <c r="BE645" s="270"/>
      <c r="BF645" s="270"/>
      <c r="BG645" s="270"/>
      <c r="BH645" s="270"/>
      <c r="BI645" s="270"/>
      <c r="BJ645" s="270"/>
      <c r="BK645" s="270"/>
      <c r="BL645" s="270"/>
      <c r="BM645" s="270"/>
      <c r="BN645" s="270"/>
      <c r="BO645" s="270"/>
      <c r="BP645" s="270"/>
      <c r="BQ645" s="270"/>
      <c r="BR645" s="270"/>
      <c r="BS645" s="270"/>
      <c r="BT645" s="270"/>
      <c r="BU645" s="270"/>
      <c r="BV645" s="270"/>
      <c r="BW645" s="270"/>
      <c r="BX645" s="270"/>
      <c r="BY645" s="270"/>
      <c r="BZ645" s="270"/>
      <c r="CA645" s="270"/>
      <c r="CB645" s="270"/>
      <c r="CC645" s="270"/>
      <c r="CD645" s="270"/>
      <c r="CE645" s="270"/>
      <c r="CF645" s="270"/>
      <c r="CG645" s="270"/>
      <c r="CH645" s="270"/>
      <c r="CI645" s="270"/>
      <c r="CJ645" s="270"/>
      <c r="CK645" s="270"/>
      <c r="CL645" s="270"/>
      <c r="CM645" s="270"/>
      <c r="CN645" s="270"/>
      <c r="CO645" s="270"/>
      <c r="CP645" s="270"/>
      <c r="CQ645" s="270"/>
    </row>
    <row r="646" spans="10:95">
      <c r="J646" s="268"/>
      <c r="K646" s="268"/>
      <c r="L646" s="269"/>
      <c r="M646" s="270"/>
      <c r="N646" s="268"/>
      <c r="O646" s="268"/>
      <c r="P646" s="269"/>
      <c r="Q646" s="270"/>
      <c r="R646" s="268"/>
      <c r="S646" s="268"/>
      <c r="T646" s="269"/>
      <c r="U646" s="270"/>
      <c r="V646" s="268"/>
      <c r="W646" s="268"/>
      <c r="X646" s="269"/>
      <c r="Y646" s="270"/>
      <c r="Z646" s="268"/>
      <c r="AA646" s="268"/>
      <c r="AB646" s="269"/>
      <c r="AC646" s="270"/>
      <c r="AD646" s="268"/>
      <c r="AE646" s="268"/>
      <c r="AF646" s="269"/>
      <c r="AG646" s="270"/>
      <c r="AH646" s="268"/>
      <c r="AI646" s="268"/>
      <c r="AJ646" s="269"/>
      <c r="AK646" s="270"/>
      <c r="AL646" s="270"/>
      <c r="AM646" s="270"/>
      <c r="AN646" s="270"/>
      <c r="AO646" s="270"/>
      <c r="AP646" s="270"/>
      <c r="AQ646" s="270"/>
      <c r="AR646" s="270"/>
      <c r="AS646" s="270"/>
      <c r="AT646" s="270"/>
      <c r="AU646" s="270"/>
      <c r="AV646" s="270"/>
      <c r="AW646" s="270"/>
      <c r="AX646" s="270"/>
      <c r="AY646" s="270"/>
      <c r="AZ646" s="270"/>
      <c r="BA646" s="270"/>
      <c r="BB646" s="270"/>
      <c r="BC646" s="270"/>
      <c r="BD646" s="270"/>
      <c r="BE646" s="270"/>
      <c r="BF646" s="270"/>
      <c r="BG646" s="270"/>
      <c r="BH646" s="270"/>
      <c r="BI646" s="270"/>
      <c r="BJ646" s="270"/>
      <c r="BK646" s="270"/>
      <c r="BL646" s="270"/>
      <c r="BM646" s="270"/>
      <c r="BN646" s="270"/>
      <c r="BO646" s="270"/>
      <c r="BP646" s="270"/>
      <c r="BQ646" s="270"/>
      <c r="BR646" s="270"/>
      <c r="BS646" s="270"/>
      <c r="BT646" s="270"/>
      <c r="BU646" s="270"/>
      <c r="BV646" s="270"/>
      <c r="BW646" s="270"/>
      <c r="BX646" s="270"/>
      <c r="BY646" s="270"/>
      <c r="BZ646" s="270"/>
      <c r="CA646" s="270"/>
      <c r="CB646" s="270"/>
      <c r="CC646" s="270"/>
      <c r="CD646" s="270"/>
      <c r="CE646" s="270"/>
      <c r="CF646" s="270"/>
      <c r="CG646" s="270"/>
      <c r="CH646" s="270"/>
      <c r="CI646" s="270"/>
      <c r="CJ646" s="270"/>
      <c r="CK646" s="270"/>
      <c r="CL646" s="270"/>
      <c r="CM646" s="270"/>
      <c r="CN646" s="270"/>
      <c r="CO646" s="270"/>
      <c r="CP646" s="270"/>
      <c r="CQ646" s="270"/>
    </row>
    <row r="647" spans="10:95">
      <c r="J647" s="268"/>
      <c r="K647" s="268"/>
      <c r="L647" s="269"/>
      <c r="M647" s="270"/>
      <c r="N647" s="268"/>
      <c r="O647" s="268"/>
      <c r="P647" s="269"/>
      <c r="Q647" s="270"/>
      <c r="R647" s="268"/>
      <c r="S647" s="268"/>
      <c r="T647" s="269"/>
      <c r="U647" s="270"/>
      <c r="V647" s="268"/>
      <c r="W647" s="268"/>
      <c r="X647" s="269"/>
      <c r="Y647" s="270"/>
      <c r="Z647" s="268"/>
      <c r="AA647" s="268"/>
      <c r="AB647" s="269"/>
      <c r="AC647" s="270"/>
      <c r="AD647" s="268"/>
      <c r="AE647" s="268"/>
      <c r="AF647" s="269"/>
      <c r="AG647" s="270"/>
      <c r="AH647" s="268"/>
      <c r="AI647" s="268"/>
      <c r="AJ647" s="269"/>
      <c r="AK647" s="270"/>
      <c r="AL647" s="270"/>
      <c r="AM647" s="270"/>
      <c r="AN647" s="270"/>
      <c r="AO647" s="270"/>
      <c r="AP647" s="270"/>
      <c r="AQ647" s="270"/>
      <c r="AR647" s="270"/>
      <c r="AS647" s="270"/>
      <c r="AT647" s="270"/>
      <c r="AU647" s="270"/>
      <c r="AV647" s="270"/>
      <c r="AW647" s="270"/>
      <c r="AX647" s="270"/>
      <c r="AY647" s="270"/>
      <c r="AZ647" s="270"/>
      <c r="BA647" s="270"/>
      <c r="BB647" s="270"/>
      <c r="BC647" s="270"/>
      <c r="BD647" s="270"/>
      <c r="BE647" s="270"/>
      <c r="BF647" s="270"/>
      <c r="BG647" s="270"/>
      <c r="BH647" s="270"/>
      <c r="BI647" s="270"/>
      <c r="BJ647" s="270"/>
      <c r="BK647" s="270"/>
      <c r="BL647" s="270"/>
      <c r="BM647" s="270"/>
      <c r="BN647" s="270"/>
      <c r="BO647" s="270"/>
      <c r="BP647" s="270"/>
      <c r="BQ647" s="270"/>
      <c r="BR647" s="270"/>
      <c r="BS647" s="270"/>
      <c r="BT647" s="270"/>
      <c r="BU647" s="270"/>
      <c r="BV647" s="270"/>
      <c r="BW647" s="270"/>
      <c r="BX647" s="270"/>
      <c r="BY647" s="270"/>
      <c r="BZ647" s="270"/>
      <c r="CA647" s="270"/>
      <c r="CB647" s="270"/>
      <c r="CC647" s="270"/>
      <c r="CD647" s="270"/>
      <c r="CE647" s="270"/>
      <c r="CF647" s="270"/>
      <c r="CG647" s="270"/>
      <c r="CH647" s="270"/>
      <c r="CI647" s="270"/>
      <c r="CJ647" s="270"/>
      <c r="CK647" s="270"/>
      <c r="CL647" s="270"/>
      <c r="CM647" s="270"/>
      <c r="CN647" s="270"/>
      <c r="CO647" s="270"/>
      <c r="CP647" s="270"/>
      <c r="CQ647" s="270"/>
    </row>
    <row r="648" spans="10:95">
      <c r="J648" s="268"/>
      <c r="K648" s="268"/>
      <c r="L648" s="269"/>
      <c r="M648" s="270"/>
      <c r="N648" s="268"/>
      <c r="O648" s="268"/>
      <c r="P648" s="269"/>
      <c r="Q648" s="270"/>
      <c r="R648" s="268"/>
      <c r="S648" s="268"/>
      <c r="T648" s="269"/>
      <c r="U648" s="270"/>
      <c r="V648" s="268"/>
      <c r="W648" s="268"/>
      <c r="X648" s="269"/>
      <c r="Y648" s="270"/>
      <c r="Z648" s="268"/>
      <c r="AA648" s="268"/>
      <c r="AB648" s="269"/>
      <c r="AC648" s="270"/>
      <c r="AD648" s="268"/>
      <c r="AE648" s="268"/>
      <c r="AF648" s="269"/>
      <c r="AG648" s="270"/>
      <c r="AH648" s="268"/>
      <c r="AI648" s="268"/>
      <c r="AJ648" s="269"/>
      <c r="AK648" s="270"/>
      <c r="AL648" s="270"/>
      <c r="AM648" s="270"/>
      <c r="AN648" s="270"/>
      <c r="AO648" s="270"/>
      <c r="AP648" s="270"/>
      <c r="AQ648" s="270"/>
      <c r="AR648" s="270"/>
      <c r="AS648" s="270"/>
      <c r="AT648" s="270"/>
      <c r="AU648" s="270"/>
      <c r="AV648" s="270"/>
      <c r="AW648" s="270"/>
      <c r="AX648" s="270"/>
      <c r="AY648" s="270"/>
      <c r="AZ648" s="270"/>
      <c r="BA648" s="270"/>
      <c r="BB648" s="270"/>
      <c r="BC648" s="270"/>
      <c r="BD648" s="270"/>
      <c r="BE648" s="270"/>
      <c r="BF648" s="270"/>
      <c r="BG648" s="270"/>
      <c r="BH648" s="270"/>
      <c r="BI648" s="270"/>
      <c r="BJ648" s="270"/>
      <c r="BK648" s="270"/>
      <c r="BL648" s="270"/>
      <c r="BM648" s="270"/>
      <c r="BN648" s="270"/>
      <c r="BO648" s="270"/>
      <c r="BP648" s="270"/>
      <c r="BQ648" s="270"/>
      <c r="BR648" s="270"/>
      <c r="BS648" s="270"/>
      <c r="BT648" s="270"/>
      <c r="BU648" s="270"/>
      <c r="BV648" s="270"/>
      <c r="BW648" s="270"/>
      <c r="BX648" s="270"/>
      <c r="BY648" s="270"/>
      <c r="BZ648" s="270"/>
      <c r="CA648" s="270"/>
      <c r="CB648" s="270"/>
      <c r="CC648" s="270"/>
      <c r="CD648" s="270"/>
      <c r="CE648" s="270"/>
      <c r="CF648" s="270"/>
      <c r="CG648" s="270"/>
      <c r="CH648" s="270"/>
      <c r="CI648" s="270"/>
      <c r="CJ648" s="270"/>
      <c r="CK648" s="270"/>
      <c r="CL648" s="270"/>
      <c r="CM648" s="270"/>
      <c r="CN648" s="270"/>
      <c r="CO648" s="270"/>
      <c r="CP648" s="270"/>
      <c r="CQ648" s="270"/>
    </row>
    <row r="649" spans="10:95">
      <c r="J649" s="268"/>
      <c r="K649" s="268"/>
      <c r="L649" s="269"/>
      <c r="M649" s="270"/>
      <c r="N649" s="268"/>
      <c r="O649" s="268"/>
      <c r="P649" s="269"/>
      <c r="Q649" s="270"/>
      <c r="R649" s="268"/>
      <c r="S649" s="268"/>
      <c r="T649" s="269"/>
      <c r="U649" s="270"/>
      <c r="V649" s="268"/>
      <c r="W649" s="268"/>
      <c r="X649" s="269"/>
      <c r="Y649" s="270"/>
      <c r="Z649" s="268"/>
      <c r="AA649" s="268"/>
      <c r="AB649" s="269"/>
      <c r="AC649" s="270"/>
      <c r="AD649" s="268"/>
      <c r="AE649" s="268"/>
      <c r="AF649" s="269"/>
      <c r="AG649" s="270"/>
      <c r="AH649" s="268"/>
      <c r="AI649" s="268"/>
      <c r="AJ649" s="269"/>
      <c r="AK649" s="270"/>
      <c r="AL649" s="270"/>
      <c r="AM649" s="270"/>
      <c r="AN649" s="270"/>
      <c r="AO649" s="270"/>
      <c r="AP649" s="270"/>
      <c r="AQ649" s="270"/>
      <c r="AR649" s="270"/>
      <c r="AS649" s="270"/>
      <c r="AT649" s="270"/>
      <c r="AU649" s="270"/>
      <c r="AV649" s="270"/>
      <c r="AW649" s="270"/>
      <c r="AX649" s="270"/>
      <c r="AY649" s="270"/>
      <c r="AZ649" s="270"/>
      <c r="BA649" s="270"/>
      <c r="BB649" s="270"/>
      <c r="BC649" s="270"/>
      <c r="BD649" s="270"/>
      <c r="BE649" s="270"/>
      <c r="BF649" s="270"/>
      <c r="BG649" s="270"/>
      <c r="BH649" s="270"/>
      <c r="BI649" s="270"/>
      <c r="BJ649" s="270"/>
      <c r="BK649" s="270"/>
      <c r="BL649" s="270"/>
      <c r="BM649" s="270"/>
      <c r="BN649" s="270"/>
      <c r="BO649" s="270"/>
      <c r="BP649" s="270"/>
      <c r="BQ649" s="270"/>
      <c r="BR649" s="270"/>
      <c r="BS649" s="270"/>
      <c r="BT649" s="270"/>
      <c r="BU649" s="270"/>
      <c r="BV649" s="270"/>
      <c r="BW649" s="270"/>
      <c r="BX649" s="270"/>
      <c r="BY649" s="270"/>
      <c r="BZ649" s="270"/>
      <c r="CA649" s="270"/>
      <c r="CB649" s="270"/>
      <c r="CC649" s="270"/>
      <c r="CD649" s="270"/>
      <c r="CE649" s="270"/>
      <c r="CF649" s="270"/>
      <c r="CG649" s="270"/>
      <c r="CH649" s="270"/>
      <c r="CI649" s="270"/>
      <c r="CJ649" s="270"/>
      <c r="CK649" s="270"/>
      <c r="CL649" s="270"/>
      <c r="CM649" s="270"/>
      <c r="CN649" s="270"/>
      <c r="CO649" s="270"/>
      <c r="CP649" s="270"/>
      <c r="CQ649" s="270"/>
    </row>
    <row r="650" spans="10:95">
      <c r="J650" s="268"/>
      <c r="K650" s="268"/>
      <c r="L650" s="269"/>
      <c r="M650" s="270"/>
      <c r="N650" s="268"/>
      <c r="O650" s="268"/>
      <c r="P650" s="269"/>
      <c r="Q650" s="270"/>
      <c r="R650" s="268"/>
      <c r="S650" s="268"/>
      <c r="T650" s="269"/>
      <c r="U650" s="270"/>
      <c r="V650" s="268"/>
      <c r="W650" s="268"/>
      <c r="X650" s="269"/>
      <c r="Y650" s="270"/>
      <c r="Z650" s="268"/>
      <c r="AA650" s="268"/>
      <c r="AB650" s="269"/>
      <c r="AC650" s="270"/>
      <c r="AD650" s="268"/>
      <c r="AE650" s="268"/>
      <c r="AF650" s="269"/>
      <c r="AG650" s="270"/>
      <c r="AH650" s="268"/>
      <c r="AI650" s="268"/>
      <c r="AJ650" s="269"/>
      <c r="AK650" s="270"/>
      <c r="AL650" s="270"/>
      <c r="AM650" s="270"/>
      <c r="AN650" s="270"/>
      <c r="AO650" s="270"/>
      <c r="AP650" s="270"/>
      <c r="AQ650" s="270"/>
      <c r="AR650" s="270"/>
      <c r="AS650" s="270"/>
      <c r="AT650" s="270"/>
      <c r="AU650" s="270"/>
      <c r="AV650" s="270"/>
      <c r="AW650" s="270"/>
      <c r="AX650" s="270"/>
      <c r="AY650" s="270"/>
      <c r="AZ650" s="270"/>
      <c r="BA650" s="270"/>
      <c r="BB650" s="270"/>
      <c r="BC650" s="270"/>
      <c r="BD650" s="270"/>
      <c r="BE650" s="270"/>
      <c r="BF650" s="270"/>
      <c r="BG650" s="270"/>
      <c r="BH650" s="270"/>
      <c r="BI650" s="270"/>
      <c r="BJ650" s="270"/>
      <c r="BK650" s="270"/>
      <c r="BL650" s="270"/>
      <c r="BM650" s="270"/>
      <c r="BN650" s="270"/>
      <c r="BO650" s="270"/>
      <c r="BP650" s="270"/>
      <c r="BQ650" s="270"/>
      <c r="BR650" s="270"/>
      <c r="BS650" s="270"/>
      <c r="BT650" s="270"/>
      <c r="BU650" s="270"/>
      <c r="BV650" s="270"/>
      <c r="BW650" s="270"/>
      <c r="BX650" s="270"/>
      <c r="BY650" s="270"/>
      <c r="BZ650" s="270"/>
      <c r="CA650" s="270"/>
      <c r="CB650" s="270"/>
      <c r="CC650" s="270"/>
      <c r="CD650" s="270"/>
      <c r="CE650" s="270"/>
      <c r="CF650" s="270"/>
      <c r="CG650" s="270"/>
      <c r="CH650" s="270"/>
      <c r="CI650" s="270"/>
      <c r="CJ650" s="270"/>
      <c r="CK650" s="270"/>
      <c r="CL650" s="270"/>
      <c r="CM650" s="270"/>
      <c r="CN650" s="270"/>
      <c r="CO650" s="270"/>
      <c r="CP650" s="270"/>
      <c r="CQ650" s="270"/>
    </row>
    <row r="651" spans="10:95">
      <c r="J651" s="268"/>
      <c r="K651" s="268"/>
      <c r="L651" s="269"/>
      <c r="M651" s="270"/>
      <c r="N651" s="268"/>
      <c r="O651" s="268"/>
      <c r="P651" s="269"/>
      <c r="Q651" s="270"/>
      <c r="R651" s="268"/>
      <c r="S651" s="268"/>
      <c r="T651" s="269"/>
      <c r="U651" s="270"/>
      <c r="V651" s="268"/>
      <c r="W651" s="268"/>
      <c r="X651" s="269"/>
      <c r="Y651" s="270"/>
      <c r="Z651" s="268"/>
      <c r="AA651" s="268"/>
      <c r="AB651" s="269"/>
      <c r="AC651" s="270"/>
      <c r="AD651" s="268"/>
      <c r="AE651" s="268"/>
      <c r="AF651" s="269"/>
      <c r="AG651" s="270"/>
      <c r="AH651" s="268"/>
      <c r="AI651" s="268"/>
      <c r="AJ651" s="269"/>
      <c r="AK651" s="270"/>
      <c r="AL651" s="270"/>
      <c r="AM651" s="270"/>
      <c r="AN651" s="270"/>
      <c r="AO651" s="270"/>
      <c r="AP651" s="270"/>
      <c r="AQ651" s="270"/>
      <c r="AR651" s="270"/>
      <c r="AS651" s="270"/>
      <c r="AT651" s="270"/>
      <c r="AU651" s="270"/>
      <c r="AV651" s="270"/>
      <c r="AW651" s="270"/>
      <c r="AX651" s="270"/>
      <c r="AY651" s="270"/>
      <c r="AZ651" s="270"/>
      <c r="BA651" s="270"/>
      <c r="BB651" s="270"/>
      <c r="BC651" s="270"/>
      <c r="BD651" s="270"/>
      <c r="BE651" s="270"/>
      <c r="BF651" s="270"/>
      <c r="BG651" s="270"/>
      <c r="BH651" s="270"/>
      <c r="BI651" s="270"/>
      <c r="BJ651" s="270"/>
      <c r="BK651" s="270"/>
      <c r="BL651" s="270"/>
      <c r="BM651" s="270"/>
      <c r="BN651" s="270"/>
      <c r="BO651" s="270"/>
      <c r="BP651" s="270"/>
      <c r="BQ651" s="270"/>
      <c r="BR651" s="270"/>
      <c r="BS651" s="270"/>
      <c r="BT651" s="270"/>
      <c r="BU651" s="270"/>
      <c r="BV651" s="270"/>
      <c r="BW651" s="270"/>
      <c r="BX651" s="270"/>
      <c r="BY651" s="270"/>
      <c r="BZ651" s="270"/>
      <c r="CA651" s="270"/>
      <c r="CB651" s="270"/>
      <c r="CC651" s="270"/>
      <c r="CD651" s="270"/>
      <c r="CE651" s="270"/>
      <c r="CF651" s="270"/>
      <c r="CG651" s="270"/>
      <c r="CH651" s="270"/>
      <c r="CI651" s="270"/>
      <c r="CJ651" s="270"/>
      <c r="CK651" s="270"/>
      <c r="CL651" s="270"/>
      <c r="CM651" s="270"/>
      <c r="CN651" s="270"/>
      <c r="CO651" s="270"/>
      <c r="CP651" s="270"/>
      <c r="CQ651" s="270"/>
    </row>
    <row r="652" spans="10:95">
      <c r="J652" s="268"/>
      <c r="K652" s="268"/>
      <c r="L652" s="269"/>
      <c r="M652" s="270"/>
      <c r="N652" s="268"/>
      <c r="O652" s="268"/>
      <c r="P652" s="269"/>
      <c r="Q652" s="270"/>
      <c r="R652" s="268"/>
      <c r="S652" s="268"/>
      <c r="T652" s="269"/>
      <c r="U652" s="270"/>
      <c r="V652" s="268"/>
      <c r="W652" s="268"/>
      <c r="X652" s="269"/>
      <c r="Y652" s="270"/>
      <c r="Z652" s="268"/>
      <c r="AA652" s="268"/>
      <c r="AB652" s="269"/>
      <c r="AC652" s="270"/>
      <c r="AD652" s="268"/>
      <c r="AE652" s="268"/>
      <c r="AF652" s="269"/>
      <c r="AG652" s="270"/>
      <c r="AH652" s="268"/>
      <c r="AI652" s="268"/>
      <c r="AJ652" s="269"/>
      <c r="AK652" s="270"/>
      <c r="AL652" s="270"/>
      <c r="AM652" s="270"/>
      <c r="AN652" s="270"/>
      <c r="AO652" s="270"/>
      <c r="AP652" s="270"/>
      <c r="AQ652" s="270"/>
      <c r="AR652" s="270"/>
      <c r="AS652" s="270"/>
      <c r="AT652" s="270"/>
      <c r="AU652" s="270"/>
      <c r="AV652" s="270"/>
      <c r="AW652" s="270"/>
      <c r="AX652" s="270"/>
      <c r="AY652" s="270"/>
      <c r="AZ652" s="270"/>
      <c r="BA652" s="270"/>
      <c r="BB652" s="270"/>
      <c r="BC652" s="270"/>
      <c r="BD652" s="270"/>
      <c r="BE652" s="270"/>
      <c r="BF652" s="270"/>
      <c r="BG652" s="270"/>
      <c r="BH652" s="270"/>
      <c r="BI652" s="270"/>
      <c r="BJ652" s="270"/>
      <c r="BK652" s="270"/>
      <c r="BL652" s="270"/>
      <c r="BM652" s="270"/>
      <c r="BN652" s="270"/>
      <c r="BO652" s="270"/>
      <c r="BP652" s="270"/>
      <c r="BQ652" s="270"/>
      <c r="BR652" s="270"/>
      <c r="BS652" s="270"/>
      <c r="BT652" s="270"/>
      <c r="BU652" s="270"/>
      <c r="BV652" s="270"/>
      <c r="BW652" s="270"/>
      <c r="BX652" s="270"/>
      <c r="BY652" s="270"/>
      <c r="BZ652" s="270"/>
      <c r="CA652" s="270"/>
      <c r="CB652" s="270"/>
      <c r="CC652" s="270"/>
      <c r="CD652" s="270"/>
      <c r="CE652" s="270"/>
      <c r="CF652" s="270"/>
      <c r="CG652" s="270"/>
      <c r="CH652" s="270"/>
      <c r="CI652" s="270"/>
      <c r="CJ652" s="270"/>
      <c r="CK652" s="270"/>
      <c r="CL652" s="270"/>
      <c r="CM652" s="270"/>
      <c r="CN652" s="270"/>
      <c r="CO652" s="270"/>
      <c r="CP652" s="270"/>
      <c r="CQ652" s="270"/>
    </row>
    <row r="653" spans="10:95">
      <c r="J653" s="268"/>
      <c r="K653" s="268"/>
      <c r="L653" s="269"/>
      <c r="M653" s="270"/>
      <c r="N653" s="268"/>
      <c r="O653" s="268"/>
      <c r="P653" s="269"/>
      <c r="Q653" s="270"/>
      <c r="R653" s="268"/>
      <c r="S653" s="268"/>
      <c r="T653" s="269"/>
      <c r="U653" s="270"/>
      <c r="V653" s="268"/>
      <c r="W653" s="268"/>
      <c r="X653" s="269"/>
      <c r="Y653" s="270"/>
      <c r="Z653" s="268"/>
      <c r="AA653" s="268"/>
      <c r="AB653" s="269"/>
      <c r="AC653" s="270"/>
      <c r="AD653" s="268"/>
      <c r="AE653" s="268"/>
      <c r="AF653" s="269"/>
      <c r="AG653" s="270"/>
      <c r="AH653" s="268"/>
      <c r="AI653" s="268"/>
      <c r="AJ653" s="269"/>
      <c r="AK653" s="270"/>
      <c r="AL653" s="270"/>
      <c r="AM653" s="270"/>
      <c r="AN653" s="270"/>
      <c r="AO653" s="270"/>
      <c r="AP653" s="270"/>
      <c r="AQ653" s="270"/>
      <c r="AR653" s="270"/>
      <c r="AS653" s="270"/>
      <c r="AT653" s="270"/>
      <c r="AU653" s="270"/>
      <c r="AV653" s="270"/>
      <c r="AW653" s="270"/>
      <c r="AX653" s="270"/>
      <c r="AY653" s="270"/>
      <c r="AZ653" s="270"/>
      <c r="BA653" s="270"/>
      <c r="BB653" s="270"/>
      <c r="BC653" s="270"/>
      <c r="BD653" s="270"/>
      <c r="BE653" s="270"/>
      <c r="BF653" s="270"/>
      <c r="BG653" s="270"/>
      <c r="BH653" s="270"/>
      <c r="BI653" s="270"/>
      <c r="BJ653" s="270"/>
      <c r="BK653" s="270"/>
      <c r="BL653" s="270"/>
      <c r="BM653" s="270"/>
      <c r="BN653" s="270"/>
      <c r="BO653" s="270"/>
      <c r="BP653" s="270"/>
      <c r="BQ653" s="270"/>
      <c r="BR653" s="270"/>
      <c r="BS653" s="270"/>
      <c r="BT653" s="270"/>
      <c r="BU653" s="270"/>
      <c r="BV653" s="270"/>
      <c r="BW653" s="270"/>
      <c r="BX653" s="270"/>
      <c r="BY653" s="270"/>
      <c r="BZ653" s="270"/>
      <c r="CA653" s="270"/>
      <c r="CB653" s="270"/>
      <c r="CC653" s="270"/>
      <c r="CD653" s="270"/>
      <c r="CE653" s="270"/>
      <c r="CF653" s="270"/>
      <c r="CG653" s="270"/>
      <c r="CH653" s="270"/>
      <c r="CI653" s="270"/>
      <c r="CJ653" s="270"/>
      <c r="CK653" s="270"/>
      <c r="CL653" s="270"/>
      <c r="CM653" s="270"/>
      <c r="CN653" s="270"/>
      <c r="CO653" s="270"/>
      <c r="CP653" s="270"/>
      <c r="CQ653" s="270"/>
    </row>
    <row r="654" spans="10:95">
      <c r="J654" s="268"/>
      <c r="K654" s="268"/>
      <c r="L654" s="269"/>
      <c r="M654" s="270"/>
      <c r="N654" s="268"/>
      <c r="O654" s="268"/>
      <c r="P654" s="269"/>
      <c r="Q654" s="270"/>
      <c r="R654" s="268"/>
      <c r="S654" s="268"/>
      <c r="T654" s="269"/>
      <c r="U654" s="270"/>
      <c r="V654" s="268"/>
      <c r="W654" s="268"/>
      <c r="X654" s="269"/>
      <c r="Y654" s="270"/>
      <c r="Z654" s="268"/>
      <c r="AA654" s="268"/>
      <c r="AB654" s="269"/>
      <c r="AC654" s="270"/>
      <c r="AD654" s="268"/>
      <c r="AE654" s="268"/>
      <c r="AF654" s="269"/>
      <c r="AG654" s="270"/>
      <c r="AH654" s="268"/>
      <c r="AI654" s="268"/>
      <c r="AJ654" s="269"/>
      <c r="AK654" s="270"/>
      <c r="AL654" s="270"/>
      <c r="AM654" s="270"/>
      <c r="AN654" s="270"/>
      <c r="AO654" s="270"/>
      <c r="AP654" s="270"/>
      <c r="AQ654" s="270"/>
      <c r="AR654" s="270"/>
      <c r="AS654" s="270"/>
      <c r="AT654" s="270"/>
      <c r="AU654" s="270"/>
      <c r="AV654" s="270"/>
      <c r="AW654" s="270"/>
      <c r="AX654" s="270"/>
      <c r="AY654" s="270"/>
      <c r="AZ654" s="270"/>
      <c r="BA654" s="270"/>
      <c r="BB654" s="270"/>
      <c r="BC654" s="270"/>
      <c r="BD654" s="270"/>
      <c r="BE654" s="270"/>
      <c r="BF654" s="270"/>
      <c r="BG654" s="270"/>
      <c r="BH654" s="270"/>
      <c r="BI654" s="270"/>
      <c r="BJ654" s="270"/>
      <c r="BK654" s="270"/>
      <c r="BL654" s="270"/>
      <c r="BM654" s="270"/>
      <c r="BN654" s="270"/>
      <c r="BO654" s="270"/>
      <c r="BP654" s="270"/>
      <c r="BQ654" s="270"/>
      <c r="BR654" s="270"/>
      <c r="BS654" s="270"/>
      <c r="BT654" s="270"/>
      <c r="BU654" s="270"/>
      <c r="BV654" s="270"/>
      <c r="BW654" s="270"/>
      <c r="BX654" s="270"/>
      <c r="BY654" s="270"/>
      <c r="BZ654" s="270"/>
      <c r="CA654" s="270"/>
      <c r="CB654" s="270"/>
      <c r="CC654" s="270"/>
      <c r="CD654" s="270"/>
      <c r="CE654" s="270"/>
      <c r="CF654" s="270"/>
      <c r="CG654" s="270"/>
      <c r="CH654" s="270"/>
      <c r="CI654" s="270"/>
      <c r="CJ654" s="270"/>
      <c r="CK654" s="270"/>
      <c r="CL654" s="270"/>
      <c r="CM654" s="270"/>
      <c r="CN654" s="270"/>
      <c r="CO654" s="270"/>
      <c r="CP654" s="270"/>
      <c r="CQ654" s="270"/>
    </row>
    <row r="655" spans="10:95">
      <c r="J655" s="268"/>
      <c r="K655" s="268"/>
      <c r="L655" s="269"/>
      <c r="M655" s="270"/>
      <c r="N655" s="268"/>
      <c r="O655" s="268"/>
      <c r="P655" s="269"/>
      <c r="Q655" s="270"/>
      <c r="R655" s="268"/>
      <c r="S655" s="268"/>
      <c r="T655" s="269"/>
      <c r="U655" s="270"/>
      <c r="V655" s="268"/>
      <c r="W655" s="268"/>
      <c r="X655" s="269"/>
      <c r="Y655" s="270"/>
      <c r="Z655" s="268"/>
      <c r="AA655" s="268"/>
      <c r="AB655" s="269"/>
      <c r="AC655" s="270"/>
      <c r="AD655" s="268"/>
      <c r="AE655" s="268"/>
      <c r="AF655" s="269"/>
      <c r="AG655" s="270"/>
      <c r="AH655" s="268"/>
      <c r="AI655" s="268"/>
      <c r="AJ655" s="269"/>
      <c r="AK655" s="270"/>
      <c r="AL655" s="270"/>
      <c r="AM655" s="270"/>
      <c r="AN655" s="270"/>
      <c r="AO655" s="270"/>
      <c r="AP655" s="270"/>
      <c r="AQ655" s="270"/>
      <c r="AR655" s="270"/>
      <c r="AS655" s="270"/>
      <c r="AT655" s="270"/>
      <c r="AU655" s="270"/>
      <c r="AV655" s="270"/>
      <c r="AW655" s="270"/>
      <c r="AX655" s="270"/>
      <c r="AY655" s="270"/>
      <c r="AZ655" s="270"/>
      <c r="BA655" s="270"/>
      <c r="BB655" s="270"/>
      <c r="BC655" s="270"/>
      <c r="BD655" s="270"/>
      <c r="BE655" s="270"/>
      <c r="BF655" s="270"/>
      <c r="BG655" s="270"/>
      <c r="BH655" s="270"/>
      <c r="BI655" s="270"/>
      <c r="BJ655" s="270"/>
      <c r="BK655" s="270"/>
      <c r="BL655" s="270"/>
      <c r="BM655" s="270"/>
      <c r="BN655" s="270"/>
      <c r="BO655" s="270"/>
      <c r="BP655" s="270"/>
      <c r="BQ655" s="270"/>
      <c r="BR655" s="270"/>
      <c r="BS655" s="270"/>
      <c r="BT655" s="270"/>
      <c r="BU655" s="270"/>
      <c r="BV655" s="270"/>
      <c r="BW655" s="270"/>
      <c r="BX655" s="270"/>
      <c r="BY655" s="270"/>
      <c r="BZ655" s="270"/>
      <c r="CA655" s="270"/>
      <c r="CB655" s="270"/>
      <c r="CC655" s="270"/>
      <c r="CD655" s="270"/>
      <c r="CE655" s="270"/>
      <c r="CF655" s="270"/>
      <c r="CG655" s="270"/>
      <c r="CH655" s="270"/>
      <c r="CI655" s="270"/>
      <c r="CJ655" s="270"/>
      <c r="CK655" s="270"/>
      <c r="CL655" s="270"/>
      <c r="CM655" s="270"/>
      <c r="CN655" s="270"/>
      <c r="CO655" s="270"/>
      <c r="CP655" s="270"/>
      <c r="CQ655" s="270"/>
    </row>
    <row r="656" spans="10:95">
      <c r="J656" s="268"/>
      <c r="K656" s="268"/>
      <c r="L656" s="269"/>
      <c r="M656" s="270"/>
      <c r="N656" s="268"/>
      <c r="O656" s="268"/>
      <c r="P656" s="269"/>
      <c r="Q656" s="270"/>
      <c r="R656" s="268"/>
      <c r="S656" s="268"/>
      <c r="T656" s="269"/>
      <c r="U656" s="270"/>
      <c r="V656" s="268"/>
      <c r="W656" s="268"/>
      <c r="X656" s="269"/>
      <c r="Y656" s="270"/>
      <c r="Z656" s="268"/>
      <c r="AA656" s="268"/>
      <c r="AB656" s="269"/>
      <c r="AC656" s="270"/>
      <c r="AD656" s="268"/>
      <c r="AE656" s="268"/>
      <c r="AF656" s="269"/>
      <c r="AG656" s="270"/>
      <c r="AH656" s="268"/>
      <c r="AI656" s="268"/>
      <c r="AJ656" s="269"/>
      <c r="AK656" s="270"/>
      <c r="AL656" s="270"/>
      <c r="AM656" s="270"/>
      <c r="AN656" s="270"/>
      <c r="AO656" s="270"/>
      <c r="AP656" s="270"/>
      <c r="AQ656" s="270"/>
      <c r="AR656" s="270"/>
      <c r="AS656" s="270"/>
      <c r="AT656" s="270"/>
      <c r="AU656" s="270"/>
      <c r="AV656" s="270"/>
      <c r="AW656" s="270"/>
      <c r="AX656" s="270"/>
      <c r="AY656" s="270"/>
      <c r="AZ656" s="270"/>
      <c r="BA656" s="270"/>
      <c r="BB656" s="270"/>
      <c r="BC656" s="270"/>
      <c r="BD656" s="270"/>
      <c r="BE656" s="270"/>
      <c r="BF656" s="270"/>
      <c r="BG656" s="270"/>
      <c r="BH656" s="270"/>
      <c r="BI656" s="270"/>
      <c r="BJ656" s="270"/>
      <c r="BK656" s="270"/>
      <c r="BL656" s="270"/>
      <c r="BM656" s="270"/>
      <c r="BN656" s="270"/>
      <c r="BO656" s="270"/>
      <c r="BP656" s="270"/>
      <c r="BQ656" s="270"/>
      <c r="BR656" s="270"/>
      <c r="BS656" s="270"/>
      <c r="BT656" s="270"/>
      <c r="BU656" s="270"/>
      <c r="BV656" s="270"/>
      <c r="BW656" s="270"/>
      <c r="BX656" s="270"/>
      <c r="BY656" s="270"/>
      <c r="BZ656" s="270"/>
      <c r="CA656" s="270"/>
      <c r="CB656" s="270"/>
      <c r="CC656" s="270"/>
      <c r="CD656" s="270"/>
      <c r="CE656" s="270"/>
      <c r="CF656" s="270"/>
      <c r="CG656" s="270"/>
      <c r="CH656" s="270"/>
      <c r="CI656" s="270"/>
      <c r="CJ656" s="270"/>
      <c r="CK656" s="270"/>
      <c r="CL656" s="270"/>
      <c r="CM656" s="270"/>
      <c r="CN656" s="270"/>
      <c r="CO656" s="270"/>
      <c r="CP656" s="270"/>
      <c r="CQ656" s="270"/>
    </row>
    <row r="657" spans="10:95">
      <c r="J657" s="268"/>
      <c r="K657" s="268"/>
      <c r="L657" s="269"/>
      <c r="M657" s="270"/>
      <c r="N657" s="268"/>
      <c r="O657" s="268"/>
      <c r="P657" s="269"/>
      <c r="Q657" s="270"/>
      <c r="R657" s="268"/>
      <c r="S657" s="268"/>
      <c r="T657" s="269"/>
      <c r="U657" s="270"/>
      <c r="V657" s="268"/>
      <c r="W657" s="268"/>
      <c r="X657" s="269"/>
      <c r="Y657" s="270"/>
      <c r="Z657" s="268"/>
      <c r="AA657" s="268"/>
      <c r="AB657" s="269"/>
      <c r="AC657" s="270"/>
      <c r="AD657" s="268"/>
      <c r="AE657" s="268"/>
      <c r="AF657" s="269"/>
      <c r="AG657" s="270"/>
      <c r="AH657" s="268"/>
      <c r="AI657" s="268"/>
      <c r="AJ657" s="269"/>
      <c r="AK657" s="270"/>
      <c r="AL657" s="270"/>
      <c r="AM657" s="270"/>
      <c r="AN657" s="270"/>
      <c r="AO657" s="270"/>
      <c r="AP657" s="270"/>
      <c r="AQ657" s="270"/>
      <c r="AR657" s="270"/>
      <c r="AS657" s="270"/>
      <c r="AT657" s="270"/>
      <c r="AU657" s="270"/>
      <c r="AV657" s="270"/>
      <c r="AW657" s="270"/>
      <c r="AX657" s="270"/>
      <c r="AY657" s="270"/>
      <c r="AZ657" s="270"/>
      <c r="BA657" s="270"/>
      <c r="BB657" s="270"/>
      <c r="BC657" s="270"/>
      <c r="BD657" s="270"/>
      <c r="BE657" s="270"/>
      <c r="BF657" s="270"/>
      <c r="BG657" s="270"/>
      <c r="BH657" s="270"/>
      <c r="BI657" s="270"/>
      <c r="BJ657" s="270"/>
      <c r="BK657" s="270"/>
      <c r="BL657" s="270"/>
      <c r="BM657" s="270"/>
      <c r="BN657" s="270"/>
      <c r="BO657" s="270"/>
      <c r="BP657" s="270"/>
      <c r="BQ657" s="270"/>
      <c r="BR657" s="270"/>
      <c r="BS657" s="270"/>
      <c r="BT657" s="270"/>
      <c r="BU657" s="270"/>
      <c r="BV657" s="270"/>
      <c r="BW657" s="270"/>
      <c r="BX657" s="270"/>
      <c r="BY657" s="270"/>
      <c r="BZ657" s="270"/>
      <c r="CA657" s="270"/>
      <c r="CB657" s="270"/>
      <c r="CC657" s="270"/>
      <c r="CD657" s="270"/>
      <c r="CE657" s="270"/>
      <c r="CF657" s="270"/>
      <c r="CG657" s="270"/>
      <c r="CH657" s="270"/>
      <c r="CI657" s="270"/>
      <c r="CJ657" s="270"/>
      <c r="CK657" s="270"/>
      <c r="CL657" s="270"/>
      <c r="CM657" s="270"/>
      <c r="CN657" s="270"/>
      <c r="CO657" s="270"/>
      <c r="CP657" s="270"/>
      <c r="CQ657" s="270"/>
    </row>
    <row r="658" spans="10:95">
      <c r="J658" s="268"/>
      <c r="K658" s="268"/>
      <c r="L658" s="269"/>
      <c r="M658" s="270"/>
      <c r="N658" s="268"/>
      <c r="O658" s="268"/>
      <c r="P658" s="269"/>
      <c r="Q658" s="270"/>
      <c r="R658" s="268"/>
      <c r="S658" s="268"/>
      <c r="T658" s="269"/>
      <c r="U658" s="270"/>
      <c r="V658" s="268"/>
      <c r="W658" s="268"/>
      <c r="X658" s="269"/>
      <c r="Y658" s="270"/>
      <c r="Z658" s="268"/>
      <c r="AA658" s="268"/>
      <c r="AB658" s="269"/>
      <c r="AC658" s="270"/>
      <c r="AD658" s="268"/>
      <c r="AE658" s="268"/>
      <c r="AF658" s="269"/>
      <c r="AG658" s="270"/>
      <c r="AH658" s="268"/>
      <c r="AI658" s="268"/>
      <c r="AJ658" s="269"/>
      <c r="AK658" s="270"/>
      <c r="AL658" s="270"/>
      <c r="AM658" s="270"/>
      <c r="AN658" s="270"/>
      <c r="AO658" s="270"/>
      <c r="AP658" s="270"/>
      <c r="AQ658" s="270"/>
      <c r="AR658" s="270"/>
      <c r="AS658" s="270"/>
      <c r="AT658" s="270"/>
      <c r="AU658" s="270"/>
      <c r="AV658" s="270"/>
      <c r="AW658" s="270"/>
      <c r="AX658" s="270"/>
      <c r="AY658" s="270"/>
      <c r="AZ658" s="270"/>
      <c r="BA658" s="270"/>
      <c r="BB658" s="270"/>
      <c r="BC658" s="270"/>
      <c r="BD658" s="270"/>
      <c r="BE658" s="270"/>
      <c r="BF658" s="270"/>
      <c r="BG658" s="270"/>
      <c r="BH658" s="270"/>
      <c r="BI658" s="270"/>
      <c r="BJ658" s="270"/>
      <c r="BK658" s="270"/>
      <c r="BL658" s="270"/>
      <c r="BM658" s="270"/>
      <c r="BN658" s="270"/>
      <c r="BO658" s="270"/>
      <c r="BP658" s="270"/>
      <c r="BQ658" s="270"/>
      <c r="BR658" s="270"/>
      <c r="BS658" s="270"/>
      <c r="BT658" s="270"/>
      <c r="BU658" s="270"/>
      <c r="BV658" s="270"/>
      <c r="BW658" s="270"/>
      <c r="BX658" s="270"/>
      <c r="BY658" s="270"/>
      <c r="BZ658" s="270"/>
      <c r="CA658" s="270"/>
      <c r="CB658" s="270"/>
      <c r="CC658" s="270"/>
      <c r="CD658" s="270"/>
      <c r="CE658" s="270"/>
      <c r="CF658" s="270"/>
      <c r="CG658" s="270"/>
      <c r="CH658" s="270"/>
      <c r="CI658" s="270"/>
      <c r="CJ658" s="270"/>
      <c r="CK658" s="270"/>
      <c r="CL658" s="270"/>
      <c r="CM658" s="270"/>
      <c r="CN658" s="270"/>
      <c r="CO658" s="270"/>
      <c r="CP658" s="270"/>
      <c r="CQ658" s="270"/>
    </row>
    <row r="659" spans="10:95">
      <c r="J659" s="268"/>
      <c r="K659" s="268"/>
      <c r="L659" s="269"/>
      <c r="M659" s="270"/>
      <c r="N659" s="268"/>
      <c r="O659" s="268"/>
      <c r="P659" s="269"/>
      <c r="Q659" s="270"/>
      <c r="R659" s="268"/>
      <c r="S659" s="268"/>
      <c r="T659" s="269"/>
      <c r="U659" s="270"/>
      <c r="V659" s="268"/>
      <c r="W659" s="268"/>
      <c r="X659" s="269"/>
      <c r="Y659" s="270"/>
      <c r="Z659" s="268"/>
      <c r="AA659" s="268"/>
      <c r="AB659" s="269"/>
      <c r="AC659" s="270"/>
      <c r="AD659" s="268"/>
      <c r="AE659" s="268"/>
      <c r="AF659" s="269"/>
      <c r="AG659" s="270"/>
      <c r="AH659" s="268"/>
      <c r="AI659" s="268"/>
      <c r="AJ659" s="269"/>
      <c r="AK659" s="270"/>
      <c r="AL659" s="270"/>
      <c r="AM659" s="270"/>
      <c r="AN659" s="270"/>
      <c r="AO659" s="270"/>
      <c r="AP659" s="270"/>
      <c r="AQ659" s="270"/>
      <c r="AR659" s="270"/>
      <c r="AS659" s="270"/>
      <c r="AT659" s="270"/>
      <c r="AU659" s="270"/>
      <c r="AV659" s="270"/>
      <c r="AW659" s="270"/>
      <c r="AX659" s="270"/>
      <c r="AY659" s="270"/>
      <c r="AZ659" s="270"/>
      <c r="BA659" s="270"/>
      <c r="BB659" s="270"/>
      <c r="BC659" s="270"/>
      <c r="BD659" s="270"/>
      <c r="BE659" s="270"/>
      <c r="BF659" s="270"/>
      <c r="BG659" s="270"/>
      <c r="BH659" s="270"/>
      <c r="BI659" s="270"/>
      <c r="BJ659" s="270"/>
      <c r="BK659" s="270"/>
      <c r="BL659" s="270"/>
      <c r="BM659" s="270"/>
      <c r="BN659" s="270"/>
      <c r="BO659" s="270"/>
      <c r="BP659" s="270"/>
      <c r="BQ659" s="270"/>
      <c r="BR659" s="270"/>
      <c r="BS659" s="270"/>
      <c r="BT659" s="270"/>
      <c r="BU659" s="270"/>
      <c r="BV659" s="270"/>
      <c r="BW659" s="270"/>
      <c r="BX659" s="270"/>
      <c r="BY659" s="270"/>
      <c r="BZ659" s="270"/>
      <c r="CA659" s="270"/>
      <c r="CB659" s="270"/>
      <c r="CC659" s="270"/>
      <c r="CD659" s="270"/>
      <c r="CE659" s="270"/>
      <c r="CF659" s="270"/>
      <c r="CG659" s="270"/>
      <c r="CH659" s="270"/>
      <c r="CI659" s="270"/>
      <c r="CJ659" s="270"/>
      <c r="CK659" s="270"/>
      <c r="CL659" s="270"/>
      <c r="CM659" s="270"/>
      <c r="CN659" s="270"/>
      <c r="CO659" s="270"/>
      <c r="CP659" s="270"/>
      <c r="CQ659" s="270"/>
    </row>
    <row r="660" spans="10:95">
      <c r="J660" s="268"/>
      <c r="K660" s="268"/>
      <c r="L660" s="269"/>
      <c r="M660" s="270"/>
      <c r="N660" s="268"/>
      <c r="O660" s="268"/>
      <c r="P660" s="269"/>
      <c r="Q660" s="270"/>
      <c r="R660" s="268"/>
      <c r="S660" s="268"/>
      <c r="T660" s="269"/>
      <c r="U660" s="270"/>
      <c r="V660" s="268"/>
      <c r="W660" s="268"/>
      <c r="X660" s="269"/>
      <c r="Y660" s="270"/>
      <c r="Z660" s="268"/>
      <c r="AA660" s="268"/>
      <c r="AB660" s="269"/>
      <c r="AC660" s="270"/>
      <c r="AD660" s="268"/>
      <c r="AE660" s="268"/>
      <c r="AF660" s="269"/>
      <c r="AG660" s="270"/>
      <c r="AH660" s="268"/>
      <c r="AI660" s="268"/>
      <c r="AJ660" s="269"/>
      <c r="AK660" s="270"/>
      <c r="AL660" s="270"/>
      <c r="AM660" s="270"/>
      <c r="AN660" s="270"/>
      <c r="AO660" s="270"/>
      <c r="AP660" s="270"/>
      <c r="AQ660" s="270"/>
      <c r="AR660" s="270"/>
      <c r="AS660" s="270"/>
      <c r="AT660" s="270"/>
      <c r="AU660" s="270"/>
      <c r="AV660" s="270"/>
      <c r="AW660" s="270"/>
      <c r="AX660" s="270"/>
      <c r="AY660" s="270"/>
      <c r="AZ660" s="270"/>
      <c r="BA660" s="270"/>
      <c r="BB660" s="270"/>
      <c r="BC660" s="270"/>
      <c r="BD660" s="270"/>
      <c r="BE660" s="270"/>
      <c r="BF660" s="270"/>
      <c r="BG660" s="270"/>
      <c r="BH660" s="270"/>
      <c r="BI660" s="270"/>
      <c r="BJ660" s="270"/>
      <c r="BK660" s="270"/>
      <c r="BL660" s="270"/>
      <c r="BM660" s="270"/>
      <c r="BN660" s="270"/>
      <c r="BO660" s="270"/>
      <c r="BP660" s="270"/>
      <c r="BQ660" s="270"/>
      <c r="BR660" s="270"/>
      <c r="BS660" s="270"/>
      <c r="BT660" s="270"/>
      <c r="BU660" s="270"/>
      <c r="BV660" s="270"/>
      <c r="BW660" s="270"/>
      <c r="BX660" s="270"/>
      <c r="BY660" s="270"/>
      <c r="BZ660" s="270"/>
      <c r="CA660" s="270"/>
      <c r="CB660" s="270"/>
      <c r="CC660" s="270"/>
      <c r="CD660" s="270"/>
      <c r="CE660" s="270"/>
      <c r="CF660" s="270"/>
      <c r="CG660" s="270"/>
      <c r="CH660" s="270"/>
      <c r="CI660" s="270"/>
      <c r="CJ660" s="270"/>
      <c r="CK660" s="270"/>
      <c r="CL660" s="270"/>
      <c r="CM660" s="270"/>
      <c r="CN660" s="270"/>
      <c r="CO660" s="270"/>
      <c r="CP660" s="270"/>
      <c r="CQ660" s="270"/>
    </row>
    <row r="661" spans="10:95">
      <c r="J661" s="268"/>
      <c r="K661" s="268"/>
      <c r="L661" s="269"/>
      <c r="M661" s="270"/>
      <c r="N661" s="268"/>
      <c r="O661" s="268"/>
      <c r="P661" s="269"/>
      <c r="Q661" s="270"/>
      <c r="R661" s="268"/>
      <c r="S661" s="268"/>
      <c r="T661" s="269"/>
      <c r="U661" s="270"/>
      <c r="V661" s="268"/>
      <c r="W661" s="268"/>
      <c r="X661" s="269"/>
      <c r="Y661" s="270"/>
      <c r="Z661" s="268"/>
      <c r="AA661" s="268"/>
      <c r="AB661" s="269"/>
      <c r="AC661" s="270"/>
      <c r="AD661" s="268"/>
      <c r="AE661" s="268"/>
      <c r="AF661" s="269"/>
      <c r="AG661" s="270"/>
      <c r="AH661" s="268"/>
      <c r="AI661" s="268"/>
      <c r="AJ661" s="269"/>
      <c r="AK661" s="270"/>
      <c r="AL661" s="270"/>
      <c r="AM661" s="270"/>
      <c r="AN661" s="270"/>
      <c r="AO661" s="270"/>
      <c r="AP661" s="270"/>
      <c r="AQ661" s="270"/>
      <c r="AR661" s="270"/>
      <c r="AS661" s="270"/>
      <c r="AT661" s="270"/>
      <c r="AU661" s="270"/>
      <c r="AV661" s="270"/>
      <c r="AW661" s="270"/>
      <c r="AX661" s="270"/>
      <c r="AY661" s="270"/>
      <c r="AZ661" s="270"/>
      <c r="BA661" s="270"/>
      <c r="BB661" s="270"/>
      <c r="BC661" s="270"/>
      <c r="BD661" s="270"/>
      <c r="BE661" s="270"/>
      <c r="BF661" s="270"/>
      <c r="BG661" s="270"/>
      <c r="BH661" s="270"/>
      <c r="BI661" s="270"/>
      <c r="BJ661" s="270"/>
      <c r="BK661" s="270"/>
      <c r="BL661" s="270"/>
      <c r="BM661" s="270"/>
      <c r="BN661" s="270"/>
      <c r="BO661" s="270"/>
      <c r="BP661" s="270"/>
      <c r="BQ661" s="270"/>
      <c r="BR661" s="270"/>
      <c r="BS661" s="270"/>
      <c r="BT661" s="270"/>
      <c r="BU661" s="270"/>
      <c r="BV661" s="270"/>
      <c r="BW661" s="270"/>
      <c r="BX661" s="270"/>
      <c r="BY661" s="270"/>
      <c r="BZ661" s="270"/>
      <c r="CA661" s="270"/>
      <c r="CB661" s="270"/>
      <c r="CC661" s="270"/>
      <c r="CD661" s="270"/>
      <c r="CE661" s="270"/>
      <c r="CF661" s="270"/>
      <c r="CG661" s="270"/>
      <c r="CH661" s="270"/>
      <c r="CI661" s="270"/>
      <c r="CJ661" s="270"/>
      <c r="CK661" s="270"/>
      <c r="CL661" s="270"/>
      <c r="CM661" s="270"/>
      <c r="CN661" s="270"/>
      <c r="CO661" s="270"/>
      <c r="CP661" s="270"/>
      <c r="CQ661" s="270"/>
    </row>
    <row r="662" spans="10:95">
      <c r="J662" s="268"/>
      <c r="K662" s="268"/>
      <c r="L662" s="269"/>
      <c r="M662" s="270"/>
      <c r="N662" s="268"/>
      <c r="O662" s="268"/>
      <c r="P662" s="269"/>
      <c r="Q662" s="270"/>
      <c r="R662" s="268"/>
      <c r="S662" s="268"/>
      <c r="T662" s="269"/>
      <c r="U662" s="270"/>
      <c r="V662" s="268"/>
      <c r="W662" s="268"/>
      <c r="X662" s="269"/>
      <c r="Y662" s="270"/>
      <c r="Z662" s="268"/>
      <c r="AA662" s="268"/>
      <c r="AB662" s="269"/>
      <c r="AC662" s="270"/>
      <c r="AD662" s="268"/>
      <c r="AE662" s="268"/>
      <c r="AF662" s="269"/>
      <c r="AG662" s="270"/>
      <c r="AH662" s="268"/>
      <c r="AI662" s="268"/>
      <c r="AJ662" s="269"/>
      <c r="AK662" s="270"/>
      <c r="AL662" s="270"/>
      <c r="AM662" s="270"/>
      <c r="AN662" s="270"/>
      <c r="AO662" s="270"/>
      <c r="AP662" s="270"/>
      <c r="AQ662" s="270"/>
      <c r="AR662" s="270"/>
      <c r="AS662" s="270"/>
      <c r="AT662" s="270"/>
      <c r="AU662" s="270"/>
      <c r="AV662" s="270"/>
      <c r="AW662" s="270"/>
      <c r="AX662" s="270"/>
      <c r="AY662" s="270"/>
      <c r="AZ662" s="270"/>
      <c r="BA662" s="270"/>
      <c r="BB662" s="270"/>
      <c r="BC662" s="270"/>
      <c r="BD662" s="270"/>
      <c r="BE662" s="270"/>
      <c r="BF662" s="270"/>
      <c r="BG662" s="270"/>
      <c r="BH662" s="270"/>
      <c r="BI662" s="270"/>
      <c r="BJ662" s="270"/>
      <c r="BK662" s="270"/>
      <c r="BL662" s="270"/>
      <c r="BM662" s="270"/>
      <c r="BN662" s="270"/>
      <c r="BO662" s="270"/>
      <c r="BP662" s="270"/>
      <c r="BQ662" s="270"/>
      <c r="BR662" s="270"/>
      <c r="BS662" s="270"/>
      <c r="BT662" s="270"/>
      <c r="BU662" s="270"/>
      <c r="BV662" s="270"/>
      <c r="BW662" s="270"/>
      <c r="BX662" s="270"/>
      <c r="BY662" s="270"/>
      <c r="BZ662" s="270"/>
      <c r="CA662" s="270"/>
      <c r="CB662" s="270"/>
      <c r="CC662" s="270"/>
      <c r="CD662" s="270"/>
      <c r="CE662" s="270"/>
      <c r="CF662" s="270"/>
      <c r="CG662" s="270"/>
      <c r="CH662" s="270"/>
      <c r="CI662" s="270"/>
      <c r="CJ662" s="270"/>
      <c r="CK662" s="270"/>
      <c r="CL662" s="270"/>
      <c r="CM662" s="270"/>
      <c r="CN662" s="270"/>
      <c r="CO662" s="270"/>
      <c r="CP662" s="270"/>
      <c r="CQ662" s="270"/>
    </row>
    <row r="663" spans="10:95">
      <c r="J663" s="268"/>
      <c r="K663" s="268"/>
      <c r="L663" s="269"/>
      <c r="M663" s="270"/>
      <c r="N663" s="268"/>
      <c r="O663" s="268"/>
      <c r="P663" s="269"/>
      <c r="Q663" s="270"/>
      <c r="R663" s="268"/>
      <c r="S663" s="268"/>
      <c r="T663" s="269"/>
      <c r="U663" s="270"/>
      <c r="V663" s="268"/>
      <c r="W663" s="268"/>
      <c r="X663" s="269"/>
      <c r="Y663" s="270"/>
      <c r="Z663" s="268"/>
      <c r="AA663" s="268"/>
      <c r="AB663" s="269"/>
      <c r="AC663" s="270"/>
      <c r="AD663" s="268"/>
      <c r="AE663" s="268"/>
      <c r="AF663" s="269"/>
      <c r="AG663" s="270"/>
      <c r="AH663" s="268"/>
      <c r="AI663" s="268"/>
      <c r="AJ663" s="269"/>
      <c r="AK663" s="270"/>
      <c r="AL663" s="270"/>
      <c r="AM663" s="270"/>
      <c r="AN663" s="270"/>
      <c r="AO663" s="270"/>
      <c r="AP663" s="270"/>
      <c r="AQ663" s="270"/>
      <c r="AR663" s="270"/>
      <c r="AS663" s="270"/>
      <c r="AT663" s="270"/>
      <c r="AU663" s="270"/>
      <c r="AV663" s="270"/>
      <c r="AW663" s="270"/>
      <c r="AX663" s="270"/>
      <c r="AY663" s="270"/>
      <c r="AZ663" s="270"/>
      <c r="BA663" s="270"/>
      <c r="BB663" s="270"/>
      <c r="BC663" s="270"/>
      <c r="BD663" s="270"/>
      <c r="BE663" s="270"/>
      <c r="BF663" s="270"/>
      <c r="BG663" s="270"/>
      <c r="BH663" s="270"/>
      <c r="BI663" s="270"/>
      <c r="BJ663" s="270"/>
      <c r="BK663" s="270"/>
      <c r="BL663" s="270"/>
      <c r="BM663" s="270"/>
      <c r="BN663" s="270"/>
      <c r="BO663" s="270"/>
      <c r="BP663" s="270"/>
      <c r="BQ663" s="270"/>
      <c r="BR663" s="270"/>
      <c r="BS663" s="270"/>
      <c r="BT663" s="270"/>
      <c r="BU663" s="270"/>
      <c r="BV663" s="270"/>
      <c r="BW663" s="270"/>
      <c r="BX663" s="270"/>
      <c r="BY663" s="270"/>
      <c r="BZ663" s="270"/>
      <c r="CA663" s="270"/>
      <c r="CB663" s="270"/>
      <c r="CC663" s="270"/>
      <c r="CD663" s="270"/>
      <c r="CE663" s="270"/>
      <c r="CF663" s="270"/>
      <c r="CG663" s="270"/>
      <c r="CH663" s="270"/>
      <c r="CI663" s="270"/>
      <c r="CJ663" s="270"/>
      <c r="CK663" s="270"/>
      <c r="CL663" s="270"/>
      <c r="CM663" s="270"/>
      <c r="CN663" s="270"/>
      <c r="CO663" s="270"/>
      <c r="CP663" s="270"/>
      <c r="CQ663" s="270"/>
    </row>
    <row r="664" spans="10:95">
      <c r="J664" s="268"/>
      <c r="K664" s="268"/>
      <c r="L664" s="269"/>
      <c r="M664" s="270"/>
      <c r="N664" s="268"/>
      <c r="O664" s="268"/>
      <c r="P664" s="269"/>
      <c r="Q664" s="270"/>
      <c r="R664" s="268"/>
      <c r="S664" s="268"/>
      <c r="T664" s="269"/>
      <c r="U664" s="270"/>
      <c r="V664" s="268"/>
      <c r="W664" s="268"/>
      <c r="X664" s="269"/>
      <c r="Y664" s="270"/>
      <c r="Z664" s="268"/>
      <c r="AA664" s="268"/>
      <c r="AB664" s="269"/>
      <c r="AC664" s="270"/>
      <c r="AD664" s="268"/>
      <c r="AE664" s="268"/>
      <c r="AF664" s="269"/>
      <c r="AG664" s="270"/>
      <c r="AH664" s="268"/>
      <c r="AI664" s="268"/>
      <c r="AJ664" s="269"/>
      <c r="AK664" s="270"/>
      <c r="AL664" s="270"/>
      <c r="AM664" s="270"/>
      <c r="AN664" s="270"/>
      <c r="AO664" s="270"/>
      <c r="AP664" s="270"/>
      <c r="AQ664" s="270"/>
      <c r="AR664" s="270"/>
      <c r="AS664" s="270"/>
      <c r="AT664" s="270"/>
      <c r="AU664" s="270"/>
      <c r="AV664" s="270"/>
      <c r="AW664" s="270"/>
      <c r="AX664" s="270"/>
      <c r="AY664" s="270"/>
      <c r="AZ664" s="270"/>
      <c r="BA664" s="270"/>
      <c r="BB664" s="270"/>
      <c r="BC664" s="270"/>
      <c r="BD664" s="270"/>
      <c r="BE664" s="270"/>
      <c r="BF664" s="270"/>
      <c r="BG664" s="270"/>
      <c r="BH664" s="270"/>
      <c r="BI664" s="270"/>
      <c r="BJ664" s="270"/>
      <c r="BK664" s="270"/>
      <c r="BL664" s="270"/>
      <c r="BM664" s="270"/>
      <c r="BN664" s="270"/>
      <c r="BO664" s="270"/>
      <c r="BP664" s="270"/>
      <c r="BQ664" s="270"/>
      <c r="BR664" s="270"/>
      <c r="BS664" s="270"/>
      <c r="BT664" s="270"/>
      <c r="BU664" s="270"/>
      <c r="BV664" s="270"/>
      <c r="BW664" s="270"/>
      <c r="BX664" s="270"/>
      <c r="BY664" s="270"/>
      <c r="BZ664" s="270"/>
      <c r="CA664" s="270"/>
      <c r="CB664" s="270"/>
      <c r="CC664" s="270"/>
      <c r="CD664" s="270"/>
      <c r="CE664" s="270"/>
      <c r="CF664" s="270"/>
      <c r="CG664" s="270"/>
      <c r="CH664" s="270"/>
      <c r="CI664" s="270"/>
      <c r="CJ664" s="270"/>
      <c r="CK664" s="270"/>
      <c r="CL664" s="270"/>
      <c r="CM664" s="270"/>
      <c r="CN664" s="270"/>
      <c r="CO664" s="270"/>
      <c r="CP664" s="270"/>
      <c r="CQ664" s="270"/>
    </row>
    <row r="665" spans="10:95">
      <c r="J665" s="268"/>
      <c r="K665" s="268"/>
      <c r="L665" s="269"/>
      <c r="M665" s="270"/>
      <c r="N665" s="268"/>
      <c r="O665" s="268"/>
      <c r="P665" s="269"/>
      <c r="Q665" s="270"/>
      <c r="R665" s="268"/>
      <c r="S665" s="268"/>
      <c r="T665" s="269"/>
      <c r="U665" s="270"/>
      <c r="V665" s="268"/>
      <c r="W665" s="268"/>
      <c r="X665" s="269"/>
      <c r="Y665" s="270"/>
      <c r="Z665" s="268"/>
      <c r="AA665" s="268"/>
      <c r="AB665" s="269"/>
      <c r="AC665" s="270"/>
      <c r="AD665" s="268"/>
      <c r="AE665" s="268"/>
      <c r="AF665" s="269"/>
      <c r="AG665" s="270"/>
      <c r="AH665" s="268"/>
      <c r="AI665" s="268"/>
      <c r="AJ665" s="269"/>
      <c r="AK665" s="270"/>
      <c r="AL665" s="270"/>
      <c r="AM665" s="270"/>
      <c r="AN665" s="270"/>
      <c r="AO665" s="270"/>
      <c r="AP665" s="270"/>
      <c r="AQ665" s="270"/>
      <c r="AR665" s="270"/>
      <c r="AS665" s="270"/>
      <c r="AT665" s="270"/>
      <c r="AU665" s="270"/>
      <c r="AV665" s="270"/>
      <c r="AW665" s="270"/>
      <c r="AX665" s="270"/>
      <c r="AY665" s="270"/>
      <c r="AZ665" s="270"/>
      <c r="BA665" s="270"/>
      <c r="BB665" s="270"/>
      <c r="BC665" s="270"/>
      <c r="BD665" s="270"/>
      <c r="BE665" s="270"/>
      <c r="BF665" s="270"/>
      <c r="BG665" s="270"/>
      <c r="BH665" s="270"/>
      <c r="BI665" s="270"/>
      <c r="BJ665" s="270"/>
      <c r="BK665" s="270"/>
      <c r="BL665" s="270"/>
      <c r="BM665" s="270"/>
      <c r="BN665" s="270"/>
      <c r="BO665" s="270"/>
      <c r="BP665" s="270"/>
      <c r="BQ665" s="270"/>
      <c r="BR665" s="270"/>
      <c r="BS665" s="270"/>
      <c r="BT665" s="270"/>
      <c r="BU665" s="270"/>
      <c r="BV665" s="270"/>
      <c r="BW665" s="270"/>
      <c r="BX665" s="270"/>
      <c r="BY665" s="270"/>
      <c r="BZ665" s="270"/>
      <c r="CA665" s="270"/>
      <c r="CB665" s="270"/>
      <c r="CC665" s="270"/>
      <c r="CD665" s="270"/>
      <c r="CE665" s="270"/>
      <c r="CF665" s="270"/>
      <c r="CG665" s="270"/>
      <c r="CH665" s="270"/>
      <c r="CI665" s="270"/>
      <c r="CJ665" s="270"/>
      <c r="CK665" s="270"/>
      <c r="CL665" s="270"/>
      <c r="CM665" s="270"/>
      <c r="CN665" s="270"/>
      <c r="CO665" s="270"/>
      <c r="CP665" s="270"/>
      <c r="CQ665" s="270"/>
    </row>
    <row r="666" spans="10:95">
      <c r="J666" s="268"/>
      <c r="K666" s="268"/>
      <c r="L666" s="269"/>
      <c r="M666" s="270"/>
      <c r="N666" s="268"/>
      <c r="O666" s="268"/>
      <c r="P666" s="269"/>
      <c r="Q666" s="270"/>
      <c r="R666" s="268"/>
      <c r="S666" s="268"/>
      <c r="T666" s="269"/>
      <c r="U666" s="270"/>
      <c r="V666" s="268"/>
      <c r="W666" s="268"/>
      <c r="X666" s="269"/>
      <c r="Y666" s="270"/>
      <c r="Z666" s="268"/>
      <c r="AA666" s="268"/>
      <c r="AB666" s="269"/>
      <c r="AC666" s="270"/>
      <c r="AD666" s="268"/>
      <c r="AE666" s="268"/>
      <c r="AF666" s="269"/>
      <c r="AG666" s="270"/>
      <c r="AH666" s="268"/>
      <c r="AI666" s="268"/>
      <c r="AJ666" s="269"/>
      <c r="AK666" s="270"/>
      <c r="AL666" s="270"/>
      <c r="AM666" s="270"/>
      <c r="AN666" s="270"/>
      <c r="AO666" s="270"/>
      <c r="AP666" s="270"/>
      <c r="AQ666" s="270"/>
      <c r="AR666" s="270"/>
      <c r="AS666" s="270"/>
      <c r="AT666" s="270"/>
      <c r="AU666" s="270"/>
      <c r="AV666" s="270"/>
      <c r="AW666" s="270"/>
      <c r="AX666" s="270"/>
      <c r="AY666" s="270"/>
      <c r="AZ666" s="270"/>
      <c r="BA666" s="270"/>
      <c r="BB666" s="270"/>
      <c r="BC666" s="270"/>
      <c r="BD666" s="270"/>
      <c r="BE666" s="270"/>
      <c r="BF666" s="270"/>
      <c r="BG666" s="270"/>
      <c r="BH666" s="270"/>
      <c r="BI666" s="270"/>
      <c r="BJ666" s="270"/>
      <c r="BK666" s="270"/>
      <c r="BL666" s="270"/>
      <c r="BM666" s="270"/>
      <c r="BN666" s="270"/>
      <c r="BO666" s="270"/>
      <c r="BP666" s="270"/>
      <c r="BQ666" s="270"/>
      <c r="BR666" s="270"/>
      <c r="BS666" s="270"/>
      <c r="BT666" s="270"/>
      <c r="BU666" s="270"/>
      <c r="BV666" s="270"/>
      <c r="BW666" s="270"/>
      <c r="BX666" s="270"/>
      <c r="BY666" s="270"/>
      <c r="BZ666" s="270"/>
      <c r="CA666" s="270"/>
      <c r="CB666" s="270"/>
      <c r="CC666" s="270"/>
      <c r="CD666" s="270"/>
      <c r="CE666" s="270"/>
      <c r="CF666" s="270"/>
      <c r="CG666" s="270"/>
      <c r="CH666" s="270"/>
      <c r="CI666" s="270"/>
      <c r="CJ666" s="270"/>
      <c r="CK666" s="270"/>
      <c r="CL666" s="270"/>
      <c r="CM666" s="270"/>
      <c r="CN666" s="270"/>
      <c r="CO666" s="270"/>
      <c r="CP666" s="270"/>
      <c r="CQ666" s="270"/>
    </row>
    <row r="667" spans="10:95">
      <c r="J667" s="268"/>
      <c r="K667" s="268"/>
      <c r="L667" s="269"/>
      <c r="M667" s="270"/>
      <c r="N667" s="268"/>
      <c r="O667" s="268"/>
      <c r="P667" s="269"/>
      <c r="Q667" s="270"/>
      <c r="R667" s="268"/>
      <c r="S667" s="268"/>
      <c r="T667" s="269"/>
      <c r="U667" s="270"/>
      <c r="V667" s="268"/>
      <c r="W667" s="268"/>
      <c r="X667" s="269"/>
      <c r="Y667" s="270"/>
      <c r="Z667" s="268"/>
      <c r="AA667" s="268"/>
      <c r="AB667" s="269"/>
      <c r="AC667" s="270"/>
      <c r="AD667" s="268"/>
      <c r="AE667" s="268"/>
      <c r="AF667" s="269"/>
      <c r="AG667" s="270"/>
      <c r="AH667" s="268"/>
      <c r="AI667" s="268"/>
      <c r="AJ667" s="269"/>
      <c r="AK667" s="270"/>
      <c r="AL667" s="270"/>
      <c r="AM667" s="270"/>
      <c r="AN667" s="270"/>
      <c r="AO667" s="270"/>
      <c r="AP667" s="270"/>
      <c r="AQ667" s="270"/>
      <c r="AR667" s="270"/>
      <c r="AS667" s="270"/>
      <c r="AT667" s="270"/>
      <c r="AU667" s="270"/>
      <c r="AV667" s="270"/>
      <c r="AW667" s="270"/>
      <c r="AX667" s="270"/>
      <c r="AY667" s="270"/>
      <c r="AZ667" s="270"/>
      <c r="BA667" s="270"/>
      <c r="BB667" s="270"/>
      <c r="BC667" s="270"/>
      <c r="BD667" s="270"/>
      <c r="BE667" s="270"/>
      <c r="BF667" s="270"/>
      <c r="BG667" s="270"/>
      <c r="BH667" s="270"/>
      <c r="BI667" s="270"/>
      <c r="BJ667" s="270"/>
      <c r="BK667" s="270"/>
      <c r="BL667" s="270"/>
      <c r="BM667" s="270"/>
      <c r="BN667" s="270"/>
      <c r="BO667" s="270"/>
      <c r="BP667" s="270"/>
      <c r="BQ667" s="270"/>
      <c r="BR667" s="270"/>
      <c r="BS667" s="270"/>
      <c r="BT667" s="270"/>
      <c r="BU667" s="270"/>
      <c r="BV667" s="270"/>
      <c r="BW667" s="270"/>
      <c r="BX667" s="270"/>
      <c r="BY667" s="270"/>
      <c r="BZ667" s="270"/>
      <c r="CA667" s="270"/>
      <c r="CB667" s="270"/>
      <c r="CC667" s="270"/>
      <c r="CD667" s="270"/>
      <c r="CE667" s="270"/>
      <c r="CF667" s="270"/>
      <c r="CG667" s="270"/>
      <c r="CH667" s="270"/>
      <c r="CI667" s="270"/>
      <c r="CJ667" s="270"/>
      <c r="CK667" s="270"/>
      <c r="CL667" s="270"/>
      <c r="CM667" s="270"/>
      <c r="CN667" s="270"/>
      <c r="CO667" s="270"/>
      <c r="CP667" s="270"/>
      <c r="CQ667" s="270"/>
    </row>
    <row r="668" spans="10:95">
      <c r="J668" s="268"/>
      <c r="K668" s="268"/>
      <c r="L668" s="269"/>
      <c r="M668" s="270"/>
      <c r="N668" s="268"/>
      <c r="O668" s="268"/>
      <c r="P668" s="269"/>
      <c r="Q668" s="270"/>
      <c r="R668" s="268"/>
      <c r="S668" s="268"/>
      <c r="T668" s="269"/>
      <c r="U668" s="270"/>
      <c r="V668" s="268"/>
      <c r="W668" s="268"/>
      <c r="X668" s="269"/>
      <c r="Y668" s="270"/>
      <c r="Z668" s="268"/>
      <c r="AA668" s="268"/>
      <c r="AB668" s="269"/>
      <c r="AC668" s="270"/>
      <c r="AD668" s="268"/>
      <c r="AE668" s="268"/>
      <c r="AF668" s="269"/>
      <c r="AG668" s="270"/>
      <c r="AH668" s="268"/>
      <c r="AI668" s="268"/>
      <c r="AJ668" s="269"/>
      <c r="AK668" s="270"/>
      <c r="AL668" s="270"/>
      <c r="AM668" s="270"/>
      <c r="AN668" s="270"/>
      <c r="AO668" s="270"/>
      <c r="AP668" s="270"/>
      <c r="AQ668" s="270"/>
      <c r="AR668" s="270"/>
      <c r="AS668" s="270"/>
      <c r="AT668" s="270"/>
      <c r="AU668" s="270"/>
      <c r="AV668" s="270"/>
      <c r="AW668" s="270"/>
      <c r="AX668" s="270"/>
      <c r="AY668" s="270"/>
      <c r="AZ668" s="270"/>
      <c r="BA668" s="270"/>
      <c r="BB668" s="270"/>
      <c r="BC668" s="270"/>
      <c r="BD668" s="270"/>
      <c r="BE668" s="270"/>
      <c r="BF668" s="270"/>
      <c r="BG668" s="270"/>
      <c r="BH668" s="270"/>
      <c r="BI668" s="270"/>
      <c r="BJ668" s="270"/>
      <c r="BK668" s="270"/>
      <c r="BL668" s="270"/>
      <c r="BM668" s="270"/>
      <c r="BN668" s="270"/>
      <c r="BO668" s="270"/>
      <c r="BP668" s="270"/>
      <c r="BQ668" s="270"/>
      <c r="BR668" s="270"/>
      <c r="BS668" s="270"/>
      <c r="BT668" s="270"/>
      <c r="BU668" s="270"/>
      <c r="BV668" s="270"/>
      <c r="BW668" s="270"/>
      <c r="BX668" s="270"/>
      <c r="BY668" s="270"/>
      <c r="BZ668" s="270"/>
      <c r="CA668" s="270"/>
      <c r="CB668" s="270"/>
      <c r="CC668" s="270"/>
      <c r="CD668" s="270"/>
      <c r="CE668" s="270"/>
      <c r="CF668" s="270"/>
      <c r="CG668" s="270"/>
      <c r="CH668" s="270"/>
      <c r="CI668" s="270"/>
      <c r="CJ668" s="270"/>
      <c r="CK668" s="270"/>
      <c r="CL668" s="270"/>
      <c r="CM668" s="270"/>
      <c r="CN668" s="270"/>
      <c r="CO668" s="270"/>
      <c r="CP668" s="270"/>
      <c r="CQ668" s="270"/>
    </row>
    <row r="669" spans="10:95">
      <c r="J669" s="268"/>
      <c r="K669" s="268"/>
      <c r="L669" s="269"/>
      <c r="M669" s="270"/>
      <c r="N669" s="268"/>
      <c r="O669" s="268"/>
      <c r="P669" s="269"/>
      <c r="Q669" s="270"/>
      <c r="R669" s="268"/>
      <c r="S669" s="268"/>
      <c r="T669" s="269"/>
      <c r="U669" s="270"/>
      <c r="V669" s="268"/>
      <c r="W669" s="268"/>
      <c r="X669" s="269"/>
      <c r="Y669" s="270"/>
      <c r="Z669" s="268"/>
      <c r="AA669" s="268"/>
      <c r="AB669" s="269"/>
      <c r="AC669" s="270"/>
      <c r="AD669" s="268"/>
      <c r="AE669" s="268"/>
      <c r="AF669" s="269"/>
      <c r="AG669" s="270"/>
      <c r="AH669" s="268"/>
      <c r="AI669" s="268"/>
      <c r="AJ669" s="269"/>
      <c r="AK669" s="270"/>
      <c r="AL669" s="270"/>
      <c r="AM669" s="270"/>
      <c r="AN669" s="270"/>
      <c r="AO669" s="270"/>
      <c r="AP669" s="270"/>
      <c r="AQ669" s="270"/>
      <c r="AR669" s="270"/>
      <c r="AS669" s="270"/>
      <c r="AT669" s="270"/>
      <c r="AU669" s="270"/>
      <c r="AV669" s="270"/>
      <c r="AW669" s="270"/>
      <c r="AX669" s="270"/>
      <c r="AY669" s="270"/>
      <c r="AZ669" s="270"/>
      <c r="BA669" s="270"/>
      <c r="BB669" s="270"/>
      <c r="BC669" s="270"/>
      <c r="BD669" s="270"/>
      <c r="BE669" s="270"/>
      <c r="BF669" s="270"/>
      <c r="BG669" s="270"/>
      <c r="BH669" s="270"/>
      <c r="BI669" s="270"/>
      <c r="BJ669" s="270"/>
      <c r="BK669" s="270"/>
      <c r="BL669" s="270"/>
      <c r="BM669" s="270"/>
      <c r="BN669" s="270"/>
      <c r="BO669" s="270"/>
      <c r="BP669" s="270"/>
      <c r="BQ669" s="270"/>
      <c r="BR669" s="270"/>
      <c r="BS669" s="270"/>
      <c r="BT669" s="270"/>
      <c r="BU669" s="270"/>
      <c r="BV669" s="270"/>
      <c r="BW669" s="270"/>
      <c r="BX669" s="270"/>
      <c r="BY669" s="270"/>
      <c r="BZ669" s="270"/>
      <c r="CA669" s="270"/>
      <c r="CB669" s="270"/>
      <c r="CC669" s="270"/>
      <c r="CD669" s="270"/>
      <c r="CE669" s="270"/>
      <c r="CF669" s="270"/>
      <c r="CG669" s="270"/>
      <c r="CH669" s="270"/>
      <c r="CI669" s="270"/>
      <c r="CJ669" s="270"/>
      <c r="CK669" s="270"/>
      <c r="CL669" s="270"/>
      <c r="CM669" s="270"/>
      <c r="CN669" s="270"/>
      <c r="CO669" s="270"/>
      <c r="CP669" s="270"/>
      <c r="CQ669" s="270"/>
    </row>
    <row r="670" spans="10:95">
      <c r="J670" s="268"/>
      <c r="K670" s="268"/>
      <c r="L670" s="269"/>
      <c r="M670" s="270"/>
      <c r="N670" s="268"/>
      <c r="O670" s="268"/>
      <c r="P670" s="269"/>
      <c r="Q670" s="270"/>
      <c r="R670" s="268"/>
      <c r="S670" s="268"/>
      <c r="T670" s="269"/>
      <c r="U670" s="270"/>
      <c r="V670" s="268"/>
      <c r="W670" s="268"/>
      <c r="X670" s="269"/>
      <c r="Y670" s="270"/>
      <c r="Z670" s="268"/>
      <c r="AA670" s="268"/>
      <c r="AB670" s="269"/>
      <c r="AC670" s="270"/>
      <c r="AD670" s="268"/>
      <c r="AE670" s="268"/>
      <c r="AF670" s="269"/>
      <c r="AG670" s="270"/>
      <c r="AH670" s="268"/>
      <c r="AI670" s="268"/>
      <c r="AJ670" s="269"/>
      <c r="AK670" s="270"/>
      <c r="AL670" s="270"/>
      <c r="AM670" s="270"/>
      <c r="AN670" s="270"/>
      <c r="AO670" s="270"/>
      <c r="AP670" s="270"/>
      <c r="AQ670" s="270"/>
      <c r="AR670" s="270"/>
      <c r="AS670" s="270"/>
      <c r="AT670" s="270"/>
      <c r="AU670" s="270"/>
      <c r="AV670" s="270"/>
      <c r="AW670" s="270"/>
      <c r="AX670" s="270"/>
      <c r="AY670" s="270"/>
      <c r="AZ670" s="270"/>
      <c r="BA670" s="270"/>
      <c r="BB670" s="270"/>
      <c r="BC670" s="270"/>
      <c r="BD670" s="270"/>
      <c r="BE670" s="270"/>
      <c r="BF670" s="270"/>
      <c r="BG670" s="270"/>
      <c r="BH670" s="270"/>
      <c r="BI670" s="270"/>
      <c r="BJ670" s="270"/>
      <c r="BK670" s="270"/>
      <c r="BL670" s="270"/>
      <c r="BM670" s="270"/>
      <c r="BN670" s="270"/>
      <c r="BO670" s="270"/>
      <c r="BP670" s="270"/>
      <c r="BQ670" s="270"/>
      <c r="BR670" s="270"/>
      <c r="BS670" s="270"/>
      <c r="BT670" s="270"/>
      <c r="BU670" s="270"/>
      <c r="BV670" s="270"/>
      <c r="BW670" s="270"/>
      <c r="BX670" s="270"/>
      <c r="BY670" s="270"/>
      <c r="BZ670" s="270"/>
      <c r="CA670" s="270"/>
      <c r="CB670" s="270"/>
      <c r="CC670" s="270"/>
      <c r="CD670" s="270"/>
      <c r="CE670" s="270"/>
      <c r="CF670" s="270"/>
      <c r="CG670" s="270"/>
      <c r="CH670" s="270"/>
      <c r="CI670" s="270"/>
      <c r="CJ670" s="270"/>
      <c r="CK670" s="270"/>
      <c r="CL670" s="270"/>
      <c r="CM670" s="270"/>
      <c r="CN670" s="270"/>
      <c r="CO670" s="270"/>
      <c r="CP670" s="270"/>
      <c r="CQ670" s="270"/>
    </row>
    <row r="671" spans="10:95">
      <c r="J671" s="268"/>
      <c r="K671" s="268"/>
      <c r="L671" s="269"/>
      <c r="M671" s="270"/>
      <c r="N671" s="268"/>
      <c r="O671" s="268"/>
      <c r="P671" s="269"/>
      <c r="Q671" s="270"/>
      <c r="R671" s="268"/>
      <c r="S671" s="268"/>
      <c r="T671" s="269"/>
      <c r="U671" s="270"/>
      <c r="V671" s="268"/>
      <c r="W671" s="268"/>
      <c r="X671" s="269"/>
      <c r="Y671" s="270"/>
      <c r="Z671" s="268"/>
      <c r="AA671" s="268"/>
      <c r="AB671" s="269"/>
      <c r="AC671" s="270"/>
      <c r="AD671" s="268"/>
      <c r="AE671" s="268"/>
      <c r="AF671" s="269"/>
      <c r="AG671" s="270"/>
      <c r="AH671" s="268"/>
      <c r="AI671" s="268"/>
      <c r="AJ671" s="269"/>
      <c r="AK671" s="270"/>
      <c r="AL671" s="270"/>
      <c r="AM671" s="270"/>
      <c r="AN671" s="270"/>
      <c r="AO671" s="270"/>
      <c r="AP671" s="270"/>
      <c r="AQ671" s="270"/>
      <c r="AR671" s="270"/>
      <c r="AS671" s="270"/>
      <c r="AT671" s="270"/>
      <c r="AU671" s="270"/>
      <c r="AV671" s="270"/>
      <c r="AW671" s="270"/>
      <c r="AX671" s="270"/>
      <c r="AY671" s="270"/>
      <c r="AZ671" s="270"/>
      <c r="BA671" s="270"/>
      <c r="BB671" s="270"/>
      <c r="BC671" s="270"/>
      <c r="BD671" s="270"/>
      <c r="BE671" s="270"/>
      <c r="BF671" s="270"/>
      <c r="BG671" s="270"/>
      <c r="BH671" s="270"/>
      <c r="BI671" s="270"/>
      <c r="BJ671" s="270"/>
      <c r="BK671" s="270"/>
      <c r="BL671" s="270"/>
      <c r="BM671" s="270"/>
      <c r="BN671" s="270"/>
      <c r="BO671" s="270"/>
      <c r="BP671" s="270"/>
      <c r="BQ671" s="270"/>
      <c r="BR671" s="270"/>
      <c r="BS671" s="270"/>
      <c r="BT671" s="270"/>
      <c r="BU671" s="270"/>
      <c r="BV671" s="270"/>
      <c r="BW671" s="270"/>
      <c r="BX671" s="270"/>
      <c r="BY671" s="270"/>
      <c r="BZ671" s="270"/>
      <c r="CA671" s="270"/>
      <c r="CB671" s="270"/>
      <c r="CC671" s="270"/>
      <c r="CD671" s="270"/>
      <c r="CE671" s="270"/>
      <c r="CF671" s="270"/>
      <c r="CG671" s="270"/>
      <c r="CH671" s="270"/>
      <c r="CI671" s="270"/>
      <c r="CJ671" s="270"/>
      <c r="CK671" s="270"/>
      <c r="CL671" s="270"/>
      <c r="CM671" s="270"/>
      <c r="CN671" s="270"/>
      <c r="CO671" s="270"/>
      <c r="CP671" s="270"/>
      <c r="CQ671" s="270"/>
    </row>
    <row r="672" spans="10:95">
      <c r="J672" s="268"/>
      <c r="K672" s="268"/>
      <c r="L672" s="269"/>
      <c r="M672" s="270"/>
      <c r="N672" s="268"/>
      <c r="O672" s="268"/>
      <c r="P672" s="269"/>
      <c r="Q672" s="270"/>
      <c r="R672" s="268"/>
      <c r="S672" s="268"/>
      <c r="T672" s="269"/>
      <c r="U672" s="270"/>
      <c r="V672" s="268"/>
      <c r="W672" s="268"/>
      <c r="X672" s="269"/>
      <c r="Y672" s="270"/>
      <c r="Z672" s="268"/>
      <c r="AA672" s="268"/>
      <c r="AB672" s="269"/>
      <c r="AC672" s="270"/>
      <c r="AD672" s="268"/>
      <c r="AE672" s="268"/>
      <c r="AF672" s="269"/>
      <c r="AG672" s="270"/>
      <c r="AH672" s="268"/>
      <c r="AI672" s="268"/>
      <c r="AJ672" s="269"/>
      <c r="AK672" s="270"/>
      <c r="AL672" s="270"/>
      <c r="AM672" s="270"/>
      <c r="AN672" s="270"/>
      <c r="AO672" s="270"/>
      <c r="AP672" s="270"/>
      <c r="AQ672" s="270"/>
      <c r="AR672" s="270"/>
      <c r="AS672" s="270"/>
      <c r="AT672" s="270"/>
      <c r="AU672" s="270"/>
      <c r="AV672" s="270"/>
      <c r="AW672" s="270"/>
      <c r="AX672" s="270"/>
      <c r="AY672" s="270"/>
      <c r="AZ672" s="270"/>
      <c r="BA672" s="270"/>
      <c r="BB672" s="270"/>
      <c r="BC672" s="270"/>
      <c r="BD672" s="270"/>
      <c r="BE672" s="270"/>
      <c r="BF672" s="270"/>
      <c r="BG672" s="270"/>
      <c r="BH672" s="270"/>
      <c r="BI672" s="270"/>
      <c r="BJ672" s="270"/>
      <c r="BK672" s="270"/>
      <c r="BL672" s="270"/>
      <c r="BM672" s="270"/>
      <c r="BN672" s="270"/>
      <c r="BO672" s="270"/>
      <c r="BP672" s="270"/>
      <c r="BQ672" s="270"/>
      <c r="BR672" s="270"/>
      <c r="BS672" s="270"/>
      <c r="BT672" s="270"/>
      <c r="BU672" s="270"/>
      <c r="BV672" s="270"/>
      <c r="BW672" s="270"/>
      <c r="BX672" s="270"/>
      <c r="BY672" s="270"/>
      <c r="BZ672" s="270"/>
      <c r="CA672" s="270"/>
      <c r="CB672" s="270"/>
      <c r="CC672" s="270"/>
      <c r="CD672" s="270"/>
      <c r="CE672" s="270"/>
      <c r="CF672" s="270"/>
      <c r="CG672" s="270"/>
      <c r="CH672" s="270"/>
      <c r="CI672" s="270"/>
      <c r="CJ672" s="270"/>
      <c r="CK672" s="270"/>
      <c r="CL672" s="270"/>
      <c r="CM672" s="270"/>
      <c r="CN672" s="270"/>
      <c r="CO672" s="270"/>
      <c r="CP672" s="270"/>
      <c r="CQ672" s="270"/>
    </row>
    <row r="673" spans="10:95">
      <c r="J673" s="268"/>
      <c r="K673" s="268"/>
      <c r="L673" s="269"/>
      <c r="M673" s="270"/>
      <c r="N673" s="268"/>
      <c r="O673" s="268"/>
      <c r="P673" s="269"/>
      <c r="Q673" s="270"/>
      <c r="R673" s="268"/>
      <c r="S673" s="268"/>
      <c r="T673" s="269"/>
      <c r="U673" s="270"/>
      <c r="V673" s="268"/>
      <c r="W673" s="268"/>
      <c r="X673" s="269"/>
      <c r="Y673" s="270"/>
      <c r="Z673" s="268"/>
      <c r="AA673" s="268"/>
      <c r="AB673" s="269"/>
      <c r="AC673" s="270"/>
      <c r="AD673" s="268"/>
      <c r="AE673" s="268"/>
      <c r="AF673" s="269"/>
      <c r="AG673" s="270"/>
      <c r="AH673" s="268"/>
      <c r="AI673" s="268"/>
      <c r="AJ673" s="269"/>
      <c r="AK673" s="270"/>
      <c r="AL673" s="270"/>
      <c r="AM673" s="270"/>
      <c r="AN673" s="270"/>
      <c r="AO673" s="270"/>
      <c r="AP673" s="270"/>
      <c r="AQ673" s="270"/>
      <c r="AR673" s="270"/>
      <c r="AS673" s="270"/>
      <c r="AT673" s="270"/>
      <c r="AU673" s="270"/>
      <c r="AV673" s="270"/>
      <c r="AW673" s="270"/>
      <c r="AX673" s="270"/>
      <c r="AY673" s="270"/>
      <c r="AZ673" s="270"/>
      <c r="BA673" s="270"/>
      <c r="BB673" s="270"/>
      <c r="BC673" s="270"/>
      <c r="BD673" s="270"/>
      <c r="BE673" s="270"/>
      <c r="BF673" s="270"/>
      <c r="BG673" s="270"/>
      <c r="BH673" s="270"/>
      <c r="BI673" s="270"/>
      <c r="BJ673" s="270"/>
      <c r="BK673" s="270"/>
      <c r="BL673" s="270"/>
      <c r="BM673" s="270"/>
      <c r="BN673" s="270"/>
      <c r="BO673" s="270"/>
      <c r="BP673" s="270"/>
      <c r="BQ673" s="270"/>
      <c r="BR673" s="270"/>
      <c r="BS673" s="270"/>
      <c r="BT673" s="270"/>
      <c r="BU673" s="270"/>
      <c r="BV673" s="270"/>
      <c r="BW673" s="270"/>
      <c r="BX673" s="270"/>
      <c r="BY673" s="270"/>
      <c r="BZ673" s="270"/>
      <c r="CA673" s="270"/>
      <c r="CB673" s="270"/>
      <c r="CC673" s="270"/>
      <c r="CD673" s="270"/>
      <c r="CE673" s="270"/>
      <c r="CF673" s="270"/>
      <c r="CG673" s="270"/>
      <c r="CH673" s="270"/>
      <c r="CI673" s="270"/>
      <c r="CJ673" s="270"/>
      <c r="CK673" s="270"/>
      <c r="CL673" s="270"/>
      <c r="CM673" s="270"/>
      <c r="CN673" s="270"/>
      <c r="CO673" s="270"/>
      <c r="CP673" s="270"/>
      <c r="CQ673" s="270"/>
    </row>
    <row r="674" spans="10:95">
      <c r="J674" s="268"/>
      <c r="K674" s="268"/>
      <c r="L674" s="269"/>
      <c r="M674" s="270"/>
      <c r="N674" s="268"/>
      <c r="O674" s="268"/>
      <c r="P674" s="269"/>
      <c r="Q674" s="270"/>
      <c r="R674" s="268"/>
      <c r="S674" s="268"/>
      <c r="T674" s="269"/>
      <c r="U674" s="270"/>
      <c r="V674" s="268"/>
      <c r="W674" s="268"/>
      <c r="X674" s="269"/>
      <c r="Y674" s="270"/>
      <c r="Z674" s="268"/>
      <c r="AA674" s="268"/>
      <c r="AB674" s="269"/>
      <c r="AC674" s="270"/>
      <c r="AD674" s="268"/>
      <c r="AE674" s="268"/>
      <c r="AF674" s="269"/>
      <c r="AG674" s="270"/>
      <c r="AH674" s="268"/>
      <c r="AI674" s="268"/>
      <c r="AJ674" s="269"/>
      <c r="AK674" s="270"/>
      <c r="AL674" s="270"/>
      <c r="AM674" s="270"/>
      <c r="AN674" s="270"/>
      <c r="AO674" s="270"/>
      <c r="AP674" s="270"/>
      <c r="AQ674" s="270"/>
      <c r="AR674" s="270"/>
      <c r="AS674" s="270"/>
      <c r="AT674" s="270"/>
      <c r="AU674" s="270"/>
      <c r="AV674" s="270"/>
      <c r="AW674" s="270"/>
      <c r="AX674" s="270"/>
      <c r="AY674" s="270"/>
      <c r="AZ674" s="270"/>
      <c r="BA674" s="270"/>
      <c r="BB674" s="270"/>
      <c r="BC674" s="270"/>
      <c r="BD674" s="270"/>
      <c r="BE674" s="270"/>
      <c r="BF674" s="270"/>
      <c r="BG674" s="270"/>
      <c r="BH674" s="270"/>
      <c r="BI674" s="270"/>
      <c r="BJ674" s="270"/>
      <c r="BK674" s="270"/>
      <c r="BL674" s="270"/>
      <c r="BM674" s="270"/>
      <c r="BN674" s="270"/>
      <c r="BO674" s="270"/>
      <c r="BP674" s="270"/>
      <c r="BQ674" s="270"/>
      <c r="BR674" s="270"/>
      <c r="BS674" s="270"/>
      <c r="BT674" s="270"/>
      <c r="BU674" s="270"/>
      <c r="BV674" s="270"/>
      <c r="BW674" s="270"/>
      <c r="BX674" s="270"/>
      <c r="BY674" s="270"/>
      <c r="BZ674" s="270"/>
      <c r="CA674" s="270"/>
      <c r="CB674" s="270"/>
      <c r="CC674" s="270"/>
      <c r="CD674" s="270"/>
      <c r="CE674" s="270"/>
      <c r="CF674" s="270"/>
      <c r="CG674" s="270"/>
      <c r="CH674" s="270"/>
      <c r="CI674" s="270"/>
      <c r="CJ674" s="270"/>
      <c r="CK674" s="270"/>
      <c r="CL674" s="270"/>
      <c r="CM674" s="270"/>
      <c r="CN674" s="270"/>
      <c r="CO674" s="270"/>
      <c r="CP674" s="270"/>
      <c r="CQ674" s="270"/>
    </row>
    <row r="675" spans="10:95">
      <c r="J675" s="268"/>
      <c r="K675" s="268"/>
      <c r="L675" s="269"/>
      <c r="M675" s="270"/>
      <c r="N675" s="268"/>
      <c r="O675" s="268"/>
      <c r="P675" s="269"/>
      <c r="Q675" s="270"/>
      <c r="R675" s="268"/>
      <c r="S675" s="268"/>
      <c r="T675" s="269"/>
      <c r="U675" s="270"/>
      <c r="V675" s="268"/>
      <c r="W675" s="268"/>
      <c r="X675" s="269"/>
      <c r="Y675" s="270"/>
      <c r="Z675" s="268"/>
      <c r="AA675" s="268"/>
      <c r="AB675" s="269"/>
      <c r="AC675" s="270"/>
      <c r="AD675" s="268"/>
      <c r="AE675" s="268"/>
      <c r="AF675" s="269"/>
      <c r="AG675" s="270"/>
      <c r="AH675" s="268"/>
      <c r="AI675" s="268"/>
      <c r="AJ675" s="269"/>
      <c r="AK675" s="270"/>
      <c r="AL675" s="270"/>
      <c r="AM675" s="270"/>
      <c r="AN675" s="270"/>
      <c r="AO675" s="270"/>
      <c r="AP675" s="270"/>
      <c r="AQ675" s="270"/>
      <c r="AR675" s="270"/>
      <c r="AS675" s="270"/>
      <c r="AT675" s="270"/>
      <c r="AU675" s="270"/>
      <c r="AV675" s="270"/>
      <c r="AW675" s="270"/>
      <c r="AX675" s="270"/>
      <c r="AY675" s="270"/>
      <c r="AZ675" s="270"/>
      <c r="BA675" s="270"/>
      <c r="BB675" s="270"/>
      <c r="BC675" s="270"/>
      <c r="BD675" s="270"/>
      <c r="BE675" s="270"/>
      <c r="BF675" s="270"/>
      <c r="BG675" s="270"/>
      <c r="BH675" s="270"/>
      <c r="BI675" s="270"/>
      <c r="BJ675" s="270"/>
      <c r="BK675" s="270"/>
      <c r="BL675" s="270"/>
      <c r="BM675" s="270"/>
      <c r="BN675" s="270"/>
      <c r="BO675" s="270"/>
      <c r="BP675" s="270"/>
      <c r="BQ675" s="270"/>
      <c r="BR675" s="270"/>
      <c r="BS675" s="270"/>
      <c r="BT675" s="270"/>
      <c r="BU675" s="270"/>
      <c r="BV675" s="270"/>
      <c r="BW675" s="270"/>
      <c r="BX675" s="270"/>
      <c r="BY675" s="270"/>
      <c r="BZ675" s="270"/>
      <c r="CA675" s="270"/>
      <c r="CB675" s="270"/>
      <c r="CC675" s="270"/>
      <c r="CD675" s="270"/>
      <c r="CE675" s="270"/>
      <c r="CF675" s="270"/>
      <c r="CG675" s="270"/>
      <c r="CH675" s="270"/>
      <c r="CI675" s="270"/>
      <c r="CJ675" s="270"/>
      <c r="CK675" s="270"/>
      <c r="CL675" s="270"/>
      <c r="CM675" s="270"/>
      <c r="CN675" s="270"/>
      <c r="CO675" s="270"/>
      <c r="CP675" s="270"/>
      <c r="CQ675" s="270"/>
    </row>
    <row r="676" spans="10:95">
      <c r="J676" s="268"/>
      <c r="K676" s="268"/>
      <c r="L676" s="269"/>
      <c r="M676" s="270"/>
      <c r="N676" s="268"/>
      <c r="O676" s="268"/>
      <c r="P676" s="269"/>
      <c r="Q676" s="270"/>
      <c r="R676" s="268"/>
      <c r="S676" s="268"/>
      <c r="T676" s="269"/>
      <c r="U676" s="270"/>
      <c r="V676" s="268"/>
      <c r="W676" s="268"/>
      <c r="X676" s="269"/>
      <c r="Y676" s="270"/>
      <c r="Z676" s="268"/>
      <c r="AA676" s="268"/>
      <c r="AB676" s="269"/>
      <c r="AC676" s="270"/>
      <c r="AD676" s="268"/>
      <c r="AE676" s="268"/>
      <c r="AF676" s="269"/>
      <c r="AG676" s="270"/>
      <c r="AH676" s="268"/>
      <c r="AI676" s="268"/>
      <c r="AJ676" s="269"/>
      <c r="AK676" s="270"/>
      <c r="AL676" s="270"/>
      <c r="AM676" s="270"/>
      <c r="AN676" s="270"/>
      <c r="AO676" s="270"/>
      <c r="AP676" s="270"/>
      <c r="AQ676" s="270"/>
      <c r="AR676" s="270"/>
      <c r="AS676" s="270"/>
      <c r="AT676" s="270"/>
      <c r="AU676" s="270"/>
      <c r="AV676" s="270"/>
      <c r="AW676" s="270"/>
      <c r="AX676" s="270"/>
      <c r="AY676" s="270"/>
      <c r="AZ676" s="270"/>
      <c r="BA676" s="270"/>
      <c r="BB676" s="270"/>
      <c r="BC676" s="270"/>
      <c r="BD676" s="270"/>
      <c r="BE676" s="270"/>
      <c r="BF676" s="270"/>
      <c r="BG676" s="270"/>
      <c r="BH676" s="270"/>
      <c r="BI676" s="270"/>
      <c r="BJ676" s="270"/>
      <c r="BK676" s="270"/>
      <c r="BL676" s="270"/>
      <c r="BM676" s="270"/>
      <c r="BN676" s="270"/>
      <c r="BO676" s="270"/>
      <c r="BP676" s="270"/>
      <c r="BQ676" s="270"/>
      <c r="BR676" s="270"/>
      <c r="BS676" s="270"/>
      <c r="BT676" s="270"/>
      <c r="BU676" s="270"/>
      <c r="BV676" s="270"/>
      <c r="BW676" s="270"/>
      <c r="BX676" s="270"/>
      <c r="BY676" s="270"/>
      <c r="BZ676" s="270"/>
      <c r="CA676" s="270"/>
      <c r="CB676" s="270"/>
      <c r="CC676" s="270"/>
      <c r="CD676" s="270"/>
      <c r="CE676" s="270"/>
      <c r="CF676" s="270"/>
      <c r="CG676" s="270"/>
      <c r="CH676" s="270"/>
      <c r="CI676" s="270"/>
      <c r="CJ676" s="270"/>
      <c r="CK676" s="270"/>
      <c r="CL676" s="270"/>
      <c r="CM676" s="270"/>
      <c r="CN676" s="270"/>
      <c r="CO676" s="270"/>
      <c r="CP676" s="270"/>
      <c r="CQ676" s="270"/>
    </row>
    <row r="677" spans="10:95">
      <c r="J677" s="268"/>
      <c r="K677" s="268"/>
      <c r="L677" s="269"/>
      <c r="M677" s="270"/>
      <c r="N677" s="268"/>
      <c r="O677" s="268"/>
      <c r="P677" s="269"/>
      <c r="Q677" s="270"/>
      <c r="R677" s="268"/>
      <c r="S677" s="268"/>
      <c r="T677" s="269"/>
      <c r="U677" s="270"/>
      <c r="V677" s="268"/>
      <c r="W677" s="268"/>
      <c r="X677" s="269"/>
      <c r="Y677" s="270"/>
      <c r="Z677" s="268"/>
      <c r="AA677" s="268"/>
      <c r="AB677" s="269"/>
      <c r="AC677" s="270"/>
      <c r="AD677" s="268"/>
      <c r="AE677" s="268"/>
      <c r="AF677" s="269"/>
      <c r="AG677" s="270"/>
      <c r="AH677" s="268"/>
      <c r="AI677" s="268"/>
      <c r="AJ677" s="269"/>
      <c r="AK677" s="270"/>
      <c r="AL677" s="270"/>
      <c r="AM677" s="270"/>
      <c r="AN677" s="270"/>
      <c r="AO677" s="270"/>
      <c r="AP677" s="270"/>
      <c r="AQ677" s="270"/>
      <c r="AR677" s="270"/>
      <c r="AS677" s="270"/>
      <c r="AT677" s="270"/>
      <c r="AU677" s="270"/>
      <c r="AV677" s="270"/>
      <c r="AW677" s="270"/>
      <c r="AX677" s="270"/>
      <c r="AY677" s="270"/>
      <c r="AZ677" s="270"/>
      <c r="BA677" s="270"/>
      <c r="BB677" s="270"/>
      <c r="BC677" s="270"/>
      <c r="BD677" s="270"/>
      <c r="BE677" s="270"/>
      <c r="BF677" s="270"/>
      <c r="BG677" s="270"/>
      <c r="BH677" s="270"/>
      <c r="BI677" s="270"/>
      <c r="BJ677" s="270"/>
      <c r="BK677" s="270"/>
      <c r="BL677" s="270"/>
      <c r="BM677" s="270"/>
      <c r="BN677" s="270"/>
      <c r="BO677" s="270"/>
      <c r="BP677" s="270"/>
      <c r="BQ677" s="270"/>
      <c r="BR677" s="270"/>
      <c r="BS677" s="270"/>
      <c r="BT677" s="270"/>
      <c r="BU677" s="270"/>
      <c r="BV677" s="270"/>
      <c r="BW677" s="270"/>
      <c r="BX677" s="270"/>
      <c r="BY677" s="270"/>
      <c r="BZ677" s="270"/>
      <c r="CA677" s="270"/>
      <c r="CB677" s="270"/>
      <c r="CC677" s="270"/>
      <c r="CD677" s="270"/>
      <c r="CE677" s="270"/>
      <c r="CF677" s="270"/>
      <c r="CG677" s="270"/>
      <c r="CH677" s="270"/>
      <c r="CI677" s="270"/>
      <c r="CJ677" s="270"/>
      <c r="CK677" s="270"/>
      <c r="CL677" s="270"/>
      <c r="CM677" s="270"/>
      <c r="CN677" s="270"/>
      <c r="CO677" s="270"/>
      <c r="CP677" s="270"/>
      <c r="CQ677" s="270"/>
    </row>
    <row r="678" spans="10:95">
      <c r="J678" s="268"/>
      <c r="K678" s="268"/>
      <c r="L678" s="269"/>
      <c r="M678" s="270"/>
      <c r="N678" s="268"/>
      <c r="O678" s="268"/>
      <c r="P678" s="269"/>
      <c r="Q678" s="270"/>
      <c r="R678" s="268"/>
      <c r="S678" s="268"/>
      <c r="T678" s="269"/>
      <c r="U678" s="270"/>
      <c r="V678" s="268"/>
      <c r="W678" s="268"/>
      <c r="X678" s="269"/>
      <c r="Y678" s="270"/>
      <c r="Z678" s="268"/>
      <c r="AA678" s="268"/>
      <c r="AB678" s="269"/>
      <c r="AC678" s="270"/>
      <c r="AD678" s="268"/>
      <c r="AE678" s="268"/>
      <c r="AF678" s="269"/>
      <c r="AG678" s="270"/>
      <c r="AH678" s="268"/>
      <c r="AI678" s="268"/>
      <c r="AJ678" s="269"/>
      <c r="AK678" s="270"/>
      <c r="AL678" s="270"/>
      <c r="AM678" s="270"/>
      <c r="AN678" s="270"/>
      <c r="AO678" s="270"/>
      <c r="AP678" s="270"/>
      <c r="AQ678" s="270"/>
      <c r="AR678" s="270"/>
      <c r="AS678" s="270"/>
      <c r="AT678" s="270"/>
      <c r="AU678" s="270"/>
      <c r="AV678" s="270"/>
      <c r="AW678" s="270"/>
      <c r="AX678" s="270"/>
      <c r="AY678" s="270"/>
      <c r="AZ678" s="270"/>
      <c r="BA678" s="270"/>
      <c r="BB678" s="270"/>
      <c r="BC678" s="270"/>
      <c r="BD678" s="270"/>
      <c r="BE678" s="270"/>
      <c r="BF678" s="270"/>
      <c r="BG678" s="270"/>
      <c r="BH678" s="270"/>
      <c r="BI678" s="270"/>
      <c r="BJ678" s="270"/>
      <c r="BK678" s="270"/>
      <c r="BL678" s="270"/>
      <c r="BM678" s="270"/>
      <c r="BN678" s="270"/>
      <c r="BO678" s="270"/>
      <c r="BP678" s="270"/>
      <c r="BQ678" s="270"/>
      <c r="BR678" s="270"/>
      <c r="BS678" s="270"/>
      <c r="BT678" s="270"/>
      <c r="BU678" s="270"/>
      <c r="BV678" s="270"/>
      <c r="BW678" s="270"/>
      <c r="BX678" s="270"/>
      <c r="BY678" s="270"/>
      <c r="BZ678" s="270"/>
      <c r="CA678" s="270"/>
      <c r="CB678" s="270"/>
      <c r="CC678" s="270"/>
      <c r="CD678" s="270"/>
      <c r="CE678" s="270"/>
      <c r="CF678" s="270"/>
      <c r="CG678" s="270"/>
      <c r="CH678" s="270"/>
      <c r="CI678" s="270"/>
      <c r="CJ678" s="270"/>
      <c r="CK678" s="270"/>
      <c r="CL678" s="270"/>
      <c r="CM678" s="270"/>
      <c r="CN678" s="270"/>
      <c r="CO678" s="270"/>
      <c r="CP678" s="270"/>
      <c r="CQ678" s="270"/>
    </row>
    <row r="679" spans="10:95">
      <c r="J679" s="268"/>
      <c r="K679" s="268"/>
      <c r="L679" s="269"/>
      <c r="M679" s="270"/>
      <c r="N679" s="268"/>
      <c r="O679" s="268"/>
      <c r="P679" s="269"/>
      <c r="Q679" s="270"/>
      <c r="R679" s="268"/>
      <c r="S679" s="268"/>
      <c r="T679" s="269"/>
      <c r="U679" s="270"/>
      <c r="V679" s="268"/>
      <c r="W679" s="268"/>
      <c r="X679" s="269"/>
      <c r="Y679" s="270"/>
      <c r="Z679" s="268"/>
      <c r="AA679" s="268"/>
      <c r="AB679" s="269"/>
      <c r="AC679" s="270"/>
      <c r="AD679" s="268"/>
      <c r="AE679" s="268"/>
      <c r="AF679" s="269"/>
      <c r="AG679" s="270"/>
      <c r="AH679" s="268"/>
      <c r="AI679" s="268"/>
      <c r="AJ679" s="269"/>
      <c r="AK679" s="270"/>
      <c r="AL679" s="270"/>
      <c r="AM679" s="270"/>
      <c r="AN679" s="270"/>
      <c r="AO679" s="270"/>
      <c r="AP679" s="270"/>
      <c r="AQ679" s="270"/>
      <c r="AR679" s="270"/>
      <c r="AS679" s="270"/>
      <c r="AT679" s="270"/>
      <c r="AU679" s="270"/>
      <c r="AV679" s="270"/>
      <c r="AW679" s="270"/>
      <c r="AX679" s="270"/>
      <c r="AY679" s="270"/>
      <c r="AZ679" s="270"/>
      <c r="BA679" s="270"/>
      <c r="BB679" s="270"/>
      <c r="BC679" s="270"/>
      <c r="BD679" s="270"/>
      <c r="BE679" s="270"/>
      <c r="BF679" s="270"/>
      <c r="BG679" s="270"/>
      <c r="BH679" s="270"/>
      <c r="BI679" s="270"/>
      <c r="BJ679" s="270"/>
      <c r="BK679" s="270"/>
      <c r="BL679" s="270"/>
      <c r="BM679" s="270"/>
      <c r="BN679" s="270"/>
      <c r="BO679" s="270"/>
      <c r="BP679" s="270"/>
      <c r="BQ679" s="270"/>
      <c r="BR679" s="270"/>
      <c r="BS679" s="270"/>
      <c r="BT679" s="270"/>
      <c r="BU679" s="270"/>
      <c r="BV679" s="270"/>
      <c r="BW679" s="270"/>
      <c r="BX679" s="270"/>
      <c r="BY679" s="270"/>
      <c r="BZ679" s="270"/>
      <c r="CA679" s="270"/>
      <c r="CB679" s="270"/>
      <c r="CC679" s="270"/>
      <c r="CD679" s="270"/>
      <c r="CE679" s="270"/>
      <c r="CF679" s="270"/>
      <c r="CG679" s="270"/>
      <c r="CH679" s="270"/>
      <c r="CI679" s="270"/>
      <c r="CJ679" s="270"/>
      <c r="CK679" s="270"/>
      <c r="CL679" s="270"/>
      <c r="CM679" s="270"/>
      <c r="CN679" s="270"/>
      <c r="CO679" s="270"/>
      <c r="CP679" s="270"/>
      <c r="CQ679" s="270"/>
    </row>
    <row r="680" spans="10:95">
      <c r="J680" s="268"/>
      <c r="K680" s="268"/>
      <c r="L680" s="269"/>
      <c r="M680" s="270"/>
      <c r="N680" s="268"/>
      <c r="O680" s="268"/>
      <c r="P680" s="269"/>
      <c r="Q680" s="270"/>
      <c r="R680" s="268"/>
      <c r="S680" s="268"/>
      <c r="T680" s="269"/>
      <c r="U680" s="270"/>
      <c r="V680" s="268"/>
      <c r="W680" s="268"/>
      <c r="X680" s="269"/>
      <c r="Y680" s="270"/>
      <c r="Z680" s="268"/>
      <c r="AA680" s="268"/>
      <c r="AB680" s="269"/>
      <c r="AC680" s="270"/>
      <c r="AD680" s="268"/>
      <c r="AE680" s="268"/>
      <c r="AF680" s="269"/>
      <c r="AG680" s="270"/>
      <c r="AH680" s="268"/>
      <c r="AI680" s="268"/>
      <c r="AJ680" s="269"/>
      <c r="AK680" s="270"/>
      <c r="AL680" s="270"/>
      <c r="AM680" s="270"/>
      <c r="AN680" s="270"/>
      <c r="AO680" s="270"/>
      <c r="AP680" s="270"/>
      <c r="AQ680" s="270"/>
      <c r="AR680" s="270"/>
      <c r="AS680" s="270"/>
      <c r="AT680" s="270"/>
      <c r="AU680" s="270"/>
      <c r="AV680" s="270"/>
      <c r="AW680" s="270"/>
      <c r="AX680" s="270"/>
      <c r="AY680" s="270"/>
      <c r="AZ680" s="270"/>
      <c r="BA680" s="270"/>
      <c r="BB680" s="270"/>
      <c r="BC680" s="270"/>
      <c r="BD680" s="270"/>
      <c r="BE680" s="270"/>
      <c r="BF680" s="270"/>
      <c r="BG680" s="270"/>
      <c r="BH680" s="270"/>
      <c r="BI680" s="270"/>
      <c r="BJ680" s="270"/>
      <c r="BK680" s="270"/>
      <c r="BL680" s="270"/>
      <c r="BM680" s="270"/>
      <c r="BN680" s="270"/>
      <c r="BO680" s="270"/>
      <c r="BP680" s="270"/>
      <c r="BQ680" s="270"/>
      <c r="BR680" s="270"/>
      <c r="BS680" s="270"/>
      <c r="BT680" s="270"/>
      <c r="BU680" s="270"/>
      <c r="BV680" s="270"/>
      <c r="BW680" s="270"/>
      <c r="BX680" s="270"/>
      <c r="BY680" s="270"/>
      <c r="BZ680" s="270"/>
      <c r="CA680" s="270"/>
      <c r="CB680" s="270"/>
      <c r="CC680" s="270"/>
      <c r="CD680" s="270"/>
      <c r="CE680" s="270"/>
      <c r="CF680" s="270"/>
      <c r="CG680" s="270"/>
      <c r="CH680" s="270"/>
      <c r="CI680" s="270"/>
      <c r="CJ680" s="270"/>
      <c r="CK680" s="270"/>
      <c r="CL680" s="270"/>
      <c r="CM680" s="270"/>
      <c r="CN680" s="270"/>
      <c r="CO680" s="270"/>
      <c r="CP680" s="270"/>
      <c r="CQ680" s="270"/>
    </row>
    <row r="681" spans="10:95">
      <c r="J681" s="268"/>
      <c r="K681" s="268"/>
      <c r="L681" s="269"/>
      <c r="M681" s="270"/>
      <c r="N681" s="268"/>
      <c r="O681" s="268"/>
      <c r="P681" s="269"/>
      <c r="Q681" s="270"/>
      <c r="R681" s="268"/>
      <c r="S681" s="268"/>
      <c r="T681" s="269"/>
      <c r="U681" s="270"/>
      <c r="V681" s="268"/>
      <c r="W681" s="268"/>
      <c r="X681" s="269"/>
      <c r="Y681" s="270"/>
      <c r="Z681" s="268"/>
      <c r="AA681" s="268"/>
      <c r="AB681" s="269"/>
      <c r="AC681" s="270"/>
      <c r="AD681" s="268"/>
      <c r="AE681" s="268"/>
      <c r="AF681" s="269"/>
      <c r="AG681" s="270"/>
      <c r="AH681" s="268"/>
      <c r="AI681" s="268"/>
      <c r="AJ681" s="269"/>
      <c r="AK681" s="270"/>
      <c r="AL681" s="270"/>
      <c r="AM681" s="270"/>
      <c r="AN681" s="270"/>
      <c r="AO681" s="270"/>
      <c r="AP681" s="270"/>
      <c r="AQ681" s="270"/>
      <c r="AR681" s="270"/>
      <c r="AS681" s="270"/>
      <c r="AT681" s="270"/>
      <c r="AU681" s="270"/>
      <c r="AV681" s="270"/>
      <c r="AW681" s="270"/>
      <c r="AX681" s="270"/>
      <c r="AY681" s="270"/>
      <c r="AZ681" s="270"/>
      <c r="BA681" s="270"/>
      <c r="BB681" s="270"/>
      <c r="BC681" s="270"/>
      <c r="BD681" s="270"/>
      <c r="BE681" s="270"/>
      <c r="BF681" s="270"/>
      <c r="BG681" s="270"/>
      <c r="BH681" s="270"/>
      <c r="BI681" s="270"/>
      <c r="BJ681" s="270"/>
      <c r="BK681" s="270"/>
      <c r="BL681" s="270"/>
      <c r="BM681" s="270"/>
      <c r="BN681" s="270"/>
      <c r="BO681" s="270"/>
      <c r="BP681" s="270"/>
      <c r="BQ681" s="270"/>
      <c r="BR681" s="270"/>
      <c r="BS681" s="270"/>
      <c r="BT681" s="270"/>
      <c r="BU681" s="270"/>
      <c r="BV681" s="270"/>
      <c r="BW681" s="270"/>
      <c r="BX681" s="270"/>
      <c r="BY681" s="270"/>
      <c r="BZ681" s="270"/>
      <c r="CA681" s="270"/>
      <c r="CB681" s="270"/>
      <c r="CC681" s="270"/>
      <c r="CD681" s="270"/>
      <c r="CE681" s="270"/>
      <c r="CF681" s="270"/>
      <c r="CG681" s="270"/>
      <c r="CH681" s="270"/>
      <c r="CI681" s="270"/>
      <c r="CJ681" s="270"/>
      <c r="CK681" s="270"/>
      <c r="CL681" s="270"/>
      <c r="CM681" s="270"/>
      <c r="CN681" s="270"/>
      <c r="CO681" s="270"/>
      <c r="CP681" s="270"/>
      <c r="CQ681" s="270"/>
    </row>
    <row r="682" spans="10:95">
      <c r="J682" s="268"/>
      <c r="K682" s="268"/>
      <c r="L682" s="269"/>
      <c r="M682" s="270"/>
      <c r="N682" s="268"/>
      <c r="O682" s="268"/>
      <c r="P682" s="269"/>
      <c r="Q682" s="270"/>
      <c r="R682" s="268"/>
      <c r="S682" s="268"/>
      <c r="T682" s="269"/>
      <c r="U682" s="270"/>
      <c r="V682" s="268"/>
      <c r="W682" s="268"/>
      <c r="X682" s="269"/>
      <c r="Y682" s="270"/>
      <c r="Z682" s="268"/>
      <c r="AA682" s="268"/>
      <c r="AB682" s="269"/>
      <c r="AC682" s="270"/>
      <c r="AD682" s="268"/>
      <c r="AE682" s="268"/>
      <c r="AF682" s="269"/>
      <c r="AG682" s="270"/>
      <c r="AH682" s="268"/>
      <c r="AI682" s="268"/>
      <c r="AJ682" s="269"/>
      <c r="AK682" s="270"/>
      <c r="AL682" s="270"/>
      <c r="AM682" s="270"/>
      <c r="AN682" s="270"/>
      <c r="AO682" s="270"/>
      <c r="AP682" s="270"/>
      <c r="AQ682" s="270"/>
      <c r="AR682" s="270"/>
      <c r="AS682" s="270"/>
      <c r="AT682" s="270"/>
      <c r="AU682" s="270"/>
      <c r="AV682" s="270"/>
      <c r="AW682" s="270"/>
      <c r="AX682" s="270"/>
      <c r="AY682" s="270"/>
      <c r="AZ682" s="270"/>
      <c r="BA682" s="270"/>
      <c r="BB682" s="270"/>
      <c r="BC682" s="270"/>
      <c r="BD682" s="270"/>
      <c r="BE682" s="270"/>
      <c r="BF682" s="270"/>
      <c r="BG682" s="270"/>
      <c r="BH682" s="270"/>
      <c r="BI682" s="270"/>
      <c r="BJ682" s="270"/>
      <c r="BK682" s="270"/>
      <c r="BL682" s="270"/>
      <c r="BM682" s="270"/>
      <c r="BN682" s="270"/>
      <c r="BO682" s="270"/>
      <c r="BP682" s="270"/>
      <c r="BQ682" s="270"/>
      <c r="BR682" s="270"/>
      <c r="BS682" s="270"/>
      <c r="BT682" s="270"/>
      <c r="BU682" s="270"/>
      <c r="BV682" s="270"/>
      <c r="BW682" s="270"/>
      <c r="BX682" s="270"/>
      <c r="BY682" s="270"/>
      <c r="BZ682" s="270"/>
      <c r="CA682" s="270"/>
      <c r="CB682" s="270"/>
      <c r="CC682" s="270"/>
      <c r="CD682" s="270"/>
      <c r="CE682" s="270"/>
      <c r="CF682" s="270"/>
      <c r="CG682" s="270"/>
      <c r="CH682" s="270"/>
      <c r="CI682" s="270"/>
      <c r="CJ682" s="270"/>
      <c r="CK682" s="270"/>
      <c r="CL682" s="270"/>
      <c r="CM682" s="270"/>
      <c r="CN682" s="270"/>
      <c r="CO682" s="270"/>
      <c r="CP682" s="270"/>
      <c r="CQ682" s="270"/>
    </row>
    <row r="683" spans="10:95">
      <c r="J683" s="268"/>
      <c r="K683" s="268"/>
      <c r="L683" s="269"/>
      <c r="M683" s="270"/>
      <c r="N683" s="268"/>
      <c r="O683" s="268"/>
      <c r="P683" s="269"/>
      <c r="Q683" s="270"/>
      <c r="R683" s="268"/>
      <c r="S683" s="268"/>
      <c r="T683" s="269"/>
      <c r="U683" s="270"/>
      <c r="V683" s="268"/>
      <c r="W683" s="268"/>
      <c r="X683" s="269"/>
      <c r="Y683" s="270"/>
      <c r="Z683" s="268"/>
      <c r="AA683" s="268"/>
      <c r="AB683" s="269"/>
      <c r="AC683" s="270"/>
      <c r="AD683" s="268"/>
      <c r="AE683" s="268"/>
      <c r="AF683" s="269"/>
      <c r="AG683" s="270"/>
      <c r="AH683" s="268"/>
      <c r="AI683" s="268"/>
      <c r="AJ683" s="269"/>
      <c r="AK683" s="270"/>
      <c r="AL683" s="270"/>
      <c r="AM683" s="270"/>
      <c r="AN683" s="270"/>
      <c r="AO683" s="270"/>
      <c r="AP683" s="270"/>
      <c r="AQ683" s="270"/>
      <c r="AR683" s="270"/>
      <c r="AS683" s="270"/>
      <c r="AT683" s="270"/>
      <c r="AU683" s="270"/>
      <c r="AV683" s="270"/>
      <c r="AW683" s="270"/>
      <c r="AX683" s="270"/>
      <c r="AY683" s="270"/>
      <c r="AZ683" s="270"/>
      <c r="BA683" s="270"/>
      <c r="BB683" s="270"/>
      <c r="BC683" s="270"/>
      <c r="BD683" s="270"/>
      <c r="BE683" s="270"/>
      <c r="BF683" s="270"/>
      <c r="BG683" s="270"/>
      <c r="BH683" s="270"/>
      <c r="BI683" s="270"/>
      <c r="BJ683" s="270"/>
      <c r="BK683" s="270"/>
      <c r="BL683" s="270"/>
      <c r="BM683" s="270"/>
      <c r="BN683" s="270"/>
      <c r="BO683" s="270"/>
      <c r="BP683" s="270"/>
      <c r="BQ683" s="270"/>
      <c r="BR683" s="270"/>
      <c r="BS683" s="270"/>
      <c r="BT683" s="270"/>
      <c r="BU683" s="270"/>
      <c r="BV683" s="270"/>
      <c r="BW683" s="270"/>
      <c r="BX683" s="270"/>
      <c r="BY683" s="270"/>
      <c r="BZ683" s="270"/>
      <c r="CA683" s="270"/>
      <c r="CB683" s="270"/>
      <c r="CC683" s="270"/>
      <c r="CD683" s="270"/>
      <c r="CE683" s="270"/>
      <c r="CF683" s="270"/>
      <c r="CG683" s="270"/>
      <c r="CH683" s="270"/>
      <c r="CI683" s="270"/>
      <c r="CJ683" s="270"/>
      <c r="CK683" s="270"/>
      <c r="CL683" s="270"/>
      <c r="CM683" s="270"/>
      <c r="CN683" s="270"/>
      <c r="CO683" s="270"/>
      <c r="CP683" s="270"/>
      <c r="CQ683" s="270"/>
    </row>
    <row r="684" spans="10:95">
      <c r="J684" s="268"/>
      <c r="K684" s="268"/>
      <c r="L684" s="269"/>
      <c r="M684" s="270"/>
      <c r="N684" s="268"/>
      <c r="O684" s="268"/>
      <c r="P684" s="269"/>
      <c r="Q684" s="270"/>
      <c r="R684" s="268"/>
      <c r="S684" s="268"/>
      <c r="T684" s="269"/>
      <c r="U684" s="270"/>
      <c r="V684" s="268"/>
      <c r="W684" s="268"/>
      <c r="X684" s="269"/>
      <c r="Y684" s="270"/>
      <c r="Z684" s="268"/>
      <c r="AA684" s="268"/>
      <c r="AB684" s="269"/>
      <c r="AC684" s="270"/>
      <c r="AD684" s="268"/>
      <c r="AE684" s="268"/>
      <c r="AF684" s="269"/>
      <c r="AG684" s="270"/>
      <c r="AH684" s="268"/>
      <c r="AI684" s="268"/>
      <c r="AJ684" s="269"/>
      <c r="AK684" s="270"/>
      <c r="AL684" s="270"/>
      <c r="AM684" s="270"/>
      <c r="AN684" s="270"/>
      <c r="AO684" s="270"/>
      <c r="AP684" s="270"/>
      <c r="AQ684" s="270"/>
      <c r="AR684" s="270"/>
      <c r="AS684" s="270"/>
      <c r="AT684" s="270"/>
      <c r="AU684" s="270"/>
      <c r="AV684" s="270"/>
      <c r="AW684" s="270"/>
      <c r="AX684" s="270"/>
      <c r="AY684" s="270"/>
      <c r="AZ684" s="270"/>
      <c r="BA684" s="270"/>
      <c r="BB684" s="270"/>
      <c r="BC684" s="270"/>
      <c r="BD684" s="270"/>
      <c r="BE684" s="270"/>
      <c r="BF684" s="270"/>
      <c r="BG684" s="270"/>
      <c r="BH684" s="270"/>
      <c r="BI684" s="270"/>
      <c r="BJ684" s="270"/>
      <c r="BK684" s="270"/>
      <c r="BL684" s="270"/>
      <c r="BM684" s="270"/>
      <c r="BN684" s="270"/>
      <c r="BO684" s="270"/>
      <c r="BP684" s="270"/>
      <c r="BQ684" s="270"/>
      <c r="BR684" s="270"/>
      <c r="BS684" s="270"/>
      <c r="BT684" s="270"/>
      <c r="BU684" s="270"/>
      <c r="BV684" s="270"/>
      <c r="BW684" s="270"/>
      <c r="BX684" s="270"/>
      <c r="BY684" s="270"/>
      <c r="BZ684" s="270"/>
      <c r="CA684" s="270"/>
      <c r="CB684" s="270"/>
      <c r="CC684" s="270"/>
      <c r="CD684" s="270"/>
      <c r="CE684" s="270"/>
      <c r="CF684" s="270"/>
      <c r="CG684" s="270"/>
      <c r="CH684" s="270"/>
      <c r="CI684" s="270"/>
      <c r="CJ684" s="270"/>
      <c r="CK684" s="270"/>
      <c r="CL684" s="270"/>
      <c r="CM684" s="270"/>
      <c r="CN684" s="270"/>
      <c r="CO684" s="270"/>
      <c r="CP684" s="270"/>
      <c r="CQ684" s="270"/>
    </row>
    <row r="685" spans="10:95">
      <c r="J685" s="268"/>
      <c r="K685" s="268"/>
      <c r="L685" s="269"/>
      <c r="M685" s="270"/>
      <c r="N685" s="268"/>
      <c r="O685" s="268"/>
      <c r="P685" s="269"/>
      <c r="Q685" s="270"/>
      <c r="R685" s="268"/>
      <c r="S685" s="268"/>
      <c r="T685" s="269"/>
      <c r="U685" s="270"/>
      <c r="V685" s="268"/>
      <c r="W685" s="268"/>
      <c r="X685" s="269"/>
      <c r="Y685" s="270"/>
      <c r="Z685" s="268"/>
      <c r="AA685" s="268"/>
      <c r="AB685" s="269"/>
      <c r="AC685" s="270"/>
      <c r="AD685" s="268"/>
      <c r="AE685" s="268"/>
      <c r="AF685" s="269"/>
      <c r="AG685" s="270"/>
      <c r="AH685" s="268"/>
      <c r="AI685" s="268"/>
      <c r="AJ685" s="269"/>
      <c r="AK685" s="270"/>
      <c r="AL685" s="270"/>
      <c r="AM685" s="270"/>
      <c r="AN685" s="270"/>
      <c r="AO685" s="270"/>
      <c r="AP685" s="270"/>
      <c r="AQ685" s="270"/>
      <c r="AR685" s="270"/>
      <c r="AS685" s="270"/>
      <c r="AT685" s="270"/>
      <c r="AU685" s="270"/>
      <c r="AV685" s="270"/>
      <c r="AW685" s="270"/>
      <c r="AX685" s="270"/>
      <c r="AY685" s="270"/>
      <c r="AZ685" s="270"/>
      <c r="BA685" s="270"/>
      <c r="BB685" s="270"/>
      <c r="BC685" s="270"/>
      <c r="BD685" s="270"/>
      <c r="BE685" s="270"/>
      <c r="BF685" s="270"/>
      <c r="BG685" s="270"/>
      <c r="BH685" s="270"/>
      <c r="BI685" s="270"/>
      <c r="BJ685" s="270"/>
      <c r="BK685" s="270"/>
      <c r="BL685" s="270"/>
      <c r="BM685" s="270"/>
      <c r="BN685" s="270"/>
      <c r="BO685" s="270"/>
      <c r="BP685" s="270"/>
      <c r="BQ685" s="270"/>
      <c r="BR685" s="270"/>
      <c r="BS685" s="270"/>
      <c r="BT685" s="270"/>
      <c r="BU685" s="270"/>
      <c r="BV685" s="270"/>
      <c r="BW685" s="270"/>
      <c r="BX685" s="270"/>
      <c r="BY685" s="270"/>
      <c r="BZ685" s="270"/>
      <c r="CA685" s="270"/>
      <c r="CB685" s="270"/>
      <c r="CC685" s="270"/>
      <c r="CD685" s="270"/>
      <c r="CE685" s="270"/>
      <c r="CF685" s="270"/>
      <c r="CG685" s="270"/>
      <c r="CH685" s="270"/>
      <c r="CI685" s="270"/>
      <c r="CJ685" s="270"/>
      <c r="CK685" s="270"/>
      <c r="CL685" s="270"/>
      <c r="CM685" s="270"/>
      <c r="CN685" s="270"/>
      <c r="CO685" s="270"/>
      <c r="CP685" s="270"/>
      <c r="CQ685" s="270"/>
    </row>
    <row r="686" spans="10:95">
      <c r="J686" s="268"/>
      <c r="K686" s="268"/>
      <c r="L686" s="269"/>
      <c r="M686" s="270"/>
      <c r="N686" s="268"/>
      <c r="O686" s="268"/>
      <c r="P686" s="269"/>
      <c r="Q686" s="270"/>
      <c r="R686" s="268"/>
      <c r="S686" s="268"/>
      <c r="T686" s="269"/>
      <c r="U686" s="270"/>
      <c r="V686" s="268"/>
      <c r="W686" s="268"/>
      <c r="X686" s="269"/>
      <c r="Y686" s="270"/>
      <c r="Z686" s="268"/>
      <c r="AA686" s="268"/>
      <c r="AB686" s="269"/>
      <c r="AC686" s="270"/>
      <c r="AD686" s="268"/>
      <c r="AE686" s="268"/>
      <c r="AF686" s="269"/>
      <c r="AG686" s="270"/>
      <c r="AH686" s="268"/>
      <c r="AI686" s="268"/>
      <c r="AJ686" s="269"/>
      <c r="AK686" s="270"/>
      <c r="AL686" s="270"/>
      <c r="AM686" s="270"/>
      <c r="AN686" s="270"/>
      <c r="AO686" s="270"/>
      <c r="AP686" s="270"/>
      <c r="AQ686" s="270"/>
      <c r="AR686" s="270"/>
      <c r="AS686" s="270"/>
      <c r="AT686" s="270"/>
      <c r="AU686" s="270"/>
      <c r="AV686" s="270"/>
      <c r="AW686" s="270"/>
      <c r="AX686" s="270"/>
      <c r="AY686" s="270"/>
      <c r="AZ686" s="270"/>
      <c r="BA686" s="270"/>
      <c r="BB686" s="270"/>
      <c r="BC686" s="270"/>
      <c r="BD686" s="270"/>
      <c r="BE686" s="270"/>
      <c r="BF686" s="270"/>
      <c r="BG686" s="270"/>
      <c r="BH686" s="270"/>
      <c r="BI686" s="270"/>
      <c r="BJ686" s="270"/>
      <c r="BK686" s="270"/>
      <c r="BL686" s="270"/>
      <c r="BM686" s="270"/>
      <c r="BN686" s="270"/>
      <c r="BO686" s="270"/>
      <c r="BP686" s="270"/>
      <c r="BQ686" s="270"/>
      <c r="BR686" s="270"/>
      <c r="BS686" s="270"/>
      <c r="BT686" s="270"/>
      <c r="BU686" s="270"/>
      <c r="BV686" s="270"/>
      <c r="BW686" s="270"/>
      <c r="BX686" s="270"/>
      <c r="BY686" s="270"/>
      <c r="BZ686" s="270"/>
      <c r="CA686" s="270"/>
      <c r="CB686" s="270"/>
      <c r="CC686" s="270"/>
      <c r="CD686" s="270"/>
      <c r="CE686" s="270"/>
      <c r="CF686" s="270"/>
      <c r="CG686" s="270"/>
      <c r="CH686" s="270"/>
      <c r="CI686" s="270"/>
      <c r="CJ686" s="270"/>
      <c r="CK686" s="270"/>
      <c r="CL686" s="270"/>
      <c r="CM686" s="270"/>
      <c r="CN686" s="270"/>
      <c r="CO686" s="270"/>
      <c r="CP686" s="270"/>
      <c r="CQ686" s="270"/>
    </row>
    <row r="687" spans="10:95">
      <c r="J687" s="268"/>
      <c r="K687" s="268"/>
      <c r="L687" s="269"/>
      <c r="M687" s="270"/>
      <c r="N687" s="268"/>
      <c r="O687" s="268"/>
      <c r="P687" s="269"/>
      <c r="Q687" s="270"/>
      <c r="R687" s="268"/>
      <c r="S687" s="268"/>
      <c r="T687" s="269"/>
      <c r="U687" s="270"/>
      <c r="V687" s="268"/>
      <c r="W687" s="268"/>
      <c r="X687" s="269"/>
      <c r="Y687" s="270"/>
      <c r="Z687" s="268"/>
      <c r="AA687" s="268"/>
      <c r="AB687" s="269"/>
      <c r="AC687" s="270"/>
      <c r="AD687" s="268"/>
      <c r="AE687" s="268"/>
      <c r="AF687" s="269"/>
      <c r="AG687" s="270"/>
      <c r="AH687" s="268"/>
      <c r="AI687" s="268"/>
      <c r="AJ687" s="269"/>
      <c r="AK687" s="270"/>
      <c r="AL687" s="270"/>
      <c r="AM687" s="270"/>
      <c r="AN687" s="270"/>
      <c r="AO687" s="270"/>
      <c r="AP687" s="270"/>
      <c r="AQ687" s="270"/>
      <c r="AR687" s="270"/>
      <c r="AS687" s="270"/>
      <c r="AT687" s="270"/>
      <c r="AU687" s="270"/>
      <c r="AV687" s="270"/>
      <c r="AW687" s="270"/>
      <c r="AX687" s="270"/>
      <c r="AY687" s="270"/>
      <c r="AZ687" s="270"/>
      <c r="BA687" s="270"/>
      <c r="BB687" s="270"/>
      <c r="BC687" s="270"/>
      <c r="BD687" s="270"/>
      <c r="BE687" s="270"/>
      <c r="BF687" s="270"/>
      <c r="BG687" s="270"/>
      <c r="BH687" s="270"/>
      <c r="BI687" s="270"/>
      <c r="BJ687" s="270"/>
      <c r="BK687" s="270"/>
      <c r="BL687" s="270"/>
      <c r="BM687" s="270"/>
      <c r="BN687" s="270"/>
      <c r="BO687" s="270"/>
      <c r="BP687" s="270"/>
      <c r="BQ687" s="270"/>
      <c r="BR687" s="270"/>
      <c r="BS687" s="270"/>
      <c r="BT687" s="270"/>
      <c r="BU687" s="270"/>
      <c r="BV687" s="270"/>
      <c r="BW687" s="270"/>
      <c r="BX687" s="270"/>
      <c r="BY687" s="270"/>
      <c r="BZ687" s="270"/>
      <c r="CA687" s="270"/>
      <c r="CB687" s="270"/>
      <c r="CC687" s="270"/>
      <c r="CD687" s="270"/>
      <c r="CE687" s="270"/>
      <c r="CF687" s="270"/>
      <c r="CG687" s="270"/>
      <c r="CH687" s="270"/>
      <c r="CI687" s="270"/>
      <c r="CJ687" s="270"/>
      <c r="CK687" s="270"/>
      <c r="CL687" s="270"/>
      <c r="CM687" s="270"/>
      <c r="CN687" s="270"/>
      <c r="CO687" s="270"/>
      <c r="CP687" s="270"/>
      <c r="CQ687" s="270"/>
    </row>
    <row r="688" spans="10:95">
      <c r="J688" s="268"/>
      <c r="K688" s="268"/>
      <c r="L688" s="269"/>
      <c r="M688" s="270"/>
      <c r="N688" s="268"/>
      <c r="O688" s="268"/>
      <c r="P688" s="269"/>
      <c r="Q688" s="270"/>
      <c r="R688" s="268"/>
      <c r="S688" s="268"/>
      <c r="T688" s="269"/>
      <c r="U688" s="270"/>
      <c r="V688" s="268"/>
      <c r="W688" s="268"/>
      <c r="X688" s="269"/>
      <c r="Y688" s="270"/>
      <c r="Z688" s="268"/>
      <c r="AA688" s="268"/>
      <c r="AB688" s="269"/>
      <c r="AC688" s="270"/>
      <c r="AD688" s="268"/>
      <c r="AE688" s="268"/>
      <c r="AF688" s="269"/>
      <c r="AG688" s="270"/>
      <c r="AH688" s="268"/>
      <c r="AI688" s="268"/>
      <c r="AJ688" s="269"/>
      <c r="AK688" s="270"/>
      <c r="AL688" s="270"/>
      <c r="AM688" s="270"/>
      <c r="AN688" s="270"/>
      <c r="AO688" s="270"/>
      <c r="AP688" s="270"/>
      <c r="AQ688" s="270"/>
      <c r="AR688" s="270"/>
      <c r="AS688" s="270"/>
      <c r="AT688" s="270"/>
      <c r="AU688" s="270"/>
      <c r="AV688" s="270"/>
      <c r="AW688" s="270"/>
      <c r="AX688" s="270"/>
      <c r="AY688" s="270"/>
      <c r="AZ688" s="270"/>
      <c r="BA688" s="270"/>
      <c r="BB688" s="270"/>
      <c r="BC688" s="270"/>
      <c r="BD688" s="270"/>
      <c r="BE688" s="270"/>
      <c r="BF688" s="270"/>
      <c r="BG688" s="270"/>
      <c r="BH688" s="270"/>
      <c r="BI688" s="270"/>
      <c r="BJ688" s="270"/>
      <c r="BK688" s="270"/>
      <c r="BL688" s="270"/>
      <c r="BM688" s="270"/>
      <c r="BN688" s="270"/>
      <c r="BO688" s="270"/>
      <c r="BP688" s="270"/>
      <c r="BQ688" s="270"/>
      <c r="BR688" s="270"/>
      <c r="BS688" s="270"/>
      <c r="BT688" s="270"/>
      <c r="BU688" s="270"/>
      <c r="BV688" s="270"/>
      <c r="BW688" s="270"/>
      <c r="BX688" s="270"/>
      <c r="BY688" s="270"/>
      <c r="BZ688" s="270"/>
      <c r="CA688" s="270"/>
      <c r="CB688" s="270"/>
      <c r="CC688" s="270"/>
      <c r="CD688" s="270"/>
      <c r="CE688" s="270"/>
      <c r="CF688" s="270"/>
      <c r="CG688" s="270"/>
      <c r="CH688" s="270"/>
      <c r="CI688" s="270"/>
      <c r="CJ688" s="270"/>
      <c r="CK688" s="270"/>
      <c r="CL688" s="270"/>
      <c r="CM688" s="270"/>
      <c r="CN688" s="270"/>
      <c r="CO688" s="270"/>
      <c r="CP688" s="270"/>
      <c r="CQ688" s="270"/>
    </row>
    <row r="689" spans="10:95">
      <c r="J689" s="268"/>
      <c r="K689" s="268"/>
      <c r="L689" s="269"/>
      <c r="M689" s="270"/>
      <c r="N689" s="268"/>
      <c r="O689" s="268"/>
      <c r="P689" s="269"/>
      <c r="Q689" s="270"/>
      <c r="R689" s="268"/>
      <c r="S689" s="268"/>
      <c r="T689" s="269"/>
      <c r="U689" s="270"/>
      <c r="V689" s="268"/>
      <c r="W689" s="268"/>
      <c r="X689" s="269"/>
      <c r="Y689" s="270"/>
      <c r="Z689" s="268"/>
      <c r="AA689" s="268"/>
      <c r="AB689" s="269"/>
      <c r="AC689" s="270"/>
      <c r="AD689" s="268"/>
      <c r="AE689" s="268"/>
      <c r="AF689" s="269"/>
      <c r="AG689" s="270"/>
      <c r="AH689" s="268"/>
      <c r="AI689" s="268"/>
      <c r="AJ689" s="269"/>
      <c r="AK689" s="270"/>
      <c r="AL689" s="270"/>
      <c r="AM689" s="270"/>
      <c r="AN689" s="270"/>
      <c r="AO689" s="270"/>
      <c r="AP689" s="270"/>
      <c r="AQ689" s="270"/>
      <c r="AR689" s="270"/>
      <c r="AS689" s="270"/>
      <c r="AT689" s="270"/>
      <c r="AU689" s="270"/>
      <c r="AV689" s="270"/>
      <c r="AW689" s="270"/>
      <c r="AX689" s="270"/>
      <c r="AY689" s="270"/>
      <c r="AZ689" s="270"/>
      <c r="BA689" s="270"/>
      <c r="BB689" s="270"/>
      <c r="BC689" s="270"/>
      <c r="BD689" s="270"/>
      <c r="BE689" s="270"/>
      <c r="BF689" s="270"/>
      <c r="BG689" s="270"/>
      <c r="BH689" s="270"/>
      <c r="BI689" s="270"/>
      <c r="BJ689" s="270"/>
      <c r="BK689" s="270"/>
      <c r="BL689" s="270"/>
      <c r="BM689" s="270"/>
      <c r="BN689" s="270"/>
      <c r="BO689" s="270"/>
      <c r="BP689" s="270"/>
      <c r="BQ689" s="270"/>
      <c r="BR689" s="270"/>
      <c r="BS689" s="270"/>
      <c r="BT689" s="270"/>
      <c r="BU689" s="270"/>
      <c r="BV689" s="270"/>
      <c r="BW689" s="270"/>
      <c r="BX689" s="270"/>
      <c r="BY689" s="270"/>
      <c r="BZ689" s="270"/>
      <c r="CA689" s="270"/>
      <c r="CB689" s="270"/>
      <c r="CC689" s="270"/>
      <c r="CD689" s="270"/>
      <c r="CE689" s="270"/>
      <c r="CF689" s="270"/>
      <c r="CG689" s="270"/>
      <c r="CH689" s="270"/>
      <c r="CI689" s="270"/>
      <c r="CJ689" s="270"/>
      <c r="CK689" s="270"/>
      <c r="CL689" s="270"/>
      <c r="CM689" s="270"/>
      <c r="CN689" s="270"/>
      <c r="CO689" s="270"/>
      <c r="CP689" s="270"/>
      <c r="CQ689" s="270"/>
    </row>
    <row r="690" spans="10:95">
      <c r="J690" s="268"/>
      <c r="K690" s="268"/>
      <c r="L690" s="269"/>
      <c r="M690" s="270"/>
      <c r="N690" s="268"/>
      <c r="O690" s="268"/>
      <c r="P690" s="269"/>
      <c r="Q690" s="270"/>
      <c r="R690" s="268"/>
      <c r="S690" s="268"/>
      <c r="T690" s="269"/>
      <c r="U690" s="270"/>
      <c r="V690" s="268"/>
      <c r="W690" s="268"/>
      <c r="X690" s="269"/>
      <c r="Y690" s="270"/>
      <c r="Z690" s="268"/>
      <c r="AA690" s="268"/>
      <c r="AB690" s="269"/>
      <c r="AC690" s="270"/>
      <c r="AD690" s="268"/>
      <c r="AE690" s="268"/>
      <c r="AF690" s="269"/>
      <c r="AG690" s="270"/>
      <c r="AH690" s="268"/>
      <c r="AI690" s="268"/>
      <c r="AJ690" s="269"/>
      <c r="AK690" s="270"/>
      <c r="AL690" s="270"/>
      <c r="AM690" s="270"/>
      <c r="AN690" s="270"/>
      <c r="AO690" s="270"/>
      <c r="AP690" s="270"/>
      <c r="AQ690" s="270"/>
      <c r="AR690" s="270"/>
      <c r="AS690" s="270"/>
      <c r="AT690" s="270"/>
      <c r="AU690" s="270"/>
      <c r="AV690" s="270"/>
      <c r="AW690" s="270"/>
      <c r="AX690" s="270"/>
      <c r="AY690" s="270"/>
      <c r="AZ690" s="270"/>
      <c r="BA690" s="270"/>
      <c r="BB690" s="270"/>
      <c r="BC690" s="270"/>
      <c r="BD690" s="270"/>
      <c r="BE690" s="270"/>
      <c r="BF690" s="270"/>
      <c r="BG690" s="270"/>
      <c r="BH690" s="270"/>
      <c r="BI690" s="270"/>
      <c r="BJ690" s="270"/>
      <c r="BK690" s="270"/>
      <c r="BL690" s="270"/>
      <c r="BM690" s="270"/>
      <c r="BN690" s="270"/>
      <c r="BO690" s="270"/>
      <c r="BP690" s="270"/>
      <c r="BQ690" s="270"/>
      <c r="BR690" s="270"/>
      <c r="BS690" s="270"/>
      <c r="BT690" s="270"/>
      <c r="BU690" s="270"/>
      <c r="BV690" s="270"/>
      <c r="BW690" s="270"/>
      <c r="BX690" s="270"/>
      <c r="BY690" s="270"/>
      <c r="BZ690" s="270"/>
      <c r="CA690" s="270"/>
      <c r="CB690" s="270"/>
      <c r="CC690" s="270"/>
      <c r="CD690" s="270"/>
      <c r="CE690" s="270"/>
      <c r="CF690" s="270"/>
      <c r="CG690" s="270"/>
      <c r="CH690" s="270"/>
      <c r="CI690" s="270"/>
      <c r="CJ690" s="270"/>
      <c r="CK690" s="270"/>
      <c r="CL690" s="270"/>
      <c r="CM690" s="270"/>
      <c r="CN690" s="270"/>
      <c r="CO690" s="270"/>
      <c r="CP690" s="270"/>
      <c r="CQ690" s="270"/>
    </row>
    <row r="691" spans="10:95">
      <c r="J691" s="268"/>
      <c r="K691" s="268"/>
      <c r="L691" s="269"/>
      <c r="M691" s="270"/>
      <c r="N691" s="268"/>
      <c r="O691" s="268"/>
      <c r="P691" s="269"/>
      <c r="Q691" s="270"/>
      <c r="R691" s="268"/>
      <c r="S691" s="268"/>
      <c r="T691" s="269"/>
      <c r="U691" s="270"/>
      <c r="V691" s="268"/>
      <c r="W691" s="268"/>
      <c r="X691" s="269"/>
      <c r="Y691" s="270"/>
      <c r="Z691" s="268"/>
      <c r="AA691" s="268"/>
      <c r="AB691" s="269"/>
      <c r="AC691" s="270"/>
      <c r="AD691" s="268"/>
      <c r="AE691" s="268"/>
      <c r="AF691" s="269"/>
      <c r="AG691" s="270"/>
      <c r="AH691" s="268"/>
      <c r="AI691" s="268"/>
      <c r="AJ691" s="269"/>
      <c r="AK691" s="270"/>
      <c r="AL691" s="270"/>
      <c r="AM691" s="270"/>
      <c r="AN691" s="270"/>
      <c r="AO691" s="270"/>
      <c r="AP691" s="270"/>
      <c r="AQ691" s="270"/>
      <c r="AR691" s="270"/>
      <c r="AS691" s="270"/>
      <c r="AT691" s="270"/>
      <c r="AU691" s="270"/>
      <c r="AV691" s="270"/>
      <c r="AW691" s="270"/>
      <c r="AX691" s="270"/>
      <c r="AY691" s="270"/>
      <c r="AZ691" s="270"/>
      <c r="BA691" s="270"/>
      <c r="BB691" s="270"/>
      <c r="BC691" s="270"/>
      <c r="BD691" s="270"/>
      <c r="BE691" s="270"/>
      <c r="BF691" s="270"/>
      <c r="BG691" s="270"/>
      <c r="BH691" s="270"/>
      <c r="BI691" s="270"/>
      <c r="BJ691" s="270"/>
      <c r="BK691" s="270"/>
      <c r="BL691" s="270"/>
      <c r="BM691" s="270"/>
      <c r="BN691" s="270"/>
      <c r="BO691" s="270"/>
      <c r="BP691" s="270"/>
      <c r="BQ691" s="270"/>
      <c r="BR691" s="270"/>
      <c r="BS691" s="270"/>
      <c r="BT691" s="270"/>
      <c r="BU691" s="270"/>
      <c r="BV691" s="270"/>
      <c r="BW691" s="270"/>
      <c r="BX691" s="270"/>
      <c r="BY691" s="270"/>
      <c r="BZ691" s="270"/>
      <c r="CA691" s="270"/>
      <c r="CB691" s="270"/>
      <c r="CC691" s="270"/>
      <c r="CD691" s="270"/>
      <c r="CE691" s="270"/>
      <c r="CF691" s="270"/>
      <c r="CG691" s="270"/>
      <c r="CH691" s="270"/>
      <c r="CI691" s="270"/>
      <c r="CJ691" s="270"/>
      <c r="CK691" s="270"/>
      <c r="CL691" s="270"/>
      <c r="CM691" s="270"/>
      <c r="CN691" s="270"/>
      <c r="CO691" s="270"/>
      <c r="CP691" s="270"/>
      <c r="CQ691" s="270"/>
    </row>
    <row r="692" spans="10:95">
      <c r="J692" s="268"/>
      <c r="K692" s="268"/>
      <c r="L692" s="269"/>
      <c r="M692" s="270"/>
      <c r="N692" s="268"/>
      <c r="O692" s="268"/>
      <c r="P692" s="269"/>
      <c r="Q692" s="270"/>
      <c r="R692" s="268"/>
      <c r="S692" s="268"/>
      <c r="T692" s="269"/>
      <c r="U692" s="270"/>
      <c r="V692" s="268"/>
      <c r="W692" s="268"/>
      <c r="X692" s="269"/>
      <c r="Y692" s="270"/>
      <c r="Z692" s="268"/>
      <c r="AA692" s="268"/>
      <c r="AB692" s="269"/>
      <c r="AC692" s="270"/>
      <c r="AD692" s="268"/>
      <c r="AE692" s="268"/>
      <c r="AF692" s="269"/>
      <c r="AG692" s="270"/>
      <c r="AH692" s="268"/>
      <c r="AI692" s="268"/>
      <c r="AJ692" s="269"/>
      <c r="AK692" s="270"/>
      <c r="AL692" s="270"/>
      <c r="AM692" s="270"/>
      <c r="AN692" s="270"/>
      <c r="AO692" s="270"/>
      <c r="AP692" s="270"/>
      <c r="AQ692" s="270"/>
      <c r="AR692" s="270"/>
      <c r="AS692" s="270"/>
      <c r="AT692" s="270"/>
      <c r="AU692" s="270"/>
      <c r="AV692" s="270"/>
      <c r="AW692" s="270"/>
      <c r="AX692" s="270"/>
      <c r="AY692" s="270"/>
      <c r="AZ692" s="270"/>
      <c r="BA692" s="270"/>
      <c r="BB692" s="270"/>
      <c r="BC692" s="270"/>
      <c r="BD692" s="270"/>
      <c r="BE692" s="270"/>
      <c r="BF692" s="270"/>
      <c r="BG692" s="270"/>
      <c r="BH692" s="270"/>
      <c r="BI692" s="270"/>
      <c r="BJ692" s="270"/>
      <c r="BK692" s="270"/>
      <c r="BL692" s="270"/>
      <c r="BM692" s="270"/>
      <c r="BN692" s="270"/>
      <c r="BO692" s="270"/>
      <c r="BP692" s="270"/>
      <c r="BQ692" s="270"/>
      <c r="BR692" s="270"/>
      <c r="BS692" s="270"/>
      <c r="BT692" s="270"/>
      <c r="BU692" s="270"/>
      <c r="BV692" s="270"/>
      <c r="BW692" s="270"/>
      <c r="BX692" s="270"/>
      <c r="BY692" s="270"/>
      <c r="BZ692" s="270"/>
      <c r="CA692" s="270"/>
      <c r="CB692" s="270"/>
      <c r="CC692" s="270"/>
      <c r="CD692" s="270"/>
      <c r="CE692" s="270"/>
      <c r="CF692" s="270"/>
      <c r="CG692" s="270"/>
      <c r="CH692" s="270"/>
      <c r="CI692" s="270"/>
      <c r="CJ692" s="270"/>
      <c r="CK692" s="270"/>
      <c r="CL692" s="270"/>
      <c r="CM692" s="270"/>
      <c r="CN692" s="270"/>
      <c r="CO692" s="270"/>
      <c r="CP692" s="270"/>
      <c r="CQ692" s="270"/>
    </row>
    <row r="693" spans="10:95">
      <c r="J693" s="268"/>
      <c r="K693" s="268"/>
      <c r="L693" s="269"/>
      <c r="M693" s="270"/>
      <c r="N693" s="268"/>
      <c r="O693" s="268"/>
      <c r="P693" s="269"/>
      <c r="Q693" s="270"/>
      <c r="R693" s="268"/>
      <c r="S693" s="268"/>
      <c r="T693" s="269"/>
      <c r="U693" s="270"/>
      <c r="V693" s="268"/>
      <c r="W693" s="268"/>
      <c r="X693" s="269"/>
      <c r="Y693" s="270"/>
      <c r="Z693" s="268"/>
      <c r="AA693" s="268"/>
      <c r="AB693" s="269"/>
      <c r="AC693" s="270"/>
      <c r="AD693" s="268"/>
      <c r="AE693" s="268"/>
      <c r="AF693" s="269"/>
      <c r="AG693" s="270"/>
      <c r="AH693" s="268"/>
      <c r="AI693" s="268"/>
      <c r="AJ693" s="269"/>
      <c r="AK693" s="270"/>
      <c r="AL693" s="270"/>
      <c r="AM693" s="270"/>
      <c r="AN693" s="270"/>
      <c r="AO693" s="270"/>
      <c r="AP693" s="270"/>
      <c r="AQ693" s="270"/>
      <c r="AR693" s="270"/>
      <c r="AS693" s="270"/>
      <c r="AT693" s="270"/>
      <c r="AU693" s="270"/>
      <c r="AV693" s="270"/>
      <c r="AW693" s="270"/>
      <c r="AX693" s="270"/>
      <c r="AY693" s="270"/>
      <c r="AZ693" s="270"/>
      <c r="BA693" s="270"/>
      <c r="BB693" s="270"/>
      <c r="BC693" s="270"/>
      <c r="BD693" s="270"/>
      <c r="BE693" s="270"/>
      <c r="BF693" s="270"/>
      <c r="BG693" s="270"/>
      <c r="BH693" s="270"/>
      <c r="BI693" s="270"/>
      <c r="BJ693" s="270"/>
      <c r="BK693" s="270"/>
      <c r="BL693" s="270"/>
      <c r="BM693" s="270"/>
      <c r="BN693" s="270"/>
      <c r="BO693" s="270"/>
      <c r="BP693" s="270"/>
      <c r="BQ693" s="270"/>
      <c r="BR693" s="270"/>
      <c r="BS693" s="270"/>
      <c r="BT693" s="270"/>
      <c r="BU693" s="270"/>
      <c r="BV693" s="270"/>
      <c r="BW693" s="270"/>
      <c r="BX693" s="270"/>
      <c r="BY693" s="270"/>
      <c r="BZ693" s="270"/>
      <c r="CA693" s="270"/>
      <c r="CB693" s="270"/>
      <c r="CC693" s="270"/>
      <c r="CD693" s="270"/>
      <c r="CE693" s="270"/>
      <c r="CF693" s="270"/>
      <c r="CG693" s="270"/>
      <c r="CH693" s="270"/>
      <c r="CI693" s="270"/>
      <c r="CJ693" s="270"/>
      <c r="CK693" s="270"/>
      <c r="CL693" s="270"/>
      <c r="CM693" s="270"/>
      <c r="CN693" s="270"/>
      <c r="CO693" s="270"/>
      <c r="CP693" s="270"/>
      <c r="CQ693" s="270"/>
    </row>
    <row r="694" spans="10:95">
      <c r="J694" s="268"/>
      <c r="K694" s="268"/>
      <c r="L694" s="269"/>
      <c r="M694" s="270"/>
      <c r="N694" s="268"/>
      <c r="O694" s="268"/>
      <c r="P694" s="269"/>
      <c r="Q694" s="270"/>
      <c r="R694" s="268"/>
      <c r="S694" s="268"/>
      <c r="T694" s="269"/>
      <c r="U694" s="270"/>
      <c r="V694" s="268"/>
      <c r="W694" s="268"/>
      <c r="X694" s="269"/>
      <c r="Y694" s="270"/>
      <c r="Z694" s="268"/>
      <c r="AA694" s="268"/>
      <c r="AB694" s="269"/>
      <c r="AC694" s="270"/>
      <c r="AD694" s="268"/>
      <c r="AE694" s="268"/>
      <c r="AF694" s="269"/>
      <c r="AG694" s="270"/>
      <c r="AH694" s="268"/>
      <c r="AI694" s="268"/>
      <c r="AJ694" s="269"/>
      <c r="AK694" s="270"/>
      <c r="AL694" s="270"/>
      <c r="AM694" s="270"/>
      <c r="AN694" s="270"/>
      <c r="AO694" s="270"/>
      <c r="AP694" s="270"/>
      <c r="AQ694" s="270"/>
      <c r="AR694" s="270"/>
      <c r="AS694" s="270"/>
      <c r="AT694" s="270"/>
      <c r="AU694" s="270"/>
      <c r="AV694" s="270"/>
      <c r="AW694" s="270"/>
      <c r="AX694" s="270"/>
      <c r="AY694" s="270"/>
      <c r="AZ694" s="270"/>
      <c r="BA694" s="270"/>
      <c r="BB694" s="270"/>
      <c r="BC694" s="270"/>
      <c r="BD694" s="270"/>
      <c r="BE694" s="270"/>
      <c r="BF694" s="270"/>
      <c r="BG694" s="270"/>
      <c r="BH694" s="270"/>
      <c r="BI694" s="270"/>
      <c r="BJ694" s="270"/>
      <c r="BK694" s="270"/>
      <c r="BL694" s="270"/>
      <c r="BM694" s="270"/>
      <c r="BN694" s="270"/>
      <c r="BO694" s="270"/>
      <c r="BP694" s="270"/>
      <c r="BQ694" s="270"/>
      <c r="BR694" s="270"/>
      <c r="BS694" s="270"/>
      <c r="BT694" s="270"/>
      <c r="BU694" s="270"/>
      <c r="BV694" s="270"/>
      <c r="BW694" s="270"/>
      <c r="BX694" s="270"/>
      <c r="BY694" s="270"/>
      <c r="BZ694" s="270"/>
      <c r="CA694" s="270"/>
      <c r="CB694" s="270"/>
      <c r="CC694" s="270"/>
      <c r="CD694" s="270"/>
      <c r="CE694" s="270"/>
      <c r="CF694" s="270"/>
      <c r="CG694" s="270"/>
      <c r="CH694" s="270"/>
      <c r="CI694" s="270"/>
      <c r="CJ694" s="270"/>
      <c r="CK694" s="270"/>
      <c r="CL694" s="270"/>
      <c r="CM694" s="270"/>
      <c r="CN694" s="270"/>
      <c r="CO694" s="270"/>
      <c r="CP694" s="270"/>
      <c r="CQ694" s="270"/>
    </row>
    <row r="695" spans="10:95">
      <c r="J695" s="268"/>
      <c r="K695" s="268"/>
      <c r="L695" s="269"/>
      <c r="M695" s="270"/>
      <c r="N695" s="268"/>
      <c r="O695" s="268"/>
      <c r="P695" s="269"/>
      <c r="Q695" s="270"/>
      <c r="R695" s="268"/>
      <c r="S695" s="268"/>
      <c r="T695" s="269"/>
      <c r="U695" s="270"/>
      <c r="V695" s="268"/>
      <c r="W695" s="268"/>
      <c r="X695" s="269"/>
      <c r="Y695" s="270"/>
      <c r="Z695" s="268"/>
      <c r="AA695" s="268"/>
      <c r="AB695" s="269"/>
      <c r="AC695" s="270"/>
      <c r="AD695" s="268"/>
      <c r="AE695" s="268"/>
      <c r="AF695" s="269"/>
      <c r="AG695" s="270"/>
      <c r="AH695" s="268"/>
      <c r="AI695" s="268"/>
      <c r="AJ695" s="269"/>
      <c r="AK695" s="270"/>
      <c r="AL695" s="270"/>
      <c r="AM695" s="270"/>
      <c r="AN695" s="270"/>
      <c r="AO695" s="270"/>
      <c r="AP695" s="270"/>
      <c r="AQ695" s="270"/>
      <c r="AR695" s="270"/>
      <c r="AS695" s="270"/>
      <c r="AT695" s="270"/>
      <c r="AU695" s="270"/>
      <c r="AV695" s="270"/>
      <c r="AW695" s="270"/>
      <c r="AX695" s="270"/>
      <c r="AY695" s="270"/>
      <c r="AZ695" s="270"/>
      <c r="BA695" s="270"/>
      <c r="BB695" s="270"/>
      <c r="BC695" s="270"/>
      <c r="BD695" s="270"/>
      <c r="BE695" s="270"/>
      <c r="BF695" s="270"/>
      <c r="BG695" s="270"/>
      <c r="BH695" s="270"/>
      <c r="BI695" s="270"/>
      <c r="BJ695" s="270"/>
      <c r="BK695" s="270"/>
      <c r="BL695" s="270"/>
      <c r="BM695" s="270"/>
      <c r="BN695" s="270"/>
      <c r="BO695" s="270"/>
      <c r="BP695" s="270"/>
      <c r="BQ695" s="270"/>
      <c r="BR695" s="270"/>
      <c r="BS695" s="270"/>
      <c r="BT695" s="270"/>
      <c r="BU695" s="270"/>
      <c r="BV695" s="270"/>
      <c r="BW695" s="270"/>
      <c r="BX695" s="270"/>
      <c r="BY695" s="270"/>
      <c r="BZ695" s="270"/>
      <c r="CA695" s="270"/>
      <c r="CB695" s="270"/>
      <c r="CC695" s="270"/>
      <c r="CD695" s="270"/>
      <c r="CE695" s="270"/>
      <c r="CF695" s="270"/>
      <c r="CG695" s="270"/>
      <c r="CH695" s="270"/>
      <c r="CI695" s="270"/>
      <c r="CJ695" s="270"/>
      <c r="CK695" s="270"/>
      <c r="CL695" s="270"/>
      <c r="CM695" s="270"/>
      <c r="CN695" s="270"/>
      <c r="CO695" s="270"/>
      <c r="CP695" s="270"/>
      <c r="CQ695" s="270"/>
    </row>
    <row r="696" spans="10:95">
      <c r="J696" s="268"/>
      <c r="K696" s="268"/>
      <c r="L696" s="269"/>
      <c r="M696" s="270"/>
      <c r="N696" s="268"/>
      <c r="O696" s="268"/>
      <c r="P696" s="269"/>
      <c r="Q696" s="270"/>
      <c r="R696" s="268"/>
      <c r="S696" s="268"/>
      <c r="T696" s="269"/>
      <c r="U696" s="270"/>
      <c r="V696" s="268"/>
      <c r="W696" s="268"/>
      <c r="X696" s="269"/>
      <c r="Y696" s="270"/>
      <c r="Z696" s="268"/>
      <c r="AA696" s="268"/>
      <c r="AB696" s="269"/>
      <c r="AC696" s="270"/>
      <c r="AD696" s="268"/>
      <c r="AE696" s="268"/>
      <c r="AF696" s="269"/>
      <c r="AG696" s="270"/>
      <c r="AH696" s="268"/>
      <c r="AI696" s="268"/>
      <c r="AJ696" s="269"/>
      <c r="AK696" s="270"/>
      <c r="AL696" s="270"/>
      <c r="AM696" s="270"/>
      <c r="AN696" s="270"/>
      <c r="AO696" s="270"/>
      <c r="AP696" s="270"/>
      <c r="AQ696" s="270"/>
      <c r="AR696" s="270"/>
      <c r="AS696" s="270"/>
      <c r="AT696" s="270"/>
      <c r="AU696" s="270"/>
      <c r="AV696" s="270"/>
      <c r="AW696" s="270"/>
      <c r="AX696" s="270"/>
      <c r="AY696" s="270"/>
      <c r="AZ696" s="270"/>
      <c r="BA696" s="270"/>
      <c r="BB696" s="270"/>
      <c r="BC696" s="270"/>
      <c r="BD696" s="270"/>
      <c r="BE696" s="270"/>
      <c r="BF696" s="270"/>
      <c r="BG696" s="270"/>
      <c r="BH696" s="270"/>
      <c r="BI696" s="270"/>
      <c r="BJ696" s="270"/>
      <c r="BK696" s="270"/>
      <c r="BL696" s="270"/>
      <c r="BM696" s="270"/>
      <c r="BN696" s="270"/>
      <c r="BO696" s="270"/>
      <c r="BP696" s="270"/>
      <c r="BQ696" s="270"/>
      <c r="BR696" s="270"/>
      <c r="BS696" s="270"/>
      <c r="BT696" s="270"/>
      <c r="BU696" s="270"/>
      <c r="BV696" s="270"/>
      <c r="BW696" s="270"/>
      <c r="BX696" s="270"/>
      <c r="BY696" s="270"/>
      <c r="BZ696" s="270"/>
      <c r="CA696" s="270"/>
      <c r="CB696" s="270"/>
      <c r="CC696" s="270"/>
      <c r="CD696" s="270"/>
      <c r="CE696" s="270"/>
      <c r="CF696" s="270"/>
      <c r="CG696" s="270"/>
      <c r="CH696" s="270"/>
      <c r="CI696" s="270"/>
      <c r="CJ696" s="270"/>
      <c r="CK696" s="270"/>
      <c r="CL696" s="270"/>
      <c r="CM696" s="270"/>
      <c r="CN696" s="270"/>
      <c r="CO696" s="270"/>
      <c r="CP696" s="270"/>
      <c r="CQ696" s="270"/>
    </row>
    <row r="697" spans="10:95">
      <c r="J697" s="268"/>
      <c r="K697" s="268"/>
      <c r="L697" s="269"/>
      <c r="M697" s="270"/>
      <c r="N697" s="268"/>
      <c r="O697" s="268"/>
      <c r="P697" s="269"/>
      <c r="Q697" s="270"/>
      <c r="R697" s="268"/>
      <c r="S697" s="268"/>
      <c r="T697" s="269"/>
      <c r="U697" s="270"/>
      <c r="V697" s="268"/>
      <c r="W697" s="268"/>
      <c r="X697" s="269"/>
      <c r="Y697" s="270"/>
      <c r="Z697" s="268"/>
      <c r="AA697" s="268"/>
      <c r="AB697" s="269"/>
      <c r="AC697" s="270"/>
      <c r="AD697" s="268"/>
      <c r="AE697" s="268"/>
      <c r="AF697" s="269"/>
      <c r="AG697" s="270"/>
      <c r="AH697" s="268"/>
      <c r="AI697" s="268"/>
      <c r="AJ697" s="269"/>
      <c r="AK697" s="270"/>
      <c r="AL697" s="270"/>
      <c r="AM697" s="270"/>
      <c r="AN697" s="270"/>
      <c r="AO697" s="270"/>
      <c r="AP697" s="270"/>
      <c r="AQ697" s="270"/>
      <c r="AR697" s="270"/>
      <c r="AS697" s="270"/>
      <c r="AT697" s="270"/>
      <c r="AU697" s="270"/>
      <c r="AV697" s="270"/>
      <c r="AW697" s="270"/>
      <c r="AX697" s="270"/>
      <c r="AY697" s="270"/>
      <c r="AZ697" s="270"/>
      <c r="BA697" s="270"/>
      <c r="BB697" s="270"/>
      <c r="BC697" s="270"/>
      <c r="BD697" s="270"/>
      <c r="BE697" s="270"/>
      <c r="BF697" s="270"/>
      <c r="BG697" s="270"/>
      <c r="BH697" s="270"/>
      <c r="BI697" s="270"/>
      <c r="BJ697" s="270"/>
      <c r="BK697" s="270"/>
      <c r="BL697" s="270"/>
      <c r="BM697" s="270"/>
      <c r="BN697" s="270"/>
      <c r="BO697" s="270"/>
      <c r="BP697" s="270"/>
      <c r="BQ697" s="270"/>
      <c r="BR697" s="270"/>
      <c r="BS697" s="270"/>
      <c r="BT697" s="270"/>
      <c r="BU697" s="270"/>
      <c r="BV697" s="270"/>
      <c r="BW697" s="270"/>
      <c r="BX697" s="270"/>
      <c r="BY697" s="270"/>
      <c r="BZ697" s="270"/>
      <c r="CA697" s="270"/>
      <c r="CB697" s="270"/>
      <c r="CC697" s="270"/>
      <c r="CD697" s="270"/>
      <c r="CE697" s="270"/>
      <c r="CF697" s="270"/>
      <c r="CG697" s="270"/>
      <c r="CH697" s="270"/>
      <c r="CI697" s="270"/>
      <c r="CJ697" s="270"/>
      <c r="CK697" s="270"/>
      <c r="CL697" s="270"/>
      <c r="CM697" s="270"/>
      <c r="CN697" s="270"/>
      <c r="CO697" s="270"/>
      <c r="CP697" s="270"/>
      <c r="CQ697" s="270"/>
    </row>
    <row r="698" spans="10:95">
      <c r="J698" s="268"/>
      <c r="K698" s="268"/>
      <c r="L698" s="269"/>
      <c r="M698" s="270"/>
      <c r="N698" s="268"/>
      <c r="O698" s="268"/>
      <c r="P698" s="269"/>
      <c r="Q698" s="270"/>
      <c r="R698" s="268"/>
      <c r="S698" s="268"/>
      <c r="T698" s="269"/>
      <c r="U698" s="270"/>
      <c r="V698" s="268"/>
      <c r="W698" s="268"/>
      <c r="X698" s="269"/>
      <c r="Y698" s="270"/>
      <c r="Z698" s="268"/>
      <c r="AA698" s="268"/>
      <c r="AB698" s="269"/>
      <c r="AC698" s="270"/>
      <c r="AD698" s="268"/>
      <c r="AE698" s="268"/>
      <c r="AF698" s="269"/>
      <c r="AG698" s="270"/>
      <c r="AH698" s="268"/>
      <c r="AI698" s="268"/>
      <c r="AJ698" s="269"/>
      <c r="AK698" s="270"/>
      <c r="AL698" s="270"/>
      <c r="AM698" s="270"/>
      <c r="AN698" s="270"/>
      <c r="AO698" s="270"/>
      <c r="AP698" s="270"/>
      <c r="AQ698" s="270"/>
      <c r="AR698" s="270"/>
      <c r="AS698" s="270"/>
      <c r="AT698" s="270"/>
      <c r="AU698" s="270"/>
      <c r="AV698" s="270"/>
      <c r="AW698" s="270"/>
      <c r="AX698" s="270"/>
      <c r="AY698" s="270"/>
      <c r="AZ698" s="270"/>
      <c r="BA698" s="270"/>
      <c r="BB698" s="270"/>
      <c r="BC698" s="270"/>
      <c r="BD698" s="270"/>
      <c r="BE698" s="270"/>
      <c r="BF698" s="270"/>
      <c r="BG698" s="270"/>
      <c r="BH698" s="270"/>
      <c r="BI698" s="270"/>
      <c r="BJ698" s="270"/>
      <c r="BK698" s="270"/>
      <c r="BL698" s="270"/>
      <c r="BM698" s="270"/>
      <c r="BN698" s="270"/>
      <c r="BO698" s="270"/>
      <c r="BP698" s="270"/>
      <c r="BQ698" s="270"/>
      <c r="BR698" s="270"/>
      <c r="BS698" s="270"/>
      <c r="BT698" s="270"/>
      <c r="BU698" s="270"/>
      <c r="BV698" s="270"/>
      <c r="BW698" s="270"/>
      <c r="BX698" s="270"/>
      <c r="BY698" s="270"/>
      <c r="BZ698" s="270"/>
      <c r="CA698" s="270"/>
      <c r="CB698" s="270"/>
      <c r="CC698" s="270"/>
      <c r="CD698" s="270"/>
      <c r="CE698" s="270"/>
      <c r="CF698" s="270"/>
      <c r="CG698" s="270"/>
      <c r="CH698" s="270"/>
      <c r="CI698" s="270"/>
      <c r="CJ698" s="270"/>
      <c r="CK698" s="270"/>
      <c r="CL698" s="270"/>
      <c r="CM698" s="270"/>
      <c r="CN698" s="270"/>
      <c r="CO698" s="270"/>
      <c r="CP698" s="270"/>
      <c r="CQ698" s="270"/>
    </row>
    <row r="699" spans="10:95">
      <c r="J699" s="268"/>
      <c r="K699" s="268"/>
      <c r="L699" s="269"/>
      <c r="M699" s="270"/>
      <c r="N699" s="268"/>
      <c r="O699" s="268"/>
      <c r="P699" s="269"/>
      <c r="Q699" s="270"/>
      <c r="R699" s="268"/>
      <c r="S699" s="268"/>
      <c r="T699" s="269"/>
      <c r="U699" s="270"/>
      <c r="V699" s="268"/>
      <c r="W699" s="268"/>
      <c r="X699" s="269"/>
      <c r="Y699" s="270"/>
      <c r="Z699" s="268"/>
      <c r="AA699" s="268"/>
      <c r="AB699" s="269"/>
      <c r="AC699" s="270"/>
      <c r="AD699" s="268"/>
      <c r="AE699" s="268"/>
      <c r="AF699" s="269"/>
      <c r="AG699" s="270"/>
      <c r="AH699" s="268"/>
      <c r="AI699" s="268"/>
      <c r="AJ699" s="269"/>
      <c r="AK699" s="270"/>
      <c r="AL699" s="270"/>
      <c r="AM699" s="270"/>
      <c r="AN699" s="270"/>
      <c r="AO699" s="270"/>
      <c r="AP699" s="270"/>
      <c r="AQ699" s="270"/>
      <c r="AR699" s="270"/>
      <c r="AS699" s="270"/>
      <c r="AT699" s="270"/>
      <c r="AU699" s="270"/>
      <c r="AV699" s="270"/>
      <c r="AW699" s="270"/>
      <c r="AX699" s="270"/>
      <c r="AY699" s="270"/>
      <c r="AZ699" s="270"/>
      <c r="BA699" s="270"/>
      <c r="BB699" s="270"/>
      <c r="BC699" s="270"/>
      <c r="BD699" s="270"/>
      <c r="BE699" s="270"/>
      <c r="BF699" s="270"/>
      <c r="BG699" s="270"/>
      <c r="BH699" s="270"/>
      <c r="BI699" s="270"/>
      <c r="BJ699" s="270"/>
      <c r="BK699" s="270"/>
      <c r="BL699" s="270"/>
      <c r="BM699" s="270"/>
      <c r="BN699" s="270"/>
      <c r="BO699" s="270"/>
      <c r="BP699" s="270"/>
      <c r="BQ699" s="270"/>
      <c r="BR699" s="270"/>
      <c r="BS699" s="270"/>
      <c r="BT699" s="270"/>
      <c r="BU699" s="270"/>
      <c r="BV699" s="270"/>
      <c r="BW699" s="270"/>
      <c r="BX699" s="270"/>
      <c r="BY699" s="270"/>
      <c r="BZ699" s="270"/>
      <c r="CA699" s="270"/>
      <c r="CB699" s="270"/>
      <c r="CC699" s="270"/>
      <c r="CD699" s="270"/>
      <c r="CE699" s="270"/>
      <c r="CF699" s="270"/>
      <c r="CG699" s="270"/>
      <c r="CH699" s="270"/>
      <c r="CI699" s="270"/>
      <c r="CJ699" s="270"/>
      <c r="CK699" s="270"/>
      <c r="CL699" s="270"/>
      <c r="CM699" s="270"/>
      <c r="CN699" s="270"/>
      <c r="CO699" s="270"/>
      <c r="CP699" s="270"/>
      <c r="CQ699" s="270"/>
    </row>
    <row r="700" spans="10:95">
      <c r="J700" s="268"/>
      <c r="K700" s="268"/>
      <c r="L700" s="269"/>
      <c r="M700" s="270"/>
      <c r="N700" s="268"/>
      <c r="O700" s="268"/>
      <c r="P700" s="269"/>
      <c r="Q700" s="270"/>
      <c r="R700" s="268"/>
      <c r="S700" s="268"/>
      <c r="T700" s="269"/>
      <c r="U700" s="270"/>
      <c r="V700" s="268"/>
      <c r="W700" s="268"/>
      <c r="X700" s="269"/>
      <c r="Y700" s="270"/>
      <c r="Z700" s="268"/>
      <c r="AA700" s="268"/>
      <c r="AB700" s="269"/>
      <c r="AC700" s="270"/>
      <c r="AD700" s="268"/>
      <c r="AE700" s="268"/>
      <c r="AF700" s="269"/>
      <c r="AG700" s="270"/>
      <c r="AH700" s="268"/>
      <c r="AI700" s="268"/>
      <c r="AJ700" s="269"/>
      <c r="AK700" s="270"/>
      <c r="AL700" s="270"/>
      <c r="AM700" s="270"/>
      <c r="AN700" s="270"/>
      <c r="AO700" s="270"/>
      <c r="AP700" s="270"/>
      <c r="AQ700" s="270"/>
      <c r="AR700" s="270"/>
      <c r="AS700" s="270"/>
      <c r="AT700" s="270"/>
      <c r="AU700" s="270"/>
      <c r="AV700" s="270"/>
      <c r="AW700" s="270"/>
      <c r="AX700" s="270"/>
      <c r="AY700" s="270"/>
      <c r="AZ700" s="270"/>
      <c r="BA700" s="270"/>
      <c r="BB700" s="270"/>
      <c r="BC700" s="270"/>
      <c r="BD700" s="270"/>
      <c r="BE700" s="270"/>
      <c r="BF700" s="270"/>
      <c r="BG700" s="270"/>
      <c r="BH700" s="270"/>
      <c r="BI700" s="270"/>
      <c r="BJ700" s="270"/>
      <c r="BK700" s="270"/>
      <c r="BL700" s="270"/>
      <c r="BM700" s="270"/>
      <c r="BN700" s="270"/>
      <c r="BO700" s="270"/>
      <c r="BP700" s="270"/>
      <c r="BQ700" s="270"/>
      <c r="BR700" s="270"/>
      <c r="BS700" s="270"/>
      <c r="BT700" s="270"/>
      <c r="BU700" s="270"/>
      <c r="BV700" s="270"/>
      <c r="BW700" s="270"/>
      <c r="BX700" s="270"/>
      <c r="BY700" s="270"/>
      <c r="BZ700" s="270"/>
      <c r="CA700" s="270"/>
      <c r="CB700" s="270"/>
      <c r="CC700" s="270"/>
      <c r="CD700" s="270"/>
      <c r="CE700" s="270"/>
      <c r="CF700" s="270"/>
      <c r="CG700" s="270"/>
      <c r="CH700" s="270"/>
      <c r="CI700" s="270"/>
      <c r="CJ700" s="270"/>
      <c r="CK700" s="270"/>
      <c r="CL700" s="270"/>
      <c r="CM700" s="270"/>
      <c r="CN700" s="270"/>
      <c r="CO700" s="270"/>
      <c r="CP700" s="270"/>
      <c r="CQ700" s="270"/>
    </row>
    <row r="701" spans="10:95">
      <c r="J701" s="268"/>
      <c r="K701" s="268"/>
      <c r="L701" s="269"/>
      <c r="M701" s="270"/>
      <c r="N701" s="268"/>
      <c r="O701" s="268"/>
      <c r="P701" s="269"/>
      <c r="Q701" s="270"/>
      <c r="R701" s="268"/>
      <c r="S701" s="268"/>
      <c r="T701" s="269"/>
      <c r="U701" s="270"/>
      <c r="V701" s="268"/>
      <c r="W701" s="268"/>
      <c r="X701" s="269"/>
      <c r="Y701" s="270"/>
      <c r="Z701" s="268"/>
      <c r="AA701" s="268"/>
      <c r="AB701" s="269"/>
      <c r="AC701" s="270"/>
      <c r="AD701" s="268"/>
      <c r="AE701" s="268"/>
      <c r="AF701" s="269"/>
      <c r="AG701" s="270"/>
      <c r="AH701" s="268"/>
      <c r="AI701" s="268"/>
      <c r="AJ701" s="269"/>
      <c r="AK701" s="270"/>
      <c r="AL701" s="270"/>
      <c r="AM701" s="270"/>
      <c r="AN701" s="270"/>
      <c r="AO701" s="270"/>
      <c r="AP701" s="270"/>
      <c r="AQ701" s="270"/>
      <c r="AR701" s="270"/>
      <c r="AS701" s="270"/>
      <c r="AT701" s="270"/>
      <c r="AU701" s="270"/>
      <c r="AV701" s="270"/>
      <c r="AW701" s="270"/>
      <c r="AX701" s="270"/>
      <c r="AY701" s="270"/>
      <c r="AZ701" s="270"/>
      <c r="BA701" s="270"/>
      <c r="BB701" s="270"/>
      <c r="BC701" s="270"/>
      <c r="BD701" s="270"/>
      <c r="BE701" s="270"/>
      <c r="BF701" s="270"/>
      <c r="BG701" s="270"/>
      <c r="BH701" s="270"/>
      <c r="BI701" s="270"/>
      <c r="BJ701" s="270"/>
      <c r="BK701" s="270"/>
      <c r="BL701" s="270"/>
      <c r="BM701" s="270"/>
      <c r="BN701" s="270"/>
      <c r="BO701" s="270"/>
      <c r="BP701" s="270"/>
      <c r="BQ701" s="270"/>
      <c r="BR701" s="270"/>
      <c r="BS701" s="270"/>
      <c r="BT701" s="270"/>
      <c r="BU701" s="270"/>
      <c r="BV701" s="270"/>
      <c r="BW701" s="270"/>
      <c r="BX701" s="270"/>
      <c r="BY701" s="270"/>
      <c r="BZ701" s="270"/>
      <c r="CA701" s="270"/>
      <c r="CB701" s="270"/>
      <c r="CC701" s="270"/>
      <c r="CD701" s="270"/>
      <c r="CE701" s="270"/>
      <c r="CF701" s="270"/>
      <c r="CG701" s="270"/>
      <c r="CH701" s="270"/>
      <c r="CI701" s="270"/>
      <c r="CJ701" s="270"/>
      <c r="CK701" s="270"/>
      <c r="CL701" s="270"/>
      <c r="CM701" s="270"/>
      <c r="CN701" s="270"/>
      <c r="CO701" s="270"/>
      <c r="CP701" s="270"/>
      <c r="CQ701" s="270"/>
    </row>
    <row r="702" spans="10:95">
      <c r="J702" s="268"/>
      <c r="K702" s="268"/>
      <c r="L702" s="269"/>
      <c r="M702" s="270"/>
      <c r="N702" s="268"/>
      <c r="O702" s="268"/>
      <c r="P702" s="269"/>
      <c r="Q702" s="270"/>
      <c r="R702" s="268"/>
      <c r="S702" s="268"/>
      <c r="T702" s="269"/>
      <c r="U702" s="270"/>
      <c r="V702" s="268"/>
      <c r="W702" s="268"/>
      <c r="X702" s="269"/>
      <c r="Y702" s="270"/>
      <c r="Z702" s="268"/>
      <c r="AA702" s="268"/>
      <c r="AB702" s="269"/>
      <c r="AC702" s="270"/>
      <c r="AD702" s="268"/>
      <c r="AE702" s="268"/>
      <c r="AF702" s="269"/>
      <c r="AG702" s="270"/>
      <c r="AH702" s="268"/>
      <c r="AI702" s="268"/>
      <c r="AJ702" s="269"/>
      <c r="AK702" s="270"/>
      <c r="AL702" s="270"/>
      <c r="AM702" s="270"/>
      <c r="AN702" s="270"/>
      <c r="AO702" s="270"/>
      <c r="AP702" s="270"/>
      <c r="AQ702" s="270"/>
      <c r="AR702" s="270"/>
      <c r="AS702" s="270"/>
      <c r="AT702" s="270"/>
      <c r="AU702" s="270"/>
      <c r="AV702" s="270"/>
      <c r="AW702" s="270"/>
      <c r="AX702" s="270"/>
      <c r="AY702" s="270"/>
      <c r="AZ702" s="270"/>
      <c r="BA702" s="270"/>
      <c r="BB702" s="270"/>
      <c r="BC702" s="270"/>
      <c r="BD702" s="270"/>
      <c r="BE702" s="270"/>
      <c r="BF702" s="270"/>
      <c r="BG702" s="270"/>
      <c r="BH702" s="270"/>
      <c r="BI702" s="270"/>
      <c r="BJ702" s="270"/>
      <c r="BK702" s="270"/>
      <c r="BL702" s="270"/>
      <c r="BM702" s="270"/>
      <c r="BN702" s="270"/>
      <c r="BO702" s="270"/>
      <c r="BP702" s="270"/>
      <c r="BQ702" s="270"/>
      <c r="BR702" s="270"/>
      <c r="BS702" s="270"/>
      <c r="BT702" s="270"/>
      <c r="BU702" s="270"/>
      <c r="BV702" s="270"/>
      <c r="BW702" s="270"/>
      <c r="BX702" s="270"/>
      <c r="BY702" s="270"/>
      <c r="BZ702" s="270"/>
      <c r="CA702" s="270"/>
      <c r="CB702" s="270"/>
      <c r="CC702" s="270"/>
      <c r="CD702" s="270"/>
      <c r="CE702" s="270"/>
      <c r="CF702" s="270"/>
      <c r="CG702" s="270"/>
      <c r="CH702" s="270"/>
      <c r="CI702" s="270"/>
      <c r="CJ702" s="270"/>
      <c r="CK702" s="270"/>
      <c r="CL702" s="270"/>
      <c r="CM702" s="270"/>
      <c r="CN702" s="270"/>
      <c r="CO702" s="270"/>
      <c r="CP702" s="270"/>
      <c r="CQ702" s="270"/>
    </row>
    <row r="703" spans="10:95">
      <c r="J703" s="268"/>
      <c r="K703" s="268"/>
      <c r="L703" s="269"/>
      <c r="M703" s="270"/>
      <c r="N703" s="268"/>
      <c r="O703" s="268"/>
      <c r="P703" s="269"/>
      <c r="Q703" s="270"/>
      <c r="R703" s="268"/>
      <c r="S703" s="268"/>
      <c r="T703" s="269"/>
      <c r="U703" s="270"/>
      <c r="V703" s="268"/>
      <c r="W703" s="268"/>
      <c r="X703" s="269"/>
      <c r="Y703" s="270"/>
      <c r="Z703" s="268"/>
      <c r="AA703" s="268"/>
      <c r="AB703" s="269"/>
      <c r="AC703" s="270"/>
      <c r="AD703" s="268"/>
      <c r="AE703" s="268"/>
      <c r="AF703" s="269"/>
      <c r="AG703" s="270"/>
      <c r="AH703" s="268"/>
      <c r="AI703" s="268"/>
      <c r="AJ703" s="269"/>
      <c r="AK703" s="270"/>
      <c r="AL703" s="270"/>
      <c r="AM703" s="270"/>
      <c r="AN703" s="270"/>
      <c r="AO703" s="270"/>
      <c r="AP703" s="270"/>
      <c r="AQ703" s="270"/>
      <c r="AR703" s="270"/>
      <c r="AS703" s="270"/>
      <c r="AT703" s="270"/>
      <c r="AU703" s="270"/>
      <c r="AV703" s="270"/>
      <c r="AW703" s="270"/>
      <c r="AX703" s="270"/>
      <c r="AY703" s="270"/>
      <c r="AZ703" s="270"/>
      <c r="BA703" s="270"/>
      <c r="BB703" s="270"/>
      <c r="BC703" s="270"/>
      <c r="BD703" s="270"/>
      <c r="BE703" s="270"/>
      <c r="BF703" s="270"/>
      <c r="BG703" s="270"/>
      <c r="BH703" s="270"/>
      <c r="BI703" s="270"/>
      <c r="BJ703" s="270"/>
      <c r="BK703" s="270"/>
      <c r="BL703" s="270"/>
      <c r="BM703" s="270"/>
      <c r="BN703" s="270"/>
      <c r="BO703" s="270"/>
      <c r="BP703" s="270"/>
      <c r="BQ703" s="270"/>
      <c r="BR703" s="270"/>
      <c r="BS703" s="270"/>
      <c r="BT703" s="270"/>
      <c r="BU703" s="270"/>
      <c r="BV703" s="270"/>
      <c r="BW703" s="270"/>
      <c r="BX703" s="270"/>
      <c r="BY703" s="270"/>
      <c r="BZ703" s="270"/>
      <c r="CA703" s="270"/>
      <c r="CB703" s="270"/>
      <c r="CC703" s="270"/>
      <c r="CD703" s="270"/>
      <c r="CE703" s="270"/>
      <c r="CF703" s="270"/>
      <c r="CG703" s="270"/>
      <c r="CH703" s="270"/>
      <c r="CI703" s="270"/>
      <c r="CJ703" s="270"/>
      <c r="CK703" s="270"/>
      <c r="CL703" s="270"/>
      <c r="CM703" s="270"/>
      <c r="CN703" s="270"/>
      <c r="CO703" s="270"/>
      <c r="CP703" s="270"/>
      <c r="CQ703" s="270"/>
    </row>
    <row r="704" spans="10:95">
      <c r="J704" s="268"/>
      <c r="K704" s="268"/>
      <c r="L704" s="269"/>
      <c r="M704" s="270"/>
      <c r="N704" s="268"/>
      <c r="O704" s="268"/>
      <c r="P704" s="269"/>
      <c r="Q704" s="270"/>
      <c r="R704" s="268"/>
      <c r="S704" s="268"/>
      <c r="T704" s="269"/>
      <c r="U704" s="270"/>
      <c r="V704" s="268"/>
      <c r="W704" s="268"/>
      <c r="X704" s="269"/>
      <c r="Y704" s="270"/>
      <c r="Z704" s="268"/>
      <c r="AA704" s="268"/>
      <c r="AB704" s="269"/>
      <c r="AC704" s="270"/>
      <c r="AD704" s="268"/>
      <c r="AE704" s="268"/>
      <c r="AF704" s="269"/>
      <c r="AG704" s="270"/>
      <c r="AH704" s="268"/>
      <c r="AI704" s="268"/>
      <c r="AJ704" s="269"/>
      <c r="AK704" s="270"/>
      <c r="AL704" s="270"/>
      <c r="AM704" s="270"/>
      <c r="AN704" s="270"/>
      <c r="AO704" s="270"/>
      <c r="AP704" s="270"/>
      <c r="AQ704" s="270"/>
      <c r="AR704" s="270"/>
      <c r="AS704" s="270"/>
      <c r="AT704" s="270"/>
      <c r="AU704" s="270"/>
      <c r="AV704" s="270"/>
      <c r="AW704" s="270"/>
      <c r="AX704" s="270"/>
      <c r="AY704" s="270"/>
      <c r="AZ704" s="270"/>
      <c r="BA704" s="270"/>
      <c r="BB704" s="270"/>
      <c r="BC704" s="270"/>
      <c r="BD704" s="270"/>
      <c r="BE704" s="270"/>
      <c r="BF704" s="270"/>
      <c r="BG704" s="270"/>
      <c r="BH704" s="270"/>
      <c r="BI704" s="270"/>
      <c r="BJ704" s="270"/>
      <c r="BK704" s="270"/>
      <c r="BL704" s="270"/>
      <c r="BM704" s="270"/>
      <c r="BN704" s="270"/>
      <c r="BO704" s="270"/>
      <c r="BP704" s="270"/>
      <c r="BQ704" s="270"/>
      <c r="BR704" s="270"/>
      <c r="BS704" s="270"/>
      <c r="BT704" s="270"/>
      <c r="BU704" s="270"/>
      <c r="BV704" s="270"/>
      <c r="BW704" s="270"/>
      <c r="BX704" s="270"/>
      <c r="BY704" s="270"/>
      <c r="BZ704" s="270"/>
      <c r="CA704" s="270"/>
      <c r="CB704" s="270"/>
      <c r="CC704" s="270"/>
      <c r="CD704" s="270"/>
      <c r="CE704" s="270"/>
      <c r="CF704" s="270"/>
      <c r="CG704" s="270"/>
      <c r="CH704" s="270"/>
      <c r="CI704" s="270"/>
      <c r="CJ704" s="270"/>
      <c r="CK704" s="270"/>
      <c r="CL704" s="270"/>
      <c r="CM704" s="270"/>
      <c r="CN704" s="270"/>
      <c r="CO704" s="270"/>
      <c r="CP704" s="270"/>
      <c r="CQ704" s="270"/>
    </row>
    <row r="705" spans="10:95">
      <c r="J705" s="268"/>
      <c r="K705" s="268"/>
      <c r="L705" s="269"/>
      <c r="M705" s="270"/>
      <c r="N705" s="268"/>
      <c r="O705" s="268"/>
      <c r="P705" s="269"/>
      <c r="Q705" s="270"/>
      <c r="R705" s="268"/>
      <c r="S705" s="268"/>
      <c r="T705" s="269"/>
      <c r="U705" s="270"/>
      <c r="V705" s="268"/>
      <c r="W705" s="268"/>
      <c r="X705" s="269"/>
      <c r="Y705" s="270"/>
      <c r="Z705" s="268"/>
      <c r="AA705" s="268"/>
      <c r="AB705" s="269"/>
      <c r="AC705" s="270"/>
      <c r="AD705" s="268"/>
      <c r="AE705" s="268"/>
      <c r="AF705" s="269"/>
      <c r="AG705" s="270"/>
      <c r="AH705" s="268"/>
      <c r="AI705" s="268"/>
      <c r="AJ705" s="269"/>
      <c r="AK705" s="270"/>
      <c r="AL705" s="270"/>
      <c r="AM705" s="270"/>
      <c r="AN705" s="270"/>
      <c r="AO705" s="270"/>
      <c r="AP705" s="270"/>
      <c r="AQ705" s="270"/>
      <c r="AR705" s="270"/>
      <c r="AS705" s="270"/>
      <c r="AT705" s="270"/>
      <c r="AU705" s="270"/>
      <c r="AV705" s="270"/>
      <c r="AW705" s="270"/>
      <c r="AX705" s="270"/>
      <c r="AY705" s="270"/>
      <c r="AZ705" s="270"/>
      <c r="BA705" s="270"/>
      <c r="BB705" s="270"/>
      <c r="BC705" s="270"/>
      <c r="BD705" s="270"/>
      <c r="BE705" s="270"/>
      <c r="BF705" s="270"/>
      <c r="BG705" s="270"/>
      <c r="BH705" s="270"/>
      <c r="BI705" s="270"/>
      <c r="BJ705" s="270"/>
      <c r="BK705" s="270"/>
      <c r="BL705" s="270"/>
      <c r="BM705" s="270"/>
      <c r="BN705" s="270"/>
      <c r="BO705" s="270"/>
      <c r="BP705" s="270"/>
      <c r="BQ705" s="270"/>
      <c r="BR705" s="270"/>
      <c r="BS705" s="270"/>
      <c r="BT705" s="270"/>
      <c r="BU705" s="270"/>
      <c r="BV705" s="270"/>
      <c r="BW705" s="270"/>
      <c r="BX705" s="270"/>
      <c r="BY705" s="270"/>
      <c r="BZ705" s="270"/>
      <c r="CA705" s="270"/>
      <c r="CB705" s="270"/>
      <c r="CC705" s="270"/>
      <c r="CD705" s="270"/>
      <c r="CE705" s="270"/>
      <c r="CF705" s="270"/>
      <c r="CG705" s="270"/>
      <c r="CH705" s="270"/>
      <c r="CI705" s="270"/>
      <c r="CJ705" s="270"/>
      <c r="CK705" s="270"/>
      <c r="CL705" s="270"/>
      <c r="CM705" s="270"/>
      <c r="CN705" s="270"/>
      <c r="CO705" s="270"/>
      <c r="CP705" s="270"/>
      <c r="CQ705" s="270"/>
    </row>
    <row r="706" spans="10:95">
      <c r="J706" s="268"/>
      <c r="K706" s="268"/>
      <c r="L706" s="269"/>
      <c r="M706" s="270"/>
      <c r="N706" s="268"/>
      <c r="O706" s="268"/>
      <c r="P706" s="269"/>
      <c r="Q706" s="270"/>
      <c r="R706" s="268"/>
      <c r="S706" s="268"/>
      <c r="T706" s="269"/>
      <c r="U706" s="270"/>
      <c r="V706" s="268"/>
      <c r="W706" s="268"/>
      <c r="X706" s="269"/>
      <c r="Y706" s="270"/>
      <c r="Z706" s="268"/>
      <c r="AA706" s="268"/>
      <c r="AB706" s="269"/>
      <c r="AC706" s="270"/>
      <c r="AD706" s="268"/>
      <c r="AE706" s="268"/>
      <c r="AF706" s="269"/>
      <c r="AG706" s="270"/>
      <c r="AH706" s="268"/>
      <c r="AI706" s="268"/>
      <c r="AJ706" s="269"/>
      <c r="AK706" s="270"/>
      <c r="AL706" s="270"/>
      <c r="AM706" s="270"/>
      <c r="AN706" s="270"/>
      <c r="AO706" s="270"/>
      <c r="AP706" s="270"/>
      <c r="AQ706" s="270"/>
      <c r="AR706" s="270"/>
      <c r="AS706" s="270"/>
      <c r="AT706" s="270"/>
      <c r="AU706" s="270"/>
      <c r="AV706" s="270"/>
      <c r="AW706" s="270"/>
      <c r="AX706" s="270"/>
      <c r="AY706" s="270"/>
      <c r="AZ706" s="270"/>
      <c r="BA706" s="270"/>
      <c r="BB706" s="270"/>
      <c r="BC706" s="270"/>
      <c r="BD706" s="270"/>
      <c r="BE706" s="270"/>
      <c r="BF706" s="270"/>
      <c r="BG706" s="270"/>
      <c r="BH706" s="270"/>
      <c r="BI706" s="270"/>
      <c r="BJ706" s="270"/>
      <c r="BK706" s="270"/>
      <c r="BL706" s="270"/>
      <c r="BM706" s="270"/>
      <c r="BN706" s="270"/>
      <c r="BO706" s="270"/>
      <c r="BP706" s="270"/>
      <c r="BQ706" s="270"/>
      <c r="BR706" s="270"/>
      <c r="BS706" s="270"/>
      <c r="BT706" s="270"/>
      <c r="BU706" s="270"/>
      <c r="BV706" s="270"/>
      <c r="BW706" s="270"/>
      <c r="BX706" s="270"/>
      <c r="BY706" s="270"/>
      <c r="BZ706" s="270"/>
      <c r="CA706" s="270"/>
      <c r="CB706" s="270"/>
      <c r="CC706" s="270"/>
      <c r="CD706" s="270"/>
      <c r="CE706" s="270"/>
      <c r="CF706" s="270"/>
      <c r="CG706" s="270"/>
      <c r="CH706" s="270"/>
      <c r="CI706" s="270"/>
      <c r="CJ706" s="270"/>
      <c r="CK706" s="270"/>
      <c r="CL706" s="270"/>
      <c r="CM706" s="270"/>
      <c r="CN706" s="270"/>
      <c r="CO706" s="270"/>
      <c r="CP706" s="270"/>
      <c r="CQ706" s="270"/>
    </row>
    <row r="707" spans="10:95">
      <c r="J707" s="268"/>
      <c r="K707" s="268"/>
      <c r="L707" s="269"/>
      <c r="M707" s="270"/>
      <c r="N707" s="268"/>
      <c r="O707" s="268"/>
      <c r="P707" s="269"/>
      <c r="Q707" s="270"/>
      <c r="R707" s="268"/>
      <c r="S707" s="268"/>
      <c r="T707" s="269"/>
      <c r="U707" s="270"/>
      <c r="V707" s="268"/>
      <c r="W707" s="268"/>
      <c r="X707" s="269"/>
      <c r="Y707" s="270"/>
      <c r="Z707" s="268"/>
      <c r="AA707" s="268"/>
      <c r="AB707" s="269"/>
      <c r="AC707" s="270"/>
      <c r="AD707" s="268"/>
      <c r="AE707" s="268"/>
      <c r="AF707" s="269"/>
      <c r="AG707" s="270"/>
      <c r="AH707" s="268"/>
      <c r="AI707" s="268"/>
      <c r="AJ707" s="269"/>
      <c r="AK707" s="270"/>
      <c r="AL707" s="270"/>
      <c r="AM707" s="270"/>
      <c r="AN707" s="270"/>
      <c r="AO707" s="270"/>
      <c r="AP707" s="270"/>
      <c r="AQ707" s="270"/>
      <c r="AR707" s="270"/>
      <c r="AS707" s="270"/>
      <c r="AT707" s="270"/>
      <c r="AU707" s="270"/>
      <c r="AV707" s="270"/>
      <c r="AW707" s="270"/>
      <c r="AX707" s="270"/>
      <c r="AY707" s="270"/>
      <c r="AZ707" s="270"/>
      <c r="BA707" s="270"/>
      <c r="BB707" s="270"/>
      <c r="BC707" s="270"/>
      <c r="BD707" s="270"/>
      <c r="BE707" s="270"/>
      <c r="BF707" s="270"/>
      <c r="BG707" s="270"/>
      <c r="BH707" s="270"/>
      <c r="BI707" s="270"/>
      <c r="BJ707" s="270"/>
      <c r="BK707" s="270"/>
      <c r="BL707" s="270"/>
      <c r="BM707" s="270"/>
      <c r="BN707" s="270"/>
      <c r="BO707" s="270"/>
      <c r="BP707" s="270"/>
      <c r="BQ707" s="270"/>
      <c r="BR707" s="270"/>
      <c r="BS707" s="270"/>
      <c r="BT707" s="270"/>
      <c r="BU707" s="270"/>
      <c r="BV707" s="270"/>
      <c r="BW707" s="270"/>
      <c r="BX707" s="270"/>
      <c r="BY707" s="270"/>
      <c r="BZ707" s="270"/>
      <c r="CA707" s="270"/>
      <c r="CB707" s="270"/>
      <c r="CC707" s="270"/>
      <c r="CD707" s="270"/>
      <c r="CE707" s="270"/>
      <c r="CF707" s="270"/>
      <c r="CG707" s="270"/>
      <c r="CH707" s="270"/>
      <c r="CI707" s="270"/>
      <c r="CJ707" s="270"/>
      <c r="CK707" s="270"/>
      <c r="CL707" s="270"/>
      <c r="CM707" s="270"/>
      <c r="CN707" s="270"/>
      <c r="CO707" s="270"/>
      <c r="CP707" s="270"/>
      <c r="CQ707" s="270"/>
    </row>
    <row r="708" spans="10:95">
      <c r="J708" s="268"/>
      <c r="K708" s="268"/>
      <c r="L708" s="269"/>
      <c r="M708" s="270"/>
      <c r="N708" s="268"/>
      <c r="O708" s="268"/>
      <c r="P708" s="269"/>
      <c r="Q708" s="270"/>
      <c r="R708" s="268"/>
      <c r="S708" s="268"/>
      <c r="T708" s="269"/>
      <c r="U708" s="270"/>
      <c r="V708" s="268"/>
      <c r="W708" s="268"/>
      <c r="X708" s="269"/>
      <c r="Y708" s="270"/>
      <c r="Z708" s="268"/>
      <c r="AA708" s="268"/>
      <c r="AB708" s="269"/>
      <c r="AC708" s="270"/>
      <c r="AD708" s="268"/>
      <c r="AE708" s="268"/>
      <c r="AF708" s="269"/>
      <c r="AG708" s="270"/>
      <c r="AH708" s="268"/>
      <c r="AI708" s="268"/>
      <c r="AJ708" s="269"/>
      <c r="AK708" s="270"/>
      <c r="AL708" s="270"/>
      <c r="AM708" s="270"/>
      <c r="AN708" s="270"/>
      <c r="AO708" s="270"/>
      <c r="AP708" s="270"/>
      <c r="AQ708" s="270"/>
      <c r="AR708" s="270"/>
      <c r="AS708" s="270"/>
      <c r="AT708" s="270"/>
      <c r="AU708" s="270"/>
      <c r="AV708" s="270"/>
      <c r="AW708" s="270"/>
      <c r="AX708" s="270"/>
      <c r="AY708" s="270"/>
      <c r="AZ708" s="270"/>
      <c r="BA708" s="270"/>
      <c r="BB708" s="270"/>
      <c r="BC708" s="270"/>
      <c r="BD708" s="270"/>
      <c r="BE708" s="270"/>
      <c r="BF708" s="270"/>
      <c r="BG708" s="270"/>
      <c r="BH708" s="270"/>
      <c r="BI708" s="270"/>
      <c r="BJ708" s="270"/>
      <c r="BK708" s="270"/>
      <c r="BL708" s="270"/>
      <c r="BM708" s="270"/>
      <c r="BN708" s="270"/>
      <c r="BO708" s="270"/>
      <c r="BP708" s="270"/>
      <c r="BQ708" s="270"/>
      <c r="BR708" s="270"/>
      <c r="BS708" s="270"/>
      <c r="BT708" s="270"/>
      <c r="BU708" s="270"/>
      <c r="BV708" s="270"/>
      <c r="BW708" s="270"/>
      <c r="BX708" s="270"/>
      <c r="BY708" s="270"/>
      <c r="BZ708" s="270"/>
      <c r="CA708" s="270"/>
      <c r="CB708" s="270"/>
      <c r="CC708" s="270"/>
      <c r="CD708" s="270"/>
      <c r="CE708" s="270"/>
      <c r="CF708" s="270"/>
      <c r="CG708" s="270"/>
      <c r="CH708" s="270"/>
      <c r="CI708" s="270"/>
      <c r="CJ708" s="270"/>
      <c r="CK708" s="270"/>
      <c r="CL708" s="270"/>
      <c r="CM708" s="270"/>
      <c r="CN708" s="270"/>
      <c r="CO708" s="270"/>
      <c r="CP708" s="270"/>
      <c r="CQ708" s="270"/>
    </row>
    <row r="709" spans="10:95">
      <c r="J709" s="268"/>
      <c r="K709" s="268"/>
      <c r="L709" s="269"/>
      <c r="M709" s="270"/>
      <c r="N709" s="268"/>
      <c r="O709" s="268"/>
      <c r="P709" s="269"/>
      <c r="Q709" s="270"/>
      <c r="R709" s="268"/>
      <c r="S709" s="268"/>
      <c r="T709" s="269"/>
      <c r="U709" s="270"/>
      <c r="V709" s="268"/>
      <c r="W709" s="268"/>
      <c r="X709" s="269"/>
      <c r="Y709" s="270"/>
      <c r="Z709" s="268"/>
      <c r="AA709" s="268"/>
      <c r="AB709" s="269"/>
      <c r="AC709" s="270"/>
      <c r="AD709" s="268"/>
      <c r="AE709" s="268"/>
      <c r="AF709" s="269"/>
      <c r="AG709" s="270"/>
      <c r="AH709" s="268"/>
      <c r="AI709" s="268"/>
      <c r="AJ709" s="269"/>
      <c r="AK709" s="270"/>
      <c r="AL709" s="270"/>
      <c r="AM709" s="270"/>
      <c r="AN709" s="270"/>
      <c r="AO709" s="270"/>
      <c r="AP709" s="270"/>
      <c r="AQ709" s="270"/>
      <c r="AR709" s="270"/>
      <c r="AS709" s="270"/>
      <c r="AT709" s="270"/>
      <c r="AU709" s="270"/>
      <c r="AV709" s="270"/>
      <c r="AW709" s="270"/>
      <c r="AX709" s="270"/>
      <c r="AY709" s="270"/>
      <c r="AZ709" s="270"/>
      <c r="BA709" s="270"/>
      <c r="BB709" s="270"/>
      <c r="BC709" s="270"/>
      <c r="BD709" s="270"/>
      <c r="BE709" s="270"/>
      <c r="BF709" s="270"/>
      <c r="BG709" s="270"/>
      <c r="BH709" s="270"/>
      <c r="BI709" s="270"/>
      <c r="BJ709" s="270"/>
      <c r="BK709" s="270"/>
      <c r="BL709" s="270"/>
      <c r="BM709" s="270"/>
      <c r="BN709" s="270"/>
      <c r="BO709" s="270"/>
      <c r="BP709" s="270"/>
      <c r="BQ709" s="270"/>
      <c r="BR709" s="270"/>
      <c r="BS709" s="270"/>
      <c r="BT709" s="270"/>
      <c r="BU709" s="270"/>
      <c r="BV709" s="270"/>
      <c r="BW709" s="270"/>
      <c r="BX709" s="270"/>
      <c r="BY709" s="270"/>
      <c r="BZ709" s="270"/>
      <c r="CA709" s="270"/>
      <c r="CB709" s="270"/>
      <c r="CC709" s="270"/>
      <c r="CD709" s="270"/>
      <c r="CE709" s="270"/>
      <c r="CF709" s="270"/>
      <c r="CG709" s="270"/>
      <c r="CH709" s="270"/>
      <c r="CI709" s="270"/>
      <c r="CJ709" s="270"/>
      <c r="CK709" s="270"/>
      <c r="CL709" s="270"/>
      <c r="CM709" s="270"/>
      <c r="CN709" s="270"/>
      <c r="CO709" s="270"/>
      <c r="CP709" s="270"/>
      <c r="CQ709" s="270"/>
    </row>
    <row r="710" spans="10:95">
      <c r="J710" s="268"/>
      <c r="K710" s="268"/>
      <c r="L710" s="269"/>
      <c r="M710" s="270"/>
      <c r="N710" s="268"/>
      <c r="O710" s="268"/>
      <c r="P710" s="269"/>
      <c r="Q710" s="270"/>
      <c r="R710" s="268"/>
      <c r="S710" s="268"/>
      <c r="T710" s="269"/>
      <c r="U710" s="270"/>
      <c r="V710" s="268"/>
      <c r="W710" s="268"/>
      <c r="X710" s="269"/>
      <c r="Y710" s="270"/>
      <c r="Z710" s="268"/>
      <c r="AA710" s="268"/>
      <c r="AB710" s="269"/>
      <c r="AC710" s="270"/>
      <c r="AD710" s="268"/>
      <c r="AE710" s="268"/>
      <c r="AF710" s="269"/>
      <c r="AG710" s="270"/>
      <c r="AH710" s="268"/>
      <c r="AI710" s="268"/>
      <c r="AJ710" s="269"/>
      <c r="AK710" s="270"/>
      <c r="AL710" s="270"/>
      <c r="AM710" s="270"/>
      <c r="AN710" s="270"/>
      <c r="AO710" s="270"/>
      <c r="AP710" s="270"/>
      <c r="AQ710" s="270"/>
      <c r="AR710" s="270"/>
      <c r="AS710" s="270"/>
      <c r="AT710" s="270"/>
      <c r="AU710" s="270"/>
      <c r="AV710" s="270"/>
      <c r="AW710" s="270"/>
      <c r="AX710" s="270"/>
      <c r="AY710" s="270"/>
      <c r="AZ710" s="270"/>
      <c r="BA710" s="270"/>
      <c r="BB710" s="270"/>
      <c r="BC710" s="270"/>
      <c r="BD710" s="270"/>
      <c r="BE710" s="270"/>
      <c r="BF710" s="270"/>
      <c r="BG710" s="270"/>
      <c r="BH710" s="270"/>
      <c r="BI710" s="270"/>
      <c r="BJ710" s="270"/>
      <c r="BK710" s="270"/>
      <c r="BL710" s="270"/>
      <c r="BM710" s="270"/>
      <c r="BN710" s="270"/>
      <c r="BO710" s="270"/>
      <c r="BP710" s="270"/>
      <c r="BQ710" s="270"/>
      <c r="BR710" s="270"/>
      <c r="BS710" s="270"/>
      <c r="BT710" s="270"/>
      <c r="BU710" s="270"/>
      <c r="BV710" s="270"/>
      <c r="BW710" s="270"/>
      <c r="BX710" s="270"/>
      <c r="BY710" s="270"/>
      <c r="BZ710" s="270"/>
      <c r="CA710" s="270"/>
      <c r="CB710" s="270"/>
      <c r="CC710" s="270"/>
      <c r="CD710" s="270"/>
      <c r="CE710" s="270"/>
      <c r="CF710" s="270"/>
      <c r="CG710" s="270"/>
      <c r="CH710" s="270"/>
      <c r="CI710" s="270"/>
      <c r="CJ710" s="270"/>
      <c r="CK710" s="270"/>
      <c r="CL710" s="270"/>
      <c r="CM710" s="270"/>
      <c r="CN710" s="270"/>
      <c r="CO710" s="270"/>
      <c r="CP710" s="270"/>
      <c r="CQ710" s="270"/>
    </row>
    <row r="711" spans="10:95">
      <c r="J711" s="268"/>
      <c r="K711" s="268"/>
      <c r="L711" s="269"/>
      <c r="M711" s="270"/>
      <c r="N711" s="268"/>
      <c r="O711" s="268"/>
      <c r="P711" s="269"/>
      <c r="Q711" s="270"/>
      <c r="R711" s="268"/>
      <c r="S711" s="268"/>
      <c r="T711" s="269"/>
      <c r="U711" s="270"/>
      <c r="V711" s="268"/>
      <c r="W711" s="268"/>
      <c r="X711" s="269"/>
      <c r="Y711" s="270"/>
      <c r="Z711" s="268"/>
      <c r="AA711" s="268"/>
      <c r="AB711" s="269"/>
      <c r="AC711" s="270"/>
      <c r="AD711" s="268"/>
      <c r="AE711" s="268"/>
      <c r="AF711" s="269"/>
      <c r="AG711" s="270"/>
      <c r="AH711" s="268"/>
      <c r="AI711" s="268"/>
      <c r="AJ711" s="269"/>
      <c r="AK711" s="270"/>
      <c r="AL711" s="270"/>
      <c r="AM711" s="270"/>
      <c r="AN711" s="270"/>
      <c r="AO711" s="270"/>
      <c r="AP711" s="270"/>
      <c r="AQ711" s="270"/>
      <c r="AR711" s="270"/>
      <c r="AS711" s="270"/>
      <c r="AT711" s="270"/>
      <c r="AU711" s="270"/>
      <c r="AV711" s="270"/>
      <c r="AW711" s="270"/>
      <c r="AX711" s="270"/>
      <c r="AY711" s="270"/>
      <c r="AZ711" s="270"/>
      <c r="BA711" s="270"/>
      <c r="BB711" s="270"/>
      <c r="BC711" s="270"/>
      <c r="BD711" s="270"/>
      <c r="BE711" s="270"/>
      <c r="BF711" s="270"/>
      <c r="BG711" s="270"/>
      <c r="BH711" s="270"/>
      <c r="BI711" s="270"/>
      <c r="BJ711" s="270"/>
      <c r="BK711" s="270"/>
      <c r="BL711" s="270"/>
      <c r="BM711" s="270"/>
      <c r="BN711" s="270"/>
      <c r="BO711" s="270"/>
      <c r="BP711" s="270"/>
      <c r="BQ711" s="270"/>
      <c r="BR711" s="270"/>
      <c r="BS711" s="270"/>
      <c r="BT711" s="270"/>
      <c r="BU711" s="270"/>
      <c r="BV711" s="270"/>
      <c r="BW711" s="270"/>
      <c r="BX711" s="270"/>
      <c r="BY711" s="270"/>
      <c r="BZ711" s="270"/>
      <c r="CA711" s="270"/>
      <c r="CB711" s="270"/>
      <c r="CC711" s="270"/>
      <c r="CD711" s="270"/>
      <c r="CE711" s="270"/>
      <c r="CF711" s="270"/>
      <c r="CG711" s="270"/>
      <c r="CH711" s="270"/>
      <c r="CI711" s="270"/>
      <c r="CJ711" s="270"/>
      <c r="CK711" s="270"/>
      <c r="CL711" s="270"/>
      <c r="CM711" s="270"/>
      <c r="CN711" s="270"/>
      <c r="CO711" s="270"/>
      <c r="CP711" s="270"/>
      <c r="CQ711" s="270"/>
    </row>
    <row r="712" spans="10:95">
      <c r="J712" s="268"/>
      <c r="K712" s="268"/>
      <c r="L712" s="269"/>
      <c r="M712" s="270"/>
      <c r="N712" s="268"/>
      <c r="O712" s="268"/>
      <c r="P712" s="269"/>
      <c r="Q712" s="270"/>
      <c r="R712" s="268"/>
      <c r="S712" s="268"/>
      <c r="T712" s="269"/>
      <c r="U712" s="270"/>
      <c r="V712" s="268"/>
      <c r="W712" s="268"/>
      <c r="X712" s="269"/>
      <c r="Y712" s="270"/>
      <c r="Z712" s="268"/>
      <c r="AA712" s="268"/>
      <c r="AB712" s="269"/>
      <c r="AC712" s="270"/>
      <c r="AD712" s="268"/>
      <c r="AE712" s="268"/>
      <c r="AF712" s="269"/>
      <c r="AG712" s="270"/>
      <c r="AH712" s="268"/>
      <c r="AI712" s="268"/>
      <c r="AJ712" s="269"/>
      <c r="AK712" s="270"/>
      <c r="AL712" s="270"/>
      <c r="AM712" s="270"/>
      <c r="AN712" s="270"/>
      <c r="AO712" s="270"/>
      <c r="AP712" s="270"/>
      <c r="AQ712" s="270"/>
      <c r="AR712" s="270"/>
      <c r="AS712" s="270"/>
      <c r="AT712" s="270"/>
      <c r="AU712" s="270"/>
      <c r="AV712" s="270"/>
      <c r="AW712" s="270"/>
      <c r="AX712" s="270"/>
      <c r="AY712" s="270"/>
      <c r="AZ712" s="270"/>
      <c r="BA712" s="270"/>
      <c r="BB712" s="270"/>
      <c r="BC712" s="270"/>
      <c r="BD712" s="270"/>
      <c r="BE712" s="270"/>
      <c r="BF712" s="270"/>
      <c r="BG712" s="270"/>
      <c r="BH712" s="270"/>
      <c r="BI712" s="270"/>
      <c r="BJ712" s="270"/>
      <c r="BK712" s="270"/>
      <c r="BL712" s="270"/>
      <c r="BM712" s="270"/>
      <c r="BN712" s="270"/>
      <c r="BO712" s="270"/>
      <c r="BP712" s="270"/>
      <c r="BQ712" s="270"/>
      <c r="BR712" s="270"/>
      <c r="BS712" s="270"/>
      <c r="BT712" s="270"/>
      <c r="BU712" s="270"/>
      <c r="BV712" s="270"/>
      <c r="BW712" s="270"/>
      <c r="BX712" s="270"/>
      <c r="BY712" s="270"/>
      <c r="BZ712" s="270"/>
      <c r="CA712" s="270"/>
      <c r="CB712" s="270"/>
      <c r="CC712" s="270"/>
      <c r="CD712" s="270"/>
      <c r="CE712" s="270"/>
      <c r="CF712" s="270"/>
      <c r="CG712" s="270"/>
      <c r="CH712" s="270"/>
      <c r="CI712" s="270"/>
      <c r="CJ712" s="270"/>
      <c r="CK712" s="270"/>
      <c r="CL712" s="270"/>
      <c r="CM712" s="270"/>
      <c r="CN712" s="270"/>
      <c r="CO712" s="270"/>
      <c r="CP712" s="270"/>
      <c r="CQ712" s="270"/>
    </row>
    <row r="713" spans="10:95">
      <c r="J713" s="268"/>
      <c r="K713" s="268"/>
      <c r="L713" s="269"/>
      <c r="M713" s="270"/>
      <c r="N713" s="268"/>
      <c r="O713" s="268"/>
      <c r="P713" s="269"/>
      <c r="Q713" s="270"/>
      <c r="R713" s="268"/>
      <c r="S713" s="268"/>
      <c r="T713" s="269"/>
      <c r="U713" s="270"/>
      <c r="V713" s="268"/>
      <c r="W713" s="268"/>
      <c r="X713" s="269"/>
      <c r="Y713" s="270"/>
      <c r="Z713" s="268"/>
      <c r="AA713" s="268"/>
      <c r="AB713" s="269"/>
      <c r="AC713" s="270"/>
      <c r="AD713" s="268"/>
      <c r="AE713" s="268"/>
      <c r="AF713" s="269"/>
      <c r="AG713" s="270"/>
      <c r="AH713" s="268"/>
      <c r="AI713" s="268"/>
      <c r="AJ713" s="269"/>
      <c r="AK713" s="270"/>
      <c r="AL713" s="270"/>
      <c r="AM713" s="270"/>
      <c r="AN713" s="270"/>
      <c r="AO713" s="270"/>
      <c r="AP713" s="270"/>
      <c r="AQ713" s="270"/>
      <c r="AR713" s="270"/>
      <c r="AS713" s="270"/>
      <c r="AT713" s="270"/>
      <c r="AU713" s="270"/>
      <c r="AV713" s="270"/>
      <c r="AW713" s="270"/>
      <c r="AX713" s="270"/>
      <c r="AY713" s="270"/>
      <c r="AZ713" s="270"/>
      <c r="BA713" s="270"/>
      <c r="BB713" s="270"/>
      <c r="BC713" s="270"/>
      <c r="BD713" s="270"/>
      <c r="BE713" s="270"/>
      <c r="BF713" s="270"/>
      <c r="BG713" s="270"/>
      <c r="BH713" s="270"/>
      <c r="BI713" s="270"/>
      <c r="BJ713" s="270"/>
      <c r="BK713" s="270"/>
      <c r="BL713" s="270"/>
      <c r="BM713" s="270"/>
      <c r="BN713" s="270"/>
      <c r="BO713" s="270"/>
      <c r="BP713" s="270"/>
      <c r="BQ713" s="270"/>
      <c r="BR713" s="270"/>
      <c r="BS713" s="270"/>
      <c r="BT713" s="270"/>
      <c r="BU713" s="270"/>
      <c r="BV713" s="270"/>
      <c r="BW713" s="270"/>
      <c r="BX713" s="270"/>
      <c r="BY713" s="270"/>
      <c r="BZ713" s="270"/>
      <c r="CA713" s="270"/>
      <c r="CB713" s="270"/>
      <c r="CC713" s="270"/>
      <c r="CD713" s="270"/>
      <c r="CE713" s="270"/>
      <c r="CF713" s="270"/>
      <c r="CG713" s="270"/>
      <c r="CH713" s="270"/>
      <c r="CI713" s="270"/>
      <c r="CJ713" s="270"/>
      <c r="CK713" s="270"/>
      <c r="CL713" s="270"/>
      <c r="CM713" s="270"/>
      <c r="CN713" s="270"/>
      <c r="CO713" s="270"/>
      <c r="CP713" s="270"/>
      <c r="CQ713" s="270"/>
    </row>
    <row r="714" spans="10:95">
      <c r="J714" s="268"/>
      <c r="K714" s="268"/>
      <c r="L714" s="269"/>
      <c r="M714" s="270"/>
      <c r="N714" s="268"/>
      <c r="O714" s="268"/>
      <c r="P714" s="269"/>
      <c r="Q714" s="270"/>
      <c r="R714" s="268"/>
      <c r="S714" s="268"/>
      <c r="T714" s="269"/>
      <c r="U714" s="270"/>
      <c r="V714" s="268"/>
      <c r="W714" s="268"/>
      <c r="X714" s="269"/>
      <c r="Y714" s="270"/>
      <c r="Z714" s="268"/>
      <c r="AA714" s="268"/>
      <c r="AB714" s="269"/>
      <c r="AC714" s="270"/>
      <c r="AD714" s="268"/>
      <c r="AE714" s="268"/>
      <c r="AF714" s="269"/>
      <c r="AG714" s="270"/>
      <c r="AH714" s="268"/>
      <c r="AI714" s="268"/>
      <c r="AJ714" s="269"/>
      <c r="AK714" s="270"/>
      <c r="AL714" s="270"/>
      <c r="AM714" s="270"/>
      <c r="AN714" s="270"/>
      <c r="AO714" s="270"/>
      <c r="AP714" s="270"/>
      <c r="AQ714" s="270"/>
      <c r="AR714" s="270"/>
      <c r="AS714" s="270"/>
      <c r="AT714" s="270"/>
      <c r="AU714" s="270"/>
      <c r="AV714" s="270"/>
      <c r="AW714" s="270"/>
      <c r="AX714" s="270"/>
      <c r="AY714" s="270"/>
      <c r="AZ714" s="270"/>
      <c r="BA714" s="270"/>
      <c r="BB714" s="270"/>
      <c r="BC714" s="270"/>
      <c r="BD714" s="270"/>
      <c r="BE714" s="270"/>
      <c r="BF714" s="270"/>
      <c r="BG714" s="270"/>
      <c r="BH714" s="270"/>
      <c r="BI714" s="270"/>
      <c r="BJ714" s="270"/>
      <c r="BK714" s="270"/>
      <c r="BL714" s="270"/>
      <c r="BM714" s="270"/>
      <c r="BN714" s="270"/>
      <c r="BO714" s="270"/>
      <c r="BP714" s="270"/>
      <c r="BQ714" s="270"/>
      <c r="BR714" s="270"/>
      <c r="BS714" s="270"/>
      <c r="BT714" s="270"/>
      <c r="BU714" s="270"/>
      <c r="BV714" s="270"/>
      <c r="BW714" s="270"/>
      <c r="BX714" s="270"/>
      <c r="BY714" s="270"/>
      <c r="BZ714" s="270"/>
      <c r="CA714" s="270"/>
      <c r="CB714" s="270"/>
      <c r="CC714" s="270"/>
      <c r="CD714" s="270"/>
      <c r="CE714" s="270"/>
      <c r="CF714" s="270"/>
      <c r="CG714" s="270"/>
      <c r="CH714" s="270"/>
      <c r="CI714" s="270"/>
      <c r="CJ714" s="270"/>
      <c r="CK714" s="270"/>
      <c r="CL714" s="270"/>
      <c r="CM714" s="270"/>
      <c r="CN714" s="270"/>
      <c r="CO714" s="270"/>
      <c r="CP714" s="270"/>
      <c r="CQ714" s="270"/>
    </row>
    <row r="715" spans="10:95">
      <c r="J715" s="268"/>
      <c r="K715" s="268"/>
      <c r="L715" s="269"/>
      <c r="M715" s="270"/>
      <c r="N715" s="268"/>
      <c r="O715" s="268"/>
      <c r="P715" s="269"/>
      <c r="Q715" s="270"/>
      <c r="R715" s="268"/>
      <c r="S715" s="268"/>
      <c r="T715" s="269"/>
      <c r="U715" s="270"/>
      <c r="V715" s="268"/>
      <c r="W715" s="268"/>
      <c r="X715" s="269"/>
      <c r="Y715" s="270"/>
      <c r="Z715" s="268"/>
      <c r="AA715" s="268"/>
      <c r="AB715" s="269"/>
      <c r="AC715" s="270"/>
      <c r="AD715" s="268"/>
      <c r="AE715" s="268"/>
      <c r="AF715" s="269"/>
      <c r="AG715" s="270"/>
      <c r="AH715" s="268"/>
      <c r="AI715" s="268"/>
      <c r="AJ715" s="269"/>
      <c r="AK715" s="270"/>
      <c r="AL715" s="270"/>
      <c r="AM715" s="270"/>
      <c r="AN715" s="270"/>
      <c r="AO715" s="270"/>
      <c r="AP715" s="270"/>
      <c r="AQ715" s="270"/>
      <c r="AR715" s="270"/>
      <c r="AS715" s="270"/>
      <c r="AT715" s="270"/>
      <c r="AU715" s="270"/>
      <c r="AV715" s="270"/>
      <c r="AW715" s="270"/>
      <c r="AX715" s="270"/>
      <c r="AY715" s="270"/>
      <c r="AZ715" s="270"/>
      <c r="BA715" s="270"/>
      <c r="BB715" s="270"/>
      <c r="BC715" s="270"/>
      <c r="BD715" s="270"/>
      <c r="BE715" s="270"/>
      <c r="BF715" s="270"/>
      <c r="BG715" s="270"/>
      <c r="BH715" s="270"/>
      <c r="BI715" s="270"/>
      <c r="BJ715" s="270"/>
      <c r="BK715" s="270"/>
      <c r="BL715" s="270"/>
      <c r="BM715" s="270"/>
      <c r="BN715" s="270"/>
      <c r="BO715" s="270"/>
      <c r="BP715" s="270"/>
      <c r="BQ715" s="270"/>
      <c r="BR715" s="270"/>
      <c r="BS715" s="270"/>
      <c r="BT715" s="270"/>
      <c r="BU715" s="270"/>
      <c r="BV715" s="270"/>
      <c r="BW715" s="270"/>
      <c r="BX715" s="270"/>
      <c r="BY715" s="270"/>
      <c r="BZ715" s="270"/>
      <c r="CA715" s="270"/>
      <c r="CB715" s="270"/>
      <c r="CC715" s="270"/>
      <c r="CD715" s="270"/>
      <c r="CE715" s="270"/>
      <c r="CF715" s="270"/>
      <c r="CG715" s="270"/>
      <c r="CH715" s="270"/>
      <c r="CI715" s="270"/>
      <c r="CJ715" s="270"/>
      <c r="CK715" s="270"/>
      <c r="CL715" s="270"/>
      <c r="CM715" s="270"/>
      <c r="CN715" s="270"/>
      <c r="CO715" s="270"/>
      <c r="CP715" s="270"/>
      <c r="CQ715" s="270"/>
    </row>
    <row r="716" spans="10:95">
      <c r="J716" s="268"/>
      <c r="K716" s="268"/>
      <c r="L716" s="269"/>
      <c r="M716" s="270"/>
      <c r="N716" s="268"/>
      <c r="O716" s="268"/>
      <c r="P716" s="269"/>
      <c r="Q716" s="270"/>
      <c r="R716" s="268"/>
      <c r="S716" s="268"/>
      <c r="T716" s="269"/>
      <c r="U716" s="270"/>
      <c r="V716" s="268"/>
      <c r="W716" s="268"/>
      <c r="X716" s="269"/>
      <c r="Y716" s="270"/>
      <c r="Z716" s="268"/>
      <c r="AA716" s="268"/>
      <c r="AB716" s="269"/>
      <c r="AC716" s="270"/>
      <c r="AD716" s="268"/>
      <c r="AE716" s="268"/>
      <c r="AF716" s="269"/>
      <c r="AG716" s="270"/>
      <c r="AH716" s="268"/>
      <c r="AI716" s="268"/>
      <c r="AJ716" s="269"/>
      <c r="AK716" s="270"/>
      <c r="AL716" s="270"/>
      <c r="AM716" s="270"/>
      <c r="AN716" s="270"/>
      <c r="AO716" s="270"/>
      <c r="AP716" s="270"/>
      <c r="AQ716" s="270"/>
      <c r="AR716" s="270"/>
      <c r="AS716" s="270"/>
      <c r="AT716" s="270"/>
      <c r="AU716" s="270"/>
      <c r="AV716" s="270"/>
      <c r="AW716" s="270"/>
      <c r="AX716" s="270"/>
      <c r="AY716" s="270"/>
      <c r="AZ716" s="270"/>
      <c r="BA716" s="270"/>
      <c r="BB716" s="270"/>
      <c r="BC716" s="270"/>
      <c r="BD716" s="270"/>
      <c r="BE716" s="270"/>
      <c r="BF716" s="270"/>
      <c r="BG716" s="270"/>
      <c r="BH716" s="270"/>
      <c r="BI716" s="270"/>
      <c r="BJ716" s="270"/>
      <c r="BK716" s="270"/>
      <c r="BL716" s="270"/>
      <c r="BM716" s="270"/>
      <c r="BN716" s="270"/>
      <c r="BO716" s="270"/>
      <c r="BP716" s="270"/>
      <c r="BQ716" s="270"/>
      <c r="BR716" s="270"/>
      <c r="BS716" s="270"/>
      <c r="BT716" s="270"/>
      <c r="BU716" s="270"/>
      <c r="BV716" s="270"/>
      <c r="BW716" s="270"/>
      <c r="BX716" s="270"/>
      <c r="BY716" s="270"/>
      <c r="BZ716" s="270"/>
      <c r="CA716" s="270"/>
      <c r="CB716" s="270"/>
      <c r="CC716" s="270"/>
      <c r="CD716" s="270"/>
      <c r="CE716" s="270"/>
      <c r="CF716" s="270"/>
      <c r="CG716" s="270"/>
      <c r="CH716" s="270"/>
      <c r="CI716" s="270"/>
      <c r="CJ716" s="270"/>
      <c r="CK716" s="270"/>
      <c r="CL716" s="270"/>
      <c r="CM716" s="270"/>
      <c r="CN716" s="270"/>
      <c r="CO716" s="270"/>
      <c r="CP716" s="270"/>
      <c r="CQ716" s="270"/>
    </row>
    <row r="717" spans="10:95">
      <c r="J717" s="268"/>
      <c r="K717" s="268"/>
      <c r="L717" s="269"/>
      <c r="M717" s="270"/>
      <c r="N717" s="268"/>
      <c r="O717" s="268"/>
      <c r="P717" s="269"/>
      <c r="Q717" s="270"/>
      <c r="R717" s="268"/>
      <c r="S717" s="268"/>
      <c r="T717" s="269"/>
      <c r="U717" s="270"/>
      <c r="V717" s="268"/>
      <c r="W717" s="268"/>
      <c r="X717" s="269"/>
      <c r="Y717" s="270"/>
      <c r="Z717" s="268"/>
      <c r="AA717" s="268"/>
      <c r="AB717" s="269"/>
      <c r="AC717" s="270"/>
      <c r="AD717" s="268"/>
      <c r="AE717" s="268"/>
      <c r="AF717" s="269"/>
      <c r="AG717" s="270"/>
      <c r="AH717" s="268"/>
      <c r="AI717" s="268"/>
      <c r="AJ717" s="269"/>
      <c r="AK717" s="270"/>
      <c r="AL717" s="270"/>
      <c r="AM717" s="270"/>
      <c r="AN717" s="270"/>
      <c r="AO717" s="270"/>
      <c r="AP717" s="270"/>
      <c r="AQ717" s="270"/>
      <c r="AR717" s="270"/>
      <c r="AS717" s="270"/>
      <c r="AT717" s="270"/>
      <c r="AU717" s="270"/>
      <c r="AV717" s="270"/>
      <c r="AW717" s="270"/>
      <c r="AX717" s="270"/>
      <c r="AY717" s="270"/>
      <c r="AZ717" s="270"/>
      <c r="BA717" s="270"/>
      <c r="BB717" s="270"/>
      <c r="BC717" s="270"/>
      <c r="BD717" s="270"/>
      <c r="BE717" s="270"/>
      <c r="BF717" s="270"/>
      <c r="BG717" s="270"/>
      <c r="BH717" s="270"/>
      <c r="BI717" s="270"/>
      <c r="BJ717" s="270"/>
      <c r="BK717" s="270"/>
      <c r="BL717" s="270"/>
      <c r="BM717" s="270"/>
      <c r="BN717" s="270"/>
      <c r="BO717" s="270"/>
      <c r="BP717" s="270"/>
      <c r="BQ717" s="270"/>
      <c r="BR717" s="270"/>
      <c r="BS717" s="270"/>
      <c r="BT717" s="270"/>
      <c r="BU717" s="270"/>
      <c r="BV717" s="270"/>
      <c r="BW717" s="270"/>
      <c r="BX717" s="270"/>
      <c r="BY717" s="270"/>
      <c r="BZ717" s="270"/>
      <c r="CA717" s="270"/>
      <c r="CB717" s="270"/>
      <c r="CC717" s="270"/>
      <c r="CD717" s="270"/>
      <c r="CE717" s="270"/>
      <c r="CF717" s="270"/>
      <c r="CG717" s="270"/>
      <c r="CH717" s="270"/>
      <c r="CI717" s="270"/>
      <c r="CJ717" s="270"/>
      <c r="CK717" s="270"/>
      <c r="CL717" s="270"/>
      <c r="CM717" s="270"/>
      <c r="CN717" s="270"/>
      <c r="CO717" s="270"/>
      <c r="CP717" s="270"/>
      <c r="CQ717" s="270"/>
    </row>
    <row r="718" spans="10:95">
      <c r="J718" s="268"/>
      <c r="K718" s="268"/>
      <c r="L718" s="269"/>
      <c r="M718" s="270"/>
      <c r="N718" s="268"/>
      <c r="O718" s="268"/>
      <c r="P718" s="269"/>
      <c r="Q718" s="270"/>
      <c r="R718" s="268"/>
      <c r="S718" s="268"/>
      <c r="T718" s="269"/>
      <c r="U718" s="270"/>
      <c r="V718" s="268"/>
      <c r="W718" s="268"/>
      <c r="X718" s="269"/>
      <c r="Y718" s="270"/>
      <c r="Z718" s="268"/>
      <c r="AA718" s="268"/>
      <c r="AB718" s="269"/>
      <c r="AC718" s="270"/>
      <c r="AD718" s="268"/>
      <c r="AE718" s="268"/>
      <c r="AF718" s="269"/>
      <c r="AG718" s="270"/>
      <c r="AH718" s="268"/>
      <c r="AI718" s="268"/>
      <c r="AJ718" s="269"/>
      <c r="AK718" s="270"/>
      <c r="AL718" s="270"/>
      <c r="AM718" s="270"/>
      <c r="AN718" s="270"/>
      <c r="AO718" s="270"/>
      <c r="AP718" s="270"/>
      <c r="AQ718" s="270"/>
      <c r="AR718" s="270"/>
      <c r="AS718" s="270"/>
      <c r="AT718" s="270"/>
      <c r="AU718" s="270"/>
      <c r="AV718" s="270"/>
      <c r="AW718" s="270"/>
      <c r="AX718" s="270"/>
      <c r="AY718" s="270"/>
      <c r="AZ718" s="270"/>
      <c r="BA718" s="270"/>
      <c r="BB718" s="270"/>
      <c r="BC718" s="270"/>
      <c r="BD718" s="270"/>
      <c r="BE718" s="270"/>
      <c r="BF718" s="270"/>
      <c r="BG718" s="270"/>
      <c r="BH718" s="270"/>
      <c r="BI718" s="270"/>
      <c r="BJ718" s="270"/>
      <c r="BK718" s="270"/>
      <c r="BL718" s="270"/>
      <c r="BM718" s="270"/>
      <c r="BN718" s="270"/>
      <c r="BO718" s="270"/>
      <c r="BP718" s="270"/>
      <c r="BQ718" s="270"/>
      <c r="BR718" s="270"/>
      <c r="BS718" s="270"/>
      <c r="BT718" s="270"/>
      <c r="BU718" s="270"/>
      <c r="BV718" s="270"/>
      <c r="BW718" s="270"/>
      <c r="BX718" s="270"/>
      <c r="BY718" s="270"/>
      <c r="BZ718" s="270"/>
      <c r="CA718" s="270"/>
      <c r="CB718" s="270"/>
      <c r="CC718" s="270"/>
      <c r="CD718" s="270"/>
      <c r="CE718" s="270"/>
      <c r="CF718" s="270"/>
      <c r="CG718" s="270"/>
      <c r="CH718" s="270"/>
      <c r="CI718" s="270"/>
      <c r="CJ718" s="270"/>
      <c r="CK718" s="270"/>
      <c r="CL718" s="270"/>
      <c r="CM718" s="270"/>
      <c r="CN718" s="270"/>
      <c r="CO718" s="270"/>
      <c r="CP718" s="270"/>
      <c r="CQ718" s="270"/>
    </row>
    <row r="719" spans="10:95">
      <c r="J719" s="268"/>
      <c r="K719" s="268"/>
      <c r="L719" s="269"/>
      <c r="M719" s="270"/>
      <c r="N719" s="268"/>
      <c r="O719" s="268"/>
      <c r="P719" s="269"/>
      <c r="Q719" s="270"/>
      <c r="R719" s="268"/>
      <c r="S719" s="268"/>
      <c r="T719" s="269"/>
      <c r="U719" s="270"/>
      <c r="V719" s="268"/>
      <c r="W719" s="268"/>
      <c r="X719" s="269"/>
      <c r="Y719" s="270"/>
      <c r="Z719" s="268"/>
      <c r="AA719" s="268"/>
      <c r="AB719" s="269"/>
      <c r="AC719" s="270"/>
      <c r="AD719" s="268"/>
      <c r="AE719" s="268"/>
      <c r="AF719" s="269"/>
      <c r="AG719" s="270"/>
      <c r="AH719" s="268"/>
      <c r="AI719" s="268"/>
      <c r="AJ719" s="269"/>
      <c r="AK719" s="270"/>
      <c r="AL719" s="270"/>
      <c r="AM719" s="270"/>
      <c r="AN719" s="270"/>
      <c r="AO719" s="270"/>
      <c r="AP719" s="270"/>
      <c r="AQ719" s="270"/>
      <c r="AR719" s="270"/>
      <c r="AS719" s="270"/>
      <c r="AT719" s="270"/>
      <c r="AU719" s="270"/>
      <c r="AV719" s="270"/>
      <c r="AW719" s="270"/>
      <c r="AX719" s="270"/>
      <c r="AY719" s="270"/>
      <c r="AZ719" s="270"/>
      <c r="BA719" s="270"/>
      <c r="BB719" s="270"/>
      <c r="BC719" s="270"/>
      <c r="BD719" s="270"/>
      <c r="BE719" s="270"/>
      <c r="BF719" s="270"/>
      <c r="BG719" s="270"/>
      <c r="BH719" s="270"/>
      <c r="BI719" s="270"/>
      <c r="BJ719" s="270"/>
      <c r="BK719" s="270"/>
      <c r="BL719" s="270"/>
      <c r="BM719" s="270"/>
      <c r="BN719" s="270"/>
      <c r="BO719" s="270"/>
      <c r="BP719" s="270"/>
      <c r="BQ719" s="270"/>
      <c r="BR719" s="270"/>
      <c r="BS719" s="270"/>
      <c r="BT719" s="270"/>
      <c r="BU719" s="270"/>
      <c r="BV719" s="270"/>
      <c r="BW719" s="270"/>
      <c r="BX719" s="270"/>
      <c r="BY719" s="270"/>
      <c r="BZ719" s="270"/>
      <c r="CA719" s="270"/>
      <c r="CB719" s="270"/>
      <c r="CC719" s="270"/>
      <c r="CD719" s="270"/>
      <c r="CE719" s="270"/>
      <c r="CF719" s="270"/>
      <c r="CG719" s="270"/>
      <c r="CH719" s="270"/>
      <c r="CI719" s="270"/>
      <c r="CJ719" s="270"/>
      <c r="CK719" s="270"/>
      <c r="CL719" s="270"/>
      <c r="CM719" s="270"/>
      <c r="CN719" s="270"/>
      <c r="CO719" s="270"/>
      <c r="CP719" s="270"/>
      <c r="CQ719" s="270"/>
    </row>
    <row r="720" spans="10:95">
      <c r="J720" s="268"/>
      <c r="K720" s="268"/>
      <c r="L720" s="269"/>
      <c r="M720" s="270"/>
      <c r="N720" s="268"/>
      <c r="O720" s="268"/>
      <c r="P720" s="269"/>
      <c r="Q720" s="270"/>
      <c r="R720" s="268"/>
      <c r="S720" s="268"/>
      <c r="T720" s="269"/>
      <c r="U720" s="270"/>
      <c r="V720" s="268"/>
      <c r="W720" s="268"/>
      <c r="X720" s="269"/>
      <c r="Y720" s="270"/>
      <c r="Z720" s="268"/>
      <c r="AA720" s="268"/>
      <c r="AB720" s="269"/>
      <c r="AC720" s="270"/>
      <c r="AD720" s="268"/>
      <c r="AE720" s="268"/>
      <c r="AF720" s="269"/>
      <c r="AG720" s="270"/>
      <c r="AH720" s="268"/>
      <c r="AI720" s="268"/>
      <c r="AJ720" s="269"/>
      <c r="AK720" s="270"/>
      <c r="AL720" s="270"/>
      <c r="AM720" s="270"/>
      <c r="AN720" s="270"/>
      <c r="AO720" s="270"/>
      <c r="AP720" s="270"/>
      <c r="AQ720" s="270"/>
      <c r="AR720" s="270"/>
      <c r="AS720" s="270"/>
      <c r="AT720" s="270"/>
      <c r="AU720" s="270"/>
      <c r="AV720" s="270"/>
      <c r="AW720" s="270"/>
      <c r="AX720" s="270"/>
      <c r="AY720" s="270"/>
      <c r="AZ720" s="270"/>
      <c r="BA720" s="270"/>
      <c r="BB720" s="270"/>
      <c r="BC720" s="270"/>
      <c r="BD720" s="270"/>
      <c r="BE720" s="270"/>
      <c r="BF720" s="270"/>
      <c r="BG720" s="270"/>
      <c r="BH720" s="270"/>
      <c r="BI720" s="270"/>
      <c r="BJ720" s="270"/>
      <c r="BK720" s="270"/>
      <c r="BL720" s="270"/>
      <c r="BM720" s="270"/>
      <c r="BN720" s="270"/>
      <c r="BO720" s="270"/>
      <c r="BP720" s="270"/>
      <c r="BQ720" s="270"/>
      <c r="BR720" s="270"/>
      <c r="BS720" s="270"/>
      <c r="BT720" s="270"/>
      <c r="BU720" s="270"/>
      <c r="BV720" s="270"/>
      <c r="BW720" s="270"/>
      <c r="BX720" s="270"/>
      <c r="BY720" s="270"/>
      <c r="BZ720" s="270"/>
      <c r="CA720" s="270"/>
      <c r="CB720" s="270"/>
      <c r="CC720" s="270"/>
      <c r="CD720" s="270"/>
      <c r="CE720" s="270"/>
      <c r="CF720" s="270"/>
      <c r="CG720" s="270"/>
      <c r="CH720" s="270"/>
      <c r="CI720" s="270"/>
      <c r="CJ720" s="270"/>
      <c r="CK720" s="270"/>
      <c r="CL720" s="270"/>
      <c r="CM720" s="270"/>
      <c r="CN720" s="270"/>
      <c r="CO720" s="270"/>
      <c r="CP720" s="270"/>
      <c r="CQ720" s="270"/>
    </row>
    <row r="721" spans="10:95">
      <c r="J721" s="268"/>
      <c r="K721" s="268"/>
      <c r="L721" s="269"/>
      <c r="M721" s="270"/>
      <c r="N721" s="268"/>
      <c r="O721" s="268"/>
      <c r="P721" s="269"/>
      <c r="Q721" s="270"/>
      <c r="R721" s="268"/>
      <c r="S721" s="268"/>
      <c r="T721" s="269"/>
      <c r="U721" s="270"/>
      <c r="V721" s="268"/>
      <c r="W721" s="268"/>
      <c r="X721" s="269"/>
      <c r="Y721" s="270"/>
      <c r="Z721" s="268"/>
      <c r="AA721" s="268"/>
      <c r="AB721" s="269"/>
      <c r="AC721" s="270"/>
      <c r="AD721" s="268"/>
      <c r="AE721" s="268"/>
      <c r="AF721" s="269"/>
      <c r="AG721" s="270"/>
      <c r="AH721" s="268"/>
      <c r="AI721" s="268"/>
      <c r="AJ721" s="269"/>
      <c r="AK721" s="270"/>
      <c r="AL721" s="270"/>
      <c r="AM721" s="270"/>
      <c r="AN721" s="270"/>
      <c r="AO721" s="270"/>
      <c r="AP721" s="270"/>
      <c r="AQ721" s="270"/>
      <c r="AR721" s="270"/>
      <c r="AS721" s="270"/>
      <c r="AT721" s="270"/>
      <c r="AU721" s="270"/>
      <c r="AV721" s="270"/>
      <c r="AW721" s="270"/>
      <c r="AX721" s="270"/>
      <c r="AY721" s="270"/>
      <c r="AZ721" s="270"/>
      <c r="BA721" s="270"/>
      <c r="BB721" s="270"/>
      <c r="BC721" s="270"/>
      <c r="BD721" s="270"/>
      <c r="BE721" s="270"/>
      <c r="BF721" s="270"/>
      <c r="BG721" s="270"/>
      <c r="BH721" s="270"/>
      <c r="BI721" s="270"/>
      <c r="BJ721" s="270"/>
      <c r="BK721" s="270"/>
      <c r="BL721" s="270"/>
      <c r="BM721" s="270"/>
      <c r="BN721" s="270"/>
      <c r="BO721" s="270"/>
      <c r="BP721" s="270"/>
      <c r="BQ721" s="270"/>
      <c r="BR721" s="270"/>
      <c r="BS721" s="270"/>
      <c r="BT721" s="270"/>
      <c r="BU721" s="270"/>
      <c r="BV721" s="270"/>
      <c r="BW721" s="270"/>
      <c r="BX721" s="270"/>
      <c r="BY721" s="270"/>
      <c r="BZ721" s="270"/>
      <c r="CA721" s="270"/>
      <c r="CB721" s="270"/>
      <c r="CC721" s="270"/>
      <c r="CD721" s="270"/>
      <c r="CE721" s="270"/>
      <c r="CF721" s="270"/>
      <c r="CG721" s="270"/>
      <c r="CH721" s="270"/>
      <c r="CI721" s="270"/>
      <c r="CJ721" s="270"/>
      <c r="CK721" s="270"/>
      <c r="CL721" s="270"/>
      <c r="CM721" s="270"/>
      <c r="CN721" s="270"/>
      <c r="CO721" s="270"/>
      <c r="CP721" s="270"/>
      <c r="CQ721" s="270"/>
    </row>
    <row r="722" spans="10:95">
      <c r="J722" s="268"/>
      <c r="K722" s="268"/>
      <c r="L722" s="269"/>
      <c r="M722" s="270"/>
      <c r="N722" s="268"/>
      <c r="O722" s="268"/>
      <c r="P722" s="269"/>
      <c r="Q722" s="270"/>
      <c r="R722" s="268"/>
      <c r="S722" s="268"/>
      <c r="T722" s="269"/>
      <c r="U722" s="270"/>
      <c r="V722" s="268"/>
      <c r="W722" s="268"/>
      <c r="X722" s="269"/>
      <c r="Y722" s="270"/>
      <c r="Z722" s="268"/>
      <c r="AA722" s="268"/>
      <c r="AB722" s="269"/>
      <c r="AC722" s="270"/>
      <c r="AD722" s="268"/>
      <c r="AE722" s="268"/>
      <c r="AF722" s="269"/>
      <c r="AG722" s="270"/>
      <c r="AH722" s="268"/>
      <c r="AI722" s="268"/>
      <c r="AJ722" s="269"/>
      <c r="AK722" s="270"/>
      <c r="AL722" s="270"/>
      <c r="AM722" s="270"/>
      <c r="AN722" s="270"/>
      <c r="AO722" s="270"/>
      <c r="AP722" s="270"/>
      <c r="AQ722" s="270"/>
      <c r="AR722" s="270"/>
      <c r="AS722" s="270"/>
      <c r="AT722" s="270"/>
      <c r="AU722" s="270"/>
      <c r="AV722" s="270"/>
      <c r="AW722" s="270"/>
      <c r="AX722" s="270"/>
      <c r="AY722" s="270"/>
      <c r="AZ722" s="270"/>
      <c r="BA722" s="270"/>
      <c r="BB722" s="270"/>
      <c r="BC722" s="270"/>
      <c r="BD722" s="270"/>
      <c r="BE722" s="270"/>
      <c r="BF722" s="270"/>
      <c r="BG722" s="270"/>
      <c r="BH722" s="270"/>
      <c r="BI722" s="270"/>
      <c r="BJ722" s="270"/>
      <c r="BK722" s="270"/>
      <c r="BL722" s="270"/>
      <c r="BM722" s="270"/>
      <c r="BN722" s="270"/>
      <c r="BO722" s="270"/>
      <c r="BP722" s="270"/>
      <c r="BQ722" s="270"/>
      <c r="BR722" s="270"/>
      <c r="BS722" s="270"/>
      <c r="BT722" s="270"/>
      <c r="BU722" s="270"/>
      <c r="BV722" s="270"/>
      <c r="BW722" s="270"/>
      <c r="BX722" s="270"/>
      <c r="BY722" s="270"/>
      <c r="BZ722" s="270"/>
      <c r="CA722" s="270"/>
      <c r="CB722" s="270"/>
      <c r="CC722" s="270"/>
      <c r="CD722" s="270"/>
      <c r="CE722" s="270"/>
      <c r="CF722" s="270"/>
      <c r="CG722" s="270"/>
      <c r="CH722" s="270"/>
      <c r="CI722" s="270"/>
      <c r="CJ722" s="270"/>
      <c r="CK722" s="270"/>
      <c r="CL722" s="270"/>
      <c r="CM722" s="270"/>
      <c r="CN722" s="270"/>
      <c r="CO722" s="270"/>
      <c r="CP722" s="270"/>
      <c r="CQ722" s="270"/>
    </row>
    <row r="723" spans="10:95">
      <c r="J723" s="268"/>
      <c r="K723" s="268"/>
      <c r="L723" s="269"/>
      <c r="M723" s="270"/>
      <c r="N723" s="268"/>
      <c r="O723" s="268"/>
      <c r="P723" s="269"/>
      <c r="Q723" s="270"/>
      <c r="R723" s="268"/>
      <c r="S723" s="268"/>
      <c r="T723" s="269"/>
      <c r="U723" s="270"/>
      <c r="V723" s="268"/>
      <c r="W723" s="268"/>
      <c r="X723" s="269"/>
      <c r="Y723" s="270"/>
      <c r="Z723" s="268"/>
      <c r="AA723" s="268"/>
      <c r="AB723" s="269"/>
      <c r="AC723" s="270"/>
      <c r="AD723" s="268"/>
      <c r="AE723" s="268"/>
      <c r="AF723" s="269"/>
      <c r="AG723" s="270"/>
      <c r="AH723" s="268"/>
      <c r="AI723" s="268"/>
      <c r="AJ723" s="269"/>
      <c r="AK723" s="270"/>
      <c r="AL723" s="270"/>
      <c r="AM723" s="270"/>
      <c r="AN723" s="270"/>
      <c r="AO723" s="270"/>
      <c r="AP723" s="270"/>
      <c r="AQ723" s="270"/>
      <c r="AR723" s="270"/>
      <c r="AS723" s="270"/>
      <c r="AT723" s="270"/>
      <c r="AU723" s="270"/>
      <c r="AV723" s="270"/>
      <c r="AW723" s="270"/>
      <c r="AX723" s="270"/>
      <c r="AY723" s="270"/>
      <c r="AZ723" s="270"/>
      <c r="BA723" s="270"/>
      <c r="BB723" s="270"/>
      <c r="BC723" s="270"/>
      <c r="BD723" s="270"/>
      <c r="BE723" s="270"/>
      <c r="BF723" s="270"/>
      <c r="BG723" s="270"/>
      <c r="BH723" s="270"/>
      <c r="BI723" s="270"/>
      <c r="BJ723" s="270"/>
      <c r="BK723" s="270"/>
      <c r="BL723" s="270"/>
      <c r="BM723" s="270"/>
      <c r="BN723" s="270"/>
      <c r="BO723" s="270"/>
      <c r="BP723" s="270"/>
      <c r="BQ723" s="270"/>
      <c r="BR723" s="270"/>
      <c r="BS723" s="270"/>
      <c r="BT723" s="270"/>
      <c r="BU723" s="270"/>
      <c r="BV723" s="270"/>
      <c r="BW723" s="270"/>
      <c r="BX723" s="270"/>
      <c r="BY723" s="270"/>
      <c r="BZ723" s="270"/>
      <c r="CA723" s="270"/>
      <c r="CB723" s="270"/>
      <c r="CC723" s="270"/>
      <c r="CD723" s="270"/>
      <c r="CE723" s="270"/>
      <c r="CF723" s="270"/>
      <c r="CG723" s="270"/>
      <c r="CH723" s="270"/>
      <c r="CI723" s="270"/>
      <c r="CJ723" s="270"/>
      <c r="CK723" s="270"/>
      <c r="CL723" s="270"/>
      <c r="CM723" s="270"/>
      <c r="CN723" s="270"/>
      <c r="CO723" s="270"/>
      <c r="CP723" s="270"/>
      <c r="CQ723" s="270"/>
    </row>
    <row r="724" spans="10:95">
      <c r="J724" s="268"/>
      <c r="K724" s="268"/>
      <c r="L724" s="269"/>
      <c r="M724" s="270"/>
      <c r="N724" s="268"/>
      <c r="O724" s="268"/>
      <c r="P724" s="269"/>
      <c r="Q724" s="270"/>
      <c r="R724" s="268"/>
      <c r="S724" s="268"/>
      <c r="T724" s="269"/>
      <c r="U724" s="270"/>
      <c r="V724" s="268"/>
      <c r="W724" s="268"/>
      <c r="X724" s="269"/>
      <c r="Y724" s="270"/>
      <c r="Z724" s="268"/>
      <c r="AA724" s="268"/>
      <c r="AB724" s="269"/>
      <c r="AC724" s="270"/>
      <c r="AD724" s="268"/>
      <c r="AE724" s="268"/>
      <c r="AF724" s="269"/>
      <c r="AG724" s="270"/>
      <c r="AH724" s="268"/>
      <c r="AI724" s="268"/>
      <c r="AJ724" s="269"/>
      <c r="AK724" s="270"/>
      <c r="AL724" s="270"/>
      <c r="AM724" s="270"/>
      <c r="AN724" s="270"/>
      <c r="AO724" s="270"/>
      <c r="AP724" s="270"/>
      <c r="AQ724" s="270"/>
      <c r="AR724" s="270"/>
      <c r="AS724" s="270"/>
      <c r="AT724" s="270"/>
      <c r="AU724" s="270"/>
      <c r="AV724" s="270"/>
      <c r="AW724" s="270"/>
      <c r="AX724" s="270"/>
      <c r="AY724" s="270"/>
      <c r="AZ724" s="270"/>
      <c r="BA724" s="270"/>
      <c r="BB724" s="270"/>
      <c r="BC724" s="270"/>
      <c r="BD724" s="270"/>
      <c r="BE724" s="270"/>
      <c r="BF724" s="270"/>
      <c r="BG724" s="270"/>
      <c r="BH724" s="270"/>
      <c r="BI724" s="270"/>
      <c r="BJ724" s="270"/>
      <c r="BK724" s="270"/>
      <c r="BL724" s="270"/>
      <c r="BM724" s="270"/>
      <c r="BN724" s="270"/>
      <c r="BO724" s="270"/>
      <c r="BP724" s="270"/>
      <c r="BQ724" s="270"/>
      <c r="BR724" s="270"/>
      <c r="BS724" s="270"/>
      <c r="BT724" s="270"/>
      <c r="BU724" s="270"/>
      <c r="BV724" s="270"/>
      <c r="BW724" s="270"/>
      <c r="BX724" s="270"/>
      <c r="BY724" s="270"/>
      <c r="BZ724" s="270"/>
      <c r="CA724" s="270"/>
      <c r="CB724" s="270"/>
      <c r="CC724" s="270"/>
      <c r="CD724" s="270"/>
      <c r="CE724" s="270"/>
      <c r="CF724" s="270"/>
      <c r="CG724" s="270"/>
      <c r="CH724" s="270"/>
      <c r="CI724" s="270"/>
      <c r="CJ724" s="270"/>
      <c r="CK724" s="270"/>
      <c r="CL724" s="270"/>
      <c r="CM724" s="270"/>
      <c r="CN724" s="270"/>
      <c r="CO724" s="270"/>
      <c r="CP724" s="270"/>
      <c r="CQ724" s="270"/>
    </row>
    <row r="725" spans="10:95">
      <c r="J725" s="268"/>
      <c r="K725" s="268"/>
      <c r="L725" s="269"/>
      <c r="M725" s="270"/>
      <c r="N725" s="268"/>
      <c r="O725" s="268"/>
      <c r="P725" s="269"/>
      <c r="Q725" s="270"/>
      <c r="R725" s="268"/>
      <c r="S725" s="268"/>
      <c r="T725" s="269"/>
      <c r="U725" s="270"/>
      <c r="V725" s="268"/>
      <c r="W725" s="268"/>
      <c r="X725" s="269"/>
      <c r="Y725" s="270"/>
      <c r="Z725" s="268"/>
      <c r="AA725" s="268"/>
      <c r="AB725" s="269"/>
      <c r="AC725" s="270"/>
      <c r="AD725" s="268"/>
      <c r="AE725" s="268"/>
      <c r="AF725" s="269"/>
      <c r="AG725" s="270"/>
      <c r="AH725" s="268"/>
      <c r="AI725" s="268"/>
      <c r="AJ725" s="269"/>
      <c r="AK725" s="270"/>
      <c r="AL725" s="270"/>
      <c r="AM725" s="270"/>
      <c r="AN725" s="270"/>
      <c r="AO725" s="270"/>
      <c r="AP725" s="270"/>
      <c r="AQ725" s="270"/>
      <c r="AR725" s="270"/>
      <c r="AS725" s="270"/>
      <c r="AT725" s="270"/>
      <c r="AU725" s="270"/>
      <c r="AV725" s="270"/>
      <c r="AW725" s="270"/>
      <c r="AX725" s="270"/>
      <c r="AY725" s="270"/>
      <c r="AZ725" s="270"/>
      <c r="BA725" s="270"/>
      <c r="BB725" s="270"/>
      <c r="BC725" s="270"/>
      <c r="BD725" s="270"/>
      <c r="BE725" s="270"/>
      <c r="BF725" s="270"/>
      <c r="BG725" s="270"/>
      <c r="BH725" s="270"/>
      <c r="BI725" s="270"/>
      <c r="BJ725" s="270"/>
      <c r="BK725" s="270"/>
      <c r="BL725" s="270"/>
      <c r="BM725" s="270"/>
      <c r="BN725" s="270"/>
      <c r="BO725" s="270"/>
      <c r="BP725" s="270"/>
      <c r="BQ725" s="270"/>
      <c r="BR725" s="270"/>
      <c r="BS725" s="270"/>
      <c r="BT725" s="270"/>
      <c r="BU725" s="270"/>
      <c r="BV725" s="270"/>
      <c r="BW725" s="270"/>
      <c r="BX725" s="270"/>
      <c r="BY725" s="270"/>
      <c r="BZ725" s="270"/>
      <c r="CA725" s="270"/>
      <c r="CB725" s="270"/>
      <c r="CC725" s="270"/>
      <c r="CD725" s="270"/>
      <c r="CE725" s="270"/>
      <c r="CF725" s="270"/>
      <c r="CG725" s="270"/>
      <c r="CH725" s="270"/>
      <c r="CI725" s="270"/>
      <c r="CJ725" s="270"/>
      <c r="CK725" s="270"/>
      <c r="CL725" s="270"/>
      <c r="CM725" s="270"/>
      <c r="CN725" s="270"/>
      <c r="CO725" s="270"/>
      <c r="CP725" s="270"/>
      <c r="CQ725" s="270"/>
    </row>
    <row r="726" spans="10:95">
      <c r="J726" s="268"/>
      <c r="K726" s="268"/>
      <c r="L726" s="269"/>
      <c r="M726" s="270"/>
      <c r="N726" s="268"/>
      <c r="O726" s="268"/>
      <c r="P726" s="269"/>
      <c r="Q726" s="270"/>
      <c r="R726" s="268"/>
      <c r="S726" s="268"/>
      <c r="T726" s="269"/>
      <c r="U726" s="270"/>
      <c r="V726" s="268"/>
      <c r="W726" s="268"/>
      <c r="X726" s="269"/>
      <c r="Y726" s="270"/>
      <c r="Z726" s="268"/>
      <c r="AA726" s="268"/>
      <c r="AB726" s="269"/>
      <c r="AC726" s="270"/>
      <c r="AD726" s="268"/>
      <c r="AE726" s="268"/>
      <c r="AF726" s="269"/>
      <c r="AG726" s="270"/>
      <c r="AH726" s="268"/>
      <c r="AI726" s="268"/>
      <c r="AJ726" s="269"/>
      <c r="AK726" s="270"/>
      <c r="AL726" s="270"/>
      <c r="AM726" s="270"/>
      <c r="AN726" s="270"/>
      <c r="AO726" s="270"/>
      <c r="AP726" s="270"/>
      <c r="AQ726" s="270"/>
      <c r="AR726" s="270"/>
      <c r="AS726" s="270"/>
      <c r="AT726" s="270"/>
      <c r="AU726" s="270"/>
      <c r="AV726" s="270"/>
      <c r="AW726" s="270"/>
      <c r="AX726" s="270"/>
      <c r="AY726" s="270"/>
      <c r="AZ726" s="270"/>
      <c r="BA726" s="270"/>
      <c r="BB726" s="270"/>
      <c r="BC726" s="270"/>
      <c r="BD726" s="270"/>
      <c r="BE726" s="270"/>
      <c r="BF726" s="270"/>
      <c r="BG726" s="270"/>
      <c r="BH726" s="270"/>
      <c r="BI726" s="270"/>
      <c r="BJ726" s="270"/>
      <c r="BK726" s="270"/>
      <c r="BL726" s="270"/>
      <c r="BM726" s="270"/>
      <c r="BN726" s="270"/>
      <c r="BO726" s="270"/>
      <c r="BP726" s="270"/>
      <c r="BQ726" s="270"/>
      <c r="BR726" s="270"/>
      <c r="BS726" s="270"/>
      <c r="BT726" s="270"/>
      <c r="BU726" s="270"/>
      <c r="BV726" s="270"/>
      <c r="BW726" s="270"/>
      <c r="BX726" s="270"/>
      <c r="BY726" s="270"/>
      <c r="BZ726" s="270"/>
      <c r="CA726" s="270"/>
      <c r="CB726" s="270"/>
      <c r="CC726" s="270"/>
      <c r="CD726" s="270"/>
      <c r="CE726" s="270"/>
      <c r="CF726" s="270"/>
      <c r="CG726" s="270"/>
      <c r="CH726" s="270"/>
      <c r="CI726" s="270"/>
      <c r="CJ726" s="270"/>
      <c r="CK726" s="270"/>
      <c r="CL726" s="270"/>
      <c r="CM726" s="270"/>
      <c r="CN726" s="270"/>
      <c r="CO726" s="270"/>
      <c r="CP726" s="270"/>
      <c r="CQ726" s="270"/>
    </row>
    <row r="727" spans="10:95">
      <c r="J727" s="268"/>
      <c r="K727" s="268"/>
      <c r="L727" s="269"/>
      <c r="M727" s="270"/>
      <c r="N727" s="268"/>
      <c r="O727" s="268"/>
      <c r="P727" s="269"/>
      <c r="Q727" s="270"/>
      <c r="R727" s="268"/>
      <c r="S727" s="268"/>
      <c r="T727" s="269"/>
      <c r="U727" s="270"/>
      <c r="V727" s="268"/>
      <c r="W727" s="268"/>
      <c r="X727" s="269"/>
      <c r="Y727" s="270"/>
      <c r="Z727" s="268"/>
      <c r="AA727" s="268"/>
      <c r="AB727" s="269"/>
      <c r="AC727" s="270"/>
      <c r="AD727" s="268"/>
      <c r="AE727" s="268"/>
      <c r="AF727" s="269"/>
      <c r="AG727" s="270"/>
      <c r="AH727" s="268"/>
      <c r="AI727" s="268"/>
      <c r="AJ727" s="269"/>
      <c r="AK727" s="270"/>
      <c r="AL727" s="270"/>
      <c r="AM727" s="270"/>
      <c r="AN727" s="270"/>
      <c r="AO727" s="270"/>
      <c r="AP727" s="270"/>
      <c r="AQ727" s="270"/>
      <c r="AR727" s="270"/>
      <c r="AS727" s="270"/>
      <c r="AT727" s="270"/>
      <c r="AU727" s="270"/>
      <c r="AV727" s="270"/>
      <c r="AW727" s="270"/>
      <c r="AX727" s="270"/>
      <c r="AY727" s="270"/>
      <c r="AZ727" s="270"/>
      <c r="BA727" s="270"/>
      <c r="BB727" s="270"/>
      <c r="BC727" s="270"/>
      <c r="BD727" s="270"/>
      <c r="BE727" s="270"/>
      <c r="BF727" s="270"/>
      <c r="BG727" s="270"/>
      <c r="BH727" s="270"/>
      <c r="BI727" s="270"/>
      <c r="BJ727" s="270"/>
      <c r="BK727" s="270"/>
      <c r="BL727" s="270"/>
      <c r="BM727" s="270"/>
      <c r="BN727" s="270"/>
      <c r="BO727" s="270"/>
      <c r="BP727" s="270"/>
      <c r="BQ727" s="270"/>
      <c r="BR727" s="270"/>
      <c r="BS727" s="270"/>
      <c r="BT727" s="270"/>
      <c r="BU727" s="270"/>
      <c r="BV727" s="270"/>
      <c r="BW727" s="270"/>
      <c r="BX727" s="270"/>
      <c r="BY727" s="270"/>
      <c r="BZ727" s="270"/>
      <c r="CA727" s="270"/>
      <c r="CB727" s="270"/>
      <c r="CC727" s="270"/>
      <c r="CD727" s="270"/>
      <c r="CE727" s="270"/>
      <c r="CF727" s="270"/>
      <c r="CG727" s="270"/>
      <c r="CH727" s="270"/>
      <c r="CI727" s="270"/>
      <c r="CJ727" s="270"/>
      <c r="CK727" s="270"/>
      <c r="CL727" s="270"/>
      <c r="CM727" s="270"/>
      <c r="CN727" s="270"/>
      <c r="CO727" s="270"/>
      <c r="CP727" s="270"/>
      <c r="CQ727" s="270"/>
    </row>
    <row r="728" spans="10:95">
      <c r="J728" s="268"/>
      <c r="K728" s="268"/>
      <c r="L728" s="269"/>
      <c r="M728" s="270"/>
      <c r="N728" s="268"/>
      <c r="O728" s="268"/>
      <c r="P728" s="269"/>
      <c r="Q728" s="270"/>
      <c r="R728" s="268"/>
      <c r="S728" s="268"/>
      <c r="T728" s="269"/>
      <c r="U728" s="270"/>
      <c r="V728" s="268"/>
      <c r="W728" s="268"/>
      <c r="X728" s="269"/>
      <c r="Y728" s="270"/>
      <c r="Z728" s="268"/>
      <c r="AA728" s="268"/>
      <c r="AB728" s="269"/>
      <c r="AC728" s="270"/>
      <c r="AD728" s="268"/>
      <c r="AE728" s="268"/>
      <c r="AF728" s="269"/>
      <c r="AG728" s="270"/>
      <c r="AH728" s="268"/>
      <c r="AI728" s="268"/>
      <c r="AJ728" s="269"/>
      <c r="AK728" s="270"/>
      <c r="AL728" s="270"/>
      <c r="AM728" s="270"/>
      <c r="AN728" s="270"/>
      <c r="AO728" s="270"/>
      <c r="AP728" s="270"/>
      <c r="AQ728" s="270"/>
      <c r="AR728" s="270"/>
      <c r="AS728" s="270"/>
      <c r="AT728" s="270"/>
      <c r="AU728" s="270"/>
      <c r="AV728" s="270"/>
      <c r="AW728" s="270"/>
      <c r="AX728" s="270"/>
      <c r="AY728" s="270"/>
      <c r="AZ728" s="270"/>
      <c r="BA728" s="270"/>
      <c r="BB728" s="270"/>
      <c r="BC728" s="270"/>
      <c r="BD728" s="270"/>
      <c r="BE728" s="270"/>
      <c r="BF728" s="270"/>
      <c r="BG728" s="270"/>
      <c r="BH728" s="270"/>
      <c r="BI728" s="270"/>
      <c r="BJ728" s="270"/>
      <c r="BK728" s="270"/>
      <c r="BL728" s="270"/>
      <c r="BM728" s="270"/>
      <c r="BN728" s="270"/>
      <c r="BO728" s="270"/>
      <c r="BP728" s="270"/>
      <c r="BQ728" s="270"/>
      <c r="BR728" s="270"/>
      <c r="BS728" s="270"/>
      <c r="BT728" s="270"/>
      <c r="BU728" s="270"/>
      <c r="BV728" s="270"/>
      <c r="BW728" s="270"/>
      <c r="BX728" s="270"/>
      <c r="BY728" s="270"/>
      <c r="BZ728" s="270"/>
      <c r="CA728" s="270"/>
      <c r="CB728" s="270"/>
      <c r="CC728" s="270"/>
      <c r="CD728" s="270"/>
      <c r="CE728" s="270"/>
      <c r="CF728" s="270"/>
      <c r="CG728" s="270"/>
      <c r="CH728" s="270"/>
      <c r="CI728" s="270"/>
      <c r="CJ728" s="270"/>
      <c r="CK728" s="270"/>
      <c r="CL728" s="270"/>
      <c r="CM728" s="270"/>
      <c r="CN728" s="270"/>
      <c r="CO728" s="270"/>
      <c r="CP728" s="270"/>
      <c r="CQ728" s="270"/>
    </row>
    <row r="729" spans="10:95">
      <c r="J729" s="268"/>
      <c r="K729" s="268"/>
      <c r="L729" s="269"/>
      <c r="M729" s="270"/>
      <c r="N729" s="268"/>
      <c r="O729" s="268"/>
      <c r="P729" s="269"/>
      <c r="Q729" s="270"/>
      <c r="R729" s="268"/>
      <c r="S729" s="268"/>
      <c r="T729" s="269"/>
      <c r="U729" s="270"/>
      <c r="V729" s="268"/>
      <c r="W729" s="268"/>
      <c r="X729" s="269"/>
      <c r="Y729" s="270"/>
      <c r="Z729" s="268"/>
      <c r="AA729" s="268"/>
      <c r="AB729" s="269"/>
      <c r="AC729" s="270"/>
      <c r="AD729" s="268"/>
      <c r="AE729" s="268"/>
      <c r="AF729" s="269"/>
      <c r="AG729" s="270"/>
      <c r="AH729" s="268"/>
      <c r="AI729" s="268"/>
      <c r="AJ729" s="269"/>
      <c r="AK729" s="270"/>
      <c r="AL729" s="270"/>
      <c r="AM729" s="270"/>
      <c r="AN729" s="270"/>
      <c r="AO729" s="270"/>
      <c r="AP729" s="270"/>
      <c r="AQ729" s="270"/>
      <c r="AR729" s="270"/>
      <c r="AS729" s="270"/>
      <c r="AT729" s="270"/>
      <c r="AU729" s="270"/>
      <c r="AV729" s="270"/>
      <c r="AW729" s="270"/>
      <c r="AX729" s="270"/>
      <c r="AY729" s="270"/>
      <c r="AZ729" s="270"/>
      <c r="BA729" s="270"/>
      <c r="BB729" s="270"/>
      <c r="BC729" s="270"/>
      <c r="BD729" s="270"/>
      <c r="BE729" s="270"/>
      <c r="BF729" s="270"/>
      <c r="BG729" s="270"/>
      <c r="BH729" s="270"/>
      <c r="BI729" s="270"/>
      <c r="BJ729" s="270"/>
      <c r="BK729" s="270"/>
      <c r="BL729" s="270"/>
      <c r="BM729" s="270"/>
      <c r="BN729" s="270"/>
      <c r="BO729" s="270"/>
      <c r="BP729" s="270"/>
      <c r="BQ729" s="270"/>
      <c r="BR729" s="270"/>
      <c r="BS729" s="270"/>
      <c r="BT729" s="270"/>
      <c r="BU729" s="270"/>
      <c r="BV729" s="270"/>
      <c r="BW729" s="270"/>
      <c r="BX729" s="270"/>
      <c r="BY729" s="270"/>
      <c r="BZ729" s="270"/>
      <c r="CA729" s="270"/>
      <c r="CB729" s="270"/>
      <c r="CC729" s="270"/>
      <c r="CD729" s="270"/>
      <c r="CE729" s="270"/>
      <c r="CF729" s="270"/>
      <c r="CG729" s="270"/>
      <c r="CH729" s="270"/>
      <c r="CI729" s="270"/>
      <c r="CJ729" s="270"/>
      <c r="CK729" s="270"/>
      <c r="CL729" s="270"/>
      <c r="CM729" s="270"/>
      <c r="CN729" s="270"/>
      <c r="CO729" s="270"/>
      <c r="CP729" s="270"/>
      <c r="CQ729" s="270"/>
    </row>
    <row r="730" spans="10:95">
      <c r="J730" s="268"/>
      <c r="K730" s="268"/>
      <c r="L730" s="269"/>
      <c r="M730" s="270"/>
      <c r="N730" s="268"/>
      <c r="O730" s="268"/>
      <c r="P730" s="269"/>
      <c r="Q730" s="270"/>
      <c r="R730" s="268"/>
      <c r="S730" s="268"/>
      <c r="T730" s="269"/>
      <c r="U730" s="270"/>
      <c r="V730" s="268"/>
      <c r="W730" s="268"/>
      <c r="X730" s="269"/>
      <c r="Y730" s="270"/>
      <c r="Z730" s="268"/>
      <c r="AA730" s="268"/>
      <c r="AB730" s="269"/>
      <c r="AC730" s="270"/>
      <c r="AD730" s="268"/>
      <c r="AE730" s="268"/>
      <c r="AF730" s="269"/>
      <c r="AG730" s="270"/>
      <c r="AH730" s="268"/>
      <c r="AI730" s="268"/>
      <c r="AJ730" s="269"/>
      <c r="AK730" s="270"/>
      <c r="AL730" s="270"/>
      <c r="AM730" s="270"/>
      <c r="AN730" s="270"/>
      <c r="AO730" s="270"/>
      <c r="AP730" s="270"/>
      <c r="AQ730" s="270"/>
      <c r="AR730" s="270"/>
      <c r="AS730" s="270"/>
      <c r="AT730" s="270"/>
      <c r="AU730" s="270"/>
      <c r="AV730" s="270"/>
      <c r="AW730" s="270"/>
      <c r="AX730" s="270"/>
      <c r="AY730" s="270"/>
      <c r="AZ730" s="270"/>
      <c r="BA730" s="270"/>
      <c r="BB730" s="270"/>
      <c r="BC730" s="270"/>
      <c r="BD730" s="270"/>
      <c r="BE730" s="270"/>
      <c r="BF730" s="270"/>
      <c r="BG730" s="270"/>
      <c r="BH730" s="270"/>
      <c r="BI730" s="270"/>
      <c r="BJ730" s="270"/>
      <c r="BK730" s="270"/>
      <c r="BL730" s="270"/>
      <c r="BM730" s="270"/>
      <c r="BN730" s="270"/>
      <c r="BO730" s="270"/>
      <c r="BP730" s="270"/>
      <c r="BQ730" s="270"/>
      <c r="BR730" s="270"/>
      <c r="BS730" s="270"/>
      <c r="BT730" s="270"/>
      <c r="BU730" s="270"/>
      <c r="BV730" s="270"/>
      <c r="BW730" s="270"/>
      <c r="BX730" s="270"/>
      <c r="BY730" s="270"/>
      <c r="BZ730" s="270"/>
      <c r="CA730" s="270"/>
      <c r="CB730" s="270"/>
      <c r="CC730" s="270"/>
      <c r="CD730" s="270"/>
      <c r="CE730" s="270"/>
      <c r="CF730" s="270"/>
      <c r="CG730" s="270"/>
      <c r="CH730" s="270"/>
      <c r="CI730" s="270"/>
      <c r="CJ730" s="270"/>
      <c r="CK730" s="270"/>
      <c r="CL730" s="270"/>
      <c r="CM730" s="270"/>
      <c r="CN730" s="270"/>
      <c r="CO730" s="270"/>
      <c r="CP730" s="270"/>
      <c r="CQ730" s="270"/>
    </row>
    <row r="731" spans="10:95">
      <c r="J731" s="268"/>
      <c r="K731" s="268"/>
      <c r="L731" s="269"/>
      <c r="M731" s="270"/>
      <c r="N731" s="268"/>
      <c r="O731" s="268"/>
      <c r="P731" s="269"/>
      <c r="Q731" s="270"/>
      <c r="R731" s="268"/>
      <c r="S731" s="268"/>
      <c r="T731" s="269"/>
      <c r="U731" s="270"/>
      <c r="V731" s="268"/>
      <c r="W731" s="268"/>
      <c r="X731" s="269"/>
      <c r="Y731" s="270"/>
      <c r="Z731" s="268"/>
      <c r="AA731" s="268"/>
      <c r="AB731" s="269"/>
      <c r="AC731" s="270"/>
      <c r="AD731" s="268"/>
      <c r="AE731" s="268"/>
      <c r="AF731" s="269"/>
      <c r="AG731" s="270"/>
      <c r="AH731" s="268"/>
      <c r="AI731" s="268"/>
      <c r="AJ731" s="269"/>
      <c r="AK731" s="270"/>
      <c r="AL731" s="270"/>
      <c r="AM731" s="270"/>
      <c r="AN731" s="270"/>
      <c r="AO731" s="270"/>
      <c r="AP731" s="270"/>
      <c r="AQ731" s="270"/>
      <c r="AR731" s="270"/>
      <c r="AS731" s="270"/>
      <c r="AT731" s="270"/>
      <c r="AU731" s="270"/>
      <c r="AV731" s="270"/>
      <c r="AW731" s="270"/>
      <c r="AX731" s="270"/>
      <c r="AY731" s="270"/>
      <c r="AZ731" s="270"/>
      <c r="BA731" s="270"/>
      <c r="BB731" s="270"/>
      <c r="BC731" s="270"/>
      <c r="BD731" s="270"/>
      <c r="BE731" s="270"/>
      <c r="BF731" s="270"/>
      <c r="BG731" s="270"/>
      <c r="BH731" s="270"/>
      <c r="BI731" s="270"/>
      <c r="BJ731" s="270"/>
      <c r="BK731" s="270"/>
      <c r="BL731" s="270"/>
      <c r="BM731" s="270"/>
      <c r="BN731" s="270"/>
      <c r="BO731" s="270"/>
      <c r="BP731" s="270"/>
      <c r="BQ731" s="270"/>
      <c r="BR731" s="270"/>
      <c r="BS731" s="270"/>
      <c r="BT731" s="270"/>
      <c r="BU731" s="270"/>
      <c r="BV731" s="270"/>
      <c r="BW731" s="270"/>
      <c r="BX731" s="270"/>
      <c r="BY731" s="270"/>
      <c r="BZ731" s="270"/>
      <c r="CA731" s="270"/>
      <c r="CB731" s="270"/>
      <c r="CC731" s="270"/>
      <c r="CD731" s="270"/>
      <c r="CE731" s="270"/>
      <c r="CF731" s="270"/>
      <c r="CG731" s="270"/>
      <c r="CH731" s="270"/>
      <c r="CI731" s="270"/>
      <c r="CJ731" s="270"/>
      <c r="CK731" s="270"/>
      <c r="CL731" s="270"/>
      <c r="CM731" s="270"/>
      <c r="CN731" s="270"/>
      <c r="CO731" s="270"/>
      <c r="CP731" s="270"/>
      <c r="CQ731" s="270"/>
    </row>
    <row r="732" spans="10:95">
      <c r="J732" s="268"/>
      <c r="K732" s="268"/>
      <c r="L732" s="269"/>
      <c r="M732" s="270"/>
      <c r="N732" s="268"/>
      <c r="O732" s="268"/>
      <c r="P732" s="269"/>
      <c r="Q732" s="270"/>
      <c r="R732" s="268"/>
      <c r="S732" s="268"/>
      <c r="T732" s="269"/>
      <c r="U732" s="270"/>
      <c r="V732" s="268"/>
      <c r="W732" s="268"/>
      <c r="X732" s="269"/>
      <c r="Y732" s="270"/>
      <c r="Z732" s="268"/>
      <c r="AA732" s="268"/>
      <c r="AB732" s="269"/>
      <c r="AC732" s="270"/>
      <c r="AD732" s="268"/>
      <c r="AE732" s="268"/>
      <c r="AF732" s="269"/>
      <c r="AG732" s="270"/>
      <c r="AH732" s="268"/>
      <c r="AI732" s="268"/>
      <c r="AJ732" s="269"/>
      <c r="AK732" s="270"/>
      <c r="AL732" s="270"/>
      <c r="AM732" s="270"/>
      <c r="AN732" s="270"/>
      <c r="AO732" s="270"/>
      <c r="AP732" s="270"/>
      <c r="AQ732" s="270"/>
      <c r="AR732" s="270"/>
      <c r="AS732" s="270"/>
      <c r="AT732" s="270"/>
      <c r="AU732" s="270"/>
      <c r="AV732" s="270"/>
      <c r="AW732" s="270"/>
      <c r="AX732" s="270"/>
      <c r="AY732" s="270"/>
      <c r="AZ732" s="270"/>
      <c r="BA732" s="270"/>
      <c r="BB732" s="270"/>
      <c r="BC732" s="270"/>
      <c r="BD732" s="270"/>
      <c r="BE732" s="270"/>
      <c r="BF732" s="270"/>
      <c r="BG732" s="270"/>
      <c r="BH732" s="270"/>
      <c r="BI732" s="270"/>
      <c r="BJ732" s="270"/>
      <c r="BK732" s="270"/>
      <c r="BL732" s="270"/>
      <c r="BM732" s="270"/>
      <c r="BN732" s="270"/>
      <c r="BO732" s="270"/>
      <c r="BP732" s="270"/>
      <c r="BQ732" s="270"/>
      <c r="BR732" s="270"/>
      <c r="BS732" s="270"/>
      <c r="BT732" s="270"/>
      <c r="BU732" s="270"/>
      <c r="BV732" s="270"/>
      <c r="BW732" s="270"/>
      <c r="BX732" s="270"/>
      <c r="BY732" s="270"/>
      <c r="BZ732" s="270"/>
      <c r="CA732" s="270"/>
      <c r="CB732" s="270"/>
      <c r="CC732" s="270"/>
      <c r="CD732" s="270"/>
      <c r="CE732" s="270"/>
      <c r="CF732" s="270"/>
      <c r="CG732" s="270"/>
      <c r="CH732" s="270"/>
      <c r="CI732" s="270"/>
      <c r="CJ732" s="270"/>
      <c r="CK732" s="270"/>
      <c r="CL732" s="270"/>
      <c r="CM732" s="270"/>
      <c r="CN732" s="270"/>
      <c r="CO732" s="270"/>
      <c r="CP732" s="270"/>
      <c r="CQ732" s="270"/>
    </row>
    <row r="733" spans="10:95">
      <c r="J733" s="268"/>
      <c r="K733" s="268"/>
      <c r="L733" s="269"/>
      <c r="M733" s="270"/>
      <c r="N733" s="268"/>
      <c r="O733" s="268"/>
      <c r="P733" s="269"/>
      <c r="Q733" s="270"/>
      <c r="R733" s="268"/>
      <c r="S733" s="268"/>
      <c r="T733" s="269"/>
      <c r="U733" s="270"/>
      <c r="V733" s="268"/>
      <c r="W733" s="268"/>
      <c r="X733" s="269"/>
      <c r="Y733" s="270"/>
      <c r="Z733" s="268"/>
      <c r="AA733" s="268"/>
      <c r="AB733" s="269"/>
      <c r="AC733" s="270"/>
      <c r="AD733" s="268"/>
      <c r="AE733" s="268"/>
      <c r="AF733" s="269"/>
      <c r="AG733" s="270"/>
      <c r="AH733" s="268"/>
      <c r="AI733" s="268"/>
      <c r="AJ733" s="269"/>
      <c r="AK733" s="270"/>
      <c r="AL733" s="270"/>
      <c r="AM733" s="270"/>
      <c r="AN733" s="270"/>
      <c r="AO733" s="270"/>
      <c r="AP733" s="270"/>
      <c r="AQ733" s="270"/>
      <c r="AR733" s="270"/>
      <c r="AS733" s="270"/>
      <c r="AT733" s="270"/>
      <c r="AU733" s="270"/>
      <c r="AV733" s="270"/>
      <c r="AW733" s="270"/>
      <c r="AX733" s="270"/>
      <c r="AY733" s="270"/>
      <c r="AZ733" s="270"/>
      <c r="BA733" s="270"/>
      <c r="BB733" s="270"/>
      <c r="BC733" s="270"/>
      <c r="BD733" s="270"/>
      <c r="BE733" s="270"/>
      <c r="BF733" s="270"/>
      <c r="BG733" s="270"/>
      <c r="BH733" s="270"/>
      <c r="BI733" s="270"/>
      <c r="BJ733" s="270"/>
      <c r="BK733" s="270"/>
      <c r="BL733" s="270"/>
      <c r="BM733" s="270"/>
      <c r="BN733" s="270"/>
      <c r="BO733" s="270"/>
      <c r="BP733" s="270"/>
      <c r="BQ733" s="270"/>
      <c r="BR733" s="270"/>
      <c r="BS733" s="270"/>
      <c r="BT733" s="270"/>
      <c r="BU733" s="270"/>
      <c r="BV733" s="270"/>
      <c r="BW733" s="270"/>
      <c r="BX733" s="270"/>
      <c r="BY733" s="270"/>
      <c r="BZ733" s="270"/>
      <c r="CA733" s="270"/>
      <c r="CB733" s="270"/>
      <c r="CC733" s="270"/>
      <c r="CD733" s="270"/>
      <c r="CE733" s="270"/>
      <c r="CF733" s="270"/>
      <c r="CG733" s="270"/>
      <c r="CH733" s="270"/>
      <c r="CI733" s="270"/>
      <c r="CJ733" s="270"/>
      <c r="CK733" s="270"/>
      <c r="CL733" s="270"/>
      <c r="CM733" s="270"/>
      <c r="CN733" s="270"/>
      <c r="CO733" s="270"/>
      <c r="CP733" s="270"/>
      <c r="CQ733" s="270"/>
    </row>
    <row r="734" spans="10:95">
      <c r="J734" s="268"/>
      <c r="K734" s="268"/>
      <c r="L734" s="269"/>
      <c r="M734" s="270"/>
      <c r="N734" s="268"/>
      <c r="O734" s="268"/>
      <c r="P734" s="269"/>
      <c r="Q734" s="270"/>
      <c r="R734" s="268"/>
      <c r="S734" s="268"/>
      <c r="T734" s="269"/>
      <c r="U734" s="270"/>
      <c r="V734" s="268"/>
      <c r="W734" s="268"/>
      <c r="X734" s="269"/>
      <c r="Y734" s="270"/>
      <c r="Z734" s="268"/>
      <c r="AA734" s="268"/>
      <c r="AB734" s="269"/>
      <c r="AC734" s="270"/>
      <c r="AD734" s="268"/>
      <c r="AE734" s="268"/>
      <c r="AF734" s="269"/>
      <c r="AG734" s="270"/>
      <c r="AH734" s="268"/>
      <c r="AI734" s="268"/>
      <c r="AJ734" s="269"/>
      <c r="AK734" s="270"/>
      <c r="AL734" s="270"/>
      <c r="AM734" s="270"/>
      <c r="AN734" s="270"/>
      <c r="AO734" s="270"/>
      <c r="AP734" s="270"/>
      <c r="AQ734" s="270"/>
      <c r="AR734" s="270"/>
      <c r="AS734" s="270"/>
      <c r="AT734" s="270"/>
      <c r="AU734" s="270"/>
      <c r="AV734" s="270"/>
      <c r="AW734" s="270"/>
      <c r="AX734" s="270"/>
      <c r="AY734" s="270"/>
      <c r="AZ734" s="270"/>
      <c r="BA734" s="270"/>
      <c r="BB734" s="270"/>
      <c r="BC734" s="270"/>
      <c r="BD734" s="270"/>
      <c r="BE734" s="270"/>
      <c r="BF734" s="270"/>
      <c r="BG734" s="270"/>
      <c r="BH734" s="270"/>
      <c r="BI734" s="270"/>
      <c r="BJ734" s="270"/>
      <c r="BK734" s="270"/>
      <c r="BL734" s="270"/>
      <c r="BM734" s="270"/>
      <c r="BN734" s="270"/>
      <c r="BO734" s="270"/>
      <c r="BP734" s="270"/>
      <c r="BQ734" s="270"/>
      <c r="BR734" s="270"/>
      <c r="BS734" s="270"/>
      <c r="BT734" s="270"/>
      <c r="BU734" s="270"/>
      <c r="BV734" s="270"/>
      <c r="BW734" s="270"/>
      <c r="BX734" s="270"/>
      <c r="BY734" s="270"/>
      <c r="BZ734" s="270"/>
      <c r="CA734" s="270"/>
      <c r="CB734" s="270"/>
      <c r="CC734" s="270"/>
      <c r="CD734" s="270"/>
      <c r="CE734" s="270"/>
      <c r="CF734" s="270"/>
      <c r="CG734" s="270"/>
      <c r="CH734" s="270"/>
      <c r="CI734" s="270"/>
      <c r="CJ734" s="270"/>
      <c r="CK734" s="270"/>
      <c r="CL734" s="270"/>
      <c r="CM734" s="270"/>
      <c r="CN734" s="270"/>
      <c r="CO734" s="270"/>
      <c r="CP734" s="270"/>
      <c r="CQ734" s="270"/>
    </row>
    <row r="735" spans="10:95">
      <c r="J735" s="268"/>
      <c r="K735" s="268"/>
      <c r="L735" s="269"/>
      <c r="M735" s="270"/>
      <c r="N735" s="268"/>
      <c r="O735" s="268"/>
      <c r="P735" s="269"/>
      <c r="Q735" s="270"/>
      <c r="R735" s="268"/>
      <c r="S735" s="268"/>
      <c r="T735" s="269"/>
      <c r="U735" s="270"/>
      <c r="V735" s="268"/>
      <c r="W735" s="268"/>
      <c r="X735" s="269"/>
      <c r="Y735" s="270"/>
      <c r="Z735" s="268"/>
      <c r="AA735" s="268"/>
      <c r="AB735" s="269"/>
      <c r="AC735" s="270"/>
      <c r="AD735" s="268"/>
      <c r="AE735" s="268"/>
      <c r="AF735" s="269"/>
      <c r="AG735" s="270"/>
      <c r="AH735" s="268"/>
      <c r="AI735" s="268"/>
      <c r="AJ735" s="269"/>
      <c r="AK735" s="270"/>
      <c r="AL735" s="270"/>
      <c r="AM735" s="270"/>
      <c r="AN735" s="270"/>
      <c r="AO735" s="270"/>
      <c r="AP735" s="270"/>
      <c r="AQ735" s="270"/>
      <c r="AR735" s="270"/>
      <c r="AS735" s="270"/>
      <c r="AT735" s="270"/>
      <c r="AU735" s="270"/>
      <c r="AV735" s="270"/>
      <c r="AW735" s="270"/>
      <c r="AX735" s="270"/>
      <c r="AY735" s="270"/>
      <c r="AZ735" s="270"/>
      <c r="BA735" s="270"/>
      <c r="BB735" s="270"/>
      <c r="BC735" s="270"/>
      <c r="BD735" s="270"/>
      <c r="BE735" s="270"/>
      <c r="BF735" s="270"/>
      <c r="BG735" s="270"/>
      <c r="BH735" s="270"/>
      <c r="BI735" s="270"/>
      <c r="BJ735" s="270"/>
      <c r="BK735" s="270"/>
      <c r="BL735" s="270"/>
      <c r="BM735" s="270"/>
      <c r="BN735" s="270"/>
      <c r="BO735" s="270"/>
      <c r="BP735" s="270"/>
      <c r="BQ735" s="270"/>
      <c r="BR735" s="270"/>
      <c r="BS735" s="270"/>
      <c r="BT735" s="270"/>
      <c r="BU735" s="270"/>
      <c r="BV735" s="270"/>
      <c r="BW735" s="270"/>
      <c r="BX735" s="270"/>
      <c r="BY735" s="270"/>
      <c r="BZ735" s="270"/>
      <c r="CA735" s="270"/>
      <c r="CB735" s="270"/>
      <c r="CC735" s="270"/>
      <c r="CD735" s="270"/>
      <c r="CE735" s="270"/>
      <c r="CF735" s="270"/>
      <c r="CG735" s="270"/>
      <c r="CH735" s="270"/>
      <c r="CI735" s="270"/>
      <c r="CJ735" s="270"/>
      <c r="CK735" s="270"/>
      <c r="CL735" s="270"/>
      <c r="CM735" s="270"/>
      <c r="CN735" s="270"/>
      <c r="CO735" s="270"/>
      <c r="CP735" s="270"/>
      <c r="CQ735" s="270"/>
    </row>
    <row r="736" spans="10:95">
      <c r="J736" s="268"/>
      <c r="K736" s="268"/>
      <c r="L736" s="269"/>
      <c r="M736" s="270"/>
      <c r="N736" s="268"/>
      <c r="O736" s="268"/>
      <c r="P736" s="269"/>
      <c r="Q736" s="270"/>
      <c r="R736" s="268"/>
      <c r="S736" s="268"/>
      <c r="T736" s="269"/>
      <c r="U736" s="270"/>
      <c r="V736" s="268"/>
      <c r="W736" s="268"/>
      <c r="X736" s="269"/>
      <c r="Y736" s="270"/>
      <c r="Z736" s="268"/>
      <c r="AA736" s="268"/>
      <c r="AB736" s="269"/>
      <c r="AC736" s="270"/>
      <c r="AD736" s="268"/>
      <c r="AE736" s="268"/>
      <c r="AF736" s="269"/>
      <c r="AG736" s="270"/>
      <c r="AH736" s="268"/>
      <c r="AI736" s="268"/>
      <c r="AJ736" s="269"/>
      <c r="AK736" s="270"/>
      <c r="AL736" s="270"/>
      <c r="AM736" s="270"/>
      <c r="AN736" s="270"/>
      <c r="AO736" s="270"/>
      <c r="AP736" s="270"/>
      <c r="AQ736" s="270"/>
      <c r="AR736" s="270"/>
      <c r="AS736" s="270"/>
      <c r="AT736" s="270"/>
      <c r="AU736" s="270"/>
      <c r="AV736" s="270"/>
      <c r="AW736" s="270"/>
      <c r="AX736" s="270"/>
      <c r="AY736" s="270"/>
      <c r="AZ736" s="270"/>
      <c r="BA736" s="270"/>
      <c r="BB736" s="270"/>
      <c r="BC736" s="270"/>
      <c r="BD736" s="270"/>
      <c r="BE736" s="270"/>
      <c r="BF736" s="270"/>
      <c r="BG736" s="270"/>
      <c r="BH736" s="270"/>
      <c r="BI736" s="270"/>
      <c r="BJ736" s="270"/>
      <c r="BK736" s="270"/>
      <c r="BL736" s="270"/>
      <c r="BM736" s="270"/>
      <c r="BN736" s="270"/>
      <c r="BO736" s="270"/>
      <c r="BP736" s="270"/>
      <c r="BQ736" s="270"/>
      <c r="BR736" s="270"/>
      <c r="BS736" s="270"/>
      <c r="BT736" s="270"/>
      <c r="BU736" s="270"/>
      <c r="BV736" s="270"/>
      <c r="BW736" s="270"/>
      <c r="BX736" s="270"/>
      <c r="BY736" s="270"/>
      <c r="BZ736" s="270"/>
      <c r="CA736" s="270"/>
      <c r="CB736" s="270"/>
      <c r="CC736" s="270"/>
      <c r="CD736" s="270"/>
      <c r="CE736" s="270"/>
      <c r="CF736" s="270"/>
      <c r="CG736" s="270"/>
      <c r="CH736" s="270"/>
      <c r="CI736" s="270"/>
      <c r="CJ736" s="270"/>
      <c r="CK736" s="270"/>
      <c r="CL736" s="270"/>
      <c r="CM736" s="270"/>
      <c r="CN736" s="270"/>
      <c r="CO736" s="270"/>
      <c r="CP736" s="270"/>
      <c r="CQ736" s="270"/>
    </row>
    <row r="737" spans="10:95">
      <c r="J737" s="268"/>
      <c r="K737" s="268"/>
      <c r="L737" s="269"/>
      <c r="M737" s="270"/>
      <c r="N737" s="268"/>
      <c r="O737" s="268"/>
      <c r="P737" s="269"/>
      <c r="Q737" s="270"/>
      <c r="R737" s="268"/>
      <c r="S737" s="268"/>
      <c r="T737" s="269"/>
      <c r="U737" s="270"/>
      <c r="V737" s="268"/>
      <c r="W737" s="268"/>
      <c r="X737" s="269"/>
      <c r="Y737" s="270"/>
      <c r="Z737" s="268"/>
      <c r="AA737" s="268"/>
      <c r="AB737" s="269"/>
      <c r="AC737" s="270"/>
      <c r="AD737" s="268"/>
      <c r="AE737" s="268"/>
      <c r="AF737" s="269"/>
      <c r="AG737" s="270"/>
      <c r="AH737" s="268"/>
      <c r="AI737" s="268"/>
      <c r="AJ737" s="269"/>
      <c r="AK737" s="270"/>
      <c r="AL737" s="270"/>
      <c r="AM737" s="270"/>
      <c r="AN737" s="270"/>
      <c r="AO737" s="270"/>
      <c r="AP737" s="270"/>
      <c r="AQ737" s="270"/>
      <c r="AR737" s="270"/>
      <c r="AS737" s="270"/>
      <c r="AT737" s="270"/>
      <c r="AU737" s="270"/>
      <c r="AV737" s="270"/>
      <c r="AW737" s="270"/>
      <c r="AX737" s="270"/>
      <c r="AY737" s="270"/>
      <c r="AZ737" s="270"/>
      <c r="BA737" s="270"/>
      <c r="BB737" s="270"/>
      <c r="BC737" s="270"/>
      <c r="BD737" s="270"/>
      <c r="BE737" s="270"/>
      <c r="BF737" s="270"/>
      <c r="BG737" s="270"/>
      <c r="BH737" s="270"/>
      <c r="BI737" s="270"/>
      <c r="BJ737" s="270"/>
      <c r="BK737" s="270"/>
      <c r="BL737" s="270"/>
      <c r="BM737" s="270"/>
      <c r="BN737" s="270"/>
      <c r="BO737" s="270"/>
      <c r="BP737" s="270"/>
      <c r="BQ737" s="270"/>
      <c r="BR737" s="270"/>
      <c r="BS737" s="270"/>
      <c r="BT737" s="270"/>
      <c r="BU737" s="270"/>
      <c r="BV737" s="270"/>
      <c r="BW737" s="270"/>
      <c r="BX737" s="270"/>
      <c r="BY737" s="270"/>
      <c r="BZ737" s="270"/>
      <c r="CA737" s="270"/>
      <c r="CB737" s="270"/>
      <c r="CC737" s="270"/>
      <c r="CD737" s="270"/>
      <c r="CE737" s="270"/>
      <c r="CF737" s="270"/>
      <c r="CG737" s="270"/>
      <c r="CH737" s="270"/>
      <c r="CI737" s="270"/>
      <c r="CJ737" s="270"/>
      <c r="CK737" s="270"/>
      <c r="CL737" s="270"/>
      <c r="CM737" s="270"/>
      <c r="CN737" s="270"/>
      <c r="CO737" s="270"/>
      <c r="CP737" s="270"/>
      <c r="CQ737" s="270"/>
    </row>
    <row r="738" spans="10:95">
      <c r="J738" s="268"/>
      <c r="K738" s="268"/>
      <c r="L738" s="269"/>
      <c r="M738" s="270"/>
      <c r="N738" s="268"/>
      <c r="O738" s="268"/>
      <c r="P738" s="269"/>
      <c r="Q738" s="270"/>
      <c r="R738" s="268"/>
      <c r="S738" s="268"/>
      <c r="T738" s="269"/>
      <c r="U738" s="270"/>
      <c r="V738" s="268"/>
      <c r="W738" s="268"/>
      <c r="X738" s="269"/>
      <c r="Y738" s="270"/>
      <c r="Z738" s="268"/>
      <c r="AA738" s="268"/>
      <c r="AB738" s="269"/>
      <c r="AC738" s="270"/>
      <c r="AD738" s="268"/>
      <c r="AE738" s="268"/>
      <c r="AF738" s="269"/>
      <c r="AG738" s="270"/>
      <c r="AH738" s="268"/>
      <c r="AI738" s="268"/>
      <c r="AJ738" s="269"/>
      <c r="AK738" s="270"/>
      <c r="AL738" s="270"/>
      <c r="AM738" s="270"/>
      <c r="AN738" s="270"/>
      <c r="AO738" s="270"/>
      <c r="AP738" s="270"/>
      <c r="AQ738" s="270"/>
      <c r="AR738" s="270"/>
      <c r="AS738" s="270"/>
      <c r="AT738" s="270"/>
      <c r="AU738" s="270"/>
      <c r="AV738" s="270"/>
      <c r="AW738" s="270"/>
      <c r="AX738" s="270"/>
      <c r="AY738" s="270"/>
      <c r="AZ738" s="270"/>
      <c r="BA738" s="270"/>
      <c r="BB738" s="270"/>
      <c r="BC738" s="270"/>
      <c r="BD738" s="270"/>
      <c r="BE738" s="270"/>
      <c r="BF738" s="270"/>
      <c r="BG738" s="270"/>
      <c r="BH738" s="270"/>
      <c r="BI738" s="270"/>
      <c r="BJ738" s="270"/>
      <c r="BK738" s="270"/>
      <c r="BL738" s="270"/>
      <c r="BM738" s="270"/>
      <c r="BN738" s="270"/>
      <c r="BO738" s="270"/>
      <c r="BP738" s="270"/>
      <c r="BQ738" s="270"/>
      <c r="BR738" s="270"/>
      <c r="BS738" s="270"/>
      <c r="BT738" s="270"/>
      <c r="BU738" s="270"/>
      <c r="BV738" s="270"/>
      <c r="BW738" s="270"/>
      <c r="BX738" s="270"/>
      <c r="BY738" s="270"/>
      <c r="BZ738" s="270"/>
      <c r="CA738" s="270"/>
      <c r="CB738" s="270"/>
      <c r="CC738" s="270"/>
      <c r="CD738" s="270"/>
      <c r="CE738" s="270"/>
      <c r="CF738" s="270"/>
      <c r="CG738" s="270"/>
      <c r="CH738" s="270"/>
      <c r="CI738" s="270"/>
      <c r="CJ738" s="270"/>
      <c r="CK738" s="270"/>
      <c r="CL738" s="270"/>
      <c r="CM738" s="270"/>
      <c r="CN738" s="270"/>
      <c r="CO738" s="270"/>
      <c r="CP738" s="270"/>
      <c r="CQ738" s="270"/>
    </row>
    <row r="739" spans="10:95">
      <c r="J739" s="268"/>
      <c r="K739" s="268"/>
      <c r="L739" s="269"/>
      <c r="M739" s="270"/>
      <c r="N739" s="268"/>
      <c r="O739" s="268"/>
      <c r="P739" s="269"/>
      <c r="Q739" s="270"/>
      <c r="R739" s="268"/>
      <c r="S739" s="268"/>
      <c r="T739" s="269"/>
      <c r="U739" s="270"/>
      <c r="V739" s="268"/>
      <c r="W739" s="268"/>
      <c r="X739" s="269"/>
      <c r="Y739" s="270"/>
      <c r="Z739" s="268"/>
      <c r="AA739" s="268"/>
      <c r="AB739" s="269"/>
      <c r="AC739" s="270"/>
      <c r="AD739" s="268"/>
      <c r="AE739" s="268"/>
      <c r="AF739" s="269"/>
      <c r="AG739" s="270"/>
      <c r="AH739" s="268"/>
      <c r="AI739" s="268"/>
      <c r="AJ739" s="269"/>
      <c r="AK739" s="270"/>
      <c r="AL739" s="270"/>
      <c r="AM739" s="270"/>
      <c r="AN739" s="270"/>
      <c r="AO739" s="270"/>
      <c r="AP739" s="270"/>
      <c r="AQ739" s="270"/>
      <c r="AR739" s="270"/>
      <c r="AS739" s="270"/>
      <c r="AT739" s="270"/>
      <c r="AU739" s="270"/>
      <c r="AV739" s="270"/>
      <c r="AW739" s="270"/>
      <c r="AX739" s="270"/>
      <c r="AY739" s="270"/>
      <c r="AZ739" s="270"/>
      <c r="BA739" s="270"/>
      <c r="BB739" s="270"/>
      <c r="BC739" s="270"/>
      <c r="BD739" s="270"/>
      <c r="BE739" s="270"/>
      <c r="BF739" s="270"/>
      <c r="BG739" s="270"/>
      <c r="BH739" s="270"/>
      <c r="BI739" s="270"/>
      <c r="BJ739" s="270"/>
      <c r="BK739" s="270"/>
      <c r="BL739" s="270"/>
      <c r="BM739" s="270"/>
      <c r="BN739" s="270"/>
      <c r="BO739" s="270"/>
      <c r="BP739" s="270"/>
      <c r="BQ739" s="270"/>
      <c r="BR739" s="270"/>
      <c r="BS739" s="270"/>
      <c r="BT739" s="270"/>
      <c r="BU739" s="270"/>
      <c r="BV739" s="270"/>
      <c r="BW739" s="270"/>
      <c r="BX739" s="270"/>
      <c r="BY739" s="270"/>
      <c r="BZ739" s="270"/>
      <c r="CA739" s="270"/>
      <c r="CB739" s="270"/>
      <c r="CC739" s="270"/>
      <c r="CD739" s="270"/>
      <c r="CE739" s="270"/>
      <c r="CF739" s="270"/>
      <c r="CG739" s="270"/>
      <c r="CH739" s="270"/>
      <c r="CI739" s="270"/>
      <c r="CJ739" s="270"/>
      <c r="CK739" s="270"/>
      <c r="CL739" s="270"/>
      <c r="CM739" s="270"/>
      <c r="CN739" s="270"/>
      <c r="CO739" s="270"/>
      <c r="CP739" s="270"/>
      <c r="CQ739" s="270"/>
    </row>
    <row r="740" spans="10:95">
      <c r="J740" s="268"/>
      <c r="K740" s="268"/>
      <c r="L740" s="269"/>
      <c r="M740" s="270"/>
      <c r="N740" s="268"/>
      <c r="O740" s="268"/>
      <c r="P740" s="269"/>
      <c r="Q740" s="270"/>
      <c r="R740" s="268"/>
      <c r="S740" s="268"/>
      <c r="T740" s="269"/>
      <c r="U740" s="270"/>
      <c r="V740" s="268"/>
      <c r="W740" s="268"/>
      <c r="X740" s="269"/>
      <c r="Y740" s="270"/>
      <c r="Z740" s="268"/>
      <c r="AA740" s="268"/>
      <c r="AB740" s="269"/>
      <c r="AC740" s="270"/>
      <c r="AD740" s="268"/>
      <c r="AE740" s="268"/>
      <c r="AF740" s="269"/>
      <c r="AG740" s="270"/>
      <c r="AH740" s="268"/>
      <c r="AI740" s="268"/>
      <c r="AJ740" s="269"/>
      <c r="AK740" s="270"/>
      <c r="AL740" s="270"/>
      <c r="AM740" s="270"/>
      <c r="AN740" s="270"/>
      <c r="AO740" s="270"/>
      <c r="AP740" s="270"/>
      <c r="AQ740" s="270"/>
      <c r="AR740" s="270"/>
      <c r="AS740" s="270"/>
      <c r="AT740" s="270"/>
      <c r="AU740" s="270"/>
      <c r="AV740" s="270"/>
      <c r="AW740" s="270"/>
      <c r="AX740" s="270"/>
      <c r="AY740" s="270"/>
      <c r="AZ740" s="270"/>
      <c r="BA740" s="270"/>
      <c r="BB740" s="270"/>
      <c r="BC740" s="270"/>
      <c r="BD740" s="270"/>
      <c r="BE740" s="270"/>
      <c r="BF740" s="270"/>
      <c r="BG740" s="270"/>
      <c r="BH740" s="270"/>
      <c r="BI740" s="270"/>
      <c r="BJ740" s="270"/>
      <c r="BK740" s="270"/>
      <c r="BL740" s="270"/>
      <c r="BM740" s="270"/>
      <c r="BN740" s="270"/>
      <c r="BO740" s="270"/>
      <c r="BP740" s="270"/>
      <c r="BQ740" s="270"/>
      <c r="BR740" s="270"/>
      <c r="BS740" s="270"/>
      <c r="BT740" s="270"/>
      <c r="BU740" s="270"/>
      <c r="BV740" s="270"/>
      <c r="BW740" s="270"/>
      <c r="BX740" s="270"/>
      <c r="BY740" s="270"/>
      <c r="BZ740" s="270"/>
      <c r="CA740" s="270"/>
      <c r="CB740" s="270"/>
      <c r="CC740" s="270"/>
      <c r="CD740" s="270"/>
      <c r="CE740" s="270"/>
      <c r="CF740" s="270"/>
      <c r="CG740" s="270"/>
      <c r="CH740" s="270"/>
      <c r="CI740" s="270"/>
      <c r="CJ740" s="270"/>
      <c r="CK740" s="270"/>
      <c r="CL740" s="270"/>
      <c r="CM740" s="270"/>
      <c r="CN740" s="270"/>
      <c r="CO740" s="270"/>
      <c r="CP740" s="270"/>
      <c r="CQ740" s="270"/>
    </row>
    <row r="741" spans="10:95">
      <c r="J741" s="268"/>
      <c r="K741" s="268"/>
      <c r="L741" s="269"/>
      <c r="M741" s="270"/>
      <c r="N741" s="268"/>
      <c r="O741" s="268"/>
      <c r="P741" s="269"/>
      <c r="Q741" s="270"/>
      <c r="R741" s="268"/>
      <c r="S741" s="268"/>
      <c r="T741" s="269"/>
      <c r="U741" s="270"/>
      <c r="V741" s="268"/>
      <c r="W741" s="268"/>
      <c r="X741" s="269"/>
      <c r="Y741" s="270"/>
      <c r="Z741" s="268"/>
      <c r="AA741" s="268"/>
      <c r="AB741" s="269"/>
      <c r="AC741" s="270"/>
      <c r="AD741" s="268"/>
      <c r="AE741" s="268"/>
      <c r="AF741" s="269"/>
      <c r="AG741" s="270"/>
      <c r="AH741" s="268"/>
      <c r="AI741" s="268"/>
      <c r="AJ741" s="269"/>
      <c r="AK741" s="270"/>
      <c r="AL741" s="270"/>
      <c r="AM741" s="270"/>
      <c r="AN741" s="270"/>
      <c r="AO741" s="270"/>
      <c r="AP741" s="270"/>
      <c r="AQ741" s="270"/>
      <c r="AR741" s="270"/>
      <c r="AS741" s="270"/>
      <c r="AT741" s="270"/>
      <c r="AU741" s="270"/>
      <c r="AV741" s="270"/>
      <c r="AW741" s="270"/>
      <c r="AX741" s="270"/>
      <c r="AY741" s="270"/>
      <c r="AZ741" s="270"/>
      <c r="BA741" s="270"/>
      <c r="BB741" s="270"/>
      <c r="BC741" s="270"/>
      <c r="BD741" s="270"/>
      <c r="BE741" s="270"/>
      <c r="BF741" s="270"/>
      <c r="BG741" s="270"/>
      <c r="BH741" s="270"/>
      <c r="BI741" s="270"/>
      <c r="BJ741" s="270"/>
      <c r="BK741" s="270"/>
      <c r="BL741" s="270"/>
      <c r="BM741" s="270"/>
      <c r="BN741" s="270"/>
      <c r="BO741" s="270"/>
      <c r="BP741" s="270"/>
      <c r="BQ741" s="270"/>
      <c r="BR741" s="270"/>
      <c r="BS741" s="270"/>
      <c r="BT741" s="270"/>
      <c r="BU741" s="270"/>
      <c r="BV741" s="270"/>
      <c r="BW741" s="270"/>
      <c r="BX741" s="270"/>
      <c r="BY741" s="270"/>
      <c r="BZ741" s="270"/>
      <c r="CA741" s="270"/>
      <c r="CB741" s="270"/>
      <c r="CC741" s="270"/>
      <c r="CD741" s="270"/>
      <c r="CE741" s="270"/>
      <c r="CF741" s="270"/>
      <c r="CG741" s="270"/>
      <c r="CH741" s="270"/>
      <c r="CI741" s="270"/>
      <c r="CJ741" s="270"/>
      <c r="CK741" s="270"/>
      <c r="CL741" s="270"/>
      <c r="CM741" s="270"/>
      <c r="CN741" s="270"/>
      <c r="CO741" s="270"/>
      <c r="CP741" s="270"/>
      <c r="CQ741" s="270"/>
    </row>
    <row r="742" spans="10:95">
      <c r="J742" s="268"/>
      <c r="K742" s="268"/>
      <c r="L742" s="269"/>
      <c r="M742" s="270"/>
      <c r="N742" s="268"/>
      <c r="O742" s="268"/>
      <c r="P742" s="269"/>
      <c r="Q742" s="270"/>
      <c r="R742" s="268"/>
      <c r="S742" s="268"/>
      <c r="T742" s="269"/>
      <c r="U742" s="270"/>
      <c r="V742" s="268"/>
      <c r="W742" s="268"/>
      <c r="X742" s="269"/>
      <c r="Y742" s="270"/>
      <c r="Z742" s="268"/>
      <c r="AA742" s="268"/>
      <c r="AB742" s="269"/>
      <c r="AC742" s="270"/>
      <c r="AD742" s="268"/>
      <c r="AE742" s="268"/>
      <c r="AF742" s="269"/>
      <c r="AG742" s="270"/>
      <c r="AH742" s="268"/>
      <c r="AI742" s="268"/>
      <c r="AJ742" s="269"/>
      <c r="AK742" s="270"/>
      <c r="AL742" s="270"/>
      <c r="AM742" s="270"/>
      <c r="AN742" s="270"/>
      <c r="AO742" s="270"/>
      <c r="AP742" s="270"/>
      <c r="AQ742" s="270"/>
      <c r="AR742" s="270"/>
      <c r="AS742" s="270"/>
      <c r="AT742" s="270"/>
      <c r="AU742" s="270"/>
      <c r="AV742" s="270"/>
      <c r="AW742" s="270"/>
      <c r="AX742" s="270"/>
      <c r="AY742" s="270"/>
      <c r="AZ742" s="270"/>
      <c r="BA742" s="270"/>
      <c r="BB742" s="270"/>
      <c r="BC742" s="270"/>
      <c r="BD742" s="270"/>
      <c r="BE742" s="270"/>
      <c r="BF742" s="270"/>
      <c r="BG742" s="270"/>
      <c r="BH742" s="270"/>
      <c r="BI742" s="270"/>
      <c r="BJ742" s="270"/>
      <c r="BK742" s="270"/>
      <c r="BL742" s="270"/>
      <c r="BM742" s="270"/>
      <c r="BN742" s="270"/>
      <c r="BO742" s="270"/>
      <c r="BP742" s="270"/>
      <c r="BQ742" s="270"/>
      <c r="BR742" s="270"/>
      <c r="BS742" s="270"/>
      <c r="BT742" s="270"/>
      <c r="BU742" s="270"/>
      <c r="BV742" s="270"/>
      <c r="BW742" s="270"/>
      <c r="BX742" s="270"/>
      <c r="BY742" s="270"/>
      <c r="BZ742" s="270"/>
      <c r="CA742" s="270"/>
      <c r="CB742" s="270"/>
      <c r="CC742" s="270"/>
      <c r="CD742" s="270"/>
      <c r="CE742" s="270"/>
      <c r="CF742" s="270"/>
      <c r="CG742" s="270"/>
      <c r="CH742" s="270"/>
      <c r="CI742" s="270"/>
      <c r="CJ742" s="270"/>
      <c r="CK742" s="270"/>
      <c r="CL742" s="270"/>
      <c r="CM742" s="270"/>
      <c r="CN742" s="270"/>
      <c r="CO742" s="270"/>
      <c r="CP742" s="270"/>
      <c r="CQ742" s="270"/>
    </row>
    <row r="743" spans="10:95">
      <c r="J743" s="268"/>
      <c r="K743" s="268"/>
      <c r="L743" s="269"/>
      <c r="M743" s="270"/>
      <c r="N743" s="268"/>
      <c r="O743" s="268"/>
      <c r="P743" s="269"/>
      <c r="Q743" s="270"/>
      <c r="R743" s="268"/>
      <c r="S743" s="268"/>
      <c r="T743" s="269"/>
      <c r="U743" s="270"/>
      <c r="V743" s="268"/>
      <c r="W743" s="268"/>
      <c r="X743" s="269"/>
      <c r="Y743" s="270"/>
      <c r="Z743" s="268"/>
      <c r="AA743" s="268"/>
      <c r="AB743" s="269"/>
      <c r="AC743" s="270"/>
      <c r="AD743" s="268"/>
      <c r="AE743" s="268"/>
      <c r="AF743" s="269"/>
      <c r="AG743" s="270"/>
      <c r="AH743" s="268"/>
      <c r="AI743" s="268"/>
      <c r="AJ743" s="269"/>
      <c r="AK743" s="270"/>
      <c r="AL743" s="270"/>
      <c r="AM743" s="270"/>
      <c r="AN743" s="270"/>
      <c r="AO743" s="270"/>
      <c r="AP743" s="270"/>
      <c r="AQ743" s="270"/>
      <c r="AR743" s="270"/>
      <c r="AS743" s="270"/>
      <c r="AT743" s="270"/>
      <c r="AU743" s="270"/>
      <c r="AV743" s="270"/>
      <c r="AW743" s="270"/>
      <c r="AX743" s="270"/>
      <c r="AY743" s="270"/>
      <c r="AZ743" s="270"/>
      <c r="BA743" s="270"/>
      <c r="BB743" s="270"/>
      <c r="BC743" s="270"/>
      <c r="BD743" s="270"/>
      <c r="BE743" s="270"/>
      <c r="BF743" s="270"/>
      <c r="BG743" s="270"/>
      <c r="BH743" s="270"/>
      <c r="BI743" s="270"/>
      <c r="BJ743" s="270"/>
      <c r="BK743" s="270"/>
      <c r="BL743" s="270"/>
      <c r="BM743" s="270"/>
      <c r="BN743" s="270"/>
      <c r="BO743" s="270"/>
      <c r="BP743" s="270"/>
      <c r="BQ743" s="270"/>
      <c r="BR743" s="270"/>
      <c r="BS743" s="270"/>
      <c r="BT743" s="270"/>
      <c r="BU743" s="270"/>
      <c r="BV743" s="270"/>
      <c r="BW743" s="270"/>
      <c r="BX743" s="270"/>
      <c r="BY743" s="270"/>
      <c r="BZ743" s="270"/>
      <c r="CA743" s="270"/>
      <c r="CB743" s="270"/>
      <c r="CC743" s="270"/>
      <c r="CD743" s="270"/>
      <c r="CE743" s="270"/>
      <c r="CF743" s="270"/>
      <c r="CG743" s="270"/>
      <c r="CH743" s="270"/>
      <c r="CI743" s="270"/>
      <c r="CJ743" s="270"/>
      <c r="CK743" s="270"/>
      <c r="CL743" s="270"/>
      <c r="CM743" s="270"/>
      <c r="CN743" s="270"/>
      <c r="CO743" s="270"/>
      <c r="CP743" s="270"/>
      <c r="CQ743" s="270"/>
    </row>
    <row r="744" spans="10:95">
      <c r="J744" s="268"/>
      <c r="K744" s="268"/>
      <c r="L744" s="269"/>
      <c r="M744" s="270"/>
      <c r="N744" s="268"/>
      <c r="O744" s="268"/>
      <c r="P744" s="269"/>
      <c r="Q744" s="270"/>
      <c r="R744" s="268"/>
      <c r="S744" s="268"/>
      <c r="T744" s="269"/>
      <c r="U744" s="270"/>
      <c r="V744" s="268"/>
      <c r="W744" s="268"/>
      <c r="X744" s="269"/>
      <c r="Y744" s="270"/>
      <c r="Z744" s="268"/>
      <c r="AA744" s="268"/>
      <c r="AB744" s="269"/>
      <c r="AC744" s="270"/>
      <c r="AD744" s="268"/>
      <c r="AE744" s="268"/>
      <c r="AF744" s="269"/>
      <c r="AG744" s="270"/>
      <c r="AH744" s="268"/>
      <c r="AI744" s="268"/>
      <c r="AJ744" s="269"/>
      <c r="AK744" s="270"/>
      <c r="AL744" s="270"/>
      <c r="AM744" s="270"/>
      <c r="AN744" s="270"/>
      <c r="AO744" s="270"/>
      <c r="AP744" s="270"/>
      <c r="AQ744" s="270"/>
      <c r="AR744" s="270"/>
      <c r="AS744" s="270"/>
      <c r="AT744" s="270"/>
      <c r="AU744" s="270"/>
      <c r="AV744" s="270"/>
      <c r="AW744" s="270"/>
      <c r="AX744" s="270"/>
      <c r="AY744" s="270"/>
      <c r="AZ744" s="270"/>
      <c r="BA744" s="270"/>
      <c r="BB744" s="270"/>
      <c r="BC744" s="270"/>
      <c r="BD744" s="270"/>
      <c r="BE744" s="270"/>
      <c r="BF744" s="270"/>
      <c r="BG744" s="270"/>
      <c r="BH744" s="270"/>
      <c r="BI744" s="270"/>
      <c r="BJ744" s="270"/>
      <c r="BK744" s="270"/>
      <c r="BL744" s="270"/>
      <c r="BM744" s="270"/>
      <c r="BN744" s="270"/>
      <c r="BO744" s="270"/>
      <c r="BP744" s="270"/>
      <c r="BQ744" s="270"/>
      <c r="BR744" s="270"/>
      <c r="BS744" s="270"/>
      <c r="BT744" s="270"/>
      <c r="BU744" s="270"/>
      <c r="BV744" s="270"/>
      <c r="BW744" s="270"/>
      <c r="BX744" s="270"/>
      <c r="BY744" s="270"/>
      <c r="BZ744" s="270"/>
      <c r="CA744" s="270"/>
      <c r="CB744" s="270"/>
      <c r="CC744" s="270"/>
      <c r="CD744" s="270"/>
      <c r="CE744" s="270"/>
      <c r="CF744" s="270"/>
      <c r="CG744" s="270"/>
      <c r="CH744" s="270"/>
      <c r="CI744" s="270"/>
      <c r="CJ744" s="270"/>
      <c r="CK744" s="270"/>
      <c r="CL744" s="270"/>
      <c r="CM744" s="270"/>
      <c r="CN744" s="270"/>
      <c r="CO744" s="270"/>
      <c r="CP744" s="270"/>
      <c r="CQ744" s="270"/>
    </row>
    <row r="745" spans="10:95">
      <c r="J745" s="268"/>
      <c r="K745" s="268"/>
      <c r="L745" s="269"/>
      <c r="M745" s="270"/>
      <c r="N745" s="268"/>
      <c r="O745" s="268"/>
      <c r="P745" s="269"/>
      <c r="Q745" s="270"/>
      <c r="R745" s="268"/>
      <c r="S745" s="268"/>
      <c r="T745" s="269"/>
      <c r="U745" s="270"/>
      <c r="V745" s="268"/>
      <c r="W745" s="268"/>
      <c r="X745" s="269"/>
      <c r="Y745" s="270"/>
      <c r="Z745" s="268"/>
      <c r="AA745" s="268"/>
      <c r="AB745" s="269"/>
      <c r="AC745" s="270"/>
      <c r="AD745" s="268"/>
      <c r="AE745" s="268"/>
      <c r="AF745" s="269"/>
      <c r="AG745" s="270"/>
      <c r="AH745" s="268"/>
      <c r="AI745" s="268"/>
      <c r="AJ745" s="269"/>
      <c r="AK745" s="270"/>
      <c r="AL745" s="270"/>
      <c r="AM745" s="270"/>
      <c r="AN745" s="270"/>
      <c r="AO745" s="270"/>
      <c r="AP745" s="270"/>
      <c r="AQ745" s="270"/>
      <c r="AR745" s="270"/>
      <c r="AS745" s="270"/>
      <c r="AT745" s="270"/>
      <c r="AU745" s="270"/>
      <c r="AV745" s="270"/>
      <c r="AW745" s="270"/>
      <c r="AX745" s="270"/>
      <c r="AY745" s="270"/>
      <c r="AZ745" s="270"/>
      <c r="BA745" s="270"/>
      <c r="BB745" s="270"/>
      <c r="BC745" s="270"/>
      <c r="BD745" s="270"/>
      <c r="BE745" s="270"/>
      <c r="BF745" s="270"/>
      <c r="BG745" s="270"/>
      <c r="BH745" s="270"/>
      <c r="BI745" s="270"/>
      <c r="BJ745" s="270"/>
      <c r="BK745" s="270"/>
      <c r="BL745" s="270"/>
      <c r="BM745" s="270"/>
      <c r="BN745" s="270"/>
      <c r="BO745" s="270"/>
      <c r="BP745" s="270"/>
      <c r="BQ745" s="270"/>
      <c r="BR745" s="270"/>
      <c r="BS745" s="270"/>
      <c r="BT745" s="270"/>
      <c r="BU745" s="270"/>
      <c r="BV745" s="270"/>
      <c r="BW745" s="270"/>
      <c r="BX745" s="270"/>
      <c r="BY745" s="270"/>
      <c r="BZ745" s="270"/>
      <c r="CA745" s="270"/>
      <c r="CB745" s="270"/>
      <c r="CC745" s="270"/>
      <c r="CD745" s="270"/>
      <c r="CE745" s="270"/>
      <c r="CF745" s="270"/>
      <c r="CG745" s="270"/>
      <c r="CH745" s="270"/>
      <c r="CI745" s="270"/>
      <c r="CJ745" s="270"/>
      <c r="CK745" s="270"/>
      <c r="CL745" s="270"/>
      <c r="CM745" s="270"/>
      <c r="CN745" s="270"/>
      <c r="CO745" s="270"/>
      <c r="CP745" s="270"/>
      <c r="CQ745" s="270"/>
    </row>
    <row r="746" spans="10:95">
      <c r="J746" s="268"/>
      <c r="K746" s="268"/>
      <c r="L746" s="269"/>
      <c r="M746" s="270"/>
      <c r="N746" s="268"/>
      <c r="O746" s="268"/>
      <c r="P746" s="269"/>
      <c r="Q746" s="270"/>
      <c r="R746" s="268"/>
      <c r="S746" s="268"/>
      <c r="T746" s="269"/>
      <c r="U746" s="270"/>
      <c r="V746" s="268"/>
      <c r="W746" s="268"/>
      <c r="X746" s="269"/>
      <c r="Y746" s="270"/>
      <c r="Z746" s="268"/>
      <c r="AA746" s="268"/>
      <c r="AB746" s="269"/>
      <c r="AC746" s="270"/>
      <c r="AD746" s="268"/>
      <c r="AE746" s="268"/>
      <c r="AF746" s="269"/>
      <c r="AG746" s="270"/>
      <c r="AH746" s="268"/>
      <c r="AI746" s="268"/>
      <c r="AJ746" s="269"/>
      <c r="AK746" s="270"/>
      <c r="AL746" s="270"/>
      <c r="AM746" s="270"/>
      <c r="AN746" s="270"/>
      <c r="AO746" s="270"/>
      <c r="AP746" s="270"/>
      <c r="AQ746" s="270"/>
      <c r="AR746" s="270"/>
      <c r="AS746" s="270"/>
      <c r="AT746" s="270"/>
      <c r="AU746" s="270"/>
      <c r="AV746" s="270"/>
      <c r="AW746" s="270"/>
      <c r="AX746" s="270"/>
      <c r="AY746" s="270"/>
      <c r="AZ746" s="270"/>
      <c r="BA746" s="270"/>
      <c r="BB746" s="270"/>
      <c r="BC746" s="270"/>
      <c r="BD746" s="270"/>
      <c r="BE746" s="270"/>
      <c r="BF746" s="270"/>
      <c r="BG746" s="270"/>
      <c r="BH746" s="270"/>
      <c r="BI746" s="270"/>
      <c r="BJ746" s="270"/>
      <c r="BK746" s="270"/>
      <c r="BL746" s="270"/>
      <c r="BM746" s="270"/>
      <c r="BN746" s="270"/>
      <c r="BO746" s="270"/>
      <c r="BP746" s="270"/>
      <c r="BQ746" s="270"/>
      <c r="BR746" s="270"/>
      <c r="BS746" s="270"/>
      <c r="BT746" s="270"/>
      <c r="BU746" s="270"/>
      <c r="BV746" s="270"/>
      <c r="BW746" s="270"/>
      <c r="BX746" s="270"/>
      <c r="BY746" s="270"/>
      <c r="BZ746" s="270"/>
      <c r="CA746" s="270"/>
      <c r="CB746" s="270"/>
      <c r="CC746" s="270"/>
      <c r="CD746" s="270"/>
      <c r="CE746" s="270"/>
      <c r="CF746" s="270"/>
      <c r="CG746" s="270"/>
      <c r="CH746" s="270"/>
      <c r="CI746" s="270"/>
      <c r="CJ746" s="270"/>
      <c r="CK746" s="270"/>
      <c r="CL746" s="270"/>
      <c r="CM746" s="270"/>
      <c r="CN746" s="270"/>
      <c r="CO746" s="270"/>
      <c r="CP746" s="270"/>
      <c r="CQ746" s="270"/>
    </row>
    <row r="747" spans="10:95">
      <c r="J747" s="268"/>
      <c r="K747" s="268"/>
      <c r="L747" s="269"/>
      <c r="M747" s="270"/>
      <c r="N747" s="268"/>
      <c r="O747" s="268"/>
      <c r="P747" s="269"/>
      <c r="Q747" s="270"/>
      <c r="R747" s="268"/>
      <c r="S747" s="268"/>
      <c r="T747" s="269"/>
      <c r="U747" s="270"/>
      <c r="V747" s="268"/>
      <c r="W747" s="268"/>
      <c r="X747" s="269"/>
      <c r="Y747" s="270"/>
      <c r="Z747" s="268"/>
      <c r="AA747" s="268"/>
      <c r="AB747" s="269"/>
      <c r="AC747" s="270"/>
      <c r="AD747" s="268"/>
      <c r="AE747" s="268"/>
      <c r="AF747" s="269"/>
      <c r="AG747" s="270"/>
      <c r="AH747" s="268"/>
      <c r="AI747" s="268"/>
      <c r="AJ747" s="269"/>
      <c r="AK747" s="270"/>
      <c r="AL747" s="270"/>
      <c r="AM747" s="270"/>
      <c r="AN747" s="270"/>
      <c r="AO747" s="270"/>
      <c r="AP747" s="270"/>
      <c r="AQ747" s="270"/>
      <c r="AR747" s="270"/>
      <c r="AS747" s="270"/>
      <c r="AT747" s="270"/>
      <c r="AU747" s="270"/>
      <c r="AV747" s="270"/>
      <c r="AW747" s="270"/>
      <c r="AX747" s="270"/>
      <c r="AY747" s="270"/>
      <c r="AZ747" s="270"/>
      <c r="BA747" s="270"/>
      <c r="BB747" s="270"/>
      <c r="BC747" s="270"/>
      <c r="BD747" s="270"/>
      <c r="BE747" s="270"/>
      <c r="BF747" s="270"/>
      <c r="BG747" s="270"/>
      <c r="BH747" s="270"/>
      <c r="BI747" s="270"/>
      <c r="BJ747" s="270"/>
      <c r="BK747" s="270"/>
      <c r="BL747" s="270"/>
      <c r="BM747" s="270"/>
      <c r="BN747" s="270"/>
      <c r="BO747" s="270"/>
      <c r="BP747" s="270"/>
      <c r="BQ747" s="270"/>
      <c r="BR747" s="270"/>
      <c r="BS747" s="270"/>
      <c r="BT747" s="270"/>
      <c r="BU747" s="270"/>
      <c r="BV747" s="270"/>
      <c r="BW747" s="270"/>
      <c r="BX747" s="270"/>
      <c r="BY747" s="270"/>
      <c r="BZ747" s="270"/>
      <c r="CA747" s="270"/>
      <c r="CB747" s="270"/>
      <c r="CC747" s="270"/>
      <c r="CD747" s="270"/>
      <c r="CE747" s="270"/>
      <c r="CF747" s="270"/>
      <c r="CG747" s="270"/>
      <c r="CH747" s="270"/>
      <c r="CI747" s="270"/>
      <c r="CJ747" s="270"/>
      <c r="CK747" s="270"/>
      <c r="CL747" s="270"/>
      <c r="CM747" s="270"/>
      <c r="CN747" s="270"/>
      <c r="CO747" s="270"/>
      <c r="CP747" s="270"/>
      <c r="CQ747" s="270"/>
    </row>
    <row r="748" spans="10:95">
      <c r="J748" s="268"/>
      <c r="K748" s="268"/>
      <c r="L748" s="269"/>
      <c r="M748" s="270"/>
      <c r="N748" s="268"/>
      <c r="O748" s="268"/>
      <c r="P748" s="269"/>
      <c r="Q748" s="270"/>
      <c r="R748" s="268"/>
      <c r="S748" s="268"/>
      <c r="T748" s="269"/>
      <c r="U748" s="270"/>
      <c r="V748" s="268"/>
      <c r="W748" s="268"/>
      <c r="X748" s="269"/>
      <c r="Y748" s="270"/>
      <c r="Z748" s="268"/>
      <c r="AA748" s="268"/>
      <c r="AB748" s="269"/>
      <c r="AC748" s="270"/>
      <c r="AD748" s="268"/>
      <c r="AE748" s="268"/>
      <c r="AF748" s="269"/>
      <c r="AG748" s="270"/>
      <c r="AH748" s="268"/>
      <c r="AI748" s="268"/>
      <c r="AJ748" s="269"/>
      <c r="AK748" s="270"/>
      <c r="AL748" s="270"/>
      <c r="AM748" s="270"/>
      <c r="AN748" s="270"/>
      <c r="AO748" s="270"/>
      <c r="AP748" s="270"/>
      <c r="AQ748" s="270"/>
      <c r="AR748" s="270"/>
      <c r="AS748" s="270"/>
      <c r="AT748" s="270"/>
      <c r="AU748" s="270"/>
      <c r="AV748" s="270"/>
      <c r="AW748" s="270"/>
      <c r="AX748" s="270"/>
      <c r="AY748" s="270"/>
      <c r="AZ748" s="270"/>
      <c r="BA748" s="270"/>
      <c r="BB748" s="270"/>
      <c r="BC748" s="270"/>
      <c r="BD748" s="270"/>
      <c r="BE748" s="270"/>
      <c r="BF748" s="270"/>
      <c r="BG748" s="270"/>
      <c r="BH748" s="270"/>
      <c r="BI748" s="270"/>
      <c r="BJ748" s="270"/>
      <c r="BK748" s="270"/>
      <c r="BL748" s="270"/>
      <c r="BM748" s="270"/>
      <c r="BN748" s="270"/>
      <c r="BO748" s="270"/>
      <c r="BP748" s="270"/>
      <c r="BQ748" s="270"/>
      <c r="BR748" s="270"/>
      <c r="BS748" s="270"/>
      <c r="BT748" s="270"/>
      <c r="BU748" s="270"/>
      <c r="BV748" s="270"/>
      <c r="BW748" s="270"/>
      <c r="BX748" s="270"/>
      <c r="BY748" s="270"/>
      <c r="BZ748" s="270"/>
      <c r="CA748" s="270"/>
      <c r="CB748" s="270"/>
      <c r="CC748" s="270"/>
      <c r="CD748" s="270"/>
      <c r="CE748" s="270"/>
      <c r="CF748" s="270"/>
      <c r="CG748" s="270"/>
      <c r="CH748" s="270"/>
      <c r="CI748" s="270"/>
      <c r="CJ748" s="270"/>
      <c r="CK748" s="270"/>
      <c r="CL748" s="270"/>
      <c r="CM748" s="270"/>
      <c r="CN748" s="270"/>
      <c r="CO748" s="270"/>
      <c r="CP748" s="270"/>
      <c r="CQ748" s="270"/>
    </row>
    <row r="749" spans="10:95">
      <c r="J749" s="268"/>
      <c r="K749" s="268"/>
      <c r="L749" s="269"/>
      <c r="M749" s="270"/>
      <c r="N749" s="268"/>
      <c r="O749" s="268"/>
      <c r="P749" s="269"/>
      <c r="Q749" s="270"/>
      <c r="R749" s="268"/>
      <c r="S749" s="268"/>
      <c r="T749" s="269"/>
      <c r="U749" s="270"/>
      <c r="V749" s="268"/>
      <c r="W749" s="268"/>
      <c r="X749" s="269"/>
      <c r="Y749" s="270"/>
      <c r="Z749" s="268"/>
      <c r="AA749" s="268"/>
      <c r="AB749" s="269"/>
      <c r="AC749" s="270"/>
      <c r="AD749" s="268"/>
      <c r="AE749" s="268"/>
      <c r="AF749" s="269"/>
      <c r="AG749" s="270"/>
      <c r="AH749" s="268"/>
      <c r="AI749" s="268"/>
      <c r="AJ749" s="269"/>
      <c r="AK749" s="270"/>
      <c r="AL749" s="270"/>
      <c r="AM749" s="270"/>
      <c r="AN749" s="270"/>
      <c r="AO749" s="270"/>
      <c r="AP749" s="270"/>
      <c r="AQ749" s="270"/>
      <c r="AR749" s="270"/>
      <c r="AS749" s="270"/>
      <c r="AT749" s="270"/>
      <c r="AU749" s="270"/>
      <c r="AV749" s="270"/>
      <c r="AW749" s="270"/>
      <c r="AX749" s="270"/>
      <c r="AY749" s="270"/>
      <c r="AZ749" s="270"/>
      <c r="BA749" s="270"/>
      <c r="BB749" s="270"/>
      <c r="BC749" s="270"/>
      <c r="BD749" s="270"/>
      <c r="BE749" s="270"/>
      <c r="BF749" s="270"/>
      <c r="BG749" s="270"/>
      <c r="BH749" s="270"/>
      <c r="BI749" s="270"/>
      <c r="BJ749" s="270"/>
      <c r="BK749" s="270"/>
      <c r="BL749" s="270"/>
      <c r="BM749" s="270"/>
      <c r="BN749" s="270"/>
      <c r="BO749" s="270"/>
      <c r="BP749" s="270"/>
      <c r="BQ749" s="270"/>
      <c r="BR749" s="270"/>
      <c r="BS749" s="270"/>
      <c r="BT749" s="270"/>
      <c r="BU749" s="270"/>
      <c r="BV749" s="270"/>
      <c r="BW749" s="270"/>
      <c r="BX749" s="270"/>
      <c r="BY749" s="270"/>
      <c r="BZ749" s="270"/>
      <c r="CA749" s="270"/>
      <c r="CB749" s="270"/>
      <c r="CC749" s="270"/>
      <c r="CD749" s="270"/>
      <c r="CE749" s="270"/>
      <c r="CF749" s="270"/>
      <c r="CG749" s="270"/>
      <c r="CH749" s="270"/>
      <c r="CI749" s="270"/>
      <c r="CJ749" s="270"/>
      <c r="CK749" s="270"/>
      <c r="CL749" s="270"/>
      <c r="CM749" s="270"/>
      <c r="CN749" s="270"/>
      <c r="CO749" s="270"/>
      <c r="CP749" s="270"/>
      <c r="CQ749" s="270"/>
    </row>
    <row r="750" spans="10:95">
      <c r="J750" s="268"/>
      <c r="K750" s="268"/>
      <c r="L750" s="269"/>
      <c r="M750" s="270"/>
      <c r="N750" s="268"/>
      <c r="O750" s="268"/>
      <c r="P750" s="269"/>
      <c r="Q750" s="270"/>
      <c r="R750" s="268"/>
      <c r="S750" s="268"/>
      <c r="T750" s="269"/>
      <c r="U750" s="270"/>
      <c r="V750" s="268"/>
      <c r="W750" s="268"/>
      <c r="X750" s="269"/>
      <c r="Y750" s="270"/>
      <c r="Z750" s="268"/>
      <c r="AA750" s="268"/>
      <c r="AB750" s="269"/>
      <c r="AC750" s="270"/>
      <c r="AD750" s="268"/>
      <c r="AE750" s="268"/>
      <c r="AF750" s="269"/>
      <c r="AG750" s="270"/>
      <c r="AH750" s="268"/>
      <c r="AI750" s="268"/>
      <c r="AJ750" s="269"/>
      <c r="AK750" s="270"/>
      <c r="AL750" s="270"/>
      <c r="AM750" s="270"/>
      <c r="AN750" s="270"/>
      <c r="AO750" s="270"/>
      <c r="AP750" s="270"/>
      <c r="AQ750" s="270"/>
      <c r="AR750" s="270"/>
      <c r="AS750" s="270"/>
      <c r="AT750" s="270"/>
      <c r="AU750" s="270"/>
      <c r="AV750" s="270"/>
      <c r="AW750" s="270"/>
      <c r="AX750" s="270"/>
      <c r="AY750" s="270"/>
      <c r="AZ750" s="270"/>
      <c r="BA750" s="270"/>
      <c r="BB750" s="270"/>
      <c r="BC750" s="270"/>
      <c r="BD750" s="270"/>
      <c r="BE750" s="270"/>
      <c r="BF750" s="270"/>
      <c r="BG750" s="270"/>
      <c r="BH750" s="270"/>
      <c r="BI750" s="270"/>
      <c r="BJ750" s="270"/>
      <c r="BK750" s="270"/>
      <c r="BL750" s="270"/>
      <c r="BM750" s="270"/>
      <c r="BN750" s="270"/>
      <c r="BO750" s="270"/>
      <c r="BP750" s="270"/>
      <c r="BQ750" s="270"/>
      <c r="BR750" s="270"/>
      <c r="BS750" s="270"/>
      <c r="BT750" s="270"/>
      <c r="BU750" s="270"/>
      <c r="BV750" s="270"/>
      <c r="BW750" s="270"/>
      <c r="BX750" s="270"/>
      <c r="BY750" s="270"/>
      <c r="BZ750" s="270"/>
      <c r="CA750" s="270"/>
      <c r="CB750" s="270"/>
      <c r="CC750" s="270"/>
      <c r="CD750" s="270"/>
      <c r="CE750" s="270"/>
      <c r="CF750" s="270"/>
      <c r="CG750" s="270"/>
      <c r="CH750" s="270"/>
      <c r="CI750" s="270"/>
      <c r="CJ750" s="270"/>
      <c r="CK750" s="270"/>
      <c r="CL750" s="270"/>
      <c r="CM750" s="270"/>
      <c r="CN750" s="270"/>
      <c r="CO750" s="270"/>
      <c r="CP750" s="270"/>
      <c r="CQ750" s="270"/>
    </row>
    <row r="751" spans="10:95">
      <c r="J751" s="268"/>
      <c r="K751" s="268"/>
      <c r="L751" s="269"/>
      <c r="M751" s="270"/>
      <c r="N751" s="268"/>
      <c r="O751" s="268"/>
      <c r="P751" s="269"/>
      <c r="Q751" s="270"/>
      <c r="R751" s="268"/>
      <c r="S751" s="268"/>
      <c r="T751" s="269"/>
      <c r="U751" s="270"/>
      <c r="V751" s="268"/>
      <c r="W751" s="268"/>
      <c r="X751" s="269"/>
      <c r="Y751" s="270"/>
      <c r="Z751" s="268"/>
      <c r="AA751" s="268"/>
      <c r="AB751" s="269"/>
      <c r="AC751" s="270"/>
      <c r="AD751" s="268"/>
      <c r="AE751" s="268"/>
      <c r="AF751" s="269"/>
      <c r="AG751" s="270"/>
      <c r="AH751" s="268"/>
      <c r="AI751" s="268"/>
      <c r="AJ751" s="269"/>
      <c r="AK751" s="270"/>
      <c r="AL751" s="270"/>
      <c r="AM751" s="270"/>
      <c r="AN751" s="270"/>
      <c r="AO751" s="270"/>
      <c r="AP751" s="270"/>
      <c r="AQ751" s="270"/>
      <c r="AR751" s="270"/>
      <c r="AS751" s="270"/>
      <c r="AT751" s="270"/>
      <c r="AU751" s="270"/>
      <c r="AV751" s="270"/>
      <c r="AW751" s="270"/>
      <c r="AX751" s="270"/>
      <c r="AY751" s="270"/>
      <c r="AZ751" s="270"/>
      <c r="BA751" s="270"/>
      <c r="BB751" s="270"/>
      <c r="BC751" s="270"/>
      <c r="BD751" s="270"/>
      <c r="BE751" s="270"/>
      <c r="BF751" s="270"/>
      <c r="BG751" s="270"/>
      <c r="BH751" s="270"/>
      <c r="BI751" s="270"/>
      <c r="BJ751" s="270"/>
      <c r="BK751" s="270"/>
      <c r="BL751" s="270"/>
      <c r="BM751" s="270"/>
      <c r="BN751" s="270"/>
      <c r="BO751" s="270"/>
      <c r="BP751" s="270"/>
      <c r="BQ751" s="270"/>
      <c r="BR751" s="270"/>
      <c r="BS751" s="270"/>
      <c r="BT751" s="270"/>
      <c r="BU751" s="270"/>
      <c r="BV751" s="270"/>
      <c r="BW751" s="270"/>
      <c r="BX751" s="270"/>
      <c r="BY751" s="270"/>
      <c r="BZ751" s="270"/>
      <c r="CA751" s="270"/>
      <c r="CB751" s="270"/>
      <c r="CC751" s="270"/>
      <c r="CD751" s="270"/>
      <c r="CE751" s="270"/>
      <c r="CF751" s="270"/>
      <c r="CG751" s="270"/>
      <c r="CH751" s="270"/>
      <c r="CI751" s="270"/>
      <c r="CJ751" s="270"/>
      <c r="CK751" s="270"/>
      <c r="CL751" s="270"/>
      <c r="CM751" s="270"/>
      <c r="CN751" s="270"/>
      <c r="CO751" s="270"/>
      <c r="CP751" s="270"/>
      <c r="CQ751" s="270"/>
    </row>
    <row r="752" spans="10:95">
      <c r="J752" s="268"/>
      <c r="K752" s="268"/>
      <c r="L752" s="269"/>
      <c r="M752" s="270"/>
      <c r="N752" s="268"/>
      <c r="O752" s="268"/>
      <c r="P752" s="269"/>
      <c r="Q752" s="270"/>
      <c r="R752" s="268"/>
      <c r="S752" s="268"/>
      <c r="T752" s="269"/>
      <c r="U752" s="270"/>
      <c r="V752" s="268"/>
      <c r="W752" s="268"/>
      <c r="X752" s="269"/>
      <c r="Y752" s="270"/>
      <c r="Z752" s="268"/>
      <c r="AA752" s="268"/>
      <c r="AB752" s="269"/>
      <c r="AC752" s="270"/>
      <c r="AD752" s="268"/>
      <c r="AE752" s="268"/>
      <c r="AF752" s="269"/>
      <c r="AG752" s="270"/>
      <c r="AH752" s="268"/>
      <c r="AI752" s="268"/>
      <c r="AJ752" s="269"/>
      <c r="AK752" s="270"/>
      <c r="AL752" s="270"/>
      <c r="AM752" s="270"/>
      <c r="AN752" s="270"/>
      <c r="AO752" s="270"/>
      <c r="AP752" s="270"/>
      <c r="AQ752" s="270"/>
      <c r="AR752" s="270"/>
      <c r="AS752" s="270"/>
      <c r="AT752" s="270"/>
      <c r="AU752" s="270"/>
      <c r="AV752" s="270"/>
      <c r="AW752" s="270"/>
      <c r="AX752" s="270"/>
      <c r="AY752" s="270"/>
      <c r="AZ752" s="270"/>
      <c r="BA752" s="270"/>
      <c r="BB752" s="270"/>
      <c r="BC752" s="270"/>
      <c r="BD752" s="270"/>
      <c r="BE752" s="270"/>
      <c r="BF752" s="270"/>
      <c r="BG752" s="270"/>
      <c r="BH752" s="270"/>
      <c r="BI752" s="270"/>
      <c r="BJ752" s="270"/>
      <c r="BK752" s="270"/>
      <c r="BL752" s="270"/>
      <c r="BM752" s="270"/>
      <c r="BN752" s="270"/>
      <c r="BO752" s="270"/>
      <c r="BP752" s="270"/>
      <c r="BQ752" s="270"/>
      <c r="BR752" s="270"/>
      <c r="BS752" s="270"/>
      <c r="BT752" s="270"/>
      <c r="BU752" s="270"/>
      <c r="BV752" s="270"/>
      <c r="BW752" s="270"/>
      <c r="BX752" s="270"/>
      <c r="BY752" s="270"/>
      <c r="BZ752" s="270"/>
      <c r="CA752" s="270"/>
      <c r="CB752" s="270"/>
      <c r="CC752" s="270"/>
      <c r="CD752" s="270"/>
      <c r="CE752" s="270"/>
      <c r="CF752" s="270"/>
      <c r="CG752" s="270"/>
      <c r="CH752" s="270"/>
      <c r="CI752" s="270"/>
      <c r="CJ752" s="270"/>
      <c r="CK752" s="270"/>
      <c r="CL752" s="270"/>
      <c r="CM752" s="270"/>
      <c r="CN752" s="270"/>
      <c r="CO752" s="270"/>
      <c r="CP752" s="270"/>
      <c r="CQ752" s="270"/>
    </row>
    <row r="753" spans="10:95">
      <c r="J753" s="268"/>
      <c r="K753" s="268"/>
      <c r="L753" s="269"/>
      <c r="M753" s="270"/>
      <c r="N753" s="268"/>
      <c r="O753" s="268"/>
      <c r="P753" s="269"/>
      <c r="Q753" s="270"/>
      <c r="R753" s="268"/>
      <c r="S753" s="268"/>
      <c r="T753" s="269"/>
      <c r="U753" s="270"/>
      <c r="V753" s="268"/>
      <c r="W753" s="268"/>
      <c r="X753" s="269"/>
      <c r="Y753" s="270"/>
      <c r="Z753" s="268"/>
      <c r="AA753" s="268"/>
      <c r="AB753" s="269"/>
      <c r="AC753" s="270"/>
      <c r="AD753" s="268"/>
      <c r="AE753" s="268"/>
      <c r="AF753" s="269"/>
      <c r="AG753" s="270"/>
      <c r="AH753" s="268"/>
      <c r="AI753" s="268"/>
      <c r="AJ753" s="269"/>
      <c r="AK753" s="270"/>
      <c r="AL753" s="270"/>
      <c r="AM753" s="270"/>
      <c r="AN753" s="270"/>
      <c r="AO753" s="270"/>
      <c r="AP753" s="270"/>
      <c r="AQ753" s="270"/>
      <c r="AR753" s="270"/>
      <c r="AS753" s="270"/>
      <c r="AT753" s="270"/>
      <c r="AU753" s="270"/>
      <c r="AV753" s="270"/>
      <c r="AW753" s="270"/>
      <c r="AX753" s="270"/>
      <c r="AY753" s="270"/>
      <c r="AZ753" s="270"/>
      <c r="BA753" s="270"/>
      <c r="BB753" s="270"/>
      <c r="BC753" s="270"/>
      <c r="BD753" s="270"/>
      <c r="BE753" s="270"/>
      <c r="BF753" s="270"/>
      <c r="BG753" s="270"/>
      <c r="BH753" s="270"/>
      <c r="BI753" s="270"/>
      <c r="BJ753" s="270"/>
      <c r="BK753" s="270"/>
      <c r="BL753" s="270"/>
      <c r="BM753" s="270"/>
      <c r="BN753" s="270"/>
      <c r="BO753" s="270"/>
      <c r="BP753" s="270"/>
      <c r="BQ753" s="270"/>
      <c r="BR753" s="270"/>
      <c r="BS753" s="270"/>
      <c r="BT753" s="270"/>
      <c r="BU753" s="270"/>
      <c r="BV753" s="270"/>
      <c r="BW753" s="270"/>
      <c r="BX753" s="270"/>
      <c r="BY753" s="270"/>
      <c r="BZ753" s="270"/>
      <c r="CA753" s="270"/>
      <c r="CB753" s="270"/>
      <c r="CC753" s="270"/>
      <c r="CD753" s="270"/>
      <c r="CE753" s="270"/>
      <c r="CF753" s="270"/>
      <c r="CG753" s="270"/>
      <c r="CH753" s="270"/>
      <c r="CI753" s="270"/>
      <c r="CJ753" s="270"/>
      <c r="CK753" s="270"/>
      <c r="CL753" s="270"/>
      <c r="CM753" s="270"/>
      <c r="CN753" s="270"/>
      <c r="CO753" s="270"/>
      <c r="CP753" s="270"/>
      <c r="CQ753" s="270"/>
    </row>
    <row r="754" spans="10:95">
      <c r="J754" s="268"/>
      <c r="K754" s="268"/>
      <c r="L754" s="269"/>
      <c r="M754" s="270"/>
      <c r="N754" s="268"/>
      <c r="O754" s="268"/>
      <c r="P754" s="269"/>
      <c r="Q754" s="270"/>
      <c r="R754" s="268"/>
      <c r="S754" s="268"/>
      <c r="T754" s="269"/>
      <c r="U754" s="270"/>
      <c r="V754" s="268"/>
      <c r="W754" s="268"/>
      <c r="X754" s="269"/>
      <c r="Y754" s="270"/>
      <c r="Z754" s="268"/>
      <c r="AA754" s="268"/>
      <c r="AB754" s="269"/>
      <c r="AC754" s="270"/>
      <c r="AD754" s="268"/>
      <c r="AE754" s="268"/>
      <c r="AF754" s="269"/>
      <c r="AG754" s="270"/>
      <c r="AH754" s="268"/>
      <c r="AI754" s="268"/>
      <c r="AJ754" s="269"/>
      <c r="AK754" s="270"/>
      <c r="AL754" s="270"/>
      <c r="AM754" s="270"/>
      <c r="AN754" s="270"/>
      <c r="AO754" s="270"/>
      <c r="AP754" s="270"/>
      <c r="AQ754" s="270"/>
      <c r="AR754" s="270"/>
      <c r="AS754" s="270"/>
      <c r="AT754" s="270"/>
      <c r="AU754" s="270"/>
      <c r="AV754" s="270"/>
      <c r="AW754" s="270"/>
      <c r="AX754" s="270"/>
      <c r="AY754" s="270"/>
      <c r="AZ754" s="270"/>
      <c r="BA754" s="270"/>
      <c r="BB754" s="270"/>
      <c r="BC754" s="270"/>
      <c r="BD754" s="270"/>
      <c r="BE754" s="270"/>
      <c r="BF754" s="270"/>
      <c r="BG754" s="270"/>
      <c r="BH754" s="270"/>
      <c r="BI754" s="270"/>
      <c r="BJ754" s="270"/>
      <c r="BK754" s="270"/>
      <c r="BL754" s="270"/>
      <c r="BM754" s="270"/>
      <c r="BN754" s="270"/>
      <c r="BO754" s="270"/>
      <c r="BP754" s="270"/>
      <c r="BQ754" s="270"/>
      <c r="BR754" s="270"/>
      <c r="BS754" s="270"/>
      <c r="BT754" s="270"/>
      <c r="BU754" s="270"/>
      <c r="BV754" s="270"/>
      <c r="BW754" s="270"/>
      <c r="BX754" s="270"/>
      <c r="BY754" s="270"/>
      <c r="BZ754" s="270"/>
      <c r="CA754" s="270"/>
      <c r="CB754" s="270"/>
      <c r="CC754" s="270"/>
      <c r="CD754" s="270"/>
      <c r="CE754" s="270"/>
      <c r="CF754" s="270"/>
      <c r="CG754" s="270"/>
      <c r="CH754" s="270"/>
      <c r="CI754" s="270"/>
      <c r="CJ754" s="270"/>
      <c r="CK754" s="270"/>
      <c r="CL754" s="270"/>
      <c r="CM754" s="270"/>
      <c r="CN754" s="270"/>
      <c r="CO754" s="270"/>
      <c r="CP754" s="270"/>
      <c r="CQ754" s="270"/>
    </row>
    <row r="755" spans="10:95">
      <c r="J755" s="268"/>
      <c r="K755" s="268"/>
      <c r="L755" s="269"/>
      <c r="M755" s="270"/>
      <c r="N755" s="268"/>
      <c r="O755" s="268"/>
      <c r="P755" s="269"/>
      <c r="Q755" s="270"/>
      <c r="R755" s="268"/>
      <c r="S755" s="268"/>
      <c r="T755" s="269"/>
      <c r="U755" s="270"/>
      <c r="V755" s="268"/>
      <c r="W755" s="268"/>
      <c r="X755" s="269"/>
      <c r="Y755" s="270"/>
      <c r="Z755" s="268"/>
      <c r="AA755" s="268"/>
      <c r="AB755" s="269"/>
      <c r="AC755" s="270"/>
      <c r="AD755" s="268"/>
      <c r="AE755" s="268"/>
      <c r="AF755" s="269"/>
      <c r="AG755" s="270"/>
      <c r="AH755" s="268"/>
      <c r="AI755" s="268"/>
      <c r="AJ755" s="269"/>
      <c r="AK755" s="270"/>
      <c r="AL755" s="270"/>
      <c r="AM755" s="270"/>
      <c r="AN755" s="270"/>
      <c r="AO755" s="270"/>
      <c r="AP755" s="270"/>
      <c r="AQ755" s="270"/>
      <c r="AR755" s="270"/>
      <c r="AS755" s="270"/>
      <c r="AT755" s="270"/>
      <c r="AU755" s="270"/>
      <c r="AV755" s="270"/>
      <c r="AW755" s="270"/>
      <c r="AX755" s="270"/>
      <c r="AY755" s="270"/>
      <c r="AZ755" s="270"/>
      <c r="BA755" s="270"/>
      <c r="BB755" s="270"/>
      <c r="BC755" s="270"/>
      <c r="BD755" s="270"/>
      <c r="BE755" s="270"/>
      <c r="BF755" s="270"/>
      <c r="BG755" s="270"/>
      <c r="BH755" s="270"/>
      <c r="BI755" s="270"/>
      <c r="BJ755" s="270"/>
      <c r="BK755" s="270"/>
      <c r="BL755" s="270"/>
      <c r="BM755" s="270"/>
      <c r="BN755" s="270"/>
      <c r="BO755" s="270"/>
      <c r="BP755" s="270"/>
      <c r="BQ755" s="270"/>
      <c r="BR755" s="270"/>
      <c r="BS755" s="270"/>
      <c r="BT755" s="270"/>
      <c r="BU755" s="270"/>
      <c r="BV755" s="270"/>
      <c r="BW755" s="270"/>
      <c r="BX755" s="270"/>
      <c r="BY755" s="270"/>
      <c r="BZ755" s="270"/>
      <c r="CA755" s="270"/>
      <c r="CB755" s="270"/>
      <c r="CC755" s="270"/>
      <c r="CD755" s="270"/>
      <c r="CE755" s="270"/>
      <c r="CF755" s="270"/>
      <c r="CG755" s="270"/>
      <c r="CH755" s="270"/>
      <c r="CI755" s="270"/>
      <c r="CJ755" s="270"/>
      <c r="CK755" s="270"/>
      <c r="CL755" s="270"/>
      <c r="CM755" s="270"/>
      <c r="CN755" s="270"/>
      <c r="CO755" s="270"/>
      <c r="CP755" s="270"/>
      <c r="CQ755" s="270"/>
    </row>
    <row r="756" spans="10:95">
      <c r="J756" s="268"/>
      <c r="K756" s="268"/>
      <c r="L756" s="269"/>
      <c r="M756" s="270"/>
      <c r="N756" s="268"/>
      <c r="O756" s="268"/>
      <c r="P756" s="269"/>
      <c r="Q756" s="270"/>
      <c r="R756" s="268"/>
      <c r="S756" s="268"/>
      <c r="T756" s="269"/>
      <c r="U756" s="270"/>
      <c r="V756" s="268"/>
      <c r="W756" s="268"/>
      <c r="X756" s="269"/>
      <c r="Y756" s="270"/>
      <c r="Z756" s="268"/>
      <c r="AA756" s="268"/>
      <c r="AB756" s="269"/>
      <c r="AC756" s="270"/>
      <c r="AD756" s="268"/>
      <c r="AE756" s="268"/>
      <c r="AF756" s="269"/>
      <c r="AG756" s="270"/>
      <c r="AH756" s="268"/>
      <c r="AI756" s="268"/>
      <c r="AJ756" s="269"/>
      <c r="AK756" s="270"/>
      <c r="AL756" s="270"/>
      <c r="AM756" s="270"/>
      <c r="AN756" s="270"/>
      <c r="AO756" s="270"/>
      <c r="AP756" s="270"/>
      <c r="AQ756" s="270"/>
      <c r="AR756" s="270"/>
      <c r="AS756" s="270"/>
      <c r="AT756" s="270"/>
      <c r="AU756" s="270"/>
      <c r="AV756" s="270"/>
      <c r="AW756" s="270"/>
      <c r="AX756" s="270"/>
      <c r="AY756" s="270"/>
      <c r="AZ756" s="270"/>
      <c r="BA756" s="270"/>
      <c r="BB756" s="270"/>
      <c r="BC756" s="270"/>
      <c r="BD756" s="270"/>
      <c r="BE756" s="270"/>
      <c r="BF756" s="270"/>
      <c r="BG756" s="270"/>
      <c r="BH756" s="270"/>
      <c r="BI756" s="270"/>
      <c r="BJ756" s="270"/>
      <c r="BK756" s="270"/>
      <c r="BL756" s="270"/>
      <c r="BM756" s="270"/>
      <c r="BN756" s="270"/>
      <c r="BO756" s="270"/>
      <c r="BP756" s="270"/>
      <c r="BQ756" s="270"/>
      <c r="BR756" s="270"/>
      <c r="BS756" s="270"/>
      <c r="BT756" s="270"/>
      <c r="BU756" s="270"/>
      <c r="BV756" s="270"/>
      <c r="BW756" s="270"/>
      <c r="BX756" s="270"/>
      <c r="BY756" s="270"/>
      <c r="BZ756" s="270"/>
      <c r="CA756" s="270"/>
      <c r="CB756" s="270"/>
      <c r="CC756" s="270"/>
      <c r="CD756" s="270"/>
      <c r="CE756" s="270"/>
      <c r="CF756" s="270"/>
      <c r="CG756" s="270"/>
      <c r="CH756" s="270"/>
      <c r="CI756" s="270"/>
      <c r="CJ756" s="270"/>
      <c r="CK756" s="270"/>
      <c r="CL756" s="270"/>
      <c r="CM756" s="270"/>
      <c r="CN756" s="270"/>
      <c r="CO756" s="270"/>
      <c r="CP756" s="270"/>
      <c r="CQ756" s="270"/>
    </row>
    <row r="757" spans="10:95">
      <c r="J757" s="268"/>
      <c r="K757" s="268"/>
      <c r="L757" s="269"/>
      <c r="M757" s="270"/>
      <c r="N757" s="268"/>
      <c r="O757" s="268"/>
      <c r="P757" s="269"/>
      <c r="Q757" s="270"/>
      <c r="R757" s="268"/>
      <c r="S757" s="268"/>
      <c r="T757" s="269"/>
      <c r="U757" s="270"/>
      <c r="V757" s="268"/>
      <c r="W757" s="268"/>
      <c r="X757" s="269"/>
      <c r="Y757" s="270"/>
      <c r="Z757" s="268"/>
      <c r="AA757" s="268"/>
      <c r="AB757" s="269"/>
      <c r="AC757" s="270"/>
      <c r="AD757" s="268"/>
      <c r="AE757" s="268"/>
      <c r="AF757" s="269"/>
      <c r="AG757" s="270"/>
      <c r="AH757" s="268"/>
      <c r="AI757" s="268"/>
      <c r="AJ757" s="269"/>
      <c r="AK757" s="270"/>
      <c r="AL757" s="270"/>
      <c r="AM757" s="270"/>
      <c r="AN757" s="270"/>
      <c r="AO757" s="270"/>
      <c r="AP757" s="270"/>
      <c r="AQ757" s="270"/>
      <c r="AR757" s="270"/>
      <c r="AS757" s="270"/>
      <c r="AT757" s="270"/>
      <c r="AU757" s="270"/>
      <c r="AV757" s="270"/>
      <c r="AW757" s="270"/>
      <c r="AX757" s="270"/>
      <c r="AY757" s="270"/>
      <c r="AZ757" s="270"/>
      <c r="BA757" s="270"/>
      <c r="BB757" s="270"/>
      <c r="BC757" s="270"/>
      <c r="BD757" s="270"/>
      <c r="BE757" s="270"/>
      <c r="BF757" s="270"/>
      <c r="BG757" s="270"/>
      <c r="BH757" s="270"/>
      <c r="BI757" s="270"/>
      <c r="BJ757" s="270"/>
      <c r="BK757" s="270"/>
      <c r="BL757" s="270"/>
      <c r="BM757" s="270"/>
      <c r="BN757" s="270"/>
      <c r="BO757" s="270"/>
      <c r="BP757" s="270"/>
      <c r="BQ757" s="270"/>
      <c r="BR757" s="270"/>
      <c r="BS757" s="270"/>
      <c r="BT757" s="270"/>
      <c r="BU757" s="270"/>
      <c r="BV757" s="270"/>
      <c r="BW757" s="270"/>
      <c r="BX757" s="270"/>
      <c r="BY757" s="270"/>
      <c r="BZ757" s="270"/>
      <c r="CA757" s="270"/>
      <c r="CB757" s="270"/>
      <c r="CC757" s="270"/>
      <c r="CD757" s="270"/>
      <c r="CE757" s="270"/>
      <c r="CF757" s="270"/>
      <c r="CG757" s="270"/>
      <c r="CH757" s="270"/>
      <c r="CI757" s="270"/>
      <c r="CJ757" s="270"/>
      <c r="CK757" s="270"/>
      <c r="CL757" s="270"/>
      <c r="CM757" s="270"/>
      <c r="CN757" s="270"/>
      <c r="CO757" s="270"/>
      <c r="CP757" s="270"/>
      <c r="CQ757" s="270"/>
    </row>
    <row r="758" spans="10:95">
      <c r="J758" s="268"/>
      <c r="K758" s="268"/>
      <c r="L758" s="269"/>
      <c r="M758" s="270"/>
      <c r="N758" s="268"/>
      <c r="O758" s="268"/>
      <c r="P758" s="269"/>
      <c r="Q758" s="270"/>
      <c r="R758" s="268"/>
      <c r="S758" s="268"/>
      <c r="T758" s="269"/>
      <c r="U758" s="270"/>
      <c r="V758" s="268"/>
      <c r="W758" s="268"/>
      <c r="X758" s="269"/>
      <c r="Y758" s="270"/>
      <c r="Z758" s="268"/>
      <c r="AA758" s="268"/>
      <c r="AB758" s="269"/>
      <c r="AC758" s="270"/>
      <c r="AD758" s="268"/>
      <c r="AE758" s="268"/>
      <c r="AF758" s="269"/>
      <c r="AG758" s="270"/>
      <c r="AH758" s="268"/>
      <c r="AI758" s="268"/>
      <c r="AJ758" s="269"/>
      <c r="AK758" s="270"/>
      <c r="AL758" s="270"/>
      <c r="AM758" s="270"/>
      <c r="AN758" s="270"/>
      <c r="AO758" s="270"/>
      <c r="AP758" s="270"/>
      <c r="AQ758" s="270"/>
      <c r="AR758" s="270"/>
      <c r="AS758" s="270"/>
      <c r="AT758" s="270"/>
      <c r="AU758" s="270"/>
      <c r="AV758" s="270"/>
      <c r="AW758" s="270"/>
      <c r="AX758" s="270"/>
      <c r="AY758" s="270"/>
      <c r="AZ758" s="270"/>
      <c r="BA758" s="270"/>
      <c r="BB758" s="270"/>
      <c r="BC758" s="270"/>
      <c r="BD758" s="270"/>
      <c r="BE758" s="270"/>
      <c r="BF758" s="270"/>
      <c r="BG758" s="270"/>
      <c r="BH758" s="270"/>
      <c r="BI758" s="270"/>
      <c r="BJ758" s="270"/>
      <c r="BK758" s="270"/>
      <c r="BL758" s="270"/>
      <c r="BM758" s="270"/>
      <c r="BN758" s="270"/>
      <c r="BO758" s="270"/>
      <c r="BP758" s="270"/>
      <c r="BQ758" s="270"/>
      <c r="BR758" s="270"/>
      <c r="BS758" s="270"/>
      <c r="BT758" s="270"/>
      <c r="BU758" s="270"/>
      <c r="BV758" s="270"/>
      <c r="BW758" s="270"/>
      <c r="BX758" s="270"/>
      <c r="BY758" s="270"/>
      <c r="BZ758" s="270"/>
      <c r="CA758" s="270"/>
      <c r="CB758" s="270"/>
      <c r="CC758" s="270"/>
      <c r="CD758" s="270"/>
      <c r="CE758" s="270"/>
      <c r="CF758" s="270"/>
      <c r="CG758" s="270"/>
      <c r="CH758" s="270"/>
      <c r="CI758" s="270"/>
      <c r="CJ758" s="270"/>
      <c r="CK758" s="270"/>
      <c r="CL758" s="270"/>
      <c r="CM758" s="270"/>
      <c r="CN758" s="270"/>
      <c r="CO758" s="270"/>
      <c r="CP758" s="270"/>
      <c r="CQ758" s="270"/>
    </row>
    <row r="759" spans="10:95">
      <c r="J759" s="268"/>
      <c r="K759" s="268"/>
      <c r="L759" s="269"/>
      <c r="M759" s="270"/>
      <c r="N759" s="268"/>
      <c r="O759" s="268"/>
      <c r="P759" s="269"/>
      <c r="Q759" s="270"/>
      <c r="R759" s="268"/>
      <c r="S759" s="268"/>
      <c r="T759" s="269"/>
      <c r="U759" s="270"/>
      <c r="V759" s="268"/>
      <c r="W759" s="268"/>
      <c r="X759" s="269"/>
      <c r="Y759" s="270"/>
      <c r="Z759" s="268"/>
      <c r="AA759" s="268"/>
      <c r="AB759" s="269"/>
      <c r="AC759" s="270"/>
      <c r="AD759" s="268"/>
      <c r="AE759" s="268"/>
      <c r="AF759" s="269"/>
      <c r="AG759" s="270"/>
      <c r="AH759" s="268"/>
      <c r="AI759" s="268"/>
      <c r="AJ759" s="269"/>
      <c r="AK759" s="270"/>
      <c r="AL759" s="270"/>
      <c r="AM759" s="270"/>
      <c r="AN759" s="270"/>
      <c r="AO759" s="270"/>
      <c r="AP759" s="270"/>
      <c r="AQ759" s="270"/>
      <c r="AR759" s="270"/>
      <c r="AS759" s="270"/>
      <c r="AT759" s="270"/>
      <c r="AU759" s="270"/>
      <c r="AV759" s="270"/>
      <c r="AW759" s="270"/>
      <c r="AX759" s="270"/>
      <c r="AY759" s="270"/>
      <c r="AZ759" s="270"/>
      <c r="BA759" s="270"/>
      <c r="BB759" s="270"/>
      <c r="BC759" s="270"/>
      <c r="BD759" s="270"/>
      <c r="BE759" s="270"/>
      <c r="BF759" s="270"/>
      <c r="BG759" s="270"/>
      <c r="BH759" s="270"/>
      <c r="BI759" s="270"/>
      <c r="BJ759" s="270"/>
      <c r="BK759" s="270"/>
      <c r="BL759" s="270"/>
      <c r="BM759" s="270"/>
      <c r="BN759" s="270"/>
      <c r="BO759" s="270"/>
      <c r="BP759" s="270"/>
      <c r="BQ759" s="270"/>
      <c r="BR759" s="270"/>
      <c r="BS759" s="270"/>
      <c r="BT759" s="270"/>
      <c r="BU759" s="270"/>
      <c r="BV759" s="270"/>
      <c r="BW759" s="270"/>
      <c r="BX759" s="270"/>
      <c r="BY759" s="270"/>
      <c r="BZ759" s="270"/>
      <c r="CA759" s="270"/>
      <c r="CB759" s="270"/>
      <c r="CC759" s="270"/>
      <c r="CD759" s="270"/>
      <c r="CE759" s="270"/>
      <c r="CF759" s="270"/>
      <c r="CG759" s="270"/>
      <c r="CH759" s="270"/>
      <c r="CI759" s="270"/>
      <c r="CJ759" s="270"/>
      <c r="CK759" s="270"/>
      <c r="CL759" s="270"/>
      <c r="CM759" s="270"/>
      <c r="CN759" s="270"/>
      <c r="CO759" s="270"/>
      <c r="CP759" s="270"/>
      <c r="CQ759" s="270"/>
    </row>
    <row r="760" spans="10:95">
      <c r="J760" s="268"/>
      <c r="K760" s="268"/>
      <c r="L760" s="269"/>
      <c r="M760" s="270"/>
      <c r="N760" s="268"/>
      <c r="O760" s="268"/>
      <c r="P760" s="269"/>
      <c r="Q760" s="270"/>
      <c r="R760" s="268"/>
      <c r="S760" s="268"/>
      <c r="T760" s="269"/>
      <c r="U760" s="270"/>
      <c r="V760" s="268"/>
      <c r="W760" s="268"/>
      <c r="X760" s="269"/>
      <c r="Y760" s="270"/>
      <c r="Z760" s="268"/>
      <c r="AA760" s="268"/>
      <c r="AB760" s="269"/>
      <c r="AC760" s="270"/>
      <c r="AD760" s="268"/>
      <c r="AE760" s="268"/>
      <c r="AF760" s="269"/>
      <c r="AG760" s="270"/>
      <c r="AH760" s="268"/>
      <c r="AI760" s="268"/>
      <c r="AJ760" s="269"/>
      <c r="AK760" s="270"/>
      <c r="AL760" s="270"/>
      <c r="AM760" s="270"/>
      <c r="AN760" s="270"/>
      <c r="AO760" s="270"/>
      <c r="AP760" s="270"/>
      <c r="AQ760" s="270"/>
      <c r="AR760" s="270"/>
      <c r="AS760" s="270"/>
      <c r="AT760" s="270"/>
      <c r="AU760" s="270"/>
      <c r="AV760" s="270"/>
      <c r="AW760" s="270"/>
      <c r="AX760" s="270"/>
      <c r="AY760" s="270"/>
      <c r="AZ760" s="270"/>
      <c r="BA760" s="270"/>
      <c r="BB760" s="270"/>
      <c r="BC760" s="270"/>
      <c r="BD760" s="270"/>
      <c r="BE760" s="270"/>
      <c r="BF760" s="270"/>
      <c r="BG760" s="270"/>
      <c r="BH760" s="270"/>
      <c r="BI760" s="270"/>
      <c r="BJ760" s="270"/>
      <c r="BK760" s="270"/>
      <c r="BL760" s="270"/>
      <c r="BM760" s="270"/>
      <c r="BN760" s="270"/>
      <c r="BO760" s="270"/>
      <c r="BP760" s="270"/>
      <c r="BQ760" s="270"/>
      <c r="BR760" s="270"/>
      <c r="BS760" s="270"/>
      <c r="BT760" s="270"/>
      <c r="BU760" s="270"/>
      <c r="BV760" s="270"/>
      <c r="BW760" s="270"/>
      <c r="BX760" s="270"/>
      <c r="BY760" s="270"/>
      <c r="BZ760" s="270"/>
      <c r="CA760" s="270"/>
      <c r="CB760" s="270"/>
      <c r="CC760" s="270"/>
      <c r="CD760" s="270"/>
      <c r="CE760" s="270"/>
      <c r="CF760" s="270"/>
      <c r="CG760" s="270"/>
      <c r="CH760" s="270"/>
      <c r="CI760" s="270"/>
      <c r="CJ760" s="270"/>
      <c r="CK760" s="270"/>
      <c r="CL760" s="270"/>
      <c r="CM760" s="270"/>
      <c r="CN760" s="270"/>
      <c r="CO760" s="270"/>
      <c r="CP760" s="270"/>
      <c r="CQ760" s="270"/>
    </row>
    <row r="761" spans="10:95">
      <c r="J761" s="268"/>
      <c r="K761" s="268"/>
      <c r="L761" s="269"/>
      <c r="M761" s="270"/>
      <c r="N761" s="268"/>
      <c r="O761" s="268"/>
      <c r="P761" s="269"/>
      <c r="Q761" s="270"/>
      <c r="R761" s="268"/>
      <c r="S761" s="268"/>
      <c r="T761" s="269"/>
      <c r="U761" s="270"/>
      <c r="V761" s="268"/>
      <c r="W761" s="268"/>
      <c r="X761" s="269"/>
      <c r="Y761" s="270"/>
      <c r="Z761" s="268"/>
      <c r="AA761" s="268"/>
      <c r="AB761" s="269"/>
      <c r="AC761" s="270"/>
      <c r="AD761" s="268"/>
      <c r="AE761" s="268"/>
      <c r="AF761" s="269"/>
      <c r="AG761" s="270"/>
      <c r="AH761" s="268"/>
      <c r="AI761" s="268"/>
      <c r="AJ761" s="269"/>
      <c r="AK761" s="270"/>
      <c r="AL761" s="270"/>
      <c r="AM761" s="270"/>
      <c r="AN761" s="270"/>
      <c r="AO761" s="270"/>
      <c r="AP761" s="270"/>
      <c r="AQ761" s="270"/>
      <c r="AR761" s="270"/>
      <c r="AS761" s="270"/>
      <c r="AT761" s="270"/>
      <c r="AU761" s="270"/>
      <c r="AV761" s="270"/>
      <c r="AW761" s="270"/>
      <c r="AX761" s="270"/>
      <c r="AY761" s="270"/>
      <c r="AZ761" s="270"/>
      <c r="BA761" s="270"/>
      <c r="BB761" s="270"/>
      <c r="BC761" s="270"/>
      <c r="BD761" s="270"/>
      <c r="BE761" s="270"/>
      <c r="BF761" s="270"/>
      <c r="BG761" s="270"/>
      <c r="BH761" s="270"/>
      <c r="BI761" s="270"/>
      <c r="BJ761" s="270"/>
      <c r="BK761" s="270"/>
      <c r="BL761" s="270"/>
      <c r="BM761" s="270"/>
      <c r="BN761" s="270"/>
      <c r="BO761" s="270"/>
      <c r="BP761" s="270"/>
      <c r="BQ761" s="270"/>
      <c r="BR761" s="270"/>
      <c r="BS761" s="270"/>
      <c r="BT761" s="270"/>
      <c r="BU761" s="270"/>
      <c r="BV761" s="270"/>
      <c r="BW761" s="270"/>
      <c r="BX761" s="270"/>
      <c r="BY761" s="270"/>
      <c r="BZ761" s="270"/>
      <c r="CA761" s="270"/>
      <c r="CB761" s="270"/>
      <c r="CC761" s="270"/>
      <c r="CD761" s="270"/>
      <c r="CE761" s="270"/>
      <c r="CF761" s="270"/>
      <c r="CG761" s="270"/>
      <c r="CH761" s="270"/>
      <c r="CI761" s="270"/>
      <c r="CJ761" s="270"/>
      <c r="CK761" s="270"/>
      <c r="CL761" s="270"/>
      <c r="CM761" s="270"/>
      <c r="CN761" s="270"/>
      <c r="CO761" s="270"/>
      <c r="CP761" s="270"/>
      <c r="CQ761" s="270"/>
    </row>
    <row r="762" spans="10:95">
      <c r="J762" s="268"/>
      <c r="K762" s="268"/>
      <c r="L762" s="269"/>
      <c r="M762" s="270"/>
      <c r="N762" s="268"/>
      <c r="O762" s="268"/>
      <c r="P762" s="269"/>
      <c r="Q762" s="270"/>
      <c r="R762" s="268"/>
      <c r="S762" s="268"/>
      <c r="T762" s="269"/>
      <c r="U762" s="270"/>
      <c r="V762" s="268"/>
      <c r="W762" s="268"/>
      <c r="X762" s="269"/>
      <c r="Y762" s="270"/>
      <c r="Z762" s="268"/>
      <c r="AA762" s="268"/>
      <c r="AB762" s="269"/>
      <c r="AC762" s="270"/>
      <c r="AD762" s="268"/>
      <c r="AE762" s="268"/>
      <c r="AF762" s="269"/>
      <c r="AG762" s="270"/>
      <c r="AH762" s="268"/>
      <c r="AI762" s="268"/>
      <c r="AJ762" s="269"/>
      <c r="AK762" s="270"/>
      <c r="AL762" s="270"/>
      <c r="AM762" s="270"/>
      <c r="AN762" s="270"/>
      <c r="AO762" s="270"/>
      <c r="AP762" s="270"/>
      <c r="AQ762" s="270"/>
      <c r="AR762" s="270"/>
      <c r="AS762" s="270"/>
      <c r="AT762" s="270"/>
      <c r="AU762" s="270"/>
      <c r="AV762" s="270"/>
      <c r="AW762" s="270"/>
      <c r="AX762" s="270"/>
      <c r="AY762" s="270"/>
      <c r="AZ762" s="270"/>
      <c r="BA762" s="270"/>
      <c r="BB762" s="270"/>
      <c r="BC762" s="270"/>
      <c r="BD762" s="270"/>
      <c r="BE762" s="270"/>
      <c r="BF762" s="270"/>
      <c r="BG762" s="270"/>
      <c r="BH762" s="270"/>
      <c r="BI762" s="270"/>
      <c r="BJ762" s="270"/>
      <c r="BK762" s="270"/>
      <c r="BL762" s="270"/>
      <c r="BM762" s="270"/>
      <c r="BN762" s="270"/>
      <c r="BO762" s="270"/>
      <c r="BP762" s="270"/>
      <c r="BQ762" s="270"/>
      <c r="BR762" s="270"/>
      <c r="BS762" s="270"/>
      <c r="BT762" s="270"/>
      <c r="BU762" s="270"/>
      <c r="BV762" s="270"/>
      <c r="BW762" s="270"/>
      <c r="BX762" s="270"/>
      <c r="BY762" s="270"/>
      <c r="BZ762" s="270"/>
      <c r="CA762" s="270"/>
      <c r="CB762" s="270"/>
      <c r="CC762" s="270"/>
      <c r="CD762" s="270"/>
      <c r="CE762" s="270"/>
      <c r="CF762" s="270"/>
      <c r="CG762" s="270"/>
      <c r="CH762" s="270"/>
      <c r="CI762" s="270"/>
      <c r="CJ762" s="270"/>
      <c r="CK762" s="270"/>
      <c r="CL762" s="270"/>
      <c r="CM762" s="270"/>
      <c r="CN762" s="270"/>
      <c r="CO762" s="270"/>
      <c r="CP762" s="270"/>
      <c r="CQ762" s="270"/>
    </row>
    <row r="763" spans="10:95">
      <c r="J763" s="268"/>
      <c r="K763" s="268"/>
      <c r="L763" s="269"/>
      <c r="M763" s="270"/>
      <c r="N763" s="268"/>
      <c r="O763" s="268"/>
      <c r="P763" s="269"/>
      <c r="Q763" s="270"/>
      <c r="R763" s="268"/>
      <c r="S763" s="268"/>
      <c r="T763" s="269"/>
      <c r="U763" s="270"/>
      <c r="V763" s="268"/>
      <c r="W763" s="268"/>
      <c r="X763" s="269"/>
      <c r="Y763" s="270"/>
      <c r="Z763" s="268"/>
      <c r="AA763" s="268"/>
      <c r="AB763" s="269"/>
      <c r="AC763" s="270"/>
      <c r="AD763" s="268"/>
      <c r="AE763" s="268"/>
      <c r="AF763" s="269"/>
      <c r="AG763" s="270"/>
      <c r="AH763" s="268"/>
      <c r="AI763" s="268"/>
      <c r="AJ763" s="269"/>
      <c r="AK763" s="270"/>
      <c r="AL763" s="270"/>
      <c r="AM763" s="270"/>
      <c r="AN763" s="270"/>
      <c r="AO763" s="270"/>
      <c r="AP763" s="270"/>
      <c r="AQ763" s="270"/>
      <c r="AR763" s="270"/>
      <c r="AS763" s="270"/>
      <c r="AT763" s="270"/>
      <c r="AU763" s="270"/>
      <c r="AV763" s="270"/>
      <c r="AW763" s="270"/>
      <c r="AX763" s="270"/>
      <c r="AY763" s="270"/>
      <c r="AZ763" s="270"/>
      <c r="BA763" s="270"/>
      <c r="BB763" s="270"/>
      <c r="BC763" s="270"/>
      <c r="BD763" s="270"/>
      <c r="BE763" s="270"/>
      <c r="BF763" s="270"/>
      <c r="BG763" s="270"/>
      <c r="BH763" s="270"/>
      <c r="BI763" s="270"/>
      <c r="BJ763" s="270"/>
      <c r="BK763" s="270"/>
      <c r="BL763" s="270"/>
      <c r="BM763" s="270"/>
      <c r="BN763" s="270"/>
      <c r="BO763" s="270"/>
      <c r="BP763" s="270"/>
      <c r="BQ763" s="270"/>
      <c r="BR763" s="270"/>
      <c r="BS763" s="270"/>
      <c r="BT763" s="270"/>
      <c r="BU763" s="270"/>
      <c r="BV763" s="270"/>
      <c r="BW763" s="270"/>
      <c r="BX763" s="270"/>
      <c r="BY763" s="270"/>
      <c r="BZ763" s="270"/>
      <c r="CA763" s="270"/>
      <c r="CB763" s="270"/>
      <c r="CC763" s="270"/>
      <c r="CD763" s="270"/>
      <c r="CE763" s="270"/>
      <c r="CF763" s="270"/>
      <c r="CG763" s="270"/>
      <c r="CH763" s="270"/>
      <c r="CI763" s="270"/>
      <c r="CJ763" s="270"/>
      <c r="CK763" s="270"/>
      <c r="CL763" s="270"/>
      <c r="CM763" s="270"/>
      <c r="CN763" s="270"/>
      <c r="CO763" s="270"/>
      <c r="CP763" s="270"/>
      <c r="CQ763" s="270"/>
    </row>
    <row r="764" spans="10:95">
      <c r="J764" s="268"/>
      <c r="K764" s="268"/>
      <c r="L764" s="269"/>
      <c r="M764" s="270"/>
      <c r="N764" s="268"/>
      <c r="O764" s="268"/>
      <c r="P764" s="269"/>
      <c r="Q764" s="270"/>
      <c r="R764" s="268"/>
      <c r="S764" s="268"/>
      <c r="T764" s="269"/>
      <c r="U764" s="270"/>
      <c r="V764" s="268"/>
      <c r="W764" s="268"/>
      <c r="X764" s="269"/>
      <c r="Y764" s="270"/>
      <c r="Z764" s="268"/>
      <c r="AA764" s="268"/>
      <c r="AB764" s="269"/>
      <c r="AC764" s="270"/>
      <c r="AD764" s="268"/>
      <c r="AE764" s="268"/>
      <c r="AF764" s="269"/>
      <c r="AG764" s="270"/>
      <c r="AH764" s="268"/>
      <c r="AI764" s="268"/>
      <c r="AJ764" s="269"/>
      <c r="AK764" s="270"/>
      <c r="AL764" s="270"/>
      <c r="AM764" s="270"/>
      <c r="AN764" s="270"/>
      <c r="AO764" s="270"/>
      <c r="AP764" s="270"/>
      <c r="AQ764" s="270"/>
      <c r="AR764" s="270"/>
      <c r="AS764" s="270"/>
      <c r="AT764" s="270"/>
      <c r="AU764" s="270"/>
      <c r="AV764" s="270"/>
      <c r="AW764" s="270"/>
      <c r="AX764" s="270"/>
      <c r="AY764" s="270"/>
      <c r="AZ764" s="270"/>
      <c r="BA764" s="270"/>
      <c r="BB764" s="270"/>
      <c r="BC764" s="270"/>
      <c r="BD764" s="270"/>
      <c r="BE764" s="270"/>
      <c r="BF764" s="270"/>
      <c r="BG764" s="270"/>
      <c r="BH764" s="270"/>
      <c r="BI764" s="270"/>
      <c r="BJ764" s="270"/>
      <c r="BK764" s="270"/>
      <c r="BL764" s="270"/>
      <c r="BM764" s="270"/>
      <c r="BN764" s="270"/>
      <c r="BO764" s="270"/>
      <c r="BP764" s="270"/>
      <c r="BQ764" s="270"/>
      <c r="BR764" s="270"/>
      <c r="BS764" s="270"/>
      <c r="BT764" s="270"/>
      <c r="BU764" s="270"/>
      <c r="BV764" s="270"/>
      <c r="BW764" s="270"/>
      <c r="BX764" s="270"/>
      <c r="BY764" s="270"/>
      <c r="BZ764" s="270"/>
      <c r="CA764" s="270"/>
      <c r="CB764" s="270"/>
      <c r="CC764" s="270"/>
      <c r="CD764" s="270"/>
      <c r="CE764" s="270"/>
      <c r="CF764" s="270"/>
      <c r="CG764" s="270"/>
      <c r="CH764" s="270"/>
      <c r="CI764" s="270"/>
      <c r="CJ764" s="270"/>
      <c r="CK764" s="270"/>
      <c r="CL764" s="270"/>
      <c r="CM764" s="270"/>
      <c r="CN764" s="270"/>
      <c r="CO764" s="270"/>
      <c r="CP764" s="270"/>
      <c r="CQ764" s="270"/>
    </row>
    <row r="765" spans="10:95">
      <c r="J765" s="268"/>
      <c r="K765" s="268"/>
      <c r="L765" s="269"/>
      <c r="M765" s="270"/>
      <c r="N765" s="268"/>
      <c r="O765" s="268"/>
      <c r="P765" s="269"/>
      <c r="Q765" s="270"/>
      <c r="R765" s="268"/>
      <c r="S765" s="268"/>
      <c r="T765" s="269"/>
      <c r="U765" s="270"/>
      <c r="V765" s="268"/>
      <c r="W765" s="268"/>
      <c r="X765" s="269"/>
      <c r="Y765" s="270"/>
      <c r="Z765" s="268"/>
      <c r="AA765" s="268"/>
      <c r="AB765" s="269"/>
      <c r="AC765" s="270"/>
      <c r="AD765" s="268"/>
      <c r="AE765" s="268"/>
      <c r="AF765" s="269"/>
      <c r="AG765" s="270"/>
      <c r="AH765" s="268"/>
      <c r="AI765" s="268"/>
      <c r="AJ765" s="269"/>
      <c r="AK765" s="270"/>
      <c r="AL765" s="270"/>
      <c r="AM765" s="270"/>
      <c r="AN765" s="270"/>
      <c r="AO765" s="270"/>
      <c r="AP765" s="270"/>
      <c r="AQ765" s="270"/>
      <c r="AR765" s="270"/>
      <c r="AS765" s="270"/>
      <c r="AT765" s="270"/>
      <c r="AU765" s="270"/>
      <c r="AV765" s="270"/>
      <c r="AW765" s="270"/>
      <c r="AX765" s="270"/>
      <c r="AY765" s="270"/>
      <c r="AZ765" s="270"/>
      <c r="BA765" s="270"/>
      <c r="BB765" s="270"/>
      <c r="BC765" s="270"/>
      <c r="BD765" s="270"/>
      <c r="BE765" s="270"/>
      <c r="BF765" s="270"/>
      <c r="BG765" s="270"/>
      <c r="BH765" s="270"/>
      <c r="BI765" s="270"/>
      <c r="BJ765" s="270"/>
      <c r="BK765" s="270"/>
      <c r="BL765" s="270"/>
      <c r="BM765" s="270"/>
      <c r="BN765" s="270"/>
      <c r="BO765" s="270"/>
      <c r="BP765" s="270"/>
      <c r="BQ765" s="270"/>
      <c r="BR765" s="270"/>
      <c r="BS765" s="270"/>
      <c r="BT765" s="270"/>
      <c r="BU765" s="270"/>
      <c r="BV765" s="270"/>
      <c r="BW765" s="270"/>
      <c r="BX765" s="270"/>
      <c r="BY765" s="270"/>
      <c r="BZ765" s="270"/>
      <c r="CA765" s="270"/>
      <c r="CB765" s="270"/>
      <c r="CC765" s="270"/>
      <c r="CD765" s="270"/>
      <c r="CE765" s="270"/>
      <c r="CF765" s="270"/>
      <c r="CG765" s="270"/>
      <c r="CH765" s="270"/>
      <c r="CI765" s="270"/>
      <c r="CJ765" s="270"/>
      <c r="CK765" s="270"/>
      <c r="CL765" s="270"/>
      <c r="CM765" s="270"/>
      <c r="CN765" s="270"/>
      <c r="CO765" s="270"/>
      <c r="CP765" s="270"/>
      <c r="CQ765" s="270"/>
    </row>
    <row r="766" spans="10:95">
      <c r="J766" s="268"/>
      <c r="K766" s="268"/>
      <c r="L766" s="269"/>
      <c r="M766" s="270"/>
      <c r="N766" s="268"/>
      <c r="O766" s="268"/>
      <c r="P766" s="269"/>
      <c r="Q766" s="270"/>
      <c r="R766" s="268"/>
      <c r="S766" s="268"/>
      <c r="T766" s="269"/>
      <c r="U766" s="270"/>
      <c r="V766" s="268"/>
      <c r="W766" s="268"/>
      <c r="X766" s="269"/>
      <c r="Y766" s="270"/>
      <c r="Z766" s="268"/>
      <c r="AA766" s="268"/>
      <c r="AB766" s="269"/>
      <c r="AC766" s="270"/>
      <c r="AD766" s="268"/>
      <c r="AE766" s="268"/>
      <c r="AF766" s="269"/>
      <c r="AG766" s="270"/>
      <c r="AH766" s="268"/>
      <c r="AI766" s="268"/>
      <c r="AJ766" s="269"/>
      <c r="AK766" s="270"/>
      <c r="AL766" s="270"/>
      <c r="AM766" s="270"/>
      <c r="AN766" s="270"/>
      <c r="AO766" s="270"/>
      <c r="AP766" s="270"/>
      <c r="AQ766" s="270"/>
      <c r="AR766" s="270"/>
      <c r="AS766" s="270"/>
      <c r="AT766" s="270"/>
      <c r="AU766" s="270"/>
      <c r="AV766" s="270"/>
      <c r="AW766" s="270"/>
      <c r="AX766" s="270"/>
      <c r="AY766" s="270"/>
      <c r="AZ766" s="270"/>
      <c r="BA766" s="270"/>
      <c r="BB766" s="270"/>
      <c r="BC766" s="270"/>
      <c r="BD766" s="270"/>
      <c r="BE766" s="270"/>
      <c r="BF766" s="270"/>
      <c r="BG766" s="270"/>
      <c r="BH766" s="270"/>
      <c r="BI766" s="270"/>
      <c r="BJ766" s="270"/>
      <c r="BK766" s="270"/>
      <c r="BL766" s="270"/>
      <c r="BM766" s="270"/>
      <c r="BN766" s="270"/>
      <c r="BO766" s="270"/>
      <c r="BP766" s="270"/>
      <c r="BQ766" s="270"/>
      <c r="BR766" s="270"/>
      <c r="BS766" s="270"/>
      <c r="BT766" s="270"/>
      <c r="BU766" s="270"/>
      <c r="BV766" s="270"/>
      <c r="BW766" s="270"/>
      <c r="BX766" s="270"/>
      <c r="BY766" s="270"/>
      <c r="BZ766" s="270"/>
      <c r="CA766" s="270"/>
      <c r="CB766" s="270"/>
      <c r="CC766" s="270"/>
      <c r="CD766" s="270"/>
      <c r="CE766" s="270"/>
      <c r="CF766" s="270"/>
      <c r="CG766" s="270"/>
      <c r="CH766" s="270"/>
      <c r="CI766" s="270"/>
      <c r="CJ766" s="270"/>
      <c r="CK766" s="270"/>
      <c r="CL766" s="270"/>
      <c r="CM766" s="270"/>
      <c r="CN766" s="270"/>
      <c r="CO766" s="270"/>
      <c r="CP766" s="270"/>
      <c r="CQ766" s="270"/>
    </row>
    <row r="767" spans="10:95">
      <c r="J767" s="268"/>
      <c r="K767" s="268"/>
      <c r="L767" s="269"/>
      <c r="M767" s="270"/>
      <c r="N767" s="268"/>
      <c r="O767" s="268"/>
      <c r="P767" s="269"/>
      <c r="Q767" s="270"/>
      <c r="R767" s="268"/>
      <c r="S767" s="268"/>
      <c r="T767" s="269"/>
      <c r="U767" s="270"/>
      <c r="V767" s="268"/>
      <c r="W767" s="268"/>
      <c r="X767" s="269"/>
      <c r="Y767" s="270"/>
      <c r="Z767" s="268"/>
      <c r="AA767" s="268"/>
      <c r="AB767" s="269"/>
      <c r="AC767" s="270"/>
      <c r="AD767" s="268"/>
      <c r="AE767" s="268"/>
      <c r="AF767" s="269"/>
      <c r="AG767" s="270"/>
      <c r="AH767" s="268"/>
      <c r="AI767" s="268"/>
      <c r="AJ767" s="269"/>
      <c r="AK767" s="270"/>
      <c r="AL767" s="270"/>
      <c r="AM767" s="270"/>
      <c r="AN767" s="270"/>
      <c r="AO767" s="270"/>
      <c r="AP767" s="270"/>
      <c r="AQ767" s="270"/>
      <c r="AR767" s="270"/>
      <c r="AS767" s="270"/>
      <c r="AT767" s="270"/>
      <c r="AU767" s="270"/>
      <c r="AV767" s="270"/>
      <c r="AW767" s="270"/>
      <c r="AX767" s="270"/>
      <c r="AY767" s="270"/>
      <c r="AZ767" s="270"/>
      <c r="BA767" s="270"/>
      <c r="BB767" s="270"/>
      <c r="BC767" s="270"/>
      <c r="BD767" s="270"/>
      <c r="BE767" s="270"/>
      <c r="BF767" s="270"/>
      <c r="BG767" s="270"/>
      <c r="BH767" s="270"/>
      <c r="BI767" s="270"/>
      <c r="BJ767" s="270"/>
      <c r="BK767" s="270"/>
      <c r="BL767" s="270"/>
      <c r="BM767" s="270"/>
      <c r="BN767" s="270"/>
      <c r="BO767" s="270"/>
      <c r="BP767" s="270"/>
      <c r="BQ767" s="270"/>
      <c r="BR767" s="270"/>
      <c r="BS767" s="270"/>
      <c r="BT767" s="270"/>
      <c r="BU767" s="270"/>
      <c r="BV767" s="270"/>
      <c r="BW767" s="270"/>
      <c r="BX767" s="270"/>
      <c r="BY767" s="270"/>
      <c r="BZ767" s="270"/>
      <c r="CA767" s="270"/>
      <c r="CB767" s="270"/>
      <c r="CC767" s="270"/>
      <c r="CD767" s="270"/>
      <c r="CE767" s="270"/>
      <c r="CF767" s="270"/>
      <c r="CG767" s="270"/>
      <c r="CH767" s="270"/>
      <c r="CI767" s="270"/>
      <c r="CJ767" s="270"/>
      <c r="CK767" s="270"/>
      <c r="CL767" s="270"/>
      <c r="CM767" s="270"/>
      <c r="CN767" s="270"/>
      <c r="CO767" s="270"/>
      <c r="CP767" s="270"/>
      <c r="CQ767" s="270"/>
    </row>
    <row r="768" spans="10:95">
      <c r="J768" s="268"/>
      <c r="K768" s="268"/>
      <c r="L768" s="269"/>
      <c r="M768" s="270"/>
      <c r="N768" s="268"/>
      <c r="O768" s="268"/>
      <c r="P768" s="269"/>
      <c r="Q768" s="270"/>
      <c r="R768" s="268"/>
      <c r="S768" s="268"/>
      <c r="T768" s="269"/>
      <c r="U768" s="270"/>
      <c r="V768" s="268"/>
      <c r="W768" s="268"/>
      <c r="X768" s="269"/>
      <c r="Y768" s="270"/>
      <c r="Z768" s="268"/>
      <c r="AA768" s="268"/>
      <c r="AB768" s="269"/>
      <c r="AC768" s="270"/>
      <c r="AD768" s="268"/>
      <c r="AE768" s="268"/>
      <c r="AF768" s="269"/>
      <c r="AG768" s="270"/>
      <c r="AH768" s="268"/>
      <c r="AI768" s="268"/>
      <c r="AJ768" s="269"/>
      <c r="AK768" s="270"/>
      <c r="AL768" s="270"/>
      <c r="AM768" s="270"/>
      <c r="AN768" s="270"/>
      <c r="AO768" s="270"/>
      <c r="AP768" s="270"/>
      <c r="AQ768" s="270"/>
      <c r="AR768" s="270"/>
      <c r="AS768" s="270"/>
      <c r="AT768" s="270"/>
      <c r="AU768" s="270"/>
      <c r="AV768" s="270"/>
      <c r="AW768" s="270"/>
      <c r="AX768" s="270"/>
      <c r="AY768" s="270"/>
      <c r="AZ768" s="270"/>
      <c r="BA768" s="270"/>
      <c r="BB768" s="270"/>
      <c r="BC768" s="270"/>
      <c r="BD768" s="270"/>
      <c r="BE768" s="270"/>
      <c r="BF768" s="270"/>
      <c r="BG768" s="270"/>
      <c r="BH768" s="270"/>
      <c r="BI768" s="270"/>
      <c r="BJ768" s="270"/>
      <c r="BK768" s="270"/>
      <c r="BL768" s="270"/>
      <c r="BM768" s="270"/>
      <c r="BN768" s="270"/>
      <c r="BO768" s="270"/>
      <c r="BP768" s="270"/>
      <c r="BQ768" s="270"/>
      <c r="BR768" s="270"/>
      <c r="BS768" s="270"/>
      <c r="BT768" s="270"/>
      <c r="BU768" s="270"/>
      <c r="BV768" s="270"/>
      <c r="BW768" s="270"/>
      <c r="BX768" s="270"/>
      <c r="BY768" s="270"/>
      <c r="BZ768" s="270"/>
      <c r="CA768" s="270"/>
      <c r="CB768" s="270"/>
      <c r="CC768" s="270"/>
      <c r="CD768" s="270"/>
      <c r="CE768" s="270"/>
      <c r="CF768" s="270"/>
      <c r="CG768" s="270"/>
      <c r="CH768" s="270"/>
      <c r="CI768" s="270"/>
      <c r="CJ768" s="270"/>
      <c r="CK768" s="270"/>
      <c r="CL768" s="270"/>
      <c r="CM768" s="270"/>
      <c r="CN768" s="270"/>
      <c r="CO768" s="270"/>
      <c r="CP768" s="270"/>
      <c r="CQ768" s="270"/>
    </row>
    <row r="769" spans="10:95">
      <c r="J769" s="268"/>
      <c r="K769" s="268"/>
      <c r="L769" s="269"/>
      <c r="M769" s="270"/>
      <c r="N769" s="268"/>
      <c r="O769" s="268"/>
      <c r="P769" s="269"/>
      <c r="Q769" s="270"/>
      <c r="R769" s="268"/>
      <c r="S769" s="268"/>
      <c r="T769" s="269"/>
      <c r="U769" s="270"/>
      <c r="V769" s="268"/>
      <c r="W769" s="268"/>
      <c r="X769" s="269"/>
      <c r="Y769" s="270"/>
      <c r="Z769" s="268"/>
      <c r="AA769" s="268"/>
      <c r="AB769" s="269"/>
      <c r="AC769" s="270"/>
      <c r="AD769" s="268"/>
      <c r="AE769" s="268"/>
      <c r="AF769" s="269"/>
      <c r="AG769" s="270"/>
      <c r="AH769" s="268"/>
      <c r="AI769" s="268"/>
      <c r="AJ769" s="269"/>
      <c r="AK769" s="270"/>
      <c r="AL769" s="270"/>
      <c r="AM769" s="270"/>
      <c r="AN769" s="270"/>
      <c r="AO769" s="270"/>
      <c r="AP769" s="270"/>
      <c r="AQ769" s="270"/>
      <c r="AR769" s="270"/>
      <c r="AS769" s="270"/>
      <c r="AT769" s="270"/>
      <c r="AU769" s="270"/>
      <c r="AV769" s="270"/>
      <c r="AW769" s="270"/>
      <c r="AX769" s="270"/>
      <c r="AY769" s="270"/>
      <c r="AZ769" s="270"/>
      <c r="BA769" s="270"/>
      <c r="BB769" s="270"/>
      <c r="BC769" s="270"/>
      <c r="BD769" s="270"/>
      <c r="BE769" s="270"/>
      <c r="BF769" s="270"/>
      <c r="BG769" s="270"/>
      <c r="BH769" s="270"/>
      <c r="BI769" s="270"/>
      <c r="BJ769" s="270"/>
      <c r="BK769" s="270"/>
      <c r="BL769" s="270"/>
      <c r="BM769" s="270"/>
      <c r="BN769" s="270"/>
      <c r="BO769" s="270"/>
      <c r="BP769" s="270"/>
      <c r="BQ769" s="270"/>
      <c r="BR769" s="270"/>
      <c r="BS769" s="270"/>
      <c r="BT769" s="270"/>
      <c r="BU769" s="270"/>
      <c r="BV769" s="270"/>
      <c r="BW769" s="270"/>
      <c r="BX769" s="270"/>
      <c r="BY769" s="270"/>
      <c r="BZ769" s="270"/>
      <c r="CA769" s="270"/>
      <c r="CB769" s="270"/>
      <c r="CC769" s="270"/>
      <c r="CD769" s="270"/>
      <c r="CE769" s="270"/>
      <c r="CF769" s="270"/>
      <c r="CG769" s="270"/>
      <c r="CH769" s="270"/>
      <c r="CI769" s="270"/>
      <c r="CJ769" s="270"/>
      <c r="CK769" s="270"/>
      <c r="CL769" s="270"/>
      <c r="CM769" s="270"/>
      <c r="CN769" s="270"/>
      <c r="CO769" s="270"/>
      <c r="CP769" s="270"/>
      <c r="CQ769" s="270"/>
    </row>
    <row r="770" spans="10:95">
      <c r="J770" s="268"/>
      <c r="K770" s="268"/>
      <c r="L770" s="269"/>
      <c r="M770" s="270"/>
      <c r="N770" s="268"/>
      <c r="O770" s="268"/>
      <c r="P770" s="269"/>
      <c r="Q770" s="270"/>
      <c r="R770" s="268"/>
      <c r="S770" s="268"/>
      <c r="T770" s="269"/>
      <c r="U770" s="270"/>
      <c r="V770" s="268"/>
      <c r="W770" s="268"/>
      <c r="X770" s="269"/>
      <c r="Y770" s="270"/>
      <c r="Z770" s="268"/>
      <c r="AA770" s="268"/>
      <c r="AB770" s="269"/>
      <c r="AC770" s="270"/>
      <c r="AD770" s="268"/>
      <c r="AE770" s="268"/>
      <c r="AF770" s="269"/>
      <c r="AG770" s="270"/>
      <c r="AH770" s="268"/>
      <c r="AI770" s="268"/>
      <c r="AJ770" s="269"/>
      <c r="AK770" s="270"/>
      <c r="AL770" s="270"/>
      <c r="AM770" s="270"/>
      <c r="AN770" s="270"/>
      <c r="AO770" s="270"/>
      <c r="AP770" s="270"/>
      <c r="AQ770" s="270"/>
      <c r="AR770" s="270"/>
      <c r="AS770" s="270"/>
      <c r="AT770" s="270"/>
      <c r="AU770" s="270"/>
      <c r="AV770" s="270"/>
      <c r="AW770" s="270"/>
      <c r="AX770" s="270"/>
      <c r="AY770" s="270"/>
      <c r="AZ770" s="270"/>
      <c r="BA770" s="270"/>
      <c r="BB770" s="270"/>
      <c r="BC770" s="270"/>
      <c r="BD770" s="270"/>
      <c r="BE770" s="270"/>
      <c r="BF770" s="270"/>
      <c r="BG770" s="270"/>
      <c r="BH770" s="270"/>
      <c r="BI770" s="270"/>
      <c r="BJ770" s="270"/>
      <c r="BK770" s="270"/>
      <c r="BL770" s="270"/>
      <c r="BM770" s="270"/>
      <c r="BN770" s="270"/>
      <c r="BO770" s="270"/>
      <c r="BP770" s="270"/>
      <c r="BQ770" s="270"/>
      <c r="BR770" s="270"/>
      <c r="BS770" s="270"/>
      <c r="BT770" s="270"/>
      <c r="BU770" s="270"/>
      <c r="BV770" s="270"/>
      <c r="BW770" s="270"/>
      <c r="BX770" s="270"/>
      <c r="BY770" s="270"/>
      <c r="BZ770" s="270"/>
      <c r="CA770" s="270"/>
      <c r="CB770" s="270"/>
      <c r="CC770" s="270"/>
      <c r="CD770" s="270"/>
      <c r="CE770" s="270"/>
      <c r="CF770" s="270"/>
      <c r="CG770" s="270"/>
      <c r="CH770" s="270"/>
      <c r="CI770" s="270"/>
      <c r="CJ770" s="270"/>
      <c r="CK770" s="270"/>
      <c r="CL770" s="270"/>
      <c r="CM770" s="270"/>
      <c r="CN770" s="270"/>
      <c r="CO770" s="270"/>
      <c r="CP770" s="270"/>
      <c r="CQ770" s="270"/>
    </row>
    <row r="771" spans="10:95">
      <c r="J771" s="268"/>
      <c r="K771" s="268"/>
      <c r="L771" s="269"/>
      <c r="M771" s="270"/>
      <c r="N771" s="268"/>
      <c r="O771" s="268"/>
      <c r="P771" s="269"/>
      <c r="Q771" s="270"/>
      <c r="R771" s="268"/>
      <c r="S771" s="268"/>
      <c r="T771" s="269"/>
      <c r="U771" s="270"/>
      <c r="V771" s="268"/>
      <c r="W771" s="268"/>
      <c r="X771" s="269"/>
      <c r="Y771" s="270"/>
      <c r="Z771" s="268"/>
      <c r="AA771" s="268"/>
      <c r="AB771" s="269"/>
      <c r="AC771" s="270"/>
      <c r="AD771" s="268"/>
      <c r="AE771" s="268"/>
      <c r="AF771" s="269"/>
      <c r="AG771" s="270"/>
      <c r="AH771" s="268"/>
      <c r="AI771" s="268"/>
      <c r="AJ771" s="269"/>
      <c r="AK771" s="270"/>
      <c r="AL771" s="270"/>
      <c r="AM771" s="270"/>
      <c r="AN771" s="270"/>
      <c r="AO771" s="270"/>
      <c r="AP771" s="270"/>
      <c r="AQ771" s="270"/>
      <c r="AR771" s="270"/>
      <c r="AS771" s="270"/>
      <c r="AT771" s="270"/>
      <c r="AU771" s="270"/>
      <c r="AV771" s="270"/>
      <c r="AW771" s="270"/>
      <c r="AX771" s="270"/>
      <c r="AY771" s="270"/>
      <c r="AZ771" s="270"/>
      <c r="BA771" s="270"/>
      <c r="BB771" s="270"/>
      <c r="BC771" s="270"/>
      <c r="BD771" s="270"/>
      <c r="BE771" s="270"/>
      <c r="BF771" s="270"/>
      <c r="BG771" s="270"/>
      <c r="BH771" s="270"/>
      <c r="BI771" s="270"/>
      <c r="BJ771" s="270"/>
      <c r="BK771" s="270"/>
      <c r="BL771" s="270"/>
      <c r="BM771" s="270"/>
      <c r="BN771" s="270"/>
      <c r="BO771" s="270"/>
      <c r="BP771" s="270"/>
      <c r="BQ771" s="270"/>
      <c r="BR771" s="270"/>
      <c r="BS771" s="270"/>
      <c r="BT771" s="270"/>
      <c r="BU771" s="270"/>
      <c r="BV771" s="270"/>
      <c r="BW771" s="270"/>
      <c r="BX771" s="270"/>
      <c r="BY771" s="270"/>
      <c r="BZ771" s="270"/>
      <c r="CA771" s="270"/>
      <c r="CB771" s="270"/>
      <c r="CC771" s="270"/>
      <c r="CD771" s="270"/>
      <c r="CE771" s="270"/>
      <c r="CF771" s="270"/>
      <c r="CG771" s="270"/>
      <c r="CH771" s="270"/>
      <c r="CI771" s="270"/>
      <c r="CJ771" s="270"/>
      <c r="CK771" s="270"/>
      <c r="CL771" s="270"/>
      <c r="CM771" s="270"/>
      <c r="CN771" s="270"/>
      <c r="CO771" s="270"/>
      <c r="CP771" s="270"/>
      <c r="CQ771" s="270"/>
    </row>
    <row r="772" spans="10:95">
      <c r="J772" s="268"/>
      <c r="K772" s="268"/>
      <c r="L772" s="269"/>
      <c r="M772" s="270"/>
      <c r="N772" s="268"/>
      <c r="O772" s="268"/>
      <c r="P772" s="269"/>
      <c r="Q772" s="270"/>
      <c r="R772" s="268"/>
      <c r="S772" s="268"/>
      <c r="T772" s="269"/>
      <c r="U772" s="270"/>
      <c r="V772" s="268"/>
      <c r="W772" s="268"/>
      <c r="X772" s="269"/>
      <c r="Y772" s="270"/>
      <c r="Z772" s="268"/>
      <c r="AA772" s="268"/>
      <c r="AB772" s="269"/>
      <c r="AC772" s="270"/>
      <c r="AD772" s="268"/>
      <c r="AE772" s="268"/>
      <c r="AF772" s="269"/>
      <c r="AG772" s="270"/>
      <c r="AH772" s="268"/>
      <c r="AI772" s="268"/>
      <c r="AJ772" s="269"/>
      <c r="AK772" s="270"/>
      <c r="AL772" s="270"/>
      <c r="AM772" s="270"/>
      <c r="AN772" s="270"/>
      <c r="AO772" s="270"/>
      <c r="AP772" s="270"/>
      <c r="AQ772" s="270"/>
      <c r="AR772" s="270"/>
      <c r="AS772" s="270"/>
      <c r="AT772" s="270"/>
      <c r="AU772" s="270"/>
      <c r="AV772" s="270"/>
      <c r="AW772" s="270"/>
      <c r="AX772" s="270"/>
      <c r="AY772" s="270"/>
      <c r="AZ772" s="270"/>
      <c r="BA772" s="270"/>
      <c r="BB772" s="270"/>
      <c r="BC772" s="270"/>
      <c r="BD772" s="270"/>
      <c r="BE772" s="270"/>
      <c r="BF772" s="270"/>
      <c r="BG772" s="270"/>
      <c r="BH772" s="270"/>
      <c r="BI772" s="270"/>
      <c r="BJ772" s="270"/>
      <c r="BK772" s="270"/>
      <c r="BL772" s="270"/>
      <c r="BM772" s="270"/>
      <c r="BN772" s="270"/>
      <c r="BO772" s="270"/>
      <c r="BP772" s="270"/>
      <c r="BQ772" s="270"/>
      <c r="BR772" s="270"/>
      <c r="BS772" s="270"/>
      <c r="BT772" s="270"/>
      <c r="BU772" s="270"/>
      <c r="BV772" s="270"/>
      <c r="BW772" s="270"/>
      <c r="BX772" s="270"/>
      <c r="BY772" s="270"/>
      <c r="BZ772" s="270"/>
      <c r="CA772" s="270"/>
      <c r="CB772" s="270"/>
      <c r="CC772" s="270"/>
      <c r="CD772" s="270"/>
      <c r="CE772" s="270"/>
      <c r="CF772" s="270"/>
      <c r="CG772" s="270"/>
      <c r="CH772" s="270"/>
      <c r="CI772" s="270"/>
      <c r="CJ772" s="270"/>
      <c r="CK772" s="270"/>
      <c r="CL772" s="270"/>
      <c r="CM772" s="270"/>
      <c r="CN772" s="270"/>
      <c r="CO772" s="270"/>
      <c r="CP772" s="270"/>
      <c r="CQ772" s="270"/>
    </row>
    <row r="773" spans="10:95">
      <c r="J773" s="268"/>
      <c r="K773" s="268"/>
      <c r="L773" s="269"/>
      <c r="M773" s="270"/>
      <c r="N773" s="268"/>
      <c r="O773" s="268"/>
      <c r="P773" s="269"/>
      <c r="Q773" s="270"/>
      <c r="R773" s="268"/>
      <c r="S773" s="268"/>
      <c r="T773" s="269"/>
      <c r="U773" s="270"/>
      <c r="V773" s="268"/>
      <c r="W773" s="268"/>
      <c r="X773" s="269"/>
      <c r="Y773" s="270"/>
      <c r="Z773" s="268"/>
      <c r="AA773" s="268"/>
      <c r="AB773" s="269"/>
      <c r="AC773" s="270"/>
      <c r="AD773" s="268"/>
      <c r="AE773" s="268"/>
      <c r="AF773" s="269"/>
      <c r="AG773" s="270"/>
      <c r="AH773" s="268"/>
      <c r="AI773" s="268"/>
      <c r="AJ773" s="269"/>
      <c r="AK773" s="270"/>
      <c r="AL773" s="270"/>
      <c r="AM773" s="270"/>
      <c r="AN773" s="270"/>
      <c r="AO773" s="270"/>
      <c r="AP773" s="270"/>
      <c r="AQ773" s="270"/>
      <c r="AR773" s="270"/>
      <c r="AS773" s="270"/>
      <c r="AT773" s="270"/>
      <c r="AU773" s="270"/>
      <c r="AV773" s="270"/>
      <c r="AW773" s="270"/>
      <c r="AX773" s="270"/>
      <c r="AY773" s="270"/>
      <c r="AZ773" s="270"/>
      <c r="BA773" s="270"/>
      <c r="BB773" s="270"/>
      <c r="BC773" s="270"/>
      <c r="BD773" s="270"/>
      <c r="BE773" s="270"/>
      <c r="BF773" s="270"/>
      <c r="BG773" s="270"/>
      <c r="BH773" s="270"/>
      <c r="BI773" s="270"/>
      <c r="BJ773" s="270"/>
      <c r="BK773" s="270"/>
      <c r="BL773" s="270"/>
      <c r="BM773" s="270"/>
      <c r="BN773" s="270"/>
      <c r="BO773" s="270"/>
      <c r="BP773" s="270"/>
      <c r="BQ773" s="270"/>
      <c r="BR773" s="270"/>
      <c r="BS773" s="270"/>
      <c r="BT773" s="270"/>
      <c r="BU773" s="270"/>
      <c r="BV773" s="270"/>
      <c r="BW773" s="270"/>
      <c r="BX773" s="270"/>
      <c r="BY773" s="270"/>
      <c r="BZ773" s="270"/>
      <c r="CA773" s="270"/>
      <c r="CB773" s="270"/>
      <c r="CC773" s="270"/>
      <c r="CD773" s="270"/>
      <c r="CE773" s="270"/>
      <c r="CF773" s="270"/>
      <c r="CG773" s="270"/>
      <c r="CH773" s="270"/>
      <c r="CI773" s="270"/>
      <c r="CJ773" s="270"/>
      <c r="CK773" s="270"/>
      <c r="CL773" s="270"/>
      <c r="CM773" s="270"/>
      <c r="CN773" s="270"/>
      <c r="CO773" s="270"/>
      <c r="CP773" s="270"/>
      <c r="CQ773" s="270"/>
    </row>
    <row r="774" spans="10:95">
      <c r="J774" s="268"/>
      <c r="K774" s="268"/>
      <c r="L774" s="269"/>
      <c r="M774" s="270"/>
      <c r="N774" s="268"/>
      <c r="O774" s="268"/>
      <c r="P774" s="269"/>
      <c r="Q774" s="270"/>
      <c r="R774" s="268"/>
      <c r="S774" s="268"/>
      <c r="T774" s="269"/>
      <c r="U774" s="270"/>
      <c r="V774" s="268"/>
      <c r="W774" s="268"/>
      <c r="X774" s="269"/>
      <c r="Y774" s="270"/>
      <c r="Z774" s="268"/>
      <c r="AA774" s="268"/>
      <c r="AB774" s="269"/>
      <c r="AC774" s="270"/>
      <c r="AD774" s="268"/>
      <c r="AE774" s="268"/>
      <c r="AF774" s="269"/>
      <c r="AG774" s="270"/>
      <c r="AH774" s="268"/>
      <c r="AI774" s="268"/>
      <c r="AJ774" s="269"/>
      <c r="AK774" s="270"/>
      <c r="AL774" s="270"/>
      <c r="AM774" s="270"/>
      <c r="AN774" s="270"/>
      <c r="AO774" s="270"/>
      <c r="AP774" s="270"/>
      <c r="AQ774" s="270"/>
      <c r="AR774" s="270"/>
      <c r="AS774" s="270"/>
      <c r="AT774" s="270"/>
      <c r="AU774" s="270"/>
      <c r="AV774" s="270"/>
      <c r="AW774" s="270"/>
      <c r="AX774" s="270"/>
      <c r="AY774" s="270"/>
      <c r="AZ774" s="270"/>
      <c r="BA774" s="270"/>
      <c r="BB774" s="270"/>
      <c r="BC774" s="270"/>
      <c r="BD774" s="270"/>
      <c r="BE774" s="270"/>
      <c r="BF774" s="270"/>
      <c r="BG774" s="270"/>
      <c r="BH774" s="270"/>
      <c r="BI774" s="270"/>
      <c r="BJ774" s="270"/>
      <c r="BK774" s="270"/>
      <c r="BL774" s="270"/>
      <c r="BM774" s="270"/>
      <c r="BN774" s="270"/>
      <c r="BO774" s="270"/>
      <c r="BP774" s="270"/>
      <c r="BQ774" s="270"/>
      <c r="BR774" s="270"/>
      <c r="BS774" s="270"/>
      <c r="BT774" s="270"/>
      <c r="BU774" s="270"/>
      <c r="BV774" s="270"/>
      <c r="BW774" s="270"/>
      <c r="BX774" s="270"/>
      <c r="BY774" s="270"/>
      <c r="BZ774" s="270"/>
      <c r="CA774" s="270"/>
      <c r="CB774" s="270"/>
      <c r="CC774" s="270"/>
      <c r="CD774" s="270"/>
      <c r="CE774" s="270"/>
      <c r="CF774" s="270"/>
      <c r="CG774" s="270"/>
      <c r="CH774" s="270"/>
      <c r="CI774" s="270"/>
      <c r="CJ774" s="270"/>
      <c r="CK774" s="270"/>
      <c r="CL774" s="270"/>
      <c r="CM774" s="270"/>
      <c r="CN774" s="270"/>
      <c r="CO774" s="270"/>
      <c r="CP774" s="270"/>
      <c r="CQ774" s="270"/>
    </row>
    <row r="775" spans="10:95">
      <c r="J775" s="268"/>
      <c r="K775" s="268"/>
      <c r="L775" s="269"/>
      <c r="M775" s="270"/>
      <c r="N775" s="268"/>
      <c r="O775" s="268"/>
      <c r="P775" s="269"/>
      <c r="Q775" s="270"/>
      <c r="R775" s="268"/>
      <c r="S775" s="268"/>
      <c r="T775" s="269"/>
      <c r="U775" s="270"/>
      <c r="V775" s="268"/>
      <c r="W775" s="268"/>
      <c r="X775" s="269"/>
      <c r="Y775" s="270"/>
      <c r="Z775" s="268"/>
      <c r="AA775" s="268"/>
      <c r="AB775" s="269"/>
      <c r="AC775" s="270"/>
      <c r="AD775" s="268"/>
      <c r="AE775" s="268"/>
      <c r="AF775" s="269"/>
      <c r="AG775" s="270"/>
      <c r="AH775" s="268"/>
      <c r="AI775" s="268"/>
      <c r="AJ775" s="269"/>
      <c r="AK775" s="270"/>
      <c r="AL775" s="270"/>
      <c r="AM775" s="270"/>
      <c r="AN775" s="270"/>
      <c r="AO775" s="270"/>
      <c r="AP775" s="270"/>
      <c r="AQ775" s="270"/>
      <c r="AR775" s="270"/>
      <c r="AS775" s="270"/>
      <c r="AT775" s="270"/>
      <c r="AU775" s="270"/>
      <c r="AV775" s="270"/>
      <c r="AW775" s="270"/>
      <c r="AX775" s="270"/>
      <c r="AY775" s="270"/>
      <c r="AZ775" s="270"/>
      <c r="BA775" s="270"/>
      <c r="BB775" s="270"/>
      <c r="BC775" s="270"/>
      <c r="BD775" s="270"/>
      <c r="BE775" s="270"/>
      <c r="BF775" s="270"/>
      <c r="BG775" s="270"/>
      <c r="BH775" s="270"/>
      <c r="BI775" s="270"/>
      <c r="BJ775" s="270"/>
      <c r="BK775" s="270"/>
      <c r="BL775" s="270"/>
      <c r="BM775" s="270"/>
      <c r="BN775" s="270"/>
      <c r="BO775" s="270"/>
      <c r="BP775" s="270"/>
      <c r="BQ775" s="270"/>
      <c r="BR775" s="270"/>
      <c r="BS775" s="270"/>
      <c r="BT775" s="270"/>
      <c r="BU775" s="270"/>
      <c r="BV775" s="270"/>
      <c r="BW775" s="270"/>
      <c r="BX775" s="270"/>
      <c r="BY775" s="270"/>
      <c r="BZ775" s="270"/>
      <c r="CA775" s="270"/>
      <c r="CB775" s="270"/>
      <c r="CC775" s="270"/>
      <c r="CD775" s="270"/>
      <c r="CE775" s="270"/>
      <c r="CF775" s="270"/>
      <c r="CG775" s="270"/>
      <c r="CH775" s="270"/>
      <c r="CI775" s="270"/>
      <c r="CJ775" s="270"/>
      <c r="CK775" s="270"/>
      <c r="CL775" s="270"/>
      <c r="CM775" s="270"/>
      <c r="CN775" s="270"/>
      <c r="CO775" s="270"/>
      <c r="CP775" s="270"/>
      <c r="CQ775" s="270"/>
    </row>
    <row r="776" spans="10:95">
      <c r="J776" s="268"/>
      <c r="K776" s="268"/>
      <c r="L776" s="269"/>
      <c r="M776" s="270"/>
      <c r="N776" s="268"/>
      <c r="O776" s="268"/>
      <c r="P776" s="269"/>
      <c r="Q776" s="270"/>
      <c r="R776" s="268"/>
      <c r="S776" s="268"/>
      <c r="T776" s="269"/>
      <c r="U776" s="270"/>
      <c r="V776" s="268"/>
      <c r="W776" s="268"/>
      <c r="X776" s="269"/>
      <c r="Y776" s="270"/>
      <c r="Z776" s="268"/>
      <c r="AA776" s="268"/>
      <c r="AB776" s="269"/>
      <c r="AC776" s="270"/>
      <c r="AD776" s="268"/>
      <c r="AE776" s="268"/>
      <c r="AF776" s="269"/>
      <c r="AG776" s="270"/>
      <c r="AH776" s="268"/>
      <c r="AI776" s="268"/>
      <c r="AJ776" s="269"/>
      <c r="AK776" s="270"/>
      <c r="AL776" s="270"/>
      <c r="AM776" s="270"/>
      <c r="AN776" s="270"/>
      <c r="AO776" s="270"/>
      <c r="AP776" s="270"/>
      <c r="AQ776" s="270"/>
      <c r="AR776" s="270"/>
      <c r="AS776" s="270"/>
      <c r="AT776" s="270"/>
      <c r="AU776" s="270"/>
      <c r="AV776" s="270"/>
      <c r="AW776" s="270"/>
      <c r="AX776" s="270"/>
      <c r="AY776" s="270"/>
      <c r="AZ776" s="270"/>
      <c r="BA776" s="270"/>
      <c r="BB776" s="270"/>
      <c r="BC776" s="270"/>
      <c r="BD776" s="270"/>
      <c r="BE776" s="270"/>
      <c r="BF776" s="270"/>
      <c r="BG776" s="270"/>
      <c r="BH776" s="270"/>
      <c r="BI776" s="270"/>
      <c r="BJ776" s="270"/>
      <c r="BK776" s="270"/>
      <c r="BL776" s="270"/>
      <c r="BM776" s="270"/>
      <c r="BN776" s="270"/>
      <c r="BO776" s="270"/>
      <c r="BP776" s="270"/>
      <c r="BQ776" s="270"/>
      <c r="BR776" s="270"/>
      <c r="BS776" s="270"/>
      <c r="BT776" s="270"/>
      <c r="BU776" s="270"/>
      <c r="BV776" s="270"/>
      <c r="BW776" s="270"/>
      <c r="BX776" s="270"/>
      <c r="BY776" s="270"/>
      <c r="BZ776" s="270"/>
      <c r="CA776" s="270"/>
      <c r="CB776" s="270"/>
      <c r="CC776" s="270"/>
      <c r="CD776" s="270"/>
      <c r="CE776" s="270"/>
      <c r="CF776" s="270"/>
      <c r="CG776" s="270"/>
      <c r="CH776" s="270"/>
      <c r="CI776" s="270"/>
      <c r="CJ776" s="270"/>
      <c r="CK776" s="270"/>
      <c r="CL776" s="270"/>
      <c r="CM776" s="270"/>
      <c r="CN776" s="270"/>
      <c r="CO776" s="270"/>
      <c r="CP776" s="270"/>
      <c r="CQ776" s="270"/>
    </row>
    <row r="777" spans="10:95">
      <c r="J777" s="268"/>
      <c r="K777" s="268"/>
      <c r="L777" s="269"/>
      <c r="M777" s="270"/>
      <c r="N777" s="268"/>
      <c r="O777" s="268"/>
      <c r="P777" s="269"/>
      <c r="Q777" s="270"/>
      <c r="R777" s="268"/>
      <c r="S777" s="268"/>
      <c r="T777" s="269"/>
      <c r="U777" s="270"/>
      <c r="V777" s="268"/>
      <c r="W777" s="268"/>
      <c r="X777" s="269"/>
      <c r="Y777" s="270"/>
      <c r="Z777" s="268"/>
      <c r="AA777" s="268"/>
      <c r="AB777" s="269"/>
      <c r="AC777" s="270"/>
      <c r="AD777" s="268"/>
      <c r="AE777" s="268"/>
      <c r="AF777" s="269"/>
      <c r="AG777" s="270"/>
      <c r="AH777" s="268"/>
      <c r="AI777" s="268"/>
      <c r="AJ777" s="269"/>
      <c r="AK777" s="270"/>
      <c r="AL777" s="270"/>
      <c r="AM777" s="270"/>
      <c r="AN777" s="270"/>
      <c r="AO777" s="270"/>
      <c r="AP777" s="270"/>
      <c r="AQ777" s="270"/>
      <c r="AR777" s="270"/>
      <c r="AS777" s="270"/>
      <c r="AT777" s="270"/>
      <c r="AU777" s="270"/>
      <c r="AV777" s="270"/>
      <c r="AW777" s="270"/>
      <c r="AX777" s="270"/>
      <c r="AY777" s="270"/>
      <c r="AZ777" s="270"/>
      <c r="BA777" s="270"/>
      <c r="BB777" s="270"/>
      <c r="BC777" s="270"/>
      <c r="BD777" s="270"/>
      <c r="BE777" s="270"/>
      <c r="BF777" s="270"/>
      <c r="BG777" s="270"/>
      <c r="BH777" s="270"/>
      <c r="BI777" s="270"/>
      <c r="BJ777" s="270"/>
      <c r="BK777" s="270"/>
      <c r="BL777" s="270"/>
      <c r="BM777" s="270"/>
      <c r="BN777" s="270"/>
      <c r="BO777" s="270"/>
      <c r="BP777" s="270"/>
      <c r="BQ777" s="270"/>
      <c r="BR777" s="270"/>
      <c r="BS777" s="270"/>
      <c r="BT777" s="270"/>
      <c r="BU777" s="270"/>
      <c r="BV777" s="270"/>
      <c r="BW777" s="270"/>
      <c r="BX777" s="270"/>
      <c r="BY777" s="270"/>
      <c r="BZ777" s="270"/>
      <c r="CA777" s="270"/>
      <c r="CB777" s="270"/>
      <c r="CC777" s="270"/>
      <c r="CD777" s="270"/>
      <c r="CE777" s="270"/>
      <c r="CF777" s="270"/>
      <c r="CG777" s="270"/>
      <c r="CH777" s="270"/>
      <c r="CI777" s="270"/>
      <c r="CJ777" s="270"/>
      <c r="CK777" s="270"/>
      <c r="CL777" s="270"/>
      <c r="CM777" s="270"/>
      <c r="CN777" s="270"/>
      <c r="CO777" s="270"/>
      <c r="CP777" s="270"/>
      <c r="CQ777" s="270"/>
    </row>
    <row r="778" spans="10:95">
      <c r="J778" s="268"/>
      <c r="K778" s="268"/>
      <c r="L778" s="269"/>
      <c r="M778" s="270"/>
      <c r="N778" s="268"/>
      <c r="O778" s="268"/>
      <c r="P778" s="269"/>
      <c r="Q778" s="270"/>
      <c r="R778" s="268"/>
      <c r="S778" s="268"/>
      <c r="T778" s="269"/>
      <c r="U778" s="270"/>
      <c r="V778" s="268"/>
      <c r="W778" s="268"/>
      <c r="X778" s="269"/>
      <c r="Y778" s="270"/>
      <c r="Z778" s="268"/>
      <c r="AA778" s="268"/>
      <c r="AB778" s="269"/>
      <c r="AC778" s="270"/>
      <c r="AD778" s="268"/>
      <c r="AE778" s="268"/>
      <c r="AF778" s="269"/>
      <c r="AG778" s="270"/>
      <c r="AH778" s="268"/>
      <c r="AI778" s="268"/>
      <c r="AJ778" s="269"/>
      <c r="AK778" s="270"/>
      <c r="AL778" s="270"/>
      <c r="AM778" s="270"/>
      <c r="AN778" s="270"/>
      <c r="AO778" s="270"/>
      <c r="AP778" s="270"/>
      <c r="AQ778" s="270"/>
      <c r="AR778" s="270"/>
      <c r="AS778" s="270"/>
      <c r="AT778" s="270"/>
      <c r="AU778" s="270"/>
      <c r="AV778" s="270"/>
      <c r="AW778" s="270"/>
      <c r="AX778" s="270"/>
      <c r="AY778" s="270"/>
      <c r="AZ778" s="270"/>
      <c r="BA778" s="270"/>
      <c r="BB778" s="270"/>
      <c r="BC778" s="270"/>
      <c r="BD778" s="270"/>
      <c r="BE778" s="270"/>
      <c r="BF778" s="270"/>
      <c r="BG778" s="270"/>
      <c r="BH778" s="270"/>
      <c r="BI778" s="270"/>
      <c r="BJ778" s="270"/>
      <c r="BK778" s="270"/>
      <c r="BL778" s="270"/>
      <c r="BM778" s="270"/>
      <c r="BN778" s="270"/>
      <c r="BO778" s="270"/>
      <c r="BP778" s="270"/>
      <c r="BQ778" s="270"/>
      <c r="BR778" s="270"/>
      <c r="BS778" s="270"/>
      <c r="BT778" s="270"/>
      <c r="BU778" s="270"/>
      <c r="BV778" s="270"/>
      <c r="BW778" s="270"/>
      <c r="BX778" s="270"/>
      <c r="BY778" s="270"/>
      <c r="BZ778" s="270"/>
      <c r="CA778" s="270"/>
      <c r="CB778" s="270"/>
      <c r="CC778" s="270"/>
      <c r="CD778" s="270"/>
      <c r="CE778" s="270"/>
      <c r="CF778" s="270"/>
      <c r="CG778" s="270"/>
      <c r="CH778" s="270"/>
      <c r="CI778" s="270"/>
      <c r="CJ778" s="270"/>
      <c r="CK778" s="270"/>
      <c r="CL778" s="270"/>
      <c r="CM778" s="270"/>
      <c r="CN778" s="270"/>
      <c r="CO778" s="270"/>
      <c r="CP778" s="270"/>
      <c r="CQ778" s="270"/>
    </row>
    <row r="779" spans="10:95">
      <c r="J779" s="268"/>
      <c r="K779" s="268"/>
      <c r="L779" s="269"/>
      <c r="M779" s="270"/>
      <c r="N779" s="268"/>
      <c r="O779" s="268"/>
      <c r="P779" s="269"/>
      <c r="Q779" s="270"/>
      <c r="R779" s="268"/>
      <c r="S779" s="268"/>
      <c r="T779" s="269"/>
      <c r="U779" s="270"/>
      <c r="V779" s="268"/>
      <c r="W779" s="268"/>
      <c r="X779" s="269"/>
      <c r="Y779" s="270"/>
      <c r="Z779" s="268"/>
      <c r="AA779" s="268"/>
      <c r="AB779" s="269"/>
      <c r="AC779" s="270"/>
      <c r="AD779" s="268"/>
      <c r="AE779" s="268"/>
      <c r="AF779" s="269"/>
      <c r="AG779" s="270"/>
      <c r="AH779" s="268"/>
      <c r="AI779" s="268"/>
      <c r="AJ779" s="269"/>
      <c r="AK779" s="270"/>
      <c r="AL779" s="270"/>
      <c r="AM779" s="270"/>
      <c r="AN779" s="270"/>
      <c r="AO779" s="270"/>
      <c r="AP779" s="270"/>
      <c r="AQ779" s="270"/>
      <c r="AR779" s="270"/>
      <c r="AS779" s="270"/>
      <c r="AT779" s="270"/>
      <c r="AU779" s="270"/>
      <c r="AV779" s="270"/>
      <c r="AW779" s="270"/>
      <c r="AX779" s="270"/>
      <c r="AY779" s="270"/>
      <c r="AZ779" s="270"/>
      <c r="BA779" s="270"/>
      <c r="BB779" s="270"/>
      <c r="BC779" s="270"/>
      <c r="BD779" s="270"/>
      <c r="BE779" s="270"/>
      <c r="BF779" s="270"/>
      <c r="BG779" s="270"/>
      <c r="BH779" s="270"/>
      <c r="BI779" s="270"/>
      <c r="BJ779" s="270"/>
      <c r="BK779" s="270"/>
      <c r="BL779" s="270"/>
      <c r="BM779" s="270"/>
      <c r="BN779" s="270"/>
      <c r="BO779" s="270"/>
      <c r="BP779" s="270"/>
      <c r="BQ779" s="270"/>
      <c r="BR779" s="270"/>
      <c r="BS779" s="270"/>
      <c r="BT779" s="270"/>
      <c r="BU779" s="270"/>
      <c r="BV779" s="270"/>
      <c r="BW779" s="270"/>
      <c r="BX779" s="270"/>
      <c r="BY779" s="270"/>
      <c r="BZ779" s="270"/>
      <c r="CA779" s="270"/>
      <c r="CB779" s="270"/>
      <c r="CC779" s="270"/>
      <c r="CD779" s="270"/>
      <c r="CE779" s="270"/>
      <c r="CF779" s="270"/>
      <c r="CG779" s="270"/>
      <c r="CH779" s="270"/>
      <c r="CI779" s="270"/>
      <c r="CJ779" s="270"/>
      <c r="CK779" s="270"/>
      <c r="CL779" s="270"/>
      <c r="CM779" s="270"/>
      <c r="CN779" s="270"/>
      <c r="CO779" s="270"/>
      <c r="CP779" s="270"/>
      <c r="CQ779" s="270"/>
    </row>
    <row r="780" spans="10:95">
      <c r="J780" s="268"/>
      <c r="K780" s="268"/>
      <c r="L780" s="269"/>
      <c r="M780" s="270"/>
      <c r="N780" s="268"/>
      <c r="O780" s="268"/>
      <c r="P780" s="269"/>
      <c r="Q780" s="270"/>
      <c r="R780" s="268"/>
      <c r="S780" s="268"/>
      <c r="T780" s="269"/>
      <c r="U780" s="270"/>
      <c r="V780" s="268"/>
      <c r="W780" s="268"/>
      <c r="X780" s="269"/>
      <c r="Y780" s="270"/>
      <c r="Z780" s="268"/>
      <c r="AA780" s="268"/>
      <c r="AB780" s="269"/>
      <c r="AC780" s="270"/>
      <c r="AD780" s="268"/>
      <c r="AE780" s="268"/>
      <c r="AF780" s="269"/>
      <c r="AG780" s="270"/>
      <c r="AH780" s="268"/>
      <c r="AI780" s="268"/>
      <c r="AJ780" s="269"/>
      <c r="AK780" s="270"/>
      <c r="AL780" s="270"/>
      <c r="AM780" s="270"/>
      <c r="AN780" s="270"/>
      <c r="AO780" s="270"/>
      <c r="AP780" s="270"/>
      <c r="AQ780" s="270"/>
      <c r="AR780" s="270"/>
      <c r="AS780" s="270"/>
      <c r="AT780" s="270"/>
      <c r="AU780" s="270"/>
      <c r="AV780" s="270"/>
      <c r="AW780" s="270"/>
      <c r="AX780" s="270"/>
      <c r="AY780" s="270"/>
      <c r="AZ780" s="270"/>
      <c r="BA780" s="270"/>
      <c r="BB780" s="270"/>
      <c r="BC780" s="270"/>
      <c r="BD780" s="270"/>
      <c r="BE780" s="270"/>
      <c r="BF780" s="270"/>
      <c r="BG780" s="270"/>
      <c r="BH780" s="270"/>
      <c r="BI780" s="270"/>
      <c r="BJ780" s="270"/>
      <c r="BK780" s="270"/>
      <c r="BL780" s="270"/>
      <c r="BM780" s="270"/>
      <c r="BN780" s="270"/>
      <c r="BO780" s="270"/>
      <c r="BP780" s="270"/>
      <c r="BQ780" s="270"/>
      <c r="BR780" s="270"/>
      <c r="BS780" s="270"/>
      <c r="BT780" s="270"/>
      <c r="BU780" s="270"/>
      <c r="BV780" s="270"/>
      <c r="BW780" s="270"/>
      <c r="BX780" s="270"/>
      <c r="BY780" s="270"/>
      <c r="BZ780" s="270"/>
      <c r="CA780" s="270"/>
      <c r="CB780" s="270"/>
      <c r="CC780" s="270"/>
      <c r="CD780" s="270"/>
      <c r="CE780" s="270"/>
      <c r="CF780" s="270"/>
      <c r="CG780" s="270"/>
      <c r="CH780" s="270"/>
      <c r="CI780" s="270"/>
      <c r="CJ780" s="270"/>
      <c r="CK780" s="270"/>
      <c r="CL780" s="270"/>
      <c r="CM780" s="270"/>
      <c r="CN780" s="270"/>
      <c r="CO780" s="270"/>
      <c r="CP780" s="270"/>
      <c r="CQ780" s="270"/>
    </row>
    <row r="781" spans="10:95">
      <c r="J781" s="268"/>
      <c r="K781" s="268"/>
      <c r="L781" s="269"/>
      <c r="M781" s="270"/>
      <c r="N781" s="268"/>
      <c r="O781" s="268"/>
      <c r="P781" s="269"/>
      <c r="Q781" s="270"/>
      <c r="R781" s="268"/>
      <c r="S781" s="268"/>
      <c r="T781" s="269"/>
      <c r="U781" s="270"/>
      <c r="V781" s="268"/>
      <c r="W781" s="268"/>
      <c r="X781" s="269"/>
      <c r="Y781" s="270"/>
      <c r="Z781" s="268"/>
      <c r="AA781" s="268"/>
      <c r="AB781" s="269"/>
      <c r="AC781" s="270"/>
      <c r="AD781" s="268"/>
      <c r="AE781" s="268"/>
      <c r="AF781" s="269"/>
      <c r="AG781" s="270"/>
      <c r="AH781" s="268"/>
      <c r="AI781" s="268"/>
      <c r="AJ781" s="269"/>
      <c r="AK781" s="270"/>
      <c r="AL781" s="270"/>
      <c r="AM781" s="270"/>
      <c r="AN781" s="270"/>
      <c r="AO781" s="270"/>
      <c r="AP781" s="270"/>
      <c r="AQ781" s="270"/>
      <c r="AR781" s="270"/>
      <c r="AS781" s="270"/>
      <c r="AT781" s="270"/>
      <c r="AU781" s="270"/>
      <c r="AV781" s="270"/>
      <c r="AW781" s="270"/>
      <c r="AX781" s="270"/>
      <c r="AY781" s="270"/>
      <c r="AZ781" s="270"/>
      <c r="BA781" s="270"/>
      <c r="BB781" s="270"/>
      <c r="BC781" s="270"/>
      <c r="BD781" s="270"/>
      <c r="BE781" s="270"/>
      <c r="BF781" s="270"/>
      <c r="BG781" s="270"/>
      <c r="BH781" s="270"/>
      <c r="BI781" s="270"/>
      <c r="BJ781" s="270"/>
      <c r="BK781" s="270"/>
      <c r="BL781" s="270"/>
      <c r="BM781" s="270"/>
      <c r="BN781" s="270"/>
      <c r="BO781" s="270"/>
      <c r="BP781" s="270"/>
      <c r="BQ781" s="270"/>
      <c r="BR781" s="270"/>
      <c r="BS781" s="270"/>
      <c r="BT781" s="270"/>
      <c r="BU781" s="270"/>
      <c r="BV781" s="270"/>
      <c r="BW781" s="270"/>
      <c r="BX781" s="270"/>
      <c r="BY781" s="270"/>
      <c r="BZ781" s="270"/>
      <c r="CA781" s="270"/>
      <c r="CB781" s="270"/>
      <c r="CC781" s="270"/>
      <c r="CD781" s="270"/>
      <c r="CE781" s="270"/>
      <c r="CF781" s="270"/>
      <c r="CG781" s="270"/>
      <c r="CH781" s="270"/>
      <c r="CI781" s="270"/>
      <c r="CJ781" s="270"/>
      <c r="CK781" s="270"/>
      <c r="CL781" s="270"/>
      <c r="CM781" s="270"/>
      <c r="CN781" s="270"/>
      <c r="CO781" s="270"/>
      <c r="CP781" s="270"/>
      <c r="CQ781" s="270"/>
    </row>
    <row r="782" spans="10:95">
      <c r="J782" s="268"/>
      <c r="K782" s="268"/>
      <c r="L782" s="269"/>
      <c r="M782" s="270"/>
      <c r="N782" s="268"/>
      <c r="O782" s="268"/>
      <c r="P782" s="269"/>
      <c r="Q782" s="270"/>
      <c r="R782" s="268"/>
      <c r="S782" s="268"/>
      <c r="T782" s="269"/>
      <c r="U782" s="270"/>
      <c r="V782" s="268"/>
      <c r="W782" s="268"/>
      <c r="X782" s="269"/>
      <c r="Y782" s="270"/>
      <c r="Z782" s="268"/>
      <c r="AA782" s="268"/>
      <c r="AB782" s="269"/>
      <c r="AC782" s="270"/>
      <c r="AD782" s="268"/>
      <c r="AE782" s="268"/>
      <c r="AF782" s="269"/>
      <c r="AG782" s="270"/>
      <c r="AH782" s="268"/>
      <c r="AI782" s="268"/>
      <c r="AJ782" s="269"/>
      <c r="AK782" s="270"/>
      <c r="AL782" s="270"/>
      <c r="AM782" s="270"/>
      <c r="AN782" s="270"/>
      <c r="AO782" s="270"/>
      <c r="AP782" s="270"/>
      <c r="AQ782" s="270"/>
      <c r="AR782" s="270"/>
      <c r="AS782" s="270"/>
      <c r="AT782" s="270"/>
      <c r="AU782" s="270"/>
      <c r="AV782" s="270"/>
      <c r="AW782" s="270"/>
      <c r="AX782" s="270"/>
      <c r="AY782" s="270"/>
      <c r="AZ782" s="270"/>
      <c r="BA782" s="270"/>
      <c r="BB782" s="270"/>
      <c r="BC782" s="270"/>
      <c r="BD782" s="270"/>
      <c r="BE782" s="270"/>
      <c r="BF782" s="270"/>
      <c r="BG782" s="270"/>
      <c r="BH782" s="270"/>
      <c r="BI782" s="270"/>
      <c r="BJ782" s="270"/>
      <c r="BK782" s="270"/>
      <c r="BL782" s="270"/>
      <c r="BM782" s="270"/>
      <c r="BN782" s="270"/>
      <c r="BO782" s="270"/>
      <c r="BP782" s="270"/>
      <c r="BQ782" s="270"/>
      <c r="BR782" s="270"/>
      <c r="BS782" s="270"/>
      <c r="BT782" s="270"/>
      <c r="BU782" s="270"/>
      <c r="BV782" s="270"/>
      <c r="BW782" s="270"/>
      <c r="BX782" s="270"/>
      <c r="BY782" s="270"/>
      <c r="BZ782" s="270"/>
      <c r="CA782" s="270"/>
      <c r="CB782" s="270"/>
      <c r="CC782" s="270"/>
      <c r="CD782" s="270"/>
      <c r="CE782" s="270"/>
      <c r="CF782" s="270"/>
      <c r="CG782" s="270"/>
      <c r="CH782" s="270"/>
      <c r="CI782" s="270"/>
      <c r="CJ782" s="270"/>
      <c r="CK782" s="270"/>
      <c r="CL782" s="270"/>
      <c r="CM782" s="270"/>
      <c r="CN782" s="270"/>
      <c r="CO782" s="270"/>
      <c r="CP782" s="270"/>
      <c r="CQ782" s="270"/>
    </row>
    <row r="783" spans="10:95">
      <c r="J783" s="268"/>
      <c r="K783" s="268"/>
      <c r="L783" s="269"/>
      <c r="M783" s="270"/>
      <c r="N783" s="268"/>
      <c r="O783" s="268"/>
      <c r="P783" s="269"/>
      <c r="Q783" s="270"/>
      <c r="R783" s="268"/>
      <c r="S783" s="268"/>
      <c r="T783" s="269"/>
      <c r="U783" s="270"/>
      <c r="V783" s="268"/>
      <c r="W783" s="268"/>
      <c r="X783" s="269"/>
      <c r="Y783" s="270"/>
      <c r="Z783" s="268"/>
      <c r="AA783" s="268"/>
      <c r="AB783" s="269"/>
      <c r="AC783" s="270"/>
      <c r="AD783" s="268"/>
      <c r="AE783" s="268"/>
      <c r="AF783" s="269"/>
      <c r="AG783" s="270"/>
      <c r="AH783" s="268"/>
      <c r="AI783" s="268"/>
      <c r="AJ783" s="269"/>
      <c r="AK783" s="270"/>
      <c r="AL783" s="270"/>
      <c r="AM783" s="270"/>
      <c r="AN783" s="270"/>
      <c r="AO783" s="270"/>
      <c r="AP783" s="270"/>
      <c r="AQ783" s="270"/>
      <c r="AR783" s="270"/>
      <c r="AS783" s="270"/>
      <c r="AT783" s="270"/>
      <c r="AU783" s="270"/>
      <c r="AV783" s="270"/>
      <c r="AW783" s="270"/>
      <c r="AX783" s="270"/>
      <c r="AY783" s="270"/>
      <c r="AZ783" s="270"/>
      <c r="BA783" s="270"/>
      <c r="BB783" s="270"/>
      <c r="BC783" s="270"/>
      <c r="BD783" s="270"/>
      <c r="BE783" s="270"/>
      <c r="BF783" s="270"/>
      <c r="BG783" s="270"/>
      <c r="BH783" s="270"/>
      <c r="BI783" s="270"/>
      <c r="BJ783" s="270"/>
      <c r="BK783" s="270"/>
      <c r="BL783" s="270"/>
      <c r="BM783" s="270"/>
      <c r="BN783" s="270"/>
      <c r="BO783" s="270"/>
      <c r="BP783" s="270"/>
      <c r="BQ783" s="270"/>
      <c r="BR783" s="270"/>
      <c r="BS783" s="270"/>
      <c r="BT783" s="270"/>
      <c r="BU783" s="270"/>
      <c r="BV783" s="270"/>
      <c r="BW783" s="270"/>
      <c r="BX783" s="270"/>
      <c r="BY783" s="270"/>
      <c r="BZ783" s="270"/>
      <c r="CA783" s="270"/>
      <c r="CB783" s="270"/>
      <c r="CC783" s="270"/>
      <c r="CD783" s="270"/>
      <c r="CE783" s="270"/>
      <c r="CF783" s="270"/>
      <c r="CG783" s="270"/>
      <c r="CH783" s="270"/>
      <c r="CI783" s="270"/>
      <c r="CJ783" s="270"/>
      <c r="CK783" s="270"/>
      <c r="CL783" s="270"/>
      <c r="CM783" s="270"/>
      <c r="CN783" s="270"/>
      <c r="CO783" s="270"/>
      <c r="CP783" s="270"/>
      <c r="CQ783" s="270"/>
    </row>
    <row r="784" spans="10:95">
      <c r="J784" s="268"/>
      <c r="K784" s="268"/>
      <c r="L784" s="269"/>
      <c r="M784" s="270"/>
      <c r="N784" s="268"/>
      <c r="O784" s="268"/>
      <c r="P784" s="269"/>
      <c r="Q784" s="270"/>
      <c r="R784" s="268"/>
      <c r="S784" s="268"/>
      <c r="T784" s="269"/>
      <c r="U784" s="270"/>
      <c r="V784" s="268"/>
      <c r="W784" s="268"/>
      <c r="X784" s="269"/>
      <c r="Y784" s="270"/>
      <c r="Z784" s="268"/>
      <c r="AA784" s="268"/>
      <c r="AB784" s="269"/>
      <c r="AC784" s="270"/>
      <c r="AD784" s="268"/>
      <c r="AE784" s="268"/>
      <c r="AF784" s="269"/>
      <c r="AG784" s="270"/>
      <c r="AH784" s="268"/>
      <c r="AI784" s="268"/>
      <c r="AJ784" s="269"/>
      <c r="AK784" s="270"/>
      <c r="AL784" s="270"/>
      <c r="AM784" s="270"/>
      <c r="AN784" s="270"/>
      <c r="AO784" s="270"/>
      <c r="AP784" s="270"/>
      <c r="AQ784" s="270"/>
      <c r="AR784" s="270"/>
      <c r="AS784" s="270"/>
      <c r="AT784" s="270"/>
      <c r="AU784" s="270"/>
      <c r="AV784" s="270"/>
      <c r="AW784" s="270"/>
      <c r="AX784" s="270"/>
      <c r="AY784" s="270"/>
      <c r="AZ784" s="270"/>
      <c r="BA784" s="270"/>
      <c r="BB784" s="270"/>
      <c r="BC784" s="270"/>
      <c r="BD784" s="270"/>
      <c r="BE784" s="270"/>
      <c r="BF784" s="270"/>
      <c r="BG784" s="270"/>
      <c r="BH784" s="270"/>
      <c r="BI784" s="270"/>
      <c r="BJ784" s="270"/>
      <c r="BK784" s="270"/>
      <c r="BL784" s="270"/>
      <c r="BM784" s="270"/>
      <c r="BN784" s="270"/>
      <c r="BO784" s="270"/>
      <c r="BP784" s="270"/>
      <c r="BQ784" s="270"/>
      <c r="BR784" s="270"/>
      <c r="BS784" s="270"/>
      <c r="BT784" s="270"/>
      <c r="BU784" s="270"/>
      <c r="BV784" s="270"/>
      <c r="BW784" s="270"/>
      <c r="BX784" s="270"/>
      <c r="BY784" s="270"/>
      <c r="BZ784" s="270"/>
      <c r="CA784" s="270"/>
      <c r="CB784" s="270"/>
      <c r="CC784" s="270"/>
      <c r="CD784" s="270"/>
      <c r="CE784" s="270"/>
      <c r="CF784" s="270"/>
      <c r="CG784" s="270"/>
      <c r="CH784" s="270"/>
      <c r="CI784" s="270"/>
      <c r="CJ784" s="270"/>
      <c r="CK784" s="270"/>
      <c r="CL784" s="270"/>
      <c r="CM784" s="270"/>
      <c r="CN784" s="270"/>
      <c r="CO784" s="270"/>
      <c r="CP784" s="270"/>
      <c r="CQ784" s="270"/>
    </row>
    <row r="785" spans="10:95">
      <c r="J785" s="268"/>
      <c r="K785" s="268"/>
      <c r="L785" s="269"/>
      <c r="M785" s="270"/>
      <c r="N785" s="268"/>
      <c r="O785" s="268"/>
      <c r="P785" s="269"/>
      <c r="Q785" s="270"/>
      <c r="R785" s="268"/>
      <c r="S785" s="268"/>
      <c r="T785" s="269"/>
      <c r="U785" s="270"/>
      <c r="V785" s="268"/>
      <c r="W785" s="268"/>
      <c r="X785" s="269"/>
      <c r="Y785" s="270"/>
      <c r="Z785" s="268"/>
      <c r="AA785" s="268"/>
      <c r="AB785" s="269"/>
      <c r="AC785" s="270"/>
      <c r="AD785" s="268"/>
      <c r="AE785" s="268"/>
      <c r="AF785" s="269"/>
      <c r="AG785" s="270"/>
      <c r="AH785" s="268"/>
      <c r="AI785" s="268"/>
      <c r="AJ785" s="269"/>
      <c r="AK785" s="270"/>
      <c r="AL785" s="270"/>
      <c r="AM785" s="270"/>
      <c r="AN785" s="270"/>
      <c r="AO785" s="270"/>
      <c r="AP785" s="270"/>
      <c r="AQ785" s="270"/>
      <c r="AR785" s="270"/>
      <c r="AS785" s="270"/>
      <c r="AT785" s="270"/>
      <c r="AU785" s="270"/>
      <c r="AV785" s="270"/>
      <c r="AW785" s="270"/>
      <c r="AX785" s="270"/>
      <c r="AY785" s="270"/>
      <c r="AZ785" s="270"/>
      <c r="BA785" s="270"/>
      <c r="BB785" s="270"/>
      <c r="BC785" s="270"/>
      <c r="BD785" s="270"/>
      <c r="BE785" s="270"/>
      <c r="BF785" s="270"/>
      <c r="BG785" s="270"/>
      <c r="BH785" s="270"/>
      <c r="BI785" s="270"/>
      <c r="BJ785" s="270"/>
      <c r="BK785" s="270"/>
      <c r="BL785" s="270"/>
      <c r="BM785" s="270"/>
      <c r="BN785" s="270"/>
      <c r="BO785" s="270"/>
      <c r="BP785" s="270"/>
      <c r="BQ785" s="270"/>
      <c r="BR785" s="270"/>
      <c r="BS785" s="270"/>
      <c r="BT785" s="270"/>
      <c r="BU785" s="270"/>
      <c r="BV785" s="270"/>
      <c r="BW785" s="270"/>
      <c r="BX785" s="270"/>
      <c r="BY785" s="270"/>
      <c r="BZ785" s="270"/>
      <c r="CA785" s="270"/>
      <c r="CB785" s="270"/>
      <c r="CC785" s="270"/>
      <c r="CD785" s="270"/>
      <c r="CE785" s="270"/>
      <c r="CF785" s="270"/>
      <c r="CG785" s="270"/>
      <c r="CH785" s="270"/>
      <c r="CI785" s="270"/>
      <c r="CJ785" s="270"/>
      <c r="CK785" s="270"/>
      <c r="CL785" s="270"/>
      <c r="CM785" s="270"/>
      <c r="CN785" s="270"/>
      <c r="CO785" s="270"/>
      <c r="CP785" s="270"/>
      <c r="CQ785" s="270"/>
    </row>
    <row r="786" spans="10:95">
      <c r="J786" s="268"/>
      <c r="K786" s="268"/>
      <c r="L786" s="269"/>
      <c r="M786" s="270"/>
      <c r="N786" s="268"/>
      <c r="O786" s="268"/>
      <c r="P786" s="269"/>
      <c r="Q786" s="270"/>
      <c r="R786" s="268"/>
      <c r="S786" s="268"/>
      <c r="T786" s="269"/>
      <c r="U786" s="270"/>
      <c r="V786" s="268"/>
      <c r="W786" s="268"/>
      <c r="X786" s="269"/>
      <c r="Y786" s="270"/>
      <c r="Z786" s="268"/>
      <c r="AA786" s="268"/>
      <c r="AB786" s="269"/>
      <c r="AC786" s="270"/>
      <c r="AD786" s="268"/>
      <c r="AE786" s="268"/>
      <c r="AF786" s="269"/>
      <c r="AG786" s="270"/>
      <c r="AH786" s="268"/>
      <c r="AI786" s="268"/>
      <c r="AJ786" s="269"/>
      <c r="AK786" s="270"/>
      <c r="AL786" s="270"/>
      <c r="AM786" s="270"/>
      <c r="AN786" s="270"/>
      <c r="AO786" s="270"/>
      <c r="AP786" s="270"/>
      <c r="AQ786" s="270"/>
      <c r="AR786" s="270"/>
      <c r="AS786" s="270"/>
      <c r="AT786" s="270"/>
      <c r="AU786" s="270"/>
      <c r="AV786" s="270"/>
      <c r="AW786" s="270"/>
      <c r="AX786" s="270"/>
      <c r="AY786" s="270"/>
      <c r="AZ786" s="270"/>
      <c r="BA786" s="270"/>
      <c r="BB786" s="270"/>
      <c r="BC786" s="270"/>
      <c r="BD786" s="270"/>
      <c r="BE786" s="270"/>
      <c r="BF786" s="270"/>
      <c r="BG786" s="270"/>
      <c r="BH786" s="270"/>
      <c r="BI786" s="270"/>
      <c r="BJ786" s="270"/>
      <c r="BK786" s="270"/>
      <c r="BL786" s="270"/>
      <c r="BM786" s="270"/>
      <c r="BN786" s="270"/>
      <c r="BO786" s="270"/>
      <c r="BP786" s="270"/>
      <c r="BQ786" s="270"/>
      <c r="BR786" s="270"/>
      <c r="BS786" s="270"/>
      <c r="BT786" s="270"/>
      <c r="BU786" s="270"/>
      <c r="BV786" s="270"/>
      <c r="BW786" s="270"/>
      <c r="BX786" s="270"/>
      <c r="BY786" s="270"/>
      <c r="BZ786" s="270"/>
      <c r="CA786" s="270"/>
      <c r="CB786" s="270"/>
      <c r="CC786" s="270"/>
      <c r="CD786" s="270"/>
      <c r="CE786" s="270"/>
      <c r="CF786" s="270"/>
      <c r="CG786" s="270"/>
      <c r="CH786" s="270"/>
      <c r="CI786" s="270"/>
      <c r="CJ786" s="270"/>
      <c r="CK786" s="270"/>
      <c r="CL786" s="270"/>
      <c r="CM786" s="270"/>
      <c r="CN786" s="270"/>
      <c r="CO786" s="270"/>
      <c r="CP786" s="270"/>
      <c r="CQ786" s="270"/>
    </row>
    <row r="787" spans="10:95">
      <c r="J787" s="268"/>
      <c r="K787" s="268"/>
      <c r="L787" s="269"/>
      <c r="M787" s="270"/>
      <c r="N787" s="268"/>
      <c r="O787" s="268"/>
      <c r="P787" s="269"/>
      <c r="Q787" s="270"/>
      <c r="R787" s="268"/>
      <c r="S787" s="268"/>
      <c r="T787" s="269"/>
      <c r="U787" s="270"/>
      <c r="V787" s="268"/>
      <c r="W787" s="268"/>
      <c r="X787" s="269"/>
      <c r="Y787" s="270"/>
      <c r="Z787" s="268"/>
      <c r="AA787" s="268"/>
      <c r="AB787" s="269"/>
      <c r="AC787" s="270"/>
      <c r="AD787" s="268"/>
      <c r="AE787" s="268"/>
      <c r="AF787" s="269"/>
      <c r="AG787" s="270"/>
      <c r="AH787" s="268"/>
      <c r="AI787" s="268"/>
      <c r="AJ787" s="269"/>
      <c r="AK787" s="270"/>
      <c r="AL787" s="270"/>
      <c r="AM787" s="270"/>
      <c r="AN787" s="270"/>
      <c r="AO787" s="270"/>
      <c r="AP787" s="270"/>
      <c r="AQ787" s="270"/>
      <c r="AR787" s="270"/>
      <c r="AS787" s="270"/>
      <c r="AT787" s="270"/>
      <c r="AU787" s="270"/>
      <c r="AV787" s="270"/>
      <c r="AW787" s="270"/>
      <c r="AX787" s="270"/>
      <c r="AY787" s="270"/>
      <c r="AZ787" s="270"/>
      <c r="BA787" s="270"/>
      <c r="BB787" s="270"/>
      <c r="BC787" s="270"/>
      <c r="BD787" s="270"/>
      <c r="BE787" s="270"/>
      <c r="BF787" s="270"/>
      <c r="BG787" s="270"/>
      <c r="BH787" s="270"/>
      <c r="BI787" s="270"/>
      <c r="BJ787" s="270"/>
      <c r="BK787" s="270"/>
      <c r="BL787" s="270"/>
      <c r="BM787" s="270"/>
      <c r="BN787" s="270"/>
      <c r="BO787" s="270"/>
      <c r="BP787" s="270"/>
      <c r="BQ787" s="270"/>
      <c r="BR787" s="270"/>
      <c r="BS787" s="270"/>
      <c r="BT787" s="270"/>
      <c r="BU787" s="270"/>
      <c r="BV787" s="270"/>
      <c r="BW787" s="270"/>
      <c r="BX787" s="270"/>
      <c r="BY787" s="270"/>
      <c r="BZ787" s="270"/>
      <c r="CA787" s="270"/>
      <c r="CB787" s="270"/>
      <c r="CC787" s="270"/>
      <c r="CD787" s="270"/>
      <c r="CE787" s="270"/>
      <c r="CF787" s="270"/>
      <c r="CG787" s="270"/>
      <c r="CH787" s="270"/>
      <c r="CI787" s="270"/>
      <c r="CJ787" s="270"/>
      <c r="CK787" s="270"/>
      <c r="CL787" s="270"/>
      <c r="CM787" s="270"/>
      <c r="CN787" s="270"/>
      <c r="CO787" s="270"/>
      <c r="CP787" s="270"/>
      <c r="CQ787" s="270"/>
    </row>
    <row r="788" spans="10:95">
      <c r="J788" s="268"/>
      <c r="K788" s="268"/>
      <c r="L788" s="269"/>
      <c r="M788" s="270"/>
      <c r="N788" s="268"/>
      <c r="O788" s="268"/>
      <c r="P788" s="269"/>
      <c r="Q788" s="270"/>
      <c r="R788" s="268"/>
      <c r="S788" s="268"/>
      <c r="T788" s="269"/>
      <c r="U788" s="270"/>
      <c r="V788" s="268"/>
      <c r="W788" s="268"/>
      <c r="X788" s="269"/>
      <c r="Y788" s="270"/>
      <c r="Z788" s="268"/>
      <c r="AA788" s="268"/>
      <c r="AB788" s="269"/>
      <c r="AC788" s="270"/>
      <c r="AD788" s="268"/>
      <c r="AE788" s="268"/>
      <c r="AF788" s="269"/>
      <c r="AG788" s="270"/>
      <c r="AH788" s="268"/>
      <c r="AI788" s="268"/>
      <c r="AJ788" s="269"/>
      <c r="AK788" s="270"/>
      <c r="AL788" s="270"/>
      <c r="AM788" s="270"/>
      <c r="AN788" s="270"/>
      <c r="AO788" s="270"/>
      <c r="AP788" s="270"/>
      <c r="AQ788" s="270"/>
      <c r="AR788" s="270"/>
      <c r="AS788" s="270"/>
      <c r="AT788" s="270"/>
      <c r="AU788" s="270"/>
      <c r="AV788" s="270"/>
      <c r="AW788" s="270"/>
      <c r="AX788" s="270"/>
      <c r="AY788" s="270"/>
      <c r="AZ788" s="270"/>
      <c r="BA788" s="270"/>
      <c r="BB788" s="270"/>
      <c r="BC788" s="270"/>
      <c r="BD788" s="270"/>
      <c r="BE788" s="270"/>
      <c r="BF788" s="270"/>
      <c r="BG788" s="270"/>
      <c r="BH788" s="270"/>
      <c r="BI788" s="270"/>
      <c r="BJ788" s="270"/>
      <c r="BK788" s="270"/>
      <c r="BL788" s="270"/>
      <c r="BM788" s="270"/>
      <c r="BN788" s="270"/>
      <c r="BO788" s="270"/>
      <c r="BP788" s="270"/>
      <c r="BQ788" s="270"/>
      <c r="BR788" s="270"/>
      <c r="BS788" s="270"/>
      <c r="BT788" s="270"/>
      <c r="BU788" s="270"/>
      <c r="BV788" s="270"/>
      <c r="BW788" s="270"/>
      <c r="BX788" s="270"/>
      <c r="BY788" s="270"/>
      <c r="BZ788" s="270"/>
      <c r="CA788" s="270"/>
      <c r="CB788" s="270"/>
      <c r="CC788" s="270"/>
      <c r="CD788" s="270"/>
      <c r="CE788" s="270"/>
      <c r="CF788" s="270"/>
      <c r="CG788" s="270"/>
      <c r="CH788" s="270"/>
      <c r="CI788" s="270"/>
      <c r="CJ788" s="270"/>
      <c r="CK788" s="270"/>
      <c r="CL788" s="270"/>
      <c r="CM788" s="270"/>
      <c r="CN788" s="270"/>
      <c r="CO788" s="270"/>
      <c r="CP788" s="270"/>
      <c r="CQ788" s="270"/>
    </row>
    <row r="789" spans="10:95">
      <c r="J789" s="268"/>
      <c r="K789" s="268"/>
      <c r="L789" s="269"/>
      <c r="M789" s="270"/>
      <c r="N789" s="268"/>
      <c r="O789" s="268"/>
      <c r="P789" s="269"/>
      <c r="Q789" s="270"/>
      <c r="R789" s="268"/>
      <c r="S789" s="268"/>
      <c r="T789" s="269"/>
      <c r="U789" s="270"/>
      <c r="V789" s="268"/>
      <c r="W789" s="268"/>
      <c r="X789" s="269"/>
      <c r="Y789" s="270"/>
      <c r="Z789" s="268"/>
      <c r="AA789" s="268"/>
      <c r="AB789" s="269"/>
      <c r="AC789" s="270"/>
      <c r="AD789" s="268"/>
      <c r="AE789" s="268"/>
      <c r="AF789" s="269"/>
      <c r="AG789" s="270"/>
      <c r="AH789" s="268"/>
      <c r="AI789" s="268"/>
      <c r="AJ789" s="269"/>
      <c r="AK789" s="270"/>
      <c r="AL789" s="270"/>
      <c r="AM789" s="270"/>
      <c r="AN789" s="270"/>
      <c r="AO789" s="270"/>
      <c r="AP789" s="270"/>
      <c r="AQ789" s="270"/>
      <c r="AR789" s="270"/>
      <c r="AS789" s="270"/>
      <c r="AT789" s="270"/>
      <c r="AU789" s="270"/>
      <c r="AV789" s="270"/>
      <c r="AW789" s="270"/>
      <c r="AX789" s="270"/>
      <c r="AY789" s="270"/>
      <c r="AZ789" s="270"/>
      <c r="BA789" s="270"/>
      <c r="BB789" s="270"/>
      <c r="BC789" s="270"/>
      <c r="BD789" s="270"/>
      <c r="BE789" s="270"/>
      <c r="BF789" s="270"/>
      <c r="BG789" s="270"/>
      <c r="BH789" s="270"/>
      <c r="BI789" s="270"/>
      <c r="BJ789" s="270"/>
      <c r="BK789" s="270"/>
      <c r="BL789" s="270"/>
      <c r="BM789" s="270"/>
      <c r="BN789" s="270"/>
      <c r="BO789" s="270"/>
      <c r="BP789" s="270"/>
      <c r="BQ789" s="270"/>
      <c r="BR789" s="270"/>
      <c r="BS789" s="270"/>
      <c r="BT789" s="270"/>
      <c r="BU789" s="270"/>
      <c r="BV789" s="270"/>
      <c r="BW789" s="270"/>
      <c r="BX789" s="270"/>
      <c r="BY789" s="270"/>
      <c r="BZ789" s="270"/>
      <c r="CA789" s="270"/>
      <c r="CB789" s="270"/>
      <c r="CC789" s="270"/>
      <c r="CD789" s="270"/>
      <c r="CE789" s="270"/>
      <c r="CF789" s="270"/>
      <c r="CG789" s="270"/>
      <c r="CH789" s="270"/>
      <c r="CI789" s="270"/>
      <c r="CJ789" s="270"/>
      <c r="CK789" s="270"/>
      <c r="CL789" s="270"/>
      <c r="CM789" s="270"/>
      <c r="CN789" s="270"/>
      <c r="CO789" s="270"/>
      <c r="CP789" s="270"/>
      <c r="CQ789" s="270"/>
    </row>
    <row r="790" spans="10:95">
      <c r="J790" s="268"/>
      <c r="K790" s="268"/>
      <c r="L790" s="269"/>
      <c r="M790" s="270"/>
      <c r="N790" s="268"/>
      <c r="O790" s="268"/>
      <c r="P790" s="269"/>
      <c r="Q790" s="270"/>
      <c r="R790" s="268"/>
      <c r="S790" s="268"/>
      <c r="T790" s="269"/>
      <c r="U790" s="270"/>
      <c r="V790" s="268"/>
      <c r="W790" s="268"/>
      <c r="X790" s="269"/>
      <c r="Y790" s="270"/>
      <c r="Z790" s="268"/>
      <c r="AA790" s="268"/>
      <c r="AB790" s="269"/>
      <c r="AC790" s="270"/>
      <c r="AD790" s="268"/>
      <c r="AE790" s="268"/>
      <c r="AF790" s="269"/>
      <c r="AG790" s="270"/>
      <c r="AH790" s="268"/>
      <c r="AI790" s="268"/>
      <c r="AJ790" s="269"/>
      <c r="AK790" s="270"/>
      <c r="AL790" s="270"/>
      <c r="AM790" s="270"/>
      <c r="AN790" s="270"/>
      <c r="AO790" s="270"/>
      <c r="AP790" s="270"/>
      <c r="AQ790" s="270"/>
      <c r="AR790" s="270"/>
      <c r="AS790" s="270"/>
      <c r="AT790" s="270"/>
      <c r="AU790" s="270"/>
      <c r="AV790" s="270"/>
      <c r="AW790" s="270"/>
      <c r="AX790" s="270"/>
      <c r="AY790" s="270"/>
      <c r="AZ790" s="270"/>
      <c r="BA790" s="270"/>
      <c r="BB790" s="270"/>
      <c r="BC790" s="270"/>
      <c r="BD790" s="270"/>
      <c r="BE790" s="270"/>
      <c r="BF790" s="270"/>
      <c r="BG790" s="270"/>
      <c r="BH790" s="270"/>
      <c r="BI790" s="270"/>
      <c r="BJ790" s="270"/>
      <c r="BK790" s="270"/>
      <c r="BL790" s="270"/>
      <c r="BM790" s="270"/>
      <c r="BN790" s="270"/>
      <c r="BO790" s="270"/>
      <c r="BP790" s="270"/>
      <c r="BQ790" s="270"/>
      <c r="BR790" s="270"/>
      <c r="BS790" s="270"/>
      <c r="BT790" s="270"/>
      <c r="BU790" s="270"/>
      <c r="BV790" s="270"/>
      <c r="BW790" s="270"/>
      <c r="BX790" s="270"/>
      <c r="BY790" s="270"/>
      <c r="BZ790" s="270"/>
      <c r="CA790" s="270"/>
      <c r="CB790" s="270"/>
      <c r="CC790" s="270"/>
      <c r="CD790" s="270"/>
      <c r="CE790" s="270"/>
      <c r="CF790" s="270"/>
      <c r="CG790" s="270"/>
      <c r="CH790" s="270"/>
      <c r="CI790" s="270"/>
      <c r="CJ790" s="270"/>
      <c r="CK790" s="270"/>
      <c r="CL790" s="270"/>
      <c r="CM790" s="270"/>
      <c r="CN790" s="270"/>
      <c r="CO790" s="270"/>
      <c r="CP790" s="270"/>
      <c r="CQ790" s="270"/>
    </row>
    <row r="791" spans="10:95">
      <c r="J791" s="268"/>
      <c r="K791" s="268"/>
      <c r="L791" s="269"/>
      <c r="M791" s="270"/>
      <c r="N791" s="268"/>
      <c r="O791" s="268"/>
      <c r="P791" s="269"/>
      <c r="Q791" s="270"/>
      <c r="R791" s="268"/>
      <c r="S791" s="268"/>
      <c r="T791" s="269"/>
      <c r="U791" s="270"/>
      <c r="V791" s="268"/>
      <c r="W791" s="268"/>
      <c r="X791" s="269"/>
      <c r="Y791" s="270"/>
      <c r="Z791" s="268"/>
      <c r="AA791" s="268"/>
      <c r="AB791" s="269"/>
      <c r="AC791" s="270"/>
      <c r="AD791" s="268"/>
      <c r="AE791" s="268"/>
      <c r="AF791" s="269"/>
      <c r="AG791" s="270"/>
      <c r="AH791" s="268"/>
      <c r="AI791" s="268"/>
      <c r="AJ791" s="269"/>
      <c r="AK791" s="270"/>
      <c r="AL791" s="270"/>
      <c r="AM791" s="270"/>
      <c r="AN791" s="270"/>
      <c r="AO791" s="270"/>
      <c r="AP791" s="270"/>
      <c r="AQ791" s="270"/>
      <c r="AR791" s="270"/>
      <c r="AS791" s="270"/>
      <c r="AT791" s="270"/>
      <c r="AU791" s="270"/>
      <c r="AV791" s="270"/>
      <c r="AW791" s="270"/>
      <c r="AX791" s="270"/>
      <c r="AY791" s="270"/>
      <c r="AZ791" s="270"/>
      <c r="BA791" s="270"/>
      <c r="BB791" s="270"/>
      <c r="BC791" s="270"/>
      <c r="BD791" s="270"/>
      <c r="BE791" s="270"/>
      <c r="BF791" s="270"/>
      <c r="BG791" s="270"/>
      <c r="BH791" s="270"/>
      <c r="BI791" s="270"/>
      <c r="BJ791" s="270"/>
      <c r="BK791" s="270"/>
      <c r="BL791" s="270"/>
      <c r="BM791" s="270"/>
      <c r="BN791" s="270"/>
      <c r="BO791" s="270"/>
      <c r="BP791" s="270"/>
      <c r="BQ791" s="270"/>
      <c r="BR791" s="270"/>
      <c r="BS791" s="270"/>
      <c r="BT791" s="270"/>
      <c r="BU791" s="270"/>
      <c r="BV791" s="270"/>
      <c r="BW791" s="270"/>
      <c r="BX791" s="270"/>
      <c r="BY791" s="270"/>
      <c r="BZ791" s="270"/>
      <c r="CA791" s="270"/>
      <c r="CB791" s="270"/>
      <c r="CC791" s="270"/>
      <c r="CD791" s="270"/>
      <c r="CE791" s="270"/>
      <c r="CF791" s="270"/>
      <c r="CG791" s="270"/>
      <c r="CH791" s="270"/>
      <c r="CI791" s="270"/>
      <c r="CJ791" s="270"/>
      <c r="CK791" s="270"/>
      <c r="CL791" s="270"/>
      <c r="CM791" s="270"/>
      <c r="CN791" s="270"/>
      <c r="CO791" s="270"/>
      <c r="CP791" s="270"/>
      <c r="CQ791" s="270"/>
    </row>
    <row r="792" spans="10:95">
      <c r="J792" s="268"/>
      <c r="K792" s="268"/>
      <c r="L792" s="269"/>
      <c r="M792" s="270"/>
      <c r="N792" s="268"/>
      <c r="O792" s="268"/>
      <c r="P792" s="269"/>
      <c r="Q792" s="270"/>
      <c r="R792" s="268"/>
      <c r="S792" s="268"/>
      <c r="T792" s="269"/>
      <c r="U792" s="270"/>
      <c r="V792" s="268"/>
      <c r="W792" s="268"/>
      <c r="X792" s="269"/>
      <c r="Y792" s="270"/>
      <c r="Z792" s="268"/>
      <c r="AA792" s="268"/>
      <c r="AB792" s="269"/>
      <c r="AC792" s="270"/>
      <c r="AD792" s="268"/>
      <c r="AE792" s="268"/>
      <c r="AF792" s="269"/>
      <c r="AG792" s="270"/>
      <c r="AH792" s="268"/>
      <c r="AI792" s="268"/>
      <c r="AJ792" s="269"/>
      <c r="AK792" s="270"/>
      <c r="AL792" s="270"/>
      <c r="AM792" s="270"/>
      <c r="AN792" s="270"/>
      <c r="AO792" s="270"/>
      <c r="AP792" s="270"/>
      <c r="AQ792" s="270"/>
      <c r="AR792" s="270"/>
      <c r="AS792" s="270"/>
      <c r="AT792" s="270"/>
      <c r="AU792" s="270"/>
      <c r="AV792" s="270"/>
      <c r="AW792" s="270"/>
      <c r="AX792" s="270"/>
      <c r="AY792" s="270"/>
      <c r="AZ792" s="270"/>
      <c r="BA792" s="270"/>
      <c r="BB792" s="270"/>
      <c r="BC792" s="270"/>
      <c r="BD792" s="270"/>
      <c r="BE792" s="270"/>
      <c r="BF792" s="270"/>
      <c r="BG792" s="270"/>
      <c r="BH792" s="270"/>
      <c r="BI792" s="270"/>
      <c r="BJ792" s="270"/>
      <c r="BK792" s="270"/>
      <c r="BL792" s="270"/>
      <c r="BM792" s="270"/>
      <c r="BN792" s="270"/>
      <c r="BO792" s="270"/>
      <c r="BP792" s="270"/>
      <c r="BQ792" s="270"/>
      <c r="BR792" s="270"/>
      <c r="BS792" s="270"/>
      <c r="BT792" s="270"/>
      <c r="BU792" s="270"/>
      <c r="BV792" s="270"/>
      <c r="BW792" s="270"/>
      <c r="BX792" s="270"/>
      <c r="BY792" s="270"/>
      <c r="BZ792" s="270"/>
      <c r="CA792" s="270"/>
      <c r="CB792" s="270"/>
      <c r="CC792" s="270"/>
      <c r="CD792" s="270"/>
      <c r="CE792" s="270"/>
      <c r="CF792" s="270"/>
      <c r="CG792" s="270"/>
      <c r="CH792" s="270"/>
      <c r="CI792" s="270"/>
      <c r="CJ792" s="270"/>
      <c r="CK792" s="270"/>
      <c r="CL792" s="270"/>
      <c r="CM792" s="270"/>
      <c r="CN792" s="270"/>
      <c r="CO792" s="270"/>
      <c r="CP792" s="270"/>
      <c r="CQ792" s="270"/>
    </row>
    <row r="793" spans="10:95">
      <c r="J793" s="268"/>
      <c r="K793" s="268"/>
      <c r="L793" s="269"/>
      <c r="M793" s="270"/>
      <c r="N793" s="268"/>
      <c r="O793" s="268"/>
      <c r="P793" s="269"/>
      <c r="Q793" s="270"/>
      <c r="R793" s="268"/>
      <c r="S793" s="268"/>
      <c r="T793" s="269"/>
      <c r="U793" s="270"/>
      <c r="V793" s="268"/>
      <c r="W793" s="268"/>
      <c r="X793" s="269"/>
      <c r="Y793" s="270"/>
      <c r="Z793" s="268"/>
      <c r="AA793" s="268"/>
      <c r="AB793" s="269"/>
      <c r="AC793" s="270"/>
      <c r="AD793" s="268"/>
      <c r="AE793" s="268"/>
      <c r="AF793" s="269"/>
      <c r="AG793" s="270"/>
      <c r="AH793" s="268"/>
      <c r="AI793" s="268"/>
      <c r="AJ793" s="269"/>
      <c r="AK793" s="270"/>
      <c r="AL793" s="270"/>
      <c r="AM793" s="270"/>
      <c r="AN793" s="270"/>
      <c r="AO793" s="270"/>
      <c r="AP793" s="270"/>
      <c r="AQ793" s="270"/>
      <c r="AR793" s="270"/>
      <c r="AS793" s="270"/>
      <c r="AT793" s="270"/>
      <c r="AU793" s="270"/>
      <c r="AV793" s="270"/>
      <c r="AW793" s="270"/>
      <c r="AX793" s="270"/>
      <c r="AY793" s="270"/>
      <c r="AZ793" s="270"/>
      <c r="BA793" s="270"/>
      <c r="BB793" s="270"/>
      <c r="BC793" s="270"/>
      <c r="BD793" s="270"/>
      <c r="BE793" s="270"/>
      <c r="BF793" s="270"/>
      <c r="BG793" s="270"/>
      <c r="BH793" s="270"/>
      <c r="BI793" s="270"/>
      <c r="BJ793" s="270"/>
      <c r="BK793" s="270"/>
      <c r="BL793" s="270"/>
      <c r="BM793" s="270"/>
      <c r="BN793" s="270"/>
      <c r="BO793" s="270"/>
      <c r="BP793" s="270"/>
      <c r="BQ793" s="270"/>
      <c r="BR793" s="270"/>
      <c r="BS793" s="270"/>
      <c r="BT793" s="270"/>
      <c r="BU793" s="270"/>
      <c r="BV793" s="270"/>
      <c r="BW793" s="270"/>
      <c r="BX793" s="270"/>
      <c r="BY793" s="270"/>
      <c r="BZ793" s="270"/>
      <c r="CA793" s="270"/>
      <c r="CB793" s="270"/>
      <c r="CC793" s="270"/>
      <c r="CD793" s="270"/>
      <c r="CE793" s="270"/>
      <c r="CF793" s="270"/>
      <c r="CG793" s="270"/>
      <c r="CH793" s="270"/>
      <c r="CI793" s="270"/>
      <c r="CJ793" s="270"/>
      <c r="CK793" s="270"/>
      <c r="CL793" s="270"/>
      <c r="CM793" s="270"/>
      <c r="CN793" s="270"/>
      <c r="CO793" s="270"/>
      <c r="CP793" s="270"/>
      <c r="CQ793" s="270"/>
    </row>
    <row r="794" spans="10:95">
      <c r="J794" s="268"/>
      <c r="K794" s="268"/>
      <c r="L794" s="269"/>
      <c r="M794" s="270"/>
      <c r="N794" s="268"/>
      <c r="O794" s="268"/>
      <c r="P794" s="269"/>
      <c r="Q794" s="270"/>
      <c r="R794" s="268"/>
      <c r="S794" s="268"/>
      <c r="T794" s="269"/>
      <c r="U794" s="270"/>
      <c r="V794" s="268"/>
      <c r="W794" s="268"/>
      <c r="X794" s="269"/>
      <c r="Y794" s="270"/>
      <c r="Z794" s="268"/>
      <c r="AA794" s="268"/>
      <c r="AB794" s="269"/>
      <c r="AC794" s="270"/>
      <c r="AD794" s="268"/>
      <c r="AE794" s="268"/>
      <c r="AF794" s="269"/>
      <c r="AG794" s="270"/>
      <c r="AH794" s="268"/>
      <c r="AI794" s="268"/>
      <c r="AJ794" s="269"/>
      <c r="AK794" s="270"/>
      <c r="AL794" s="270"/>
      <c r="AM794" s="270"/>
      <c r="AN794" s="270"/>
      <c r="AO794" s="270"/>
      <c r="AP794" s="270"/>
      <c r="AQ794" s="270"/>
      <c r="AR794" s="270"/>
      <c r="AS794" s="270"/>
      <c r="AT794" s="270"/>
      <c r="AU794" s="270"/>
      <c r="AV794" s="270"/>
      <c r="AW794" s="270"/>
      <c r="AX794" s="270"/>
      <c r="AY794" s="270"/>
      <c r="AZ794" s="270"/>
      <c r="BA794" s="270"/>
      <c r="BB794" s="270"/>
      <c r="BC794" s="270"/>
      <c r="BD794" s="270"/>
      <c r="BE794" s="270"/>
      <c r="BF794" s="270"/>
      <c r="BG794" s="270"/>
      <c r="BH794" s="270"/>
      <c r="BI794" s="270"/>
      <c r="BJ794" s="270"/>
      <c r="BK794" s="270"/>
      <c r="BL794" s="270"/>
      <c r="BM794" s="270"/>
      <c r="BN794" s="270"/>
      <c r="BO794" s="270"/>
      <c r="BP794" s="270"/>
      <c r="BQ794" s="270"/>
      <c r="BR794" s="270"/>
      <c r="BS794" s="270"/>
      <c r="BT794" s="270"/>
      <c r="BU794" s="270"/>
      <c r="BV794" s="270"/>
      <c r="BW794" s="270"/>
      <c r="BX794" s="270"/>
      <c r="BY794" s="270"/>
      <c r="BZ794" s="270"/>
      <c r="CA794" s="270"/>
      <c r="CB794" s="270"/>
      <c r="CC794" s="270"/>
      <c r="CD794" s="270"/>
      <c r="CE794" s="270"/>
      <c r="CF794" s="270"/>
      <c r="CG794" s="270"/>
      <c r="CH794" s="270"/>
      <c r="CI794" s="270"/>
      <c r="CJ794" s="270"/>
      <c r="CK794" s="270"/>
      <c r="CL794" s="270"/>
      <c r="CM794" s="270"/>
      <c r="CN794" s="270"/>
      <c r="CO794" s="270"/>
      <c r="CP794" s="270"/>
      <c r="CQ794" s="270"/>
    </row>
    <row r="795" spans="10:95">
      <c r="J795" s="268"/>
      <c r="K795" s="268"/>
      <c r="L795" s="269"/>
      <c r="M795" s="270"/>
      <c r="N795" s="268"/>
      <c r="O795" s="268"/>
      <c r="P795" s="269"/>
      <c r="Q795" s="270"/>
      <c r="R795" s="268"/>
      <c r="S795" s="268"/>
      <c r="T795" s="269"/>
      <c r="U795" s="270"/>
      <c r="V795" s="268"/>
      <c r="W795" s="268"/>
      <c r="X795" s="269"/>
      <c r="Y795" s="270"/>
      <c r="Z795" s="268"/>
      <c r="AA795" s="268"/>
      <c r="AB795" s="269"/>
      <c r="AC795" s="270"/>
      <c r="AD795" s="268"/>
      <c r="AE795" s="268"/>
      <c r="AF795" s="269"/>
      <c r="AG795" s="270"/>
      <c r="AH795" s="268"/>
      <c r="AI795" s="268"/>
      <c r="AJ795" s="269"/>
      <c r="AK795" s="270"/>
      <c r="AL795" s="270"/>
      <c r="AM795" s="270"/>
      <c r="AN795" s="270"/>
      <c r="AO795" s="270"/>
      <c r="AP795" s="270"/>
      <c r="AQ795" s="270"/>
      <c r="AR795" s="270"/>
      <c r="AS795" s="270"/>
      <c r="AT795" s="270"/>
      <c r="AU795" s="270"/>
      <c r="AV795" s="270"/>
      <c r="AW795" s="270"/>
      <c r="AX795" s="270"/>
      <c r="AY795" s="270"/>
      <c r="AZ795" s="270"/>
      <c r="BA795" s="270"/>
      <c r="BB795" s="270"/>
      <c r="BC795" s="270"/>
      <c r="BD795" s="270"/>
      <c r="BE795" s="270"/>
      <c r="BF795" s="270"/>
      <c r="BG795" s="270"/>
      <c r="BH795" s="270"/>
      <c r="BI795" s="270"/>
      <c r="BJ795" s="270"/>
      <c r="BK795" s="270"/>
      <c r="BL795" s="270"/>
      <c r="BM795" s="270"/>
      <c r="BN795" s="270"/>
      <c r="BO795" s="270"/>
      <c r="BP795" s="270"/>
      <c r="BQ795" s="270"/>
      <c r="BR795" s="270"/>
      <c r="BS795" s="270"/>
      <c r="BT795" s="270"/>
      <c r="BU795" s="270"/>
      <c r="BV795" s="270"/>
      <c r="BW795" s="270"/>
      <c r="BX795" s="270"/>
      <c r="BY795" s="270"/>
      <c r="BZ795" s="270"/>
      <c r="CA795" s="270"/>
      <c r="CB795" s="270"/>
      <c r="CC795" s="270"/>
      <c r="CD795" s="270"/>
      <c r="CE795" s="270"/>
      <c r="CF795" s="270"/>
      <c r="CG795" s="270"/>
      <c r="CH795" s="270"/>
      <c r="CI795" s="270"/>
      <c r="CJ795" s="270"/>
      <c r="CK795" s="270"/>
      <c r="CL795" s="270"/>
      <c r="CM795" s="270"/>
      <c r="CN795" s="270"/>
      <c r="CO795" s="270"/>
      <c r="CP795" s="270"/>
      <c r="CQ795" s="270"/>
    </row>
    <row r="796" spans="10:95">
      <c r="J796" s="268"/>
      <c r="K796" s="268"/>
      <c r="L796" s="269"/>
      <c r="M796" s="270"/>
      <c r="N796" s="268"/>
      <c r="O796" s="268"/>
      <c r="P796" s="269"/>
      <c r="Q796" s="270"/>
      <c r="R796" s="268"/>
      <c r="S796" s="268"/>
      <c r="T796" s="269"/>
      <c r="U796" s="270"/>
      <c r="V796" s="268"/>
      <c r="W796" s="268"/>
      <c r="X796" s="269"/>
      <c r="Y796" s="270"/>
      <c r="Z796" s="268"/>
      <c r="AA796" s="268"/>
      <c r="AB796" s="269"/>
      <c r="AC796" s="270"/>
      <c r="AD796" s="268"/>
      <c r="AE796" s="268"/>
      <c r="AF796" s="269"/>
      <c r="AG796" s="270"/>
      <c r="AH796" s="268"/>
      <c r="AI796" s="268"/>
      <c r="AJ796" s="269"/>
      <c r="AK796" s="270"/>
      <c r="AL796" s="270"/>
      <c r="AM796" s="270"/>
      <c r="AN796" s="270"/>
      <c r="AO796" s="270"/>
      <c r="AP796" s="270"/>
      <c r="AQ796" s="270"/>
      <c r="AR796" s="270"/>
      <c r="AS796" s="270"/>
      <c r="AT796" s="270"/>
      <c r="AU796" s="270"/>
      <c r="AV796" s="270"/>
      <c r="AW796" s="270"/>
      <c r="AX796" s="270"/>
      <c r="AY796" s="270"/>
      <c r="AZ796" s="270"/>
      <c r="BA796" s="270"/>
      <c r="BB796" s="270"/>
      <c r="BC796" s="270"/>
      <c r="BD796" s="270"/>
      <c r="BE796" s="270"/>
      <c r="BF796" s="270"/>
      <c r="BG796" s="270"/>
      <c r="BH796" s="270"/>
      <c r="BI796" s="270"/>
      <c r="BJ796" s="270"/>
      <c r="BK796" s="270"/>
      <c r="BL796" s="270"/>
      <c r="BM796" s="270"/>
      <c r="BN796" s="270"/>
      <c r="BO796" s="270"/>
      <c r="BP796" s="270"/>
      <c r="BQ796" s="270"/>
      <c r="BR796" s="270"/>
      <c r="BS796" s="270"/>
      <c r="BT796" s="270"/>
      <c r="BU796" s="270"/>
      <c r="BV796" s="270"/>
      <c r="BW796" s="270"/>
      <c r="BX796" s="270"/>
      <c r="BY796" s="270"/>
      <c r="BZ796" s="270"/>
      <c r="CA796" s="270"/>
      <c r="CB796" s="270"/>
      <c r="CC796" s="270"/>
      <c r="CD796" s="270"/>
      <c r="CE796" s="270"/>
      <c r="CF796" s="270"/>
      <c r="CG796" s="270"/>
      <c r="CH796" s="270"/>
      <c r="CI796" s="270"/>
      <c r="CJ796" s="270"/>
      <c r="CK796" s="270"/>
      <c r="CL796" s="270"/>
      <c r="CM796" s="270"/>
      <c r="CN796" s="270"/>
      <c r="CO796" s="270"/>
      <c r="CP796" s="270"/>
      <c r="CQ796" s="270"/>
    </row>
    <row r="797" spans="10:95">
      <c r="J797" s="268"/>
      <c r="K797" s="268"/>
      <c r="L797" s="269"/>
      <c r="M797" s="270"/>
      <c r="N797" s="268"/>
      <c r="O797" s="268"/>
      <c r="P797" s="269"/>
      <c r="Q797" s="270"/>
      <c r="R797" s="268"/>
      <c r="S797" s="268"/>
      <c r="T797" s="269"/>
      <c r="U797" s="270"/>
      <c r="V797" s="268"/>
      <c r="W797" s="268"/>
      <c r="X797" s="269"/>
      <c r="Y797" s="270"/>
      <c r="Z797" s="268"/>
      <c r="AA797" s="268"/>
      <c r="AB797" s="269"/>
      <c r="AC797" s="270"/>
      <c r="AD797" s="268"/>
      <c r="AE797" s="268"/>
      <c r="AF797" s="269"/>
      <c r="AG797" s="270"/>
      <c r="AH797" s="268"/>
      <c r="AI797" s="268"/>
      <c r="AJ797" s="269"/>
      <c r="AK797" s="270"/>
      <c r="AL797" s="270"/>
      <c r="AM797" s="270"/>
      <c r="AN797" s="270"/>
      <c r="AO797" s="270"/>
      <c r="AP797" s="270"/>
      <c r="AQ797" s="270"/>
      <c r="AR797" s="270"/>
      <c r="AS797" s="270"/>
      <c r="AT797" s="270"/>
      <c r="AU797" s="270"/>
      <c r="AV797" s="270"/>
      <c r="AW797" s="270"/>
      <c r="AX797" s="270"/>
      <c r="AY797" s="270"/>
      <c r="AZ797" s="270"/>
      <c r="BA797" s="270"/>
      <c r="BB797" s="270"/>
      <c r="BC797" s="270"/>
      <c r="BD797" s="270"/>
      <c r="BE797" s="270"/>
      <c r="BF797" s="270"/>
      <c r="BG797" s="270"/>
      <c r="BH797" s="270"/>
      <c r="BI797" s="270"/>
      <c r="BJ797" s="270"/>
      <c r="BK797" s="270"/>
      <c r="BL797" s="270"/>
      <c r="BM797" s="270"/>
      <c r="BN797" s="270"/>
      <c r="BO797" s="270"/>
      <c r="BP797" s="270"/>
      <c r="BQ797" s="270"/>
      <c r="BR797" s="270"/>
      <c r="BS797" s="270"/>
      <c r="BT797" s="270"/>
      <c r="BU797" s="270"/>
      <c r="BV797" s="270"/>
      <c r="BW797" s="270"/>
      <c r="BX797" s="270"/>
      <c r="BY797" s="270"/>
      <c r="BZ797" s="270"/>
      <c r="CA797" s="270"/>
      <c r="CB797" s="270"/>
      <c r="CC797" s="270"/>
      <c r="CD797" s="270"/>
      <c r="CE797" s="270"/>
      <c r="CF797" s="270"/>
      <c r="CG797" s="270"/>
      <c r="CH797" s="270"/>
      <c r="CI797" s="270"/>
      <c r="CJ797" s="270"/>
      <c r="CK797" s="270"/>
      <c r="CL797" s="270"/>
      <c r="CM797" s="270"/>
      <c r="CN797" s="270"/>
      <c r="CO797" s="270"/>
      <c r="CP797" s="270"/>
      <c r="CQ797" s="270"/>
    </row>
    <row r="798" spans="10:95">
      <c r="J798" s="268"/>
      <c r="K798" s="268"/>
      <c r="L798" s="269"/>
      <c r="M798" s="270"/>
      <c r="N798" s="268"/>
      <c r="O798" s="268"/>
      <c r="P798" s="269"/>
      <c r="Q798" s="270"/>
      <c r="R798" s="268"/>
      <c r="S798" s="268"/>
      <c r="T798" s="269"/>
      <c r="U798" s="270"/>
      <c r="V798" s="268"/>
      <c r="W798" s="268"/>
      <c r="X798" s="269"/>
      <c r="Y798" s="270"/>
      <c r="Z798" s="268"/>
      <c r="AA798" s="268"/>
      <c r="AB798" s="269"/>
      <c r="AC798" s="270"/>
      <c r="AD798" s="268"/>
      <c r="AE798" s="268"/>
      <c r="AF798" s="269"/>
      <c r="AG798" s="270"/>
      <c r="AH798" s="268"/>
      <c r="AI798" s="268"/>
      <c r="AJ798" s="269"/>
      <c r="AK798" s="270"/>
      <c r="AL798" s="270"/>
      <c r="AM798" s="270"/>
      <c r="AN798" s="270"/>
      <c r="AO798" s="270"/>
      <c r="AP798" s="270"/>
      <c r="AQ798" s="270"/>
      <c r="AR798" s="270"/>
      <c r="AS798" s="270"/>
      <c r="AT798" s="270"/>
      <c r="AU798" s="270"/>
      <c r="AV798" s="270"/>
      <c r="AW798" s="270"/>
      <c r="AX798" s="270"/>
      <c r="AY798" s="270"/>
      <c r="AZ798" s="270"/>
      <c r="BA798" s="270"/>
      <c r="BB798" s="270"/>
      <c r="BC798" s="270"/>
      <c r="BD798" s="270"/>
      <c r="BE798" s="270"/>
      <c r="BF798" s="270"/>
      <c r="BG798" s="270"/>
      <c r="BH798" s="270"/>
      <c r="BI798" s="270"/>
      <c r="BJ798" s="270"/>
      <c r="BK798" s="270"/>
      <c r="BL798" s="270"/>
      <c r="BM798" s="270"/>
      <c r="BN798" s="270"/>
      <c r="BO798" s="270"/>
      <c r="BP798" s="270"/>
      <c r="BQ798" s="270"/>
      <c r="BR798" s="270"/>
      <c r="BS798" s="270"/>
      <c r="BT798" s="270"/>
      <c r="BU798" s="270"/>
      <c r="BV798" s="270"/>
      <c r="BW798" s="270"/>
      <c r="BX798" s="270"/>
      <c r="BY798" s="270"/>
      <c r="BZ798" s="270"/>
      <c r="CA798" s="270"/>
      <c r="CB798" s="270"/>
      <c r="CC798" s="270"/>
      <c r="CD798" s="270"/>
      <c r="CE798" s="270"/>
      <c r="CF798" s="270"/>
      <c r="CG798" s="270"/>
      <c r="CH798" s="270"/>
      <c r="CI798" s="270"/>
      <c r="CJ798" s="270"/>
      <c r="CK798" s="270"/>
      <c r="CL798" s="270"/>
      <c r="CM798" s="270"/>
      <c r="CN798" s="270"/>
      <c r="CO798" s="270"/>
      <c r="CP798" s="270"/>
      <c r="CQ798" s="270"/>
    </row>
    <row r="799" spans="10:95">
      <c r="J799" s="268"/>
      <c r="K799" s="268"/>
      <c r="L799" s="269"/>
      <c r="M799" s="270"/>
      <c r="N799" s="268"/>
      <c r="O799" s="268"/>
      <c r="P799" s="269"/>
      <c r="Q799" s="270"/>
      <c r="R799" s="268"/>
      <c r="S799" s="268"/>
      <c r="T799" s="269"/>
      <c r="U799" s="270"/>
      <c r="V799" s="268"/>
      <c r="W799" s="268"/>
      <c r="X799" s="269"/>
      <c r="Y799" s="270"/>
      <c r="Z799" s="268"/>
      <c r="AA799" s="268"/>
      <c r="AB799" s="269"/>
      <c r="AC799" s="270"/>
      <c r="AD799" s="268"/>
      <c r="AE799" s="268"/>
      <c r="AF799" s="269"/>
      <c r="AG799" s="270"/>
      <c r="AH799" s="268"/>
      <c r="AI799" s="268"/>
      <c r="AJ799" s="269"/>
      <c r="AK799" s="270"/>
      <c r="AL799" s="270"/>
      <c r="AM799" s="270"/>
      <c r="AN799" s="270"/>
      <c r="AO799" s="270"/>
      <c r="AP799" s="270"/>
      <c r="AQ799" s="270"/>
      <c r="AR799" s="270"/>
      <c r="AS799" s="270"/>
      <c r="AT799" s="270"/>
      <c r="AU799" s="270"/>
      <c r="AV799" s="270"/>
      <c r="AW799" s="270"/>
      <c r="AX799" s="270"/>
      <c r="AY799" s="270"/>
      <c r="AZ799" s="270"/>
      <c r="BA799" s="270"/>
      <c r="BB799" s="270"/>
      <c r="BC799" s="270"/>
      <c r="BD799" s="270"/>
      <c r="BE799" s="270"/>
      <c r="BF799" s="270"/>
      <c r="BG799" s="270"/>
      <c r="BH799" s="270"/>
      <c r="BI799" s="270"/>
      <c r="BJ799" s="270"/>
      <c r="BK799" s="270"/>
      <c r="BL799" s="270"/>
      <c r="BM799" s="270"/>
      <c r="BN799" s="270"/>
      <c r="BO799" s="270"/>
      <c r="BP799" s="270"/>
      <c r="BQ799" s="270"/>
      <c r="BR799" s="270"/>
      <c r="BS799" s="270"/>
      <c r="BT799" s="270"/>
      <c r="BU799" s="270"/>
      <c r="BV799" s="270"/>
      <c r="BW799" s="270"/>
      <c r="BX799" s="270"/>
      <c r="BY799" s="270"/>
      <c r="BZ799" s="270"/>
      <c r="CA799" s="270"/>
      <c r="CB799" s="270"/>
      <c r="CC799" s="270"/>
      <c r="CD799" s="270"/>
      <c r="CE799" s="270"/>
      <c r="CF799" s="270"/>
      <c r="CG799" s="270"/>
      <c r="CH799" s="270"/>
      <c r="CI799" s="270"/>
      <c r="CJ799" s="270"/>
      <c r="CK799" s="270"/>
      <c r="CL799" s="270"/>
      <c r="CM799" s="270"/>
      <c r="CN799" s="270"/>
      <c r="CO799" s="270"/>
      <c r="CP799" s="270"/>
      <c r="CQ799" s="270"/>
    </row>
    <row r="800" spans="10:95">
      <c r="J800" s="268"/>
      <c r="K800" s="268"/>
      <c r="L800" s="269"/>
      <c r="M800" s="270"/>
      <c r="N800" s="268"/>
      <c r="O800" s="268"/>
      <c r="P800" s="269"/>
      <c r="Q800" s="270"/>
      <c r="R800" s="268"/>
      <c r="S800" s="268"/>
      <c r="T800" s="269"/>
      <c r="U800" s="270"/>
      <c r="V800" s="268"/>
      <c r="W800" s="268"/>
      <c r="X800" s="269"/>
      <c r="Y800" s="270"/>
      <c r="Z800" s="268"/>
      <c r="AA800" s="268"/>
      <c r="AB800" s="269"/>
      <c r="AC800" s="270"/>
      <c r="AD800" s="268"/>
      <c r="AE800" s="268"/>
      <c r="AF800" s="269"/>
      <c r="AG800" s="270"/>
      <c r="AH800" s="268"/>
      <c r="AI800" s="268"/>
      <c r="AJ800" s="269"/>
      <c r="AK800" s="270"/>
      <c r="AL800" s="270"/>
      <c r="AM800" s="270"/>
      <c r="AN800" s="270"/>
      <c r="AO800" s="270"/>
      <c r="AP800" s="270"/>
      <c r="AQ800" s="270"/>
      <c r="AR800" s="270"/>
      <c r="AS800" s="270"/>
      <c r="AT800" s="270"/>
      <c r="AU800" s="270"/>
      <c r="AV800" s="270"/>
      <c r="AW800" s="270"/>
      <c r="AX800" s="270"/>
      <c r="AY800" s="270"/>
      <c r="AZ800" s="270"/>
      <c r="BA800" s="270"/>
      <c r="BB800" s="270"/>
      <c r="BC800" s="270"/>
      <c r="BD800" s="270"/>
      <c r="BE800" s="270"/>
      <c r="BF800" s="270"/>
      <c r="BG800" s="270"/>
      <c r="BH800" s="270"/>
      <c r="BI800" s="270"/>
      <c r="BJ800" s="270"/>
      <c r="BK800" s="270"/>
      <c r="BL800" s="270"/>
      <c r="BM800" s="270"/>
      <c r="BN800" s="270"/>
      <c r="BO800" s="270"/>
      <c r="BP800" s="270"/>
      <c r="BQ800" s="270"/>
      <c r="BR800" s="270"/>
      <c r="BS800" s="270"/>
      <c r="BT800" s="270"/>
      <c r="BU800" s="270"/>
      <c r="BV800" s="270"/>
      <c r="BW800" s="270"/>
      <c r="BX800" s="270"/>
      <c r="BY800" s="270"/>
      <c r="BZ800" s="270"/>
      <c r="CA800" s="270"/>
      <c r="CB800" s="270"/>
      <c r="CC800" s="270"/>
      <c r="CD800" s="270"/>
      <c r="CE800" s="270"/>
      <c r="CF800" s="270"/>
      <c r="CG800" s="270"/>
      <c r="CH800" s="270"/>
      <c r="CI800" s="270"/>
      <c r="CJ800" s="270"/>
      <c r="CK800" s="270"/>
      <c r="CL800" s="270"/>
      <c r="CM800" s="270"/>
      <c r="CN800" s="270"/>
      <c r="CO800" s="270"/>
      <c r="CP800" s="270"/>
      <c r="CQ800" s="270"/>
    </row>
    <row r="801" spans="10:95">
      <c r="J801" s="268"/>
      <c r="K801" s="268"/>
      <c r="L801" s="269"/>
      <c r="M801" s="270"/>
      <c r="N801" s="268"/>
      <c r="O801" s="268"/>
      <c r="P801" s="269"/>
      <c r="Q801" s="270"/>
      <c r="R801" s="268"/>
      <c r="S801" s="268"/>
      <c r="T801" s="269"/>
      <c r="U801" s="270"/>
      <c r="V801" s="268"/>
      <c r="W801" s="268"/>
      <c r="X801" s="269"/>
      <c r="Y801" s="270"/>
      <c r="Z801" s="268"/>
      <c r="AA801" s="268"/>
      <c r="AB801" s="269"/>
      <c r="AC801" s="270"/>
      <c r="AD801" s="268"/>
      <c r="AE801" s="268"/>
      <c r="AF801" s="269"/>
      <c r="AG801" s="270"/>
      <c r="AH801" s="268"/>
      <c r="AI801" s="268"/>
      <c r="AJ801" s="269"/>
      <c r="AK801" s="270"/>
      <c r="AL801" s="270"/>
      <c r="AM801" s="270"/>
      <c r="AN801" s="270"/>
      <c r="AO801" s="270"/>
      <c r="AP801" s="270"/>
      <c r="AQ801" s="270"/>
      <c r="AR801" s="270"/>
      <c r="AS801" s="270"/>
      <c r="AT801" s="270"/>
      <c r="AU801" s="270"/>
      <c r="AV801" s="270"/>
      <c r="AW801" s="270"/>
      <c r="AX801" s="270"/>
      <c r="AY801" s="270"/>
      <c r="AZ801" s="270"/>
      <c r="BA801" s="270"/>
      <c r="BB801" s="270"/>
      <c r="BC801" s="270"/>
      <c r="BD801" s="270"/>
      <c r="BE801" s="270"/>
      <c r="BF801" s="270"/>
      <c r="BG801" s="270"/>
      <c r="BH801" s="270"/>
      <c r="BI801" s="270"/>
      <c r="BJ801" s="270"/>
      <c r="BK801" s="270"/>
      <c r="BL801" s="270"/>
      <c r="BM801" s="270"/>
      <c r="BN801" s="270"/>
      <c r="BO801" s="270"/>
      <c r="BP801" s="270"/>
      <c r="BQ801" s="270"/>
      <c r="BR801" s="270"/>
      <c r="BS801" s="270"/>
      <c r="BT801" s="270"/>
      <c r="BU801" s="270"/>
      <c r="BV801" s="270"/>
      <c r="BW801" s="270"/>
      <c r="BX801" s="270"/>
      <c r="BY801" s="270"/>
      <c r="BZ801" s="270"/>
      <c r="CA801" s="270"/>
      <c r="CB801" s="270"/>
      <c r="CC801" s="270"/>
      <c r="CD801" s="270"/>
      <c r="CE801" s="270"/>
      <c r="CF801" s="270"/>
      <c r="CG801" s="270"/>
      <c r="CH801" s="270"/>
      <c r="CI801" s="270"/>
      <c r="CJ801" s="270"/>
      <c r="CK801" s="270"/>
      <c r="CL801" s="270"/>
      <c r="CM801" s="270"/>
      <c r="CN801" s="270"/>
      <c r="CO801" s="270"/>
      <c r="CP801" s="270"/>
      <c r="CQ801" s="270"/>
    </row>
    <row r="802" spans="10:95">
      <c r="J802" s="268"/>
      <c r="K802" s="268"/>
      <c r="L802" s="269"/>
      <c r="M802" s="270"/>
      <c r="N802" s="268"/>
      <c r="O802" s="268"/>
      <c r="P802" s="269"/>
      <c r="Q802" s="270"/>
      <c r="R802" s="268"/>
      <c r="S802" s="268"/>
      <c r="T802" s="269"/>
      <c r="U802" s="270"/>
      <c r="V802" s="268"/>
      <c r="W802" s="268"/>
      <c r="X802" s="269"/>
      <c r="Y802" s="270"/>
      <c r="Z802" s="268"/>
      <c r="AA802" s="268"/>
      <c r="AB802" s="269"/>
      <c r="AC802" s="270"/>
      <c r="AD802" s="268"/>
      <c r="AE802" s="268"/>
      <c r="AF802" s="269"/>
      <c r="AG802" s="270"/>
      <c r="AH802" s="268"/>
      <c r="AI802" s="268"/>
      <c r="AJ802" s="269"/>
      <c r="AK802" s="270"/>
      <c r="AL802" s="270"/>
      <c r="AM802" s="270"/>
      <c r="AN802" s="270"/>
      <c r="AO802" s="270"/>
      <c r="AP802" s="270"/>
      <c r="AQ802" s="270"/>
      <c r="AR802" s="270"/>
      <c r="AS802" s="270"/>
      <c r="AT802" s="270"/>
      <c r="AU802" s="270"/>
      <c r="AV802" s="270"/>
      <c r="AW802" s="270"/>
      <c r="AX802" s="270"/>
      <c r="AY802" s="270"/>
      <c r="AZ802" s="270"/>
      <c r="BA802" s="270"/>
      <c r="BB802" s="270"/>
      <c r="BC802" s="270"/>
      <c r="BD802" s="270"/>
      <c r="BE802" s="270"/>
      <c r="BF802" s="270"/>
      <c r="BG802" s="270"/>
      <c r="BH802" s="270"/>
      <c r="BI802" s="270"/>
      <c r="BJ802" s="270"/>
      <c r="BK802" s="270"/>
      <c r="BL802" s="270"/>
      <c r="BM802" s="270"/>
      <c r="BN802" s="270"/>
      <c r="BO802" s="270"/>
      <c r="BP802" s="270"/>
      <c r="BQ802" s="270"/>
      <c r="BR802" s="270"/>
      <c r="BS802" s="270"/>
      <c r="BT802" s="270"/>
      <c r="BU802" s="270"/>
      <c r="BV802" s="270"/>
      <c r="BW802" s="270"/>
      <c r="BX802" s="270"/>
      <c r="BY802" s="270"/>
      <c r="BZ802" s="270"/>
      <c r="CA802" s="270"/>
      <c r="CB802" s="270"/>
      <c r="CC802" s="270"/>
      <c r="CD802" s="270"/>
      <c r="CE802" s="270"/>
      <c r="CF802" s="270"/>
      <c r="CG802" s="270"/>
      <c r="CH802" s="270"/>
      <c r="CI802" s="270"/>
      <c r="CJ802" s="270"/>
      <c r="CK802" s="270"/>
      <c r="CL802" s="270"/>
      <c r="CM802" s="270"/>
      <c r="CN802" s="270"/>
      <c r="CO802" s="270"/>
      <c r="CP802" s="270"/>
      <c r="CQ802" s="270"/>
    </row>
    <row r="803" spans="10:95">
      <c r="J803" s="268"/>
      <c r="K803" s="268"/>
      <c r="L803" s="269"/>
      <c r="M803" s="270"/>
      <c r="N803" s="268"/>
      <c r="O803" s="268"/>
      <c r="P803" s="269"/>
      <c r="Q803" s="270"/>
      <c r="R803" s="268"/>
      <c r="S803" s="268"/>
      <c r="T803" s="269"/>
      <c r="U803" s="270"/>
      <c r="V803" s="268"/>
      <c r="W803" s="268"/>
      <c r="X803" s="269"/>
      <c r="Y803" s="270"/>
      <c r="Z803" s="268"/>
      <c r="AA803" s="268"/>
      <c r="AB803" s="269"/>
      <c r="AC803" s="270"/>
      <c r="AD803" s="268"/>
      <c r="AE803" s="268"/>
      <c r="AF803" s="269"/>
      <c r="AG803" s="270"/>
      <c r="AH803" s="268"/>
      <c r="AI803" s="268"/>
      <c r="AJ803" s="269"/>
      <c r="AK803" s="270"/>
      <c r="AL803" s="270"/>
      <c r="AM803" s="270"/>
      <c r="AN803" s="270"/>
      <c r="AO803" s="270"/>
      <c r="AP803" s="270"/>
      <c r="AQ803" s="270"/>
      <c r="AR803" s="270"/>
      <c r="AS803" s="270"/>
      <c r="AT803" s="270"/>
      <c r="AU803" s="270"/>
      <c r="AV803" s="270"/>
      <c r="AW803" s="270"/>
      <c r="AX803" s="270"/>
      <c r="AY803" s="270"/>
      <c r="AZ803" s="270"/>
      <c r="BA803" s="270"/>
      <c r="BB803" s="270"/>
      <c r="BC803" s="270"/>
      <c r="BD803" s="270"/>
      <c r="BE803" s="270"/>
      <c r="BF803" s="270"/>
      <c r="BG803" s="270"/>
      <c r="BH803" s="270"/>
      <c r="BI803" s="270"/>
      <c r="BJ803" s="270"/>
      <c r="BK803" s="270"/>
      <c r="BL803" s="270"/>
      <c r="BM803" s="270"/>
      <c r="BN803" s="270"/>
      <c r="BO803" s="270"/>
      <c r="BP803" s="270"/>
      <c r="BQ803" s="270"/>
      <c r="BR803" s="270"/>
      <c r="BS803" s="270"/>
      <c r="BT803" s="270"/>
      <c r="BU803" s="270"/>
      <c r="BV803" s="270"/>
      <c r="BW803" s="270"/>
      <c r="BX803" s="270"/>
      <c r="BY803" s="270"/>
      <c r="BZ803" s="270"/>
      <c r="CA803" s="270"/>
      <c r="CB803" s="270"/>
      <c r="CC803" s="270"/>
      <c r="CD803" s="270"/>
      <c r="CE803" s="270"/>
      <c r="CF803" s="270"/>
      <c r="CG803" s="270"/>
      <c r="CH803" s="270"/>
      <c r="CI803" s="270"/>
      <c r="CJ803" s="270"/>
      <c r="CK803" s="270"/>
      <c r="CL803" s="270"/>
      <c r="CM803" s="270"/>
      <c r="CN803" s="270"/>
      <c r="CO803" s="270"/>
      <c r="CP803" s="270"/>
      <c r="CQ803" s="270"/>
    </row>
    <row r="804" spans="10:95">
      <c r="J804" s="268"/>
      <c r="K804" s="268"/>
      <c r="L804" s="269"/>
      <c r="M804" s="270"/>
      <c r="N804" s="268"/>
      <c r="O804" s="268"/>
      <c r="P804" s="269"/>
      <c r="Q804" s="270"/>
      <c r="R804" s="268"/>
      <c r="S804" s="268"/>
      <c r="T804" s="269"/>
      <c r="U804" s="270"/>
      <c r="V804" s="268"/>
      <c r="W804" s="268"/>
      <c r="X804" s="269"/>
      <c r="Y804" s="270"/>
      <c r="Z804" s="268"/>
      <c r="AA804" s="268"/>
      <c r="AB804" s="269"/>
      <c r="AC804" s="270"/>
      <c r="AD804" s="268"/>
      <c r="AE804" s="268"/>
      <c r="AF804" s="269"/>
      <c r="AG804" s="270"/>
      <c r="AH804" s="268"/>
      <c r="AI804" s="268"/>
      <c r="AJ804" s="269"/>
      <c r="AK804" s="270"/>
      <c r="AL804" s="270"/>
      <c r="AM804" s="270"/>
      <c r="AN804" s="270"/>
      <c r="AO804" s="270"/>
      <c r="AP804" s="270"/>
      <c r="AQ804" s="270"/>
      <c r="AR804" s="270"/>
      <c r="AS804" s="270"/>
      <c r="AT804" s="270"/>
      <c r="AU804" s="270"/>
      <c r="AV804" s="270"/>
      <c r="AW804" s="270"/>
      <c r="AX804" s="270"/>
      <c r="AY804" s="270"/>
      <c r="AZ804" s="270"/>
      <c r="BA804" s="270"/>
      <c r="BB804" s="270"/>
      <c r="BC804" s="270"/>
      <c r="BD804" s="270"/>
      <c r="BE804" s="270"/>
      <c r="BF804" s="270"/>
      <c r="BG804" s="270"/>
      <c r="BH804" s="270"/>
      <c r="BI804" s="270"/>
      <c r="BJ804" s="270"/>
      <c r="BK804" s="270"/>
      <c r="BL804" s="270"/>
      <c r="BM804" s="270"/>
      <c r="BN804" s="270"/>
      <c r="BO804" s="270"/>
      <c r="BP804" s="270"/>
      <c r="BQ804" s="270"/>
      <c r="BR804" s="270"/>
      <c r="BS804" s="270"/>
      <c r="BT804" s="270"/>
      <c r="BU804" s="270"/>
      <c r="BV804" s="270"/>
      <c r="BW804" s="270"/>
      <c r="BX804" s="270"/>
      <c r="BY804" s="270"/>
      <c r="BZ804" s="270"/>
      <c r="CA804" s="270"/>
      <c r="CB804" s="270"/>
      <c r="CC804" s="270"/>
      <c r="CD804" s="270"/>
      <c r="CE804" s="270"/>
      <c r="CF804" s="270"/>
      <c r="CG804" s="270"/>
      <c r="CH804" s="270"/>
      <c r="CI804" s="270"/>
      <c r="CJ804" s="270"/>
      <c r="CK804" s="270"/>
      <c r="CL804" s="270"/>
      <c r="CM804" s="270"/>
      <c r="CN804" s="270"/>
      <c r="CO804" s="270"/>
      <c r="CP804" s="270"/>
      <c r="CQ804" s="270"/>
    </row>
    <row r="805" spans="10:95">
      <c r="J805" s="268"/>
      <c r="K805" s="268"/>
      <c r="L805" s="269"/>
      <c r="M805" s="270"/>
      <c r="N805" s="268"/>
      <c r="O805" s="268"/>
      <c r="P805" s="269"/>
      <c r="Q805" s="270"/>
      <c r="R805" s="268"/>
      <c r="S805" s="268"/>
      <c r="T805" s="269"/>
      <c r="U805" s="270"/>
      <c r="V805" s="268"/>
      <c r="W805" s="268"/>
      <c r="X805" s="269"/>
      <c r="Y805" s="270"/>
      <c r="Z805" s="268"/>
      <c r="AA805" s="268"/>
      <c r="AB805" s="269"/>
      <c r="AC805" s="270"/>
      <c r="AD805" s="268"/>
      <c r="AE805" s="268"/>
      <c r="AF805" s="269"/>
      <c r="AG805" s="270"/>
      <c r="AH805" s="268"/>
      <c r="AI805" s="268"/>
      <c r="AJ805" s="269"/>
      <c r="AK805" s="270"/>
      <c r="AL805" s="270"/>
      <c r="AM805" s="270"/>
      <c r="AN805" s="270"/>
      <c r="AO805" s="270"/>
      <c r="AP805" s="270"/>
      <c r="AQ805" s="270"/>
      <c r="AR805" s="270"/>
      <c r="AS805" s="270"/>
      <c r="AT805" s="270"/>
      <c r="AU805" s="270"/>
      <c r="AV805" s="270"/>
      <c r="AW805" s="270"/>
      <c r="AX805" s="270"/>
      <c r="AY805" s="270"/>
      <c r="AZ805" s="270"/>
      <c r="BA805" s="270"/>
      <c r="BB805" s="270"/>
      <c r="BC805" s="270"/>
      <c r="BD805" s="270"/>
      <c r="BE805" s="270"/>
      <c r="BF805" s="270"/>
      <c r="BG805" s="270"/>
      <c r="BH805" s="270"/>
      <c r="BI805" s="270"/>
      <c r="BJ805" s="270"/>
      <c r="BK805" s="270"/>
      <c r="BL805" s="270"/>
      <c r="BM805" s="270"/>
      <c r="BN805" s="270"/>
      <c r="BO805" s="270"/>
      <c r="BP805" s="270"/>
      <c r="BQ805" s="270"/>
      <c r="BR805" s="270"/>
      <c r="BS805" s="270"/>
      <c r="BT805" s="270"/>
      <c r="BU805" s="270"/>
      <c r="BV805" s="270"/>
      <c r="BW805" s="270"/>
      <c r="BX805" s="270"/>
      <c r="BY805" s="270"/>
      <c r="BZ805" s="270"/>
      <c r="CA805" s="270"/>
      <c r="CB805" s="270"/>
      <c r="CC805" s="270"/>
      <c r="CD805" s="270"/>
      <c r="CE805" s="270"/>
      <c r="CF805" s="270"/>
      <c r="CG805" s="270"/>
      <c r="CH805" s="270"/>
      <c r="CI805" s="270"/>
      <c r="CJ805" s="270"/>
      <c r="CK805" s="270"/>
      <c r="CL805" s="270"/>
      <c r="CM805" s="270"/>
      <c r="CN805" s="270"/>
      <c r="CO805" s="270"/>
      <c r="CP805" s="270"/>
      <c r="CQ805" s="270"/>
    </row>
    <row r="806" spans="10:95">
      <c r="J806" s="268"/>
      <c r="K806" s="268"/>
      <c r="L806" s="269"/>
      <c r="M806" s="270"/>
      <c r="N806" s="268"/>
      <c r="O806" s="268"/>
      <c r="P806" s="269"/>
      <c r="Q806" s="270"/>
      <c r="R806" s="268"/>
      <c r="S806" s="268"/>
      <c r="T806" s="269"/>
      <c r="U806" s="270"/>
      <c r="V806" s="268"/>
      <c r="W806" s="268"/>
      <c r="X806" s="269"/>
      <c r="Y806" s="270"/>
      <c r="Z806" s="268"/>
      <c r="AA806" s="268"/>
      <c r="AB806" s="269"/>
      <c r="AC806" s="270"/>
      <c r="AD806" s="268"/>
      <c r="AE806" s="268"/>
      <c r="AF806" s="269"/>
      <c r="AG806" s="270"/>
      <c r="AH806" s="268"/>
      <c r="AI806" s="268"/>
      <c r="AJ806" s="269"/>
      <c r="AK806" s="270"/>
      <c r="AL806" s="270"/>
      <c r="AM806" s="270"/>
      <c r="AN806" s="270"/>
      <c r="AO806" s="270"/>
      <c r="AP806" s="270"/>
      <c r="AQ806" s="270"/>
      <c r="AR806" s="270"/>
      <c r="AS806" s="270"/>
      <c r="AT806" s="270"/>
      <c r="AU806" s="270"/>
      <c r="AV806" s="270"/>
      <c r="AW806" s="270"/>
      <c r="AX806" s="270"/>
      <c r="AY806" s="270"/>
      <c r="AZ806" s="270"/>
      <c r="BA806" s="270"/>
      <c r="BB806" s="270"/>
      <c r="BC806" s="270"/>
      <c r="BD806" s="270"/>
      <c r="BE806" s="270"/>
      <c r="BF806" s="270"/>
      <c r="BG806" s="270"/>
      <c r="BH806" s="270"/>
      <c r="BI806" s="270"/>
      <c r="BJ806" s="270"/>
      <c r="BK806" s="270"/>
      <c r="BL806" s="270"/>
      <c r="BM806" s="270"/>
      <c r="BN806" s="270"/>
      <c r="BO806" s="270"/>
      <c r="BP806" s="270"/>
      <c r="BQ806" s="270"/>
      <c r="BR806" s="270"/>
      <c r="BS806" s="270"/>
      <c r="BT806" s="270"/>
      <c r="BU806" s="270"/>
      <c r="BV806" s="270"/>
      <c r="BW806" s="270"/>
      <c r="BX806" s="270"/>
      <c r="BY806" s="270"/>
      <c r="BZ806" s="270"/>
      <c r="CA806" s="270"/>
      <c r="CB806" s="270"/>
      <c r="CC806" s="270"/>
      <c r="CD806" s="270"/>
      <c r="CE806" s="270"/>
      <c r="CF806" s="270"/>
      <c r="CG806" s="270"/>
      <c r="CH806" s="270"/>
      <c r="CI806" s="270"/>
      <c r="CJ806" s="270"/>
      <c r="CK806" s="270"/>
      <c r="CL806" s="270"/>
      <c r="CM806" s="270"/>
      <c r="CN806" s="270"/>
      <c r="CO806" s="270"/>
      <c r="CP806" s="270"/>
      <c r="CQ806" s="270"/>
    </row>
    <row r="807" spans="10:95">
      <c r="J807" s="268"/>
      <c r="K807" s="268"/>
      <c r="L807" s="269"/>
      <c r="M807" s="270"/>
      <c r="N807" s="268"/>
      <c r="O807" s="268"/>
      <c r="P807" s="269"/>
      <c r="Q807" s="270"/>
      <c r="R807" s="268"/>
      <c r="S807" s="268"/>
      <c r="T807" s="269"/>
      <c r="U807" s="270"/>
      <c r="V807" s="268"/>
      <c r="W807" s="268"/>
      <c r="X807" s="269"/>
      <c r="Y807" s="270"/>
      <c r="Z807" s="268"/>
      <c r="AA807" s="268"/>
      <c r="AB807" s="269"/>
      <c r="AC807" s="270"/>
      <c r="AD807" s="268"/>
      <c r="AE807" s="268"/>
      <c r="AF807" s="269"/>
      <c r="AG807" s="270"/>
      <c r="AH807" s="268"/>
      <c r="AI807" s="268"/>
      <c r="AJ807" s="269"/>
      <c r="AK807" s="270"/>
      <c r="AL807" s="270"/>
      <c r="AM807" s="270"/>
      <c r="AN807" s="270"/>
      <c r="AO807" s="270"/>
      <c r="AP807" s="270"/>
      <c r="AQ807" s="270"/>
      <c r="AR807" s="270"/>
      <c r="AS807" s="270"/>
      <c r="AT807" s="270"/>
      <c r="AU807" s="270"/>
      <c r="AV807" s="270"/>
      <c r="AW807" s="270"/>
      <c r="AX807" s="270"/>
      <c r="AY807" s="270"/>
      <c r="AZ807" s="270"/>
      <c r="BA807" s="270"/>
      <c r="BB807" s="270"/>
      <c r="BC807" s="270"/>
      <c r="BD807" s="270"/>
      <c r="BE807" s="270"/>
      <c r="BF807" s="270"/>
      <c r="BG807" s="270"/>
      <c r="BH807" s="270"/>
      <c r="BI807" s="270"/>
      <c r="BJ807" s="270"/>
      <c r="BK807" s="270"/>
      <c r="BL807" s="270"/>
      <c r="BM807" s="270"/>
      <c r="BN807" s="270"/>
      <c r="BO807" s="270"/>
      <c r="BP807" s="270"/>
      <c r="BQ807" s="270"/>
      <c r="BR807" s="270"/>
      <c r="BS807" s="270"/>
      <c r="BT807" s="270"/>
      <c r="BU807" s="270"/>
      <c r="BV807" s="270"/>
      <c r="BW807" s="270"/>
      <c r="BX807" s="270"/>
      <c r="BY807" s="270"/>
      <c r="BZ807" s="270"/>
      <c r="CA807" s="270"/>
      <c r="CB807" s="270"/>
      <c r="CC807" s="270"/>
      <c r="CD807" s="270"/>
      <c r="CE807" s="270"/>
      <c r="CF807" s="270"/>
      <c r="CG807" s="270"/>
      <c r="CH807" s="270"/>
      <c r="CI807" s="270"/>
      <c r="CJ807" s="270"/>
      <c r="CK807" s="270"/>
      <c r="CL807" s="270"/>
      <c r="CM807" s="270"/>
      <c r="CN807" s="270"/>
      <c r="CO807" s="270"/>
      <c r="CP807" s="270"/>
      <c r="CQ807" s="270"/>
    </row>
    <row r="808" spans="10:95">
      <c r="J808" s="268"/>
      <c r="K808" s="268"/>
      <c r="L808" s="269"/>
      <c r="M808" s="270"/>
      <c r="N808" s="268"/>
      <c r="O808" s="268"/>
      <c r="P808" s="269"/>
      <c r="Q808" s="270"/>
      <c r="R808" s="268"/>
      <c r="S808" s="268"/>
      <c r="T808" s="269"/>
      <c r="U808" s="270"/>
      <c r="V808" s="268"/>
      <c r="W808" s="268"/>
      <c r="X808" s="269"/>
      <c r="Y808" s="270"/>
      <c r="Z808" s="268"/>
      <c r="AA808" s="268"/>
      <c r="AB808" s="269"/>
      <c r="AC808" s="270"/>
      <c r="AD808" s="268"/>
      <c r="AE808" s="268"/>
      <c r="AF808" s="269"/>
      <c r="AG808" s="270"/>
      <c r="AH808" s="268"/>
      <c r="AI808" s="268"/>
      <c r="AJ808" s="269"/>
      <c r="AK808" s="270"/>
      <c r="AL808" s="270"/>
      <c r="AM808" s="270"/>
      <c r="AN808" s="270"/>
      <c r="AO808" s="270"/>
      <c r="AP808" s="270"/>
      <c r="AQ808" s="270"/>
      <c r="AR808" s="270"/>
      <c r="AS808" s="270"/>
      <c r="AT808" s="270"/>
      <c r="AU808" s="270"/>
      <c r="AV808" s="270"/>
      <c r="AW808" s="270"/>
      <c r="AX808" s="270"/>
      <c r="AY808" s="270"/>
      <c r="AZ808" s="270"/>
      <c r="BA808" s="270"/>
      <c r="BB808" s="270"/>
      <c r="BC808" s="270"/>
      <c r="BD808" s="270"/>
      <c r="BE808" s="270"/>
      <c r="BF808" s="270"/>
      <c r="BG808" s="270"/>
      <c r="BH808" s="270"/>
      <c r="BI808" s="270"/>
      <c r="BJ808" s="270"/>
      <c r="BK808" s="270"/>
      <c r="BL808" s="270"/>
      <c r="BM808" s="270"/>
      <c r="BN808" s="270"/>
      <c r="BO808" s="270"/>
      <c r="BP808" s="270"/>
      <c r="BQ808" s="270"/>
      <c r="BR808" s="270"/>
      <c r="BS808" s="270"/>
      <c r="BT808" s="270"/>
      <c r="BU808" s="270"/>
      <c r="BV808" s="270"/>
      <c r="BW808" s="270"/>
      <c r="BX808" s="270"/>
      <c r="BY808" s="270"/>
      <c r="BZ808" s="270"/>
      <c r="CA808" s="270"/>
      <c r="CB808" s="270"/>
      <c r="CC808" s="270"/>
      <c r="CD808" s="270"/>
      <c r="CE808" s="270"/>
      <c r="CF808" s="270"/>
      <c r="CG808" s="270"/>
      <c r="CH808" s="270"/>
      <c r="CI808" s="270"/>
      <c r="CJ808" s="270"/>
      <c r="CK808" s="270"/>
      <c r="CL808" s="270"/>
      <c r="CM808" s="270"/>
      <c r="CN808" s="270"/>
      <c r="CO808" s="270"/>
      <c r="CP808" s="270"/>
      <c r="CQ808" s="270"/>
    </row>
    <row r="809" spans="10:95">
      <c r="J809" s="268"/>
      <c r="K809" s="268"/>
      <c r="L809" s="269"/>
      <c r="M809" s="270"/>
      <c r="N809" s="268"/>
      <c r="O809" s="268"/>
      <c r="P809" s="269"/>
      <c r="Q809" s="270"/>
      <c r="R809" s="268"/>
      <c r="S809" s="268"/>
      <c r="T809" s="269"/>
      <c r="U809" s="270"/>
      <c r="V809" s="268"/>
      <c r="W809" s="268"/>
      <c r="X809" s="269"/>
      <c r="Y809" s="270"/>
      <c r="Z809" s="268"/>
      <c r="AA809" s="268"/>
      <c r="AB809" s="269"/>
      <c r="AC809" s="270"/>
      <c r="AD809" s="268"/>
      <c r="AE809" s="268"/>
      <c r="AF809" s="269"/>
      <c r="AG809" s="270"/>
      <c r="AH809" s="268"/>
      <c r="AI809" s="268"/>
      <c r="AJ809" s="269"/>
      <c r="AK809" s="270"/>
      <c r="AL809" s="270"/>
      <c r="AM809" s="270"/>
      <c r="AN809" s="270"/>
      <c r="AO809" s="270"/>
      <c r="AP809" s="270"/>
      <c r="AQ809" s="270"/>
      <c r="AR809" s="270"/>
      <c r="AS809" s="270"/>
      <c r="AT809" s="270"/>
      <c r="AU809" s="270"/>
      <c r="AV809" s="270"/>
      <c r="AW809" s="270"/>
      <c r="AX809" s="270"/>
      <c r="AY809" s="270"/>
      <c r="AZ809" s="270"/>
      <c r="BA809" s="270"/>
      <c r="BB809" s="270"/>
      <c r="BC809" s="270"/>
      <c r="BD809" s="270"/>
      <c r="BE809" s="270"/>
      <c r="BF809" s="270"/>
      <c r="BG809" s="270"/>
      <c r="BH809" s="270"/>
      <c r="BI809" s="270"/>
      <c r="BJ809" s="270"/>
      <c r="BK809" s="270"/>
      <c r="BL809" s="270"/>
      <c r="BM809" s="270"/>
      <c r="BN809" s="270"/>
      <c r="BO809" s="270"/>
      <c r="BP809" s="270"/>
      <c r="BQ809" s="270"/>
      <c r="BR809" s="270"/>
      <c r="BS809" s="270"/>
      <c r="BT809" s="270"/>
      <c r="BU809" s="270"/>
      <c r="BV809" s="270"/>
      <c r="BW809" s="270"/>
      <c r="BX809" s="270"/>
      <c r="BY809" s="270"/>
      <c r="BZ809" s="270"/>
      <c r="CA809" s="270"/>
      <c r="CB809" s="270"/>
      <c r="CC809" s="270"/>
      <c r="CD809" s="270"/>
      <c r="CE809" s="270"/>
      <c r="CF809" s="270"/>
      <c r="CG809" s="270"/>
      <c r="CH809" s="270"/>
      <c r="CI809" s="270"/>
      <c r="CJ809" s="270"/>
      <c r="CK809" s="270"/>
      <c r="CL809" s="270"/>
      <c r="CM809" s="270"/>
      <c r="CN809" s="270"/>
      <c r="CO809" s="270"/>
      <c r="CP809" s="270"/>
      <c r="CQ809" s="270"/>
    </row>
    <row r="810" spans="10:95">
      <c r="J810" s="268"/>
      <c r="K810" s="268"/>
      <c r="L810" s="269"/>
      <c r="M810" s="270"/>
      <c r="N810" s="268"/>
      <c r="O810" s="268"/>
      <c r="P810" s="269"/>
      <c r="Q810" s="270"/>
      <c r="R810" s="268"/>
      <c r="S810" s="268"/>
      <c r="T810" s="269"/>
      <c r="U810" s="270"/>
      <c r="V810" s="268"/>
      <c r="W810" s="268"/>
      <c r="X810" s="269"/>
      <c r="Y810" s="270"/>
      <c r="Z810" s="268"/>
      <c r="AA810" s="268"/>
      <c r="AB810" s="269"/>
      <c r="AC810" s="270"/>
      <c r="AD810" s="268"/>
      <c r="AE810" s="268"/>
      <c r="AF810" s="269"/>
      <c r="AG810" s="270"/>
      <c r="AH810" s="268"/>
      <c r="AI810" s="268"/>
      <c r="AJ810" s="269"/>
      <c r="AK810" s="270"/>
      <c r="AL810" s="270"/>
      <c r="AM810" s="270"/>
      <c r="AN810" s="270"/>
      <c r="AO810" s="270"/>
      <c r="AP810" s="270"/>
      <c r="AQ810" s="270"/>
      <c r="AR810" s="270"/>
      <c r="AS810" s="270"/>
      <c r="AT810" s="270"/>
      <c r="AU810" s="270"/>
      <c r="AV810" s="270"/>
      <c r="AW810" s="270"/>
      <c r="AX810" s="270"/>
      <c r="AY810" s="270"/>
      <c r="AZ810" s="270"/>
      <c r="BA810" s="270"/>
      <c r="BB810" s="270"/>
      <c r="BC810" s="270"/>
      <c r="BD810" s="270"/>
      <c r="BE810" s="270"/>
      <c r="BF810" s="270"/>
      <c r="BG810" s="270"/>
      <c r="BH810" s="270"/>
      <c r="BI810" s="270"/>
      <c r="BJ810" s="270"/>
      <c r="BK810" s="270"/>
      <c r="BL810" s="270"/>
      <c r="BM810" s="270"/>
      <c r="BN810" s="270"/>
      <c r="BO810" s="270"/>
      <c r="BP810" s="270"/>
      <c r="BQ810" s="270"/>
      <c r="BR810" s="270"/>
      <c r="BS810" s="270"/>
      <c r="BT810" s="270"/>
      <c r="BU810" s="270"/>
      <c r="BV810" s="270"/>
      <c r="BW810" s="270"/>
      <c r="BX810" s="270"/>
      <c r="BY810" s="270"/>
      <c r="BZ810" s="270"/>
      <c r="CA810" s="270"/>
      <c r="CB810" s="270"/>
      <c r="CC810" s="270"/>
      <c r="CD810" s="270"/>
      <c r="CE810" s="270"/>
      <c r="CF810" s="270"/>
      <c r="CG810" s="270"/>
      <c r="CH810" s="270"/>
      <c r="CI810" s="270"/>
      <c r="CJ810" s="270"/>
      <c r="CK810" s="270"/>
      <c r="CL810" s="270"/>
      <c r="CM810" s="270"/>
      <c r="CN810" s="270"/>
      <c r="CO810" s="270"/>
      <c r="CP810" s="270"/>
      <c r="CQ810" s="270"/>
    </row>
    <row r="811" spans="10:95">
      <c r="J811" s="268"/>
      <c r="K811" s="268"/>
      <c r="L811" s="269"/>
      <c r="M811" s="270"/>
      <c r="N811" s="268"/>
      <c r="O811" s="268"/>
      <c r="P811" s="269"/>
      <c r="Q811" s="270"/>
      <c r="R811" s="268"/>
      <c r="S811" s="268"/>
      <c r="T811" s="269"/>
      <c r="U811" s="270"/>
      <c r="V811" s="268"/>
      <c r="W811" s="268"/>
      <c r="X811" s="269"/>
      <c r="Y811" s="270"/>
      <c r="Z811" s="268"/>
      <c r="AA811" s="268"/>
      <c r="AB811" s="269"/>
      <c r="AC811" s="270"/>
      <c r="AD811" s="268"/>
      <c r="AE811" s="268"/>
      <c r="AF811" s="269"/>
      <c r="AG811" s="270"/>
      <c r="AH811" s="268"/>
      <c r="AI811" s="268"/>
      <c r="AJ811" s="269"/>
      <c r="AK811" s="270"/>
      <c r="AL811" s="270"/>
      <c r="AM811" s="270"/>
      <c r="AN811" s="270"/>
      <c r="AO811" s="270"/>
      <c r="AP811" s="270"/>
      <c r="AQ811" s="270"/>
      <c r="AR811" s="270"/>
      <c r="AS811" s="270"/>
      <c r="AT811" s="270"/>
      <c r="AU811" s="270"/>
      <c r="AV811" s="270"/>
      <c r="AW811" s="270"/>
      <c r="AX811" s="270"/>
      <c r="AY811" s="270"/>
      <c r="AZ811" s="270"/>
      <c r="BA811" s="270"/>
      <c r="BB811" s="270"/>
      <c r="BC811" s="270"/>
      <c r="BD811" s="270"/>
      <c r="BE811" s="270"/>
      <c r="BF811" s="270"/>
      <c r="BG811" s="270"/>
      <c r="BH811" s="270"/>
      <c r="BI811" s="270"/>
      <c r="BJ811" s="270"/>
      <c r="BK811" s="270"/>
      <c r="BL811" s="270"/>
      <c r="BM811" s="270"/>
      <c r="BN811" s="270"/>
      <c r="BO811" s="270"/>
      <c r="BP811" s="270"/>
      <c r="BQ811" s="270"/>
      <c r="BR811" s="270"/>
      <c r="BS811" s="270"/>
      <c r="BT811" s="270"/>
      <c r="BU811" s="270"/>
      <c r="BV811" s="270"/>
      <c r="BW811" s="270"/>
      <c r="BX811" s="270"/>
      <c r="BY811" s="270"/>
      <c r="BZ811" s="270"/>
      <c r="CA811" s="270"/>
      <c r="CB811" s="270"/>
      <c r="CC811" s="270"/>
      <c r="CD811" s="270"/>
      <c r="CE811" s="270"/>
      <c r="CF811" s="270"/>
      <c r="CG811" s="270"/>
      <c r="CH811" s="270"/>
      <c r="CI811" s="270"/>
      <c r="CJ811" s="270"/>
      <c r="CK811" s="270"/>
      <c r="CL811" s="270"/>
      <c r="CM811" s="270"/>
      <c r="CN811" s="270"/>
      <c r="CO811" s="270"/>
      <c r="CP811" s="270"/>
      <c r="CQ811" s="270"/>
    </row>
    <row r="812" spans="10:95">
      <c r="J812" s="268"/>
      <c r="K812" s="268"/>
      <c r="L812" s="269"/>
      <c r="M812" s="270"/>
      <c r="N812" s="268"/>
      <c r="O812" s="268"/>
      <c r="P812" s="269"/>
      <c r="Q812" s="270"/>
      <c r="R812" s="268"/>
      <c r="S812" s="268"/>
      <c r="T812" s="269"/>
      <c r="U812" s="270"/>
      <c r="V812" s="268"/>
      <c r="W812" s="268"/>
      <c r="X812" s="269"/>
      <c r="Y812" s="270"/>
      <c r="Z812" s="268"/>
      <c r="AA812" s="268"/>
      <c r="AB812" s="269"/>
      <c r="AC812" s="270"/>
      <c r="AD812" s="268"/>
      <c r="AE812" s="268"/>
      <c r="AF812" s="269"/>
      <c r="AG812" s="270"/>
      <c r="AH812" s="268"/>
      <c r="AI812" s="268"/>
      <c r="AJ812" s="269"/>
      <c r="AK812" s="270"/>
      <c r="AL812" s="270"/>
      <c r="AM812" s="270"/>
      <c r="AN812" s="270"/>
      <c r="AO812" s="270"/>
      <c r="AP812" s="270"/>
      <c r="AQ812" s="270"/>
      <c r="AR812" s="270"/>
      <c r="AS812" s="270"/>
      <c r="AT812" s="270"/>
      <c r="AU812" s="270"/>
      <c r="AV812" s="270"/>
      <c r="AW812" s="270"/>
      <c r="AX812" s="270"/>
      <c r="AY812" s="270"/>
      <c r="AZ812" s="270"/>
      <c r="BA812" s="270"/>
      <c r="BB812" s="270"/>
      <c r="BC812" s="270"/>
      <c r="BD812" s="270"/>
      <c r="BE812" s="270"/>
      <c r="BF812" s="270"/>
      <c r="BG812" s="270"/>
      <c r="BH812" s="270"/>
      <c r="BI812" s="270"/>
      <c r="BJ812" s="270"/>
      <c r="BK812" s="270"/>
      <c r="BL812" s="270"/>
      <c r="BM812" s="270"/>
      <c r="BN812" s="270"/>
      <c r="BO812" s="270"/>
      <c r="BP812" s="270"/>
      <c r="BQ812" s="270"/>
      <c r="BR812" s="270"/>
      <c r="BS812" s="270"/>
      <c r="BT812" s="270"/>
      <c r="BU812" s="270"/>
      <c r="BV812" s="270"/>
      <c r="BW812" s="270"/>
      <c r="BX812" s="270"/>
      <c r="BY812" s="270"/>
      <c r="BZ812" s="270"/>
      <c r="CA812" s="270"/>
      <c r="CB812" s="270"/>
      <c r="CC812" s="270"/>
      <c r="CD812" s="270"/>
      <c r="CE812" s="270"/>
      <c r="CF812" s="270"/>
      <c r="CG812" s="270"/>
      <c r="CH812" s="270"/>
      <c r="CI812" s="270"/>
      <c r="CJ812" s="270"/>
      <c r="CK812" s="270"/>
      <c r="CL812" s="270"/>
      <c r="CM812" s="270"/>
      <c r="CN812" s="270"/>
      <c r="CO812" s="270"/>
      <c r="CP812" s="270"/>
      <c r="CQ812" s="270"/>
    </row>
    <row r="813" spans="10:95">
      <c r="J813" s="268"/>
      <c r="K813" s="268"/>
      <c r="L813" s="269"/>
      <c r="M813" s="270"/>
      <c r="N813" s="268"/>
      <c r="O813" s="268"/>
      <c r="P813" s="269"/>
      <c r="Q813" s="270"/>
      <c r="R813" s="268"/>
      <c r="S813" s="268"/>
      <c r="T813" s="269"/>
      <c r="U813" s="270"/>
      <c r="V813" s="268"/>
      <c r="W813" s="268"/>
      <c r="X813" s="269"/>
      <c r="Y813" s="270"/>
      <c r="Z813" s="268"/>
      <c r="AA813" s="268"/>
      <c r="AB813" s="269"/>
      <c r="AC813" s="270"/>
      <c r="AD813" s="268"/>
      <c r="AE813" s="268"/>
      <c r="AF813" s="269"/>
      <c r="AG813" s="270"/>
      <c r="AH813" s="268"/>
      <c r="AI813" s="268"/>
      <c r="AJ813" s="269"/>
      <c r="AK813" s="270"/>
      <c r="AL813" s="270"/>
      <c r="AM813" s="270"/>
      <c r="AN813" s="270"/>
      <c r="AO813" s="270"/>
      <c r="AP813" s="270"/>
      <c r="AQ813" s="270"/>
      <c r="AR813" s="270"/>
      <c r="AS813" s="270"/>
      <c r="AT813" s="270"/>
      <c r="AU813" s="270"/>
      <c r="AV813" s="270"/>
      <c r="AW813" s="270"/>
      <c r="AX813" s="270"/>
      <c r="AY813" s="270"/>
      <c r="AZ813" s="270"/>
      <c r="BA813" s="270"/>
      <c r="BB813" s="270"/>
      <c r="BC813" s="270"/>
      <c r="BD813" s="270"/>
      <c r="BE813" s="270"/>
      <c r="BF813" s="270"/>
      <c r="BG813" s="270"/>
      <c r="BH813" s="270"/>
      <c r="BI813" s="270"/>
      <c r="BJ813" s="270"/>
      <c r="BK813" s="270"/>
      <c r="BL813" s="270"/>
      <c r="BM813" s="270"/>
      <c r="BN813" s="270"/>
      <c r="BO813" s="270"/>
      <c r="BP813" s="270"/>
      <c r="BQ813" s="270"/>
      <c r="BR813" s="270"/>
      <c r="BS813" s="270"/>
      <c r="BT813" s="270"/>
      <c r="BU813" s="270"/>
      <c r="BV813" s="270"/>
      <c r="BW813" s="270"/>
      <c r="BX813" s="270"/>
      <c r="BY813" s="270"/>
      <c r="BZ813" s="270"/>
      <c r="CA813" s="270"/>
      <c r="CB813" s="270"/>
      <c r="CC813" s="270"/>
      <c r="CD813" s="270"/>
      <c r="CE813" s="270"/>
      <c r="CF813" s="270"/>
      <c r="CG813" s="270"/>
      <c r="CH813" s="270"/>
      <c r="CI813" s="270"/>
      <c r="CJ813" s="270"/>
      <c r="CK813" s="270"/>
      <c r="CL813" s="270"/>
      <c r="CM813" s="270"/>
      <c r="CN813" s="270"/>
      <c r="CO813" s="270"/>
      <c r="CP813" s="270"/>
      <c r="CQ813" s="270"/>
    </row>
    <row r="814" spans="10:95">
      <c r="J814" s="268"/>
      <c r="K814" s="268"/>
      <c r="L814" s="269"/>
      <c r="M814" s="270"/>
      <c r="N814" s="268"/>
      <c r="O814" s="268"/>
      <c r="P814" s="269"/>
      <c r="Q814" s="270"/>
      <c r="R814" s="268"/>
      <c r="S814" s="268"/>
      <c r="T814" s="269"/>
      <c r="U814" s="270"/>
      <c r="V814" s="268"/>
      <c r="W814" s="268"/>
      <c r="X814" s="269"/>
      <c r="Y814" s="270"/>
      <c r="Z814" s="268"/>
      <c r="AA814" s="268"/>
      <c r="AB814" s="269"/>
      <c r="AC814" s="270"/>
      <c r="AD814" s="268"/>
      <c r="AE814" s="268"/>
      <c r="AF814" s="269"/>
      <c r="AG814" s="270"/>
      <c r="AH814" s="268"/>
      <c r="AI814" s="268"/>
      <c r="AJ814" s="269"/>
      <c r="AK814" s="270"/>
      <c r="AL814" s="270"/>
      <c r="AM814" s="270"/>
      <c r="AN814" s="270"/>
      <c r="AO814" s="270"/>
      <c r="AP814" s="270"/>
      <c r="AQ814" s="270"/>
      <c r="AR814" s="270"/>
      <c r="AS814" s="270"/>
      <c r="AT814" s="270"/>
      <c r="AU814" s="270"/>
      <c r="AV814" s="270"/>
      <c r="AW814" s="270"/>
      <c r="AX814" s="270"/>
      <c r="AY814" s="270"/>
      <c r="AZ814" s="270"/>
      <c r="BA814" s="270"/>
      <c r="BB814" s="270"/>
      <c r="BC814" s="270"/>
      <c r="BD814" s="270"/>
      <c r="BE814" s="270"/>
      <c r="BF814" s="270"/>
      <c r="BG814" s="270"/>
      <c r="BH814" s="270"/>
      <c r="BI814" s="270"/>
      <c r="BJ814" s="270"/>
      <c r="BK814" s="270"/>
      <c r="BL814" s="270"/>
      <c r="BM814" s="270"/>
      <c r="BN814" s="270"/>
      <c r="BO814" s="270"/>
      <c r="BP814" s="270"/>
      <c r="BQ814" s="270"/>
      <c r="BR814" s="270"/>
      <c r="BS814" s="270"/>
      <c r="BT814" s="270"/>
      <c r="BU814" s="270"/>
      <c r="BV814" s="270"/>
      <c r="BW814" s="270"/>
      <c r="BX814" s="270"/>
      <c r="BY814" s="270"/>
      <c r="BZ814" s="270"/>
      <c r="CA814" s="270"/>
      <c r="CB814" s="270"/>
      <c r="CC814" s="270"/>
      <c r="CD814" s="270"/>
      <c r="CE814" s="270"/>
      <c r="CF814" s="270"/>
      <c r="CG814" s="270"/>
      <c r="CH814" s="270"/>
      <c r="CI814" s="270"/>
      <c r="CJ814" s="270"/>
      <c r="CK814" s="270"/>
      <c r="CL814" s="270"/>
      <c r="CM814" s="270"/>
      <c r="CN814" s="270"/>
      <c r="CO814" s="270"/>
      <c r="CP814" s="270"/>
      <c r="CQ814" s="270"/>
    </row>
    <row r="815" spans="10:95">
      <c r="J815" s="268"/>
      <c r="K815" s="268"/>
      <c r="L815" s="269"/>
      <c r="M815" s="270"/>
      <c r="N815" s="268"/>
      <c r="O815" s="268"/>
      <c r="P815" s="269"/>
      <c r="Q815" s="270"/>
      <c r="R815" s="268"/>
      <c r="S815" s="268"/>
      <c r="T815" s="269"/>
      <c r="U815" s="270"/>
      <c r="V815" s="268"/>
      <c r="W815" s="268"/>
      <c r="X815" s="269"/>
      <c r="Y815" s="270"/>
      <c r="Z815" s="268"/>
      <c r="AA815" s="268"/>
      <c r="AB815" s="269"/>
      <c r="AC815" s="270"/>
      <c r="AD815" s="268"/>
      <c r="AE815" s="268"/>
      <c r="AF815" s="269"/>
      <c r="AG815" s="270"/>
      <c r="AH815" s="268"/>
      <c r="AI815" s="268"/>
      <c r="AJ815" s="269"/>
      <c r="AK815" s="270"/>
      <c r="AL815" s="270"/>
      <c r="AM815" s="270"/>
      <c r="AN815" s="270"/>
      <c r="AO815" s="270"/>
      <c r="AP815" s="270"/>
      <c r="AQ815" s="270"/>
      <c r="AR815" s="270"/>
      <c r="AS815" s="270"/>
      <c r="AT815" s="270"/>
      <c r="AU815" s="270"/>
      <c r="AV815" s="270"/>
      <c r="AW815" s="270"/>
      <c r="AX815" s="270"/>
      <c r="AY815" s="270"/>
      <c r="AZ815" s="270"/>
      <c r="BA815" s="270"/>
      <c r="BB815" s="270"/>
      <c r="BC815" s="270"/>
      <c r="BD815" s="270"/>
      <c r="BE815" s="270"/>
      <c r="BF815" s="270"/>
      <c r="BG815" s="270"/>
      <c r="BH815" s="270"/>
      <c r="BI815" s="270"/>
      <c r="BJ815" s="270"/>
      <c r="BK815" s="270"/>
      <c r="BL815" s="270"/>
      <c r="BM815" s="270"/>
      <c r="BN815" s="270"/>
      <c r="BO815" s="270"/>
      <c r="BP815" s="270"/>
      <c r="BQ815" s="270"/>
      <c r="BR815" s="270"/>
      <c r="BS815" s="270"/>
      <c r="BT815" s="270"/>
      <c r="BU815" s="270"/>
      <c r="BV815" s="270"/>
      <c r="BW815" s="270"/>
      <c r="BX815" s="270"/>
      <c r="BY815" s="270"/>
      <c r="BZ815" s="270"/>
      <c r="CA815" s="270"/>
      <c r="CB815" s="270"/>
      <c r="CC815" s="270"/>
      <c r="CD815" s="270"/>
      <c r="CE815" s="270"/>
      <c r="CF815" s="270"/>
      <c r="CG815" s="270"/>
      <c r="CH815" s="270"/>
      <c r="CI815" s="270"/>
      <c r="CJ815" s="270"/>
      <c r="CK815" s="270"/>
      <c r="CL815" s="270"/>
      <c r="CM815" s="270"/>
      <c r="CN815" s="270"/>
      <c r="CO815" s="270"/>
      <c r="CP815" s="270"/>
      <c r="CQ815" s="270"/>
    </row>
    <row r="816" spans="10:95">
      <c r="J816" s="268"/>
      <c r="K816" s="268"/>
      <c r="L816" s="269"/>
      <c r="M816" s="270"/>
      <c r="N816" s="268"/>
      <c r="O816" s="268"/>
      <c r="P816" s="269"/>
      <c r="Q816" s="270"/>
      <c r="R816" s="268"/>
      <c r="S816" s="268"/>
      <c r="T816" s="269"/>
      <c r="U816" s="270"/>
      <c r="V816" s="268"/>
      <c r="W816" s="268"/>
      <c r="X816" s="269"/>
      <c r="Y816" s="270"/>
      <c r="Z816" s="268"/>
      <c r="AA816" s="268"/>
      <c r="AB816" s="269"/>
      <c r="AC816" s="270"/>
      <c r="AD816" s="268"/>
      <c r="AE816" s="268"/>
      <c r="AF816" s="269"/>
      <c r="AG816" s="270"/>
      <c r="AH816" s="268"/>
      <c r="AI816" s="268"/>
      <c r="AJ816" s="269"/>
      <c r="AK816" s="270"/>
      <c r="AL816" s="270"/>
      <c r="AM816" s="270"/>
      <c r="AN816" s="270"/>
      <c r="AO816" s="270"/>
      <c r="AP816" s="270"/>
      <c r="AQ816" s="270"/>
      <c r="AR816" s="270"/>
      <c r="AS816" s="270"/>
      <c r="AT816" s="270"/>
      <c r="AU816" s="270"/>
      <c r="AV816" s="270"/>
      <c r="AW816" s="270"/>
      <c r="AX816" s="270"/>
      <c r="AY816" s="270"/>
      <c r="AZ816" s="270"/>
      <c r="BA816" s="270"/>
      <c r="BB816" s="270"/>
      <c r="BC816" s="270"/>
      <c r="BD816" s="270"/>
      <c r="BE816" s="270"/>
      <c r="BF816" s="270"/>
      <c r="BG816" s="270"/>
      <c r="BH816" s="270"/>
      <c r="BI816" s="270"/>
      <c r="BJ816" s="270"/>
      <c r="BK816" s="270"/>
      <c r="BL816" s="270"/>
      <c r="BM816" s="270"/>
      <c r="BN816" s="270"/>
      <c r="BO816" s="270"/>
      <c r="BP816" s="270"/>
      <c r="BQ816" s="270"/>
      <c r="BR816" s="270"/>
      <c r="BS816" s="270"/>
      <c r="BT816" s="270"/>
      <c r="BU816" s="270"/>
      <c r="BV816" s="270"/>
      <c r="BW816" s="270"/>
      <c r="BX816" s="270"/>
      <c r="BY816" s="270"/>
      <c r="BZ816" s="270"/>
      <c r="CA816" s="270"/>
      <c r="CB816" s="270"/>
      <c r="CC816" s="270"/>
      <c r="CD816" s="270"/>
      <c r="CE816" s="270"/>
      <c r="CF816" s="270"/>
      <c r="CG816" s="270"/>
      <c r="CH816" s="270"/>
      <c r="CI816" s="270"/>
      <c r="CJ816" s="270"/>
      <c r="CK816" s="270"/>
      <c r="CL816" s="270"/>
      <c r="CM816" s="270"/>
      <c r="CN816" s="270"/>
      <c r="CO816" s="270"/>
      <c r="CP816" s="270"/>
      <c r="CQ816" s="270"/>
    </row>
    <row r="817" spans="10:95">
      <c r="J817" s="268"/>
      <c r="K817" s="268"/>
      <c r="L817" s="269"/>
      <c r="M817" s="270"/>
      <c r="N817" s="268"/>
      <c r="O817" s="268"/>
      <c r="P817" s="269"/>
      <c r="Q817" s="270"/>
      <c r="R817" s="268"/>
      <c r="S817" s="268"/>
      <c r="T817" s="269"/>
      <c r="U817" s="270"/>
      <c r="V817" s="268"/>
      <c r="W817" s="268"/>
      <c r="X817" s="269"/>
      <c r="Y817" s="270"/>
      <c r="Z817" s="268"/>
      <c r="AA817" s="268"/>
      <c r="AB817" s="269"/>
      <c r="AC817" s="270"/>
      <c r="AD817" s="268"/>
      <c r="AE817" s="268"/>
      <c r="AF817" s="269"/>
      <c r="AG817" s="270"/>
      <c r="AH817" s="268"/>
      <c r="AI817" s="268"/>
      <c r="AJ817" s="269"/>
      <c r="AK817" s="270"/>
      <c r="AL817" s="270"/>
      <c r="AM817" s="270"/>
      <c r="AN817" s="270"/>
      <c r="AO817" s="270"/>
      <c r="AP817" s="270"/>
      <c r="AQ817" s="270"/>
      <c r="AR817" s="270"/>
      <c r="AS817" s="270"/>
      <c r="AT817" s="270"/>
      <c r="AU817" s="270"/>
      <c r="AV817" s="270"/>
      <c r="AW817" s="270"/>
      <c r="AX817" s="270"/>
      <c r="AY817" s="270"/>
      <c r="AZ817" s="270"/>
      <c r="BA817" s="270"/>
      <c r="BB817" s="270"/>
      <c r="BC817" s="270"/>
      <c r="BD817" s="270"/>
      <c r="BE817" s="270"/>
      <c r="BF817" s="270"/>
      <c r="BG817" s="270"/>
      <c r="BH817" s="270"/>
      <c r="BI817" s="270"/>
      <c r="BJ817" s="270"/>
      <c r="BK817" s="270"/>
      <c r="BL817" s="270"/>
      <c r="BM817" s="270"/>
      <c r="BN817" s="270"/>
      <c r="BO817" s="270"/>
      <c r="BP817" s="270"/>
      <c r="BQ817" s="270"/>
      <c r="BR817" s="270"/>
      <c r="BS817" s="270"/>
      <c r="BT817" s="270"/>
      <c r="BU817" s="270"/>
      <c r="BV817" s="270"/>
      <c r="BW817" s="270"/>
      <c r="BX817" s="270"/>
      <c r="BY817" s="270"/>
      <c r="BZ817" s="270"/>
      <c r="CA817" s="270"/>
      <c r="CB817" s="270"/>
      <c r="CC817" s="270"/>
      <c r="CD817" s="270"/>
      <c r="CE817" s="270"/>
      <c r="CF817" s="270"/>
      <c r="CG817" s="270"/>
      <c r="CH817" s="270"/>
      <c r="CI817" s="270"/>
      <c r="CJ817" s="270"/>
      <c r="CK817" s="270"/>
      <c r="CL817" s="270"/>
      <c r="CM817" s="270"/>
      <c r="CN817" s="270"/>
      <c r="CO817" s="270"/>
      <c r="CP817" s="270"/>
      <c r="CQ817" s="270"/>
    </row>
    <row r="818" spans="10:95">
      <c r="J818" s="268"/>
      <c r="K818" s="268"/>
      <c r="L818" s="269"/>
      <c r="M818" s="270"/>
      <c r="N818" s="268"/>
      <c r="O818" s="268"/>
      <c r="P818" s="269"/>
      <c r="Q818" s="270"/>
      <c r="R818" s="268"/>
      <c r="S818" s="268"/>
      <c r="T818" s="269"/>
      <c r="U818" s="270"/>
      <c r="V818" s="268"/>
      <c r="W818" s="268"/>
      <c r="X818" s="269"/>
      <c r="Y818" s="270"/>
      <c r="Z818" s="268"/>
      <c r="AA818" s="268"/>
      <c r="AB818" s="269"/>
      <c r="AC818" s="270"/>
      <c r="AD818" s="268"/>
      <c r="AE818" s="268"/>
      <c r="AF818" s="269"/>
      <c r="AG818" s="270"/>
      <c r="AH818" s="268"/>
      <c r="AI818" s="268"/>
      <c r="AJ818" s="269"/>
      <c r="AK818" s="270"/>
      <c r="AL818" s="270"/>
      <c r="AM818" s="270"/>
      <c r="AN818" s="270"/>
      <c r="AO818" s="270"/>
      <c r="AP818" s="270"/>
      <c r="AQ818" s="270"/>
      <c r="AR818" s="270"/>
      <c r="AS818" s="270"/>
      <c r="AT818" s="270"/>
      <c r="AU818" s="270"/>
      <c r="AV818" s="270"/>
      <c r="AW818" s="270"/>
      <c r="AX818" s="270"/>
      <c r="AY818" s="270"/>
      <c r="AZ818" s="270"/>
      <c r="BA818" s="270"/>
      <c r="BB818" s="270"/>
      <c r="BC818" s="270"/>
      <c r="BD818" s="270"/>
      <c r="BE818" s="270"/>
      <c r="BF818" s="270"/>
      <c r="BG818" s="270"/>
      <c r="BH818" s="270"/>
      <c r="BI818" s="270"/>
      <c r="BJ818" s="270"/>
      <c r="BK818" s="270"/>
      <c r="BL818" s="270"/>
      <c r="BM818" s="270"/>
      <c r="BN818" s="270"/>
      <c r="BO818" s="270"/>
      <c r="BP818" s="270"/>
      <c r="BQ818" s="270"/>
      <c r="BR818" s="270"/>
      <c r="BS818" s="270"/>
      <c r="BT818" s="270"/>
      <c r="BU818" s="270"/>
      <c r="BV818" s="270"/>
      <c r="BW818" s="270"/>
      <c r="BX818" s="270"/>
      <c r="BY818" s="270"/>
      <c r="BZ818" s="270"/>
      <c r="CA818" s="270"/>
      <c r="CB818" s="270"/>
      <c r="CC818" s="270"/>
      <c r="CD818" s="270"/>
      <c r="CE818" s="270"/>
      <c r="CF818" s="270"/>
      <c r="CG818" s="270"/>
      <c r="CH818" s="270"/>
      <c r="CI818" s="270"/>
      <c r="CJ818" s="270"/>
      <c r="CK818" s="270"/>
      <c r="CL818" s="270"/>
      <c r="CM818" s="270"/>
      <c r="CN818" s="270"/>
      <c r="CO818" s="270"/>
      <c r="CP818" s="270"/>
      <c r="CQ818" s="270"/>
    </row>
    <row r="819" spans="10:95">
      <c r="J819" s="268"/>
      <c r="K819" s="268"/>
      <c r="L819" s="269"/>
      <c r="M819" s="270"/>
      <c r="N819" s="268"/>
      <c r="O819" s="268"/>
      <c r="P819" s="269"/>
      <c r="Q819" s="270"/>
      <c r="R819" s="268"/>
      <c r="S819" s="268"/>
      <c r="T819" s="269"/>
      <c r="U819" s="270"/>
      <c r="V819" s="268"/>
      <c r="W819" s="268"/>
      <c r="X819" s="269"/>
      <c r="Y819" s="270"/>
      <c r="Z819" s="268"/>
      <c r="AA819" s="268"/>
      <c r="AB819" s="269"/>
      <c r="AC819" s="270"/>
      <c r="AD819" s="268"/>
      <c r="AE819" s="268"/>
      <c r="AF819" s="269"/>
      <c r="AG819" s="270"/>
      <c r="AH819" s="268"/>
      <c r="AI819" s="268"/>
      <c r="AJ819" s="269"/>
      <c r="AK819" s="270"/>
      <c r="AL819" s="270"/>
      <c r="AM819" s="270"/>
      <c r="AN819" s="270"/>
      <c r="AO819" s="270"/>
      <c r="AP819" s="270"/>
      <c r="AQ819" s="270"/>
      <c r="AR819" s="270"/>
      <c r="AS819" s="270"/>
      <c r="AT819" s="270"/>
      <c r="AU819" s="270"/>
      <c r="AV819" s="270"/>
      <c r="AW819" s="270"/>
      <c r="AX819" s="270"/>
      <c r="AY819" s="270"/>
      <c r="AZ819" s="270"/>
      <c r="BA819" s="270"/>
      <c r="BB819" s="270"/>
      <c r="BC819" s="270"/>
      <c r="BD819" s="270"/>
      <c r="BE819" s="270"/>
      <c r="BF819" s="270"/>
      <c r="BG819" s="270"/>
      <c r="BH819" s="270"/>
      <c r="BI819" s="270"/>
      <c r="BJ819" s="270"/>
      <c r="BK819" s="270"/>
      <c r="BL819" s="270"/>
      <c r="BM819" s="270"/>
      <c r="BN819" s="270"/>
      <c r="BO819" s="270"/>
      <c r="BP819" s="270"/>
      <c r="BQ819" s="270"/>
      <c r="BR819" s="270"/>
      <c r="BS819" s="270"/>
      <c r="BT819" s="270"/>
      <c r="BU819" s="270"/>
      <c r="BV819" s="270"/>
      <c r="BW819" s="270"/>
      <c r="BX819" s="270"/>
      <c r="BY819" s="270"/>
      <c r="BZ819" s="270"/>
      <c r="CA819" s="270"/>
      <c r="CB819" s="270"/>
      <c r="CC819" s="270"/>
      <c r="CD819" s="270"/>
      <c r="CE819" s="270"/>
      <c r="CF819" s="270"/>
      <c r="CG819" s="270"/>
      <c r="CH819" s="270"/>
      <c r="CI819" s="270"/>
      <c r="CJ819" s="270"/>
      <c r="CK819" s="270"/>
      <c r="CL819" s="270"/>
      <c r="CM819" s="270"/>
      <c r="CN819" s="270"/>
      <c r="CO819" s="270"/>
      <c r="CP819" s="270"/>
      <c r="CQ819" s="270"/>
    </row>
    <row r="820" spans="10:95">
      <c r="J820" s="268"/>
      <c r="K820" s="268"/>
      <c r="L820" s="269"/>
      <c r="M820" s="270"/>
      <c r="N820" s="268"/>
      <c r="O820" s="268"/>
      <c r="P820" s="269"/>
      <c r="Q820" s="270"/>
      <c r="R820" s="268"/>
      <c r="S820" s="268"/>
      <c r="T820" s="269"/>
      <c r="U820" s="270"/>
      <c r="V820" s="268"/>
      <c r="W820" s="268"/>
      <c r="X820" s="269"/>
      <c r="Y820" s="270"/>
      <c r="Z820" s="268"/>
      <c r="AA820" s="268"/>
      <c r="AB820" s="269"/>
      <c r="AC820" s="270"/>
      <c r="AD820" s="268"/>
      <c r="AE820" s="268"/>
      <c r="AF820" s="269"/>
      <c r="AG820" s="270"/>
      <c r="AH820" s="268"/>
      <c r="AI820" s="268"/>
      <c r="AJ820" s="269"/>
      <c r="AK820" s="270"/>
      <c r="AL820" s="270"/>
      <c r="AM820" s="270"/>
      <c r="AN820" s="270"/>
      <c r="AO820" s="270"/>
      <c r="AP820" s="270"/>
      <c r="AQ820" s="270"/>
      <c r="AR820" s="270"/>
      <c r="AS820" s="270"/>
      <c r="AT820" s="270"/>
      <c r="AU820" s="270"/>
      <c r="AV820" s="270"/>
      <c r="AW820" s="270"/>
      <c r="AX820" s="270"/>
      <c r="AY820" s="270"/>
      <c r="AZ820" s="270"/>
      <c r="BA820" s="270"/>
      <c r="BB820" s="270"/>
      <c r="BC820" s="270"/>
      <c r="BD820" s="270"/>
      <c r="BE820" s="270"/>
      <c r="BF820" s="270"/>
      <c r="BG820" s="270"/>
      <c r="BH820" s="270"/>
      <c r="BI820" s="270"/>
      <c r="BJ820" s="270"/>
      <c r="BK820" s="270"/>
      <c r="BL820" s="270"/>
      <c r="BM820" s="270"/>
      <c r="BN820" s="270"/>
      <c r="BO820" s="270"/>
      <c r="BP820" s="270"/>
      <c r="BQ820" s="270"/>
      <c r="BR820" s="270"/>
      <c r="BS820" s="270"/>
      <c r="BT820" s="270"/>
      <c r="BU820" s="270"/>
      <c r="BV820" s="270"/>
      <c r="BW820" s="270"/>
      <c r="BX820" s="270"/>
      <c r="BY820" s="270"/>
      <c r="BZ820" s="270"/>
      <c r="CA820" s="270"/>
      <c r="CB820" s="270"/>
      <c r="CC820" s="270"/>
      <c r="CD820" s="270"/>
      <c r="CE820" s="270"/>
      <c r="CF820" s="270"/>
      <c r="CG820" s="270"/>
      <c r="CH820" s="270"/>
      <c r="CI820" s="270"/>
      <c r="CJ820" s="270"/>
      <c r="CK820" s="270"/>
      <c r="CL820" s="270"/>
      <c r="CM820" s="270"/>
      <c r="CN820" s="270"/>
      <c r="CO820" s="270"/>
      <c r="CP820" s="270"/>
      <c r="CQ820" s="270"/>
    </row>
    <row r="821" spans="10:95">
      <c r="J821" s="268"/>
      <c r="K821" s="268"/>
      <c r="L821" s="269"/>
      <c r="M821" s="270"/>
      <c r="N821" s="268"/>
      <c r="O821" s="268"/>
      <c r="P821" s="269"/>
      <c r="Q821" s="270"/>
      <c r="R821" s="268"/>
      <c r="S821" s="268"/>
      <c r="T821" s="269"/>
      <c r="U821" s="270"/>
      <c r="V821" s="268"/>
      <c r="W821" s="268"/>
      <c r="X821" s="269"/>
      <c r="Y821" s="270"/>
      <c r="Z821" s="268"/>
      <c r="AA821" s="268"/>
      <c r="AB821" s="269"/>
      <c r="AC821" s="270"/>
      <c r="AD821" s="268"/>
      <c r="AE821" s="268"/>
      <c r="AF821" s="269"/>
      <c r="AG821" s="270"/>
      <c r="AH821" s="268"/>
      <c r="AI821" s="268"/>
      <c r="AJ821" s="269"/>
      <c r="AK821" s="270"/>
      <c r="AL821" s="270"/>
      <c r="AM821" s="270"/>
      <c r="AN821" s="270"/>
      <c r="AO821" s="270"/>
      <c r="AP821" s="270"/>
      <c r="AQ821" s="270"/>
      <c r="AR821" s="270"/>
      <c r="AS821" s="270"/>
      <c r="AT821" s="270"/>
      <c r="AU821" s="270"/>
      <c r="AV821" s="270"/>
      <c r="AW821" s="270"/>
      <c r="AX821" s="270"/>
      <c r="AY821" s="270"/>
      <c r="AZ821" s="270"/>
      <c r="BA821" s="270"/>
      <c r="BB821" s="270"/>
      <c r="BC821" s="270"/>
      <c r="BD821" s="270"/>
      <c r="BE821" s="270"/>
      <c r="BF821" s="270"/>
      <c r="BG821" s="270"/>
      <c r="BH821" s="270"/>
      <c r="BI821" s="270"/>
      <c r="BJ821" s="270"/>
      <c r="BK821" s="270"/>
      <c r="BL821" s="270"/>
      <c r="BM821" s="270"/>
      <c r="BN821" s="270"/>
      <c r="BO821" s="270"/>
      <c r="BP821" s="270"/>
      <c r="BQ821" s="270"/>
      <c r="BR821" s="270"/>
      <c r="BS821" s="270"/>
      <c r="BT821" s="270"/>
      <c r="BU821" s="270"/>
      <c r="BV821" s="270"/>
      <c r="BW821" s="270"/>
      <c r="BX821" s="270"/>
      <c r="BY821" s="270"/>
      <c r="BZ821" s="270"/>
      <c r="CA821" s="270"/>
      <c r="CB821" s="270"/>
      <c r="CC821" s="270"/>
      <c r="CD821" s="270"/>
      <c r="CE821" s="270"/>
      <c r="CF821" s="270"/>
      <c r="CG821" s="270"/>
      <c r="CH821" s="270"/>
      <c r="CI821" s="270"/>
      <c r="CJ821" s="270"/>
      <c r="CK821" s="270"/>
      <c r="CL821" s="270"/>
      <c r="CM821" s="270"/>
      <c r="CN821" s="270"/>
      <c r="CO821" s="270"/>
      <c r="CP821" s="270"/>
      <c r="CQ821" s="270"/>
    </row>
    <row r="822" spans="10:95">
      <c r="J822" s="268"/>
      <c r="K822" s="268"/>
      <c r="L822" s="269"/>
      <c r="M822" s="270"/>
      <c r="N822" s="268"/>
      <c r="O822" s="268"/>
      <c r="P822" s="269"/>
      <c r="Q822" s="270"/>
      <c r="R822" s="268"/>
      <c r="S822" s="268"/>
      <c r="T822" s="269"/>
      <c r="U822" s="270"/>
      <c r="V822" s="268"/>
      <c r="W822" s="268"/>
      <c r="X822" s="269"/>
      <c r="Y822" s="270"/>
      <c r="Z822" s="268"/>
      <c r="AA822" s="268"/>
      <c r="AB822" s="269"/>
      <c r="AC822" s="270"/>
      <c r="AD822" s="268"/>
      <c r="AE822" s="268"/>
      <c r="AF822" s="269"/>
      <c r="AG822" s="270"/>
      <c r="AH822" s="268"/>
      <c r="AI822" s="268"/>
      <c r="AJ822" s="269"/>
      <c r="AK822" s="270"/>
      <c r="AL822" s="270"/>
      <c r="AM822" s="270"/>
      <c r="AN822" s="270"/>
      <c r="AO822" s="270"/>
      <c r="AP822" s="270"/>
      <c r="AQ822" s="270"/>
      <c r="AR822" s="270"/>
      <c r="AS822" s="270"/>
      <c r="AT822" s="270"/>
      <c r="AU822" s="270"/>
      <c r="AV822" s="270"/>
      <c r="AW822" s="270"/>
      <c r="AX822" s="270"/>
      <c r="AY822" s="270"/>
      <c r="AZ822" s="270"/>
      <c r="BA822" s="270"/>
      <c r="BB822" s="270"/>
      <c r="BC822" s="270"/>
      <c r="BD822" s="270"/>
      <c r="BE822" s="270"/>
      <c r="BF822" s="270"/>
      <c r="BG822" s="270"/>
      <c r="BH822" s="270"/>
      <c r="BI822" s="270"/>
      <c r="BJ822" s="270"/>
      <c r="BK822" s="270"/>
      <c r="BL822" s="270"/>
      <c r="BM822" s="270"/>
      <c r="BN822" s="270"/>
      <c r="BO822" s="270"/>
      <c r="BP822" s="270"/>
      <c r="BQ822" s="270"/>
      <c r="BR822" s="270"/>
      <c r="BS822" s="270"/>
      <c r="BT822" s="270"/>
      <c r="BU822" s="270"/>
      <c r="BV822" s="270"/>
      <c r="BW822" s="270"/>
      <c r="BX822" s="270"/>
      <c r="BY822" s="270"/>
      <c r="BZ822" s="270"/>
      <c r="CA822" s="270"/>
      <c r="CB822" s="270"/>
      <c r="CC822" s="270"/>
      <c r="CD822" s="270"/>
      <c r="CE822" s="270"/>
      <c r="CF822" s="270"/>
      <c r="CG822" s="270"/>
      <c r="CH822" s="270"/>
      <c r="CI822" s="270"/>
      <c r="CJ822" s="270"/>
      <c r="CK822" s="270"/>
      <c r="CL822" s="270"/>
      <c r="CM822" s="270"/>
      <c r="CN822" s="270"/>
      <c r="CO822" s="270"/>
      <c r="CP822" s="270"/>
      <c r="CQ822" s="270"/>
    </row>
    <row r="823" spans="10:95">
      <c r="J823" s="268"/>
      <c r="K823" s="268"/>
      <c r="L823" s="269"/>
      <c r="M823" s="270"/>
      <c r="N823" s="268"/>
      <c r="O823" s="268"/>
      <c r="P823" s="269"/>
      <c r="Q823" s="270"/>
      <c r="R823" s="268"/>
      <c r="S823" s="268"/>
      <c r="T823" s="269"/>
      <c r="U823" s="270"/>
      <c r="V823" s="268"/>
      <c r="W823" s="268"/>
      <c r="X823" s="269"/>
      <c r="Y823" s="270"/>
      <c r="Z823" s="268"/>
      <c r="AA823" s="268"/>
      <c r="AB823" s="269"/>
      <c r="AC823" s="270"/>
      <c r="AD823" s="268"/>
      <c r="AE823" s="268"/>
      <c r="AF823" s="269"/>
      <c r="AG823" s="270"/>
      <c r="AH823" s="268"/>
      <c r="AI823" s="268"/>
      <c r="AJ823" s="269"/>
      <c r="AK823" s="270"/>
      <c r="AL823" s="270"/>
      <c r="AM823" s="270"/>
      <c r="AN823" s="270"/>
      <c r="AO823" s="270"/>
      <c r="AP823" s="270"/>
      <c r="AQ823" s="270"/>
      <c r="AR823" s="270"/>
      <c r="AS823" s="270"/>
      <c r="AT823" s="270"/>
      <c r="AU823" s="270"/>
      <c r="AV823" s="270"/>
      <c r="AW823" s="270"/>
      <c r="AX823" s="270"/>
      <c r="AY823" s="270"/>
      <c r="AZ823" s="270"/>
      <c r="BA823" s="270"/>
      <c r="BB823" s="270"/>
      <c r="BC823" s="270"/>
      <c r="BD823" s="270"/>
      <c r="BE823" s="270"/>
      <c r="BF823" s="270"/>
      <c r="BG823" s="270"/>
      <c r="BH823" s="270"/>
      <c r="BI823" s="270"/>
      <c r="BJ823" s="270"/>
      <c r="BK823" s="270"/>
      <c r="BL823" s="270"/>
      <c r="BM823" s="270"/>
      <c r="BN823" s="270"/>
      <c r="BO823" s="270"/>
      <c r="BP823" s="270"/>
      <c r="BQ823" s="270"/>
      <c r="BR823" s="270"/>
      <c r="BS823" s="270"/>
      <c r="BT823" s="270"/>
      <c r="BU823" s="270"/>
      <c r="BV823" s="270"/>
      <c r="BW823" s="270"/>
      <c r="BX823" s="270"/>
      <c r="BY823" s="270"/>
      <c r="BZ823" s="270"/>
      <c r="CA823" s="270"/>
      <c r="CB823" s="270"/>
      <c r="CC823" s="270"/>
      <c r="CD823" s="270"/>
      <c r="CE823" s="270"/>
      <c r="CF823" s="270"/>
      <c r="CG823" s="270"/>
      <c r="CH823" s="270"/>
      <c r="CI823" s="270"/>
      <c r="CJ823" s="270"/>
      <c r="CK823" s="270"/>
      <c r="CL823" s="270"/>
      <c r="CM823" s="270"/>
      <c r="CN823" s="270"/>
      <c r="CO823" s="270"/>
      <c r="CP823" s="270"/>
      <c r="CQ823" s="270"/>
    </row>
    <row r="824" spans="10:95">
      <c r="J824" s="268"/>
      <c r="K824" s="268"/>
      <c r="L824" s="269"/>
      <c r="M824" s="270"/>
      <c r="N824" s="268"/>
      <c r="O824" s="268"/>
      <c r="P824" s="269"/>
      <c r="Q824" s="270"/>
      <c r="R824" s="268"/>
      <c r="S824" s="268"/>
      <c r="T824" s="269"/>
      <c r="U824" s="270"/>
      <c r="V824" s="268"/>
      <c r="W824" s="268"/>
      <c r="X824" s="269"/>
      <c r="Y824" s="270"/>
      <c r="Z824" s="268"/>
      <c r="AA824" s="268"/>
      <c r="AB824" s="269"/>
      <c r="AC824" s="270"/>
      <c r="AD824" s="268"/>
      <c r="AE824" s="268"/>
      <c r="AF824" s="269"/>
      <c r="AG824" s="270"/>
      <c r="AH824" s="268"/>
      <c r="AI824" s="268"/>
      <c r="AJ824" s="269"/>
      <c r="AK824" s="270"/>
      <c r="AL824" s="270"/>
      <c r="AM824" s="270"/>
      <c r="AN824" s="270"/>
      <c r="AO824" s="270"/>
      <c r="AP824" s="270"/>
      <c r="AQ824" s="270"/>
      <c r="AR824" s="270"/>
      <c r="AS824" s="270"/>
      <c r="AT824" s="270"/>
      <c r="AU824" s="270"/>
      <c r="AV824" s="270"/>
      <c r="AW824" s="270"/>
      <c r="AX824" s="270"/>
      <c r="AY824" s="270"/>
      <c r="AZ824" s="270"/>
      <c r="BA824" s="270"/>
      <c r="BB824" s="270"/>
      <c r="BC824" s="270"/>
      <c r="BD824" s="270"/>
      <c r="BE824" s="270"/>
      <c r="BF824" s="270"/>
      <c r="BG824" s="270"/>
      <c r="BH824" s="270"/>
      <c r="BI824" s="270"/>
      <c r="BJ824" s="270"/>
      <c r="BK824" s="270"/>
      <c r="BL824" s="270"/>
      <c r="BM824" s="270"/>
      <c r="BN824" s="270"/>
      <c r="BO824" s="270"/>
      <c r="BP824" s="270"/>
      <c r="BQ824" s="270"/>
      <c r="BR824" s="270"/>
      <c r="BS824" s="270"/>
      <c r="BT824" s="270"/>
      <c r="BU824" s="270"/>
      <c r="BV824" s="270"/>
      <c r="BW824" s="270"/>
      <c r="BX824" s="270"/>
      <c r="BY824" s="270"/>
      <c r="BZ824" s="270"/>
      <c r="CA824" s="270"/>
      <c r="CB824" s="270"/>
      <c r="CC824" s="270"/>
      <c r="CD824" s="270"/>
      <c r="CE824" s="270"/>
      <c r="CF824" s="270"/>
      <c r="CG824" s="270"/>
      <c r="CH824" s="270"/>
      <c r="CI824" s="270"/>
      <c r="CJ824" s="270"/>
      <c r="CK824" s="270"/>
      <c r="CL824" s="270"/>
      <c r="CM824" s="270"/>
      <c r="CN824" s="270"/>
      <c r="CO824" s="270"/>
      <c r="CP824" s="270"/>
      <c r="CQ824" s="270"/>
    </row>
    <row r="825" spans="10:95">
      <c r="J825" s="268"/>
      <c r="K825" s="268"/>
      <c r="L825" s="269"/>
      <c r="M825" s="270"/>
      <c r="N825" s="268"/>
      <c r="O825" s="268"/>
      <c r="P825" s="269"/>
      <c r="Q825" s="270"/>
      <c r="R825" s="268"/>
      <c r="S825" s="268"/>
      <c r="T825" s="269"/>
      <c r="U825" s="270"/>
      <c r="V825" s="268"/>
      <c r="W825" s="268"/>
      <c r="X825" s="269"/>
      <c r="Y825" s="270"/>
      <c r="Z825" s="268"/>
      <c r="AA825" s="268"/>
      <c r="AB825" s="269"/>
      <c r="AC825" s="270"/>
      <c r="AD825" s="268"/>
      <c r="AE825" s="268"/>
      <c r="AF825" s="269"/>
      <c r="AG825" s="270"/>
      <c r="AH825" s="268"/>
      <c r="AI825" s="268"/>
      <c r="AJ825" s="269"/>
      <c r="AK825" s="270"/>
      <c r="AL825" s="270"/>
      <c r="AM825" s="270"/>
      <c r="AN825" s="270"/>
      <c r="AO825" s="270"/>
      <c r="AP825" s="270"/>
      <c r="AQ825" s="270"/>
      <c r="AR825" s="270"/>
      <c r="AS825" s="270"/>
      <c r="AT825" s="270"/>
      <c r="AU825" s="270"/>
      <c r="AV825" s="270"/>
      <c r="AW825" s="270"/>
      <c r="AX825" s="270"/>
      <c r="AY825" s="270"/>
      <c r="AZ825" s="270"/>
      <c r="BA825" s="270"/>
      <c r="BB825" s="270"/>
      <c r="BC825" s="270"/>
      <c r="BD825" s="270"/>
      <c r="BE825" s="270"/>
      <c r="BF825" s="270"/>
      <c r="BG825" s="270"/>
      <c r="BH825" s="270"/>
      <c r="BI825" s="270"/>
      <c r="BJ825" s="270"/>
      <c r="BK825" s="270"/>
      <c r="BL825" s="270"/>
      <c r="BM825" s="270"/>
      <c r="BN825" s="270"/>
      <c r="BO825" s="270"/>
      <c r="BP825" s="270"/>
      <c r="BQ825" s="270"/>
      <c r="BR825" s="270"/>
      <c r="BS825" s="270"/>
      <c r="BT825" s="270"/>
      <c r="BU825" s="270"/>
      <c r="BV825" s="270"/>
      <c r="BW825" s="270"/>
      <c r="BX825" s="270"/>
      <c r="BY825" s="270"/>
      <c r="BZ825" s="270"/>
      <c r="CA825" s="270"/>
      <c r="CB825" s="270"/>
      <c r="CC825" s="270"/>
      <c r="CD825" s="270"/>
      <c r="CE825" s="270"/>
      <c r="CF825" s="270"/>
      <c r="CG825" s="270"/>
      <c r="CH825" s="270"/>
      <c r="CI825" s="270"/>
      <c r="CJ825" s="270"/>
      <c r="CK825" s="270"/>
      <c r="CL825" s="270"/>
      <c r="CM825" s="270"/>
      <c r="CN825" s="270"/>
      <c r="CO825" s="270"/>
      <c r="CP825" s="270"/>
      <c r="CQ825" s="270"/>
    </row>
    <row r="826" spans="10:95">
      <c r="J826" s="268"/>
      <c r="K826" s="268"/>
      <c r="L826" s="269"/>
      <c r="M826" s="270"/>
      <c r="N826" s="268"/>
      <c r="O826" s="268"/>
      <c r="P826" s="269"/>
      <c r="Q826" s="270"/>
      <c r="R826" s="268"/>
      <c r="S826" s="268"/>
      <c r="T826" s="269"/>
      <c r="U826" s="270"/>
      <c r="V826" s="268"/>
      <c r="W826" s="268"/>
      <c r="X826" s="269"/>
      <c r="Y826" s="270"/>
      <c r="Z826" s="268"/>
      <c r="AA826" s="268"/>
      <c r="AB826" s="269"/>
      <c r="AC826" s="270"/>
      <c r="AD826" s="268"/>
      <c r="AE826" s="268"/>
      <c r="AF826" s="269"/>
      <c r="AG826" s="270"/>
      <c r="AH826" s="268"/>
      <c r="AI826" s="268"/>
      <c r="AJ826" s="269"/>
      <c r="AK826" s="270"/>
      <c r="AL826" s="270"/>
      <c r="AM826" s="270"/>
      <c r="AN826" s="270"/>
      <c r="AO826" s="270"/>
      <c r="AP826" s="270"/>
      <c r="AQ826" s="270"/>
      <c r="AR826" s="270"/>
      <c r="AS826" s="270"/>
      <c r="AT826" s="270"/>
      <c r="AU826" s="270"/>
      <c r="AV826" s="270"/>
      <c r="AW826" s="270"/>
      <c r="AX826" s="270"/>
      <c r="AY826" s="270"/>
      <c r="AZ826" s="270"/>
      <c r="BA826" s="270"/>
      <c r="BB826" s="270"/>
      <c r="BC826" s="270"/>
      <c r="BD826" s="270"/>
      <c r="BE826" s="270"/>
      <c r="BF826" s="270"/>
      <c r="BG826" s="270"/>
      <c r="BH826" s="270"/>
      <c r="BI826" s="270"/>
      <c r="BJ826" s="270"/>
      <c r="BK826" s="270"/>
      <c r="BL826" s="270"/>
      <c r="BM826" s="270"/>
      <c r="BN826" s="270"/>
      <c r="BO826" s="270"/>
      <c r="BP826" s="270"/>
      <c r="BQ826" s="270"/>
      <c r="BR826" s="270"/>
      <c r="BS826" s="270"/>
      <c r="BT826" s="270"/>
      <c r="BU826" s="270"/>
      <c r="BV826" s="270"/>
      <c r="BW826" s="270"/>
      <c r="BX826" s="270"/>
      <c r="BY826" s="270"/>
      <c r="BZ826" s="270"/>
      <c r="CA826" s="270"/>
      <c r="CB826" s="270"/>
      <c r="CC826" s="270"/>
      <c r="CD826" s="270"/>
      <c r="CE826" s="270"/>
      <c r="CF826" s="270"/>
      <c r="CG826" s="270"/>
      <c r="CH826" s="270"/>
      <c r="CI826" s="270"/>
      <c r="CJ826" s="270"/>
      <c r="CK826" s="270"/>
      <c r="CL826" s="270"/>
      <c r="CM826" s="270"/>
      <c r="CN826" s="270"/>
      <c r="CO826" s="270"/>
      <c r="CP826" s="270"/>
      <c r="CQ826" s="270"/>
    </row>
    <row r="827" spans="10:95">
      <c r="J827" s="268"/>
      <c r="K827" s="268"/>
      <c r="L827" s="269"/>
      <c r="M827" s="270"/>
      <c r="N827" s="268"/>
      <c r="O827" s="268"/>
      <c r="P827" s="269"/>
      <c r="Q827" s="270"/>
      <c r="R827" s="268"/>
      <c r="S827" s="268"/>
      <c r="T827" s="269"/>
      <c r="U827" s="270"/>
      <c r="V827" s="268"/>
      <c r="W827" s="268"/>
      <c r="X827" s="269"/>
      <c r="Y827" s="270"/>
      <c r="Z827" s="268"/>
      <c r="AA827" s="268"/>
      <c r="AB827" s="269"/>
      <c r="AC827" s="270"/>
      <c r="AD827" s="268"/>
      <c r="AE827" s="268"/>
      <c r="AF827" s="269"/>
      <c r="AG827" s="270"/>
      <c r="AH827" s="268"/>
      <c r="AI827" s="268"/>
      <c r="AJ827" s="269"/>
      <c r="AK827" s="270"/>
      <c r="AL827" s="270"/>
      <c r="AM827" s="270"/>
      <c r="AN827" s="270"/>
      <c r="AO827" s="270"/>
      <c r="AP827" s="270"/>
      <c r="AQ827" s="270"/>
      <c r="AR827" s="270"/>
      <c r="AS827" s="270"/>
      <c r="AT827" s="270"/>
      <c r="AU827" s="270"/>
      <c r="AV827" s="270"/>
      <c r="AW827" s="270"/>
      <c r="AX827" s="270"/>
      <c r="AY827" s="270"/>
      <c r="AZ827" s="270"/>
      <c r="BA827" s="270"/>
      <c r="BB827" s="270"/>
      <c r="BC827" s="270"/>
      <c r="BD827" s="270"/>
      <c r="BE827" s="270"/>
      <c r="BF827" s="270"/>
      <c r="BG827" s="270"/>
      <c r="BH827" s="270"/>
      <c r="BI827" s="270"/>
      <c r="BJ827" s="270"/>
      <c r="BK827" s="270"/>
      <c r="BL827" s="270"/>
      <c r="BM827" s="270"/>
      <c r="BN827" s="270"/>
      <c r="BO827" s="270"/>
      <c r="BP827" s="270"/>
      <c r="BQ827" s="270"/>
      <c r="BR827" s="270"/>
      <c r="BS827" s="270"/>
      <c r="BT827" s="270"/>
      <c r="BU827" s="270"/>
      <c r="BV827" s="270"/>
      <c r="BW827" s="270"/>
      <c r="BX827" s="270"/>
      <c r="BY827" s="270"/>
      <c r="BZ827" s="270"/>
      <c r="CA827" s="270"/>
      <c r="CB827" s="270"/>
      <c r="CC827" s="270"/>
      <c r="CD827" s="270"/>
      <c r="CE827" s="270"/>
      <c r="CF827" s="270"/>
      <c r="CG827" s="270"/>
      <c r="CH827" s="270"/>
      <c r="CI827" s="270"/>
      <c r="CJ827" s="270"/>
      <c r="CK827" s="270"/>
      <c r="CL827" s="270"/>
      <c r="CM827" s="270"/>
      <c r="CN827" s="270"/>
      <c r="CO827" s="270"/>
      <c r="CP827" s="270"/>
      <c r="CQ827" s="270"/>
    </row>
    <row r="828" spans="10:95">
      <c r="J828" s="268"/>
      <c r="K828" s="268"/>
      <c r="L828" s="269"/>
      <c r="M828" s="270"/>
      <c r="N828" s="268"/>
      <c r="O828" s="268"/>
      <c r="P828" s="269"/>
      <c r="Q828" s="270"/>
      <c r="R828" s="268"/>
      <c r="S828" s="268"/>
      <c r="T828" s="269"/>
      <c r="U828" s="270"/>
      <c r="V828" s="268"/>
      <c r="W828" s="268"/>
      <c r="X828" s="269"/>
      <c r="Y828" s="270"/>
      <c r="Z828" s="268"/>
      <c r="AA828" s="268"/>
      <c r="AB828" s="269"/>
      <c r="AC828" s="270"/>
      <c r="AD828" s="268"/>
      <c r="AE828" s="268"/>
      <c r="AF828" s="269"/>
      <c r="AG828" s="270"/>
      <c r="AH828" s="268"/>
      <c r="AI828" s="268"/>
      <c r="AJ828" s="269"/>
      <c r="AK828" s="270"/>
      <c r="AL828" s="270"/>
      <c r="AM828" s="270"/>
      <c r="AN828" s="270"/>
      <c r="AO828" s="270"/>
      <c r="AP828" s="270"/>
      <c r="AQ828" s="270"/>
      <c r="AR828" s="270"/>
      <c r="AS828" s="270"/>
      <c r="AT828" s="270"/>
      <c r="AU828" s="270"/>
      <c r="AV828" s="270"/>
      <c r="AW828" s="270"/>
      <c r="AX828" s="270"/>
      <c r="AY828" s="270"/>
      <c r="AZ828" s="270"/>
      <c r="BA828" s="270"/>
      <c r="BB828" s="270"/>
      <c r="BC828" s="270"/>
      <c r="BD828" s="270"/>
      <c r="BE828" s="270"/>
      <c r="BF828" s="270"/>
      <c r="BG828" s="270"/>
      <c r="BH828" s="270"/>
      <c r="BI828" s="270"/>
      <c r="BJ828" s="270"/>
      <c r="BK828" s="270"/>
      <c r="BL828" s="270"/>
      <c r="BM828" s="270"/>
      <c r="BN828" s="270"/>
      <c r="BO828" s="270"/>
      <c r="BP828" s="270"/>
      <c r="BQ828" s="270"/>
      <c r="BR828" s="270"/>
      <c r="BS828" s="270"/>
      <c r="BT828" s="270"/>
      <c r="BU828" s="270"/>
      <c r="BV828" s="270"/>
      <c r="BW828" s="270"/>
      <c r="BX828" s="270"/>
      <c r="BY828" s="270"/>
      <c r="BZ828" s="270"/>
      <c r="CA828" s="270"/>
      <c r="CB828" s="270"/>
      <c r="CC828" s="270"/>
      <c r="CD828" s="270"/>
      <c r="CE828" s="270"/>
      <c r="CF828" s="270"/>
      <c r="CG828" s="270"/>
      <c r="CH828" s="270"/>
      <c r="CI828" s="270"/>
      <c r="CJ828" s="270"/>
      <c r="CK828" s="270"/>
      <c r="CL828" s="270"/>
      <c r="CM828" s="270"/>
      <c r="CN828" s="270"/>
      <c r="CO828" s="270"/>
      <c r="CP828" s="270"/>
      <c r="CQ828" s="270"/>
    </row>
    <row r="829" spans="10:95">
      <c r="J829" s="268"/>
      <c r="K829" s="268"/>
      <c r="L829" s="269"/>
      <c r="M829" s="270"/>
      <c r="N829" s="268"/>
      <c r="O829" s="268"/>
      <c r="P829" s="269"/>
      <c r="Q829" s="270"/>
      <c r="R829" s="268"/>
      <c r="S829" s="268"/>
      <c r="T829" s="269"/>
      <c r="U829" s="270"/>
      <c r="V829" s="268"/>
      <c r="W829" s="268"/>
      <c r="X829" s="269"/>
      <c r="Y829" s="270"/>
      <c r="Z829" s="268"/>
      <c r="AA829" s="268"/>
      <c r="AB829" s="269"/>
      <c r="AC829" s="270"/>
      <c r="AD829" s="268"/>
      <c r="AE829" s="268"/>
      <c r="AF829" s="269"/>
      <c r="AG829" s="270"/>
      <c r="AH829" s="268"/>
      <c r="AI829" s="268"/>
      <c r="AJ829" s="269"/>
      <c r="AK829" s="270"/>
      <c r="AL829" s="270"/>
      <c r="AM829" s="270"/>
      <c r="AN829" s="270"/>
      <c r="AO829" s="270"/>
      <c r="AP829" s="270"/>
      <c r="AQ829" s="270"/>
      <c r="AR829" s="270"/>
      <c r="AS829" s="270"/>
      <c r="AT829" s="270"/>
      <c r="AU829" s="270"/>
      <c r="AV829" s="270"/>
      <c r="AW829" s="270"/>
      <c r="AX829" s="270"/>
      <c r="AY829" s="270"/>
      <c r="AZ829" s="270"/>
      <c r="BA829" s="270"/>
      <c r="BB829" s="270"/>
      <c r="BC829" s="270"/>
      <c r="BD829" s="270"/>
      <c r="BE829" s="270"/>
      <c r="BF829" s="270"/>
      <c r="BG829" s="270"/>
      <c r="BH829" s="270"/>
      <c r="BI829" s="270"/>
      <c r="BJ829" s="270"/>
      <c r="BK829" s="270"/>
      <c r="BL829" s="270"/>
      <c r="BM829" s="270"/>
      <c r="BN829" s="270"/>
      <c r="BO829" s="270"/>
      <c r="BP829" s="270"/>
      <c r="BQ829" s="270"/>
      <c r="BR829" s="270"/>
      <c r="BS829" s="270"/>
      <c r="BT829" s="270"/>
      <c r="BU829" s="270"/>
      <c r="BV829" s="270"/>
      <c r="BW829" s="270"/>
      <c r="BX829" s="270"/>
      <c r="BY829" s="270"/>
      <c r="BZ829" s="270"/>
      <c r="CA829" s="270"/>
      <c r="CB829" s="270"/>
      <c r="CC829" s="270"/>
      <c r="CD829" s="270"/>
      <c r="CE829" s="270"/>
      <c r="CF829" s="270"/>
      <c r="CG829" s="270"/>
      <c r="CH829" s="270"/>
      <c r="CI829" s="270"/>
      <c r="CJ829" s="270"/>
      <c r="CK829" s="270"/>
      <c r="CL829" s="270"/>
      <c r="CM829" s="270"/>
      <c r="CN829" s="270"/>
      <c r="CO829" s="270"/>
      <c r="CP829" s="270"/>
      <c r="CQ829" s="270"/>
    </row>
    <row r="830" spans="10:95">
      <c r="J830" s="268"/>
      <c r="K830" s="268"/>
      <c r="L830" s="269"/>
      <c r="M830" s="270"/>
      <c r="N830" s="268"/>
      <c r="O830" s="268"/>
      <c r="P830" s="269"/>
      <c r="Q830" s="270"/>
      <c r="R830" s="268"/>
      <c r="S830" s="268"/>
      <c r="T830" s="269"/>
      <c r="U830" s="270"/>
      <c r="V830" s="268"/>
      <c r="W830" s="268"/>
      <c r="X830" s="269"/>
      <c r="Y830" s="270"/>
      <c r="Z830" s="268"/>
      <c r="AA830" s="268"/>
      <c r="AB830" s="269"/>
      <c r="AC830" s="270"/>
      <c r="AD830" s="268"/>
      <c r="AE830" s="268"/>
      <c r="AF830" s="269"/>
      <c r="AG830" s="270"/>
      <c r="AH830" s="268"/>
      <c r="AI830" s="268"/>
      <c r="AJ830" s="269"/>
      <c r="AK830" s="270"/>
      <c r="AL830" s="270"/>
      <c r="AM830" s="270"/>
      <c r="AN830" s="270"/>
      <c r="AO830" s="270"/>
      <c r="AP830" s="270"/>
      <c r="AQ830" s="270"/>
      <c r="AR830" s="270"/>
      <c r="AS830" s="270"/>
      <c r="AT830" s="270"/>
      <c r="AU830" s="270"/>
      <c r="AV830" s="270"/>
      <c r="AW830" s="270"/>
      <c r="AX830" s="270"/>
      <c r="AY830" s="270"/>
      <c r="AZ830" s="270"/>
      <c r="BA830" s="270"/>
      <c r="BB830" s="270"/>
      <c r="BC830" s="270"/>
      <c r="BD830" s="270"/>
      <c r="BE830" s="270"/>
      <c r="BF830" s="270"/>
      <c r="BG830" s="270"/>
      <c r="BH830" s="270"/>
      <c r="BI830" s="270"/>
      <c r="BJ830" s="270"/>
      <c r="BK830" s="270"/>
      <c r="BL830" s="270"/>
      <c r="BM830" s="270"/>
      <c r="BN830" s="270"/>
      <c r="BO830" s="270"/>
      <c r="BP830" s="270"/>
      <c r="BQ830" s="270"/>
      <c r="BR830" s="270"/>
      <c r="BS830" s="270"/>
      <c r="BT830" s="270"/>
      <c r="BU830" s="270"/>
      <c r="BV830" s="270"/>
      <c r="BW830" s="270"/>
      <c r="BX830" s="270"/>
      <c r="BY830" s="270"/>
      <c r="BZ830" s="270"/>
      <c r="CA830" s="270"/>
      <c r="CB830" s="270"/>
      <c r="CC830" s="270"/>
      <c r="CD830" s="270"/>
      <c r="CE830" s="270"/>
      <c r="CF830" s="270"/>
      <c r="CG830" s="270"/>
      <c r="CH830" s="270"/>
      <c r="CI830" s="270"/>
      <c r="CJ830" s="270"/>
      <c r="CK830" s="270"/>
      <c r="CL830" s="270"/>
      <c r="CM830" s="270"/>
      <c r="CN830" s="270"/>
      <c r="CO830" s="270"/>
      <c r="CP830" s="270"/>
      <c r="CQ830" s="270"/>
    </row>
    <row r="831" spans="10:95">
      <c r="J831" s="268"/>
      <c r="K831" s="268"/>
      <c r="L831" s="269"/>
      <c r="M831" s="270"/>
      <c r="N831" s="268"/>
      <c r="O831" s="268"/>
      <c r="P831" s="269"/>
      <c r="Q831" s="270"/>
      <c r="R831" s="268"/>
      <c r="S831" s="268"/>
      <c r="T831" s="269"/>
      <c r="U831" s="270"/>
      <c r="V831" s="268"/>
      <c r="W831" s="268"/>
      <c r="X831" s="269"/>
      <c r="Y831" s="270"/>
      <c r="Z831" s="268"/>
      <c r="AA831" s="268"/>
      <c r="AB831" s="269"/>
      <c r="AC831" s="270"/>
      <c r="AD831" s="268"/>
      <c r="AE831" s="268"/>
      <c r="AF831" s="269"/>
      <c r="AG831" s="270"/>
      <c r="AH831" s="268"/>
      <c r="AI831" s="268"/>
      <c r="AJ831" s="269"/>
      <c r="AK831" s="270"/>
      <c r="AL831" s="270"/>
      <c r="AM831" s="270"/>
      <c r="AN831" s="270"/>
      <c r="AO831" s="270"/>
      <c r="AP831" s="270"/>
      <c r="AQ831" s="270"/>
      <c r="AR831" s="270"/>
      <c r="AS831" s="270"/>
      <c r="AT831" s="270"/>
      <c r="AU831" s="270"/>
      <c r="AV831" s="270"/>
      <c r="AW831" s="270"/>
      <c r="AX831" s="270"/>
      <c r="AY831" s="270"/>
      <c r="AZ831" s="270"/>
      <c r="BA831" s="270"/>
      <c r="BB831" s="270"/>
      <c r="BC831" s="270"/>
      <c r="BD831" s="270"/>
      <c r="BE831" s="270"/>
      <c r="BF831" s="270"/>
      <c r="BG831" s="270"/>
      <c r="BH831" s="270"/>
      <c r="BI831" s="270"/>
      <c r="BJ831" s="270"/>
      <c r="BK831" s="270"/>
      <c r="BL831" s="270"/>
      <c r="BM831" s="270"/>
      <c r="BN831" s="270"/>
      <c r="BO831" s="270"/>
      <c r="BP831" s="270"/>
      <c r="BQ831" s="270"/>
      <c r="BR831" s="270"/>
      <c r="BS831" s="270"/>
      <c r="BT831" s="270"/>
      <c r="BU831" s="270"/>
      <c r="BV831" s="270"/>
      <c r="BW831" s="270"/>
      <c r="BX831" s="270"/>
      <c r="BY831" s="270"/>
      <c r="BZ831" s="270"/>
      <c r="CA831" s="270"/>
      <c r="CB831" s="270"/>
      <c r="CC831" s="270"/>
      <c r="CD831" s="270"/>
      <c r="CE831" s="270"/>
      <c r="CF831" s="270"/>
      <c r="CG831" s="270"/>
      <c r="CH831" s="270"/>
      <c r="CI831" s="270"/>
      <c r="CJ831" s="270"/>
      <c r="CK831" s="270"/>
      <c r="CL831" s="270"/>
      <c r="CM831" s="270"/>
      <c r="CN831" s="270"/>
      <c r="CO831" s="270"/>
      <c r="CP831" s="270"/>
      <c r="CQ831" s="270"/>
    </row>
    <row r="832" spans="10:95">
      <c r="J832" s="268"/>
      <c r="K832" s="268"/>
      <c r="L832" s="269"/>
      <c r="M832" s="270"/>
      <c r="N832" s="268"/>
      <c r="O832" s="268"/>
      <c r="P832" s="269"/>
      <c r="Q832" s="270"/>
      <c r="R832" s="268"/>
      <c r="S832" s="268"/>
      <c r="T832" s="269"/>
      <c r="U832" s="270"/>
      <c r="V832" s="268"/>
      <c r="W832" s="268"/>
      <c r="X832" s="269"/>
      <c r="Y832" s="270"/>
      <c r="Z832" s="268"/>
      <c r="AA832" s="268"/>
      <c r="AB832" s="269"/>
      <c r="AC832" s="270"/>
      <c r="AD832" s="268"/>
      <c r="AE832" s="268"/>
      <c r="AF832" s="269"/>
      <c r="AG832" s="270"/>
      <c r="AH832" s="268"/>
      <c r="AI832" s="268"/>
      <c r="AJ832" s="269"/>
      <c r="AK832" s="270"/>
      <c r="AL832" s="270"/>
      <c r="AM832" s="270"/>
      <c r="AN832" s="270"/>
      <c r="AO832" s="270"/>
      <c r="AP832" s="270"/>
      <c r="AQ832" s="270"/>
      <c r="AR832" s="270"/>
      <c r="AS832" s="270"/>
      <c r="AT832" s="270"/>
      <c r="AU832" s="270"/>
      <c r="AV832" s="270"/>
      <c r="AW832" s="270"/>
      <c r="AX832" s="270"/>
      <c r="AY832" s="270"/>
      <c r="AZ832" s="270"/>
      <c r="BA832" s="270"/>
      <c r="BB832" s="270"/>
      <c r="BC832" s="270"/>
      <c r="BD832" s="270"/>
      <c r="BE832" s="270"/>
      <c r="BF832" s="270"/>
      <c r="BG832" s="270"/>
      <c r="BH832" s="270"/>
      <c r="BI832" s="270"/>
      <c r="BJ832" s="270"/>
      <c r="BK832" s="270"/>
      <c r="BL832" s="270"/>
      <c r="BM832" s="270"/>
      <c r="BN832" s="270"/>
      <c r="BO832" s="270"/>
      <c r="BP832" s="270"/>
      <c r="BQ832" s="270"/>
      <c r="BR832" s="270"/>
      <c r="BS832" s="270"/>
      <c r="BT832" s="270"/>
      <c r="BU832" s="270"/>
      <c r="BV832" s="270"/>
      <c r="BW832" s="270"/>
      <c r="BX832" s="270"/>
      <c r="BY832" s="270"/>
      <c r="BZ832" s="270"/>
      <c r="CA832" s="270"/>
      <c r="CB832" s="270"/>
      <c r="CC832" s="270"/>
      <c r="CD832" s="270"/>
      <c r="CE832" s="270"/>
      <c r="CF832" s="270"/>
      <c r="CG832" s="270"/>
      <c r="CH832" s="270"/>
      <c r="CI832" s="270"/>
      <c r="CJ832" s="270"/>
      <c r="CK832" s="270"/>
      <c r="CL832" s="270"/>
      <c r="CM832" s="270"/>
      <c r="CN832" s="270"/>
      <c r="CO832" s="270"/>
      <c r="CP832" s="270"/>
      <c r="CQ832" s="270"/>
    </row>
    <row r="833" spans="10:95">
      <c r="J833" s="268"/>
      <c r="K833" s="268"/>
      <c r="L833" s="269"/>
      <c r="M833" s="270"/>
      <c r="N833" s="268"/>
      <c r="O833" s="268"/>
      <c r="P833" s="269"/>
      <c r="Q833" s="270"/>
      <c r="R833" s="268"/>
      <c r="S833" s="268"/>
      <c r="T833" s="269"/>
      <c r="U833" s="270"/>
      <c r="V833" s="268"/>
      <c r="W833" s="268"/>
      <c r="X833" s="269"/>
      <c r="Y833" s="270"/>
      <c r="Z833" s="268"/>
      <c r="AA833" s="268"/>
      <c r="AB833" s="269"/>
      <c r="AC833" s="270"/>
      <c r="AD833" s="268"/>
      <c r="AE833" s="268"/>
      <c r="AF833" s="269"/>
      <c r="AG833" s="270"/>
      <c r="AH833" s="268"/>
      <c r="AI833" s="268"/>
      <c r="AJ833" s="269"/>
      <c r="AK833" s="270"/>
      <c r="AL833" s="270"/>
      <c r="AM833" s="270"/>
      <c r="AN833" s="270"/>
      <c r="AO833" s="270"/>
      <c r="AP833" s="270"/>
      <c r="AQ833" s="270"/>
      <c r="AR833" s="270"/>
      <c r="AS833" s="270"/>
      <c r="AT833" s="270"/>
      <c r="AU833" s="270"/>
      <c r="AV833" s="270"/>
      <c r="AW833" s="270"/>
      <c r="AX833" s="270"/>
      <c r="AY833" s="270"/>
      <c r="AZ833" s="270"/>
      <c r="BA833" s="270"/>
      <c r="BB833" s="270"/>
      <c r="BC833" s="270"/>
      <c r="BD833" s="270"/>
      <c r="BE833" s="270"/>
      <c r="BF833" s="270"/>
      <c r="BG833" s="270"/>
      <c r="BH833" s="270"/>
      <c r="BI833" s="270"/>
      <c r="BJ833" s="270"/>
      <c r="BK833" s="270"/>
      <c r="BL833" s="270"/>
      <c r="BM833" s="270"/>
      <c r="BN833" s="270"/>
      <c r="BO833" s="270"/>
      <c r="BP833" s="270"/>
      <c r="BQ833" s="270"/>
      <c r="BR833" s="270"/>
      <c r="BS833" s="270"/>
      <c r="BT833" s="270"/>
      <c r="BU833" s="270"/>
      <c r="BV833" s="270"/>
      <c r="BW833" s="270"/>
      <c r="BX833" s="270"/>
      <c r="BY833" s="270"/>
      <c r="BZ833" s="270"/>
      <c r="CA833" s="270"/>
      <c r="CB833" s="270"/>
      <c r="CC833" s="270"/>
      <c r="CD833" s="270"/>
      <c r="CE833" s="270"/>
      <c r="CF833" s="270"/>
      <c r="CG833" s="270"/>
      <c r="CH833" s="270"/>
      <c r="CI833" s="270"/>
      <c r="CJ833" s="270"/>
      <c r="CK833" s="270"/>
      <c r="CL833" s="270"/>
      <c r="CM833" s="270"/>
      <c r="CN833" s="270"/>
      <c r="CO833" s="270"/>
      <c r="CP833" s="270"/>
      <c r="CQ833" s="270"/>
    </row>
    <row r="834" spans="10:95">
      <c r="J834" s="268"/>
      <c r="K834" s="268"/>
      <c r="L834" s="269"/>
      <c r="M834" s="270"/>
      <c r="N834" s="268"/>
      <c r="O834" s="268"/>
      <c r="P834" s="269"/>
      <c r="Q834" s="270"/>
      <c r="R834" s="268"/>
      <c r="S834" s="268"/>
      <c r="T834" s="269"/>
      <c r="U834" s="270"/>
      <c r="V834" s="268"/>
      <c r="W834" s="268"/>
      <c r="X834" s="269"/>
      <c r="Y834" s="270"/>
      <c r="Z834" s="268"/>
      <c r="AA834" s="268"/>
      <c r="AB834" s="269"/>
      <c r="AC834" s="270"/>
      <c r="AD834" s="268"/>
      <c r="AE834" s="268"/>
      <c r="AF834" s="269"/>
      <c r="AG834" s="270"/>
      <c r="AH834" s="268"/>
      <c r="AI834" s="268"/>
      <c r="AJ834" s="269"/>
      <c r="AK834" s="270"/>
      <c r="AL834" s="270"/>
      <c r="AM834" s="270"/>
      <c r="AN834" s="270"/>
      <c r="AO834" s="270"/>
      <c r="AP834" s="270"/>
      <c r="AQ834" s="270"/>
      <c r="AR834" s="270"/>
      <c r="AS834" s="270"/>
      <c r="AT834" s="270"/>
      <c r="AU834" s="270"/>
      <c r="AV834" s="270"/>
      <c r="AW834" s="270"/>
      <c r="AX834" s="270"/>
      <c r="AY834" s="270"/>
      <c r="AZ834" s="270"/>
      <c r="BA834" s="270"/>
      <c r="BB834" s="270"/>
      <c r="BC834" s="270"/>
      <c r="BD834" s="270"/>
      <c r="BE834" s="270"/>
      <c r="BF834" s="270"/>
      <c r="BG834" s="270"/>
      <c r="BH834" s="270"/>
      <c r="BI834" s="270"/>
      <c r="BJ834" s="270"/>
      <c r="BK834" s="270"/>
      <c r="BL834" s="270"/>
      <c r="BM834" s="270"/>
      <c r="BN834" s="270"/>
      <c r="BO834" s="270"/>
      <c r="BP834" s="270"/>
      <c r="BQ834" s="270"/>
      <c r="BR834" s="270"/>
      <c r="BS834" s="270"/>
      <c r="BT834" s="270"/>
      <c r="BU834" s="270"/>
      <c r="BV834" s="270"/>
      <c r="BW834" s="270"/>
      <c r="BX834" s="270"/>
      <c r="BY834" s="270"/>
      <c r="BZ834" s="270"/>
      <c r="CA834" s="270"/>
      <c r="CB834" s="270"/>
      <c r="CC834" s="270"/>
      <c r="CD834" s="270"/>
      <c r="CE834" s="270"/>
      <c r="CF834" s="270"/>
      <c r="CG834" s="270"/>
      <c r="CH834" s="270"/>
      <c r="CI834" s="270"/>
      <c r="CJ834" s="270"/>
      <c r="CK834" s="270"/>
      <c r="CL834" s="270"/>
      <c r="CM834" s="270"/>
      <c r="CN834" s="270"/>
      <c r="CO834" s="270"/>
      <c r="CP834" s="270"/>
      <c r="CQ834" s="270"/>
    </row>
    <row r="835" spans="10:95">
      <c r="J835" s="268"/>
      <c r="K835" s="268"/>
      <c r="L835" s="269"/>
      <c r="M835" s="270"/>
      <c r="N835" s="268"/>
      <c r="O835" s="268"/>
      <c r="P835" s="269"/>
      <c r="Q835" s="270"/>
      <c r="R835" s="268"/>
      <c r="S835" s="268"/>
      <c r="T835" s="269"/>
      <c r="U835" s="270"/>
      <c r="V835" s="268"/>
      <c r="W835" s="268"/>
      <c r="X835" s="269"/>
      <c r="Y835" s="270"/>
      <c r="Z835" s="268"/>
      <c r="AA835" s="268"/>
      <c r="AB835" s="269"/>
      <c r="AC835" s="270"/>
      <c r="AD835" s="268"/>
      <c r="AE835" s="268"/>
      <c r="AF835" s="269"/>
      <c r="AG835" s="270"/>
      <c r="AH835" s="268"/>
      <c r="AI835" s="268"/>
      <c r="AJ835" s="269"/>
      <c r="AK835" s="270"/>
      <c r="AL835" s="270"/>
      <c r="AM835" s="270"/>
      <c r="AN835" s="270"/>
      <c r="AO835" s="270"/>
      <c r="AP835" s="270"/>
      <c r="AQ835" s="270"/>
      <c r="AR835" s="270"/>
      <c r="AS835" s="270"/>
      <c r="AT835" s="270"/>
      <c r="AU835" s="270"/>
      <c r="AV835" s="270"/>
      <c r="AW835" s="270"/>
      <c r="AX835" s="270"/>
      <c r="AY835" s="270"/>
      <c r="AZ835" s="270"/>
      <c r="BA835" s="270"/>
      <c r="BB835" s="270"/>
      <c r="BC835" s="270"/>
      <c r="BD835" s="270"/>
      <c r="BE835" s="270"/>
      <c r="BF835" s="270"/>
      <c r="BG835" s="270"/>
      <c r="BH835" s="270"/>
      <c r="BI835" s="270"/>
      <c r="BJ835" s="270"/>
      <c r="BK835" s="270"/>
      <c r="BL835" s="270"/>
      <c r="BM835" s="270"/>
      <c r="BN835" s="270"/>
      <c r="BO835" s="270"/>
      <c r="BP835" s="270"/>
      <c r="BQ835" s="270"/>
      <c r="BR835" s="270"/>
      <c r="BS835" s="270"/>
      <c r="BT835" s="270"/>
      <c r="BU835" s="270"/>
      <c r="BV835" s="270"/>
      <c r="BW835" s="270"/>
      <c r="BX835" s="270"/>
      <c r="BY835" s="270"/>
      <c r="BZ835" s="270"/>
      <c r="CA835" s="270"/>
      <c r="CB835" s="270"/>
      <c r="CC835" s="270"/>
      <c r="CD835" s="270"/>
      <c r="CE835" s="270"/>
      <c r="CF835" s="270"/>
      <c r="CG835" s="270"/>
      <c r="CH835" s="270"/>
      <c r="CI835" s="270"/>
      <c r="CJ835" s="270"/>
      <c r="CK835" s="270"/>
      <c r="CL835" s="270"/>
      <c r="CM835" s="270"/>
      <c r="CN835" s="270"/>
      <c r="CO835" s="270"/>
      <c r="CP835" s="270"/>
      <c r="CQ835" s="270"/>
    </row>
    <row r="836" spans="10:95">
      <c r="J836" s="268"/>
      <c r="K836" s="268"/>
      <c r="L836" s="269"/>
      <c r="M836" s="270"/>
      <c r="N836" s="268"/>
      <c r="O836" s="268"/>
      <c r="P836" s="269"/>
      <c r="Q836" s="270"/>
      <c r="R836" s="268"/>
      <c r="S836" s="268"/>
      <c r="T836" s="269"/>
      <c r="U836" s="270"/>
      <c r="V836" s="268"/>
      <c r="W836" s="268"/>
      <c r="X836" s="269"/>
      <c r="Y836" s="270"/>
      <c r="Z836" s="268"/>
      <c r="AA836" s="268"/>
      <c r="AB836" s="269"/>
      <c r="AC836" s="270"/>
      <c r="AD836" s="268"/>
      <c r="AE836" s="268"/>
      <c r="AF836" s="269"/>
      <c r="AG836" s="270"/>
      <c r="AH836" s="268"/>
      <c r="AI836" s="268"/>
      <c r="AJ836" s="269"/>
      <c r="AK836" s="270"/>
      <c r="AL836" s="270"/>
      <c r="AM836" s="270"/>
      <c r="AN836" s="270"/>
      <c r="AO836" s="270"/>
      <c r="AP836" s="270"/>
      <c r="AQ836" s="270"/>
      <c r="AR836" s="270"/>
      <c r="AS836" s="270"/>
      <c r="AT836" s="270"/>
      <c r="AU836" s="270"/>
      <c r="AV836" s="270"/>
      <c r="AW836" s="270"/>
      <c r="AX836" s="270"/>
      <c r="AY836" s="270"/>
      <c r="AZ836" s="270"/>
      <c r="BA836" s="270"/>
      <c r="BB836" s="270"/>
      <c r="BC836" s="270"/>
      <c r="BD836" s="270"/>
      <c r="BE836" s="270"/>
      <c r="BF836" s="270"/>
      <c r="BG836" s="270"/>
      <c r="BH836" s="270"/>
      <c r="BI836" s="270"/>
      <c r="BJ836" s="270"/>
      <c r="BK836" s="270"/>
      <c r="BL836" s="270"/>
      <c r="BM836" s="270"/>
      <c r="BN836" s="270"/>
      <c r="BO836" s="270"/>
      <c r="BP836" s="270"/>
      <c r="BQ836" s="270"/>
      <c r="BR836" s="270"/>
      <c r="BS836" s="270"/>
      <c r="BT836" s="270"/>
      <c r="BU836" s="270"/>
      <c r="BV836" s="270"/>
      <c r="BW836" s="270"/>
      <c r="BX836" s="270"/>
      <c r="BY836" s="270"/>
      <c r="BZ836" s="270"/>
      <c r="CA836" s="270"/>
      <c r="CB836" s="270"/>
      <c r="CC836" s="270"/>
      <c r="CD836" s="270"/>
      <c r="CE836" s="270"/>
      <c r="CF836" s="270"/>
      <c r="CG836" s="270"/>
      <c r="CH836" s="270"/>
      <c r="CI836" s="270"/>
      <c r="CJ836" s="270"/>
      <c r="CK836" s="270"/>
      <c r="CL836" s="270"/>
      <c r="CM836" s="270"/>
      <c r="CN836" s="270"/>
      <c r="CO836" s="270"/>
      <c r="CP836" s="270"/>
      <c r="CQ836" s="270"/>
    </row>
    <row r="837" spans="10:95">
      <c r="J837" s="268"/>
      <c r="K837" s="268"/>
      <c r="L837" s="269"/>
      <c r="M837" s="270"/>
      <c r="N837" s="268"/>
      <c r="O837" s="268"/>
      <c r="P837" s="269"/>
      <c r="Q837" s="270"/>
      <c r="R837" s="268"/>
      <c r="S837" s="268"/>
      <c r="T837" s="269"/>
      <c r="U837" s="270"/>
      <c r="V837" s="268"/>
      <c r="W837" s="268"/>
      <c r="X837" s="269"/>
      <c r="Y837" s="270"/>
      <c r="Z837" s="268"/>
      <c r="AA837" s="268"/>
      <c r="AB837" s="269"/>
      <c r="AC837" s="270"/>
      <c r="AD837" s="268"/>
      <c r="AE837" s="268"/>
      <c r="AF837" s="269"/>
      <c r="AG837" s="270"/>
      <c r="AH837" s="268"/>
      <c r="AI837" s="268"/>
      <c r="AJ837" s="269"/>
      <c r="AK837" s="270"/>
      <c r="AL837" s="270"/>
      <c r="AM837" s="270"/>
      <c r="AN837" s="270"/>
      <c r="AO837" s="270"/>
      <c r="AP837" s="270"/>
      <c r="AQ837" s="270"/>
      <c r="AR837" s="270"/>
      <c r="AS837" s="270"/>
      <c r="AT837" s="270"/>
      <c r="AU837" s="270"/>
      <c r="AV837" s="270"/>
      <c r="AW837" s="270"/>
      <c r="AX837" s="270"/>
      <c r="AY837" s="270"/>
      <c r="AZ837" s="270"/>
      <c r="BA837" s="270"/>
      <c r="BB837" s="270"/>
      <c r="BC837" s="270"/>
      <c r="BD837" s="270"/>
      <c r="BE837" s="270"/>
      <c r="BF837" s="270"/>
      <c r="BG837" s="270"/>
      <c r="BH837" s="270"/>
      <c r="BI837" s="270"/>
      <c r="BJ837" s="270"/>
      <c r="BK837" s="270"/>
      <c r="BL837" s="270"/>
      <c r="BM837" s="270"/>
      <c r="BN837" s="270"/>
      <c r="BO837" s="270"/>
      <c r="BP837" s="270"/>
      <c r="BQ837" s="270"/>
      <c r="BR837" s="270"/>
      <c r="BS837" s="270"/>
      <c r="BT837" s="270"/>
      <c r="BU837" s="270"/>
      <c r="BV837" s="270"/>
      <c r="BW837" s="270"/>
      <c r="BX837" s="270"/>
      <c r="BY837" s="270"/>
      <c r="BZ837" s="270"/>
      <c r="CA837" s="270"/>
      <c r="CB837" s="270"/>
      <c r="CC837" s="270"/>
      <c r="CD837" s="270"/>
      <c r="CE837" s="270"/>
      <c r="CF837" s="270"/>
      <c r="CG837" s="270"/>
      <c r="CH837" s="270"/>
      <c r="CI837" s="270"/>
      <c r="CJ837" s="270"/>
      <c r="CK837" s="270"/>
      <c r="CL837" s="270"/>
      <c r="CM837" s="270"/>
      <c r="CN837" s="270"/>
      <c r="CO837" s="270"/>
      <c r="CP837" s="270"/>
      <c r="CQ837" s="270"/>
    </row>
    <row r="838" spans="10:95">
      <c r="J838" s="268"/>
      <c r="K838" s="268"/>
      <c r="L838" s="269"/>
      <c r="M838" s="270"/>
      <c r="N838" s="268"/>
      <c r="O838" s="268"/>
      <c r="P838" s="269"/>
      <c r="Q838" s="270"/>
      <c r="R838" s="268"/>
      <c r="S838" s="268"/>
      <c r="T838" s="269"/>
      <c r="U838" s="270"/>
      <c r="V838" s="268"/>
      <c r="W838" s="268"/>
      <c r="X838" s="269"/>
      <c r="Y838" s="270"/>
      <c r="Z838" s="268"/>
      <c r="AA838" s="268"/>
      <c r="AB838" s="269"/>
      <c r="AC838" s="270"/>
      <c r="AD838" s="268"/>
      <c r="AE838" s="268"/>
      <c r="AF838" s="269"/>
      <c r="AG838" s="270"/>
      <c r="AH838" s="268"/>
      <c r="AI838" s="268"/>
      <c r="AJ838" s="269"/>
      <c r="AK838" s="270"/>
      <c r="AL838" s="270"/>
      <c r="AM838" s="270"/>
      <c r="AN838" s="270"/>
      <c r="AO838" s="270"/>
      <c r="AP838" s="270"/>
      <c r="AQ838" s="270"/>
      <c r="AR838" s="270"/>
      <c r="AS838" s="270"/>
      <c r="AT838" s="270"/>
      <c r="AU838" s="270"/>
      <c r="AV838" s="270"/>
      <c r="AW838" s="270"/>
      <c r="AX838" s="270"/>
      <c r="AY838" s="270"/>
      <c r="AZ838" s="270"/>
      <c r="BA838" s="270"/>
      <c r="BB838" s="270"/>
      <c r="BC838" s="270"/>
      <c r="BD838" s="270"/>
      <c r="BE838" s="270"/>
      <c r="BF838" s="270"/>
      <c r="BG838" s="270"/>
      <c r="BH838" s="270"/>
      <c r="BI838" s="270"/>
      <c r="BJ838" s="270"/>
      <c r="BK838" s="270"/>
      <c r="BL838" s="270"/>
      <c r="BM838" s="270"/>
      <c r="BN838" s="270"/>
      <c r="BO838" s="270"/>
      <c r="BP838" s="270"/>
      <c r="BQ838" s="270"/>
      <c r="BR838" s="270"/>
      <c r="BS838" s="270"/>
      <c r="BT838" s="270"/>
      <c r="BU838" s="270"/>
      <c r="BV838" s="270"/>
      <c r="BW838" s="270"/>
      <c r="BX838" s="270"/>
      <c r="BY838" s="270"/>
      <c r="BZ838" s="270"/>
      <c r="CA838" s="270"/>
      <c r="CB838" s="270"/>
      <c r="CC838" s="270"/>
      <c r="CD838" s="270"/>
      <c r="CE838" s="270"/>
      <c r="CF838" s="270"/>
      <c r="CG838" s="270"/>
      <c r="CH838" s="270"/>
      <c r="CI838" s="270"/>
      <c r="CJ838" s="270"/>
      <c r="CK838" s="270"/>
      <c r="CL838" s="270"/>
      <c r="CM838" s="270"/>
      <c r="CN838" s="270"/>
      <c r="CO838" s="270"/>
      <c r="CP838" s="270"/>
      <c r="CQ838" s="270"/>
    </row>
    <row r="839" spans="10:95">
      <c r="J839" s="268"/>
      <c r="K839" s="268"/>
      <c r="L839" s="269"/>
      <c r="M839" s="270"/>
      <c r="N839" s="268"/>
      <c r="O839" s="268"/>
      <c r="P839" s="269"/>
      <c r="Q839" s="270"/>
      <c r="R839" s="268"/>
      <c r="S839" s="268"/>
      <c r="T839" s="269"/>
      <c r="U839" s="270"/>
      <c r="V839" s="268"/>
      <c r="W839" s="268"/>
      <c r="X839" s="269"/>
      <c r="Y839" s="270"/>
      <c r="Z839" s="268"/>
      <c r="AA839" s="268"/>
      <c r="AB839" s="269"/>
      <c r="AC839" s="270"/>
      <c r="AD839" s="268"/>
      <c r="AE839" s="268"/>
      <c r="AF839" s="269"/>
      <c r="AG839" s="270"/>
      <c r="AH839" s="268"/>
      <c r="AI839" s="268"/>
      <c r="AJ839" s="269"/>
      <c r="AK839" s="270"/>
      <c r="AL839" s="270"/>
      <c r="AM839" s="270"/>
      <c r="AN839" s="270"/>
      <c r="AO839" s="270"/>
      <c r="AP839" s="270"/>
      <c r="AQ839" s="270"/>
      <c r="AR839" s="270"/>
      <c r="AS839" s="270"/>
      <c r="AT839" s="270"/>
      <c r="AU839" s="270"/>
      <c r="AV839" s="270"/>
      <c r="AW839" s="270"/>
      <c r="AX839" s="270"/>
      <c r="AY839" s="270"/>
      <c r="AZ839" s="270"/>
      <c r="BA839" s="270"/>
      <c r="BB839" s="270"/>
      <c r="BC839" s="270"/>
      <c r="BD839" s="270"/>
      <c r="BE839" s="270"/>
      <c r="BF839" s="270"/>
      <c r="BG839" s="270"/>
      <c r="BH839" s="270"/>
      <c r="BI839" s="270"/>
      <c r="BJ839" s="270"/>
      <c r="BK839" s="270"/>
      <c r="BL839" s="270"/>
      <c r="BM839" s="270"/>
      <c r="BN839" s="270"/>
      <c r="BO839" s="270"/>
      <c r="BP839" s="270"/>
      <c r="BQ839" s="270"/>
      <c r="BR839" s="270"/>
      <c r="BS839" s="270"/>
      <c r="BT839" s="270"/>
      <c r="BU839" s="270"/>
      <c r="BV839" s="270"/>
      <c r="BW839" s="270"/>
      <c r="BX839" s="270"/>
      <c r="BY839" s="270"/>
      <c r="BZ839" s="270"/>
      <c r="CA839" s="270"/>
      <c r="CB839" s="270"/>
      <c r="CC839" s="270"/>
      <c r="CD839" s="270"/>
      <c r="CE839" s="270"/>
      <c r="CF839" s="270"/>
      <c r="CG839" s="270"/>
      <c r="CH839" s="270"/>
      <c r="CI839" s="270"/>
      <c r="CJ839" s="270"/>
      <c r="CK839" s="270"/>
      <c r="CL839" s="270"/>
      <c r="CM839" s="270"/>
      <c r="CN839" s="270"/>
      <c r="CO839" s="270"/>
      <c r="CP839" s="270"/>
      <c r="CQ839" s="270"/>
    </row>
    <row r="840" spans="10:95">
      <c r="J840" s="268"/>
      <c r="K840" s="268"/>
      <c r="L840" s="269"/>
      <c r="M840" s="270"/>
      <c r="N840" s="268"/>
      <c r="O840" s="268"/>
      <c r="P840" s="269"/>
      <c r="Q840" s="270"/>
      <c r="R840" s="268"/>
      <c r="S840" s="268"/>
      <c r="T840" s="269"/>
      <c r="U840" s="270"/>
      <c r="V840" s="268"/>
      <c r="W840" s="268"/>
      <c r="X840" s="269"/>
      <c r="Y840" s="270"/>
      <c r="Z840" s="268"/>
      <c r="AA840" s="268"/>
      <c r="AB840" s="269"/>
      <c r="AC840" s="270"/>
      <c r="AD840" s="268"/>
      <c r="AE840" s="268"/>
      <c r="AF840" s="269"/>
      <c r="AG840" s="270"/>
      <c r="AH840" s="268"/>
      <c r="AI840" s="268"/>
      <c r="AJ840" s="269"/>
      <c r="AK840" s="270"/>
      <c r="AL840" s="270"/>
      <c r="AM840" s="270"/>
      <c r="AN840" s="270"/>
      <c r="AO840" s="270"/>
      <c r="AP840" s="270"/>
      <c r="AQ840" s="270"/>
      <c r="AR840" s="270"/>
      <c r="AS840" s="270"/>
      <c r="AT840" s="270"/>
      <c r="AU840" s="270"/>
      <c r="AV840" s="270"/>
      <c r="AW840" s="270"/>
      <c r="AX840" s="270"/>
      <c r="AY840" s="270"/>
      <c r="AZ840" s="270"/>
      <c r="BA840" s="270"/>
      <c r="BB840" s="270"/>
      <c r="BC840" s="270"/>
      <c r="BD840" s="270"/>
      <c r="BE840" s="270"/>
      <c r="BF840" s="270"/>
      <c r="BG840" s="270"/>
      <c r="BH840" s="270"/>
      <c r="BI840" s="270"/>
      <c r="BJ840" s="270"/>
      <c r="BK840" s="270"/>
      <c r="BL840" s="270"/>
      <c r="BM840" s="270"/>
      <c r="BN840" s="270"/>
      <c r="BO840" s="270"/>
      <c r="BP840" s="270"/>
      <c r="BQ840" s="270"/>
      <c r="BR840" s="270"/>
      <c r="BS840" s="270"/>
      <c r="BT840" s="270"/>
      <c r="BU840" s="270"/>
      <c r="BV840" s="270"/>
      <c r="BW840" s="270"/>
      <c r="BX840" s="270"/>
      <c r="BY840" s="270"/>
      <c r="BZ840" s="270"/>
      <c r="CA840" s="270"/>
      <c r="CB840" s="270"/>
      <c r="CC840" s="270"/>
      <c r="CD840" s="270"/>
      <c r="CE840" s="270"/>
      <c r="CF840" s="270"/>
      <c r="CG840" s="270"/>
      <c r="CH840" s="270"/>
      <c r="CI840" s="270"/>
      <c r="CJ840" s="270"/>
      <c r="CK840" s="270"/>
      <c r="CL840" s="270"/>
      <c r="CM840" s="270"/>
      <c r="CN840" s="270"/>
      <c r="CO840" s="270"/>
      <c r="CP840" s="270"/>
      <c r="CQ840" s="270"/>
    </row>
    <row r="841" spans="10:95">
      <c r="J841" s="268"/>
      <c r="K841" s="268"/>
      <c r="L841" s="269"/>
      <c r="M841" s="270"/>
      <c r="N841" s="268"/>
      <c r="O841" s="268"/>
      <c r="P841" s="269"/>
      <c r="Q841" s="270"/>
      <c r="R841" s="268"/>
      <c r="S841" s="268"/>
      <c r="T841" s="269"/>
      <c r="U841" s="270"/>
      <c r="V841" s="268"/>
      <c r="W841" s="268"/>
      <c r="X841" s="269"/>
      <c r="Y841" s="270"/>
      <c r="Z841" s="268"/>
      <c r="AA841" s="268"/>
      <c r="AB841" s="269"/>
      <c r="AC841" s="270"/>
      <c r="AD841" s="268"/>
      <c r="AE841" s="268"/>
      <c r="AF841" s="269"/>
      <c r="AG841" s="270"/>
      <c r="AH841" s="268"/>
      <c r="AI841" s="268"/>
      <c r="AJ841" s="269"/>
      <c r="AK841" s="270"/>
      <c r="AL841" s="270"/>
      <c r="AM841" s="270"/>
      <c r="AN841" s="270"/>
      <c r="AO841" s="270"/>
      <c r="AP841" s="270"/>
      <c r="AQ841" s="270"/>
      <c r="AR841" s="270"/>
      <c r="AS841" s="270"/>
      <c r="AT841" s="270"/>
      <c r="AU841" s="270"/>
      <c r="AV841" s="270"/>
      <c r="AW841" s="270"/>
      <c r="AX841" s="270"/>
      <c r="AY841" s="270"/>
      <c r="AZ841" s="270"/>
      <c r="BA841" s="270"/>
      <c r="BB841" s="270"/>
      <c r="BC841" s="270"/>
      <c r="BD841" s="270"/>
      <c r="BE841" s="270"/>
      <c r="BF841" s="270"/>
      <c r="BG841" s="270"/>
      <c r="BH841" s="270"/>
      <c r="BI841" s="270"/>
      <c r="BJ841" s="270"/>
      <c r="BK841" s="270"/>
      <c r="BL841" s="270"/>
      <c r="BM841" s="270"/>
      <c r="BN841" s="270"/>
      <c r="BO841" s="270"/>
      <c r="BP841" s="270"/>
      <c r="BQ841" s="270"/>
      <c r="BR841" s="270"/>
      <c r="BS841" s="270"/>
      <c r="BT841" s="270"/>
      <c r="BU841" s="270"/>
      <c r="BV841" s="270"/>
      <c r="BW841" s="270"/>
      <c r="BX841" s="270"/>
      <c r="BY841" s="270"/>
      <c r="BZ841" s="270"/>
      <c r="CA841" s="270"/>
      <c r="CB841" s="270"/>
      <c r="CC841" s="270"/>
      <c r="CD841" s="270"/>
      <c r="CE841" s="270"/>
      <c r="CF841" s="270"/>
      <c r="CG841" s="270"/>
      <c r="CH841" s="270"/>
      <c r="CI841" s="270"/>
      <c r="CJ841" s="270"/>
      <c r="CK841" s="270"/>
      <c r="CL841" s="270"/>
      <c r="CM841" s="270"/>
      <c r="CN841" s="270"/>
      <c r="CO841" s="270"/>
      <c r="CP841" s="270"/>
      <c r="CQ841" s="270"/>
    </row>
    <row r="842" spans="10:95">
      <c r="J842" s="268"/>
      <c r="K842" s="268"/>
      <c r="L842" s="269"/>
      <c r="M842" s="270"/>
      <c r="N842" s="268"/>
      <c r="O842" s="268"/>
      <c r="P842" s="269"/>
      <c r="Q842" s="270"/>
      <c r="R842" s="268"/>
      <c r="S842" s="268"/>
      <c r="T842" s="269"/>
      <c r="U842" s="270"/>
      <c r="V842" s="268"/>
      <c r="W842" s="268"/>
      <c r="X842" s="269"/>
      <c r="Y842" s="270"/>
      <c r="Z842" s="268"/>
      <c r="AA842" s="268"/>
      <c r="AB842" s="269"/>
      <c r="AC842" s="270"/>
      <c r="AD842" s="268"/>
      <c r="AE842" s="268"/>
      <c r="AF842" s="269"/>
      <c r="AG842" s="270"/>
      <c r="AH842" s="268"/>
      <c r="AI842" s="268"/>
      <c r="AJ842" s="269"/>
      <c r="AK842" s="270"/>
      <c r="AL842" s="270"/>
      <c r="AM842" s="270"/>
      <c r="AN842" s="270"/>
      <c r="AO842" s="270"/>
      <c r="AP842" s="270"/>
      <c r="AQ842" s="270"/>
      <c r="AR842" s="270"/>
      <c r="AS842" s="270"/>
      <c r="AT842" s="270"/>
      <c r="AU842" s="270"/>
      <c r="AV842" s="270"/>
      <c r="AW842" s="270"/>
      <c r="AX842" s="270"/>
      <c r="AY842" s="270"/>
      <c r="AZ842" s="270"/>
      <c r="BA842" s="270"/>
      <c r="BB842" s="270"/>
      <c r="BC842" s="270"/>
      <c r="BD842" s="270"/>
      <c r="BE842" s="270"/>
      <c r="BF842" s="270"/>
      <c r="BG842" s="270"/>
      <c r="BH842" s="270"/>
      <c r="BI842" s="270"/>
      <c r="BJ842" s="270"/>
      <c r="BK842" s="270"/>
      <c r="BL842" s="270"/>
      <c r="BM842" s="270"/>
      <c r="BN842" s="270"/>
      <c r="BO842" s="270"/>
      <c r="BP842" s="270"/>
      <c r="BQ842" s="270"/>
      <c r="BR842" s="270"/>
      <c r="BS842" s="270"/>
      <c r="BT842" s="270"/>
      <c r="BU842" s="270"/>
      <c r="BV842" s="270"/>
      <c r="BW842" s="270"/>
      <c r="BX842" s="270"/>
      <c r="BY842" s="270"/>
      <c r="BZ842" s="270"/>
      <c r="CA842" s="270"/>
      <c r="CB842" s="270"/>
      <c r="CC842" s="270"/>
      <c r="CD842" s="270"/>
      <c r="CE842" s="270"/>
      <c r="CF842" s="270"/>
      <c r="CG842" s="270"/>
      <c r="CH842" s="270"/>
      <c r="CI842" s="270"/>
      <c r="CJ842" s="270"/>
      <c r="CK842" s="270"/>
      <c r="CL842" s="270"/>
      <c r="CM842" s="270"/>
      <c r="CN842" s="270"/>
      <c r="CO842" s="270"/>
      <c r="CP842" s="270"/>
      <c r="CQ842" s="270"/>
    </row>
    <row r="843" spans="10:95">
      <c r="J843" s="268"/>
      <c r="K843" s="268"/>
      <c r="L843" s="269"/>
      <c r="M843" s="270"/>
      <c r="N843" s="268"/>
      <c r="O843" s="268"/>
      <c r="P843" s="269"/>
      <c r="Q843" s="270"/>
      <c r="R843" s="268"/>
      <c r="S843" s="268"/>
      <c r="T843" s="269"/>
      <c r="U843" s="270"/>
      <c r="V843" s="268"/>
      <c r="W843" s="268"/>
      <c r="X843" s="269"/>
      <c r="Y843" s="270"/>
      <c r="Z843" s="268"/>
      <c r="AA843" s="268"/>
      <c r="AB843" s="269"/>
      <c r="AC843" s="270"/>
      <c r="AD843" s="268"/>
      <c r="AE843" s="268"/>
      <c r="AF843" s="269"/>
      <c r="AG843" s="270"/>
      <c r="AH843" s="268"/>
      <c r="AI843" s="268"/>
      <c r="AJ843" s="269"/>
      <c r="AK843" s="270"/>
      <c r="AL843" s="270"/>
      <c r="AM843" s="270"/>
      <c r="AN843" s="270"/>
      <c r="AO843" s="270"/>
      <c r="AP843" s="270"/>
      <c r="AQ843" s="270"/>
      <c r="AR843" s="270"/>
      <c r="AS843" s="270"/>
      <c r="AT843" s="270"/>
      <c r="AU843" s="270"/>
      <c r="AV843" s="270"/>
      <c r="AW843" s="270"/>
      <c r="AX843" s="270"/>
      <c r="AY843" s="270"/>
      <c r="AZ843" s="270"/>
      <c r="BA843" s="270"/>
      <c r="BB843" s="270"/>
      <c r="BC843" s="270"/>
      <c r="BD843" s="270"/>
      <c r="BE843" s="270"/>
      <c r="BF843" s="270"/>
      <c r="BG843" s="270"/>
      <c r="BH843" s="270"/>
      <c r="BI843" s="270"/>
      <c r="BJ843" s="270"/>
      <c r="BK843" s="270"/>
      <c r="BL843" s="270"/>
      <c r="BM843" s="270"/>
      <c r="BN843" s="270"/>
      <c r="BO843" s="270"/>
      <c r="BP843" s="270"/>
      <c r="BQ843" s="270"/>
      <c r="BR843" s="270"/>
      <c r="BS843" s="270"/>
      <c r="BT843" s="270"/>
      <c r="BU843" s="270"/>
      <c r="BV843" s="270"/>
      <c r="BW843" s="270"/>
      <c r="BX843" s="270"/>
      <c r="BY843" s="270"/>
      <c r="BZ843" s="270"/>
      <c r="CA843" s="270"/>
      <c r="CB843" s="270"/>
      <c r="CC843" s="270"/>
      <c r="CD843" s="270"/>
      <c r="CE843" s="270"/>
      <c r="CF843" s="270"/>
      <c r="CG843" s="270"/>
      <c r="CH843" s="270"/>
      <c r="CI843" s="270"/>
      <c r="CJ843" s="270"/>
      <c r="CK843" s="270"/>
      <c r="CL843" s="270"/>
      <c r="CM843" s="270"/>
      <c r="CN843" s="270"/>
      <c r="CO843" s="270"/>
      <c r="CP843" s="270"/>
      <c r="CQ843" s="270"/>
    </row>
    <row r="844" spans="10:95">
      <c r="J844" s="268"/>
      <c r="K844" s="268"/>
      <c r="L844" s="269"/>
      <c r="M844" s="270"/>
      <c r="N844" s="268"/>
      <c r="O844" s="268"/>
      <c r="P844" s="269"/>
      <c r="Q844" s="270"/>
      <c r="R844" s="268"/>
      <c r="S844" s="268"/>
      <c r="T844" s="269"/>
      <c r="U844" s="270"/>
      <c r="V844" s="268"/>
      <c r="W844" s="268"/>
      <c r="X844" s="269"/>
      <c r="Y844" s="270"/>
      <c r="Z844" s="268"/>
      <c r="AA844" s="268"/>
      <c r="AB844" s="269"/>
      <c r="AC844" s="270"/>
      <c r="AD844" s="268"/>
      <c r="AE844" s="268"/>
      <c r="AF844" s="269"/>
      <c r="AG844" s="270"/>
      <c r="AH844" s="268"/>
      <c r="AI844" s="268"/>
      <c r="AJ844" s="269"/>
      <c r="AK844" s="270"/>
      <c r="AL844" s="270"/>
      <c r="AM844" s="270"/>
      <c r="AN844" s="270"/>
      <c r="AO844" s="270"/>
      <c r="AP844" s="270"/>
      <c r="AQ844" s="270"/>
      <c r="AR844" s="270"/>
      <c r="AS844" s="270"/>
      <c r="AT844" s="270"/>
      <c r="AU844" s="270"/>
      <c r="AV844" s="270"/>
      <c r="AW844" s="270"/>
      <c r="AX844" s="270"/>
      <c r="AY844" s="270"/>
      <c r="AZ844" s="270"/>
      <c r="BA844" s="270"/>
      <c r="BB844" s="270"/>
      <c r="BC844" s="270"/>
      <c r="BD844" s="270"/>
      <c r="BE844" s="270"/>
      <c r="BF844" s="270"/>
      <c r="BG844" s="270"/>
      <c r="BH844" s="270"/>
      <c r="BI844" s="270"/>
      <c r="BJ844" s="270"/>
      <c r="BK844" s="270"/>
      <c r="BL844" s="270"/>
      <c r="BM844" s="270"/>
      <c r="BN844" s="270"/>
      <c r="BO844" s="270"/>
      <c r="BP844" s="270"/>
      <c r="BQ844" s="270"/>
      <c r="BR844" s="270"/>
      <c r="BS844" s="270"/>
      <c r="BT844" s="270"/>
      <c r="BU844" s="270"/>
      <c r="BV844" s="270"/>
      <c r="BW844" s="270"/>
      <c r="BX844" s="270"/>
      <c r="BY844" s="270"/>
      <c r="BZ844" s="270"/>
      <c r="CA844" s="270"/>
      <c r="CB844" s="270"/>
      <c r="CC844" s="270"/>
      <c r="CD844" s="270"/>
      <c r="CE844" s="270"/>
      <c r="CF844" s="270"/>
      <c r="CG844" s="270"/>
      <c r="CH844" s="270"/>
      <c r="CI844" s="270"/>
      <c r="CJ844" s="270"/>
      <c r="CK844" s="270"/>
      <c r="CL844" s="270"/>
      <c r="CM844" s="270"/>
      <c r="CN844" s="270"/>
      <c r="CO844" s="270"/>
      <c r="CP844" s="270"/>
      <c r="CQ844" s="270"/>
    </row>
    <row r="845" spans="10:95">
      <c r="J845" s="268"/>
      <c r="K845" s="268"/>
      <c r="L845" s="269"/>
      <c r="M845" s="270"/>
      <c r="N845" s="268"/>
      <c r="O845" s="268"/>
      <c r="P845" s="269"/>
      <c r="Q845" s="270"/>
      <c r="R845" s="268"/>
      <c r="S845" s="268"/>
      <c r="T845" s="269"/>
      <c r="U845" s="270"/>
      <c r="V845" s="268"/>
      <c r="W845" s="268"/>
      <c r="X845" s="269"/>
      <c r="Y845" s="270"/>
      <c r="Z845" s="268"/>
      <c r="AA845" s="268"/>
      <c r="AB845" s="269"/>
      <c r="AC845" s="270"/>
      <c r="AD845" s="268"/>
      <c r="AE845" s="268"/>
      <c r="AF845" s="269"/>
      <c r="AG845" s="270"/>
      <c r="AH845" s="268"/>
      <c r="AI845" s="268"/>
      <c r="AJ845" s="269"/>
      <c r="AK845" s="270"/>
      <c r="AL845" s="270"/>
      <c r="AM845" s="270"/>
      <c r="AN845" s="270"/>
      <c r="AO845" s="270"/>
      <c r="AP845" s="270"/>
      <c r="AQ845" s="270"/>
      <c r="AR845" s="270"/>
      <c r="AS845" s="270"/>
      <c r="AT845" s="270"/>
      <c r="AU845" s="270"/>
      <c r="AV845" s="270"/>
      <c r="AW845" s="270"/>
      <c r="AX845" s="270"/>
      <c r="AY845" s="270"/>
      <c r="AZ845" s="270"/>
      <c r="BA845" s="270"/>
      <c r="BB845" s="270"/>
      <c r="BC845" s="270"/>
      <c r="BD845" s="270"/>
      <c r="BE845" s="270"/>
      <c r="BF845" s="270"/>
      <c r="BG845" s="270"/>
      <c r="BH845" s="270"/>
      <c r="BI845" s="270"/>
      <c r="BJ845" s="270"/>
      <c r="BK845" s="270"/>
      <c r="BL845" s="270"/>
      <c r="BM845" s="270"/>
      <c r="BN845" s="270"/>
      <c r="BO845" s="270"/>
      <c r="BP845" s="270"/>
      <c r="BQ845" s="270"/>
      <c r="BR845" s="270"/>
      <c r="BS845" s="270"/>
      <c r="BT845" s="270"/>
      <c r="BU845" s="270"/>
      <c r="BV845" s="270"/>
      <c r="BW845" s="270"/>
      <c r="BX845" s="270"/>
      <c r="BY845" s="270"/>
      <c r="BZ845" s="270"/>
      <c r="CA845" s="270"/>
      <c r="CB845" s="270"/>
      <c r="CC845" s="270"/>
      <c r="CD845" s="270"/>
      <c r="CE845" s="270"/>
      <c r="CF845" s="270"/>
      <c r="CG845" s="270"/>
      <c r="CH845" s="270"/>
      <c r="CI845" s="270"/>
      <c r="CJ845" s="270"/>
      <c r="CK845" s="270"/>
      <c r="CL845" s="270"/>
      <c r="CM845" s="270"/>
      <c r="CN845" s="270"/>
      <c r="CO845" s="270"/>
      <c r="CP845" s="270"/>
      <c r="CQ845" s="270"/>
    </row>
    <row r="846" spans="10:95">
      <c r="J846" s="268"/>
      <c r="K846" s="268"/>
      <c r="L846" s="269"/>
      <c r="M846" s="270"/>
      <c r="N846" s="268"/>
      <c r="O846" s="268"/>
      <c r="P846" s="269"/>
      <c r="Q846" s="270"/>
      <c r="R846" s="268"/>
      <c r="S846" s="268"/>
      <c r="T846" s="269"/>
      <c r="U846" s="270"/>
      <c r="V846" s="268"/>
      <c r="W846" s="268"/>
      <c r="X846" s="269"/>
      <c r="Y846" s="270"/>
      <c r="Z846" s="268"/>
      <c r="AA846" s="268"/>
      <c r="AB846" s="269"/>
      <c r="AC846" s="270"/>
      <c r="AD846" s="268"/>
      <c r="AE846" s="268"/>
      <c r="AF846" s="269"/>
      <c r="AG846" s="270"/>
      <c r="AH846" s="268"/>
      <c r="AI846" s="268"/>
      <c r="AJ846" s="269"/>
      <c r="AK846" s="270"/>
      <c r="AL846" s="270"/>
      <c r="AM846" s="270"/>
      <c r="AN846" s="270"/>
      <c r="AO846" s="270"/>
      <c r="AP846" s="270"/>
      <c r="AQ846" s="270"/>
      <c r="AR846" s="270"/>
      <c r="AS846" s="270"/>
      <c r="AT846" s="270"/>
      <c r="AU846" s="270"/>
      <c r="AV846" s="270"/>
      <c r="AW846" s="270"/>
      <c r="AX846" s="270"/>
      <c r="AY846" s="270"/>
      <c r="AZ846" s="270"/>
      <c r="BA846" s="270"/>
      <c r="BB846" s="270"/>
      <c r="BC846" s="270"/>
      <c r="BD846" s="270"/>
      <c r="BE846" s="270"/>
      <c r="BF846" s="270"/>
      <c r="BG846" s="270"/>
      <c r="BH846" s="270"/>
      <c r="BI846" s="270"/>
      <c r="BJ846" s="270"/>
      <c r="BK846" s="270"/>
      <c r="BL846" s="270"/>
      <c r="BM846" s="270"/>
      <c r="BN846" s="270"/>
      <c r="BO846" s="270"/>
      <c r="BP846" s="270"/>
      <c r="BQ846" s="270"/>
      <c r="BR846" s="270"/>
      <c r="BS846" s="270"/>
      <c r="BT846" s="270"/>
      <c r="BU846" s="270"/>
      <c r="BV846" s="270"/>
      <c r="BW846" s="270"/>
      <c r="BX846" s="270"/>
      <c r="BY846" s="270"/>
      <c r="BZ846" s="270"/>
      <c r="CA846" s="270"/>
      <c r="CB846" s="270"/>
      <c r="CC846" s="270"/>
      <c r="CD846" s="270"/>
      <c r="CE846" s="270"/>
      <c r="CF846" s="270"/>
      <c r="CG846" s="270"/>
      <c r="CH846" s="270"/>
      <c r="CI846" s="270"/>
      <c r="CJ846" s="270"/>
      <c r="CK846" s="270"/>
      <c r="CL846" s="270"/>
      <c r="CM846" s="270"/>
      <c r="CN846" s="270"/>
      <c r="CO846" s="270"/>
      <c r="CP846" s="270"/>
      <c r="CQ846" s="270"/>
    </row>
    <row r="847" spans="10:95">
      <c r="J847" s="268"/>
      <c r="K847" s="268"/>
      <c r="L847" s="269"/>
      <c r="M847" s="270"/>
      <c r="N847" s="268"/>
      <c r="O847" s="268"/>
      <c r="P847" s="269"/>
      <c r="Q847" s="270"/>
      <c r="R847" s="268"/>
      <c r="S847" s="268"/>
      <c r="T847" s="269"/>
      <c r="U847" s="270"/>
      <c r="V847" s="268"/>
      <c r="W847" s="268"/>
      <c r="X847" s="269"/>
      <c r="Y847" s="270"/>
      <c r="Z847" s="268"/>
      <c r="AA847" s="268"/>
      <c r="AB847" s="269"/>
      <c r="AC847" s="270"/>
      <c r="AD847" s="268"/>
      <c r="AE847" s="268"/>
      <c r="AF847" s="269"/>
      <c r="AG847" s="270"/>
      <c r="AH847" s="268"/>
      <c r="AI847" s="268"/>
      <c r="AJ847" s="269"/>
      <c r="AK847" s="270"/>
      <c r="AL847" s="270"/>
      <c r="AM847" s="270"/>
      <c r="AN847" s="270"/>
      <c r="AO847" s="270"/>
      <c r="AP847" s="270"/>
      <c r="AQ847" s="270"/>
      <c r="AR847" s="270"/>
      <c r="AS847" s="270"/>
      <c r="AT847" s="270"/>
      <c r="AU847" s="270"/>
      <c r="AV847" s="270"/>
      <c r="AW847" s="270"/>
      <c r="AX847" s="270"/>
      <c r="AY847" s="270"/>
      <c r="AZ847" s="270"/>
      <c r="BA847" s="270"/>
      <c r="BB847" s="270"/>
      <c r="BC847" s="270"/>
      <c r="BD847" s="270"/>
      <c r="BE847" s="270"/>
      <c r="BF847" s="270"/>
      <c r="BG847" s="270"/>
      <c r="BH847" s="270"/>
      <c r="BI847" s="270"/>
      <c r="BJ847" s="270"/>
      <c r="BK847" s="270"/>
      <c r="BL847" s="270"/>
      <c r="BM847" s="270"/>
      <c r="BN847" s="270"/>
      <c r="BO847" s="270"/>
      <c r="BP847" s="270"/>
      <c r="BQ847" s="270"/>
      <c r="BR847" s="270"/>
      <c r="BS847" s="270"/>
      <c r="BT847" s="270"/>
      <c r="BU847" s="270"/>
      <c r="BV847" s="270"/>
      <c r="BW847" s="270"/>
      <c r="BX847" s="270"/>
      <c r="BY847" s="270"/>
      <c r="BZ847" s="270"/>
      <c r="CA847" s="270"/>
      <c r="CB847" s="270"/>
      <c r="CC847" s="270"/>
      <c r="CD847" s="270"/>
      <c r="CE847" s="270"/>
      <c r="CF847" s="270"/>
      <c r="CG847" s="270"/>
      <c r="CH847" s="270"/>
      <c r="CI847" s="270"/>
      <c r="CJ847" s="270"/>
      <c r="CK847" s="270"/>
      <c r="CL847" s="270"/>
      <c r="CM847" s="270"/>
      <c r="CN847" s="270"/>
      <c r="CO847" s="270"/>
      <c r="CP847" s="270"/>
      <c r="CQ847" s="270"/>
    </row>
    <row r="848" spans="10:95">
      <c r="J848" s="268"/>
      <c r="K848" s="268"/>
      <c r="L848" s="269"/>
      <c r="M848" s="270"/>
      <c r="N848" s="268"/>
      <c r="O848" s="268"/>
      <c r="P848" s="269"/>
      <c r="Q848" s="270"/>
      <c r="R848" s="268"/>
      <c r="S848" s="268"/>
      <c r="T848" s="269"/>
      <c r="U848" s="270"/>
      <c r="V848" s="268"/>
      <c r="W848" s="268"/>
      <c r="X848" s="269"/>
      <c r="Y848" s="270"/>
      <c r="Z848" s="268"/>
      <c r="AA848" s="268"/>
      <c r="AB848" s="269"/>
      <c r="AC848" s="270"/>
      <c r="AD848" s="268"/>
      <c r="AE848" s="268"/>
      <c r="AF848" s="269"/>
      <c r="AG848" s="270"/>
      <c r="AH848" s="268"/>
      <c r="AI848" s="268"/>
      <c r="AJ848" s="269"/>
      <c r="AK848" s="270"/>
      <c r="AL848" s="270"/>
      <c r="AM848" s="270"/>
      <c r="AN848" s="270"/>
      <c r="AO848" s="270"/>
      <c r="AP848" s="270"/>
      <c r="AQ848" s="270"/>
      <c r="AR848" s="270"/>
      <c r="AS848" s="270"/>
      <c r="AT848" s="270"/>
      <c r="AU848" s="270"/>
      <c r="AV848" s="270"/>
      <c r="AW848" s="270"/>
      <c r="AX848" s="270"/>
      <c r="AY848" s="270"/>
      <c r="AZ848" s="270"/>
      <c r="BA848" s="270"/>
      <c r="BB848" s="270"/>
      <c r="BC848" s="270"/>
      <c r="BD848" s="270"/>
      <c r="BE848" s="270"/>
      <c r="BF848" s="270"/>
      <c r="BG848" s="270"/>
      <c r="BH848" s="270"/>
      <c r="BI848" s="270"/>
      <c r="BJ848" s="270"/>
      <c r="BK848" s="270"/>
      <c r="BL848" s="270"/>
      <c r="BM848" s="270"/>
      <c r="BN848" s="270"/>
      <c r="BO848" s="270"/>
      <c r="BP848" s="270"/>
      <c r="BQ848" s="270"/>
      <c r="BR848" s="270"/>
      <c r="BS848" s="270"/>
      <c r="BT848" s="270"/>
      <c r="BU848" s="270"/>
      <c r="BV848" s="270"/>
      <c r="BW848" s="270"/>
      <c r="BX848" s="270"/>
      <c r="BY848" s="270"/>
      <c r="BZ848" s="270"/>
      <c r="CA848" s="270"/>
      <c r="CB848" s="270"/>
      <c r="CC848" s="270"/>
      <c r="CD848" s="270"/>
      <c r="CE848" s="270"/>
      <c r="CF848" s="270"/>
      <c r="CG848" s="270"/>
      <c r="CH848" s="270"/>
      <c r="CI848" s="270"/>
      <c r="CJ848" s="270"/>
      <c r="CK848" s="270"/>
      <c r="CL848" s="270"/>
      <c r="CM848" s="270"/>
      <c r="CN848" s="270"/>
      <c r="CO848" s="270"/>
      <c r="CP848" s="270"/>
      <c r="CQ848" s="270"/>
    </row>
    <row r="849" spans="10:95">
      <c r="J849" s="268"/>
      <c r="K849" s="268"/>
      <c r="L849" s="269"/>
      <c r="M849" s="270"/>
      <c r="N849" s="268"/>
      <c r="O849" s="268"/>
      <c r="P849" s="269"/>
      <c r="Q849" s="270"/>
      <c r="R849" s="268"/>
      <c r="S849" s="268"/>
      <c r="T849" s="269"/>
      <c r="U849" s="270"/>
      <c r="V849" s="268"/>
      <c r="W849" s="268"/>
      <c r="X849" s="269"/>
      <c r="Y849" s="270"/>
      <c r="Z849" s="268"/>
      <c r="AA849" s="268"/>
      <c r="AB849" s="269"/>
      <c r="AC849" s="270"/>
      <c r="AD849" s="268"/>
      <c r="AE849" s="268"/>
      <c r="AF849" s="269"/>
      <c r="AG849" s="270"/>
      <c r="AH849" s="268"/>
      <c r="AI849" s="268"/>
      <c r="AJ849" s="269"/>
      <c r="AK849" s="270"/>
      <c r="AL849" s="270"/>
      <c r="AM849" s="270"/>
      <c r="AN849" s="270"/>
      <c r="AO849" s="270"/>
      <c r="AP849" s="270"/>
      <c r="AQ849" s="270"/>
      <c r="AR849" s="270"/>
      <c r="AS849" s="270"/>
      <c r="AT849" s="270"/>
      <c r="AU849" s="270"/>
      <c r="AV849" s="270"/>
      <c r="AW849" s="270"/>
      <c r="AX849" s="270"/>
      <c r="AY849" s="270"/>
      <c r="AZ849" s="270"/>
      <c r="BA849" s="270"/>
      <c r="BB849" s="270"/>
      <c r="BC849" s="270"/>
      <c r="BD849" s="270"/>
      <c r="BE849" s="270"/>
      <c r="BF849" s="270"/>
      <c r="BG849" s="270"/>
      <c r="BH849" s="270"/>
      <c r="BI849" s="270"/>
      <c r="BJ849" s="270"/>
      <c r="BK849" s="270"/>
      <c r="BL849" s="270"/>
      <c r="BM849" s="270"/>
      <c r="BN849" s="270"/>
      <c r="BO849" s="270"/>
      <c r="BP849" s="270"/>
      <c r="BQ849" s="270"/>
      <c r="BR849" s="270"/>
      <c r="BS849" s="270"/>
      <c r="BT849" s="270"/>
      <c r="BU849" s="270"/>
      <c r="BV849" s="270"/>
      <c r="BW849" s="270"/>
      <c r="BX849" s="270"/>
      <c r="BY849" s="270"/>
      <c r="BZ849" s="270"/>
      <c r="CA849" s="270"/>
      <c r="CB849" s="270"/>
      <c r="CC849" s="270"/>
      <c r="CD849" s="270"/>
      <c r="CE849" s="270"/>
      <c r="CF849" s="270"/>
      <c r="CG849" s="270"/>
      <c r="CH849" s="270"/>
      <c r="CI849" s="270"/>
      <c r="CJ849" s="270"/>
      <c r="CK849" s="270"/>
      <c r="CL849" s="270"/>
      <c r="CM849" s="270"/>
      <c r="CN849" s="270"/>
      <c r="CO849" s="270"/>
      <c r="CP849" s="270"/>
      <c r="CQ849" s="270"/>
    </row>
    <row r="850" spans="10:95">
      <c r="J850" s="268"/>
      <c r="K850" s="268"/>
      <c r="L850" s="269"/>
      <c r="M850" s="270"/>
      <c r="N850" s="268"/>
      <c r="O850" s="268"/>
      <c r="P850" s="269"/>
      <c r="Q850" s="270"/>
      <c r="R850" s="268"/>
      <c r="S850" s="268"/>
      <c r="T850" s="269"/>
      <c r="U850" s="270"/>
      <c r="V850" s="268"/>
      <c r="W850" s="268"/>
      <c r="X850" s="269"/>
      <c r="Y850" s="270"/>
      <c r="Z850" s="268"/>
      <c r="AA850" s="268"/>
      <c r="AB850" s="269"/>
      <c r="AC850" s="270"/>
      <c r="AD850" s="268"/>
      <c r="AE850" s="268"/>
      <c r="AF850" s="269"/>
      <c r="AG850" s="270"/>
      <c r="AH850" s="268"/>
      <c r="AI850" s="268"/>
      <c r="AJ850" s="269"/>
      <c r="AK850" s="270"/>
      <c r="AL850" s="270"/>
      <c r="AM850" s="270"/>
      <c r="AN850" s="270"/>
      <c r="AO850" s="270"/>
      <c r="AP850" s="270"/>
      <c r="AQ850" s="270"/>
      <c r="AR850" s="270"/>
      <c r="AS850" s="270"/>
      <c r="AT850" s="270"/>
      <c r="AU850" s="270"/>
      <c r="AV850" s="270"/>
      <c r="AW850" s="270"/>
      <c r="AX850" s="270"/>
      <c r="AY850" s="270"/>
      <c r="AZ850" s="270"/>
      <c r="BA850" s="270"/>
      <c r="BB850" s="270"/>
      <c r="BC850" s="270"/>
      <c r="BD850" s="270"/>
      <c r="BE850" s="270"/>
      <c r="BF850" s="270"/>
      <c r="BG850" s="270"/>
      <c r="BH850" s="270"/>
      <c r="BI850" s="270"/>
      <c r="BJ850" s="270"/>
      <c r="BK850" s="270"/>
      <c r="BL850" s="270"/>
      <c r="BM850" s="270"/>
      <c r="BN850" s="270"/>
      <c r="BO850" s="270"/>
      <c r="BP850" s="270"/>
      <c r="BQ850" s="270"/>
      <c r="BR850" s="270"/>
      <c r="BS850" s="270"/>
      <c r="BT850" s="270"/>
      <c r="BU850" s="270"/>
      <c r="BV850" s="270"/>
      <c r="BW850" s="270"/>
      <c r="BX850" s="270"/>
      <c r="BY850" s="270"/>
      <c r="BZ850" s="270"/>
      <c r="CA850" s="270"/>
      <c r="CB850" s="270"/>
      <c r="CC850" s="270"/>
      <c r="CD850" s="270"/>
      <c r="CE850" s="270"/>
      <c r="CF850" s="270"/>
      <c r="CG850" s="270"/>
      <c r="CH850" s="270"/>
      <c r="CI850" s="270"/>
      <c r="CJ850" s="270"/>
      <c r="CK850" s="270"/>
      <c r="CL850" s="270"/>
      <c r="CM850" s="270"/>
      <c r="CN850" s="270"/>
      <c r="CO850" s="270"/>
      <c r="CP850" s="270"/>
      <c r="CQ850" s="270"/>
    </row>
    <row r="851" spans="10:95">
      <c r="J851" s="268"/>
      <c r="K851" s="268"/>
      <c r="L851" s="269"/>
      <c r="M851" s="270"/>
      <c r="N851" s="268"/>
      <c r="O851" s="268"/>
      <c r="P851" s="269"/>
      <c r="Q851" s="270"/>
      <c r="R851" s="268"/>
      <c r="S851" s="268"/>
      <c r="T851" s="269"/>
      <c r="U851" s="270"/>
      <c r="V851" s="268"/>
      <c r="W851" s="268"/>
      <c r="X851" s="269"/>
      <c r="Y851" s="270"/>
      <c r="Z851" s="268"/>
      <c r="AA851" s="268"/>
      <c r="AB851" s="269"/>
      <c r="AC851" s="270"/>
      <c r="AD851" s="268"/>
      <c r="AE851" s="268"/>
      <c r="AF851" s="269"/>
      <c r="AG851" s="270"/>
      <c r="AH851" s="268"/>
      <c r="AI851" s="268"/>
      <c r="AJ851" s="269"/>
      <c r="AK851" s="270"/>
      <c r="AL851" s="270"/>
      <c r="AM851" s="270"/>
      <c r="AN851" s="270"/>
      <c r="AO851" s="270"/>
      <c r="AP851" s="270"/>
      <c r="AQ851" s="270"/>
      <c r="AR851" s="270"/>
      <c r="AS851" s="270"/>
      <c r="AT851" s="270"/>
      <c r="AU851" s="270"/>
      <c r="AV851" s="270"/>
      <c r="AW851" s="270"/>
      <c r="AX851" s="270"/>
      <c r="AY851" s="270"/>
      <c r="AZ851" s="270"/>
      <c r="BA851" s="270"/>
      <c r="BB851" s="270"/>
      <c r="BC851" s="270"/>
      <c r="BD851" s="270"/>
      <c r="BE851" s="270"/>
      <c r="BF851" s="270"/>
      <c r="BG851" s="270"/>
      <c r="BH851" s="270"/>
      <c r="BI851" s="270"/>
      <c r="BJ851" s="270"/>
      <c r="BK851" s="270"/>
      <c r="BL851" s="270"/>
      <c r="BM851" s="270"/>
      <c r="BN851" s="270"/>
      <c r="BO851" s="270"/>
      <c r="BP851" s="270"/>
      <c r="BQ851" s="270"/>
      <c r="BR851" s="270"/>
      <c r="BS851" s="270"/>
      <c r="BT851" s="270"/>
      <c r="BU851" s="270"/>
      <c r="BV851" s="270"/>
      <c r="BW851" s="270"/>
      <c r="BX851" s="270"/>
      <c r="BY851" s="270"/>
      <c r="BZ851" s="270"/>
      <c r="CA851" s="270"/>
      <c r="CB851" s="270"/>
      <c r="CC851" s="270"/>
      <c r="CD851" s="270"/>
      <c r="CE851" s="270"/>
      <c r="CF851" s="270"/>
      <c r="CG851" s="270"/>
      <c r="CH851" s="270"/>
      <c r="CI851" s="270"/>
      <c r="CJ851" s="270"/>
      <c r="CK851" s="270"/>
      <c r="CL851" s="270"/>
      <c r="CM851" s="270"/>
      <c r="CN851" s="270"/>
      <c r="CO851" s="270"/>
      <c r="CP851" s="270"/>
      <c r="CQ851" s="270"/>
    </row>
    <row r="852" spans="10:95">
      <c r="J852" s="268"/>
      <c r="K852" s="268"/>
      <c r="L852" s="269"/>
      <c r="M852" s="270"/>
      <c r="N852" s="268"/>
      <c r="O852" s="268"/>
      <c r="P852" s="269"/>
      <c r="Q852" s="270"/>
      <c r="R852" s="268"/>
      <c r="S852" s="268"/>
      <c r="T852" s="269"/>
      <c r="U852" s="270"/>
      <c r="V852" s="268"/>
      <c r="W852" s="268"/>
      <c r="X852" s="269"/>
      <c r="Y852" s="270"/>
      <c r="Z852" s="268"/>
      <c r="AA852" s="268"/>
      <c r="AB852" s="269"/>
      <c r="AC852" s="270"/>
      <c r="AD852" s="268"/>
      <c r="AE852" s="268"/>
      <c r="AF852" s="269"/>
      <c r="AG852" s="270"/>
      <c r="AH852" s="268"/>
      <c r="AI852" s="268"/>
      <c r="AJ852" s="269"/>
      <c r="AK852" s="270"/>
      <c r="AL852" s="270"/>
      <c r="AM852" s="270"/>
      <c r="AN852" s="270"/>
      <c r="AO852" s="270"/>
      <c r="AP852" s="270"/>
      <c r="AQ852" s="270"/>
      <c r="AR852" s="270"/>
      <c r="AS852" s="270"/>
      <c r="AT852" s="270"/>
      <c r="AU852" s="270"/>
      <c r="AV852" s="270"/>
      <c r="AW852" s="270"/>
      <c r="AX852" s="270"/>
      <c r="AY852" s="270"/>
      <c r="AZ852" s="270"/>
      <c r="BA852" s="270"/>
      <c r="BB852" s="270"/>
      <c r="BC852" s="270"/>
      <c r="BD852" s="270"/>
      <c r="BE852" s="270"/>
      <c r="BF852" s="270"/>
      <c r="BG852" s="270"/>
      <c r="BH852" s="270"/>
      <c r="BI852" s="270"/>
      <c r="BJ852" s="270"/>
      <c r="BK852" s="270"/>
      <c r="BL852" s="270"/>
      <c r="BM852" s="270"/>
      <c r="BN852" s="270"/>
      <c r="BO852" s="270"/>
      <c r="BP852" s="270"/>
      <c r="BQ852" s="270"/>
      <c r="BR852" s="270"/>
      <c r="BS852" s="270"/>
      <c r="BT852" s="270"/>
      <c r="BU852" s="270"/>
      <c r="BV852" s="270"/>
      <c r="BW852" s="270"/>
      <c r="BX852" s="270"/>
      <c r="BY852" s="270"/>
      <c r="BZ852" s="270"/>
      <c r="CA852" s="270"/>
      <c r="CB852" s="270"/>
      <c r="CC852" s="270"/>
      <c r="CD852" s="270"/>
      <c r="CE852" s="270"/>
      <c r="CF852" s="270"/>
      <c r="CG852" s="270"/>
      <c r="CH852" s="270"/>
      <c r="CI852" s="270"/>
      <c r="CJ852" s="270"/>
      <c r="CK852" s="270"/>
      <c r="CL852" s="270"/>
      <c r="CM852" s="270"/>
      <c r="CN852" s="270"/>
      <c r="CO852" s="270"/>
      <c r="CP852" s="270"/>
      <c r="CQ852" s="270"/>
    </row>
    <row r="853" spans="10:95">
      <c r="J853" s="268"/>
      <c r="K853" s="268"/>
      <c r="L853" s="269"/>
      <c r="M853" s="270"/>
      <c r="N853" s="268"/>
      <c r="O853" s="268"/>
      <c r="P853" s="269"/>
      <c r="Q853" s="270"/>
      <c r="R853" s="268"/>
      <c r="S853" s="268"/>
      <c r="T853" s="269"/>
      <c r="U853" s="270"/>
      <c r="V853" s="268"/>
      <c r="W853" s="268"/>
      <c r="X853" s="269"/>
      <c r="Y853" s="270"/>
      <c r="Z853" s="268"/>
      <c r="AA853" s="268"/>
      <c r="AB853" s="269"/>
      <c r="AC853" s="270"/>
      <c r="AD853" s="268"/>
      <c r="AE853" s="268"/>
      <c r="AF853" s="269"/>
      <c r="AG853" s="270"/>
      <c r="AH853" s="268"/>
      <c r="AI853" s="268"/>
      <c r="AJ853" s="269"/>
      <c r="AK853" s="270"/>
      <c r="AL853" s="270"/>
      <c r="AM853" s="270"/>
      <c r="AN853" s="270"/>
      <c r="AO853" s="270"/>
      <c r="AP853" s="270"/>
      <c r="AQ853" s="270"/>
      <c r="AR853" s="270"/>
      <c r="AS853" s="270"/>
      <c r="AT853" s="270"/>
      <c r="AU853" s="270"/>
      <c r="AV853" s="270"/>
      <c r="AW853" s="270"/>
      <c r="AX853" s="270"/>
      <c r="AY853" s="270"/>
      <c r="AZ853" s="270"/>
      <c r="BA853" s="270"/>
      <c r="BB853" s="270"/>
      <c r="BC853" s="270"/>
      <c r="BD853" s="270"/>
      <c r="BE853" s="270"/>
      <c r="BF853" s="270"/>
      <c r="BG853" s="270"/>
      <c r="BH853" s="270"/>
      <c r="BI853" s="270"/>
      <c r="BJ853" s="270"/>
      <c r="BK853" s="270"/>
      <c r="BL853" s="270"/>
      <c r="BM853" s="270"/>
      <c r="BN853" s="270"/>
      <c r="BO853" s="270"/>
      <c r="BP853" s="270"/>
      <c r="BQ853" s="270"/>
      <c r="BR853" s="270"/>
      <c r="BS853" s="270"/>
      <c r="BT853" s="270"/>
      <c r="BU853" s="270"/>
      <c r="BV853" s="270"/>
      <c r="BW853" s="270"/>
      <c r="BX853" s="270"/>
      <c r="BY853" s="270"/>
      <c r="BZ853" s="270"/>
      <c r="CA853" s="270"/>
      <c r="CB853" s="270"/>
      <c r="CC853" s="270"/>
      <c r="CD853" s="270"/>
      <c r="CE853" s="270"/>
      <c r="CF853" s="270"/>
      <c r="CG853" s="270"/>
      <c r="CH853" s="270"/>
      <c r="CI853" s="270"/>
      <c r="CJ853" s="270"/>
      <c r="CK853" s="270"/>
      <c r="CL853" s="270"/>
      <c r="CM853" s="270"/>
      <c r="CN853" s="270"/>
      <c r="CO853" s="270"/>
      <c r="CP853" s="270"/>
      <c r="CQ853" s="270"/>
    </row>
    <row r="854" spans="10:95">
      <c r="J854" s="268"/>
      <c r="K854" s="268"/>
      <c r="L854" s="269"/>
      <c r="M854" s="270"/>
      <c r="N854" s="268"/>
      <c r="O854" s="268"/>
      <c r="P854" s="269"/>
      <c r="Q854" s="270"/>
      <c r="R854" s="268"/>
      <c r="S854" s="268"/>
      <c r="T854" s="269"/>
      <c r="U854" s="270"/>
      <c r="V854" s="268"/>
      <c r="W854" s="268"/>
      <c r="X854" s="269"/>
      <c r="Y854" s="270"/>
      <c r="Z854" s="268"/>
      <c r="AA854" s="268"/>
      <c r="AB854" s="269"/>
      <c r="AC854" s="270"/>
      <c r="AD854" s="268"/>
      <c r="AE854" s="268"/>
      <c r="AF854" s="269"/>
      <c r="AG854" s="270"/>
      <c r="AH854" s="268"/>
      <c r="AI854" s="268"/>
      <c r="AJ854" s="269"/>
      <c r="AK854" s="270"/>
      <c r="AL854" s="270"/>
      <c r="AM854" s="270"/>
      <c r="AN854" s="270"/>
      <c r="AO854" s="270"/>
      <c r="AP854" s="270"/>
      <c r="AQ854" s="270"/>
      <c r="AR854" s="270"/>
      <c r="AS854" s="270"/>
      <c r="AT854" s="270"/>
      <c r="AU854" s="270"/>
      <c r="AV854" s="270"/>
      <c r="AW854" s="270"/>
      <c r="AX854" s="270"/>
      <c r="AY854" s="270"/>
      <c r="AZ854" s="270"/>
      <c r="BA854" s="270"/>
      <c r="BB854" s="270"/>
      <c r="BC854" s="270"/>
      <c r="BD854" s="270"/>
      <c r="BE854" s="270"/>
      <c r="BF854" s="270"/>
      <c r="BG854" s="270"/>
      <c r="BH854" s="270"/>
      <c r="BI854" s="270"/>
      <c r="BJ854" s="270"/>
      <c r="BK854" s="270"/>
      <c r="BL854" s="270"/>
      <c r="BM854" s="270"/>
      <c r="BN854" s="270"/>
      <c r="BO854" s="270"/>
      <c r="BP854" s="270"/>
      <c r="BQ854" s="270"/>
      <c r="BR854" s="270"/>
      <c r="BS854" s="270"/>
      <c r="BT854" s="270"/>
      <c r="BU854" s="270"/>
      <c r="BV854" s="270"/>
      <c r="BW854" s="270"/>
      <c r="BX854" s="270"/>
      <c r="BY854" s="270"/>
      <c r="BZ854" s="270"/>
      <c r="CA854" s="270"/>
      <c r="CB854" s="270"/>
      <c r="CC854" s="270"/>
      <c r="CD854" s="270"/>
      <c r="CE854" s="270"/>
      <c r="CF854" s="270"/>
      <c r="CG854" s="270"/>
      <c r="CH854" s="270"/>
      <c r="CI854" s="270"/>
      <c r="CJ854" s="270"/>
      <c r="CK854" s="270"/>
      <c r="CL854" s="270"/>
      <c r="CM854" s="270"/>
      <c r="CN854" s="270"/>
      <c r="CO854" s="270"/>
      <c r="CP854" s="270"/>
      <c r="CQ854" s="270"/>
    </row>
    <row r="855" spans="10:95">
      <c r="J855" s="268"/>
      <c r="K855" s="268"/>
      <c r="L855" s="269"/>
      <c r="M855" s="270"/>
      <c r="N855" s="268"/>
      <c r="O855" s="268"/>
      <c r="P855" s="269"/>
      <c r="Q855" s="270"/>
      <c r="R855" s="268"/>
      <c r="S855" s="268"/>
      <c r="T855" s="269"/>
      <c r="U855" s="270"/>
      <c r="V855" s="268"/>
      <c r="W855" s="268"/>
      <c r="X855" s="269"/>
      <c r="Y855" s="270"/>
      <c r="Z855" s="268"/>
      <c r="AA855" s="268"/>
      <c r="AB855" s="269"/>
      <c r="AC855" s="270"/>
      <c r="AD855" s="268"/>
      <c r="AE855" s="268"/>
      <c r="AF855" s="269"/>
      <c r="AG855" s="270"/>
      <c r="AH855" s="268"/>
      <c r="AI855" s="268"/>
      <c r="AJ855" s="269"/>
      <c r="AK855" s="270"/>
      <c r="AL855" s="270"/>
      <c r="AM855" s="270"/>
      <c r="AN855" s="270"/>
      <c r="AO855" s="270"/>
      <c r="AP855" s="270"/>
      <c r="AQ855" s="270"/>
      <c r="AR855" s="270"/>
      <c r="AS855" s="270"/>
      <c r="AT855" s="270"/>
      <c r="AU855" s="270"/>
      <c r="AV855" s="270"/>
      <c r="AW855" s="270"/>
      <c r="AX855" s="270"/>
      <c r="AY855" s="270"/>
      <c r="AZ855" s="270"/>
      <c r="BA855" s="270"/>
      <c r="BB855" s="270"/>
      <c r="BC855" s="270"/>
      <c r="BD855" s="270"/>
      <c r="BE855" s="270"/>
      <c r="BF855" s="270"/>
      <c r="BG855" s="270"/>
      <c r="BH855" s="270"/>
      <c r="BI855" s="270"/>
      <c r="BJ855" s="270"/>
      <c r="BK855" s="270"/>
      <c r="BL855" s="270"/>
      <c r="BM855" s="270"/>
      <c r="BN855" s="270"/>
      <c r="BO855" s="270"/>
      <c r="BP855" s="270"/>
      <c r="BQ855" s="270"/>
      <c r="BR855" s="270"/>
      <c r="BS855" s="270"/>
      <c r="BT855" s="270"/>
      <c r="BU855" s="270"/>
      <c r="BV855" s="270"/>
      <c r="BW855" s="270"/>
      <c r="BX855" s="270"/>
      <c r="BY855" s="270"/>
      <c r="BZ855" s="270"/>
      <c r="CA855" s="270"/>
      <c r="CB855" s="270"/>
      <c r="CC855" s="270"/>
      <c r="CD855" s="270"/>
      <c r="CE855" s="270"/>
      <c r="CF855" s="270"/>
      <c r="CG855" s="270"/>
      <c r="CH855" s="270"/>
      <c r="CI855" s="270"/>
      <c r="CJ855" s="270"/>
      <c r="CK855" s="270"/>
      <c r="CL855" s="270"/>
      <c r="CM855" s="270"/>
      <c r="CN855" s="270"/>
      <c r="CO855" s="270"/>
      <c r="CP855" s="270"/>
      <c r="CQ855" s="270"/>
    </row>
    <row r="856" spans="10:95">
      <c r="J856" s="268"/>
      <c r="K856" s="268"/>
      <c r="L856" s="269"/>
      <c r="M856" s="270"/>
      <c r="N856" s="268"/>
      <c r="O856" s="268"/>
      <c r="P856" s="269"/>
      <c r="Q856" s="270"/>
      <c r="R856" s="268"/>
      <c r="S856" s="268"/>
      <c r="T856" s="269"/>
      <c r="U856" s="270"/>
      <c r="V856" s="268"/>
      <c r="W856" s="268"/>
      <c r="X856" s="269"/>
      <c r="Y856" s="270"/>
      <c r="Z856" s="268"/>
      <c r="AA856" s="268"/>
      <c r="AB856" s="269"/>
      <c r="AC856" s="270"/>
      <c r="AD856" s="268"/>
      <c r="AE856" s="268"/>
      <c r="AF856" s="269"/>
      <c r="AG856" s="270"/>
      <c r="AH856" s="268"/>
      <c r="AI856" s="268"/>
      <c r="AJ856" s="269"/>
      <c r="AK856" s="270"/>
      <c r="AL856" s="270"/>
      <c r="AM856" s="270"/>
      <c r="AN856" s="270"/>
      <c r="AO856" s="270"/>
      <c r="AP856" s="270"/>
      <c r="AQ856" s="270"/>
      <c r="AR856" s="270"/>
      <c r="AS856" s="270"/>
      <c r="AT856" s="270"/>
      <c r="AU856" s="270"/>
      <c r="AV856" s="270"/>
      <c r="AW856" s="270"/>
      <c r="AX856" s="270"/>
      <c r="AY856" s="270"/>
      <c r="AZ856" s="270"/>
      <c r="BA856" s="270"/>
      <c r="BB856" s="270"/>
      <c r="BC856" s="270"/>
      <c r="BD856" s="270"/>
      <c r="BE856" s="270"/>
      <c r="BF856" s="270"/>
      <c r="BG856" s="270"/>
      <c r="BH856" s="270"/>
      <c r="BI856" s="270"/>
      <c r="BJ856" s="270"/>
      <c r="BK856" s="270"/>
      <c r="BL856" s="270"/>
      <c r="BM856" s="270"/>
      <c r="BN856" s="270"/>
      <c r="BO856" s="270"/>
      <c r="BP856" s="270"/>
      <c r="BQ856" s="270"/>
      <c r="BR856" s="270"/>
      <c r="BS856" s="270"/>
      <c r="BT856" s="270"/>
      <c r="BU856" s="270"/>
      <c r="BV856" s="270"/>
      <c r="BW856" s="270"/>
      <c r="BX856" s="270"/>
      <c r="BY856" s="270"/>
      <c r="BZ856" s="270"/>
      <c r="CA856" s="270"/>
      <c r="CB856" s="270"/>
      <c r="CC856" s="270"/>
      <c r="CD856" s="270"/>
      <c r="CE856" s="270"/>
      <c r="CF856" s="270"/>
      <c r="CG856" s="270"/>
      <c r="CH856" s="270"/>
      <c r="CI856" s="270"/>
      <c r="CJ856" s="270"/>
      <c r="CK856" s="270"/>
      <c r="CL856" s="270"/>
      <c r="CM856" s="270"/>
      <c r="CN856" s="270"/>
      <c r="CO856" s="270"/>
      <c r="CP856" s="270"/>
      <c r="CQ856" s="270"/>
    </row>
    <row r="857" spans="10:95">
      <c r="J857" s="268"/>
      <c r="K857" s="268"/>
      <c r="L857" s="269"/>
      <c r="M857" s="270"/>
      <c r="N857" s="268"/>
      <c r="O857" s="268"/>
      <c r="P857" s="269"/>
      <c r="Q857" s="270"/>
      <c r="R857" s="268"/>
      <c r="S857" s="268"/>
      <c r="T857" s="269"/>
      <c r="U857" s="270"/>
      <c r="V857" s="268"/>
      <c r="W857" s="268"/>
      <c r="X857" s="269"/>
      <c r="Y857" s="270"/>
      <c r="Z857" s="268"/>
      <c r="AA857" s="268"/>
      <c r="AB857" s="269"/>
      <c r="AC857" s="270"/>
      <c r="AD857" s="268"/>
      <c r="AE857" s="268"/>
      <c r="AF857" s="269"/>
      <c r="AG857" s="270"/>
      <c r="AH857" s="268"/>
      <c r="AI857" s="268"/>
      <c r="AJ857" s="269"/>
      <c r="AK857" s="270"/>
      <c r="AL857" s="270"/>
      <c r="AM857" s="270"/>
      <c r="AN857" s="270"/>
      <c r="AO857" s="270"/>
      <c r="AP857" s="270"/>
      <c r="AQ857" s="270"/>
      <c r="AR857" s="270"/>
      <c r="AS857" s="270"/>
      <c r="AT857" s="270"/>
      <c r="AU857" s="270"/>
      <c r="AV857" s="270"/>
      <c r="AW857" s="270"/>
      <c r="AX857" s="270"/>
      <c r="AY857" s="270"/>
      <c r="AZ857" s="270"/>
      <c r="BA857" s="270"/>
      <c r="BB857" s="270"/>
      <c r="BC857" s="270"/>
      <c r="BD857" s="270"/>
      <c r="BE857" s="270"/>
      <c r="BF857" s="270"/>
      <c r="BG857" s="270"/>
      <c r="BH857" s="270"/>
      <c r="BI857" s="270"/>
      <c r="BJ857" s="270"/>
      <c r="BK857" s="270"/>
      <c r="BL857" s="270"/>
      <c r="BM857" s="270"/>
      <c r="BN857" s="270"/>
      <c r="BO857" s="270"/>
      <c r="BP857" s="270"/>
      <c r="BQ857" s="270"/>
      <c r="BR857" s="270"/>
      <c r="BS857" s="270"/>
      <c r="BT857" s="270"/>
      <c r="BU857" s="270"/>
      <c r="BV857" s="270"/>
      <c r="BW857" s="270"/>
      <c r="BX857" s="270"/>
      <c r="BY857" s="270"/>
      <c r="BZ857" s="270"/>
      <c r="CA857" s="270"/>
      <c r="CB857" s="270"/>
      <c r="CC857" s="270"/>
      <c r="CD857" s="270"/>
      <c r="CE857" s="270"/>
      <c r="CF857" s="270"/>
      <c r="CG857" s="270"/>
      <c r="CH857" s="270"/>
      <c r="CI857" s="270"/>
      <c r="CJ857" s="270"/>
      <c r="CK857" s="270"/>
      <c r="CL857" s="270"/>
      <c r="CM857" s="270"/>
      <c r="CN857" s="270"/>
      <c r="CO857" s="270"/>
      <c r="CP857" s="270"/>
      <c r="CQ857" s="270"/>
    </row>
    <row r="858" spans="10:95">
      <c r="J858" s="268"/>
      <c r="K858" s="268"/>
      <c r="L858" s="269"/>
      <c r="M858" s="270"/>
      <c r="N858" s="268"/>
      <c r="O858" s="268"/>
      <c r="P858" s="269"/>
      <c r="Q858" s="270"/>
      <c r="R858" s="268"/>
      <c r="S858" s="268"/>
      <c r="T858" s="269"/>
      <c r="U858" s="270"/>
      <c r="V858" s="268"/>
      <c r="W858" s="268"/>
      <c r="X858" s="269"/>
      <c r="Y858" s="270"/>
      <c r="Z858" s="268"/>
      <c r="AA858" s="268"/>
      <c r="AB858" s="269"/>
      <c r="AC858" s="270"/>
      <c r="AD858" s="268"/>
      <c r="AE858" s="268"/>
      <c r="AF858" s="269"/>
      <c r="AG858" s="270"/>
      <c r="AH858" s="268"/>
      <c r="AI858" s="268"/>
      <c r="AJ858" s="269"/>
      <c r="AK858" s="270"/>
      <c r="AL858" s="270"/>
      <c r="AM858" s="270"/>
      <c r="AN858" s="270"/>
      <c r="AO858" s="270"/>
      <c r="AP858" s="270"/>
      <c r="AQ858" s="270"/>
      <c r="AR858" s="270"/>
      <c r="AS858" s="270"/>
      <c r="AT858" s="270"/>
      <c r="AU858" s="270"/>
      <c r="AV858" s="270"/>
      <c r="AW858" s="270"/>
      <c r="AX858" s="270"/>
      <c r="AY858" s="270"/>
      <c r="AZ858" s="270"/>
      <c r="BA858" s="270"/>
      <c r="BB858" s="270"/>
      <c r="BC858" s="270"/>
      <c r="BD858" s="270"/>
      <c r="BE858" s="270"/>
      <c r="BF858" s="270"/>
      <c r="BG858" s="270"/>
      <c r="BH858" s="270"/>
      <c r="BI858" s="270"/>
      <c r="BJ858" s="270"/>
      <c r="BK858" s="270"/>
      <c r="BL858" s="270"/>
      <c r="BM858" s="270"/>
      <c r="BN858" s="270"/>
      <c r="BO858" s="270"/>
      <c r="BP858" s="270"/>
      <c r="BQ858" s="270"/>
      <c r="BR858" s="270"/>
      <c r="BS858" s="270"/>
      <c r="BT858" s="270"/>
      <c r="BU858" s="270"/>
      <c r="BV858" s="270"/>
      <c r="BW858" s="270"/>
      <c r="BX858" s="270"/>
      <c r="BY858" s="270"/>
      <c r="BZ858" s="270"/>
      <c r="CA858" s="270"/>
      <c r="CB858" s="270"/>
      <c r="CC858" s="270"/>
      <c r="CD858" s="270"/>
      <c r="CE858" s="270"/>
      <c r="CF858" s="270"/>
      <c r="CG858" s="270"/>
      <c r="CH858" s="270"/>
      <c r="CI858" s="270"/>
      <c r="CJ858" s="270"/>
      <c r="CK858" s="270"/>
      <c r="CL858" s="270"/>
      <c r="CM858" s="270"/>
      <c r="CN858" s="270"/>
      <c r="CO858" s="270"/>
      <c r="CP858" s="270"/>
      <c r="CQ858" s="270"/>
    </row>
    <row r="859" spans="10:95">
      <c r="J859" s="268"/>
      <c r="K859" s="268"/>
      <c r="L859" s="269"/>
      <c r="M859" s="270"/>
      <c r="N859" s="268"/>
      <c r="O859" s="268"/>
      <c r="P859" s="269"/>
      <c r="Q859" s="270"/>
      <c r="R859" s="268"/>
      <c r="S859" s="268"/>
      <c r="T859" s="269"/>
      <c r="U859" s="270"/>
      <c r="V859" s="268"/>
      <c r="W859" s="268"/>
      <c r="X859" s="269"/>
      <c r="Y859" s="270"/>
      <c r="Z859" s="268"/>
      <c r="AA859" s="268"/>
      <c r="AB859" s="269"/>
      <c r="AC859" s="270"/>
      <c r="AD859" s="268"/>
      <c r="AE859" s="268"/>
      <c r="AF859" s="269"/>
      <c r="AG859" s="270"/>
      <c r="AH859" s="268"/>
      <c r="AI859" s="268"/>
      <c r="AJ859" s="269"/>
      <c r="AK859" s="270"/>
      <c r="AL859" s="270"/>
      <c r="AM859" s="270"/>
      <c r="AN859" s="270"/>
      <c r="AO859" s="270"/>
      <c r="AP859" s="270"/>
      <c r="AQ859" s="270"/>
      <c r="AR859" s="270"/>
      <c r="AS859" s="270"/>
      <c r="AT859" s="270"/>
      <c r="AU859" s="270"/>
      <c r="AV859" s="270"/>
      <c r="AW859" s="270"/>
      <c r="AX859" s="270"/>
      <c r="AY859" s="270"/>
      <c r="AZ859" s="270"/>
      <c r="BA859" s="270"/>
      <c r="BB859" s="270"/>
      <c r="BC859" s="270"/>
      <c r="BD859" s="270"/>
      <c r="BE859" s="270"/>
      <c r="BF859" s="270"/>
      <c r="BG859" s="270"/>
      <c r="BH859" s="270"/>
      <c r="BI859" s="270"/>
      <c r="BJ859" s="270"/>
      <c r="BK859" s="270"/>
      <c r="BL859" s="270"/>
      <c r="BM859" s="270"/>
      <c r="BN859" s="270"/>
      <c r="BO859" s="270"/>
      <c r="BP859" s="270"/>
      <c r="BQ859" s="270"/>
      <c r="BR859" s="270"/>
      <c r="BS859" s="270"/>
      <c r="BT859" s="270"/>
      <c r="BU859" s="270"/>
      <c r="BV859" s="270"/>
      <c r="BW859" s="270"/>
      <c r="BX859" s="270"/>
      <c r="BY859" s="270"/>
      <c r="BZ859" s="270"/>
      <c r="CA859" s="270"/>
      <c r="CB859" s="270"/>
      <c r="CC859" s="270"/>
      <c r="CD859" s="270"/>
      <c r="CE859" s="270"/>
      <c r="CF859" s="270"/>
      <c r="CG859" s="270"/>
      <c r="CH859" s="270"/>
      <c r="CI859" s="270"/>
      <c r="CJ859" s="270"/>
      <c r="CK859" s="270"/>
      <c r="CL859" s="270"/>
      <c r="CM859" s="270"/>
      <c r="CN859" s="270"/>
      <c r="CO859" s="270"/>
      <c r="CP859" s="270"/>
      <c r="CQ859" s="270"/>
    </row>
    <row r="860" spans="10:95">
      <c r="J860" s="268"/>
      <c r="K860" s="268"/>
      <c r="L860" s="269"/>
      <c r="M860" s="270"/>
      <c r="N860" s="268"/>
      <c r="O860" s="268"/>
      <c r="P860" s="269"/>
      <c r="Q860" s="270"/>
      <c r="R860" s="268"/>
      <c r="S860" s="268"/>
      <c r="T860" s="269"/>
      <c r="U860" s="270"/>
      <c r="V860" s="268"/>
      <c r="W860" s="268"/>
      <c r="X860" s="269"/>
      <c r="Y860" s="270"/>
      <c r="Z860" s="268"/>
      <c r="AA860" s="268"/>
      <c r="AB860" s="269"/>
      <c r="AC860" s="270"/>
      <c r="AD860" s="268"/>
      <c r="AE860" s="268"/>
      <c r="AF860" s="269"/>
      <c r="AG860" s="270"/>
      <c r="AH860" s="268"/>
      <c r="AI860" s="268"/>
      <c r="AJ860" s="269"/>
      <c r="AK860" s="270"/>
      <c r="AL860" s="270"/>
      <c r="AM860" s="270"/>
      <c r="AN860" s="270"/>
      <c r="AO860" s="270"/>
      <c r="AP860" s="270"/>
      <c r="AQ860" s="270"/>
      <c r="AR860" s="270"/>
      <c r="AS860" s="270"/>
      <c r="AT860" s="270"/>
      <c r="AU860" s="270"/>
      <c r="AV860" s="270"/>
      <c r="AW860" s="270"/>
      <c r="AX860" s="270"/>
      <c r="AY860" s="270"/>
      <c r="AZ860" s="270"/>
      <c r="BA860" s="270"/>
      <c r="BB860" s="270"/>
      <c r="BC860" s="270"/>
      <c r="BD860" s="270"/>
      <c r="BE860" s="270"/>
      <c r="BF860" s="270"/>
      <c r="BG860" s="270"/>
      <c r="BH860" s="270"/>
      <c r="BI860" s="270"/>
      <c r="BJ860" s="270"/>
      <c r="BK860" s="270"/>
      <c r="BL860" s="270"/>
      <c r="BM860" s="270"/>
      <c r="BN860" s="270"/>
      <c r="BO860" s="270"/>
      <c r="BP860" s="270"/>
      <c r="BQ860" s="270"/>
      <c r="BR860" s="270"/>
      <c r="BS860" s="270"/>
      <c r="BT860" s="270"/>
      <c r="BU860" s="270"/>
      <c r="BV860" s="270"/>
      <c r="BW860" s="270"/>
      <c r="BX860" s="270"/>
      <c r="BY860" s="270"/>
      <c r="BZ860" s="270"/>
      <c r="CA860" s="270"/>
      <c r="CB860" s="270"/>
      <c r="CC860" s="270"/>
      <c r="CD860" s="270"/>
      <c r="CE860" s="270"/>
      <c r="CF860" s="270"/>
      <c r="CG860" s="270"/>
      <c r="CH860" s="270"/>
      <c r="CI860" s="270"/>
      <c r="CJ860" s="270"/>
      <c r="CK860" s="270"/>
      <c r="CL860" s="270"/>
      <c r="CM860" s="270"/>
      <c r="CN860" s="270"/>
      <c r="CO860" s="270"/>
      <c r="CP860" s="270"/>
      <c r="CQ860" s="270"/>
    </row>
    <row r="861" spans="10:95">
      <c r="J861" s="268"/>
      <c r="K861" s="268"/>
      <c r="L861" s="269"/>
      <c r="M861" s="270"/>
      <c r="N861" s="268"/>
      <c r="O861" s="268"/>
      <c r="P861" s="269"/>
      <c r="Q861" s="270"/>
      <c r="R861" s="268"/>
      <c r="S861" s="268"/>
      <c r="T861" s="269"/>
      <c r="U861" s="270"/>
      <c r="V861" s="268"/>
      <c r="W861" s="268"/>
      <c r="X861" s="269"/>
      <c r="Y861" s="270"/>
      <c r="Z861" s="268"/>
      <c r="AA861" s="268"/>
      <c r="AB861" s="269"/>
      <c r="AC861" s="270"/>
      <c r="AD861" s="268"/>
      <c r="AE861" s="268"/>
      <c r="AF861" s="269"/>
      <c r="AG861" s="270"/>
      <c r="AH861" s="268"/>
      <c r="AI861" s="268"/>
      <c r="AJ861" s="269"/>
      <c r="AK861" s="270"/>
      <c r="AL861" s="270"/>
      <c r="AM861" s="270"/>
      <c r="AN861" s="270"/>
      <c r="AO861" s="270"/>
      <c r="AP861" s="270"/>
      <c r="AQ861" s="270"/>
      <c r="AR861" s="270"/>
      <c r="AS861" s="270"/>
      <c r="AT861" s="270"/>
      <c r="AU861" s="270"/>
      <c r="AV861" s="270"/>
      <c r="AW861" s="270"/>
      <c r="AX861" s="270"/>
      <c r="AY861" s="270"/>
      <c r="AZ861" s="270"/>
      <c r="BA861" s="270"/>
      <c r="BB861" s="270"/>
      <c r="BC861" s="270"/>
      <c r="BD861" s="270"/>
      <c r="BE861" s="270"/>
      <c r="BF861" s="270"/>
      <c r="BG861" s="270"/>
      <c r="BH861" s="270"/>
      <c r="BI861" s="270"/>
      <c r="BJ861" s="270"/>
      <c r="BK861" s="270"/>
      <c r="BL861" s="270"/>
      <c r="BM861" s="270"/>
      <c r="BN861" s="270"/>
      <c r="BO861" s="270"/>
      <c r="BP861" s="270"/>
      <c r="BQ861" s="270"/>
      <c r="BR861" s="270"/>
      <c r="BS861" s="270"/>
      <c r="BT861" s="270"/>
      <c r="BU861" s="270"/>
      <c r="BV861" s="270"/>
      <c r="BW861" s="270"/>
      <c r="BX861" s="270"/>
      <c r="BY861" s="270"/>
      <c r="BZ861" s="270"/>
      <c r="CA861" s="270"/>
      <c r="CB861" s="270"/>
      <c r="CC861" s="270"/>
      <c r="CD861" s="270"/>
      <c r="CE861" s="270"/>
      <c r="CF861" s="270"/>
      <c r="CG861" s="270"/>
      <c r="CH861" s="270"/>
      <c r="CI861" s="270"/>
      <c r="CJ861" s="270"/>
      <c r="CK861" s="270"/>
      <c r="CL861" s="270"/>
      <c r="CM861" s="270"/>
      <c r="CN861" s="270"/>
      <c r="CO861" s="270"/>
      <c r="CP861" s="270"/>
      <c r="CQ861" s="270"/>
    </row>
    <row r="862" spans="10:95">
      <c r="J862" s="268"/>
      <c r="K862" s="268"/>
      <c r="L862" s="269"/>
      <c r="M862" s="270"/>
      <c r="N862" s="268"/>
      <c r="O862" s="268"/>
      <c r="P862" s="269"/>
      <c r="Q862" s="270"/>
      <c r="R862" s="268"/>
      <c r="S862" s="268"/>
      <c r="T862" s="269"/>
      <c r="U862" s="270"/>
      <c r="V862" s="268"/>
      <c r="W862" s="268"/>
      <c r="X862" s="269"/>
      <c r="Y862" s="270"/>
      <c r="Z862" s="268"/>
      <c r="AA862" s="268"/>
      <c r="AB862" s="269"/>
      <c r="AC862" s="270"/>
      <c r="AD862" s="268"/>
      <c r="AE862" s="268"/>
      <c r="AF862" s="269"/>
      <c r="AG862" s="270"/>
      <c r="AH862" s="268"/>
      <c r="AI862" s="268"/>
      <c r="AJ862" s="269"/>
      <c r="AK862" s="270"/>
      <c r="AL862" s="270"/>
      <c r="AM862" s="270"/>
      <c r="AN862" s="270"/>
      <c r="AO862" s="270"/>
      <c r="AP862" s="270"/>
      <c r="AQ862" s="270"/>
      <c r="AR862" s="270"/>
      <c r="AS862" s="270"/>
      <c r="AT862" s="270"/>
      <c r="AU862" s="270"/>
      <c r="AV862" s="270"/>
      <c r="AW862" s="270"/>
      <c r="AX862" s="270"/>
      <c r="AY862" s="270"/>
      <c r="AZ862" s="270"/>
      <c r="BA862" s="270"/>
      <c r="BB862" s="270"/>
      <c r="BC862" s="270"/>
      <c r="BD862" s="270"/>
      <c r="BE862" s="270"/>
      <c r="BF862" s="270"/>
      <c r="BG862" s="270"/>
      <c r="BH862" s="270"/>
      <c r="BI862" s="270"/>
      <c r="BJ862" s="270"/>
      <c r="BK862" s="270"/>
      <c r="BL862" s="270"/>
      <c r="BM862" s="270"/>
      <c r="BN862" s="270"/>
      <c r="BO862" s="270"/>
      <c r="BP862" s="270"/>
      <c r="BQ862" s="270"/>
      <c r="BR862" s="270"/>
      <c r="BS862" s="270"/>
      <c r="BT862" s="270"/>
      <c r="BU862" s="270"/>
      <c r="BV862" s="270"/>
      <c r="BW862" s="270"/>
      <c r="BX862" s="270"/>
      <c r="BY862" s="270"/>
      <c r="BZ862" s="270"/>
      <c r="CA862" s="270"/>
      <c r="CB862" s="270"/>
      <c r="CC862" s="270"/>
      <c r="CD862" s="270"/>
      <c r="CE862" s="270"/>
      <c r="CF862" s="270"/>
      <c r="CG862" s="270"/>
      <c r="CH862" s="270"/>
      <c r="CI862" s="270"/>
      <c r="CJ862" s="270"/>
      <c r="CK862" s="270"/>
      <c r="CL862" s="270"/>
      <c r="CM862" s="270"/>
      <c r="CN862" s="270"/>
      <c r="CO862" s="270"/>
      <c r="CP862" s="270"/>
      <c r="CQ862" s="270"/>
    </row>
    <row r="863" spans="10:95">
      <c r="J863" s="268"/>
      <c r="K863" s="268"/>
      <c r="L863" s="269"/>
      <c r="M863" s="270"/>
      <c r="N863" s="268"/>
      <c r="O863" s="268"/>
      <c r="P863" s="269"/>
      <c r="Q863" s="270"/>
      <c r="R863" s="268"/>
      <c r="S863" s="268"/>
      <c r="T863" s="269"/>
      <c r="U863" s="270"/>
      <c r="V863" s="268"/>
      <c r="W863" s="268"/>
      <c r="X863" s="269"/>
      <c r="Y863" s="270"/>
      <c r="Z863" s="268"/>
      <c r="AA863" s="268"/>
      <c r="AB863" s="269"/>
      <c r="AC863" s="270"/>
      <c r="AD863" s="268"/>
      <c r="AE863" s="268"/>
      <c r="AF863" s="269"/>
      <c r="AG863" s="270"/>
      <c r="AH863" s="268"/>
      <c r="AI863" s="268"/>
      <c r="AJ863" s="269"/>
      <c r="AK863" s="270"/>
      <c r="AL863" s="270"/>
      <c r="AM863" s="270"/>
      <c r="AN863" s="270"/>
      <c r="AO863" s="270"/>
      <c r="AP863" s="270"/>
      <c r="AQ863" s="270"/>
      <c r="AR863" s="270"/>
      <c r="AS863" s="270"/>
      <c r="AT863" s="270"/>
      <c r="AU863" s="270"/>
      <c r="AV863" s="270"/>
      <c r="AW863" s="270"/>
      <c r="AX863" s="270"/>
      <c r="AY863" s="270"/>
      <c r="AZ863" s="270"/>
      <c r="BA863" s="270"/>
      <c r="BB863" s="270"/>
      <c r="BC863" s="270"/>
      <c r="BD863" s="270"/>
      <c r="BE863" s="270"/>
      <c r="BF863" s="270"/>
      <c r="BG863" s="270"/>
      <c r="BH863" s="270"/>
      <c r="BI863" s="270"/>
      <c r="BJ863" s="270"/>
      <c r="BK863" s="270"/>
      <c r="BL863" s="270"/>
      <c r="BM863" s="270"/>
      <c r="BN863" s="270"/>
      <c r="BO863" s="270"/>
      <c r="BP863" s="270"/>
      <c r="BQ863" s="270"/>
      <c r="BR863" s="270"/>
      <c r="BS863" s="270"/>
      <c r="BT863" s="270"/>
      <c r="BU863" s="270"/>
      <c r="BV863" s="270"/>
      <c r="BW863" s="270"/>
      <c r="BX863" s="270"/>
      <c r="BY863" s="270"/>
      <c r="BZ863" s="270"/>
      <c r="CA863" s="270"/>
      <c r="CB863" s="270"/>
      <c r="CC863" s="270"/>
      <c r="CD863" s="270"/>
      <c r="CE863" s="270"/>
      <c r="CF863" s="270"/>
      <c r="CG863" s="270"/>
      <c r="CH863" s="270"/>
      <c r="CI863" s="270"/>
      <c r="CJ863" s="270"/>
      <c r="CK863" s="270"/>
      <c r="CL863" s="270"/>
      <c r="CM863" s="270"/>
      <c r="CN863" s="270"/>
      <c r="CO863" s="270"/>
      <c r="CP863" s="270"/>
      <c r="CQ863" s="270"/>
    </row>
    <row r="864" spans="10:95">
      <c r="J864" s="268"/>
      <c r="K864" s="268"/>
      <c r="L864" s="269"/>
      <c r="M864" s="270"/>
      <c r="N864" s="268"/>
      <c r="O864" s="268"/>
      <c r="P864" s="269"/>
      <c r="Q864" s="270"/>
      <c r="R864" s="268"/>
      <c r="S864" s="268"/>
      <c r="T864" s="269"/>
      <c r="U864" s="270"/>
      <c r="V864" s="268"/>
      <c r="W864" s="268"/>
      <c r="X864" s="269"/>
      <c r="Y864" s="270"/>
      <c r="Z864" s="268"/>
      <c r="AA864" s="268"/>
      <c r="AB864" s="269"/>
      <c r="AC864" s="270"/>
      <c r="AD864" s="268"/>
      <c r="AE864" s="268"/>
      <c r="AF864" s="269"/>
      <c r="AG864" s="270"/>
      <c r="AH864" s="268"/>
      <c r="AI864" s="268"/>
      <c r="AJ864" s="269"/>
      <c r="AK864" s="270"/>
      <c r="AL864" s="270"/>
      <c r="AM864" s="270"/>
      <c r="AN864" s="270"/>
      <c r="AO864" s="270"/>
      <c r="AP864" s="270"/>
      <c r="AQ864" s="270"/>
      <c r="AR864" s="270"/>
      <c r="AS864" s="270"/>
      <c r="AT864" s="270"/>
      <c r="AU864" s="270"/>
      <c r="AV864" s="270"/>
      <c r="AW864" s="270"/>
      <c r="AX864" s="270"/>
      <c r="AY864" s="270"/>
      <c r="AZ864" s="270"/>
      <c r="BA864" s="270"/>
      <c r="BB864" s="270"/>
      <c r="BC864" s="270"/>
      <c r="BD864" s="270"/>
      <c r="BE864" s="270"/>
      <c r="BF864" s="270"/>
      <c r="BG864" s="270"/>
      <c r="BH864" s="270"/>
      <c r="BI864" s="270"/>
      <c r="BJ864" s="270"/>
      <c r="BK864" s="270"/>
      <c r="BL864" s="270"/>
      <c r="BM864" s="270"/>
      <c r="BN864" s="270"/>
      <c r="BO864" s="270"/>
      <c r="BP864" s="270"/>
      <c r="BQ864" s="270"/>
      <c r="BR864" s="270"/>
      <c r="BS864" s="270"/>
      <c r="BT864" s="270"/>
      <c r="BU864" s="270"/>
      <c r="BV864" s="270"/>
      <c r="BW864" s="270"/>
      <c r="BX864" s="270"/>
      <c r="BY864" s="270"/>
      <c r="BZ864" s="270"/>
      <c r="CA864" s="270"/>
      <c r="CB864" s="270"/>
      <c r="CC864" s="270"/>
      <c r="CD864" s="270"/>
      <c r="CE864" s="270"/>
      <c r="CF864" s="270"/>
      <c r="CG864" s="270"/>
      <c r="CH864" s="270"/>
      <c r="CI864" s="270"/>
      <c r="CJ864" s="270"/>
      <c r="CK864" s="270"/>
      <c r="CL864" s="270"/>
      <c r="CM864" s="270"/>
      <c r="CN864" s="270"/>
      <c r="CO864" s="270"/>
      <c r="CP864" s="270"/>
      <c r="CQ864" s="270"/>
    </row>
    <row r="865" spans="10:95">
      <c r="J865" s="268"/>
      <c r="K865" s="268"/>
      <c r="L865" s="269"/>
      <c r="M865" s="270"/>
      <c r="N865" s="268"/>
      <c r="O865" s="268"/>
      <c r="P865" s="269"/>
      <c r="Q865" s="270"/>
      <c r="R865" s="268"/>
      <c r="S865" s="268"/>
      <c r="T865" s="269"/>
      <c r="U865" s="270"/>
      <c r="V865" s="268"/>
      <c r="W865" s="268"/>
      <c r="X865" s="269"/>
      <c r="Y865" s="270"/>
      <c r="Z865" s="268"/>
      <c r="AA865" s="268"/>
      <c r="AB865" s="269"/>
      <c r="AC865" s="270"/>
      <c r="AD865" s="268"/>
      <c r="AE865" s="268"/>
      <c r="AF865" s="269"/>
      <c r="AG865" s="270"/>
      <c r="AH865" s="268"/>
      <c r="AI865" s="268"/>
      <c r="AJ865" s="269"/>
      <c r="AK865" s="270"/>
      <c r="AL865" s="270"/>
      <c r="AM865" s="270"/>
      <c r="AN865" s="270"/>
      <c r="AO865" s="270"/>
      <c r="AP865" s="270"/>
      <c r="AQ865" s="270"/>
      <c r="AR865" s="270"/>
      <c r="AS865" s="270"/>
      <c r="AT865" s="270"/>
      <c r="AU865" s="270"/>
      <c r="AV865" s="270"/>
      <c r="AW865" s="270"/>
      <c r="AX865" s="270"/>
      <c r="AY865" s="270"/>
      <c r="AZ865" s="270"/>
      <c r="BA865" s="270"/>
      <c r="BB865" s="270"/>
      <c r="BC865" s="270"/>
      <c r="BD865" s="270"/>
      <c r="BE865" s="270"/>
      <c r="BF865" s="270"/>
      <c r="BG865" s="270"/>
      <c r="BH865" s="270"/>
      <c r="BI865" s="270"/>
      <c r="BJ865" s="270"/>
      <c r="BK865" s="270"/>
      <c r="BL865" s="270"/>
      <c r="BM865" s="270"/>
      <c r="BN865" s="270"/>
      <c r="BO865" s="270"/>
      <c r="BP865" s="270"/>
      <c r="BQ865" s="270"/>
      <c r="BR865" s="270"/>
      <c r="BS865" s="270"/>
      <c r="BT865" s="270"/>
      <c r="BU865" s="270"/>
      <c r="BV865" s="270"/>
      <c r="BW865" s="270"/>
      <c r="BX865" s="270"/>
      <c r="BY865" s="270"/>
      <c r="BZ865" s="270"/>
      <c r="CA865" s="270"/>
      <c r="CB865" s="270"/>
      <c r="CC865" s="270"/>
      <c r="CD865" s="270"/>
      <c r="CE865" s="270"/>
      <c r="CF865" s="270"/>
      <c r="CG865" s="270"/>
      <c r="CH865" s="270"/>
      <c r="CI865" s="270"/>
      <c r="CJ865" s="270"/>
      <c r="CK865" s="270"/>
      <c r="CL865" s="270"/>
      <c r="CM865" s="270"/>
      <c r="CN865" s="270"/>
      <c r="CO865" s="270"/>
      <c r="CP865" s="270"/>
      <c r="CQ865" s="270"/>
    </row>
    <row r="866" spans="10:95">
      <c r="J866" s="268"/>
      <c r="K866" s="268"/>
      <c r="L866" s="269"/>
      <c r="M866" s="270"/>
      <c r="N866" s="268"/>
      <c r="O866" s="268"/>
      <c r="P866" s="269"/>
      <c r="Q866" s="270"/>
      <c r="R866" s="268"/>
      <c r="S866" s="268"/>
      <c r="T866" s="269"/>
      <c r="U866" s="270"/>
      <c r="V866" s="268"/>
      <c r="W866" s="268"/>
      <c r="X866" s="269"/>
      <c r="Y866" s="270"/>
      <c r="Z866" s="268"/>
      <c r="AA866" s="268"/>
      <c r="AB866" s="269"/>
      <c r="AC866" s="270"/>
      <c r="AD866" s="268"/>
      <c r="AE866" s="268"/>
      <c r="AF866" s="269"/>
      <c r="AG866" s="270"/>
      <c r="AH866" s="268"/>
      <c r="AI866" s="268"/>
      <c r="AJ866" s="269"/>
      <c r="AK866" s="270"/>
      <c r="AL866" s="270"/>
      <c r="AM866" s="270"/>
      <c r="AN866" s="270"/>
      <c r="AO866" s="270"/>
      <c r="AP866" s="270"/>
      <c r="AQ866" s="270"/>
      <c r="AR866" s="270"/>
      <c r="AS866" s="270"/>
      <c r="AT866" s="270"/>
      <c r="AU866" s="270"/>
      <c r="AV866" s="270"/>
      <c r="AW866" s="270"/>
      <c r="AX866" s="270"/>
      <c r="AY866" s="270"/>
      <c r="AZ866" s="270"/>
      <c r="BA866" s="270"/>
      <c r="BB866" s="270"/>
      <c r="BC866" s="270"/>
      <c r="BD866" s="270"/>
      <c r="BE866" s="270"/>
      <c r="BF866" s="270"/>
      <c r="BG866" s="270"/>
      <c r="BH866" s="270"/>
      <c r="BI866" s="270"/>
      <c r="BJ866" s="270"/>
      <c r="BK866" s="270"/>
      <c r="BL866" s="270"/>
      <c r="BM866" s="270"/>
      <c r="BN866" s="270"/>
      <c r="BO866" s="270"/>
      <c r="BP866" s="270"/>
      <c r="BQ866" s="270"/>
      <c r="BR866" s="270"/>
      <c r="BS866" s="270"/>
      <c r="BT866" s="270"/>
      <c r="BU866" s="270"/>
      <c r="BV866" s="270"/>
      <c r="BW866" s="270"/>
      <c r="BX866" s="270"/>
      <c r="BY866" s="270"/>
      <c r="BZ866" s="270"/>
      <c r="CA866" s="270"/>
      <c r="CB866" s="270"/>
      <c r="CC866" s="270"/>
      <c r="CD866" s="270"/>
      <c r="CE866" s="270"/>
      <c r="CF866" s="270"/>
      <c r="CG866" s="270"/>
      <c r="CH866" s="270"/>
      <c r="CI866" s="270"/>
      <c r="CJ866" s="270"/>
      <c r="CK866" s="270"/>
      <c r="CL866" s="270"/>
      <c r="CM866" s="270"/>
      <c r="CN866" s="270"/>
      <c r="CO866" s="270"/>
      <c r="CP866" s="270"/>
      <c r="CQ866" s="270"/>
    </row>
    <row r="867" spans="10:95">
      <c r="J867" s="268"/>
      <c r="K867" s="268"/>
      <c r="L867" s="269"/>
      <c r="M867" s="270"/>
      <c r="N867" s="268"/>
      <c r="O867" s="268"/>
      <c r="P867" s="269"/>
      <c r="Q867" s="270"/>
      <c r="R867" s="268"/>
      <c r="S867" s="268"/>
      <c r="T867" s="269"/>
      <c r="U867" s="270"/>
      <c r="V867" s="268"/>
      <c r="W867" s="268"/>
      <c r="X867" s="269"/>
      <c r="Y867" s="270"/>
      <c r="Z867" s="268"/>
      <c r="AA867" s="268"/>
      <c r="AB867" s="269"/>
      <c r="AC867" s="270"/>
      <c r="AD867" s="268"/>
      <c r="AE867" s="268"/>
      <c r="AF867" s="269"/>
      <c r="AG867" s="270"/>
      <c r="AH867" s="268"/>
      <c r="AI867" s="268"/>
      <c r="AJ867" s="269"/>
      <c r="AK867" s="270"/>
      <c r="AL867" s="270"/>
      <c r="AM867" s="270"/>
      <c r="AN867" s="270"/>
      <c r="AO867" s="270"/>
      <c r="AP867" s="270"/>
      <c r="AQ867" s="270"/>
      <c r="AR867" s="270"/>
      <c r="AS867" s="270"/>
      <c r="AT867" s="270"/>
      <c r="AU867" s="270"/>
      <c r="AV867" s="270"/>
      <c r="AW867" s="270"/>
      <c r="AX867" s="270"/>
      <c r="AY867" s="270"/>
      <c r="AZ867" s="270"/>
      <c r="BA867" s="270"/>
      <c r="BB867" s="270"/>
      <c r="BC867" s="270"/>
      <c r="BD867" s="270"/>
      <c r="BE867" s="270"/>
      <c r="BF867" s="270"/>
      <c r="BG867" s="270"/>
      <c r="BH867" s="270"/>
      <c r="BI867" s="270"/>
      <c r="BJ867" s="270"/>
      <c r="BK867" s="270"/>
      <c r="BL867" s="270"/>
      <c r="BM867" s="270"/>
      <c r="BN867" s="270"/>
      <c r="BO867" s="270"/>
      <c r="BP867" s="270"/>
      <c r="BQ867" s="270"/>
      <c r="BR867" s="270"/>
      <c r="BS867" s="270"/>
      <c r="BT867" s="270"/>
      <c r="BU867" s="270"/>
      <c r="BV867" s="270"/>
      <c r="BW867" s="270"/>
      <c r="BX867" s="270"/>
      <c r="BY867" s="270"/>
      <c r="BZ867" s="270"/>
      <c r="CA867" s="270"/>
      <c r="CB867" s="270"/>
      <c r="CC867" s="270"/>
      <c r="CD867" s="270"/>
      <c r="CE867" s="270"/>
      <c r="CF867" s="270"/>
      <c r="CG867" s="270"/>
      <c r="CH867" s="270"/>
      <c r="CI867" s="270"/>
      <c r="CJ867" s="270"/>
      <c r="CK867" s="270"/>
      <c r="CL867" s="270"/>
      <c r="CM867" s="270"/>
      <c r="CN867" s="270"/>
      <c r="CO867" s="270"/>
      <c r="CP867" s="270"/>
      <c r="CQ867" s="270"/>
    </row>
    <row r="868" spans="10:95">
      <c r="J868" s="268"/>
      <c r="K868" s="268"/>
      <c r="L868" s="269"/>
      <c r="M868" s="270"/>
      <c r="N868" s="268"/>
      <c r="O868" s="268"/>
      <c r="P868" s="269"/>
      <c r="Q868" s="270"/>
      <c r="R868" s="268"/>
      <c r="S868" s="268"/>
      <c r="T868" s="269"/>
      <c r="U868" s="270"/>
      <c r="V868" s="268"/>
      <c r="W868" s="268"/>
      <c r="X868" s="269"/>
      <c r="Y868" s="270"/>
      <c r="Z868" s="268"/>
      <c r="AA868" s="268"/>
      <c r="AB868" s="269"/>
      <c r="AC868" s="270"/>
      <c r="AD868" s="268"/>
      <c r="AE868" s="268"/>
      <c r="AF868" s="269"/>
      <c r="AG868" s="270"/>
      <c r="AH868" s="268"/>
      <c r="AI868" s="268"/>
      <c r="AJ868" s="269"/>
      <c r="AK868" s="270"/>
      <c r="AL868" s="270"/>
      <c r="AM868" s="270"/>
      <c r="AN868" s="270"/>
      <c r="AO868" s="270"/>
      <c r="AP868" s="270"/>
      <c r="AQ868" s="270"/>
      <c r="AR868" s="270"/>
      <c r="AS868" s="270"/>
      <c r="AT868" s="270"/>
      <c r="AU868" s="270"/>
      <c r="AV868" s="270"/>
      <c r="AW868" s="270"/>
      <c r="AX868" s="270"/>
      <c r="AY868" s="270"/>
      <c r="AZ868" s="270"/>
      <c r="BA868" s="270"/>
      <c r="BB868" s="270"/>
      <c r="BC868" s="270"/>
      <c r="BD868" s="270"/>
      <c r="BE868" s="270"/>
      <c r="BF868" s="270"/>
      <c r="BG868" s="270"/>
      <c r="BH868" s="270"/>
      <c r="BI868" s="270"/>
      <c r="BJ868" s="270"/>
      <c r="BK868" s="270"/>
      <c r="BL868" s="270"/>
      <c r="BM868" s="270"/>
      <c r="BN868" s="270"/>
      <c r="BO868" s="270"/>
      <c r="BP868" s="270"/>
      <c r="BQ868" s="270"/>
      <c r="BR868" s="270"/>
      <c r="BS868" s="270"/>
      <c r="BT868" s="270"/>
      <c r="BU868" s="270"/>
      <c r="BV868" s="270"/>
      <c r="BW868" s="270"/>
      <c r="BX868" s="270"/>
      <c r="BY868" s="270"/>
      <c r="BZ868" s="270"/>
      <c r="CA868" s="270"/>
      <c r="CB868" s="270"/>
      <c r="CC868" s="270"/>
      <c r="CD868" s="270"/>
      <c r="CE868" s="270"/>
      <c r="CF868" s="270"/>
      <c r="CG868" s="270"/>
      <c r="CH868" s="270"/>
      <c r="CI868" s="270"/>
      <c r="CJ868" s="270"/>
      <c r="CK868" s="270"/>
      <c r="CL868" s="270"/>
      <c r="CM868" s="270"/>
      <c r="CN868" s="270"/>
      <c r="CO868" s="270"/>
      <c r="CP868" s="270"/>
      <c r="CQ868" s="270"/>
    </row>
    <row r="869" spans="10:95">
      <c r="J869" s="268"/>
      <c r="K869" s="268"/>
      <c r="L869" s="269"/>
      <c r="M869" s="270"/>
      <c r="N869" s="268"/>
      <c r="O869" s="268"/>
      <c r="P869" s="269"/>
      <c r="Q869" s="270"/>
      <c r="R869" s="268"/>
      <c r="S869" s="268"/>
      <c r="T869" s="269"/>
      <c r="U869" s="270"/>
      <c r="V869" s="268"/>
      <c r="W869" s="268"/>
      <c r="X869" s="269"/>
      <c r="Y869" s="270"/>
      <c r="Z869" s="268"/>
      <c r="AA869" s="268"/>
      <c r="AB869" s="269"/>
      <c r="AC869" s="270"/>
      <c r="AD869" s="268"/>
      <c r="AE869" s="268"/>
      <c r="AF869" s="269"/>
      <c r="AG869" s="270"/>
      <c r="AH869" s="268"/>
      <c r="AI869" s="268"/>
      <c r="AJ869" s="269"/>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row>
    <row r="870" spans="10:95">
      <c r="J870" s="268"/>
      <c r="K870" s="268"/>
      <c r="L870" s="269"/>
      <c r="M870" s="270"/>
      <c r="N870" s="268"/>
      <c r="O870" s="268"/>
      <c r="P870" s="269"/>
      <c r="Q870" s="270"/>
      <c r="R870" s="268"/>
      <c r="S870" s="268"/>
      <c r="T870" s="269"/>
      <c r="U870" s="270"/>
      <c r="V870" s="268"/>
      <c r="W870" s="268"/>
      <c r="X870" s="269"/>
      <c r="Y870" s="270"/>
      <c r="Z870" s="268"/>
      <c r="AA870" s="268"/>
      <c r="AB870" s="269"/>
      <c r="AC870" s="270"/>
      <c r="AD870" s="268"/>
      <c r="AE870" s="268"/>
      <c r="AF870" s="269"/>
      <c r="AG870" s="270"/>
      <c r="AH870" s="268"/>
      <c r="AI870" s="268"/>
      <c r="AJ870" s="269"/>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row>
    <row r="871" spans="10:95">
      <c r="J871" s="268"/>
      <c r="K871" s="268"/>
      <c r="L871" s="269"/>
      <c r="M871" s="270"/>
      <c r="N871" s="268"/>
      <c r="O871" s="268"/>
      <c r="P871" s="269"/>
      <c r="Q871" s="270"/>
      <c r="R871" s="268"/>
      <c r="S871" s="268"/>
      <c r="T871" s="269"/>
      <c r="U871" s="270"/>
      <c r="V871" s="268"/>
      <c r="W871" s="268"/>
      <c r="X871" s="269"/>
      <c r="Y871" s="270"/>
      <c r="Z871" s="268"/>
      <c r="AA871" s="268"/>
      <c r="AB871" s="269"/>
      <c r="AC871" s="270"/>
      <c r="AD871" s="268"/>
      <c r="AE871" s="268"/>
      <c r="AF871" s="269"/>
      <c r="AG871" s="270"/>
      <c r="AH871" s="268"/>
      <c r="AI871" s="268"/>
      <c r="AJ871" s="269"/>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row>
    <row r="872" spans="10:95">
      <c r="J872" s="268"/>
      <c r="K872" s="268"/>
      <c r="L872" s="269"/>
      <c r="M872" s="270"/>
      <c r="N872" s="268"/>
      <c r="O872" s="268"/>
      <c r="P872" s="269"/>
      <c r="Q872" s="270"/>
      <c r="R872" s="268"/>
      <c r="S872" s="268"/>
      <c r="T872" s="269"/>
      <c r="U872" s="270"/>
      <c r="V872" s="268"/>
      <c r="W872" s="268"/>
      <c r="X872" s="269"/>
      <c r="Y872" s="270"/>
      <c r="Z872" s="268"/>
      <c r="AA872" s="268"/>
      <c r="AB872" s="269"/>
      <c r="AC872" s="270"/>
      <c r="AD872" s="268"/>
      <c r="AE872" s="268"/>
      <c r="AF872" s="269"/>
      <c r="AG872" s="270"/>
      <c r="AH872" s="268"/>
      <c r="AI872" s="268"/>
      <c r="AJ872" s="269"/>
      <c r="AK872" s="270"/>
      <c r="AL872" s="270"/>
      <c r="AM872" s="270"/>
      <c r="AN872" s="270"/>
      <c r="AO872" s="270"/>
      <c r="AP872" s="270"/>
      <c r="AQ872" s="270"/>
      <c r="AR872" s="270"/>
      <c r="AS872" s="270"/>
      <c r="AT872" s="270"/>
      <c r="AU872" s="270"/>
      <c r="AV872" s="270"/>
      <c r="AW872" s="270"/>
      <c r="AX872" s="270"/>
      <c r="AY872" s="270"/>
      <c r="AZ872" s="270"/>
      <c r="BA872" s="270"/>
      <c r="BB872" s="270"/>
      <c r="BC872" s="270"/>
      <c r="BD872" s="270"/>
      <c r="BE872" s="270"/>
      <c r="BF872" s="270"/>
      <c r="BG872" s="270"/>
      <c r="BH872" s="270"/>
      <c r="BI872" s="270"/>
      <c r="BJ872" s="270"/>
      <c r="BK872" s="270"/>
      <c r="BL872" s="270"/>
      <c r="BM872" s="270"/>
      <c r="BN872" s="270"/>
      <c r="BO872" s="270"/>
      <c r="BP872" s="270"/>
      <c r="BQ872" s="270"/>
      <c r="BR872" s="270"/>
      <c r="BS872" s="270"/>
      <c r="BT872" s="270"/>
      <c r="BU872" s="270"/>
      <c r="BV872" s="270"/>
      <c r="BW872" s="270"/>
      <c r="BX872" s="270"/>
      <c r="BY872" s="270"/>
      <c r="BZ872" s="270"/>
      <c r="CA872" s="270"/>
      <c r="CB872" s="270"/>
      <c r="CC872" s="270"/>
      <c r="CD872" s="270"/>
      <c r="CE872" s="270"/>
      <c r="CF872" s="270"/>
      <c r="CG872" s="270"/>
      <c r="CH872" s="270"/>
      <c r="CI872" s="270"/>
      <c r="CJ872" s="270"/>
      <c r="CK872" s="270"/>
      <c r="CL872" s="270"/>
      <c r="CM872" s="270"/>
      <c r="CN872" s="270"/>
      <c r="CO872" s="270"/>
      <c r="CP872" s="270"/>
      <c r="CQ872" s="270"/>
    </row>
    <row r="873" spans="10:95">
      <c r="J873" s="268"/>
      <c r="K873" s="268"/>
      <c r="L873" s="269"/>
      <c r="M873" s="270"/>
      <c r="N873" s="268"/>
      <c r="O873" s="268"/>
      <c r="P873" s="269"/>
      <c r="Q873" s="270"/>
      <c r="R873" s="268"/>
      <c r="S873" s="268"/>
      <c r="T873" s="269"/>
      <c r="U873" s="270"/>
      <c r="V873" s="268"/>
      <c r="W873" s="268"/>
      <c r="X873" s="269"/>
      <c r="Y873" s="270"/>
      <c r="Z873" s="268"/>
      <c r="AA873" s="268"/>
      <c r="AB873" s="269"/>
      <c r="AC873" s="270"/>
      <c r="AD873" s="268"/>
      <c r="AE873" s="268"/>
      <c r="AF873" s="269"/>
      <c r="AG873" s="270"/>
      <c r="AH873" s="268"/>
      <c r="AI873" s="268"/>
      <c r="AJ873" s="269"/>
      <c r="AK873" s="270"/>
      <c r="AL873" s="270"/>
      <c r="AM873" s="270"/>
      <c r="AN873" s="270"/>
      <c r="AO873" s="270"/>
      <c r="AP873" s="270"/>
      <c r="AQ873" s="270"/>
      <c r="AR873" s="270"/>
      <c r="AS873" s="270"/>
      <c r="AT873" s="270"/>
      <c r="AU873" s="270"/>
      <c r="AV873" s="270"/>
      <c r="AW873" s="270"/>
      <c r="AX873" s="270"/>
      <c r="AY873" s="270"/>
      <c r="AZ873" s="270"/>
      <c r="BA873" s="270"/>
      <c r="BB873" s="270"/>
      <c r="BC873" s="270"/>
      <c r="BD873" s="270"/>
      <c r="BE873" s="270"/>
      <c r="BF873" s="270"/>
      <c r="BG873" s="270"/>
      <c r="BH873" s="270"/>
      <c r="BI873" s="270"/>
      <c r="BJ873" s="270"/>
      <c r="BK873" s="270"/>
      <c r="BL873" s="270"/>
      <c r="BM873" s="270"/>
      <c r="BN873" s="270"/>
      <c r="BO873" s="270"/>
      <c r="BP873" s="270"/>
      <c r="BQ873" s="270"/>
      <c r="BR873" s="270"/>
      <c r="BS873" s="270"/>
      <c r="BT873" s="270"/>
      <c r="BU873" s="270"/>
      <c r="BV873" s="270"/>
      <c r="BW873" s="270"/>
      <c r="BX873" s="270"/>
      <c r="BY873" s="270"/>
      <c r="BZ873" s="270"/>
      <c r="CA873" s="270"/>
      <c r="CB873" s="270"/>
      <c r="CC873" s="270"/>
      <c r="CD873" s="270"/>
      <c r="CE873" s="270"/>
      <c r="CF873" s="270"/>
      <c r="CG873" s="270"/>
      <c r="CH873" s="270"/>
      <c r="CI873" s="270"/>
      <c r="CJ873" s="270"/>
      <c r="CK873" s="270"/>
      <c r="CL873" s="270"/>
      <c r="CM873" s="270"/>
      <c r="CN873" s="270"/>
      <c r="CO873" s="270"/>
      <c r="CP873" s="270"/>
      <c r="CQ873" s="270"/>
    </row>
    <row r="874" spans="10:95">
      <c r="J874" s="268"/>
      <c r="K874" s="268"/>
      <c r="L874" s="269"/>
      <c r="M874" s="270"/>
      <c r="N874" s="268"/>
      <c r="O874" s="268"/>
      <c r="P874" s="269"/>
      <c r="Q874" s="270"/>
      <c r="R874" s="268"/>
      <c r="S874" s="268"/>
      <c r="T874" s="269"/>
      <c r="U874" s="270"/>
      <c r="V874" s="268"/>
      <c r="W874" s="268"/>
      <c r="X874" s="269"/>
      <c r="Y874" s="270"/>
      <c r="Z874" s="268"/>
      <c r="AA874" s="268"/>
      <c r="AB874" s="269"/>
      <c r="AC874" s="270"/>
      <c r="AD874" s="268"/>
      <c r="AE874" s="268"/>
      <c r="AF874" s="269"/>
      <c r="AG874" s="270"/>
      <c r="AH874" s="268"/>
      <c r="AI874" s="268"/>
      <c r="AJ874" s="269"/>
      <c r="AK874" s="270"/>
      <c r="AL874" s="270"/>
      <c r="AM874" s="270"/>
      <c r="AN874" s="270"/>
      <c r="AO874" s="270"/>
      <c r="AP874" s="270"/>
      <c r="AQ874" s="270"/>
      <c r="AR874" s="270"/>
      <c r="AS874" s="270"/>
      <c r="AT874" s="270"/>
      <c r="AU874" s="270"/>
      <c r="AV874" s="270"/>
      <c r="AW874" s="270"/>
      <c r="AX874" s="270"/>
      <c r="AY874" s="270"/>
      <c r="AZ874" s="270"/>
      <c r="BA874" s="270"/>
      <c r="BB874" s="270"/>
      <c r="BC874" s="270"/>
      <c r="BD874" s="270"/>
      <c r="BE874" s="270"/>
      <c r="BF874" s="270"/>
      <c r="BG874" s="270"/>
      <c r="BH874" s="270"/>
      <c r="BI874" s="270"/>
      <c r="BJ874" s="270"/>
      <c r="BK874" s="270"/>
      <c r="BL874" s="270"/>
      <c r="BM874" s="270"/>
      <c r="BN874" s="270"/>
      <c r="BO874" s="270"/>
      <c r="BP874" s="270"/>
      <c r="BQ874" s="270"/>
      <c r="BR874" s="270"/>
      <c r="BS874" s="270"/>
      <c r="BT874" s="270"/>
      <c r="BU874" s="270"/>
      <c r="BV874" s="270"/>
      <c r="BW874" s="270"/>
      <c r="BX874" s="270"/>
      <c r="BY874" s="270"/>
      <c r="BZ874" s="270"/>
      <c r="CA874" s="270"/>
      <c r="CB874" s="270"/>
      <c r="CC874" s="270"/>
      <c r="CD874" s="270"/>
      <c r="CE874" s="270"/>
      <c r="CF874" s="270"/>
      <c r="CG874" s="270"/>
      <c r="CH874" s="270"/>
      <c r="CI874" s="270"/>
      <c r="CJ874" s="270"/>
      <c r="CK874" s="270"/>
      <c r="CL874" s="270"/>
      <c r="CM874" s="270"/>
      <c r="CN874" s="270"/>
      <c r="CO874" s="270"/>
      <c r="CP874" s="270"/>
      <c r="CQ874" s="270"/>
    </row>
    <row r="875" spans="10:95">
      <c r="J875" s="268"/>
      <c r="K875" s="268"/>
      <c r="L875" s="269"/>
      <c r="M875" s="270"/>
      <c r="N875" s="268"/>
      <c r="O875" s="268"/>
      <c r="P875" s="269"/>
      <c r="Q875" s="270"/>
      <c r="R875" s="268"/>
      <c r="S875" s="268"/>
      <c r="T875" s="269"/>
      <c r="U875" s="270"/>
      <c r="V875" s="268"/>
      <c r="W875" s="268"/>
      <c r="X875" s="269"/>
      <c r="Y875" s="270"/>
      <c r="Z875" s="268"/>
      <c r="AA875" s="268"/>
      <c r="AB875" s="269"/>
      <c r="AC875" s="270"/>
      <c r="AD875" s="268"/>
      <c r="AE875" s="268"/>
      <c r="AF875" s="269"/>
      <c r="AG875" s="270"/>
      <c r="AH875" s="268"/>
      <c r="AI875" s="268"/>
      <c r="AJ875" s="269"/>
      <c r="AK875" s="270"/>
      <c r="AL875" s="270"/>
      <c r="AM875" s="270"/>
      <c r="AN875" s="270"/>
      <c r="AO875" s="270"/>
      <c r="AP875" s="270"/>
      <c r="AQ875" s="270"/>
      <c r="AR875" s="270"/>
      <c r="AS875" s="270"/>
      <c r="AT875" s="270"/>
      <c r="AU875" s="270"/>
      <c r="AV875" s="270"/>
      <c r="AW875" s="270"/>
      <c r="AX875" s="270"/>
      <c r="AY875" s="270"/>
      <c r="AZ875" s="270"/>
      <c r="BA875" s="270"/>
      <c r="BB875" s="270"/>
      <c r="BC875" s="270"/>
      <c r="BD875" s="270"/>
      <c r="BE875" s="270"/>
      <c r="BF875" s="270"/>
      <c r="BG875" s="270"/>
      <c r="BH875" s="270"/>
      <c r="BI875" s="270"/>
      <c r="BJ875" s="270"/>
      <c r="BK875" s="270"/>
      <c r="BL875" s="270"/>
      <c r="BM875" s="270"/>
      <c r="BN875" s="270"/>
      <c r="BO875" s="270"/>
      <c r="BP875" s="270"/>
      <c r="BQ875" s="270"/>
      <c r="BR875" s="270"/>
      <c r="BS875" s="270"/>
      <c r="BT875" s="270"/>
      <c r="BU875" s="270"/>
      <c r="BV875" s="270"/>
      <c r="BW875" s="270"/>
      <c r="BX875" s="270"/>
      <c r="BY875" s="270"/>
      <c r="BZ875" s="270"/>
      <c r="CA875" s="270"/>
      <c r="CB875" s="270"/>
      <c r="CC875" s="270"/>
      <c r="CD875" s="270"/>
      <c r="CE875" s="270"/>
      <c r="CF875" s="270"/>
      <c r="CG875" s="270"/>
      <c r="CH875" s="270"/>
      <c r="CI875" s="270"/>
      <c r="CJ875" s="270"/>
      <c r="CK875" s="270"/>
      <c r="CL875" s="270"/>
      <c r="CM875" s="270"/>
      <c r="CN875" s="270"/>
      <c r="CO875" s="270"/>
      <c r="CP875" s="270"/>
      <c r="CQ875" s="270"/>
    </row>
    <row r="876" spans="10:95">
      <c r="J876" s="268"/>
      <c r="K876" s="268"/>
      <c r="L876" s="269"/>
      <c r="M876" s="270"/>
      <c r="N876" s="268"/>
      <c r="O876" s="268"/>
      <c r="P876" s="269"/>
      <c r="Q876" s="270"/>
      <c r="R876" s="268"/>
      <c r="S876" s="268"/>
      <c r="T876" s="269"/>
      <c r="U876" s="270"/>
      <c r="V876" s="268"/>
      <c r="W876" s="268"/>
      <c r="X876" s="269"/>
      <c r="Y876" s="270"/>
      <c r="Z876" s="268"/>
      <c r="AA876" s="268"/>
      <c r="AB876" s="269"/>
      <c r="AC876" s="270"/>
      <c r="AD876" s="268"/>
      <c r="AE876" s="268"/>
      <c r="AF876" s="269"/>
      <c r="AG876" s="270"/>
      <c r="AH876" s="268"/>
      <c r="AI876" s="268"/>
      <c r="AJ876" s="269"/>
      <c r="AK876" s="270"/>
      <c r="AL876" s="270"/>
      <c r="AM876" s="270"/>
      <c r="AN876" s="270"/>
      <c r="AO876" s="270"/>
      <c r="AP876" s="270"/>
      <c r="AQ876" s="270"/>
      <c r="AR876" s="270"/>
      <c r="AS876" s="270"/>
      <c r="AT876" s="270"/>
      <c r="AU876" s="270"/>
      <c r="AV876" s="270"/>
      <c r="AW876" s="270"/>
      <c r="AX876" s="270"/>
      <c r="AY876" s="270"/>
      <c r="AZ876" s="270"/>
      <c r="BA876" s="270"/>
      <c r="BB876" s="270"/>
      <c r="BC876" s="270"/>
      <c r="BD876" s="270"/>
      <c r="BE876" s="270"/>
      <c r="BF876" s="270"/>
      <c r="BG876" s="270"/>
      <c r="BH876" s="270"/>
      <c r="BI876" s="270"/>
      <c r="BJ876" s="270"/>
      <c r="BK876" s="270"/>
      <c r="BL876" s="270"/>
      <c r="BM876" s="270"/>
      <c r="BN876" s="270"/>
      <c r="BO876" s="270"/>
      <c r="BP876" s="270"/>
      <c r="BQ876" s="270"/>
      <c r="BR876" s="270"/>
      <c r="BS876" s="270"/>
      <c r="BT876" s="270"/>
      <c r="BU876" s="270"/>
      <c r="BV876" s="270"/>
      <c r="BW876" s="270"/>
      <c r="BX876" s="270"/>
      <c r="BY876" s="270"/>
      <c r="BZ876" s="270"/>
      <c r="CA876" s="270"/>
      <c r="CB876" s="270"/>
      <c r="CC876" s="270"/>
      <c r="CD876" s="270"/>
      <c r="CE876" s="270"/>
      <c r="CF876" s="270"/>
      <c r="CG876" s="270"/>
      <c r="CH876" s="270"/>
      <c r="CI876" s="270"/>
      <c r="CJ876" s="270"/>
      <c r="CK876" s="270"/>
      <c r="CL876" s="270"/>
      <c r="CM876" s="270"/>
      <c r="CN876" s="270"/>
      <c r="CO876" s="270"/>
      <c r="CP876" s="270"/>
      <c r="CQ876" s="270"/>
    </row>
    <row r="877" spans="10:95">
      <c r="J877" s="268"/>
      <c r="K877" s="268"/>
      <c r="L877" s="269"/>
      <c r="M877" s="270"/>
      <c r="N877" s="268"/>
      <c r="O877" s="268"/>
      <c r="P877" s="269"/>
      <c r="Q877" s="270"/>
      <c r="R877" s="268"/>
      <c r="S877" s="268"/>
      <c r="T877" s="269"/>
      <c r="U877" s="270"/>
      <c r="V877" s="268"/>
      <c r="W877" s="268"/>
      <c r="X877" s="269"/>
      <c r="Y877" s="270"/>
      <c r="Z877" s="268"/>
      <c r="AA877" s="268"/>
      <c r="AB877" s="269"/>
      <c r="AC877" s="270"/>
      <c r="AD877" s="268"/>
      <c r="AE877" s="268"/>
      <c r="AF877" s="269"/>
      <c r="AG877" s="270"/>
      <c r="AH877" s="268"/>
      <c r="AI877" s="268"/>
      <c r="AJ877" s="269"/>
      <c r="AK877" s="270"/>
      <c r="AL877" s="270"/>
      <c r="AM877" s="270"/>
      <c r="AN877" s="270"/>
      <c r="AO877" s="270"/>
      <c r="AP877" s="270"/>
      <c r="AQ877" s="270"/>
      <c r="AR877" s="270"/>
      <c r="AS877" s="270"/>
      <c r="AT877" s="270"/>
      <c r="AU877" s="270"/>
      <c r="AV877" s="270"/>
      <c r="AW877" s="270"/>
      <c r="AX877" s="270"/>
      <c r="AY877" s="270"/>
      <c r="AZ877" s="270"/>
      <c r="BA877" s="270"/>
      <c r="BB877" s="270"/>
      <c r="BC877" s="270"/>
      <c r="BD877" s="270"/>
      <c r="BE877" s="270"/>
      <c r="BF877" s="270"/>
      <c r="BG877" s="270"/>
      <c r="BH877" s="270"/>
      <c r="BI877" s="270"/>
      <c r="BJ877" s="270"/>
      <c r="BK877" s="270"/>
      <c r="BL877" s="270"/>
      <c r="BM877" s="270"/>
      <c r="BN877" s="270"/>
      <c r="BO877" s="270"/>
      <c r="BP877" s="270"/>
      <c r="BQ877" s="270"/>
      <c r="BR877" s="270"/>
      <c r="BS877" s="270"/>
      <c r="BT877" s="270"/>
      <c r="BU877" s="270"/>
      <c r="BV877" s="270"/>
      <c r="BW877" s="270"/>
      <c r="BX877" s="270"/>
      <c r="BY877" s="270"/>
      <c r="BZ877" s="270"/>
      <c r="CA877" s="270"/>
      <c r="CB877" s="270"/>
      <c r="CC877" s="270"/>
      <c r="CD877" s="270"/>
      <c r="CE877" s="270"/>
      <c r="CF877" s="270"/>
      <c r="CG877" s="270"/>
      <c r="CH877" s="270"/>
      <c r="CI877" s="270"/>
      <c r="CJ877" s="270"/>
      <c r="CK877" s="270"/>
      <c r="CL877" s="270"/>
      <c r="CM877" s="270"/>
      <c r="CN877" s="270"/>
      <c r="CO877" s="270"/>
      <c r="CP877" s="270"/>
      <c r="CQ877" s="270"/>
    </row>
    <row r="878" spans="10:95">
      <c r="J878" s="268"/>
      <c r="K878" s="268"/>
      <c r="L878" s="269"/>
      <c r="M878" s="270"/>
      <c r="N878" s="268"/>
      <c r="O878" s="268"/>
      <c r="P878" s="269"/>
      <c r="Q878" s="270"/>
      <c r="R878" s="268"/>
      <c r="S878" s="268"/>
      <c r="T878" s="269"/>
      <c r="U878" s="270"/>
      <c r="V878" s="268"/>
      <c r="W878" s="268"/>
      <c r="X878" s="269"/>
      <c r="Y878" s="270"/>
      <c r="Z878" s="268"/>
      <c r="AA878" s="268"/>
      <c r="AB878" s="269"/>
      <c r="AC878" s="270"/>
      <c r="AD878" s="268"/>
      <c r="AE878" s="268"/>
      <c r="AF878" s="269"/>
      <c r="AG878" s="270"/>
      <c r="AH878" s="268"/>
      <c r="AI878" s="268"/>
      <c r="AJ878" s="269"/>
      <c r="AK878" s="270"/>
      <c r="AL878" s="270"/>
      <c r="AM878" s="270"/>
      <c r="AN878" s="270"/>
      <c r="AO878" s="270"/>
      <c r="AP878" s="270"/>
      <c r="AQ878" s="270"/>
      <c r="AR878" s="270"/>
      <c r="AS878" s="270"/>
      <c r="AT878" s="270"/>
      <c r="AU878" s="270"/>
      <c r="AV878" s="270"/>
      <c r="AW878" s="270"/>
      <c r="AX878" s="270"/>
      <c r="AY878" s="270"/>
      <c r="AZ878" s="270"/>
      <c r="BA878" s="270"/>
      <c r="BB878" s="270"/>
      <c r="BC878" s="270"/>
      <c r="BD878" s="270"/>
      <c r="BE878" s="270"/>
      <c r="BF878" s="270"/>
      <c r="BG878" s="270"/>
      <c r="BH878" s="270"/>
      <c r="BI878" s="270"/>
      <c r="BJ878" s="270"/>
      <c r="BK878" s="270"/>
      <c r="BL878" s="270"/>
      <c r="BM878" s="270"/>
      <c r="BN878" s="270"/>
      <c r="BO878" s="270"/>
      <c r="BP878" s="270"/>
      <c r="BQ878" s="270"/>
      <c r="BR878" s="270"/>
      <c r="BS878" s="270"/>
      <c r="BT878" s="270"/>
      <c r="BU878" s="270"/>
      <c r="BV878" s="270"/>
      <c r="BW878" s="270"/>
      <c r="BX878" s="270"/>
      <c r="BY878" s="270"/>
      <c r="BZ878" s="270"/>
      <c r="CA878" s="270"/>
      <c r="CB878" s="270"/>
      <c r="CC878" s="270"/>
      <c r="CD878" s="270"/>
      <c r="CE878" s="270"/>
      <c r="CF878" s="270"/>
      <c r="CG878" s="270"/>
      <c r="CH878" s="270"/>
      <c r="CI878" s="270"/>
      <c r="CJ878" s="270"/>
      <c r="CK878" s="270"/>
      <c r="CL878" s="270"/>
      <c r="CM878" s="270"/>
      <c r="CN878" s="270"/>
      <c r="CO878" s="270"/>
      <c r="CP878" s="270"/>
      <c r="CQ878" s="270"/>
    </row>
    <row r="879" spans="10:95">
      <c r="J879" s="268"/>
      <c r="K879" s="268"/>
      <c r="L879" s="269"/>
      <c r="M879" s="270"/>
      <c r="N879" s="268"/>
      <c r="O879" s="268"/>
      <c r="P879" s="269"/>
      <c r="Q879" s="270"/>
      <c r="R879" s="268"/>
      <c r="S879" s="268"/>
      <c r="T879" s="269"/>
      <c r="U879" s="270"/>
      <c r="V879" s="268"/>
      <c r="W879" s="268"/>
      <c r="X879" s="269"/>
      <c r="Y879" s="270"/>
      <c r="Z879" s="268"/>
      <c r="AA879" s="268"/>
      <c r="AB879" s="269"/>
      <c r="AC879" s="270"/>
      <c r="AD879" s="268"/>
      <c r="AE879" s="268"/>
      <c r="AF879" s="269"/>
      <c r="AG879" s="270"/>
      <c r="AH879" s="268"/>
      <c r="AI879" s="268"/>
      <c r="AJ879" s="269"/>
      <c r="AK879" s="270"/>
      <c r="AL879" s="270"/>
      <c r="AM879" s="270"/>
      <c r="AN879" s="270"/>
      <c r="AO879" s="270"/>
      <c r="AP879" s="270"/>
      <c r="AQ879" s="270"/>
      <c r="AR879" s="270"/>
      <c r="AS879" s="270"/>
      <c r="AT879" s="270"/>
      <c r="AU879" s="270"/>
      <c r="AV879" s="270"/>
      <c r="AW879" s="270"/>
      <c r="AX879" s="270"/>
      <c r="AY879" s="270"/>
      <c r="AZ879" s="270"/>
      <c r="BA879" s="270"/>
      <c r="BB879" s="270"/>
      <c r="BC879" s="270"/>
      <c r="BD879" s="270"/>
      <c r="BE879" s="270"/>
      <c r="BF879" s="270"/>
      <c r="BG879" s="270"/>
      <c r="BH879" s="270"/>
      <c r="BI879" s="270"/>
      <c r="BJ879" s="270"/>
      <c r="BK879" s="270"/>
      <c r="BL879" s="270"/>
      <c r="BM879" s="270"/>
      <c r="BN879" s="270"/>
      <c r="BO879" s="270"/>
      <c r="BP879" s="270"/>
      <c r="BQ879" s="270"/>
      <c r="BR879" s="270"/>
      <c r="BS879" s="270"/>
      <c r="BT879" s="270"/>
      <c r="BU879" s="270"/>
      <c r="BV879" s="270"/>
      <c r="BW879" s="270"/>
      <c r="BX879" s="270"/>
      <c r="BY879" s="270"/>
      <c r="BZ879" s="270"/>
      <c r="CA879" s="270"/>
      <c r="CB879" s="270"/>
      <c r="CC879" s="270"/>
      <c r="CD879" s="270"/>
      <c r="CE879" s="270"/>
      <c r="CF879" s="270"/>
      <c r="CG879" s="270"/>
      <c r="CH879" s="270"/>
      <c r="CI879" s="270"/>
      <c r="CJ879" s="270"/>
      <c r="CK879" s="270"/>
      <c r="CL879" s="270"/>
      <c r="CM879" s="270"/>
      <c r="CN879" s="270"/>
      <c r="CO879" s="270"/>
      <c r="CP879" s="270"/>
      <c r="CQ879" s="270"/>
    </row>
    <row r="880" spans="10:95">
      <c r="J880" s="268"/>
      <c r="K880" s="268"/>
      <c r="L880" s="269"/>
      <c r="M880" s="270"/>
      <c r="N880" s="268"/>
      <c r="O880" s="268"/>
      <c r="P880" s="269"/>
      <c r="Q880" s="270"/>
      <c r="R880" s="268"/>
      <c r="S880" s="268"/>
      <c r="T880" s="269"/>
      <c r="U880" s="270"/>
      <c r="V880" s="268"/>
      <c r="W880" s="268"/>
      <c r="X880" s="269"/>
      <c r="Y880" s="270"/>
      <c r="Z880" s="268"/>
      <c r="AA880" s="268"/>
      <c r="AB880" s="269"/>
      <c r="AC880" s="270"/>
      <c r="AD880" s="268"/>
      <c r="AE880" s="268"/>
      <c r="AF880" s="269"/>
      <c r="AG880" s="270"/>
      <c r="AH880" s="268"/>
      <c r="AI880" s="268"/>
      <c r="AJ880" s="269"/>
      <c r="AK880" s="270"/>
      <c r="AL880" s="270"/>
      <c r="AM880" s="270"/>
      <c r="AN880" s="270"/>
      <c r="AO880" s="270"/>
      <c r="AP880" s="270"/>
      <c r="AQ880" s="270"/>
      <c r="AR880" s="270"/>
      <c r="AS880" s="270"/>
      <c r="AT880" s="270"/>
      <c r="AU880" s="270"/>
      <c r="AV880" s="270"/>
      <c r="AW880" s="270"/>
      <c r="AX880" s="270"/>
      <c r="AY880" s="270"/>
      <c r="AZ880" s="270"/>
      <c r="BA880" s="270"/>
      <c r="BB880" s="270"/>
      <c r="BC880" s="270"/>
      <c r="BD880" s="270"/>
      <c r="BE880" s="270"/>
      <c r="BF880" s="270"/>
      <c r="BG880" s="270"/>
      <c r="BH880" s="270"/>
      <c r="BI880" s="270"/>
      <c r="BJ880" s="270"/>
      <c r="BK880" s="270"/>
      <c r="BL880" s="270"/>
      <c r="BM880" s="270"/>
      <c r="BN880" s="270"/>
      <c r="BO880" s="270"/>
      <c r="BP880" s="270"/>
      <c r="BQ880" s="270"/>
      <c r="BR880" s="270"/>
      <c r="BS880" s="270"/>
      <c r="BT880" s="270"/>
      <c r="BU880" s="270"/>
      <c r="BV880" s="270"/>
      <c r="BW880" s="270"/>
      <c r="BX880" s="270"/>
      <c r="BY880" s="270"/>
      <c r="BZ880" s="270"/>
      <c r="CA880" s="270"/>
      <c r="CB880" s="270"/>
      <c r="CC880" s="270"/>
      <c r="CD880" s="270"/>
      <c r="CE880" s="270"/>
      <c r="CF880" s="270"/>
      <c r="CG880" s="270"/>
      <c r="CH880" s="270"/>
      <c r="CI880" s="270"/>
      <c r="CJ880" s="270"/>
      <c r="CK880" s="270"/>
      <c r="CL880" s="270"/>
      <c r="CM880" s="270"/>
      <c r="CN880" s="270"/>
      <c r="CO880" s="270"/>
      <c r="CP880" s="270"/>
      <c r="CQ880" s="270"/>
    </row>
    <row r="881" spans="10:95">
      <c r="J881" s="268"/>
      <c r="K881" s="268"/>
      <c r="L881" s="269"/>
      <c r="M881" s="270"/>
      <c r="N881" s="268"/>
      <c r="O881" s="268"/>
      <c r="P881" s="269"/>
      <c r="Q881" s="270"/>
      <c r="R881" s="268"/>
      <c r="S881" s="268"/>
      <c r="T881" s="269"/>
      <c r="U881" s="270"/>
      <c r="V881" s="268"/>
      <c r="W881" s="268"/>
      <c r="X881" s="269"/>
      <c r="Y881" s="270"/>
      <c r="Z881" s="268"/>
      <c r="AA881" s="268"/>
      <c r="AB881" s="269"/>
      <c r="AC881" s="270"/>
      <c r="AD881" s="268"/>
      <c r="AE881" s="268"/>
      <c r="AF881" s="269"/>
      <c r="AG881" s="270"/>
      <c r="AH881" s="268"/>
      <c r="AI881" s="268"/>
      <c r="AJ881" s="269"/>
      <c r="AK881" s="270"/>
      <c r="AL881" s="270"/>
      <c r="AM881" s="270"/>
      <c r="AN881" s="270"/>
      <c r="AO881" s="270"/>
      <c r="AP881" s="270"/>
      <c r="AQ881" s="270"/>
      <c r="AR881" s="270"/>
      <c r="AS881" s="270"/>
      <c r="AT881" s="270"/>
      <c r="AU881" s="270"/>
      <c r="AV881" s="270"/>
      <c r="AW881" s="270"/>
      <c r="AX881" s="270"/>
      <c r="AY881" s="270"/>
      <c r="AZ881" s="270"/>
      <c r="BA881" s="270"/>
      <c r="BB881" s="270"/>
      <c r="BC881" s="270"/>
      <c r="BD881" s="270"/>
      <c r="BE881" s="270"/>
      <c r="BF881" s="270"/>
      <c r="BG881" s="270"/>
      <c r="BH881" s="270"/>
      <c r="BI881" s="270"/>
      <c r="BJ881" s="270"/>
      <c r="BK881" s="270"/>
      <c r="BL881" s="270"/>
      <c r="BM881" s="270"/>
      <c r="BN881" s="270"/>
      <c r="BO881" s="270"/>
      <c r="BP881" s="270"/>
      <c r="BQ881" s="270"/>
      <c r="BR881" s="270"/>
      <c r="BS881" s="270"/>
      <c r="BT881" s="270"/>
      <c r="BU881" s="270"/>
      <c r="BV881" s="270"/>
      <c r="BW881" s="270"/>
      <c r="BX881" s="270"/>
      <c r="BY881" s="270"/>
      <c r="BZ881" s="270"/>
      <c r="CA881" s="270"/>
      <c r="CB881" s="270"/>
      <c r="CC881" s="270"/>
      <c r="CD881" s="270"/>
      <c r="CE881" s="270"/>
      <c r="CF881" s="270"/>
      <c r="CG881" s="270"/>
      <c r="CH881" s="270"/>
      <c r="CI881" s="270"/>
      <c r="CJ881" s="270"/>
      <c r="CK881" s="270"/>
      <c r="CL881" s="270"/>
      <c r="CM881" s="270"/>
      <c r="CN881" s="270"/>
      <c r="CO881" s="270"/>
      <c r="CP881" s="270"/>
      <c r="CQ881" s="270"/>
    </row>
    <row r="882" spans="10:95">
      <c r="J882" s="268"/>
      <c r="K882" s="268"/>
      <c r="L882" s="269"/>
      <c r="M882" s="270"/>
      <c r="N882" s="268"/>
      <c r="O882" s="268"/>
      <c r="P882" s="269"/>
      <c r="Q882" s="270"/>
      <c r="R882" s="268"/>
      <c r="S882" s="268"/>
      <c r="T882" s="269"/>
      <c r="U882" s="270"/>
      <c r="V882" s="268"/>
      <c r="W882" s="268"/>
      <c r="X882" s="269"/>
      <c r="Y882" s="270"/>
      <c r="Z882" s="268"/>
      <c r="AA882" s="268"/>
      <c r="AB882" s="269"/>
      <c r="AC882" s="270"/>
      <c r="AD882" s="268"/>
      <c r="AE882" s="268"/>
      <c r="AF882" s="269"/>
      <c r="AG882" s="270"/>
      <c r="AH882" s="268"/>
      <c r="AI882" s="268"/>
      <c r="AJ882" s="269"/>
      <c r="AK882" s="270"/>
      <c r="AL882" s="270"/>
      <c r="AM882" s="270"/>
      <c r="AN882" s="270"/>
      <c r="AO882" s="270"/>
      <c r="AP882" s="270"/>
      <c r="AQ882" s="270"/>
      <c r="AR882" s="270"/>
      <c r="AS882" s="270"/>
      <c r="AT882" s="270"/>
      <c r="AU882" s="270"/>
      <c r="AV882" s="270"/>
      <c r="AW882" s="270"/>
      <c r="AX882" s="270"/>
      <c r="AY882" s="270"/>
      <c r="AZ882" s="270"/>
      <c r="BA882" s="270"/>
      <c r="BB882" s="270"/>
      <c r="BC882" s="270"/>
      <c r="BD882" s="270"/>
      <c r="BE882" s="270"/>
      <c r="BF882" s="270"/>
      <c r="BG882" s="270"/>
      <c r="BH882" s="270"/>
      <c r="BI882" s="270"/>
      <c r="BJ882" s="270"/>
      <c r="BK882" s="270"/>
      <c r="BL882" s="270"/>
      <c r="BM882" s="270"/>
      <c r="BN882" s="270"/>
      <c r="BO882" s="270"/>
      <c r="BP882" s="270"/>
      <c r="BQ882" s="270"/>
      <c r="BR882" s="270"/>
      <c r="BS882" s="270"/>
      <c r="BT882" s="270"/>
      <c r="BU882" s="270"/>
      <c r="BV882" s="270"/>
      <c r="BW882" s="270"/>
      <c r="BX882" s="270"/>
      <c r="BY882" s="270"/>
      <c r="BZ882" s="270"/>
      <c r="CA882" s="270"/>
      <c r="CB882" s="270"/>
      <c r="CC882" s="270"/>
      <c r="CD882" s="270"/>
      <c r="CE882" s="270"/>
      <c r="CF882" s="270"/>
      <c r="CG882" s="270"/>
      <c r="CH882" s="270"/>
      <c r="CI882" s="270"/>
      <c r="CJ882" s="270"/>
      <c r="CK882" s="270"/>
      <c r="CL882" s="270"/>
      <c r="CM882" s="270"/>
      <c r="CN882" s="270"/>
      <c r="CO882" s="270"/>
      <c r="CP882" s="270"/>
      <c r="CQ882" s="270"/>
    </row>
    <row r="883" spans="10:95">
      <c r="J883" s="268"/>
      <c r="K883" s="268"/>
      <c r="L883" s="269"/>
      <c r="M883" s="270"/>
      <c r="N883" s="268"/>
      <c r="O883" s="268"/>
      <c r="P883" s="269"/>
      <c r="Q883" s="270"/>
      <c r="R883" s="268"/>
      <c r="S883" s="268"/>
      <c r="T883" s="269"/>
      <c r="U883" s="270"/>
      <c r="V883" s="268"/>
      <c r="W883" s="268"/>
      <c r="X883" s="269"/>
      <c r="Y883" s="270"/>
      <c r="Z883" s="268"/>
      <c r="AA883" s="268"/>
      <c r="AB883" s="269"/>
      <c r="AC883" s="270"/>
      <c r="AD883" s="268"/>
      <c r="AE883" s="268"/>
      <c r="AF883" s="269"/>
      <c r="AG883" s="270"/>
      <c r="AH883" s="268"/>
      <c r="AI883" s="268"/>
      <c r="AJ883" s="269"/>
      <c r="AK883" s="270"/>
      <c r="AL883" s="270"/>
      <c r="AM883" s="270"/>
      <c r="AN883" s="270"/>
      <c r="AO883" s="270"/>
      <c r="AP883" s="270"/>
      <c r="AQ883" s="270"/>
      <c r="AR883" s="270"/>
      <c r="AS883" s="270"/>
      <c r="AT883" s="270"/>
      <c r="AU883" s="270"/>
      <c r="AV883" s="270"/>
      <c r="AW883" s="270"/>
      <c r="AX883" s="270"/>
      <c r="AY883" s="270"/>
      <c r="AZ883" s="270"/>
      <c r="BA883" s="270"/>
      <c r="BB883" s="270"/>
      <c r="BC883" s="270"/>
      <c r="BD883" s="270"/>
      <c r="BE883" s="270"/>
      <c r="BF883" s="270"/>
      <c r="BG883" s="270"/>
      <c r="BH883" s="270"/>
      <c r="BI883" s="270"/>
      <c r="BJ883" s="270"/>
      <c r="BK883" s="270"/>
      <c r="BL883" s="270"/>
      <c r="BM883" s="270"/>
      <c r="BN883" s="270"/>
      <c r="BO883" s="270"/>
      <c r="BP883" s="270"/>
      <c r="BQ883" s="270"/>
      <c r="BR883" s="270"/>
      <c r="BS883" s="270"/>
      <c r="BT883" s="270"/>
      <c r="BU883" s="270"/>
      <c r="BV883" s="270"/>
      <c r="BW883" s="270"/>
      <c r="BX883" s="270"/>
      <c r="BY883" s="270"/>
      <c r="BZ883" s="270"/>
      <c r="CA883" s="270"/>
      <c r="CB883" s="270"/>
      <c r="CC883" s="270"/>
      <c r="CD883" s="270"/>
      <c r="CE883" s="270"/>
      <c r="CF883" s="270"/>
      <c r="CG883" s="270"/>
      <c r="CH883" s="270"/>
      <c r="CI883" s="270"/>
      <c r="CJ883" s="270"/>
      <c r="CK883" s="270"/>
      <c r="CL883" s="270"/>
      <c r="CM883" s="270"/>
      <c r="CN883" s="270"/>
      <c r="CO883" s="270"/>
      <c r="CP883" s="270"/>
      <c r="CQ883" s="270"/>
    </row>
    <row r="884" spans="10:95">
      <c r="J884" s="268"/>
      <c r="K884" s="268"/>
      <c r="L884" s="269"/>
      <c r="M884" s="270"/>
      <c r="N884" s="268"/>
      <c r="O884" s="268"/>
      <c r="P884" s="269"/>
      <c r="Q884" s="270"/>
      <c r="R884" s="268"/>
      <c r="S884" s="268"/>
      <c r="T884" s="269"/>
      <c r="U884" s="270"/>
      <c r="V884" s="268"/>
      <c r="W884" s="268"/>
      <c r="X884" s="269"/>
      <c r="Y884" s="270"/>
      <c r="Z884" s="268"/>
      <c r="AA884" s="268"/>
      <c r="AB884" s="269"/>
      <c r="AC884" s="270"/>
      <c r="AD884" s="268"/>
      <c r="AE884" s="268"/>
      <c r="AF884" s="269"/>
      <c r="AG884" s="270"/>
      <c r="AH884" s="268"/>
      <c r="AI884" s="268"/>
      <c r="AJ884" s="269"/>
      <c r="AK884" s="270"/>
      <c r="AL884" s="270"/>
      <c r="AM884" s="270"/>
      <c r="AN884" s="270"/>
      <c r="AO884" s="270"/>
      <c r="AP884" s="270"/>
      <c r="AQ884" s="270"/>
      <c r="AR884" s="270"/>
      <c r="AS884" s="270"/>
      <c r="AT884" s="270"/>
      <c r="AU884" s="270"/>
      <c r="AV884" s="270"/>
      <c r="AW884" s="270"/>
      <c r="AX884" s="270"/>
      <c r="AY884" s="270"/>
      <c r="AZ884" s="270"/>
      <c r="BA884" s="270"/>
      <c r="BB884" s="270"/>
      <c r="BC884" s="270"/>
      <c r="BD884" s="270"/>
      <c r="BE884" s="270"/>
      <c r="BF884" s="270"/>
      <c r="BG884" s="270"/>
      <c r="BH884" s="270"/>
      <c r="BI884" s="270"/>
      <c r="BJ884" s="270"/>
      <c r="BK884" s="270"/>
      <c r="BL884" s="270"/>
      <c r="BM884" s="270"/>
      <c r="BN884" s="270"/>
      <c r="BO884" s="270"/>
      <c r="BP884" s="270"/>
      <c r="BQ884" s="270"/>
      <c r="BR884" s="270"/>
      <c r="BS884" s="270"/>
      <c r="BT884" s="270"/>
      <c r="BU884" s="270"/>
      <c r="BV884" s="270"/>
      <c r="BW884" s="270"/>
      <c r="BX884" s="270"/>
      <c r="BY884" s="270"/>
      <c r="BZ884" s="270"/>
      <c r="CA884" s="270"/>
      <c r="CB884" s="270"/>
      <c r="CC884" s="270"/>
      <c r="CD884" s="270"/>
      <c r="CE884" s="270"/>
      <c r="CF884" s="270"/>
      <c r="CG884" s="270"/>
      <c r="CH884" s="270"/>
      <c r="CI884" s="270"/>
      <c r="CJ884" s="270"/>
      <c r="CK884" s="270"/>
      <c r="CL884" s="270"/>
      <c r="CM884" s="270"/>
      <c r="CN884" s="270"/>
      <c r="CO884" s="270"/>
      <c r="CP884" s="270"/>
      <c r="CQ884" s="270"/>
    </row>
    <row r="885" spans="10:95">
      <c r="J885" s="268"/>
      <c r="K885" s="268"/>
      <c r="L885" s="269"/>
      <c r="M885" s="270"/>
      <c r="N885" s="268"/>
      <c r="O885" s="268"/>
      <c r="P885" s="269"/>
      <c r="Q885" s="270"/>
      <c r="R885" s="268"/>
      <c r="S885" s="268"/>
      <c r="T885" s="269"/>
      <c r="U885" s="270"/>
      <c r="V885" s="268"/>
      <c r="W885" s="268"/>
      <c r="X885" s="269"/>
      <c r="Y885" s="270"/>
      <c r="Z885" s="268"/>
      <c r="AA885" s="268"/>
      <c r="AB885" s="269"/>
      <c r="AC885" s="270"/>
      <c r="AD885" s="268"/>
      <c r="AE885" s="268"/>
      <c r="AF885" s="269"/>
      <c r="AG885" s="270"/>
      <c r="AH885" s="268"/>
      <c r="AI885" s="268"/>
      <c r="AJ885" s="269"/>
      <c r="AK885" s="270"/>
      <c r="AL885" s="270"/>
      <c r="AM885" s="270"/>
      <c r="AN885" s="270"/>
      <c r="AO885" s="270"/>
      <c r="AP885" s="270"/>
      <c r="AQ885" s="270"/>
      <c r="AR885" s="270"/>
      <c r="AS885" s="270"/>
      <c r="AT885" s="270"/>
      <c r="AU885" s="270"/>
      <c r="AV885" s="270"/>
      <c r="AW885" s="270"/>
      <c r="AX885" s="270"/>
      <c r="AY885" s="270"/>
      <c r="AZ885" s="270"/>
      <c r="BA885" s="270"/>
      <c r="BB885" s="270"/>
      <c r="BC885" s="270"/>
      <c r="BD885" s="270"/>
      <c r="BE885" s="270"/>
      <c r="BF885" s="270"/>
      <c r="BG885" s="270"/>
      <c r="BH885" s="270"/>
      <c r="BI885" s="270"/>
      <c r="BJ885" s="270"/>
      <c r="BK885" s="270"/>
      <c r="BL885" s="270"/>
      <c r="BM885" s="270"/>
      <c r="BN885" s="270"/>
      <c r="BO885" s="270"/>
      <c r="BP885" s="270"/>
      <c r="BQ885" s="270"/>
      <c r="BR885" s="270"/>
      <c r="BS885" s="270"/>
      <c r="BT885" s="270"/>
      <c r="BU885" s="270"/>
      <c r="BV885" s="270"/>
      <c r="BW885" s="270"/>
      <c r="BX885" s="270"/>
      <c r="BY885" s="270"/>
      <c r="BZ885" s="270"/>
      <c r="CA885" s="270"/>
      <c r="CB885" s="270"/>
      <c r="CC885" s="270"/>
      <c r="CD885" s="270"/>
      <c r="CE885" s="270"/>
      <c r="CF885" s="270"/>
      <c r="CG885" s="270"/>
      <c r="CH885" s="270"/>
      <c r="CI885" s="270"/>
      <c r="CJ885" s="270"/>
      <c r="CK885" s="270"/>
      <c r="CL885" s="270"/>
      <c r="CM885" s="270"/>
      <c r="CN885" s="270"/>
      <c r="CO885" s="270"/>
      <c r="CP885" s="270"/>
      <c r="CQ885" s="270"/>
    </row>
    <row r="886" spans="10:95">
      <c r="J886" s="268"/>
      <c r="K886" s="268"/>
      <c r="L886" s="269"/>
      <c r="M886" s="270"/>
      <c r="N886" s="268"/>
      <c r="O886" s="268"/>
      <c r="P886" s="269"/>
      <c r="Q886" s="270"/>
      <c r="R886" s="268"/>
      <c r="S886" s="268"/>
      <c r="T886" s="269"/>
      <c r="U886" s="270"/>
      <c r="V886" s="268"/>
      <c r="W886" s="268"/>
      <c r="X886" s="269"/>
      <c r="Y886" s="270"/>
      <c r="Z886" s="268"/>
      <c r="AA886" s="268"/>
      <c r="AB886" s="269"/>
      <c r="AC886" s="270"/>
      <c r="AD886" s="268"/>
      <c r="AE886" s="268"/>
      <c r="AF886" s="269"/>
      <c r="AG886" s="270"/>
      <c r="AH886" s="268"/>
      <c r="AI886" s="268"/>
      <c r="AJ886" s="269"/>
      <c r="AK886" s="270"/>
      <c r="AL886" s="270"/>
      <c r="AM886" s="270"/>
      <c r="AN886" s="270"/>
      <c r="AO886" s="270"/>
      <c r="AP886" s="270"/>
      <c r="AQ886" s="270"/>
      <c r="AR886" s="270"/>
      <c r="AS886" s="270"/>
      <c r="AT886" s="270"/>
      <c r="AU886" s="270"/>
      <c r="AV886" s="270"/>
      <c r="AW886" s="270"/>
      <c r="AX886" s="270"/>
      <c r="AY886" s="270"/>
      <c r="AZ886" s="270"/>
      <c r="BA886" s="270"/>
      <c r="BB886" s="270"/>
      <c r="BC886" s="270"/>
      <c r="BD886" s="270"/>
      <c r="BE886" s="270"/>
      <c r="BF886" s="270"/>
      <c r="BG886" s="270"/>
      <c r="BH886" s="270"/>
      <c r="BI886" s="270"/>
      <c r="BJ886" s="270"/>
      <c r="BK886" s="270"/>
      <c r="BL886" s="270"/>
      <c r="BM886" s="270"/>
      <c r="BN886" s="270"/>
      <c r="BO886" s="270"/>
      <c r="BP886" s="270"/>
      <c r="BQ886" s="270"/>
      <c r="BR886" s="270"/>
      <c r="BS886" s="270"/>
      <c r="BT886" s="270"/>
      <c r="BU886" s="270"/>
      <c r="BV886" s="270"/>
      <c r="BW886" s="270"/>
      <c r="BX886" s="270"/>
      <c r="BY886" s="270"/>
      <c r="BZ886" s="270"/>
      <c r="CA886" s="270"/>
      <c r="CB886" s="270"/>
      <c r="CC886" s="270"/>
      <c r="CD886" s="270"/>
      <c r="CE886" s="270"/>
      <c r="CF886" s="270"/>
      <c r="CG886" s="270"/>
      <c r="CH886" s="270"/>
      <c r="CI886" s="270"/>
      <c r="CJ886" s="270"/>
      <c r="CK886" s="270"/>
      <c r="CL886" s="270"/>
      <c r="CM886" s="270"/>
      <c r="CN886" s="270"/>
      <c r="CO886" s="270"/>
      <c r="CP886" s="270"/>
      <c r="CQ886" s="270"/>
    </row>
    <row r="887" spans="10:95">
      <c r="J887" s="268"/>
      <c r="K887" s="268"/>
      <c r="L887" s="269"/>
      <c r="M887" s="270"/>
      <c r="N887" s="268"/>
      <c r="O887" s="268"/>
      <c r="P887" s="269"/>
      <c r="Q887" s="270"/>
      <c r="R887" s="268"/>
      <c r="S887" s="268"/>
      <c r="T887" s="269"/>
      <c r="U887" s="270"/>
      <c r="V887" s="268"/>
      <c r="W887" s="268"/>
      <c r="X887" s="269"/>
      <c r="Y887" s="270"/>
      <c r="Z887" s="268"/>
      <c r="AA887" s="268"/>
      <c r="AB887" s="269"/>
      <c r="AC887" s="270"/>
      <c r="AD887" s="268"/>
      <c r="AE887" s="268"/>
      <c r="AF887" s="269"/>
      <c r="AG887" s="270"/>
      <c r="AH887" s="268"/>
      <c r="AI887" s="268"/>
      <c r="AJ887" s="269"/>
      <c r="AK887" s="270"/>
      <c r="AL887" s="270"/>
      <c r="AM887" s="270"/>
      <c r="AN887" s="270"/>
      <c r="AO887" s="270"/>
      <c r="AP887" s="270"/>
      <c r="AQ887" s="270"/>
      <c r="AR887" s="270"/>
      <c r="AS887" s="270"/>
      <c r="AT887" s="270"/>
      <c r="AU887" s="270"/>
      <c r="AV887" s="270"/>
      <c r="AW887" s="270"/>
      <c r="AX887" s="270"/>
      <c r="AY887" s="270"/>
      <c r="AZ887" s="270"/>
      <c r="BA887" s="270"/>
      <c r="BB887" s="270"/>
      <c r="BC887" s="270"/>
      <c r="BD887" s="270"/>
      <c r="BE887" s="270"/>
      <c r="BF887" s="270"/>
      <c r="BG887" s="270"/>
      <c r="BH887" s="270"/>
      <c r="BI887" s="270"/>
      <c r="BJ887" s="270"/>
      <c r="BK887" s="270"/>
      <c r="BL887" s="270"/>
      <c r="BM887" s="270"/>
      <c r="BN887" s="270"/>
      <c r="BO887" s="270"/>
      <c r="BP887" s="270"/>
      <c r="BQ887" s="270"/>
      <c r="BR887" s="270"/>
      <c r="BS887" s="270"/>
      <c r="BT887" s="270"/>
      <c r="BU887" s="270"/>
      <c r="BV887" s="270"/>
      <c r="BW887" s="270"/>
      <c r="BX887" s="270"/>
      <c r="BY887" s="270"/>
      <c r="BZ887" s="270"/>
      <c r="CA887" s="270"/>
      <c r="CB887" s="270"/>
      <c r="CC887" s="270"/>
      <c r="CD887" s="270"/>
      <c r="CE887" s="270"/>
      <c r="CF887" s="270"/>
      <c r="CG887" s="270"/>
      <c r="CH887" s="270"/>
      <c r="CI887" s="270"/>
      <c r="CJ887" s="270"/>
      <c r="CK887" s="270"/>
      <c r="CL887" s="270"/>
      <c r="CM887" s="270"/>
      <c r="CN887" s="270"/>
      <c r="CO887" s="270"/>
      <c r="CP887" s="270"/>
      <c r="CQ887" s="270"/>
    </row>
    <row r="888" spans="10:95">
      <c r="J888" s="268"/>
      <c r="K888" s="268"/>
      <c r="L888" s="269"/>
      <c r="M888" s="270"/>
      <c r="N888" s="268"/>
      <c r="O888" s="268"/>
      <c r="P888" s="269"/>
      <c r="Q888" s="270"/>
      <c r="R888" s="268"/>
      <c r="S888" s="268"/>
      <c r="T888" s="269"/>
      <c r="U888" s="270"/>
      <c r="V888" s="268"/>
      <c r="W888" s="268"/>
      <c r="X888" s="269"/>
      <c r="Y888" s="270"/>
      <c r="Z888" s="268"/>
      <c r="AA888" s="268"/>
      <c r="AB888" s="269"/>
      <c r="AC888" s="270"/>
      <c r="AD888" s="268"/>
      <c r="AE888" s="268"/>
      <c r="AF888" s="269"/>
      <c r="AG888" s="270"/>
      <c r="AH888" s="268"/>
      <c r="AI888" s="268"/>
      <c r="AJ888" s="269"/>
      <c r="AK888" s="270"/>
      <c r="AL888" s="270"/>
      <c r="AM888" s="270"/>
      <c r="AN888" s="270"/>
      <c r="AO888" s="270"/>
      <c r="AP888" s="270"/>
      <c r="AQ888" s="270"/>
      <c r="AR888" s="270"/>
      <c r="AS888" s="270"/>
      <c r="AT888" s="270"/>
      <c r="AU888" s="270"/>
      <c r="AV888" s="270"/>
      <c r="AW888" s="270"/>
      <c r="AX888" s="270"/>
      <c r="AY888" s="270"/>
      <c r="AZ888" s="270"/>
      <c r="BA888" s="270"/>
      <c r="BB888" s="270"/>
      <c r="BC888" s="270"/>
      <c r="BD888" s="270"/>
      <c r="BE888" s="270"/>
      <c r="BF888" s="270"/>
      <c r="BG888" s="270"/>
      <c r="BH888" s="270"/>
      <c r="BI888" s="270"/>
      <c r="BJ888" s="270"/>
      <c r="BK888" s="270"/>
      <c r="BL888" s="270"/>
      <c r="BM888" s="270"/>
      <c r="BN888" s="270"/>
      <c r="BO888" s="270"/>
      <c r="BP888" s="270"/>
      <c r="BQ888" s="270"/>
      <c r="BR888" s="270"/>
      <c r="BS888" s="270"/>
      <c r="BT888" s="270"/>
      <c r="BU888" s="270"/>
      <c r="BV888" s="270"/>
      <c r="BW888" s="270"/>
      <c r="BX888" s="270"/>
      <c r="BY888" s="270"/>
      <c r="BZ888" s="270"/>
      <c r="CA888" s="270"/>
      <c r="CB888" s="270"/>
      <c r="CC888" s="270"/>
      <c r="CD888" s="270"/>
      <c r="CE888" s="270"/>
      <c r="CF888" s="270"/>
      <c r="CG888" s="270"/>
      <c r="CH888" s="270"/>
      <c r="CI888" s="270"/>
      <c r="CJ888" s="270"/>
      <c r="CK888" s="270"/>
      <c r="CL888" s="270"/>
      <c r="CM888" s="270"/>
      <c r="CN888" s="270"/>
      <c r="CO888" s="270"/>
      <c r="CP888" s="270"/>
      <c r="CQ888" s="270"/>
    </row>
    <row r="889" spans="10:95">
      <c r="J889" s="268"/>
      <c r="K889" s="268"/>
      <c r="L889" s="269"/>
      <c r="M889" s="270"/>
      <c r="N889" s="268"/>
      <c r="O889" s="268"/>
      <c r="P889" s="269"/>
      <c r="Q889" s="270"/>
      <c r="R889" s="268"/>
      <c r="S889" s="268"/>
      <c r="T889" s="269"/>
      <c r="U889" s="270"/>
      <c r="V889" s="268"/>
      <c r="W889" s="268"/>
      <c r="X889" s="269"/>
      <c r="Y889" s="270"/>
      <c r="Z889" s="268"/>
      <c r="AA889" s="268"/>
      <c r="AB889" s="269"/>
      <c r="AC889" s="270"/>
      <c r="AD889" s="268"/>
      <c r="AE889" s="268"/>
      <c r="AF889" s="269"/>
      <c r="AG889" s="270"/>
      <c r="AH889" s="268"/>
      <c r="AI889" s="268"/>
      <c r="AJ889" s="269"/>
      <c r="AK889" s="270"/>
      <c r="AL889" s="270"/>
      <c r="AM889" s="270"/>
      <c r="AN889" s="270"/>
      <c r="AO889" s="270"/>
      <c r="AP889" s="270"/>
      <c r="AQ889" s="270"/>
      <c r="AR889" s="270"/>
      <c r="AS889" s="270"/>
      <c r="AT889" s="270"/>
      <c r="AU889" s="270"/>
      <c r="AV889" s="270"/>
      <c r="AW889" s="270"/>
      <c r="AX889" s="270"/>
      <c r="AY889" s="270"/>
      <c r="AZ889" s="270"/>
      <c r="BA889" s="270"/>
      <c r="BB889" s="270"/>
      <c r="BC889" s="270"/>
      <c r="BD889" s="270"/>
      <c r="BE889" s="270"/>
      <c r="BF889" s="270"/>
      <c r="BG889" s="270"/>
      <c r="BH889" s="270"/>
      <c r="BI889" s="270"/>
      <c r="BJ889" s="270"/>
      <c r="BK889" s="270"/>
      <c r="BL889" s="270"/>
      <c r="BM889" s="270"/>
      <c r="BN889" s="270"/>
      <c r="BO889" s="270"/>
      <c r="BP889" s="270"/>
      <c r="BQ889" s="270"/>
      <c r="BR889" s="270"/>
      <c r="BS889" s="270"/>
      <c r="BT889" s="270"/>
      <c r="BU889" s="270"/>
      <c r="BV889" s="270"/>
      <c r="BW889" s="270"/>
      <c r="BX889" s="270"/>
      <c r="BY889" s="270"/>
      <c r="BZ889" s="270"/>
      <c r="CA889" s="270"/>
      <c r="CB889" s="270"/>
      <c r="CC889" s="270"/>
      <c r="CD889" s="270"/>
      <c r="CE889" s="270"/>
      <c r="CF889" s="270"/>
      <c r="CG889" s="270"/>
      <c r="CH889" s="270"/>
      <c r="CI889" s="270"/>
      <c r="CJ889" s="270"/>
      <c r="CK889" s="270"/>
      <c r="CL889" s="270"/>
      <c r="CM889" s="270"/>
      <c r="CN889" s="270"/>
      <c r="CO889" s="270"/>
      <c r="CP889" s="270"/>
      <c r="CQ889" s="270"/>
    </row>
    <row r="890" spans="10:95">
      <c r="J890" s="268"/>
      <c r="K890" s="268"/>
      <c r="L890" s="269"/>
      <c r="M890" s="270"/>
      <c r="N890" s="268"/>
      <c r="O890" s="268"/>
      <c r="P890" s="269"/>
      <c r="Q890" s="270"/>
      <c r="R890" s="268"/>
      <c r="S890" s="268"/>
      <c r="T890" s="269"/>
      <c r="U890" s="270"/>
      <c r="V890" s="268"/>
      <c r="W890" s="268"/>
      <c r="X890" s="269"/>
      <c r="Y890" s="270"/>
      <c r="Z890" s="268"/>
      <c r="AA890" s="268"/>
      <c r="AB890" s="269"/>
      <c r="AC890" s="270"/>
      <c r="AD890" s="268"/>
      <c r="AE890" s="268"/>
      <c r="AF890" s="269"/>
      <c r="AG890" s="270"/>
      <c r="AH890" s="268"/>
      <c r="AI890" s="268"/>
      <c r="AJ890" s="269"/>
      <c r="AK890" s="270"/>
      <c r="AL890" s="270"/>
      <c r="AM890" s="270"/>
      <c r="AN890" s="270"/>
      <c r="AO890" s="270"/>
      <c r="AP890" s="270"/>
      <c r="AQ890" s="270"/>
      <c r="AR890" s="270"/>
      <c r="AS890" s="270"/>
      <c r="AT890" s="270"/>
      <c r="AU890" s="270"/>
      <c r="AV890" s="270"/>
      <c r="AW890" s="270"/>
      <c r="AX890" s="270"/>
      <c r="AY890" s="270"/>
      <c r="AZ890" s="270"/>
      <c r="BA890" s="270"/>
      <c r="BB890" s="270"/>
      <c r="BC890" s="270"/>
      <c r="BD890" s="270"/>
      <c r="BE890" s="270"/>
      <c r="BF890" s="270"/>
      <c r="BG890" s="270"/>
      <c r="BH890" s="270"/>
      <c r="BI890" s="270"/>
      <c r="BJ890" s="270"/>
      <c r="BK890" s="270"/>
      <c r="BL890" s="270"/>
      <c r="BM890" s="270"/>
      <c r="BN890" s="270"/>
      <c r="BO890" s="270"/>
      <c r="BP890" s="270"/>
      <c r="BQ890" s="270"/>
      <c r="BR890" s="270"/>
      <c r="BS890" s="270"/>
      <c r="BT890" s="270"/>
      <c r="BU890" s="270"/>
      <c r="BV890" s="270"/>
      <c r="BW890" s="270"/>
      <c r="BX890" s="270"/>
      <c r="BY890" s="270"/>
      <c r="BZ890" s="270"/>
      <c r="CA890" s="270"/>
      <c r="CB890" s="270"/>
      <c r="CC890" s="270"/>
      <c r="CD890" s="270"/>
      <c r="CE890" s="270"/>
      <c r="CF890" s="270"/>
      <c r="CG890" s="270"/>
      <c r="CH890" s="270"/>
      <c r="CI890" s="270"/>
      <c r="CJ890" s="270"/>
      <c r="CK890" s="270"/>
      <c r="CL890" s="270"/>
      <c r="CM890" s="270"/>
      <c r="CN890" s="270"/>
      <c r="CO890" s="270"/>
      <c r="CP890" s="270"/>
      <c r="CQ890" s="270"/>
    </row>
    <row r="891" spans="10:95">
      <c r="J891" s="268"/>
      <c r="K891" s="268"/>
      <c r="L891" s="269"/>
      <c r="M891" s="270"/>
      <c r="N891" s="268"/>
      <c r="O891" s="268"/>
      <c r="P891" s="269"/>
      <c r="Q891" s="270"/>
      <c r="R891" s="268"/>
      <c r="S891" s="268"/>
      <c r="T891" s="269"/>
      <c r="U891" s="270"/>
      <c r="V891" s="268"/>
      <c r="W891" s="268"/>
      <c r="X891" s="269"/>
      <c r="Y891" s="270"/>
      <c r="Z891" s="268"/>
      <c r="AA891" s="268"/>
      <c r="AB891" s="269"/>
      <c r="AC891" s="270"/>
      <c r="AD891" s="268"/>
      <c r="AE891" s="268"/>
      <c r="AF891" s="269"/>
      <c r="AG891" s="270"/>
      <c r="AH891" s="268"/>
      <c r="AI891" s="268"/>
      <c r="AJ891" s="269"/>
      <c r="AK891" s="270"/>
      <c r="AL891" s="270"/>
      <c r="AM891" s="270"/>
      <c r="AN891" s="270"/>
      <c r="AO891" s="270"/>
      <c r="AP891" s="270"/>
      <c r="AQ891" s="270"/>
      <c r="AR891" s="270"/>
      <c r="AS891" s="270"/>
      <c r="AT891" s="270"/>
      <c r="AU891" s="270"/>
      <c r="AV891" s="270"/>
      <c r="AW891" s="270"/>
      <c r="AX891" s="270"/>
      <c r="AY891" s="270"/>
      <c r="AZ891" s="270"/>
      <c r="BA891" s="270"/>
      <c r="BB891" s="270"/>
      <c r="BC891" s="270"/>
      <c r="BD891" s="270"/>
      <c r="BE891" s="270"/>
      <c r="BF891" s="270"/>
      <c r="BG891" s="270"/>
      <c r="BH891" s="270"/>
      <c r="BI891" s="270"/>
      <c r="BJ891" s="270"/>
      <c r="BK891" s="270"/>
      <c r="BL891" s="270"/>
      <c r="BM891" s="270"/>
      <c r="BN891" s="270"/>
      <c r="BO891" s="270"/>
      <c r="BP891" s="270"/>
      <c r="BQ891" s="270"/>
      <c r="BR891" s="270"/>
      <c r="BS891" s="270"/>
      <c r="BT891" s="270"/>
      <c r="BU891" s="270"/>
      <c r="BV891" s="270"/>
      <c r="BW891" s="270"/>
      <c r="BX891" s="270"/>
      <c r="BY891" s="270"/>
      <c r="BZ891" s="270"/>
      <c r="CA891" s="270"/>
      <c r="CB891" s="270"/>
      <c r="CC891" s="270"/>
      <c r="CD891" s="270"/>
      <c r="CE891" s="270"/>
      <c r="CF891" s="270"/>
      <c r="CG891" s="270"/>
      <c r="CH891" s="270"/>
      <c r="CI891" s="270"/>
      <c r="CJ891" s="270"/>
      <c r="CK891" s="270"/>
      <c r="CL891" s="270"/>
      <c r="CM891" s="270"/>
      <c r="CN891" s="270"/>
      <c r="CO891" s="270"/>
      <c r="CP891" s="270"/>
      <c r="CQ891" s="270"/>
    </row>
    <row r="892" spans="10:95">
      <c r="J892" s="268"/>
      <c r="K892" s="268"/>
      <c r="L892" s="269"/>
      <c r="M892" s="270"/>
      <c r="N892" s="268"/>
      <c r="O892" s="268"/>
      <c r="P892" s="269"/>
      <c r="Q892" s="270"/>
      <c r="R892" s="268"/>
      <c r="S892" s="268"/>
      <c r="T892" s="269"/>
      <c r="U892" s="270"/>
      <c r="V892" s="268"/>
      <c r="W892" s="268"/>
      <c r="X892" s="269"/>
      <c r="Y892" s="270"/>
      <c r="Z892" s="268"/>
      <c r="AA892" s="268"/>
      <c r="AB892" s="269"/>
      <c r="AC892" s="270"/>
      <c r="AD892" s="268"/>
      <c r="AE892" s="268"/>
      <c r="AF892" s="269"/>
      <c r="AG892" s="270"/>
      <c r="AH892" s="268"/>
      <c r="AI892" s="268"/>
      <c r="AJ892" s="269"/>
      <c r="AK892" s="270"/>
      <c r="AL892" s="270"/>
      <c r="AM892" s="270"/>
      <c r="AN892" s="270"/>
      <c r="AO892" s="270"/>
      <c r="AP892" s="270"/>
      <c r="AQ892" s="270"/>
      <c r="AR892" s="270"/>
      <c r="AS892" s="270"/>
      <c r="AT892" s="270"/>
      <c r="AU892" s="270"/>
      <c r="AV892" s="270"/>
      <c r="AW892" s="270"/>
      <c r="AX892" s="270"/>
      <c r="AY892" s="270"/>
      <c r="AZ892" s="270"/>
      <c r="BA892" s="270"/>
      <c r="BB892" s="270"/>
      <c r="BC892" s="270"/>
      <c r="BD892" s="270"/>
      <c r="BE892" s="270"/>
      <c r="BF892" s="270"/>
      <c r="BG892" s="270"/>
      <c r="BH892" s="270"/>
      <c r="BI892" s="270"/>
      <c r="BJ892" s="270"/>
      <c r="BK892" s="270"/>
      <c r="BL892" s="270"/>
      <c r="BM892" s="270"/>
      <c r="BN892" s="270"/>
      <c r="BO892" s="270"/>
      <c r="BP892" s="270"/>
      <c r="BQ892" s="270"/>
      <c r="BR892" s="270"/>
      <c r="BS892" s="270"/>
      <c r="BT892" s="270"/>
      <c r="BU892" s="270"/>
      <c r="BV892" s="270"/>
      <c r="BW892" s="270"/>
      <c r="BX892" s="270"/>
      <c r="BY892" s="270"/>
      <c r="BZ892" s="270"/>
      <c r="CA892" s="270"/>
      <c r="CB892" s="270"/>
      <c r="CC892" s="270"/>
      <c r="CD892" s="270"/>
      <c r="CE892" s="270"/>
      <c r="CF892" s="270"/>
      <c r="CG892" s="270"/>
      <c r="CH892" s="270"/>
      <c r="CI892" s="270"/>
      <c r="CJ892" s="270"/>
      <c r="CK892" s="270"/>
      <c r="CL892" s="270"/>
      <c r="CM892" s="270"/>
      <c r="CN892" s="270"/>
      <c r="CO892" s="270"/>
      <c r="CP892" s="270"/>
      <c r="CQ892" s="270"/>
    </row>
    <row r="893" spans="10:95">
      <c r="J893" s="268"/>
      <c r="K893" s="268"/>
      <c r="L893" s="269"/>
      <c r="M893" s="270"/>
      <c r="N893" s="268"/>
      <c r="O893" s="268"/>
      <c r="P893" s="269"/>
      <c r="Q893" s="270"/>
      <c r="R893" s="268"/>
      <c r="S893" s="268"/>
      <c r="T893" s="269"/>
      <c r="U893" s="270"/>
      <c r="V893" s="268"/>
      <c r="W893" s="268"/>
      <c r="X893" s="269"/>
      <c r="Y893" s="270"/>
      <c r="Z893" s="268"/>
      <c r="AA893" s="268"/>
      <c r="AB893" s="269"/>
      <c r="AC893" s="270"/>
      <c r="AD893" s="268"/>
      <c r="AE893" s="268"/>
      <c r="AF893" s="269"/>
      <c r="AG893" s="270"/>
      <c r="AH893" s="268"/>
      <c r="AI893" s="268"/>
      <c r="AJ893" s="269"/>
      <c r="AK893" s="270"/>
      <c r="AL893" s="270"/>
      <c r="AM893" s="270"/>
      <c r="AN893" s="270"/>
      <c r="AO893" s="270"/>
      <c r="AP893" s="270"/>
      <c r="AQ893" s="270"/>
      <c r="AR893" s="270"/>
      <c r="AS893" s="270"/>
      <c r="AT893" s="270"/>
      <c r="AU893" s="270"/>
      <c r="AV893" s="270"/>
      <c r="AW893" s="270"/>
      <c r="AX893" s="270"/>
      <c r="AY893" s="270"/>
      <c r="AZ893" s="270"/>
      <c r="BA893" s="270"/>
      <c r="BB893" s="270"/>
      <c r="BC893" s="270"/>
      <c r="BD893" s="270"/>
      <c r="BE893" s="270"/>
      <c r="BF893" s="270"/>
      <c r="BG893" s="270"/>
      <c r="BH893" s="270"/>
      <c r="BI893" s="270"/>
      <c r="BJ893" s="270"/>
      <c r="BK893" s="270"/>
      <c r="BL893" s="270"/>
      <c r="BM893" s="270"/>
      <c r="BN893" s="270"/>
      <c r="BO893" s="270"/>
      <c r="BP893" s="270"/>
      <c r="BQ893" s="270"/>
      <c r="BR893" s="270"/>
      <c r="BS893" s="270"/>
      <c r="BT893" s="270"/>
      <c r="BU893" s="270"/>
      <c r="BV893" s="270"/>
      <c r="BW893" s="270"/>
      <c r="BX893" s="270"/>
      <c r="BY893" s="270"/>
      <c r="BZ893" s="270"/>
      <c r="CA893" s="270"/>
      <c r="CB893" s="270"/>
      <c r="CC893" s="270"/>
      <c r="CD893" s="270"/>
      <c r="CE893" s="270"/>
      <c r="CF893" s="270"/>
      <c r="CG893" s="270"/>
      <c r="CH893" s="270"/>
      <c r="CI893" s="270"/>
      <c r="CJ893" s="270"/>
      <c r="CK893" s="270"/>
      <c r="CL893" s="270"/>
      <c r="CM893" s="270"/>
      <c r="CN893" s="270"/>
      <c r="CO893" s="270"/>
      <c r="CP893" s="270"/>
      <c r="CQ893" s="270"/>
    </row>
    <row r="894" spans="10:95">
      <c r="J894" s="268"/>
      <c r="K894" s="268"/>
      <c r="L894" s="269"/>
      <c r="M894" s="270"/>
      <c r="N894" s="268"/>
      <c r="O894" s="268"/>
      <c r="P894" s="269"/>
      <c r="Q894" s="270"/>
      <c r="R894" s="268"/>
      <c r="S894" s="268"/>
      <c r="T894" s="269"/>
      <c r="U894" s="270"/>
      <c r="V894" s="268"/>
      <c r="W894" s="268"/>
      <c r="X894" s="269"/>
      <c r="Y894" s="270"/>
      <c r="Z894" s="268"/>
      <c r="AA894" s="268"/>
      <c r="AB894" s="269"/>
      <c r="AC894" s="270"/>
      <c r="AD894" s="268"/>
      <c r="AE894" s="268"/>
      <c r="AF894" s="269"/>
      <c r="AG894" s="270"/>
      <c r="AH894" s="268"/>
      <c r="AI894" s="268"/>
      <c r="AJ894" s="269"/>
      <c r="AK894" s="270"/>
      <c r="AL894" s="270"/>
      <c r="AM894" s="270"/>
      <c r="AN894" s="270"/>
      <c r="AO894" s="270"/>
      <c r="AP894" s="270"/>
      <c r="AQ894" s="270"/>
      <c r="AR894" s="270"/>
      <c r="AS894" s="270"/>
      <c r="AT894" s="270"/>
      <c r="AU894" s="270"/>
      <c r="AV894" s="270"/>
      <c r="AW894" s="270"/>
      <c r="AX894" s="270"/>
      <c r="AY894" s="270"/>
      <c r="AZ894" s="270"/>
      <c r="BA894" s="270"/>
      <c r="BB894" s="270"/>
      <c r="BC894" s="270"/>
      <c r="BD894" s="270"/>
      <c r="BE894" s="270"/>
      <c r="BF894" s="270"/>
      <c r="BG894" s="270"/>
      <c r="BH894" s="270"/>
      <c r="BI894" s="270"/>
      <c r="BJ894" s="270"/>
      <c r="BK894" s="270"/>
      <c r="BL894" s="270"/>
      <c r="BM894" s="270"/>
      <c r="BN894" s="270"/>
      <c r="BO894" s="270"/>
      <c r="BP894" s="270"/>
      <c r="BQ894" s="270"/>
      <c r="BR894" s="270"/>
      <c r="BS894" s="270"/>
      <c r="BT894" s="270"/>
      <c r="BU894" s="270"/>
      <c r="BV894" s="270"/>
      <c r="BW894" s="270"/>
      <c r="BX894" s="270"/>
      <c r="BY894" s="270"/>
      <c r="BZ894" s="270"/>
      <c r="CA894" s="270"/>
      <c r="CB894" s="270"/>
      <c r="CC894" s="270"/>
      <c r="CD894" s="270"/>
      <c r="CE894" s="270"/>
      <c r="CF894" s="270"/>
      <c r="CG894" s="270"/>
      <c r="CH894" s="270"/>
      <c r="CI894" s="270"/>
      <c r="CJ894" s="270"/>
      <c r="CK894" s="270"/>
      <c r="CL894" s="270"/>
      <c r="CM894" s="270"/>
      <c r="CN894" s="270"/>
      <c r="CO894" s="270"/>
      <c r="CP894" s="270"/>
      <c r="CQ894" s="270"/>
    </row>
    <row r="895" spans="10:95">
      <c r="J895" s="268"/>
      <c r="K895" s="268"/>
      <c r="L895" s="269"/>
      <c r="M895" s="270"/>
      <c r="N895" s="268"/>
      <c r="O895" s="268"/>
      <c r="P895" s="269"/>
      <c r="Q895" s="270"/>
      <c r="R895" s="268"/>
      <c r="S895" s="268"/>
      <c r="T895" s="269"/>
      <c r="U895" s="270"/>
      <c r="V895" s="268"/>
      <c r="W895" s="268"/>
      <c r="X895" s="269"/>
      <c r="Y895" s="270"/>
      <c r="Z895" s="268"/>
      <c r="AA895" s="268"/>
      <c r="AB895" s="269"/>
      <c r="AC895" s="270"/>
      <c r="AD895" s="268"/>
      <c r="AE895" s="268"/>
      <c r="AF895" s="269"/>
      <c r="AG895" s="270"/>
      <c r="AH895" s="268"/>
      <c r="AI895" s="268"/>
      <c r="AJ895" s="269"/>
      <c r="AK895" s="270"/>
      <c r="AL895" s="270"/>
      <c r="AM895" s="270"/>
      <c r="AN895" s="270"/>
      <c r="AO895" s="270"/>
      <c r="AP895" s="270"/>
      <c r="AQ895" s="270"/>
      <c r="AR895" s="270"/>
      <c r="AS895" s="270"/>
      <c r="AT895" s="270"/>
      <c r="AU895" s="270"/>
      <c r="AV895" s="270"/>
      <c r="AW895" s="270"/>
      <c r="AX895" s="270"/>
      <c r="AY895" s="270"/>
      <c r="AZ895" s="270"/>
      <c r="BA895" s="270"/>
      <c r="BB895" s="270"/>
      <c r="BC895" s="270"/>
      <c r="BD895" s="270"/>
      <c r="BE895" s="270"/>
      <c r="BF895" s="270"/>
      <c r="BG895" s="270"/>
      <c r="BH895" s="270"/>
      <c r="BI895" s="270"/>
      <c r="BJ895" s="270"/>
      <c r="BK895" s="270"/>
      <c r="BL895" s="270"/>
      <c r="BM895" s="270"/>
      <c r="BN895" s="270"/>
      <c r="BO895" s="270"/>
      <c r="BP895" s="270"/>
      <c r="BQ895" s="270"/>
      <c r="BR895" s="270"/>
      <c r="BS895" s="270"/>
      <c r="BT895" s="270"/>
      <c r="BU895" s="270"/>
      <c r="BV895" s="270"/>
      <c r="BW895" s="270"/>
      <c r="BX895" s="270"/>
      <c r="BY895" s="270"/>
      <c r="BZ895" s="270"/>
      <c r="CA895" s="270"/>
      <c r="CB895" s="270"/>
      <c r="CC895" s="270"/>
      <c r="CD895" s="270"/>
      <c r="CE895" s="270"/>
      <c r="CF895" s="270"/>
      <c r="CG895" s="270"/>
      <c r="CH895" s="270"/>
      <c r="CI895" s="270"/>
      <c r="CJ895" s="270"/>
      <c r="CK895" s="270"/>
      <c r="CL895" s="270"/>
      <c r="CM895" s="270"/>
      <c r="CN895" s="270"/>
      <c r="CO895" s="270"/>
      <c r="CP895" s="270"/>
      <c r="CQ895" s="270"/>
    </row>
    <row r="896" spans="10:95">
      <c r="J896" s="268"/>
      <c r="K896" s="268"/>
      <c r="L896" s="269"/>
      <c r="M896" s="270"/>
      <c r="N896" s="268"/>
      <c r="O896" s="268"/>
      <c r="P896" s="269"/>
      <c r="Q896" s="270"/>
      <c r="R896" s="268"/>
      <c r="S896" s="268"/>
      <c r="T896" s="269"/>
      <c r="U896" s="270"/>
      <c r="V896" s="268"/>
      <c r="W896" s="268"/>
      <c r="X896" s="269"/>
      <c r="Y896" s="270"/>
      <c r="Z896" s="268"/>
      <c r="AA896" s="268"/>
      <c r="AB896" s="269"/>
      <c r="AC896" s="270"/>
      <c r="AD896" s="268"/>
      <c r="AE896" s="268"/>
      <c r="AF896" s="269"/>
      <c r="AG896" s="270"/>
      <c r="AH896" s="268"/>
      <c r="AI896" s="268"/>
      <c r="AJ896" s="269"/>
      <c r="AK896" s="270"/>
      <c r="AL896" s="270"/>
      <c r="AM896" s="270"/>
      <c r="AN896" s="270"/>
      <c r="AO896" s="270"/>
      <c r="AP896" s="270"/>
      <c r="AQ896" s="270"/>
      <c r="AR896" s="270"/>
      <c r="AS896" s="270"/>
      <c r="AT896" s="270"/>
      <c r="AU896" s="270"/>
      <c r="AV896" s="270"/>
      <c r="AW896" s="270"/>
      <c r="AX896" s="270"/>
      <c r="AY896" s="270"/>
      <c r="AZ896" s="270"/>
      <c r="BA896" s="270"/>
      <c r="BB896" s="270"/>
      <c r="BC896" s="270"/>
      <c r="BD896" s="270"/>
      <c r="BE896" s="270"/>
      <c r="BF896" s="270"/>
      <c r="BG896" s="270"/>
      <c r="BH896" s="270"/>
      <c r="BI896" s="270"/>
      <c r="BJ896" s="270"/>
      <c r="BK896" s="270"/>
      <c r="BL896" s="270"/>
      <c r="BM896" s="270"/>
      <c r="BN896" s="270"/>
      <c r="BO896" s="270"/>
      <c r="BP896" s="270"/>
      <c r="BQ896" s="270"/>
      <c r="BR896" s="270"/>
      <c r="BS896" s="270"/>
      <c r="BT896" s="270"/>
      <c r="BU896" s="270"/>
      <c r="BV896" s="270"/>
      <c r="BW896" s="270"/>
      <c r="BX896" s="270"/>
      <c r="BY896" s="270"/>
      <c r="BZ896" s="270"/>
      <c r="CA896" s="270"/>
      <c r="CB896" s="270"/>
      <c r="CC896" s="270"/>
      <c r="CD896" s="270"/>
      <c r="CE896" s="270"/>
      <c r="CF896" s="270"/>
      <c r="CG896" s="270"/>
      <c r="CH896" s="270"/>
      <c r="CI896" s="270"/>
      <c r="CJ896" s="270"/>
      <c r="CK896" s="270"/>
      <c r="CL896" s="270"/>
      <c r="CM896" s="270"/>
      <c r="CN896" s="270"/>
      <c r="CO896" s="270"/>
      <c r="CP896" s="270"/>
      <c r="CQ896" s="270"/>
    </row>
    <row r="897" spans="10:95">
      <c r="J897" s="268"/>
      <c r="K897" s="268"/>
      <c r="L897" s="269"/>
      <c r="M897" s="270"/>
      <c r="N897" s="268"/>
      <c r="O897" s="268"/>
      <c r="P897" s="269"/>
      <c r="Q897" s="270"/>
      <c r="R897" s="268"/>
      <c r="S897" s="268"/>
      <c r="T897" s="269"/>
      <c r="U897" s="270"/>
      <c r="V897" s="268"/>
      <c r="W897" s="268"/>
      <c r="X897" s="269"/>
      <c r="Y897" s="270"/>
      <c r="Z897" s="268"/>
      <c r="AA897" s="268"/>
      <c r="AB897" s="269"/>
      <c r="AC897" s="270"/>
      <c r="AD897" s="268"/>
      <c r="AE897" s="268"/>
      <c r="AF897" s="269"/>
      <c r="AG897" s="270"/>
      <c r="AH897" s="268"/>
      <c r="AI897" s="268"/>
      <c r="AJ897" s="269"/>
      <c r="AK897" s="270"/>
      <c r="AL897" s="270"/>
      <c r="AM897" s="270"/>
      <c r="AN897" s="270"/>
      <c r="AO897" s="270"/>
      <c r="AP897" s="270"/>
      <c r="AQ897" s="270"/>
      <c r="AR897" s="270"/>
      <c r="AS897" s="270"/>
      <c r="AT897" s="270"/>
      <c r="AU897" s="270"/>
      <c r="AV897" s="270"/>
      <c r="AW897" s="270"/>
      <c r="AX897" s="270"/>
      <c r="AY897" s="270"/>
      <c r="AZ897" s="270"/>
      <c r="BA897" s="270"/>
      <c r="BB897" s="270"/>
      <c r="BC897" s="270"/>
      <c r="BD897" s="270"/>
      <c r="BE897" s="270"/>
      <c r="BF897" s="270"/>
      <c r="BG897" s="270"/>
      <c r="BH897" s="270"/>
      <c r="BI897" s="270"/>
      <c r="BJ897" s="270"/>
      <c r="BK897" s="270"/>
      <c r="BL897" s="270"/>
      <c r="BM897" s="270"/>
      <c r="BN897" s="270"/>
      <c r="BO897" s="270"/>
      <c r="BP897" s="270"/>
      <c r="BQ897" s="270"/>
      <c r="BR897" s="270"/>
      <c r="BS897" s="270"/>
      <c r="BT897" s="270"/>
      <c r="BU897" s="270"/>
      <c r="BV897" s="270"/>
      <c r="BW897" s="270"/>
      <c r="BX897" s="270"/>
      <c r="BY897" s="270"/>
      <c r="BZ897" s="270"/>
      <c r="CA897" s="270"/>
      <c r="CB897" s="270"/>
      <c r="CC897" s="270"/>
      <c r="CD897" s="270"/>
      <c r="CE897" s="270"/>
      <c r="CF897" s="270"/>
      <c r="CG897" s="270"/>
      <c r="CH897" s="270"/>
      <c r="CI897" s="270"/>
      <c r="CJ897" s="270"/>
      <c r="CK897" s="270"/>
      <c r="CL897" s="270"/>
      <c r="CM897" s="270"/>
      <c r="CN897" s="270"/>
      <c r="CO897" s="270"/>
      <c r="CP897" s="270"/>
      <c r="CQ897" s="270"/>
    </row>
    <row r="898" spans="10:95">
      <c r="J898" s="268"/>
      <c r="K898" s="268"/>
      <c r="L898" s="269"/>
      <c r="M898" s="270"/>
      <c r="N898" s="268"/>
      <c r="O898" s="268"/>
      <c r="P898" s="269"/>
      <c r="Q898" s="270"/>
      <c r="R898" s="268"/>
      <c r="S898" s="268"/>
      <c r="T898" s="269"/>
      <c r="U898" s="270"/>
      <c r="V898" s="268"/>
      <c r="W898" s="268"/>
      <c r="X898" s="269"/>
      <c r="Y898" s="270"/>
      <c r="Z898" s="268"/>
      <c r="AA898" s="268"/>
      <c r="AB898" s="269"/>
      <c r="AC898" s="270"/>
      <c r="AD898" s="268"/>
      <c r="AE898" s="268"/>
      <c r="AF898" s="269"/>
      <c r="AG898" s="270"/>
      <c r="AH898" s="268"/>
      <c r="AI898" s="268"/>
      <c r="AJ898" s="269"/>
      <c r="AK898" s="270"/>
      <c r="AL898" s="270"/>
      <c r="AM898" s="270"/>
      <c r="AN898" s="270"/>
      <c r="AO898" s="270"/>
      <c r="AP898" s="270"/>
      <c r="AQ898" s="270"/>
      <c r="AR898" s="270"/>
      <c r="AS898" s="270"/>
      <c r="AT898" s="270"/>
      <c r="AU898" s="270"/>
      <c r="AV898" s="270"/>
      <c r="AW898" s="270"/>
      <c r="AX898" s="270"/>
      <c r="AY898" s="270"/>
      <c r="AZ898" s="270"/>
      <c r="BA898" s="270"/>
      <c r="BB898" s="270"/>
      <c r="BC898" s="270"/>
      <c r="BD898" s="270"/>
      <c r="BE898" s="270"/>
      <c r="BF898" s="270"/>
      <c r="BG898" s="270"/>
      <c r="BH898" s="270"/>
      <c r="BI898" s="270"/>
      <c r="BJ898" s="270"/>
      <c r="BK898" s="270"/>
      <c r="BL898" s="270"/>
      <c r="BM898" s="270"/>
      <c r="BN898" s="270"/>
      <c r="BO898" s="270"/>
      <c r="BP898" s="270"/>
      <c r="BQ898" s="270"/>
      <c r="BR898" s="270"/>
      <c r="BS898" s="270"/>
      <c r="BT898" s="270"/>
      <c r="BU898" s="270"/>
      <c r="BV898" s="270"/>
      <c r="BW898" s="270"/>
      <c r="BX898" s="270"/>
      <c r="BY898" s="270"/>
      <c r="BZ898" s="270"/>
      <c r="CA898" s="270"/>
      <c r="CB898" s="270"/>
      <c r="CC898" s="270"/>
      <c r="CD898" s="270"/>
      <c r="CE898" s="270"/>
      <c r="CF898" s="270"/>
      <c r="CG898" s="270"/>
      <c r="CH898" s="270"/>
      <c r="CI898" s="270"/>
      <c r="CJ898" s="270"/>
      <c r="CK898" s="270"/>
      <c r="CL898" s="270"/>
      <c r="CM898" s="270"/>
      <c r="CN898" s="270"/>
      <c r="CO898" s="270"/>
      <c r="CP898" s="270"/>
      <c r="CQ898" s="270"/>
    </row>
    <row r="899" spans="10:95">
      <c r="J899" s="268"/>
      <c r="K899" s="268"/>
      <c r="L899" s="269"/>
      <c r="M899" s="270"/>
      <c r="N899" s="268"/>
      <c r="O899" s="268"/>
      <c r="P899" s="269"/>
      <c r="Q899" s="270"/>
      <c r="R899" s="268"/>
      <c r="S899" s="268"/>
      <c r="T899" s="269"/>
      <c r="U899" s="270"/>
      <c r="V899" s="268"/>
      <c r="W899" s="268"/>
      <c r="X899" s="269"/>
      <c r="Y899" s="270"/>
      <c r="Z899" s="268"/>
      <c r="AA899" s="268"/>
      <c r="AB899" s="269"/>
      <c r="AC899" s="270"/>
      <c r="AD899" s="268"/>
      <c r="AE899" s="268"/>
      <c r="AF899" s="269"/>
      <c r="AG899" s="270"/>
      <c r="AH899" s="268"/>
      <c r="AI899" s="268"/>
      <c r="AJ899" s="269"/>
      <c r="AK899" s="270"/>
      <c r="AL899" s="270"/>
      <c r="AM899" s="270"/>
      <c r="AN899" s="270"/>
      <c r="AO899" s="270"/>
      <c r="AP899" s="270"/>
      <c r="AQ899" s="270"/>
      <c r="AR899" s="270"/>
      <c r="AS899" s="270"/>
      <c r="AT899" s="270"/>
      <c r="AU899" s="270"/>
      <c r="AV899" s="270"/>
      <c r="AW899" s="270"/>
      <c r="AX899" s="270"/>
      <c r="AY899" s="270"/>
      <c r="AZ899" s="270"/>
      <c r="BA899" s="270"/>
      <c r="BB899" s="270"/>
      <c r="BC899" s="270"/>
      <c r="BD899" s="270"/>
      <c r="BE899" s="270"/>
      <c r="BF899" s="270"/>
      <c r="BG899" s="270"/>
      <c r="BH899" s="270"/>
      <c r="BI899" s="270"/>
      <c r="BJ899" s="270"/>
      <c r="BK899" s="270"/>
      <c r="BL899" s="270"/>
      <c r="BM899" s="270"/>
      <c r="BN899" s="270"/>
      <c r="BO899" s="270"/>
      <c r="BP899" s="270"/>
      <c r="BQ899" s="270"/>
      <c r="BR899" s="270"/>
      <c r="BS899" s="270"/>
      <c r="BT899" s="270"/>
      <c r="BU899" s="270"/>
      <c r="BV899" s="270"/>
      <c r="BW899" s="270"/>
      <c r="BX899" s="270"/>
      <c r="BY899" s="270"/>
      <c r="BZ899" s="270"/>
      <c r="CA899" s="270"/>
      <c r="CB899" s="270"/>
      <c r="CC899" s="270"/>
      <c r="CD899" s="270"/>
      <c r="CE899" s="270"/>
      <c r="CF899" s="270"/>
      <c r="CG899" s="270"/>
      <c r="CH899" s="270"/>
      <c r="CI899" s="270"/>
      <c r="CJ899" s="270"/>
      <c r="CK899" s="270"/>
      <c r="CL899" s="270"/>
      <c r="CM899" s="270"/>
      <c r="CN899" s="270"/>
      <c r="CO899" s="270"/>
      <c r="CP899" s="270"/>
      <c r="CQ899" s="270"/>
    </row>
    <row r="900" spans="10:95">
      <c r="J900" s="268"/>
      <c r="K900" s="268"/>
      <c r="L900" s="269"/>
      <c r="M900" s="270"/>
      <c r="N900" s="268"/>
      <c r="O900" s="268"/>
      <c r="P900" s="269"/>
      <c r="Q900" s="270"/>
      <c r="R900" s="268"/>
      <c r="S900" s="268"/>
      <c r="T900" s="269"/>
      <c r="U900" s="270"/>
      <c r="V900" s="268"/>
      <c r="W900" s="268"/>
      <c r="X900" s="269"/>
      <c r="Y900" s="270"/>
      <c r="Z900" s="268"/>
      <c r="AA900" s="268"/>
      <c r="AB900" s="269"/>
      <c r="AC900" s="270"/>
      <c r="AD900" s="268"/>
      <c r="AE900" s="268"/>
      <c r="AF900" s="269"/>
      <c r="AG900" s="270"/>
      <c r="AH900" s="268"/>
      <c r="AI900" s="268"/>
      <c r="AJ900" s="269"/>
      <c r="AK900" s="270"/>
      <c r="AL900" s="270"/>
      <c r="AM900" s="270"/>
      <c r="AN900" s="270"/>
      <c r="AO900" s="270"/>
      <c r="AP900" s="270"/>
      <c r="AQ900" s="270"/>
      <c r="AR900" s="270"/>
      <c r="AS900" s="270"/>
      <c r="AT900" s="270"/>
      <c r="AU900" s="270"/>
      <c r="AV900" s="270"/>
      <c r="AW900" s="270"/>
      <c r="AX900" s="270"/>
      <c r="AY900" s="270"/>
      <c r="AZ900" s="270"/>
      <c r="BA900" s="270"/>
      <c r="BB900" s="270"/>
      <c r="BC900" s="270"/>
      <c r="BD900" s="270"/>
      <c r="BE900" s="270"/>
      <c r="BF900" s="270"/>
      <c r="BG900" s="270"/>
      <c r="BH900" s="270"/>
      <c r="BI900" s="270"/>
      <c r="BJ900" s="270"/>
      <c r="BK900" s="270"/>
      <c r="BL900" s="270"/>
      <c r="BM900" s="270"/>
      <c r="BN900" s="270"/>
      <c r="BO900" s="270"/>
      <c r="BP900" s="270"/>
      <c r="BQ900" s="270"/>
      <c r="BR900" s="270"/>
      <c r="BS900" s="270"/>
      <c r="BT900" s="270"/>
      <c r="BU900" s="270"/>
      <c r="BV900" s="270"/>
      <c r="BW900" s="270"/>
      <c r="BX900" s="270"/>
      <c r="BY900" s="270"/>
      <c r="BZ900" s="270"/>
      <c r="CA900" s="270"/>
      <c r="CB900" s="270"/>
      <c r="CC900" s="270"/>
      <c r="CD900" s="270"/>
      <c r="CE900" s="270"/>
      <c r="CF900" s="270"/>
      <c r="CG900" s="270"/>
      <c r="CH900" s="270"/>
      <c r="CI900" s="270"/>
      <c r="CJ900" s="270"/>
      <c r="CK900" s="270"/>
      <c r="CL900" s="270"/>
      <c r="CM900" s="270"/>
      <c r="CN900" s="270"/>
      <c r="CO900" s="270"/>
      <c r="CP900" s="270"/>
      <c r="CQ900" s="270"/>
    </row>
    <row r="901" spans="10:95">
      <c r="J901" s="268"/>
      <c r="K901" s="268"/>
      <c r="L901" s="269"/>
      <c r="M901" s="270"/>
      <c r="N901" s="268"/>
      <c r="O901" s="268"/>
      <c r="P901" s="269"/>
      <c r="Q901" s="270"/>
      <c r="R901" s="268"/>
      <c r="S901" s="268"/>
      <c r="T901" s="269"/>
      <c r="U901" s="270"/>
      <c r="V901" s="268"/>
      <c r="W901" s="268"/>
      <c r="X901" s="269"/>
      <c r="Y901" s="270"/>
      <c r="Z901" s="268"/>
      <c r="AA901" s="268"/>
      <c r="AB901" s="269"/>
      <c r="AC901" s="270"/>
      <c r="AD901" s="268"/>
      <c r="AE901" s="268"/>
      <c r="AF901" s="269"/>
      <c r="AG901" s="270"/>
      <c r="AH901" s="268"/>
      <c r="AI901" s="268"/>
      <c r="AJ901" s="269"/>
      <c r="AK901" s="270"/>
      <c r="AL901" s="270"/>
      <c r="AM901" s="270"/>
      <c r="AN901" s="270"/>
      <c r="AO901" s="270"/>
      <c r="AP901" s="270"/>
      <c r="AQ901" s="270"/>
      <c r="AR901" s="270"/>
      <c r="AS901" s="270"/>
      <c r="AT901" s="270"/>
      <c r="AU901" s="270"/>
      <c r="AV901" s="270"/>
      <c r="AW901" s="270"/>
      <c r="AX901" s="270"/>
      <c r="AY901" s="270"/>
      <c r="AZ901" s="270"/>
      <c r="BA901" s="270"/>
      <c r="BB901" s="270"/>
      <c r="BC901" s="270"/>
      <c r="BD901" s="270"/>
      <c r="BE901" s="270"/>
      <c r="BF901" s="270"/>
      <c r="BG901" s="270"/>
      <c r="BH901" s="270"/>
      <c r="BI901" s="270"/>
      <c r="BJ901" s="270"/>
      <c r="BK901" s="270"/>
      <c r="BL901" s="270"/>
      <c r="BM901" s="270"/>
      <c r="BN901" s="270"/>
      <c r="BO901" s="270"/>
      <c r="BP901" s="270"/>
      <c r="BQ901" s="270"/>
      <c r="BR901" s="270"/>
      <c r="BS901" s="270"/>
      <c r="BT901" s="270"/>
      <c r="BU901" s="270"/>
      <c r="BV901" s="270"/>
      <c r="BW901" s="270"/>
      <c r="BX901" s="270"/>
      <c r="BY901" s="270"/>
      <c r="BZ901" s="270"/>
      <c r="CA901" s="270"/>
      <c r="CB901" s="270"/>
      <c r="CC901" s="270"/>
      <c r="CD901" s="270"/>
      <c r="CE901" s="270"/>
      <c r="CF901" s="270"/>
      <c r="CG901" s="270"/>
      <c r="CH901" s="270"/>
      <c r="CI901" s="270"/>
      <c r="CJ901" s="270"/>
      <c r="CK901" s="270"/>
      <c r="CL901" s="270"/>
      <c r="CM901" s="270"/>
      <c r="CN901" s="270"/>
      <c r="CO901" s="270"/>
      <c r="CP901" s="270"/>
      <c r="CQ901" s="270"/>
    </row>
    <row r="902" spans="10:95">
      <c r="J902" s="268"/>
      <c r="K902" s="268"/>
      <c r="L902" s="269"/>
      <c r="M902" s="270"/>
      <c r="N902" s="268"/>
      <c r="O902" s="268"/>
      <c r="P902" s="269"/>
      <c r="Q902" s="270"/>
      <c r="R902" s="268"/>
      <c r="S902" s="268"/>
      <c r="T902" s="269"/>
      <c r="U902" s="270"/>
      <c r="V902" s="268"/>
      <c r="W902" s="268"/>
      <c r="X902" s="269"/>
      <c r="Y902" s="270"/>
      <c r="Z902" s="268"/>
      <c r="AA902" s="268"/>
      <c r="AB902" s="269"/>
      <c r="AC902" s="270"/>
      <c r="AD902" s="268"/>
      <c r="AE902" s="268"/>
      <c r="AF902" s="269"/>
      <c r="AG902" s="270"/>
      <c r="AH902" s="268"/>
      <c r="AI902" s="268"/>
      <c r="AJ902" s="269"/>
      <c r="AK902" s="270"/>
      <c r="AL902" s="270"/>
      <c r="AM902" s="270"/>
      <c r="AN902" s="270"/>
      <c r="AO902" s="270"/>
      <c r="AP902" s="270"/>
      <c r="AQ902" s="270"/>
      <c r="AR902" s="270"/>
      <c r="AS902" s="270"/>
      <c r="AT902" s="270"/>
      <c r="AU902" s="270"/>
      <c r="AV902" s="270"/>
      <c r="AW902" s="270"/>
      <c r="AX902" s="270"/>
      <c r="AY902" s="270"/>
      <c r="AZ902" s="270"/>
      <c r="BA902" s="270"/>
      <c r="BB902" s="270"/>
      <c r="BC902" s="270"/>
      <c r="BD902" s="270"/>
      <c r="BE902" s="270"/>
      <c r="BF902" s="270"/>
      <c r="BG902" s="270"/>
      <c r="BH902" s="270"/>
      <c r="BI902" s="270"/>
      <c r="BJ902" s="270"/>
      <c r="BK902" s="270"/>
      <c r="BL902" s="270"/>
      <c r="BM902" s="270"/>
      <c r="BN902" s="270"/>
      <c r="BO902" s="270"/>
      <c r="BP902" s="270"/>
      <c r="BQ902" s="270"/>
      <c r="BR902" s="270"/>
      <c r="BS902" s="270"/>
      <c r="BT902" s="270"/>
      <c r="BU902" s="270"/>
      <c r="BV902" s="270"/>
      <c r="BW902" s="270"/>
      <c r="BX902" s="270"/>
      <c r="BY902" s="270"/>
      <c r="BZ902" s="270"/>
      <c r="CA902" s="270"/>
      <c r="CB902" s="270"/>
      <c r="CC902" s="270"/>
      <c r="CD902" s="270"/>
      <c r="CE902" s="270"/>
      <c r="CF902" s="270"/>
      <c r="CG902" s="270"/>
      <c r="CH902" s="270"/>
      <c r="CI902" s="270"/>
      <c r="CJ902" s="270"/>
      <c r="CK902" s="270"/>
      <c r="CL902" s="270"/>
      <c r="CM902" s="270"/>
      <c r="CN902" s="270"/>
      <c r="CO902" s="270"/>
      <c r="CP902" s="270"/>
      <c r="CQ902" s="270"/>
    </row>
    <row r="903" spans="10:95">
      <c r="J903" s="268"/>
      <c r="K903" s="268"/>
      <c r="L903" s="269"/>
      <c r="M903" s="270"/>
      <c r="N903" s="268"/>
      <c r="O903" s="268"/>
      <c r="P903" s="269"/>
      <c r="Q903" s="270"/>
      <c r="R903" s="268"/>
      <c r="S903" s="268"/>
      <c r="T903" s="269"/>
      <c r="U903" s="270"/>
      <c r="V903" s="268"/>
      <c r="W903" s="268"/>
      <c r="X903" s="269"/>
      <c r="Y903" s="270"/>
      <c r="Z903" s="268"/>
      <c r="AA903" s="268"/>
      <c r="AB903" s="269"/>
      <c r="AC903" s="270"/>
      <c r="AD903" s="268"/>
      <c r="AE903" s="268"/>
      <c r="AF903" s="269"/>
      <c r="AG903" s="270"/>
      <c r="AH903" s="268"/>
      <c r="AI903" s="268"/>
      <c r="AJ903" s="269"/>
      <c r="AK903" s="270"/>
      <c r="AL903" s="270"/>
      <c r="AM903" s="270"/>
      <c r="AN903" s="270"/>
      <c r="AO903" s="270"/>
      <c r="AP903" s="270"/>
      <c r="AQ903" s="270"/>
      <c r="AR903" s="270"/>
      <c r="AS903" s="270"/>
      <c r="AT903" s="270"/>
      <c r="AU903" s="270"/>
      <c r="AV903" s="270"/>
      <c r="AW903" s="270"/>
      <c r="AX903" s="270"/>
      <c r="AY903" s="270"/>
      <c r="AZ903" s="270"/>
      <c r="BA903" s="270"/>
      <c r="BB903" s="270"/>
      <c r="BC903" s="270"/>
      <c r="BD903" s="270"/>
      <c r="BE903" s="270"/>
      <c r="BF903" s="270"/>
      <c r="BG903" s="270"/>
      <c r="BH903" s="270"/>
      <c r="BI903" s="270"/>
      <c r="BJ903" s="270"/>
      <c r="BK903" s="270"/>
      <c r="BL903" s="270"/>
      <c r="BM903" s="270"/>
      <c r="BN903" s="270"/>
      <c r="BO903" s="270"/>
      <c r="BP903" s="270"/>
      <c r="BQ903" s="270"/>
      <c r="BR903" s="270"/>
      <c r="BS903" s="270"/>
      <c r="BT903" s="270"/>
      <c r="BU903" s="270"/>
      <c r="BV903" s="270"/>
      <c r="BW903" s="270"/>
      <c r="BX903" s="270"/>
      <c r="BY903" s="270"/>
      <c r="BZ903" s="270"/>
      <c r="CA903" s="270"/>
      <c r="CB903" s="270"/>
      <c r="CC903" s="270"/>
      <c r="CD903" s="270"/>
      <c r="CE903" s="270"/>
      <c r="CF903" s="270"/>
      <c r="CG903" s="270"/>
      <c r="CH903" s="270"/>
      <c r="CI903" s="270"/>
      <c r="CJ903" s="270"/>
      <c r="CK903" s="270"/>
      <c r="CL903" s="270"/>
      <c r="CM903" s="270"/>
      <c r="CN903" s="270"/>
      <c r="CO903" s="270"/>
      <c r="CP903" s="270"/>
      <c r="CQ903" s="270"/>
    </row>
    <row r="904" spans="10:95">
      <c r="J904" s="268"/>
      <c r="K904" s="268"/>
      <c r="L904" s="269"/>
      <c r="M904" s="270"/>
      <c r="N904" s="268"/>
      <c r="O904" s="268"/>
      <c r="P904" s="269"/>
      <c r="Q904" s="270"/>
      <c r="R904" s="268"/>
      <c r="S904" s="268"/>
      <c r="T904" s="269"/>
      <c r="U904" s="270"/>
      <c r="V904" s="268"/>
      <c r="W904" s="268"/>
      <c r="X904" s="269"/>
      <c r="Y904" s="270"/>
      <c r="Z904" s="268"/>
      <c r="AA904" s="268"/>
      <c r="AB904" s="269"/>
      <c r="AC904" s="270"/>
      <c r="AD904" s="268"/>
      <c r="AE904" s="268"/>
      <c r="AF904" s="269"/>
      <c r="AG904" s="270"/>
      <c r="AH904" s="268"/>
      <c r="AI904" s="268"/>
      <c r="AJ904" s="269"/>
      <c r="AK904" s="270"/>
      <c r="AL904" s="270"/>
      <c r="AM904" s="270"/>
      <c r="AN904" s="270"/>
      <c r="AO904" s="270"/>
      <c r="AP904" s="270"/>
      <c r="AQ904" s="270"/>
      <c r="AR904" s="270"/>
      <c r="AS904" s="270"/>
      <c r="AT904" s="270"/>
      <c r="AU904" s="270"/>
      <c r="AV904" s="270"/>
      <c r="AW904" s="270"/>
      <c r="AX904" s="270"/>
      <c r="AY904" s="270"/>
      <c r="AZ904" s="270"/>
      <c r="BA904" s="270"/>
      <c r="BB904" s="270"/>
      <c r="BC904" s="270"/>
      <c r="BD904" s="270"/>
      <c r="BE904" s="270"/>
      <c r="BF904" s="270"/>
      <c r="BG904" s="270"/>
      <c r="BH904" s="270"/>
      <c r="BI904" s="270"/>
      <c r="BJ904" s="270"/>
      <c r="BK904" s="270"/>
      <c r="BL904" s="270"/>
      <c r="BM904" s="270"/>
      <c r="BN904" s="270"/>
      <c r="BO904" s="270"/>
      <c r="BP904" s="270"/>
      <c r="BQ904" s="270"/>
      <c r="BR904" s="270"/>
      <c r="BS904" s="270"/>
      <c r="BT904" s="270"/>
      <c r="BU904" s="270"/>
      <c r="BV904" s="270"/>
      <c r="BW904" s="270"/>
      <c r="BX904" s="270"/>
      <c r="BY904" s="270"/>
      <c r="BZ904" s="270"/>
      <c r="CA904" s="270"/>
      <c r="CB904" s="270"/>
      <c r="CC904" s="270"/>
      <c r="CD904" s="270"/>
      <c r="CE904" s="270"/>
      <c r="CF904" s="270"/>
      <c r="CG904" s="270"/>
      <c r="CH904" s="270"/>
      <c r="CI904" s="270"/>
      <c r="CJ904" s="270"/>
      <c r="CK904" s="270"/>
      <c r="CL904" s="270"/>
      <c r="CM904" s="270"/>
      <c r="CN904" s="270"/>
      <c r="CO904" s="270"/>
      <c r="CP904" s="270"/>
      <c r="CQ904" s="270"/>
    </row>
    <row r="905" spans="10:95">
      <c r="J905" s="268"/>
      <c r="K905" s="268"/>
      <c r="L905" s="269"/>
      <c r="M905" s="270"/>
      <c r="N905" s="268"/>
      <c r="O905" s="268"/>
      <c r="P905" s="269"/>
      <c r="Q905" s="270"/>
      <c r="R905" s="268"/>
      <c r="S905" s="268"/>
      <c r="T905" s="269"/>
      <c r="U905" s="270"/>
      <c r="V905" s="268"/>
      <c r="W905" s="268"/>
      <c r="X905" s="269"/>
      <c r="Y905" s="270"/>
      <c r="Z905" s="268"/>
      <c r="AA905" s="268"/>
      <c r="AB905" s="269"/>
      <c r="AC905" s="270"/>
      <c r="AD905" s="268"/>
      <c r="AE905" s="268"/>
      <c r="AF905" s="269"/>
      <c r="AG905" s="270"/>
      <c r="AH905" s="268"/>
      <c r="AI905" s="268"/>
      <c r="AJ905" s="269"/>
      <c r="AK905" s="270"/>
      <c r="AL905" s="270"/>
      <c r="AM905" s="270"/>
      <c r="AN905" s="270"/>
      <c r="AO905" s="270"/>
      <c r="AP905" s="270"/>
      <c r="AQ905" s="270"/>
      <c r="AR905" s="270"/>
      <c r="AS905" s="270"/>
      <c r="AT905" s="270"/>
      <c r="AU905" s="270"/>
      <c r="AV905" s="270"/>
      <c r="AW905" s="270"/>
      <c r="AX905" s="270"/>
      <c r="AY905" s="270"/>
      <c r="AZ905" s="270"/>
      <c r="BA905" s="270"/>
      <c r="BB905" s="270"/>
      <c r="BC905" s="270"/>
      <c r="BD905" s="270"/>
      <c r="BE905" s="270"/>
      <c r="BF905" s="270"/>
      <c r="BG905" s="270"/>
      <c r="BH905" s="270"/>
      <c r="BI905" s="270"/>
      <c r="BJ905" s="270"/>
      <c r="BK905" s="270"/>
      <c r="BL905" s="270"/>
      <c r="BM905" s="270"/>
      <c r="BN905" s="270"/>
      <c r="BO905" s="270"/>
      <c r="BP905" s="270"/>
      <c r="BQ905" s="270"/>
      <c r="BR905" s="270"/>
      <c r="BS905" s="270"/>
      <c r="BT905" s="270"/>
      <c r="BU905" s="270"/>
      <c r="BV905" s="270"/>
      <c r="BW905" s="270"/>
      <c r="BX905" s="270"/>
      <c r="BY905" s="270"/>
      <c r="BZ905" s="270"/>
      <c r="CA905" s="270"/>
      <c r="CB905" s="270"/>
      <c r="CC905" s="270"/>
      <c r="CD905" s="270"/>
      <c r="CE905" s="270"/>
      <c r="CF905" s="270"/>
      <c r="CG905" s="270"/>
      <c r="CH905" s="270"/>
      <c r="CI905" s="270"/>
      <c r="CJ905" s="270"/>
      <c r="CK905" s="270"/>
      <c r="CL905" s="270"/>
      <c r="CM905" s="270"/>
      <c r="CN905" s="270"/>
      <c r="CO905" s="270"/>
      <c r="CP905" s="270"/>
      <c r="CQ905" s="270"/>
    </row>
    <row r="906" spans="10:95">
      <c r="J906" s="268"/>
      <c r="K906" s="268"/>
      <c r="L906" s="269"/>
      <c r="M906" s="270"/>
      <c r="N906" s="268"/>
      <c r="O906" s="268"/>
      <c r="P906" s="269"/>
      <c r="Q906" s="270"/>
      <c r="R906" s="268"/>
      <c r="S906" s="268"/>
      <c r="T906" s="269"/>
      <c r="U906" s="270"/>
      <c r="V906" s="268"/>
      <c r="W906" s="268"/>
      <c r="X906" s="269"/>
      <c r="Y906" s="270"/>
      <c r="Z906" s="268"/>
      <c r="AA906" s="268"/>
      <c r="AB906" s="269"/>
      <c r="AC906" s="270"/>
      <c r="AD906" s="268"/>
      <c r="AE906" s="268"/>
      <c r="AF906" s="269"/>
      <c r="AG906" s="270"/>
      <c r="AH906" s="268"/>
      <c r="AI906" s="268"/>
      <c r="AJ906" s="269"/>
      <c r="AK906" s="270"/>
      <c r="AL906" s="270"/>
      <c r="AM906" s="270"/>
      <c r="AN906" s="270"/>
      <c r="AO906" s="270"/>
      <c r="AP906" s="270"/>
      <c r="AQ906" s="270"/>
      <c r="AR906" s="270"/>
      <c r="AS906" s="270"/>
      <c r="AT906" s="270"/>
      <c r="AU906" s="270"/>
      <c r="AV906" s="270"/>
      <c r="AW906" s="270"/>
      <c r="AX906" s="270"/>
      <c r="AY906" s="270"/>
      <c r="AZ906" s="270"/>
      <c r="BA906" s="270"/>
      <c r="BB906" s="270"/>
      <c r="BC906" s="270"/>
      <c r="BD906" s="270"/>
      <c r="BE906" s="270"/>
      <c r="BF906" s="270"/>
      <c r="BG906" s="270"/>
      <c r="BH906" s="270"/>
      <c r="BI906" s="270"/>
      <c r="BJ906" s="270"/>
      <c r="BK906" s="270"/>
      <c r="BL906" s="270"/>
      <c r="BM906" s="270"/>
      <c r="BN906" s="270"/>
      <c r="BO906" s="270"/>
      <c r="BP906" s="270"/>
      <c r="BQ906" s="270"/>
      <c r="BR906" s="270"/>
      <c r="BS906" s="270"/>
      <c r="BT906" s="270"/>
      <c r="BU906" s="270"/>
      <c r="BV906" s="270"/>
      <c r="BW906" s="270"/>
      <c r="BX906" s="270"/>
      <c r="BY906" s="270"/>
      <c r="BZ906" s="270"/>
      <c r="CA906" s="270"/>
      <c r="CB906" s="270"/>
      <c r="CC906" s="270"/>
      <c r="CD906" s="270"/>
      <c r="CE906" s="270"/>
      <c r="CF906" s="270"/>
      <c r="CG906" s="270"/>
      <c r="CH906" s="270"/>
      <c r="CI906" s="270"/>
      <c r="CJ906" s="270"/>
      <c r="CK906" s="270"/>
      <c r="CL906" s="270"/>
      <c r="CM906" s="270"/>
      <c r="CN906" s="270"/>
      <c r="CO906" s="270"/>
      <c r="CP906" s="270"/>
      <c r="CQ906" s="270"/>
    </row>
    <row r="907" spans="10:95">
      <c r="J907" s="268"/>
      <c r="K907" s="268"/>
      <c r="L907" s="269"/>
      <c r="M907" s="270"/>
      <c r="N907" s="268"/>
      <c r="O907" s="268"/>
      <c r="P907" s="269"/>
      <c r="Q907" s="270"/>
      <c r="R907" s="268"/>
      <c r="S907" s="268"/>
      <c r="T907" s="269"/>
      <c r="U907" s="270"/>
      <c r="V907" s="268"/>
      <c r="W907" s="268"/>
      <c r="X907" s="269"/>
      <c r="Y907" s="270"/>
      <c r="Z907" s="268"/>
      <c r="AA907" s="268"/>
      <c r="AB907" s="269"/>
      <c r="AC907" s="270"/>
      <c r="AD907" s="268"/>
      <c r="AE907" s="268"/>
      <c r="AF907" s="269"/>
      <c r="AG907" s="270"/>
      <c r="AH907" s="268"/>
      <c r="AI907" s="268"/>
      <c r="AJ907" s="269"/>
      <c r="AK907" s="270"/>
      <c r="AL907" s="270"/>
      <c r="AM907" s="270"/>
      <c r="AN907" s="270"/>
      <c r="AO907" s="270"/>
      <c r="AP907" s="270"/>
      <c r="AQ907" s="270"/>
      <c r="AR907" s="270"/>
      <c r="AS907" s="270"/>
      <c r="AT907" s="270"/>
      <c r="AU907" s="270"/>
      <c r="AV907" s="270"/>
      <c r="AW907" s="270"/>
      <c r="AX907" s="270"/>
      <c r="AY907" s="270"/>
      <c r="AZ907" s="270"/>
      <c r="BA907" s="270"/>
      <c r="BB907" s="270"/>
      <c r="BC907" s="270"/>
      <c r="BD907" s="270"/>
      <c r="BE907" s="270"/>
      <c r="BF907" s="270"/>
      <c r="BG907" s="270"/>
      <c r="BH907" s="270"/>
      <c r="BI907" s="270"/>
      <c r="BJ907" s="270"/>
      <c r="BK907" s="270"/>
      <c r="BL907" s="270"/>
      <c r="BM907" s="270"/>
      <c r="BN907" s="270"/>
      <c r="BO907" s="270"/>
      <c r="BP907" s="270"/>
      <c r="BQ907" s="270"/>
      <c r="BR907" s="270"/>
      <c r="BS907" s="270"/>
      <c r="BT907" s="270"/>
      <c r="BU907" s="270"/>
      <c r="BV907" s="270"/>
      <c r="BW907" s="270"/>
      <c r="BX907" s="270"/>
      <c r="BY907" s="270"/>
      <c r="BZ907" s="270"/>
      <c r="CA907" s="270"/>
      <c r="CB907" s="270"/>
      <c r="CC907" s="270"/>
      <c r="CD907" s="270"/>
      <c r="CE907" s="270"/>
      <c r="CF907" s="270"/>
      <c r="CG907" s="270"/>
      <c r="CH907" s="270"/>
      <c r="CI907" s="270"/>
      <c r="CJ907" s="270"/>
      <c r="CK907" s="270"/>
      <c r="CL907" s="270"/>
      <c r="CM907" s="270"/>
      <c r="CN907" s="270"/>
      <c r="CO907" s="270"/>
      <c r="CP907" s="270"/>
      <c r="CQ907" s="270"/>
    </row>
    <row r="908" spans="10:95">
      <c r="J908" s="268"/>
      <c r="K908" s="268"/>
      <c r="L908" s="269"/>
      <c r="M908" s="270"/>
      <c r="N908" s="268"/>
      <c r="O908" s="268"/>
      <c r="P908" s="269"/>
      <c r="Q908" s="270"/>
      <c r="R908" s="268"/>
      <c r="S908" s="268"/>
      <c r="T908" s="269"/>
      <c r="U908" s="270"/>
      <c r="V908" s="268"/>
      <c r="W908" s="268"/>
      <c r="X908" s="269"/>
      <c r="Y908" s="270"/>
      <c r="Z908" s="268"/>
      <c r="AA908" s="268"/>
      <c r="AB908" s="269"/>
      <c r="AC908" s="270"/>
      <c r="AD908" s="268"/>
      <c r="AE908" s="268"/>
      <c r="AF908" s="269"/>
      <c r="AG908" s="270"/>
      <c r="AH908" s="268"/>
      <c r="AI908" s="268"/>
      <c r="AJ908" s="269"/>
      <c r="AK908" s="270"/>
      <c r="AL908" s="270"/>
      <c r="AM908" s="270"/>
      <c r="AN908" s="270"/>
      <c r="AO908" s="270"/>
      <c r="AP908" s="270"/>
      <c r="AQ908" s="270"/>
      <c r="AR908" s="270"/>
      <c r="AS908" s="270"/>
      <c r="AT908" s="270"/>
      <c r="AU908" s="270"/>
      <c r="AV908" s="270"/>
      <c r="AW908" s="270"/>
      <c r="AX908" s="270"/>
      <c r="AY908" s="270"/>
      <c r="AZ908" s="270"/>
      <c r="BA908" s="270"/>
      <c r="BB908" s="270"/>
      <c r="BC908" s="270"/>
      <c r="BD908" s="270"/>
      <c r="BE908" s="270"/>
      <c r="BF908" s="270"/>
      <c r="BG908" s="270"/>
      <c r="BH908" s="270"/>
      <c r="BI908" s="270"/>
      <c r="BJ908" s="270"/>
      <c r="BK908" s="270"/>
      <c r="BL908" s="270"/>
      <c r="BM908" s="270"/>
      <c r="BN908" s="270"/>
      <c r="BO908" s="270"/>
      <c r="BP908" s="270"/>
      <c r="BQ908" s="270"/>
      <c r="BR908" s="270"/>
      <c r="BS908" s="270"/>
      <c r="BT908" s="270"/>
      <c r="BU908" s="270"/>
      <c r="BV908" s="270"/>
      <c r="BW908" s="270"/>
      <c r="BX908" s="270"/>
      <c r="BY908" s="270"/>
      <c r="BZ908" s="270"/>
      <c r="CA908" s="270"/>
      <c r="CB908" s="270"/>
      <c r="CC908" s="270"/>
      <c r="CD908" s="270"/>
      <c r="CE908" s="270"/>
      <c r="CF908" s="270"/>
      <c r="CG908" s="270"/>
      <c r="CH908" s="270"/>
      <c r="CI908" s="270"/>
      <c r="CJ908" s="270"/>
      <c r="CK908" s="270"/>
      <c r="CL908" s="270"/>
      <c r="CM908" s="270"/>
      <c r="CN908" s="270"/>
      <c r="CO908" s="270"/>
      <c r="CP908" s="270"/>
      <c r="CQ908" s="270"/>
    </row>
    <row r="909" spans="10:95">
      <c r="J909" s="268"/>
      <c r="K909" s="268"/>
      <c r="L909" s="269"/>
      <c r="M909" s="270"/>
      <c r="N909" s="268"/>
      <c r="O909" s="268"/>
      <c r="P909" s="269"/>
      <c r="Q909" s="270"/>
      <c r="R909" s="268"/>
      <c r="S909" s="268"/>
      <c r="T909" s="269"/>
      <c r="U909" s="270"/>
      <c r="V909" s="268"/>
      <c r="W909" s="268"/>
      <c r="X909" s="269"/>
      <c r="Y909" s="270"/>
      <c r="Z909" s="268"/>
      <c r="AA909" s="268"/>
      <c r="AB909" s="269"/>
      <c r="AC909" s="270"/>
      <c r="AD909" s="268"/>
      <c r="AE909" s="268"/>
      <c r="AF909" s="269"/>
      <c r="AG909" s="270"/>
      <c r="AH909" s="268"/>
      <c r="AI909" s="268"/>
      <c r="AJ909" s="269"/>
      <c r="AK909" s="270"/>
      <c r="AL909" s="270"/>
      <c r="AM909" s="270"/>
      <c r="AN909" s="270"/>
      <c r="AO909" s="270"/>
      <c r="AP909" s="270"/>
      <c r="AQ909" s="270"/>
      <c r="AR909" s="270"/>
      <c r="AS909" s="270"/>
      <c r="AT909" s="270"/>
      <c r="AU909" s="270"/>
      <c r="AV909" s="270"/>
      <c r="AW909" s="270"/>
      <c r="AX909" s="270"/>
      <c r="AY909" s="270"/>
      <c r="AZ909" s="270"/>
      <c r="BA909" s="270"/>
      <c r="BB909" s="270"/>
      <c r="BC909" s="270"/>
      <c r="BD909" s="270"/>
      <c r="BE909" s="270"/>
      <c r="BF909" s="270"/>
      <c r="BG909" s="270"/>
      <c r="BH909" s="270"/>
      <c r="BI909" s="270"/>
      <c r="BJ909" s="270"/>
      <c r="BK909" s="270"/>
      <c r="BL909" s="270"/>
      <c r="BM909" s="270"/>
      <c r="BN909" s="270"/>
      <c r="BO909" s="270"/>
      <c r="BP909" s="270"/>
      <c r="BQ909" s="270"/>
      <c r="BR909" s="270"/>
      <c r="BS909" s="270"/>
      <c r="BT909" s="270"/>
      <c r="BU909" s="270"/>
      <c r="BV909" s="270"/>
      <c r="BW909" s="270"/>
      <c r="BX909" s="270"/>
      <c r="BY909" s="270"/>
      <c r="BZ909" s="270"/>
      <c r="CA909" s="270"/>
      <c r="CB909" s="270"/>
      <c r="CC909" s="270"/>
      <c r="CD909" s="270"/>
      <c r="CE909" s="270"/>
      <c r="CF909" s="270"/>
      <c r="CG909" s="270"/>
      <c r="CH909" s="270"/>
      <c r="CI909" s="270"/>
      <c r="CJ909" s="270"/>
      <c r="CK909" s="270"/>
      <c r="CL909" s="270"/>
      <c r="CM909" s="270"/>
      <c r="CN909" s="270"/>
      <c r="CO909" s="270"/>
      <c r="CP909" s="270"/>
      <c r="CQ909" s="270"/>
    </row>
    <row r="910" spans="10:95">
      <c r="J910" s="268"/>
      <c r="K910" s="268"/>
      <c r="L910" s="269"/>
      <c r="M910" s="270"/>
      <c r="N910" s="268"/>
      <c r="O910" s="268"/>
      <c r="P910" s="269"/>
      <c r="Q910" s="270"/>
      <c r="R910" s="268"/>
      <c r="S910" s="268"/>
      <c r="T910" s="269"/>
      <c r="U910" s="270"/>
      <c r="V910" s="268"/>
      <c r="W910" s="268"/>
      <c r="X910" s="269"/>
      <c r="Y910" s="270"/>
      <c r="Z910" s="268"/>
      <c r="AA910" s="268"/>
      <c r="AB910" s="269"/>
      <c r="AC910" s="270"/>
      <c r="AD910" s="268"/>
      <c r="AE910" s="268"/>
      <c r="AF910" s="269"/>
      <c r="AG910" s="270"/>
      <c r="AH910" s="268"/>
      <c r="AI910" s="268"/>
      <c r="AJ910" s="269"/>
      <c r="AK910" s="270"/>
      <c r="AL910" s="270"/>
      <c r="AM910" s="270"/>
      <c r="AN910" s="270"/>
      <c r="AO910" s="270"/>
      <c r="AP910" s="270"/>
      <c r="AQ910" s="270"/>
      <c r="AR910" s="270"/>
      <c r="AS910" s="270"/>
      <c r="AT910" s="270"/>
      <c r="AU910" s="270"/>
      <c r="AV910" s="270"/>
      <c r="AW910" s="270"/>
      <c r="AX910" s="270"/>
      <c r="AY910" s="270"/>
      <c r="AZ910" s="270"/>
      <c r="BA910" s="270"/>
      <c r="BB910" s="270"/>
      <c r="BC910" s="270"/>
      <c r="BD910" s="270"/>
      <c r="BE910" s="270"/>
      <c r="BF910" s="270"/>
      <c r="BG910" s="270"/>
      <c r="BH910" s="270"/>
      <c r="BI910" s="270"/>
      <c r="BJ910" s="270"/>
      <c r="BK910" s="270"/>
      <c r="BL910" s="270"/>
      <c r="BM910" s="270"/>
      <c r="BN910" s="270"/>
      <c r="BO910" s="270"/>
      <c r="BP910" s="270"/>
      <c r="BQ910" s="270"/>
      <c r="BR910" s="270"/>
      <c r="BS910" s="270"/>
      <c r="BT910" s="270"/>
      <c r="BU910" s="270"/>
      <c r="BV910" s="270"/>
      <c r="BW910" s="270"/>
      <c r="BX910" s="270"/>
      <c r="BY910" s="270"/>
      <c r="BZ910" s="270"/>
      <c r="CA910" s="270"/>
      <c r="CB910" s="270"/>
      <c r="CC910" s="270"/>
      <c r="CD910" s="270"/>
      <c r="CE910" s="270"/>
      <c r="CF910" s="270"/>
      <c r="CG910" s="270"/>
      <c r="CH910" s="270"/>
      <c r="CI910" s="270"/>
      <c r="CJ910" s="270"/>
      <c r="CK910" s="270"/>
      <c r="CL910" s="270"/>
      <c r="CM910" s="270"/>
      <c r="CN910" s="270"/>
      <c r="CO910" s="270"/>
      <c r="CP910" s="270"/>
      <c r="CQ910" s="270"/>
    </row>
    <row r="911" spans="10:95">
      <c r="J911" s="268"/>
      <c r="K911" s="268"/>
      <c r="L911" s="269"/>
      <c r="M911" s="270"/>
      <c r="N911" s="268"/>
      <c r="O911" s="268"/>
      <c r="P911" s="269"/>
      <c r="Q911" s="270"/>
      <c r="R911" s="268"/>
      <c r="S911" s="268"/>
      <c r="T911" s="269"/>
      <c r="U911" s="270"/>
      <c r="V911" s="268"/>
      <c r="W911" s="268"/>
      <c r="X911" s="269"/>
      <c r="Y911" s="270"/>
      <c r="Z911" s="268"/>
      <c r="AA911" s="268"/>
      <c r="AB911" s="269"/>
      <c r="AC911" s="270"/>
      <c r="AD911" s="268"/>
      <c r="AE911" s="268"/>
      <c r="AF911" s="269"/>
      <c r="AG911" s="270"/>
      <c r="AH911" s="268"/>
      <c r="AI911" s="268"/>
      <c r="AJ911" s="269"/>
      <c r="AK911" s="270"/>
      <c r="AL911" s="270"/>
      <c r="AM911" s="270"/>
      <c r="AN911" s="270"/>
      <c r="AO911" s="270"/>
      <c r="AP911" s="270"/>
      <c r="AQ911" s="270"/>
      <c r="AR911" s="270"/>
      <c r="AS911" s="270"/>
      <c r="AT911" s="270"/>
      <c r="AU911" s="270"/>
      <c r="AV911" s="270"/>
      <c r="AW911" s="270"/>
      <c r="AX911" s="270"/>
      <c r="AY911" s="270"/>
      <c r="AZ911" s="270"/>
      <c r="BA911" s="270"/>
      <c r="BB911" s="270"/>
      <c r="BC911" s="270"/>
      <c r="BD911" s="270"/>
      <c r="BE911" s="270"/>
      <c r="BF911" s="270"/>
      <c r="BG911" s="270"/>
      <c r="BH911" s="270"/>
      <c r="BI911" s="270"/>
      <c r="BJ911" s="270"/>
      <c r="BK911" s="270"/>
      <c r="BL911" s="270"/>
      <c r="BM911" s="270"/>
      <c r="BN911" s="270"/>
      <c r="BO911" s="270"/>
      <c r="BP911" s="270"/>
      <c r="BQ911" s="270"/>
      <c r="BR911" s="270"/>
      <c r="BS911" s="270"/>
      <c r="BT911" s="270"/>
      <c r="BU911" s="270"/>
      <c r="BV911" s="270"/>
      <c r="BW911" s="270"/>
      <c r="BX911" s="270"/>
      <c r="BY911" s="270"/>
      <c r="BZ911" s="270"/>
      <c r="CA911" s="270"/>
      <c r="CB911" s="270"/>
      <c r="CC911" s="270"/>
      <c r="CD911" s="270"/>
      <c r="CE911" s="270"/>
      <c r="CF911" s="270"/>
      <c r="CG911" s="270"/>
      <c r="CH911" s="270"/>
      <c r="CI911" s="270"/>
      <c r="CJ911" s="270"/>
      <c r="CK911" s="270"/>
      <c r="CL911" s="270"/>
      <c r="CM911" s="270"/>
      <c r="CN911" s="270"/>
      <c r="CO911" s="270"/>
      <c r="CP911" s="270"/>
      <c r="CQ911" s="270"/>
    </row>
    <row r="912" spans="10:95">
      <c r="J912" s="268"/>
      <c r="K912" s="268"/>
      <c r="L912" s="269"/>
      <c r="M912" s="270"/>
      <c r="N912" s="268"/>
      <c r="O912" s="268"/>
      <c r="P912" s="269"/>
      <c r="Q912" s="270"/>
      <c r="R912" s="268"/>
      <c r="S912" s="268"/>
      <c r="T912" s="269"/>
      <c r="U912" s="270"/>
      <c r="V912" s="268"/>
      <c r="W912" s="268"/>
      <c r="X912" s="269"/>
      <c r="Y912" s="270"/>
      <c r="Z912" s="268"/>
      <c r="AA912" s="268"/>
      <c r="AB912" s="269"/>
      <c r="AC912" s="270"/>
      <c r="AD912" s="268"/>
      <c r="AE912" s="268"/>
      <c r="AF912" s="269"/>
      <c r="AG912" s="270"/>
      <c r="AH912" s="268"/>
      <c r="AI912" s="268"/>
      <c r="AJ912" s="269"/>
      <c r="AK912" s="270"/>
      <c r="AL912" s="270"/>
      <c r="AM912" s="270"/>
      <c r="AN912" s="270"/>
      <c r="AO912" s="270"/>
      <c r="AP912" s="270"/>
      <c r="AQ912" s="270"/>
      <c r="AR912" s="270"/>
      <c r="AS912" s="270"/>
      <c r="AT912" s="270"/>
      <c r="AU912" s="270"/>
      <c r="AV912" s="270"/>
      <c r="AW912" s="270"/>
      <c r="AX912" s="270"/>
      <c r="AY912" s="270"/>
      <c r="AZ912" s="270"/>
      <c r="BA912" s="270"/>
      <c r="BB912" s="270"/>
      <c r="BC912" s="270"/>
      <c r="BD912" s="270"/>
      <c r="BE912" s="270"/>
      <c r="BF912" s="270"/>
      <c r="BG912" s="270"/>
      <c r="BH912" s="270"/>
      <c r="BI912" s="270"/>
      <c r="BJ912" s="270"/>
      <c r="BK912" s="270"/>
      <c r="BL912" s="270"/>
      <c r="BM912" s="270"/>
      <c r="BN912" s="270"/>
      <c r="BO912" s="270"/>
      <c r="BP912" s="270"/>
      <c r="BQ912" s="270"/>
      <c r="BR912" s="270"/>
      <c r="BS912" s="270"/>
      <c r="BT912" s="270"/>
      <c r="BU912" s="270"/>
      <c r="BV912" s="270"/>
      <c r="BW912" s="270"/>
      <c r="BX912" s="270"/>
      <c r="BY912" s="270"/>
      <c r="BZ912" s="270"/>
      <c r="CA912" s="270"/>
      <c r="CB912" s="270"/>
      <c r="CC912" s="270"/>
      <c r="CD912" s="270"/>
      <c r="CE912" s="270"/>
      <c r="CF912" s="270"/>
      <c r="CG912" s="270"/>
      <c r="CH912" s="270"/>
      <c r="CI912" s="270"/>
      <c r="CJ912" s="270"/>
      <c r="CK912" s="270"/>
      <c r="CL912" s="270"/>
      <c r="CM912" s="270"/>
      <c r="CN912" s="270"/>
      <c r="CO912" s="270"/>
      <c r="CP912" s="270"/>
      <c r="CQ912" s="270"/>
    </row>
    <row r="913" spans="10:95">
      <c r="J913" s="268"/>
      <c r="K913" s="268"/>
      <c r="L913" s="269"/>
      <c r="M913" s="270"/>
      <c r="N913" s="268"/>
      <c r="O913" s="268"/>
      <c r="P913" s="269"/>
      <c r="Q913" s="270"/>
      <c r="R913" s="268"/>
      <c r="S913" s="268"/>
      <c r="T913" s="269"/>
      <c r="U913" s="270"/>
      <c r="V913" s="268"/>
      <c r="W913" s="268"/>
      <c r="X913" s="269"/>
      <c r="Y913" s="270"/>
      <c r="Z913" s="268"/>
      <c r="AA913" s="268"/>
      <c r="AB913" s="269"/>
      <c r="AC913" s="270"/>
      <c r="AD913" s="268"/>
      <c r="AE913" s="268"/>
      <c r="AF913" s="269"/>
      <c r="AG913" s="270"/>
      <c r="AH913" s="268"/>
      <c r="AI913" s="268"/>
      <c r="AJ913" s="269"/>
      <c r="AK913" s="270"/>
      <c r="AL913" s="270"/>
      <c r="AM913" s="270"/>
      <c r="AN913" s="270"/>
      <c r="AO913" s="270"/>
      <c r="AP913" s="270"/>
      <c r="AQ913" s="270"/>
      <c r="AR913" s="270"/>
      <c r="AS913" s="270"/>
      <c r="AT913" s="270"/>
      <c r="AU913" s="270"/>
      <c r="AV913" s="270"/>
      <c r="AW913" s="270"/>
      <c r="AX913" s="270"/>
      <c r="AY913" s="270"/>
      <c r="AZ913" s="270"/>
      <c r="BA913" s="270"/>
      <c r="BB913" s="270"/>
      <c r="BC913" s="270"/>
      <c r="BD913" s="270"/>
      <c r="BE913" s="270"/>
      <c r="BF913" s="270"/>
      <c r="BG913" s="270"/>
      <c r="BH913" s="270"/>
      <c r="BI913" s="270"/>
      <c r="BJ913" s="270"/>
      <c r="BK913" s="270"/>
      <c r="BL913" s="270"/>
      <c r="BM913" s="270"/>
      <c r="BN913" s="270"/>
      <c r="BO913" s="270"/>
      <c r="BP913" s="270"/>
      <c r="BQ913" s="270"/>
      <c r="BR913" s="270"/>
      <c r="BS913" s="270"/>
      <c r="BT913" s="270"/>
      <c r="BU913" s="270"/>
      <c r="BV913" s="270"/>
      <c r="BW913" s="270"/>
      <c r="BX913" s="270"/>
      <c r="BY913" s="270"/>
      <c r="BZ913" s="270"/>
      <c r="CA913" s="270"/>
      <c r="CB913" s="270"/>
      <c r="CC913" s="270"/>
      <c r="CD913" s="270"/>
      <c r="CE913" s="270"/>
      <c r="CF913" s="270"/>
      <c r="CG913" s="270"/>
      <c r="CH913" s="270"/>
      <c r="CI913" s="270"/>
      <c r="CJ913" s="270"/>
      <c r="CK913" s="270"/>
      <c r="CL913" s="270"/>
      <c r="CM913" s="270"/>
      <c r="CN913" s="270"/>
      <c r="CO913" s="270"/>
      <c r="CP913" s="270"/>
      <c r="CQ913" s="270"/>
    </row>
    <row r="914" spans="10:95">
      <c r="J914" s="268"/>
      <c r="K914" s="268"/>
      <c r="L914" s="269"/>
      <c r="M914" s="270"/>
      <c r="N914" s="268"/>
      <c r="O914" s="268"/>
      <c r="P914" s="269"/>
      <c r="Q914" s="270"/>
      <c r="R914" s="268"/>
      <c r="S914" s="268"/>
      <c r="T914" s="269"/>
      <c r="U914" s="270"/>
      <c r="V914" s="268"/>
      <c r="W914" s="268"/>
      <c r="X914" s="269"/>
      <c r="Y914" s="270"/>
      <c r="Z914" s="268"/>
      <c r="AA914" s="268"/>
      <c r="AB914" s="269"/>
      <c r="AC914" s="270"/>
      <c r="AD914" s="268"/>
      <c r="AE914" s="268"/>
      <c r="AF914" s="269"/>
      <c r="AG914" s="270"/>
      <c r="AH914" s="268"/>
      <c r="AI914" s="268"/>
      <c r="AJ914" s="269"/>
      <c r="AK914" s="270"/>
      <c r="AL914" s="270"/>
      <c r="AM914" s="270"/>
      <c r="AN914" s="270"/>
      <c r="AO914" s="270"/>
      <c r="AP914" s="270"/>
      <c r="AQ914" s="270"/>
      <c r="AR914" s="270"/>
      <c r="AS914" s="270"/>
      <c r="AT914" s="270"/>
      <c r="AU914" s="270"/>
      <c r="AV914" s="270"/>
      <c r="AW914" s="270"/>
      <c r="AX914" s="270"/>
      <c r="AY914" s="270"/>
      <c r="AZ914" s="270"/>
      <c r="BA914" s="270"/>
      <c r="BB914" s="270"/>
      <c r="BC914" s="270"/>
      <c r="BD914" s="270"/>
      <c r="BE914" s="270"/>
      <c r="BF914" s="270"/>
      <c r="BG914" s="270"/>
      <c r="BH914" s="270"/>
      <c r="BI914" s="270"/>
      <c r="BJ914" s="270"/>
      <c r="BK914" s="270"/>
      <c r="BL914" s="270"/>
      <c r="BM914" s="270"/>
      <c r="BN914" s="270"/>
      <c r="BO914" s="270"/>
      <c r="BP914" s="270"/>
      <c r="BQ914" s="270"/>
      <c r="BR914" s="270"/>
      <c r="BS914" s="270"/>
      <c r="BT914" s="270"/>
      <c r="BU914" s="270"/>
      <c r="BV914" s="270"/>
      <c r="BW914" s="270"/>
      <c r="BX914" s="270"/>
      <c r="BY914" s="270"/>
      <c r="BZ914" s="270"/>
      <c r="CA914" s="270"/>
      <c r="CB914" s="270"/>
      <c r="CC914" s="270"/>
      <c r="CD914" s="270"/>
      <c r="CE914" s="270"/>
      <c r="CF914" s="270"/>
      <c r="CG914" s="270"/>
      <c r="CH914" s="270"/>
      <c r="CI914" s="270"/>
      <c r="CJ914" s="270"/>
      <c r="CK914" s="270"/>
      <c r="CL914" s="270"/>
      <c r="CM914" s="270"/>
      <c r="CN914" s="270"/>
      <c r="CO914" s="270"/>
      <c r="CP914" s="270"/>
      <c r="CQ914" s="270"/>
    </row>
    <row r="915" spans="10:95">
      <c r="J915" s="268"/>
      <c r="K915" s="268"/>
      <c r="L915" s="269"/>
      <c r="M915" s="270"/>
      <c r="N915" s="268"/>
      <c r="O915" s="268"/>
      <c r="P915" s="269"/>
      <c r="Q915" s="270"/>
      <c r="R915" s="268"/>
      <c r="S915" s="268"/>
      <c r="T915" s="269"/>
      <c r="U915" s="270"/>
      <c r="V915" s="268"/>
      <c r="W915" s="268"/>
      <c r="X915" s="269"/>
      <c r="Y915" s="270"/>
      <c r="Z915" s="268"/>
      <c r="AA915" s="268"/>
      <c r="AB915" s="269"/>
      <c r="AC915" s="270"/>
      <c r="AD915" s="268"/>
      <c r="AE915" s="268"/>
      <c r="AF915" s="269"/>
      <c r="AG915" s="270"/>
      <c r="AH915" s="268"/>
      <c r="AI915" s="268"/>
      <c r="AJ915" s="269"/>
      <c r="AK915" s="270"/>
      <c r="AL915" s="270"/>
      <c r="AM915" s="270"/>
      <c r="AN915" s="270"/>
      <c r="AO915" s="270"/>
      <c r="AP915" s="270"/>
      <c r="AQ915" s="270"/>
      <c r="AR915" s="270"/>
      <c r="AS915" s="270"/>
      <c r="AT915" s="270"/>
      <c r="AU915" s="270"/>
      <c r="AV915" s="270"/>
      <c r="AW915" s="270"/>
      <c r="AX915" s="270"/>
      <c r="AY915" s="270"/>
      <c r="AZ915" s="270"/>
      <c r="BA915" s="270"/>
      <c r="BB915" s="270"/>
      <c r="BC915" s="270"/>
      <c r="BD915" s="270"/>
      <c r="BE915" s="270"/>
      <c r="BF915" s="270"/>
      <c r="BG915" s="270"/>
      <c r="BH915" s="270"/>
      <c r="BI915" s="270"/>
      <c r="BJ915" s="270"/>
      <c r="BK915" s="270"/>
      <c r="BL915" s="270"/>
      <c r="BM915" s="270"/>
      <c r="BN915" s="270"/>
      <c r="BO915" s="270"/>
      <c r="BP915" s="270"/>
      <c r="BQ915" s="270"/>
      <c r="BR915" s="270"/>
      <c r="BS915" s="270"/>
      <c r="BT915" s="270"/>
      <c r="BU915" s="270"/>
      <c r="BV915" s="270"/>
      <c r="BW915" s="270"/>
      <c r="BX915" s="270"/>
      <c r="BY915" s="270"/>
      <c r="BZ915" s="270"/>
      <c r="CA915" s="270"/>
      <c r="CB915" s="270"/>
      <c r="CC915" s="270"/>
      <c r="CD915" s="270"/>
      <c r="CE915" s="270"/>
      <c r="CF915" s="270"/>
      <c r="CG915" s="270"/>
      <c r="CH915" s="270"/>
      <c r="CI915" s="270"/>
      <c r="CJ915" s="270"/>
      <c r="CK915" s="270"/>
      <c r="CL915" s="270"/>
      <c r="CM915" s="270"/>
      <c r="CN915" s="270"/>
      <c r="CO915" s="270"/>
      <c r="CP915" s="270"/>
      <c r="CQ915" s="270"/>
    </row>
    <row r="916" spans="10:95">
      <c r="J916" s="268"/>
      <c r="K916" s="268"/>
      <c r="L916" s="269"/>
      <c r="M916" s="270"/>
      <c r="N916" s="268"/>
      <c r="O916" s="268"/>
      <c r="P916" s="269"/>
      <c r="Q916" s="270"/>
      <c r="R916" s="268"/>
      <c r="S916" s="268"/>
      <c r="T916" s="269"/>
      <c r="U916" s="270"/>
      <c r="V916" s="268"/>
      <c r="W916" s="268"/>
      <c r="X916" s="269"/>
      <c r="Y916" s="270"/>
      <c r="Z916" s="268"/>
      <c r="AA916" s="268"/>
      <c r="AB916" s="269"/>
      <c r="AC916" s="270"/>
      <c r="AD916" s="268"/>
      <c r="AE916" s="268"/>
      <c r="AF916" s="269"/>
      <c r="AG916" s="270"/>
      <c r="AH916" s="268"/>
      <c r="AI916" s="268"/>
      <c r="AJ916" s="269"/>
      <c r="AK916" s="270"/>
      <c r="AL916" s="270"/>
      <c r="AM916" s="270"/>
      <c r="AN916" s="270"/>
      <c r="AO916" s="270"/>
      <c r="AP916" s="270"/>
      <c r="AQ916" s="270"/>
      <c r="AR916" s="270"/>
      <c r="AS916" s="270"/>
      <c r="AT916" s="270"/>
      <c r="AU916" s="270"/>
      <c r="AV916" s="270"/>
      <c r="AW916" s="270"/>
      <c r="AX916" s="270"/>
      <c r="AY916" s="270"/>
      <c r="AZ916" s="270"/>
      <c r="BA916" s="270"/>
      <c r="BB916" s="270"/>
      <c r="BC916" s="270"/>
      <c r="BD916" s="270"/>
      <c r="BE916" s="270"/>
      <c r="BF916" s="270"/>
      <c r="BG916" s="270"/>
      <c r="BH916" s="270"/>
      <c r="BI916" s="270"/>
      <c r="BJ916" s="270"/>
      <c r="BK916" s="270"/>
      <c r="BL916" s="270"/>
      <c r="BM916" s="270"/>
      <c r="BN916" s="270"/>
      <c r="BO916" s="270"/>
      <c r="BP916" s="270"/>
      <c r="BQ916" s="270"/>
      <c r="BR916" s="270"/>
      <c r="BS916" s="270"/>
      <c r="BT916" s="270"/>
      <c r="BU916" s="270"/>
      <c r="BV916" s="270"/>
      <c r="BW916" s="270"/>
      <c r="BX916" s="270"/>
      <c r="BY916" s="270"/>
      <c r="BZ916" s="270"/>
      <c r="CA916" s="270"/>
      <c r="CB916" s="270"/>
      <c r="CC916" s="270"/>
      <c r="CD916" s="270"/>
      <c r="CE916" s="270"/>
      <c r="CF916" s="270"/>
      <c r="CG916" s="270"/>
      <c r="CH916" s="270"/>
      <c r="CI916" s="270"/>
      <c r="CJ916" s="270"/>
      <c r="CK916" s="270"/>
      <c r="CL916" s="270"/>
      <c r="CM916" s="270"/>
      <c r="CN916" s="270"/>
      <c r="CO916" s="270"/>
      <c r="CP916" s="270"/>
      <c r="CQ916" s="270"/>
    </row>
    <row r="917" spans="10:95">
      <c r="J917" s="268"/>
      <c r="K917" s="268"/>
      <c r="L917" s="269"/>
      <c r="M917" s="270"/>
      <c r="N917" s="268"/>
      <c r="O917" s="268"/>
      <c r="P917" s="269"/>
      <c r="Q917" s="270"/>
      <c r="R917" s="268"/>
      <c r="S917" s="268"/>
      <c r="T917" s="269"/>
      <c r="U917" s="270"/>
      <c r="V917" s="268"/>
      <c r="W917" s="268"/>
      <c r="X917" s="269"/>
      <c r="Y917" s="270"/>
      <c r="Z917" s="268"/>
      <c r="AA917" s="268"/>
      <c r="AB917" s="269"/>
      <c r="AC917" s="270"/>
      <c r="AD917" s="268"/>
      <c r="AE917" s="268"/>
      <c r="AF917" s="269"/>
      <c r="AG917" s="270"/>
      <c r="AH917" s="268"/>
      <c r="AI917" s="268"/>
      <c r="AJ917" s="269"/>
      <c r="AK917" s="270"/>
      <c r="AL917" s="270"/>
      <c r="AM917" s="270"/>
      <c r="AN917" s="270"/>
      <c r="AO917" s="270"/>
      <c r="AP917" s="270"/>
      <c r="AQ917" s="270"/>
      <c r="AR917" s="270"/>
      <c r="AS917" s="270"/>
      <c r="AT917" s="270"/>
      <c r="AU917" s="270"/>
      <c r="AV917" s="270"/>
      <c r="AW917" s="270"/>
      <c r="AX917" s="270"/>
      <c r="AY917" s="270"/>
      <c r="AZ917" s="270"/>
      <c r="BA917" s="270"/>
      <c r="BB917" s="270"/>
      <c r="BC917" s="270"/>
      <c r="BD917" s="270"/>
      <c r="BE917" s="270"/>
      <c r="BF917" s="270"/>
      <c r="BG917" s="270"/>
      <c r="BH917" s="270"/>
      <c r="BI917" s="270"/>
      <c r="BJ917" s="270"/>
      <c r="BK917" s="270"/>
      <c r="BL917" s="270"/>
      <c r="BM917" s="270"/>
      <c r="BN917" s="270"/>
      <c r="BO917" s="270"/>
      <c r="BP917" s="270"/>
      <c r="BQ917" s="270"/>
      <c r="BR917" s="270"/>
      <c r="BS917" s="270"/>
      <c r="BT917" s="270"/>
      <c r="BU917" s="270"/>
      <c r="BV917" s="270"/>
      <c r="BW917" s="270"/>
      <c r="BX917" s="270"/>
      <c r="BY917" s="270"/>
      <c r="BZ917" s="270"/>
      <c r="CA917" s="270"/>
      <c r="CB917" s="270"/>
      <c r="CC917" s="270"/>
      <c r="CD917" s="270"/>
      <c r="CE917" s="270"/>
      <c r="CF917" s="270"/>
      <c r="CG917" s="270"/>
      <c r="CH917" s="270"/>
      <c r="CI917" s="270"/>
      <c r="CJ917" s="270"/>
      <c r="CK917" s="270"/>
      <c r="CL917" s="270"/>
      <c r="CM917" s="270"/>
      <c r="CN917" s="270"/>
      <c r="CO917" s="270"/>
      <c r="CP917" s="270"/>
      <c r="CQ917" s="270"/>
    </row>
    <row r="918" spans="10:95">
      <c r="J918" s="268"/>
      <c r="K918" s="268"/>
      <c r="L918" s="269"/>
      <c r="M918" s="270"/>
      <c r="N918" s="268"/>
      <c r="O918" s="268"/>
      <c r="P918" s="269"/>
      <c r="Q918" s="270"/>
      <c r="R918" s="268"/>
      <c r="S918" s="268"/>
      <c r="T918" s="269"/>
      <c r="U918" s="270"/>
      <c r="V918" s="268"/>
      <c r="W918" s="268"/>
      <c r="X918" s="269"/>
      <c r="Y918" s="270"/>
      <c r="Z918" s="268"/>
      <c r="AA918" s="268"/>
      <c r="AB918" s="269"/>
      <c r="AC918" s="270"/>
      <c r="AD918" s="268"/>
      <c r="AE918" s="268"/>
      <c r="AF918" s="269"/>
      <c r="AG918" s="270"/>
      <c r="AH918" s="268"/>
      <c r="AI918" s="268"/>
      <c r="AJ918" s="269"/>
      <c r="AK918" s="270"/>
      <c r="AL918" s="270"/>
      <c r="AM918" s="270"/>
      <c r="AN918" s="270"/>
      <c r="AO918" s="270"/>
      <c r="AP918" s="270"/>
      <c r="AQ918" s="270"/>
      <c r="AR918" s="270"/>
      <c r="AS918" s="270"/>
      <c r="AT918" s="270"/>
      <c r="AU918" s="270"/>
      <c r="AV918" s="270"/>
      <c r="AW918" s="270"/>
      <c r="AX918" s="270"/>
      <c r="AY918" s="270"/>
      <c r="AZ918" s="270"/>
      <c r="BA918" s="270"/>
      <c r="BB918" s="270"/>
      <c r="BC918" s="270"/>
      <c r="BD918" s="270"/>
      <c r="BE918" s="270"/>
      <c r="BF918" s="270"/>
      <c r="BG918" s="270"/>
      <c r="BH918" s="270"/>
      <c r="BI918" s="270"/>
      <c r="BJ918" s="270"/>
      <c r="BK918" s="270"/>
      <c r="BL918" s="270"/>
      <c r="BM918" s="270"/>
      <c r="BN918" s="270"/>
      <c r="BO918" s="270"/>
      <c r="BP918" s="270"/>
      <c r="BQ918" s="270"/>
      <c r="BR918" s="270"/>
      <c r="BS918" s="270"/>
      <c r="BT918" s="270"/>
      <c r="BU918" s="270"/>
      <c r="BV918" s="270"/>
      <c r="BW918" s="270"/>
      <c r="BX918" s="270"/>
      <c r="BY918" s="270"/>
      <c r="BZ918" s="270"/>
      <c r="CA918" s="270"/>
      <c r="CB918" s="270"/>
      <c r="CC918" s="270"/>
      <c r="CD918" s="270"/>
      <c r="CE918" s="270"/>
      <c r="CF918" s="270"/>
      <c r="CG918" s="270"/>
      <c r="CH918" s="270"/>
      <c r="CI918" s="270"/>
      <c r="CJ918" s="270"/>
      <c r="CK918" s="270"/>
      <c r="CL918" s="270"/>
      <c r="CM918" s="270"/>
      <c r="CN918" s="270"/>
      <c r="CO918" s="270"/>
      <c r="CP918" s="270"/>
      <c r="CQ918" s="270"/>
    </row>
    <row r="919" spans="10:95">
      <c r="J919" s="268"/>
      <c r="K919" s="268"/>
      <c r="L919" s="269"/>
      <c r="M919" s="270"/>
      <c r="N919" s="268"/>
      <c r="O919" s="268"/>
      <c r="P919" s="269"/>
      <c r="Q919" s="270"/>
      <c r="R919" s="268"/>
      <c r="S919" s="268"/>
      <c r="T919" s="269"/>
      <c r="U919" s="270"/>
      <c r="V919" s="268"/>
      <c r="W919" s="268"/>
      <c r="X919" s="269"/>
      <c r="Y919" s="270"/>
      <c r="Z919" s="268"/>
      <c r="AA919" s="268"/>
      <c r="AB919" s="269"/>
      <c r="AC919" s="270"/>
      <c r="AD919" s="268"/>
      <c r="AE919" s="268"/>
      <c r="AF919" s="269"/>
      <c r="AG919" s="270"/>
      <c r="AH919" s="268"/>
      <c r="AI919" s="268"/>
      <c r="AJ919" s="269"/>
      <c r="AK919" s="270"/>
      <c r="AL919" s="270"/>
      <c r="AM919" s="270"/>
      <c r="AN919" s="270"/>
      <c r="AO919" s="270"/>
      <c r="AP919" s="270"/>
      <c r="AQ919" s="270"/>
      <c r="AR919" s="270"/>
      <c r="AS919" s="270"/>
      <c r="AT919" s="270"/>
      <c r="AU919" s="270"/>
      <c r="AV919" s="270"/>
      <c r="AW919" s="270"/>
      <c r="AX919" s="270"/>
      <c r="AY919" s="270"/>
      <c r="AZ919" s="270"/>
      <c r="BA919" s="270"/>
      <c r="BB919" s="270"/>
      <c r="BC919" s="270"/>
      <c r="BD919" s="270"/>
      <c r="BE919" s="270"/>
      <c r="BF919" s="270"/>
      <c r="BG919" s="270"/>
      <c r="BH919" s="270"/>
      <c r="BI919" s="270"/>
      <c r="BJ919" s="270"/>
      <c r="BK919" s="270"/>
      <c r="BL919" s="270"/>
      <c r="BM919" s="270"/>
      <c r="BN919" s="270"/>
      <c r="BO919" s="270"/>
      <c r="BP919" s="270"/>
      <c r="BQ919" s="270"/>
      <c r="BR919" s="270"/>
      <c r="BS919" s="270"/>
      <c r="BT919" s="270"/>
      <c r="BU919" s="270"/>
      <c r="BV919" s="270"/>
      <c r="BW919" s="270"/>
      <c r="BX919" s="270"/>
      <c r="BY919" s="270"/>
      <c r="BZ919" s="270"/>
      <c r="CA919" s="270"/>
      <c r="CB919" s="270"/>
      <c r="CC919" s="270"/>
      <c r="CD919" s="270"/>
      <c r="CE919" s="270"/>
      <c r="CF919" s="270"/>
      <c r="CG919" s="270"/>
      <c r="CH919" s="270"/>
      <c r="CI919" s="270"/>
      <c r="CJ919" s="270"/>
      <c r="CK919" s="270"/>
      <c r="CL919" s="270"/>
      <c r="CM919" s="270"/>
      <c r="CN919" s="270"/>
      <c r="CO919" s="270"/>
      <c r="CP919" s="270"/>
      <c r="CQ919" s="270"/>
    </row>
    <row r="920" spans="10:95">
      <c r="J920" s="268"/>
      <c r="K920" s="268"/>
      <c r="L920" s="269"/>
      <c r="M920" s="270"/>
      <c r="N920" s="268"/>
      <c r="O920" s="268"/>
      <c r="P920" s="269"/>
      <c r="Q920" s="270"/>
      <c r="R920" s="268"/>
      <c r="S920" s="268"/>
      <c r="T920" s="269"/>
      <c r="U920" s="270"/>
      <c r="V920" s="268"/>
      <c r="W920" s="268"/>
      <c r="X920" s="269"/>
      <c r="Y920" s="270"/>
      <c r="Z920" s="268"/>
      <c r="AA920" s="268"/>
      <c r="AB920" s="269"/>
      <c r="AC920" s="270"/>
      <c r="AD920" s="268"/>
      <c r="AE920" s="268"/>
      <c r="AF920" s="269"/>
      <c r="AG920" s="270"/>
      <c r="AH920" s="268"/>
      <c r="AI920" s="268"/>
      <c r="AJ920" s="269"/>
      <c r="AK920" s="270"/>
      <c r="AL920" s="270"/>
      <c r="AM920" s="270"/>
      <c r="AN920" s="270"/>
      <c r="AO920" s="270"/>
      <c r="AP920" s="270"/>
      <c r="AQ920" s="270"/>
      <c r="AR920" s="270"/>
      <c r="AS920" s="270"/>
      <c r="AT920" s="270"/>
      <c r="AU920" s="270"/>
      <c r="AV920" s="270"/>
      <c r="AW920" s="270"/>
      <c r="AX920" s="270"/>
      <c r="AY920" s="270"/>
      <c r="AZ920" s="270"/>
      <c r="BA920" s="270"/>
      <c r="BB920" s="270"/>
      <c r="BC920" s="270"/>
      <c r="BD920" s="270"/>
      <c r="BE920" s="270"/>
      <c r="BF920" s="270"/>
      <c r="BG920" s="270"/>
      <c r="BH920" s="270"/>
      <c r="BI920" s="270"/>
      <c r="BJ920" s="270"/>
      <c r="BK920" s="270"/>
      <c r="BL920" s="270"/>
      <c r="BM920" s="270"/>
      <c r="BN920" s="270"/>
      <c r="BO920" s="270"/>
      <c r="BP920" s="270"/>
      <c r="BQ920" s="270"/>
      <c r="BR920" s="270"/>
      <c r="BS920" s="270"/>
      <c r="BT920" s="270"/>
      <c r="BU920" s="270"/>
      <c r="BV920" s="270"/>
      <c r="BW920" s="270"/>
      <c r="BX920" s="270"/>
      <c r="BY920" s="270"/>
      <c r="BZ920" s="270"/>
      <c r="CA920" s="270"/>
      <c r="CB920" s="270"/>
      <c r="CC920" s="270"/>
      <c r="CD920" s="270"/>
      <c r="CE920" s="270"/>
      <c r="CF920" s="270"/>
      <c r="CG920" s="270"/>
      <c r="CH920" s="270"/>
      <c r="CI920" s="270"/>
      <c r="CJ920" s="270"/>
      <c r="CK920" s="270"/>
      <c r="CL920" s="270"/>
      <c r="CM920" s="270"/>
      <c r="CN920" s="270"/>
      <c r="CO920" s="270"/>
      <c r="CP920" s="270"/>
      <c r="CQ920" s="270"/>
    </row>
    <row r="921" spans="10:95">
      <c r="J921" s="268"/>
      <c r="K921" s="268"/>
      <c r="L921" s="269"/>
      <c r="M921" s="270"/>
      <c r="N921" s="268"/>
      <c r="O921" s="268"/>
      <c r="P921" s="269"/>
      <c r="Q921" s="270"/>
      <c r="R921" s="268"/>
      <c r="S921" s="268"/>
      <c r="T921" s="269"/>
      <c r="U921" s="270"/>
      <c r="V921" s="268"/>
      <c r="W921" s="268"/>
      <c r="X921" s="269"/>
      <c r="Y921" s="270"/>
      <c r="Z921" s="268"/>
      <c r="AA921" s="268"/>
      <c r="AB921" s="269"/>
      <c r="AC921" s="270"/>
      <c r="AD921" s="268"/>
      <c r="AE921" s="268"/>
      <c r="AF921" s="269"/>
      <c r="AG921" s="270"/>
      <c r="AH921" s="268"/>
      <c r="AI921" s="268"/>
      <c r="AJ921" s="269"/>
      <c r="AK921" s="270"/>
      <c r="AL921" s="270"/>
      <c r="AM921" s="270"/>
      <c r="AN921" s="270"/>
      <c r="AO921" s="270"/>
      <c r="AP921" s="270"/>
      <c r="AQ921" s="270"/>
      <c r="AR921" s="270"/>
      <c r="AS921" s="270"/>
      <c r="AT921" s="270"/>
      <c r="AU921" s="270"/>
      <c r="AV921" s="270"/>
      <c r="AW921" s="270"/>
      <c r="AX921" s="270"/>
      <c r="AY921" s="270"/>
      <c r="AZ921" s="270"/>
      <c r="BA921" s="270"/>
      <c r="BB921" s="270"/>
      <c r="BC921" s="270"/>
      <c r="BD921" s="270"/>
      <c r="BE921" s="270"/>
      <c r="BF921" s="270"/>
      <c r="BG921" s="270"/>
      <c r="BH921" s="270"/>
      <c r="BI921" s="270"/>
      <c r="BJ921" s="270"/>
      <c r="BK921" s="270"/>
      <c r="BL921" s="270"/>
      <c r="BM921" s="270"/>
      <c r="BN921" s="270"/>
      <c r="BO921" s="270"/>
      <c r="BP921" s="270"/>
      <c r="BQ921" s="270"/>
      <c r="BR921" s="270"/>
      <c r="BS921" s="270"/>
      <c r="BT921" s="270"/>
      <c r="BU921" s="270"/>
      <c r="BV921" s="270"/>
      <c r="BW921" s="270"/>
      <c r="BX921" s="270"/>
      <c r="BY921" s="270"/>
      <c r="BZ921" s="270"/>
      <c r="CA921" s="270"/>
      <c r="CB921" s="270"/>
      <c r="CC921" s="270"/>
      <c r="CD921" s="270"/>
      <c r="CE921" s="270"/>
      <c r="CF921" s="270"/>
      <c r="CG921" s="270"/>
      <c r="CH921" s="270"/>
      <c r="CI921" s="270"/>
      <c r="CJ921" s="270"/>
      <c r="CK921" s="270"/>
      <c r="CL921" s="270"/>
      <c r="CM921" s="270"/>
      <c r="CN921" s="270"/>
      <c r="CO921" s="270"/>
      <c r="CP921" s="270"/>
      <c r="CQ921" s="270"/>
    </row>
    <row r="922" spans="10:95">
      <c r="J922" s="268"/>
      <c r="K922" s="268"/>
      <c r="L922" s="269"/>
      <c r="M922" s="270"/>
      <c r="N922" s="268"/>
      <c r="O922" s="268"/>
      <c r="P922" s="269"/>
      <c r="Q922" s="270"/>
      <c r="R922" s="268"/>
      <c r="S922" s="268"/>
      <c r="T922" s="269"/>
      <c r="U922" s="270"/>
      <c r="V922" s="268"/>
      <c r="W922" s="268"/>
      <c r="X922" s="269"/>
      <c r="Y922" s="270"/>
      <c r="Z922" s="268"/>
      <c r="AA922" s="268"/>
      <c r="AB922" s="269"/>
      <c r="AC922" s="270"/>
      <c r="AD922" s="268"/>
      <c r="AE922" s="268"/>
      <c r="AF922" s="269"/>
      <c r="AG922" s="270"/>
      <c r="AH922" s="268"/>
      <c r="AI922" s="268"/>
      <c r="AJ922" s="269"/>
      <c r="AK922" s="270"/>
      <c r="AL922" s="270"/>
      <c r="AM922" s="270"/>
      <c r="AN922" s="270"/>
      <c r="AO922" s="270"/>
      <c r="AP922" s="270"/>
      <c r="AQ922" s="270"/>
      <c r="AR922" s="270"/>
      <c r="AS922" s="270"/>
      <c r="AT922" s="270"/>
      <c r="AU922" s="270"/>
      <c r="AV922" s="270"/>
      <c r="AW922" s="270"/>
      <c r="AX922" s="270"/>
      <c r="AY922" s="270"/>
      <c r="AZ922" s="270"/>
      <c r="BA922" s="270"/>
      <c r="BB922" s="270"/>
      <c r="BC922" s="270"/>
      <c r="BD922" s="270"/>
      <c r="BE922" s="270"/>
      <c r="BF922" s="270"/>
      <c r="BG922" s="270"/>
      <c r="BH922" s="270"/>
      <c r="BI922" s="270"/>
      <c r="BJ922" s="270"/>
      <c r="BK922" s="270"/>
      <c r="BL922" s="270"/>
      <c r="BM922" s="270"/>
      <c r="BN922" s="270"/>
      <c r="BO922" s="270"/>
      <c r="BP922" s="270"/>
      <c r="BQ922" s="270"/>
      <c r="BR922" s="270"/>
      <c r="BS922" s="270"/>
      <c r="BT922" s="270"/>
      <c r="BU922" s="270"/>
      <c r="BV922" s="270"/>
      <c r="BW922" s="270"/>
      <c r="BX922" s="270"/>
      <c r="BY922" s="270"/>
      <c r="BZ922" s="270"/>
      <c r="CA922" s="270"/>
      <c r="CB922" s="270"/>
      <c r="CC922" s="270"/>
      <c r="CD922" s="270"/>
      <c r="CE922" s="270"/>
      <c r="CF922" s="270"/>
      <c r="CG922" s="270"/>
      <c r="CH922" s="270"/>
      <c r="CI922" s="270"/>
      <c r="CJ922" s="270"/>
      <c r="CK922" s="270"/>
      <c r="CL922" s="270"/>
      <c r="CM922" s="270"/>
      <c r="CN922" s="270"/>
      <c r="CO922" s="270"/>
      <c r="CP922" s="270"/>
      <c r="CQ922" s="270"/>
    </row>
    <row r="923" spans="10:95">
      <c r="J923" s="268"/>
      <c r="K923" s="268"/>
      <c r="L923" s="269"/>
      <c r="M923" s="270"/>
      <c r="N923" s="268"/>
      <c r="O923" s="268"/>
      <c r="P923" s="269"/>
      <c r="Q923" s="270"/>
      <c r="R923" s="268"/>
      <c r="S923" s="268"/>
      <c r="T923" s="269"/>
      <c r="U923" s="270"/>
      <c r="V923" s="268"/>
      <c r="W923" s="268"/>
      <c r="X923" s="269"/>
      <c r="Y923" s="270"/>
      <c r="Z923" s="268"/>
      <c r="AA923" s="268"/>
      <c r="AB923" s="269"/>
      <c r="AC923" s="270"/>
      <c r="AD923" s="268"/>
      <c r="AE923" s="268"/>
      <c r="AF923" s="269"/>
      <c r="AG923" s="270"/>
      <c r="AH923" s="268"/>
      <c r="AI923" s="268"/>
      <c r="AJ923" s="269"/>
      <c r="AK923" s="270"/>
      <c r="AL923" s="270"/>
      <c r="AM923" s="270"/>
      <c r="AN923" s="270"/>
      <c r="AO923" s="270"/>
      <c r="AP923" s="270"/>
      <c r="AQ923" s="270"/>
      <c r="AR923" s="270"/>
      <c r="AS923" s="270"/>
      <c r="AT923" s="270"/>
      <c r="AU923" s="270"/>
      <c r="AV923" s="270"/>
      <c r="AW923" s="270"/>
      <c r="AX923" s="270"/>
      <c r="AY923" s="270"/>
      <c r="AZ923" s="270"/>
      <c r="BA923" s="270"/>
      <c r="BB923" s="270"/>
      <c r="BC923" s="270"/>
      <c r="BD923" s="270"/>
      <c r="BE923" s="270"/>
      <c r="BF923" s="270"/>
      <c r="BG923" s="270"/>
      <c r="BH923" s="270"/>
      <c r="BI923" s="270"/>
      <c r="BJ923" s="270"/>
      <c r="BK923" s="270"/>
      <c r="BL923" s="270"/>
      <c r="BM923" s="270"/>
      <c r="BN923" s="270"/>
      <c r="BO923" s="270"/>
      <c r="BP923" s="270"/>
      <c r="BQ923" s="270"/>
      <c r="BR923" s="270"/>
      <c r="BS923" s="270"/>
      <c r="BT923" s="270"/>
      <c r="BU923" s="270"/>
      <c r="BV923" s="270"/>
      <c r="BW923" s="270"/>
      <c r="BX923" s="270"/>
      <c r="BY923" s="270"/>
      <c r="BZ923" s="270"/>
      <c r="CA923" s="270"/>
      <c r="CB923" s="270"/>
      <c r="CC923" s="270"/>
      <c r="CD923" s="270"/>
      <c r="CE923" s="270"/>
      <c r="CF923" s="270"/>
      <c r="CG923" s="270"/>
      <c r="CH923" s="270"/>
      <c r="CI923" s="270"/>
      <c r="CJ923" s="270"/>
      <c r="CK923" s="270"/>
      <c r="CL923" s="270"/>
      <c r="CM923" s="270"/>
      <c r="CN923" s="270"/>
      <c r="CO923" s="270"/>
      <c r="CP923" s="270"/>
      <c r="CQ923" s="270"/>
    </row>
    <row r="924" spans="10:95">
      <c r="J924" s="268"/>
      <c r="K924" s="268"/>
      <c r="L924" s="269"/>
      <c r="M924" s="270"/>
      <c r="N924" s="268"/>
      <c r="O924" s="268"/>
      <c r="P924" s="269"/>
      <c r="Q924" s="270"/>
      <c r="R924" s="268"/>
      <c r="S924" s="268"/>
      <c r="T924" s="269"/>
      <c r="U924" s="270"/>
      <c r="V924" s="268"/>
      <c r="W924" s="268"/>
      <c r="X924" s="269"/>
      <c r="Y924" s="270"/>
      <c r="Z924" s="268"/>
      <c r="AA924" s="268"/>
      <c r="AB924" s="269"/>
      <c r="AC924" s="270"/>
      <c r="AD924" s="268"/>
      <c r="AE924" s="268"/>
      <c r="AF924" s="269"/>
      <c r="AG924" s="270"/>
      <c r="AH924" s="268"/>
      <c r="AI924" s="268"/>
      <c r="AJ924" s="269"/>
      <c r="AK924" s="270"/>
      <c r="AL924" s="270"/>
      <c r="AM924" s="270"/>
      <c r="AN924" s="270"/>
      <c r="AO924" s="270"/>
      <c r="AP924" s="270"/>
      <c r="AQ924" s="270"/>
      <c r="AR924" s="270"/>
      <c r="AS924" s="270"/>
      <c r="AT924" s="270"/>
      <c r="AU924" s="270"/>
      <c r="AV924" s="270"/>
      <c r="AW924" s="270"/>
      <c r="AX924" s="270"/>
      <c r="AY924" s="270"/>
      <c r="AZ924" s="270"/>
      <c r="BA924" s="270"/>
      <c r="BB924" s="270"/>
      <c r="BC924" s="270"/>
      <c r="BD924" s="270"/>
      <c r="BE924" s="270"/>
      <c r="BF924" s="270"/>
      <c r="BG924" s="270"/>
      <c r="BH924" s="270"/>
      <c r="BI924" s="270"/>
      <c r="BJ924" s="270"/>
      <c r="BK924" s="270"/>
      <c r="BL924" s="270"/>
      <c r="BM924" s="270"/>
      <c r="BN924" s="270"/>
      <c r="BO924" s="270"/>
      <c r="BP924" s="270"/>
      <c r="BQ924" s="270"/>
      <c r="BR924" s="270"/>
      <c r="BS924" s="270"/>
      <c r="BT924" s="270"/>
      <c r="BU924" s="270"/>
      <c r="BV924" s="270"/>
      <c r="BW924" s="270"/>
      <c r="BX924" s="270"/>
      <c r="BY924" s="270"/>
      <c r="BZ924" s="270"/>
      <c r="CA924" s="270"/>
      <c r="CB924" s="270"/>
      <c r="CC924" s="270"/>
      <c r="CD924" s="270"/>
      <c r="CE924" s="270"/>
      <c r="CF924" s="270"/>
      <c r="CG924" s="270"/>
      <c r="CH924" s="270"/>
      <c r="CI924" s="270"/>
      <c r="CJ924" s="270"/>
      <c r="CK924" s="270"/>
      <c r="CL924" s="270"/>
      <c r="CM924" s="270"/>
      <c r="CN924" s="270"/>
      <c r="CO924" s="270"/>
      <c r="CP924" s="270"/>
      <c r="CQ924" s="270"/>
    </row>
    <row r="925" spans="10:95">
      <c r="J925" s="268"/>
      <c r="K925" s="268"/>
      <c r="L925" s="269"/>
      <c r="M925" s="270"/>
      <c r="N925" s="268"/>
      <c r="O925" s="268"/>
      <c r="P925" s="269"/>
      <c r="Q925" s="270"/>
      <c r="R925" s="268"/>
      <c r="S925" s="268"/>
      <c r="T925" s="269"/>
      <c r="U925" s="270"/>
      <c r="V925" s="268"/>
      <c r="W925" s="268"/>
      <c r="X925" s="269"/>
      <c r="Y925" s="270"/>
      <c r="Z925" s="268"/>
      <c r="AA925" s="268"/>
      <c r="AB925" s="269"/>
      <c r="AC925" s="270"/>
      <c r="AD925" s="268"/>
      <c r="AE925" s="268"/>
      <c r="AF925" s="269"/>
      <c r="AG925" s="270"/>
      <c r="AH925" s="268"/>
      <c r="AI925" s="268"/>
      <c r="AJ925" s="269"/>
      <c r="AK925" s="270"/>
      <c r="AL925" s="270"/>
      <c r="AM925" s="270"/>
      <c r="AN925" s="270"/>
      <c r="AO925" s="270"/>
      <c r="AP925" s="270"/>
      <c r="AQ925" s="270"/>
      <c r="AR925" s="270"/>
      <c r="AS925" s="270"/>
      <c r="AT925" s="270"/>
      <c r="AU925" s="270"/>
      <c r="AV925" s="270"/>
      <c r="AW925" s="270"/>
      <c r="AX925" s="270"/>
      <c r="AY925" s="270"/>
      <c r="AZ925" s="270"/>
      <c r="BA925" s="270"/>
      <c r="BB925" s="270"/>
      <c r="BC925" s="270"/>
      <c r="BD925" s="270"/>
      <c r="BE925" s="270"/>
      <c r="BF925" s="270"/>
      <c r="BG925" s="270"/>
      <c r="BH925" s="270"/>
      <c r="BI925" s="270"/>
      <c r="BJ925" s="270"/>
      <c r="BK925" s="270"/>
      <c r="BL925" s="270"/>
      <c r="BM925" s="270"/>
      <c r="BN925" s="270"/>
      <c r="BO925" s="270"/>
      <c r="BP925" s="270"/>
      <c r="BQ925" s="270"/>
      <c r="BR925" s="270"/>
      <c r="BS925" s="270"/>
      <c r="BT925" s="270"/>
      <c r="BU925" s="270"/>
      <c r="BV925" s="270"/>
      <c r="BW925" s="270"/>
      <c r="BX925" s="270"/>
      <c r="BY925" s="270"/>
      <c r="BZ925" s="270"/>
      <c r="CA925" s="270"/>
      <c r="CB925" s="270"/>
      <c r="CC925" s="270"/>
      <c r="CD925" s="270"/>
      <c r="CE925" s="270"/>
      <c r="CF925" s="270"/>
      <c r="CG925" s="270"/>
      <c r="CH925" s="270"/>
      <c r="CI925" s="270"/>
      <c r="CJ925" s="270"/>
      <c r="CK925" s="270"/>
      <c r="CL925" s="270"/>
      <c r="CM925" s="270"/>
      <c r="CN925" s="270"/>
      <c r="CO925" s="270"/>
      <c r="CP925" s="270"/>
      <c r="CQ925" s="270"/>
    </row>
    <row r="926" spans="10:95">
      <c r="J926" s="268"/>
      <c r="K926" s="268"/>
      <c r="L926" s="269"/>
      <c r="M926" s="270"/>
      <c r="N926" s="268"/>
      <c r="O926" s="268"/>
      <c r="P926" s="269"/>
      <c r="Q926" s="270"/>
      <c r="R926" s="268"/>
      <c r="S926" s="268"/>
      <c r="T926" s="269"/>
      <c r="U926" s="270"/>
      <c r="V926" s="268"/>
      <c r="W926" s="268"/>
      <c r="X926" s="269"/>
      <c r="Y926" s="270"/>
      <c r="Z926" s="268"/>
      <c r="AA926" s="268"/>
      <c r="AB926" s="269"/>
      <c r="AC926" s="270"/>
      <c r="AD926" s="268"/>
      <c r="AE926" s="268"/>
      <c r="AF926" s="269"/>
      <c r="AG926" s="270"/>
      <c r="AH926" s="268"/>
      <c r="AI926" s="268"/>
      <c r="AJ926" s="269"/>
      <c r="AK926" s="270"/>
      <c r="AL926" s="270"/>
      <c r="AM926" s="270"/>
      <c r="AN926" s="270"/>
      <c r="AO926" s="270"/>
      <c r="AP926" s="270"/>
      <c r="AQ926" s="270"/>
      <c r="AR926" s="270"/>
      <c r="AS926" s="270"/>
      <c r="AT926" s="270"/>
      <c r="AU926" s="270"/>
      <c r="AV926" s="270"/>
      <c r="AW926" s="270"/>
      <c r="AX926" s="270"/>
      <c r="AY926" s="270"/>
      <c r="AZ926" s="270"/>
      <c r="BA926" s="270"/>
      <c r="BB926" s="270"/>
      <c r="BC926" s="270"/>
      <c r="BD926" s="270"/>
      <c r="BE926" s="270"/>
      <c r="BF926" s="270"/>
      <c r="BG926" s="270"/>
      <c r="BH926" s="270"/>
      <c r="BI926" s="270"/>
      <c r="BJ926" s="270"/>
      <c r="BK926" s="270"/>
      <c r="BL926" s="270"/>
      <c r="BM926" s="270"/>
      <c r="BN926" s="270"/>
      <c r="BO926" s="270"/>
      <c r="BP926" s="270"/>
      <c r="BQ926" s="270"/>
      <c r="BR926" s="270"/>
      <c r="BS926" s="270"/>
      <c r="BT926" s="270"/>
      <c r="BU926" s="270"/>
      <c r="BV926" s="270"/>
      <c r="BW926" s="270"/>
      <c r="BX926" s="270"/>
      <c r="BY926" s="270"/>
      <c r="BZ926" s="270"/>
      <c r="CA926" s="270"/>
      <c r="CB926" s="270"/>
      <c r="CC926" s="270"/>
      <c r="CD926" s="270"/>
      <c r="CE926" s="270"/>
      <c r="CF926" s="270"/>
      <c r="CG926" s="270"/>
      <c r="CH926" s="270"/>
      <c r="CI926" s="270"/>
      <c r="CJ926" s="270"/>
      <c r="CK926" s="270"/>
      <c r="CL926" s="270"/>
      <c r="CM926" s="270"/>
      <c r="CN926" s="270"/>
      <c r="CO926" s="270"/>
      <c r="CP926" s="270"/>
      <c r="CQ926" s="270"/>
    </row>
    <row r="927" spans="10:95">
      <c r="J927" s="268"/>
      <c r="K927" s="268"/>
      <c r="L927" s="269"/>
      <c r="M927" s="270"/>
      <c r="N927" s="268"/>
      <c r="O927" s="268"/>
      <c r="P927" s="269"/>
      <c r="Q927" s="270"/>
      <c r="R927" s="268"/>
      <c r="S927" s="268"/>
      <c r="T927" s="269"/>
      <c r="U927" s="270"/>
      <c r="V927" s="268"/>
      <c r="W927" s="268"/>
      <c r="X927" s="269"/>
      <c r="Y927" s="270"/>
      <c r="Z927" s="268"/>
      <c r="AA927" s="268"/>
      <c r="AB927" s="269"/>
      <c r="AC927" s="270"/>
      <c r="AD927" s="268"/>
      <c r="AE927" s="268"/>
      <c r="AF927" s="269"/>
      <c r="AG927" s="270"/>
      <c r="AH927" s="268"/>
      <c r="AI927" s="268"/>
      <c r="AJ927" s="269"/>
      <c r="AK927" s="270"/>
      <c r="AL927" s="270"/>
      <c r="AM927" s="270"/>
      <c r="AN927" s="270"/>
      <c r="AO927" s="270"/>
      <c r="AP927" s="270"/>
      <c r="AQ927" s="270"/>
      <c r="AR927" s="270"/>
      <c r="AS927" s="270"/>
      <c r="AT927" s="270"/>
      <c r="AU927" s="270"/>
      <c r="AV927" s="270"/>
      <c r="AW927" s="270"/>
      <c r="AX927" s="270"/>
      <c r="AY927" s="270"/>
      <c r="AZ927" s="270"/>
      <c r="BA927" s="270"/>
      <c r="BB927" s="270"/>
      <c r="BC927" s="270"/>
      <c r="BD927" s="270"/>
      <c r="BE927" s="270"/>
      <c r="BF927" s="270"/>
      <c r="BG927" s="270"/>
      <c r="BH927" s="270"/>
      <c r="BI927" s="270"/>
      <c r="BJ927" s="270"/>
      <c r="BK927" s="270"/>
      <c r="BL927" s="270"/>
      <c r="BM927" s="270"/>
      <c r="BN927" s="270"/>
      <c r="BO927" s="270"/>
      <c r="BP927" s="270"/>
      <c r="BQ927" s="270"/>
      <c r="BR927" s="270"/>
      <c r="BS927" s="270"/>
      <c r="BT927" s="270"/>
      <c r="BU927" s="270"/>
      <c r="BV927" s="270"/>
      <c r="BW927" s="270"/>
      <c r="BX927" s="270"/>
      <c r="BY927" s="270"/>
      <c r="BZ927" s="270"/>
      <c r="CA927" s="270"/>
      <c r="CB927" s="270"/>
      <c r="CC927" s="270"/>
      <c r="CD927" s="270"/>
      <c r="CE927" s="270"/>
      <c r="CF927" s="270"/>
      <c r="CG927" s="270"/>
      <c r="CH927" s="270"/>
      <c r="CI927" s="270"/>
      <c r="CJ927" s="270"/>
      <c r="CK927" s="270"/>
      <c r="CL927" s="270"/>
      <c r="CM927" s="270"/>
      <c r="CN927" s="270"/>
      <c r="CO927" s="270"/>
      <c r="CP927" s="270"/>
      <c r="CQ927" s="270"/>
    </row>
    <row r="928" spans="10:95">
      <c r="J928" s="268"/>
      <c r="K928" s="268"/>
      <c r="L928" s="269"/>
      <c r="M928" s="270"/>
      <c r="N928" s="268"/>
      <c r="O928" s="268"/>
      <c r="P928" s="269"/>
      <c r="Q928" s="270"/>
      <c r="R928" s="268"/>
      <c r="S928" s="268"/>
      <c r="T928" s="269"/>
      <c r="U928" s="270"/>
      <c r="V928" s="268"/>
      <c r="W928" s="268"/>
      <c r="X928" s="269"/>
      <c r="Y928" s="270"/>
      <c r="Z928" s="268"/>
      <c r="AA928" s="268"/>
      <c r="AB928" s="269"/>
      <c r="AC928" s="270"/>
      <c r="AD928" s="268"/>
      <c r="AE928" s="268"/>
      <c r="AF928" s="269"/>
      <c r="AG928" s="270"/>
      <c r="AH928" s="268"/>
      <c r="AI928" s="268"/>
      <c r="AJ928" s="269"/>
      <c r="AK928" s="270"/>
      <c r="AL928" s="270"/>
      <c r="AM928" s="270"/>
      <c r="AN928" s="270"/>
      <c r="AO928" s="270"/>
      <c r="AP928" s="270"/>
      <c r="AQ928" s="270"/>
      <c r="AR928" s="270"/>
      <c r="AS928" s="270"/>
      <c r="AT928" s="270"/>
      <c r="AU928" s="270"/>
      <c r="AV928" s="270"/>
      <c r="AW928" s="270"/>
      <c r="AX928" s="270"/>
      <c r="AY928" s="270"/>
      <c r="AZ928" s="270"/>
      <c r="BA928" s="270"/>
      <c r="BB928" s="270"/>
      <c r="BC928" s="270"/>
      <c r="BD928" s="270"/>
      <c r="BE928" s="270"/>
      <c r="BF928" s="270"/>
      <c r="BG928" s="270"/>
      <c r="BH928" s="270"/>
      <c r="BI928" s="270"/>
      <c r="BJ928" s="270"/>
      <c r="BK928" s="270"/>
      <c r="BL928" s="270"/>
      <c r="BM928" s="270"/>
      <c r="BN928" s="270"/>
      <c r="BO928" s="270"/>
      <c r="BP928" s="270"/>
      <c r="BQ928" s="270"/>
      <c r="BR928" s="270"/>
      <c r="BS928" s="270"/>
      <c r="BT928" s="270"/>
      <c r="BU928" s="270"/>
      <c r="BV928" s="270"/>
      <c r="BW928" s="270"/>
      <c r="BX928" s="270"/>
      <c r="BY928" s="270"/>
      <c r="BZ928" s="270"/>
      <c r="CA928" s="270"/>
      <c r="CB928" s="270"/>
      <c r="CC928" s="270"/>
      <c r="CD928" s="270"/>
      <c r="CE928" s="270"/>
      <c r="CF928" s="270"/>
      <c r="CG928" s="270"/>
      <c r="CH928" s="270"/>
      <c r="CI928" s="270"/>
      <c r="CJ928" s="270"/>
      <c r="CK928" s="270"/>
      <c r="CL928" s="270"/>
      <c r="CM928" s="270"/>
      <c r="CN928" s="270"/>
      <c r="CO928" s="270"/>
      <c r="CP928" s="270"/>
      <c r="CQ928" s="270"/>
    </row>
    <row r="929" spans="10:95">
      <c r="J929" s="268"/>
      <c r="K929" s="268"/>
      <c r="L929" s="269"/>
      <c r="M929" s="270"/>
      <c r="N929" s="268"/>
      <c r="O929" s="268"/>
      <c r="P929" s="269"/>
      <c r="Q929" s="270"/>
      <c r="R929" s="268"/>
      <c r="S929" s="268"/>
      <c r="T929" s="269"/>
      <c r="U929" s="270"/>
      <c r="V929" s="268"/>
      <c r="W929" s="268"/>
      <c r="X929" s="269"/>
      <c r="Y929" s="270"/>
      <c r="Z929" s="268"/>
      <c r="AA929" s="268"/>
      <c r="AB929" s="269"/>
      <c r="AC929" s="270"/>
      <c r="AD929" s="268"/>
      <c r="AE929" s="268"/>
      <c r="AF929" s="269"/>
      <c r="AG929" s="270"/>
      <c r="AH929" s="268"/>
      <c r="AI929" s="268"/>
      <c r="AJ929" s="269"/>
      <c r="AK929" s="270"/>
      <c r="AL929" s="270"/>
      <c r="AM929" s="270"/>
      <c r="AN929" s="270"/>
      <c r="AO929" s="270"/>
      <c r="AP929" s="270"/>
      <c r="AQ929" s="270"/>
      <c r="AR929" s="270"/>
      <c r="AS929" s="270"/>
      <c r="AT929" s="270"/>
      <c r="AU929" s="270"/>
      <c r="AV929" s="270"/>
      <c r="AW929" s="270"/>
      <c r="AX929" s="270"/>
      <c r="AY929" s="270"/>
      <c r="AZ929" s="270"/>
      <c r="BA929" s="270"/>
      <c r="BB929" s="270"/>
      <c r="BC929" s="270"/>
      <c r="BD929" s="270"/>
      <c r="BE929" s="270"/>
      <c r="BF929" s="270"/>
      <c r="BG929" s="270"/>
      <c r="BH929" s="270"/>
      <c r="BI929" s="270"/>
      <c r="BJ929" s="270"/>
      <c r="BK929" s="270"/>
      <c r="BL929" s="270"/>
      <c r="BM929" s="270"/>
      <c r="BN929" s="270"/>
      <c r="BO929" s="270"/>
      <c r="BP929" s="270"/>
      <c r="BQ929" s="270"/>
      <c r="BR929" s="270"/>
      <c r="BS929" s="270"/>
      <c r="BT929" s="270"/>
      <c r="BU929" s="270"/>
      <c r="BV929" s="270"/>
      <c r="BW929" s="270"/>
      <c r="BX929" s="270"/>
      <c r="BY929" s="270"/>
      <c r="BZ929" s="270"/>
      <c r="CA929" s="270"/>
      <c r="CB929" s="270"/>
      <c r="CC929" s="270"/>
      <c r="CD929" s="270"/>
      <c r="CE929" s="270"/>
      <c r="CF929" s="270"/>
      <c r="CG929" s="270"/>
      <c r="CH929" s="270"/>
      <c r="CI929" s="270"/>
      <c r="CJ929" s="270"/>
      <c r="CK929" s="270"/>
      <c r="CL929" s="270"/>
      <c r="CM929" s="270"/>
      <c r="CN929" s="270"/>
      <c r="CO929" s="270"/>
      <c r="CP929" s="270"/>
      <c r="CQ929" s="270"/>
    </row>
    <row r="930" spans="10:95">
      <c r="J930" s="268"/>
      <c r="K930" s="268"/>
      <c r="L930" s="269"/>
      <c r="M930" s="270"/>
      <c r="N930" s="268"/>
      <c r="O930" s="268"/>
      <c r="P930" s="269"/>
      <c r="Q930" s="270"/>
      <c r="R930" s="268"/>
      <c r="S930" s="268"/>
      <c r="T930" s="269"/>
      <c r="U930" s="270"/>
      <c r="V930" s="268"/>
      <c r="W930" s="268"/>
      <c r="X930" s="269"/>
      <c r="Y930" s="270"/>
      <c r="Z930" s="268"/>
      <c r="AA930" s="268"/>
      <c r="AB930" s="269"/>
      <c r="AC930" s="270"/>
      <c r="AD930" s="268"/>
      <c r="AE930" s="268"/>
      <c r="AF930" s="269"/>
      <c r="AG930" s="270"/>
      <c r="AH930" s="268"/>
      <c r="AI930" s="268"/>
      <c r="AJ930" s="269"/>
      <c r="AK930" s="270"/>
      <c r="AL930" s="270"/>
      <c r="AM930" s="270"/>
      <c r="AN930" s="270"/>
      <c r="AO930" s="270"/>
      <c r="AP930" s="270"/>
      <c r="AQ930" s="270"/>
      <c r="AR930" s="270"/>
      <c r="AS930" s="270"/>
      <c r="AT930" s="270"/>
      <c r="AU930" s="270"/>
      <c r="AV930" s="270"/>
      <c r="AW930" s="270"/>
      <c r="AX930" s="270"/>
      <c r="AY930" s="270"/>
      <c r="AZ930" s="270"/>
      <c r="BA930" s="270"/>
      <c r="BB930" s="270"/>
      <c r="BC930" s="270"/>
      <c r="BD930" s="270"/>
      <c r="BE930" s="270"/>
      <c r="BF930" s="270"/>
      <c r="BG930" s="270"/>
      <c r="BH930" s="270"/>
      <c r="BI930" s="270"/>
      <c r="BJ930" s="270"/>
      <c r="BK930" s="270"/>
      <c r="BL930" s="270"/>
      <c r="BM930" s="270"/>
      <c r="BN930" s="270"/>
      <c r="BO930" s="270"/>
      <c r="BP930" s="270"/>
      <c r="BQ930" s="270"/>
      <c r="BR930" s="270"/>
      <c r="BS930" s="270"/>
      <c r="BT930" s="270"/>
      <c r="BU930" s="270"/>
      <c r="BV930" s="270"/>
      <c r="BW930" s="270"/>
      <c r="BX930" s="270"/>
      <c r="BY930" s="270"/>
      <c r="BZ930" s="270"/>
      <c r="CA930" s="270"/>
      <c r="CB930" s="270"/>
      <c r="CC930" s="270"/>
      <c r="CD930" s="270"/>
      <c r="CE930" s="270"/>
      <c r="CF930" s="270"/>
      <c r="CG930" s="270"/>
      <c r="CH930" s="270"/>
      <c r="CI930" s="270"/>
      <c r="CJ930" s="270"/>
      <c r="CK930" s="270"/>
      <c r="CL930" s="270"/>
      <c r="CM930" s="270"/>
      <c r="CN930" s="270"/>
      <c r="CO930" s="270"/>
      <c r="CP930" s="270"/>
      <c r="CQ930" s="270"/>
    </row>
    <row r="931" spans="10:95">
      <c r="J931" s="268"/>
      <c r="K931" s="268"/>
      <c r="L931" s="269"/>
      <c r="M931" s="270"/>
      <c r="N931" s="268"/>
      <c r="O931" s="268"/>
      <c r="P931" s="269"/>
      <c r="Q931" s="270"/>
      <c r="R931" s="268"/>
      <c r="S931" s="268"/>
      <c r="T931" s="269"/>
      <c r="U931" s="270"/>
      <c r="V931" s="268"/>
      <c r="W931" s="268"/>
      <c r="X931" s="269"/>
      <c r="Y931" s="270"/>
      <c r="Z931" s="268"/>
      <c r="AA931" s="268"/>
      <c r="AB931" s="269"/>
      <c r="AC931" s="270"/>
      <c r="AD931" s="268"/>
      <c r="AE931" s="268"/>
      <c r="AF931" s="269"/>
      <c r="AG931" s="270"/>
      <c r="AH931" s="268"/>
      <c r="AI931" s="268"/>
      <c r="AJ931" s="269"/>
      <c r="AK931" s="270"/>
      <c r="AL931" s="270"/>
      <c r="AM931" s="270"/>
      <c r="AN931" s="270"/>
      <c r="AO931" s="270"/>
      <c r="AP931" s="270"/>
      <c r="AQ931" s="270"/>
      <c r="AR931" s="270"/>
      <c r="AS931" s="270"/>
      <c r="AT931" s="270"/>
      <c r="AU931" s="270"/>
      <c r="AV931" s="270"/>
      <c r="AW931" s="270"/>
      <c r="AX931" s="270"/>
      <c r="AY931" s="270"/>
      <c r="AZ931" s="270"/>
      <c r="BA931" s="270"/>
      <c r="BB931" s="270"/>
      <c r="BC931" s="270"/>
      <c r="BD931" s="270"/>
      <c r="BE931" s="270"/>
      <c r="BF931" s="270"/>
      <c r="BG931" s="270"/>
      <c r="BH931" s="270"/>
      <c r="BI931" s="270"/>
      <c r="BJ931" s="270"/>
      <c r="BK931" s="270"/>
      <c r="BL931" s="270"/>
      <c r="BM931" s="270"/>
      <c r="BN931" s="270"/>
      <c r="BO931" s="270"/>
      <c r="BP931" s="270"/>
      <c r="BQ931" s="270"/>
      <c r="BR931" s="270"/>
      <c r="BS931" s="270"/>
      <c r="BT931" s="270"/>
      <c r="BU931" s="270"/>
      <c r="BV931" s="270"/>
      <c r="BW931" s="270"/>
      <c r="BX931" s="270"/>
      <c r="BY931" s="270"/>
      <c r="BZ931" s="270"/>
      <c r="CA931" s="270"/>
      <c r="CB931" s="270"/>
      <c r="CC931" s="270"/>
      <c r="CD931" s="270"/>
      <c r="CE931" s="270"/>
      <c r="CF931" s="270"/>
      <c r="CG931" s="270"/>
      <c r="CH931" s="270"/>
      <c r="CI931" s="270"/>
      <c r="CJ931" s="270"/>
      <c r="CK931" s="270"/>
      <c r="CL931" s="270"/>
      <c r="CM931" s="270"/>
      <c r="CN931" s="270"/>
      <c r="CO931" s="270"/>
      <c r="CP931" s="270"/>
      <c r="CQ931" s="270"/>
    </row>
    <row r="932" spans="10:95">
      <c r="J932" s="268"/>
      <c r="K932" s="268"/>
      <c r="L932" s="269"/>
      <c r="M932" s="270"/>
      <c r="N932" s="268"/>
      <c r="O932" s="268"/>
      <c r="P932" s="269"/>
      <c r="Q932" s="270"/>
      <c r="R932" s="268"/>
      <c r="S932" s="268"/>
      <c r="T932" s="269"/>
      <c r="U932" s="270"/>
      <c r="V932" s="268"/>
      <c r="W932" s="268"/>
      <c r="X932" s="269"/>
      <c r="Y932" s="270"/>
      <c r="Z932" s="268"/>
      <c r="AA932" s="268"/>
      <c r="AB932" s="269"/>
      <c r="AC932" s="270"/>
      <c r="AD932" s="268"/>
      <c r="AE932" s="268"/>
      <c r="AF932" s="269"/>
      <c r="AG932" s="270"/>
      <c r="AH932" s="268"/>
      <c r="AI932" s="268"/>
      <c r="AJ932" s="269"/>
      <c r="AK932" s="270"/>
      <c r="AL932" s="270"/>
      <c r="AM932" s="270"/>
      <c r="AN932" s="270"/>
      <c r="AO932" s="270"/>
      <c r="AP932" s="270"/>
      <c r="AQ932" s="270"/>
      <c r="AR932" s="270"/>
      <c r="AS932" s="270"/>
      <c r="AT932" s="270"/>
      <c r="AU932" s="270"/>
      <c r="AV932" s="270"/>
      <c r="AW932" s="270"/>
      <c r="AX932" s="270"/>
      <c r="AY932" s="270"/>
      <c r="AZ932" s="270"/>
      <c r="BA932" s="270"/>
      <c r="BB932" s="270"/>
      <c r="BC932" s="270"/>
      <c r="BD932" s="270"/>
      <c r="BE932" s="270"/>
      <c r="BF932" s="270"/>
      <c r="BG932" s="270"/>
      <c r="BH932" s="270"/>
      <c r="BI932" s="270"/>
      <c r="BJ932" s="270"/>
      <c r="BK932" s="270"/>
      <c r="BL932" s="270"/>
      <c r="BM932" s="270"/>
      <c r="BN932" s="270"/>
      <c r="BO932" s="270"/>
      <c r="BP932" s="270"/>
      <c r="BQ932" s="270"/>
      <c r="BR932" s="270"/>
      <c r="BS932" s="270"/>
      <c r="BT932" s="270"/>
      <c r="BU932" s="270"/>
      <c r="BV932" s="270"/>
      <c r="BW932" s="270"/>
      <c r="BX932" s="270"/>
      <c r="BY932" s="270"/>
      <c r="BZ932" s="270"/>
      <c r="CA932" s="270"/>
      <c r="CB932" s="270"/>
      <c r="CC932" s="270"/>
      <c r="CD932" s="270"/>
      <c r="CE932" s="270"/>
      <c r="CF932" s="270"/>
      <c r="CG932" s="270"/>
      <c r="CH932" s="270"/>
      <c r="CI932" s="270"/>
      <c r="CJ932" s="270"/>
      <c r="CK932" s="270"/>
      <c r="CL932" s="270"/>
      <c r="CM932" s="270"/>
      <c r="CN932" s="270"/>
      <c r="CO932" s="270"/>
      <c r="CP932" s="270"/>
      <c r="CQ932" s="270"/>
    </row>
  </sheetData>
  <sheetProtection algorithmName="SHA-512" hashValue="9S7xsV5/F3YWdxq2Cyvt6irwQ+b7gJIVdjMA+YJ5QjA9APJtsRGL3aXVcUO1HvRiRfx/GNZzMWSTkz59q7qCpg==" saltValue="iersYNHIqugh7qwhIMUTIQ==" spinCount="100000" sheet="1" objects="1" scenarios="1"/>
  <mergeCells count="4">
    <mergeCell ref="V5:X5"/>
    <mergeCell ref="Z5:AB5"/>
    <mergeCell ref="AD5:AF5"/>
    <mergeCell ref="AH5:AJ5"/>
  </mergeCells>
  <conditionalFormatting sqref="I9:I13">
    <cfRule type="expression" dxfId="2471" priority="1" stopIfTrue="1">
      <formula>"igual=S.I."</formula>
    </cfRule>
  </conditionalFormatting>
  <dataValidations count="2">
    <dataValidation type="list" allowBlank="1" showInputMessage="1" showErrorMessage="1" sqref="WVV13 WLZ13 WCD13 VSH13 VIL13 UYP13 UOT13 UEX13 TVB13 TLF13 TBJ13 SRN13 SHR13 RXV13 RNZ13 RED13 QUH13 QKL13 QAP13 PQT13 PGX13 OXB13 ONF13 ODJ13 NTN13 NJR13 MZV13 MPZ13 MGD13 LWH13 LML13 LCP13 KST13 KIX13 JZB13 JPF13 JFJ13 IVN13 ILR13 IBV13 HRZ13 HID13 GYH13 GOL13 GEP13 FUT13 FKX13 FBB13 ERF13 EHJ13 DXN13 DNR13 DDV13 CTZ13 CKD13 CAH13 BQL13 BGP13 AWT13 AMX13 ADB13 TF13 JJ13" xr:uid="{00000000-0002-0000-0200-000000000000}">
      <formula1>#REF!</formula1>
    </dataValidation>
    <dataValidation type="list" allowBlank="1" showInputMessage="1" showErrorMessage="1" sqref="V8:V13 AD8:AD13 R8:R13 N8:N13 J8:J13 F8:F13 Z8:Z13 AH8:AH13" xr:uid="{00000000-0002-0000-0200-000001000000}">
      <formula1>$AO$1:$AO$2</formula1>
    </dataValidation>
  </dataValidations>
  <pageMargins left="0.35433070866141736" right="0.19685039370078741" top="0.94488188976377963" bottom="0.55118110236220474" header="0.23622047244094491" footer="0.19685039370078741"/>
  <pageSetup paperSize="5" scale="78" orientation="landscape" r:id="rId1"/>
  <headerFooter>
    <oddHeader>&amp;C&amp;"Arial,Negrita"&amp;K000000SOLICITUD DE INFORMACIÓN E INDICADORES INSTITUCIONALES
Tabla a.1. Distribución de Población Atendida</oddHeader>
    <oddFooter>&amp;L&amp;"Arial,Normal"&amp;10F-PS-055
Versión 00&amp;CPágina &amp;P de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'NO BORRAR'!$A$24:$A$35</xm:f>
          </x14:formula1>
          <xm:sqref>Y5 AC5 AG5 AK5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FFFF00"/>
  </sheetPr>
  <dimension ref="A1:AO953"/>
  <sheetViews>
    <sheetView zoomScale="90" zoomScaleNormal="90" workbookViewId="0">
      <pane xSplit="5" ySplit="7" topLeftCell="F95"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6.5703125" style="160" customWidth="1"/>
    <col min="3" max="3" width="15.7109375" style="300" customWidth="1"/>
    <col min="4" max="4" width="12.85546875" style="175" customWidth="1"/>
    <col min="5" max="5" width="12.28515625" style="176" customWidth="1"/>
    <col min="6" max="7" width="14.42578125" style="144" customWidth="1"/>
    <col min="8" max="8" width="16.42578125" style="145" bestFit="1" customWidth="1"/>
    <col min="9" max="9" width="12.28515625" style="176" customWidth="1"/>
    <col min="10" max="11" width="14.5703125" style="144" customWidth="1"/>
    <col min="12" max="12" width="16.42578125" style="150" bestFit="1" customWidth="1"/>
    <col min="13" max="13" width="12.28515625" style="176" customWidth="1"/>
    <col min="14" max="14" width="14.5703125" style="144" customWidth="1"/>
    <col min="15" max="15" width="12.7109375" style="144" customWidth="1"/>
    <col min="16" max="16" width="16.42578125" style="151" bestFit="1" customWidth="1"/>
    <col min="17" max="17" width="12.28515625" style="176" customWidth="1"/>
    <col min="18" max="18" width="14.5703125" style="144" customWidth="1"/>
    <col min="19" max="19" width="12.7109375" style="144" customWidth="1"/>
    <col min="20" max="20" width="16.42578125" style="151" bestFit="1" customWidth="1"/>
    <col min="21" max="21" width="12.28515625" style="176" customWidth="1"/>
    <col min="22" max="22" width="14.5703125" style="144" customWidth="1"/>
    <col min="23" max="23" width="14" style="144" customWidth="1"/>
    <col min="24" max="24" width="16.42578125" style="151" bestFit="1" customWidth="1"/>
    <col min="25" max="25" width="17.140625" style="145" customWidth="1"/>
    <col min="26" max="26" width="14.5703125" style="144" customWidth="1"/>
    <col min="27" max="27" width="14" style="144" customWidth="1"/>
    <col min="28" max="28" width="16.42578125" style="151" bestFit="1" customWidth="1"/>
    <col min="29" max="29" width="17.140625" style="145" customWidth="1"/>
    <col min="30" max="30" width="14.5703125" style="144" customWidth="1"/>
    <col min="31" max="31" width="14" style="144" customWidth="1"/>
    <col min="32" max="32" width="16.42578125" style="151" bestFit="1" customWidth="1"/>
    <col min="33" max="33" width="17.140625" style="145" customWidth="1"/>
    <col min="34" max="34" width="14.5703125" style="144" customWidth="1"/>
    <col min="35" max="35" width="14" style="144" customWidth="1"/>
    <col min="36" max="36" width="16.42578125" style="151" bestFit="1" customWidth="1"/>
    <col min="37" max="37" width="17.140625" style="145" customWidth="1"/>
    <col min="38" max="16384" width="11.42578125" style="2"/>
  </cols>
  <sheetData>
    <row r="1" spans="1:41">
      <c r="F1" s="161"/>
      <c r="G1" s="161"/>
      <c r="AO1" s="379" t="s">
        <v>447</v>
      </c>
    </row>
    <row r="2" spans="1:41" ht="14.25" customHeight="1">
      <c r="F2" s="415"/>
      <c r="G2" s="415"/>
      <c r="H2" s="415"/>
      <c r="I2" s="415"/>
      <c r="J2" s="415"/>
      <c r="K2" s="270"/>
      <c r="AO2" s="379" t="s">
        <v>263</v>
      </c>
    </row>
    <row r="3" spans="1:41" ht="14.25" customHeight="1">
      <c r="F3" s="415"/>
      <c r="G3" s="415"/>
      <c r="H3" s="415"/>
      <c r="I3" s="415"/>
      <c r="J3" s="415"/>
      <c r="K3" s="270"/>
    </row>
    <row r="4" spans="1:41" ht="14.25" customHeight="1">
      <c r="F4" s="415"/>
      <c r="G4" s="415"/>
      <c r="H4" s="415"/>
      <c r="I4" s="415"/>
      <c r="J4" s="415"/>
      <c r="K4" s="415"/>
    </row>
    <row r="5" spans="1:41" ht="14.25" customHeight="1">
      <c r="F5" s="415"/>
      <c r="G5" s="415"/>
      <c r="H5" s="415"/>
      <c r="I5" s="415"/>
      <c r="J5" s="415"/>
      <c r="K5" s="415"/>
    </row>
    <row r="6" spans="1:41">
      <c r="F6" s="161"/>
      <c r="G6" s="161"/>
    </row>
    <row r="7" spans="1:41" s="177" customFormat="1" ht="76.5" customHeight="1">
      <c r="A7" s="97" t="s">
        <v>256</v>
      </c>
      <c r="B7" s="97" t="s">
        <v>108</v>
      </c>
      <c r="C7" s="409" t="s">
        <v>540</v>
      </c>
      <c r="D7" s="98" t="s">
        <v>558</v>
      </c>
      <c r="E7" s="98" t="s">
        <v>159</v>
      </c>
      <c r="F7" s="152" t="s">
        <v>446</v>
      </c>
      <c r="G7" s="142" t="str">
        <f>+'TABLA a.1'!G7</f>
        <v>Numerador (elemento a) 2012</v>
      </c>
      <c r="H7" s="142" t="str">
        <f>+'TABLA a.1'!H7</f>
        <v>Denominador (elemento b) 2012</v>
      </c>
      <c r="I7" s="142"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ht="29.25" customHeight="1">
      <c r="A8" s="100" t="s">
        <v>583</v>
      </c>
      <c r="B8" s="101" t="s">
        <v>193</v>
      </c>
      <c r="C8" s="100">
        <v>10</v>
      </c>
      <c r="D8" s="100" t="s">
        <v>201</v>
      </c>
      <c r="E8" s="103" t="s">
        <v>0</v>
      </c>
      <c r="F8" s="212"/>
      <c r="G8" s="142">
        <f>SUM(G10:G17)</f>
        <v>0</v>
      </c>
      <c r="H8" s="216"/>
      <c r="I8" s="219" t="str">
        <f>IF(AND(F8="DISPONIBLE"),G8,IF(AND(F8="NO DISPONIBLE"),"N.D.","S.I."))</f>
        <v>S.I.</v>
      </c>
      <c r="J8" s="235"/>
      <c r="K8" s="146">
        <f>SUM(K10:K17)</f>
        <v>0</v>
      </c>
      <c r="L8" s="224"/>
      <c r="M8" s="225" t="str">
        <f>IF(AND(J8="DISPONIBLE"),K8,IF(AND(J8="NO DISPONIBLE"),"N.D.","S.I."))</f>
        <v>S.I.</v>
      </c>
      <c r="N8" s="234"/>
      <c r="O8" s="147">
        <f>SUM(O10:O17)</f>
        <v>0</v>
      </c>
      <c r="P8" s="227"/>
      <c r="Q8" s="228" t="str">
        <f>IF(AND(N8="DISPONIBLE"),O8,IF(AND(N8="NO DISPONIBLE"),"N.D.","S.I."))</f>
        <v>S.I.</v>
      </c>
      <c r="R8" s="233"/>
      <c r="S8" s="148">
        <f>SUM(S10:S17)</f>
        <v>0</v>
      </c>
      <c r="T8" s="222"/>
      <c r="U8" s="223" t="str">
        <f>IF(AND(R8="DISPONIBLE"),S8,IF(AND(R8="NO DISPONIBLE"),"N.D.","S.I."))</f>
        <v>S.I.</v>
      </c>
      <c r="V8" s="232"/>
      <c r="W8" s="149">
        <f>SUM(W10:W17)</f>
        <v>0</v>
      </c>
      <c r="X8" s="229"/>
      <c r="Y8" s="230" t="str">
        <f>IF(AND(V8="DISPONIBLE"),W8,IF(AND(V8="NO DISPONIBLE"),"N.D.","S.I."))</f>
        <v>S.I.</v>
      </c>
      <c r="Z8" s="440"/>
      <c r="AA8" s="439">
        <f>SUM(AA10:AA17)</f>
        <v>0</v>
      </c>
      <c r="AB8" s="465"/>
      <c r="AC8" s="443" t="str">
        <f>IF(AND(Z8="DISPONIBLE"),AA8,IF(AND(Z8="NO DISPONIBLE"),"N.D.","S.I."))</f>
        <v>S.I.</v>
      </c>
      <c r="AD8" s="446"/>
      <c r="AE8" s="445">
        <f>SUM(AE10:AE17)</f>
        <v>0</v>
      </c>
      <c r="AF8" s="468"/>
      <c r="AG8" s="449" t="str">
        <f>IF(AND(AD8="DISPONIBLE"),AE8,IF(AND(AD8="NO DISPONIBLE"),"N.D.","S.I."))</f>
        <v>S.I.</v>
      </c>
      <c r="AH8" s="452"/>
      <c r="AI8" s="451">
        <f>SUM(AI10:AI17)</f>
        <v>0</v>
      </c>
      <c r="AJ8" s="473"/>
      <c r="AK8" s="455" t="str">
        <f>IF(AND(AH8="DISPONIBLE"),AI8,IF(AND(AH8="NO DISPONIBLE"),"N.D.","S.I."))</f>
        <v>S.I.</v>
      </c>
      <c r="AL8" s="58"/>
    </row>
    <row r="9" spans="1:41" ht="97.5" outlineLevel="1">
      <c r="A9" s="100" t="s">
        <v>583</v>
      </c>
      <c r="B9" s="101" t="s">
        <v>193</v>
      </c>
      <c r="C9" s="100">
        <v>10</v>
      </c>
      <c r="D9" s="100" t="s">
        <v>580</v>
      </c>
      <c r="E9" s="103" t="s">
        <v>0</v>
      </c>
      <c r="F9" s="212"/>
      <c r="G9" s="143"/>
      <c r="H9" s="216"/>
      <c r="I9" s="219" t="str">
        <f t="shared" ref="I9:I27" si="0">IF(AND(F9="DISPONIBLE"),G9,IF(AND(F9="NO DISPONIBLE"),"N.D.","S.I."))</f>
        <v>S.I.</v>
      </c>
      <c r="J9" s="235"/>
      <c r="K9" s="61"/>
      <c r="L9" s="224"/>
      <c r="M9" s="225" t="str">
        <f t="shared" ref="M9:M27" si="1">IF(AND(J9="DISPONIBLE"),K9,IF(AND(J9="NO DISPONIBLE"),"N.D.","S.I."))</f>
        <v>S.I.</v>
      </c>
      <c r="N9" s="234"/>
      <c r="O9" s="63"/>
      <c r="P9" s="227"/>
      <c r="Q9" s="228" t="str">
        <f t="shared" ref="Q9:Q27" si="2">IF(AND(N9="DISPONIBLE"),O9,IF(AND(N9="NO DISPONIBLE"),"N.D.","S.I."))</f>
        <v>S.I.</v>
      </c>
      <c r="R9" s="233"/>
      <c r="S9" s="65"/>
      <c r="T9" s="222"/>
      <c r="U9" s="223" t="str">
        <f t="shared" ref="U9:U27" si="3">IF(AND(R9="DISPONIBLE"),S9,IF(AND(R9="NO DISPONIBLE"),"N.D.","S.I."))</f>
        <v>S.I.</v>
      </c>
      <c r="V9" s="232"/>
      <c r="W9" s="66"/>
      <c r="X9" s="229"/>
      <c r="Y9" s="230" t="str">
        <f t="shared" ref="Y9:Y27" si="4">IF(AND(V9="DISPONIBLE"),W9,IF(AND(V9="NO DISPONIBLE"),"N.D.","S.I."))</f>
        <v>S.I.</v>
      </c>
      <c r="Z9" s="440"/>
      <c r="AA9" s="441"/>
      <c r="AB9" s="465"/>
      <c r="AC9" s="443" t="str">
        <f t="shared" ref="AC9:AC29" si="5">IF(AND(Z9="DISPONIBLE"),AA9,IF(AND(Z9="NO DISPONIBLE"),"N.D.","S.I."))</f>
        <v>S.I.</v>
      </c>
      <c r="AD9" s="446"/>
      <c r="AE9" s="447"/>
      <c r="AF9" s="468"/>
      <c r="AG9" s="449" t="str">
        <f t="shared" ref="AG9:AG29" si="6">IF(AND(AD9="DISPONIBLE"),AE9,IF(AND(AD9="NO DISPONIBLE"),"N.D.","S.I."))</f>
        <v>S.I.</v>
      </c>
      <c r="AH9" s="452"/>
      <c r="AI9" s="453"/>
      <c r="AJ9" s="473"/>
      <c r="AK9" s="455" t="str">
        <f t="shared" ref="AK9:AK29" si="7">IF(AND(AH9="DISPONIBLE"),AI9,IF(AND(AH9="NO DISPONIBLE"),"N.D.","S.I."))</f>
        <v>S.I.</v>
      </c>
      <c r="AL9" s="58"/>
    </row>
    <row r="10" spans="1:41" ht="24" customHeight="1" outlineLevel="1">
      <c r="A10" s="100" t="s">
        <v>583</v>
      </c>
      <c r="B10" s="101" t="s">
        <v>193</v>
      </c>
      <c r="C10" s="100" t="s">
        <v>678</v>
      </c>
      <c r="D10" s="105" t="s">
        <v>169</v>
      </c>
      <c r="E10" s="103" t="s">
        <v>0</v>
      </c>
      <c r="F10" s="212"/>
      <c r="G10" s="143"/>
      <c r="H10" s="216"/>
      <c r="I10" s="219" t="str">
        <f t="shared" si="0"/>
        <v>S.I.</v>
      </c>
      <c r="J10" s="235"/>
      <c r="K10" s="61"/>
      <c r="L10" s="224"/>
      <c r="M10" s="225" t="str">
        <f t="shared" si="1"/>
        <v>S.I.</v>
      </c>
      <c r="N10" s="234"/>
      <c r="O10" s="63"/>
      <c r="P10" s="227"/>
      <c r="Q10" s="228" t="str">
        <f t="shared" si="2"/>
        <v>S.I.</v>
      </c>
      <c r="R10" s="233"/>
      <c r="S10" s="65"/>
      <c r="T10" s="222"/>
      <c r="U10" s="223" t="str">
        <f t="shared" si="3"/>
        <v>S.I.</v>
      </c>
      <c r="V10" s="232"/>
      <c r="W10" s="66"/>
      <c r="X10" s="229"/>
      <c r="Y10" s="230" t="str">
        <f t="shared" si="4"/>
        <v>S.I.</v>
      </c>
      <c r="Z10" s="440"/>
      <c r="AA10" s="441"/>
      <c r="AB10" s="465"/>
      <c r="AC10" s="443" t="str">
        <f t="shared" si="5"/>
        <v>S.I.</v>
      </c>
      <c r="AD10" s="446"/>
      <c r="AE10" s="447"/>
      <c r="AF10" s="468"/>
      <c r="AG10" s="449" t="str">
        <f t="shared" si="6"/>
        <v>S.I.</v>
      </c>
      <c r="AH10" s="452"/>
      <c r="AI10" s="453"/>
      <c r="AJ10" s="473"/>
      <c r="AK10" s="455" t="str">
        <f t="shared" si="7"/>
        <v>S.I.</v>
      </c>
      <c r="AL10" s="58"/>
    </row>
    <row r="11" spans="1:41" ht="24" customHeight="1" outlineLevel="1">
      <c r="A11" s="100" t="s">
        <v>583</v>
      </c>
      <c r="B11" s="101" t="s">
        <v>193</v>
      </c>
      <c r="C11" s="100" t="s">
        <v>679</v>
      </c>
      <c r="D11" s="103" t="s">
        <v>170</v>
      </c>
      <c r="E11" s="103" t="s">
        <v>0</v>
      </c>
      <c r="F11" s="212"/>
      <c r="G11" s="143"/>
      <c r="H11" s="216"/>
      <c r="I11" s="219" t="str">
        <f t="shared" si="0"/>
        <v>S.I.</v>
      </c>
      <c r="J11" s="235"/>
      <c r="K11" s="61"/>
      <c r="L11" s="224"/>
      <c r="M11" s="225" t="str">
        <f t="shared" si="1"/>
        <v>S.I.</v>
      </c>
      <c r="N11" s="234"/>
      <c r="O11" s="63"/>
      <c r="P11" s="227"/>
      <c r="Q11" s="228" t="str">
        <f t="shared" si="2"/>
        <v>S.I.</v>
      </c>
      <c r="R11" s="233"/>
      <c r="S11" s="65"/>
      <c r="T11" s="222"/>
      <c r="U11" s="223" t="str">
        <f t="shared" si="3"/>
        <v>S.I.</v>
      </c>
      <c r="V11" s="232"/>
      <c r="W11" s="66"/>
      <c r="X11" s="229"/>
      <c r="Y11" s="230" t="str">
        <f t="shared" si="4"/>
        <v>S.I.</v>
      </c>
      <c r="Z11" s="440"/>
      <c r="AA11" s="441"/>
      <c r="AB11" s="465"/>
      <c r="AC11" s="443" t="str">
        <f t="shared" si="5"/>
        <v>S.I.</v>
      </c>
      <c r="AD11" s="446"/>
      <c r="AE11" s="447"/>
      <c r="AF11" s="468"/>
      <c r="AG11" s="449" t="str">
        <f t="shared" si="6"/>
        <v>S.I.</v>
      </c>
      <c r="AH11" s="452"/>
      <c r="AI11" s="453"/>
      <c r="AJ11" s="473"/>
      <c r="AK11" s="455" t="str">
        <f t="shared" si="7"/>
        <v>S.I.</v>
      </c>
      <c r="AL11" s="58"/>
    </row>
    <row r="12" spans="1:41" ht="24" customHeight="1" outlineLevel="1">
      <c r="A12" s="100" t="s">
        <v>583</v>
      </c>
      <c r="B12" s="101" t="s">
        <v>193</v>
      </c>
      <c r="C12" s="100" t="s">
        <v>680</v>
      </c>
      <c r="D12" s="103" t="s">
        <v>503</v>
      </c>
      <c r="E12" s="103" t="s">
        <v>0</v>
      </c>
      <c r="F12" s="212"/>
      <c r="G12" s="143"/>
      <c r="H12" s="216"/>
      <c r="I12" s="219" t="str">
        <f t="shared" si="0"/>
        <v>S.I.</v>
      </c>
      <c r="J12" s="235"/>
      <c r="K12" s="61"/>
      <c r="L12" s="224"/>
      <c r="M12" s="225" t="str">
        <f t="shared" si="1"/>
        <v>S.I.</v>
      </c>
      <c r="N12" s="234"/>
      <c r="O12" s="63"/>
      <c r="P12" s="227"/>
      <c r="Q12" s="228" t="str">
        <f t="shared" si="2"/>
        <v>S.I.</v>
      </c>
      <c r="R12" s="233"/>
      <c r="S12" s="65"/>
      <c r="T12" s="222"/>
      <c r="U12" s="223" t="str">
        <f t="shared" si="3"/>
        <v>S.I.</v>
      </c>
      <c r="V12" s="232"/>
      <c r="W12" s="66"/>
      <c r="X12" s="229"/>
      <c r="Y12" s="230" t="str">
        <f t="shared" si="4"/>
        <v>S.I.</v>
      </c>
      <c r="Z12" s="440"/>
      <c r="AA12" s="441"/>
      <c r="AB12" s="465"/>
      <c r="AC12" s="443" t="str">
        <f t="shared" si="5"/>
        <v>S.I.</v>
      </c>
      <c r="AD12" s="446"/>
      <c r="AE12" s="447"/>
      <c r="AF12" s="468"/>
      <c r="AG12" s="449" t="str">
        <f t="shared" si="6"/>
        <v>S.I.</v>
      </c>
      <c r="AH12" s="452"/>
      <c r="AI12" s="453"/>
      <c r="AJ12" s="473"/>
      <c r="AK12" s="455" t="str">
        <f t="shared" si="7"/>
        <v>S.I.</v>
      </c>
      <c r="AL12" s="58"/>
    </row>
    <row r="13" spans="1:41" ht="36.75" customHeight="1" outlineLevel="1">
      <c r="A13" s="100" t="s">
        <v>583</v>
      </c>
      <c r="B13" s="101" t="s">
        <v>193</v>
      </c>
      <c r="C13" s="100" t="s">
        <v>681</v>
      </c>
      <c r="D13" s="103" t="s">
        <v>167</v>
      </c>
      <c r="E13" s="103" t="s">
        <v>0</v>
      </c>
      <c r="F13" s="212"/>
      <c r="G13" s="143"/>
      <c r="H13" s="216"/>
      <c r="I13" s="219" t="str">
        <f t="shared" si="0"/>
        <v>S.I.</v>
      </c>
      <c r="J13" s="235"/>
      <c r="K13" s="61"/>
      <c r="L13" s="224"/>
      <c r="M13" s="225" t="str">
        <f t="shared" si="1"/>
        <v>S.I.</v>
      </c>
      <c r="N13" s="234"/>
      <c r="O13" s="63"/>
      <c r="P13" s="227"/>
      <c r="Q13" s="228" t="str">
        <f t="shared" si="2"/>
        <v>S.I.</v>
      </c>
      <c r="R13" s="233"/>
      <c r="S13" s="65"/>
      <c r="T13" s="222"/>
      <c r="U13" s="223" t="str">
        <f t="shared" si="3"/>
        <v>S.I.</v>
      </c>
      <c r="V13" s="232"/>
      <c r="W13" s="66"/>
      <c r="X13" s="229"/>
      <c r="Y13" s="230" t="str">
        <f t="shared" si="4"/>
        <v>S.I.</v>
      </c>
      <c r="Z13" s="440"/>
      <c r="AA13" s="441"/>
      <c r="AB13" s="465"/>
      <c r="AC13" s="443" t="str">
        <f t="shared" si="5"/>
        <v>S.I.</v>
      </c>
      <c r="AD13" s="446"/>
      <c r="AE13" s="447"/>
      <c r="AF13" s="468"/>
      <c r="AG13" s="449" t="str">
        <f t="shared" si="6"/>
        <v>S.I.</v>
      </c>
      <c r="AH13" s="452"/>
      <c r="AI13" s="453"/>
      <c r="AJ13" s="473"/>
      <c r="AK13" s="455" t="str">
        <f t="shared" si="7"/>
        <v>S.I.</v>
      </c>
      <c r="AL13" s="58"/>
    </row>
    <row r="14" spans="1:41" ht="36.75" customHeight="1" outlineLevel="1">
      <c r="A14" s="100" t="s">
        <v>583</v>
      </c>
      <c r="B14" s="101" t="s">
        <v>193</v>
      </c>
      <c r="C14" s="100" t="s">
        <v>929</v>
      </c>
      <c r="D14" s="103" t="s">
        <v>925</v>
      </c>
      <c r="E14" s="103" t="s">
        <v>0</v>
      </c>
      <c r="F14" s="212"/>
      <c r="G14" s="143"/>
      <c r="H14" s="216"/>
      <c r="I14" s="219" t="str">
        <f t="shared" ref="I14" si="8">IF(AND(F14="DISPONIBLE"),G14,IF(AND(F14="NO DISPONIBLE"),"N.D.","S.I."))</f>
        <v>S.I.</v>
      </c>
      <c r="J14" s="235"/>
      <c r="K14" s="61"/>
      <c r="L14" s="224"/>
      <c r="M14" s="225" t="str">
        <f t="shared" ref="M14" si="9">IF(AND(J14="DISPONIBLE"),K14,IF(AND(J14="NO DISPONIBLE"),"N.D.","S.I."))</f>
        <v>S.I.</v>
      </c>
      <c r="N14" s="234"/>
      <c r="O14" s="63"/>
      <c r="P14" s="227"/>
      <c r="Q14" s="228" t="str">
        <f t="shared" ref="Q14" si="10">IF(AND(N14="DISPONIBLE"),O14,IF(AND(N14="NO DISPONIBLE"),"N.D.","S.I."))</f>
        <v>S.I.</v>
      </c>
      <c r="R14" s="233"/>
      <c r="S14" s="65"/>
      <c r="T14" s="222"/>
      <c r="U14" s="223" t="str">
        <f t="shared" ref="U14" si="11">IF(AND(R14="DISPONIBLE"),S14,IF(AND(R14="NO DISPONIBLE"),"N.D.","S.I."))</f>
        <v>S.I.</v>
      </c>
      <c r="V14" s="232"/>
      <c r="W14" s="66"/>
      <c r="X14" s="229"/>
      <c r="Y14" s="230" t="str">
        <f t="shared" ref="Y14" si="12">IF(AND(V14="DISPONIBLE"),W14,IF(AND(V14="NO DISPONIBLE"),"N.D.","S.I."))</f>
        <v>S.I.</v>
      </c>
      <c r="Z14" s="440"/>
      <c r="AA14" s="441"/>
      <c r="AB14" s="465"/>
      <c r="AC14" s="443" t="str">
        <f t="shared" si="5"/>
        <v>S.I.</v>
      </c>
      <c r="AD14" s="446"/>
      <c r="AE14" s="447"/>
      <c r="AF14" s="468"/>
      <c r="AG14" s="449" t="str">
        <f t="shared" si="6"/>
        <v>S.I.</v>
      </c>
      <c r="AH14" s="452"/>
      <c r="AI14" s="453"/>
      <c r="AJ14" s="473"/>
      <c r="AK14" s="455" t="str">
        <f t="shared" si="7"/>
        <v>S.I.</v>
      </c>
      <c r="AL14" s="58"/>
    </row>
    <row r="15" spans="1:41" ht="36" customHeight="1" outlineLevel="1">
      <c r="A15" s="100" t="s">
        <v>583</v>
      </c>
      <c r="B15" s="101" t="s">
        <v>193</v>
      </c>
      <c r="C15" s="100" t="s">
        <v>682</v>
      </c>
      <c r="D15" s="103" t="s">
        <v>502</v>
      </c>
      <c r="E15" s="103" t="s">
        <v>0</v>
      </c>
      <c r="F15" s="212"/>
      <c r="G15" s="143"/>
      <c r="H15" s="216"/>
      <c r="I15" s="219" t="str">
        <f t="shared" si="0"/>
        <v>S.I.</v>
      </c>
      <c r="J15" s="235"/>
      <c r="K15" s="61"/>
      <c r="L15" s="224"/>
      <c r="M15" s="225" t="str">
        <f t="shared" si="1"/>
        <v>S.I.</v>
      </c>
      <c r="N15" s="234"/>
      <c r="O15" s="63"/>
      <c r="P15" s="227"/>
      <c r="Q15" s="228" t="str">
        <f t="shared" si="2"/>
        <v>S.I.</v>
      </c>
      <c r="R15" s="233"/>
      <c r="S15" s="65"/>
      <c r="T15" s="222"/>
      <c r="U15" s="223" t="str">
        <f t="shared" si="3"/>
        <v>S.I.</v>
      </c>
      <c r="V15" s="232"/>
      <c r="W15" s="66"/>
      <c r="X15" s="229"/>
      <c r="Y15" s="230" t="str">
        <f t="shared" si="4"/>
        <v>S.I.</v>
      </c>
      <c r="Z15" s="440"/>
      <c r="AA15" s="441"/>
      <c r="AB15" s="465"/>
      <c r="AC15" s="443" t="str">
        <f t="shared" si="5"/>
        <v>S.I.</v>
      </c>
      <c r="AD15" s="446"/>
      <c r="AE15" s="447"/>
      <c r="AF15" s="468"/>
      <c r="AG15" s="449" t="str">
        <f t="shared" si="6"/>
        <v>S.I.</v>
      </c>
      <c r="AH15" s="452"/>
      <c r="AI15" s="453"/>
      <c r="AJ15" s="473"/>
      <c r="AK15" s="455" t="str">
        <f t="shared" si="7"/>
        <v>S.I.</v>
      </c>
      <c r="AL15" s="58"/>
    </row>
    <row r="16" spans="1:41" ht="36" customHeight="1" outlineLevel="1">
      <c r="A16" s="100" t="s">
        <v>583</v>
      </c>
      <c r="B16" s="101" t="s">
        <v>193</v>
      </c>
      <c r="C16" s="100" t="s">
        <v>927</v>
      </c>
      <c r="D16" s="103" t="s">
        <v>921</v>
      </c>
      <c r="E16" s="103" t="s">
        <v>0</v>
      </c>
      <c r="F16" s="212"/>
      <c r="G16" s="143"/>
      <c r="H16" s="216"/>
      <c r="I16" s="219" t="str">
        <f t="shared" ref="I16" si="13">IF(AND(F16="DISPONIBLE"),G16,IF(AND(F16="NO DISPONIBLE"),"N.D.","S.I."))</f>
        <v>S.I.</v>
      </c>
      <c r="J16" s="235"/>
      <c r="K16" s="61"/>
      <c r="L16" s="224"/>
      <c r="M16" s="225" t="str">
        <f t="shared" ref="M16" si="14">IF(AND(J16="DISPONIBLE"),K16,IF(AND(J16="NO DISPONIBLE"),"N.D.","S.I."))</f>
        <v>S.I.</v>
      </c>
      <c r="N16" s="234"/>
      <c r="O16" s="63"/>
      <c r="P16" s="227"/>
      <c r="Q16" s="228" t="str">
        <f t="shared" ref="Q16" si="15">IF(AND(N16="DISPONIBLE"),O16,IF(AND(N16="NO DISPONIBLE"),"N.D.","S.I."))</f>
        <v>S.I.</v>
      </c>
      <c r="R16" s="233"/>
      <c r="S16" s="65"/>
      <c r="T16" s="222"/>
      <c r="U16" s="223" t="str">
        <f t="shared" ref="U16" si="16">IF(AND(R16="DISPONIBLE"),S16,IF(AND(R16="NO DISPONIBLE"),"N.D.","S.I."))</f>
        <v>S.I.</v>
      </c>
      <c r="V16" s="232"/>
      <c r="W16" s="66"/>
      <c r="X16" s="229"/>
      <c r="Y16" s="230" t="str">
        <f t="shared" ref="Y16" si="17">IF(AND(V16="DISPONIBLE"),W16,IF(AND(V16="NO DISPONIBLE"),"N.D.","S.I."))</f>
        <v>S.I.</v>
      </c>
      <c r="Z16" s="440"/>
      <c r="AA16" s="441"/>
      <c r="AB16" s="465"/>
      <c r="AC16" s="443" t="str">
        <f t="shared" si="5"/>
        <v>S.I.</v>
      </c>
      <c r="AD16" s="446"/>
      <c r="AE16" s="447"/>
      <c r="AF16" s="468"/>
      <c r="AG16" s="449" t="str">
        <f t="shared" si="6"/>
        <v>S.I.</v>
      </c>
      <c r="AH16" s="452"/>
      <c r="AI16" s="453"/>
      <c r="AJ16" s="473"/>
      <c r="AK16" s="455" t="str">
        <f t="shared" si="7"/>
        <v>S.I.</v>
      </c>
      <c r="AL16" s="58"/>
    </row>
    <row r="17" spans="1:38" ht="36" customHeight="1" outlineLevel="1">
      <c r="A17" s="100" t="s">
        <v>583</v>
      </c>
      <c r="B17" s="101" t="s">
        <v>193</v>
      </c>
      <c r="C17" s="100" t="s">
        <v>928</v>
      </c>
      <c r="D17" s="103" t="s">
        <v>923</v>
      </c>
      <c r="E17" s="103" t="s">
        <v>0</v>
      </c>
      <c r="F17" s="212"/>
      <c r="G17" s="143"/>
      <c r="H17" s="216"/>
      <c r="I17" s="219" t="str">
        <f t="shared" ref="I17" si="18">IF(AND(F17="DISPONIBLE"),G17,IF(AND(F17="NO DISPONIBLE"),"N.D.","S.I."))</f>
        <v>S.I.</v>
      </c>
      <c r="J17" s="235"/>
      <c r="K17" s="61"/>
      <c r="L17" s="224"/>
      <c r="M17" s="225" t="str">
        <f t="shared" ref="M17" si="19">IF(AND(J17="DISPONIBLE"),K17,IF(AND(J17="NO DISPONIBLE"),"N.D.","S.I."))</f>
        <v>S.I.</v>
      </c>
      <c r="N17" s="234"/>
      <c r="O17" s="63"/>
      <c r="P17" s="227"/>
      <c r="Q17" s="228" t="str">
        <f t="shared" ref="Q17" si="20">IF(AND(N17="DISPONIBLE"),O17,IF(AND(N17="NO DISPONIBLE"),"N.D.","S.I."))</f>
        <v>S.I.</v>
      </c>
      <c r="R17" s="233"/>
      <c r="S17" s="65"/>
      <c r="T17" s="222"/>
      <c r="U17" s="223" t="str">
        <f t="shared" ref="U17" si="21">IF(AND(R17="DISPONIBLE"),S17,IF(AND(R17="NO DISPONIBLE"),"N.D.","S.I."))</f>
        <v>S.I.</v>
      </c>
      <c r="V17" s="232"/>
      <c r="W17" s="66"/>
      <c r="X17" s="229"/>
      <c r="Y17" s="230" t="str">
        <f t="shared" ref="Y17" si="22">IF(AND(V17="DISPONIBLE"),W17,IF(AND(V17="NO DISPONIBLE"),"N.D.","S.I."))</f>
        <v>S.I.</v>
      </c>
      <c r="Z17" s="440"/>
      <c r="AA17" s="441"/>
      <c r="AB17" s="465"/>
      <c r="AC17" s="443" t="str">
        <f t="shared" si="5"/>
        <v>S.I.</v>
      </c>
      <c r="AD17" s="446"/>
      <c r="AE17" s="447"/>
      <c r="AF17" s="468"/>
      <c r="AG17" s="449" t="str">
        <f t="shared" si="6"/>
        <v>S.I.</v>
      </c>
      <c r="AH17" s="452"/>
      <c r="AI17" s="453"/>
      <c r="AJ17" s="473"/>
      <c r="AK17" s="455" t="str">
        <f t="shared" si="7"/>
        <v>S.I.</v>
      </c>
      <c r="AL17" s="58"/>
    </row>
    <row r="18" spans="1:38" ht="45.75" customHeight="1">
      <c r="A18" s="103" t="s">
        <v>654</v>
      </c>
      <c r="B18" s="101" t="s">
        <v>193</v>
      </c>
      <c r="C18" s="100" t="s">
        <v>683</v>
      </c>
      <c r="D18" s="110" t="s">
        <v>110</v>
      </c>
      <c r="E18" s="103" t="s">
        <v>0</v>
      </c>
      <c r="F18" s="212"/>
      <c r="G18" s="143"/>
      <c r="H18" s="216"/>
      <c r="I18" s="219" t="str">
        <f t="shared" si="0"/>
        <v>S.I.</v>
      </c>
      <c r="J18" s="235"/>
      <c r="K18" s="61"/>
      <c r="L18" s="224"/>
      <c r="M18" s="225" t="str">
        <f t="shared" si="1"/>
        <v>S.I.</v>
      </c>
      <c r="N18" s="234"/>
      <c r="O18" s="63"/>
      <c r="P18" s="227"/>
      <c r="Q18" s="228" t="str">
        <f t="shared" si="2"/>
        <v>S.I.</v>
      </c>
      <c r="R18" s="233"/>
      <c r="S18" s="65"/>
      <c r="T18" s="222"/>
      <c r="U18" s="223" t="str">
        <f t="shared" si="3"/>
        <v>S.I.</v>
      </c>
      <c r="V18" s="232"/>
      <c r="W18" s="66"/>
      <c r="X18" s="229"/>
      <c r="Y18" s="230" t="str">
        <f t="shared" si="4"/>
        <v>S.I.</v>
      </c>
      <c r="Z18" s="440"/>
      <c r="AA18" s="441"/>
      <c r="AB18" s="465"/>
      <c r="AC18" s="443" t="str">
        <f t="shared" si="5"/>
        <v>S.I.</v>
      </c>
      <c r="AD18" s="446"/>
      <c r="AE18" s="447"/>
      <c r="AF18" s="468"/>
      <c r="AG18" s="449" t="str">
        <f t="shared" si="6"/>
        <v>S.I.</v>
      </c>
      <c r="AH18" s="452"/>
      <c r="AI18" s="453"/>
      <c r="AJ18" s="473"/>
      <c r="AK18" s="455" t="str">
        <f t="shared" si="7"/>
        <v>S.I.</v>
      </c>
      <c r="AL18" s="58"/>
    </row>
    <row r="19" spans="1:38" ht="24" customHeight="1">
      <c r="A19" s="103" t="s">
        <v>584</v>
      </c>
      <c r="B19" s="101" t="s">
        <v>193</v>
      </c>
      <c r="C19" s="100" t="s">
        <v>684</v>
      </c>
      <c r="D19" s="103" t="s">
        <v>507</v>
      </c>
      <c r="E19" s="103" t="s">
        <v>0</v>
      </c>
      <c r="F19" s="212"/>
      <c r="G19" s="143"/>
      <c r="H19" s="216"/>
      <c r="I19" s="219" t="str">
        <f t="shared" si="0"/>
        <v>S.I.</v>
      </c>
      <c r="J19" s="235"/>
      <c r="K19" s="61"/>
      <c r="L19" s="224"/>
      <c r="M19" s="225" t="str">
        <f t="shared" si="1"/>
        <v>S.I.</v>
      </c>
      <c r="N19" s="234"/>
      <c r="O19" s="63"/>
      <c r="P19" s="227"/>
      <c r="Q19" s="228" t="str">
        <f t="shared" si="2"/>
        <v>S.I.</v>
      </c>
      <c r="R19" s="233"/>
      <c r="S19" s="65"/>
      <c r="T19" s="222"/>
      <c r="U19" s="223" t="str">
        <f t="shared" si="3"/>
        <v>S.I.</v>
      </c>
      <c r="V19" s="232"/>
      <c r="W19" s="66"/>
      <c r="X19" s="229"/>
      <c r="Y19" s="230" t="str">
        <f t="shared" si="4"/>
        <v>S.I.</v>
      </c>
      <c r="Z19" s="440"/>
      <c r="AA19" s="441"/>
      <c r="AB19" s="465"/>
      <c r="AC19" s="443" t="str">
        <f t="shared" si="5"/>
        <v>S.I.</v>
      </c>
      <c r="AD19" s="446"/>
      <c r="AE19" s="447"/>
      <c r="AF19" s="468"/>
      <c r="AG19" s="449" t="str">
        <f t="shared" si="6"/>
        <v>S.I.</v>
      </c>
      <c r="AH19" s="452"/>
      <c r="AI19" s="453"/>
      <c r="AJ19" s="473"/>
      <c r="AK19" s="455" t="str">
        <f t="shared" si="7"/>
        <v>S.I.</v>
      </c>
      <c r="AL19" s="58"/>
    </row>
    <row r="20" spans="1:38" ht="24" customHeight="1">
      <c r="A20" s="100" t="s">
        <v>217</v>
      </c>
      <c r="B20" s="101" t="s">
        <v>193</v>
      </c>
      <c r="C20" s="301">
        <v>11</v>
      </c>
      <c r="D20" s="100" t="s">
        <v>201</v>
      </c>
      <c r="E20" s="103" t="s">
        <v>0</v>
      </c>
      <c r="F20" s="212"/>
      <c r="G20" s="142">
        <f>SUM(G22:G29)</f>
        <v>0</v>
      </c>
      <c r="H20" s="216"/>
      <c r="I20" s="219" t="str">
        <f t="shared" si="0"/>
        <v>S.I.</v>
      </c>
      <c r="J20" s="235"/>
      <c r="K20" s="146">
        <f>SUM(K22:K29)</f>
        <v>0</v>
      </c>
      <c r="L20" s="224"/>
      <c r="M20" s="225" t="str">
        <f t="shared" si="1"/>
        <v>S.I.</v>
      </c>
      <c r="N20" s="234"/>
      <c r="O20" s="147">
        <f>SUM(O22:O29)</f>
        <v>0</v>
      </c>
      <c r="P20" s="227"/>
      <c r="Q20" s="228" t="str">
        <f t="shared" si="2"/>
        <v>S.I.</v>
      </c>
      <c r="R20" s="233"/>
      <c r="S20" s="148">
        <f>SUM(S22:S29)</f>
        <v>0</v>
      </c>
      <c r="T20" s="222"/>
      <c r="U20" s="223" t="str">
        <f t="shared" si="3"/>
        <v>S.I.</v>
      </c>
      <c r="V20" s="232"/>
      <c r="W20" s="149">
        <f>SUM(W22:W29)</f>
        <v>0</v>
      </c>
      <c r="X20" s="229"/>
      <c r="Y20" s="230" t="str">
        <f t="shared" si="4"/>
        <v>S.I.</v>
      </c>
      <c r="Z20" s="440"/>
      <c r="AA20" s="439">
        <f>SUM(AA22:AA29)</f>
        <v>0</v>
      </c>
      <c r="AB20" s="465"/>
      <c r="AC20" s="443" t="str">
        <f t="shared" si="5"/>
        <v>S.I.</v>
      </c>
      <c r="AD20" s="446"/>
      <c r="AE20" s="445">
        <f>SUM(AE22:AE29)</f>
        <v>0</v>
      </c>
      <c r="AF20" s="468"/>
      <c r="AG20" s="449" t="str">
        <f t="shared" si="6"/>
        <v>S.I.</v>
      </c>
      <c r="AH20" s="452"/>
      <c r="AI20" s="451">
        <f>SUM(AI22:AI29)</f>
        <v>0</v>
      </c>
      <c r="AJ20" s="473"/>
      <c r="AK20" s="455" t="str">
        <f t="shared" si="7"/>
        <v>S.I.</v>
      </c>
      <c r="AL20" s="58"/>
    </row>
    <row r="21" spans="1:38" ht="97.5" outlineLevel="1">
      <c r="A21" s="100" t="s">
        <v>217</v>
      </c>
      <c r="B21" s="101" t="s">
        <v>193</v>
      </c>
      <c r="C21" s="301">
        <v>11</v>
      </c>
      <c r="D21" s="100" t="s">
        <v>580</v>
      </c>
      <c r="E21" s="103" t="s">
        <v>0</v>
      </c>
      <c r="F21" s="212"/>
      <c r="G21" s="143"/>
      <c r="H21" s="216"/>
      <c r="I21" s="219" t="str">
        <f t="shared" si="0"/>
        <v>S.I.</v>
      </c>
      <c r="J21" s="235"/>
      <c r="K21" s="61"/>
      <c r="L21" s="224"/>
      <c r="M21" s="225" t="str">
        <f t="shared" si="1"/>
        <v>S.I.</v>
      </c>
      <c r="N21" s="234"/>
      <c r="O21" s="63"/>
      <c r="P21" s="227"/>
      <c r="Q21" s="228" t="str">
        <f t="shared" si="2"/>
        <v>S.I.</v>
      </c>
      <c r="R21" s="233"/>
      <c r="S21" s="65"/>
      <c r="T21" s="222"/>
      <c r="U21" s="223" t="str">
        <f t="shared" si="3"/>
        <v>S.I.</v>
      </c>
      <c r="V21" s="232"/>
      <c r="W21" s="66"/>
      <c r="X21" s="229"/>
      <c r="Y21" s="230" t="str">
        <f t="shared" si="4"/>
        <v>S.I.</v>
      </c>
      <c r="Z21" s="440"/>
      <c r="AA21" s="441"/>
      <c r="AB21" s="465"/>
      <c r="AC21" s="443" t="str">
        <f t="shared" si="5"/>
        <v>S.I.</v>
      </c>
      <c r="AD21" s="446"/>
      <c r="AE21" s="447"/>
      <c r="AF21" s="468"/>
      <c r="AG21" s="449" t="str">
        <f t="shared" si="6"/>
        <v>S.I.</v>
      </c>
      <c r="AH21" s="452"/>
      <c r="AI21" s="453"/>
      <c r="AJ21" s="473"/>
      <c r="AK21" s="455" t="str">
        <f t="shared" si="7"/>
        <v>S.I.</v>
      </c>
      <c r="AL21" s="58"/>
    </row>
    <row r="22" spans="1:38" ht="24" customHeight="1" outlineLevel="1">
      <c r="A22" s="100" t="s">
        <v>217</v>
      </c>
      <c r="B22" s="101" t="s">
        <v>193</v>
      </c>
      <c r="C22" s="100" t="s">
        <v>472</v>
      </c>
      <c r="D22" s="108" t="s">
        <v>169</v>
      </c>
      <c r="E22" s="103" t="s">
        <v>0</v>
      </c>
      <c r="F22" s="212"/>
      <c r="G22" s="143"/>
      <c r="H22" s="216"/>
      <c r="I22" s="219" t="str">
        <f t="shared" si="0"/>
        <v>S.I.</v>
      </c>
      <c r="J22" s="235"/>
      <c r="K22" s="61"/>
      <c r="L22" s="224"/>
      <c r="M22" s="225" t="str">
        <f t="shared" si="1"/>
        <v>S.I.</v>
      </c>
      <c r="N22" s="234"/>
      <c r="O22" s="63"/>
      <c r="P22" s="227"/>
      <c r="Q22" s="228" t="str">
        <f t="shared" si="2"/>
        <v>S.I.</v>
      </c>
      <c r="R22" s="233"/>
      <c r="S22" s="65"/>
      <c r="T22" s="222"/>
      <c r="U22" s="223" t="str">
        <f t="shared" si="3"/>
        <v>S.I.</v>
      </c>
      <c r="V22" s="232"/>
      <c r="W22" s="66"/>
      <c r="X22" s="229"/>
      <c r="Y22" s="230" t="str">
        <f t="shared" si="4"/>
        <v>S.I.</v>
      </c>
      <c r="Z22" s="440"/>
      <c r="AA22" s="441"/>
      <c r="AB22" s="465"/>
      <c r="AC22" s="443" t="str">
        <f t="shared" si="5"/>
        <v>S.I.</v>
      </c>
      <c r="AD22" s="446"/>
      <c r="AE22" s="447"/>
      <c r="AF22" s="468"/>
      <c r="AG22" s="449" t="str">
        <f t="shared" si="6"/>
        <v>S.I.</v>
      </c>
      <c r="AH22" s="452"/>
      <c r="AI22" s="453"/>
      <c r="AJ22" s="473"/>
      <c r="AK22" s="455" t="str">
        <f t="shared" si="7"/>
        <v>S.I.</v>
      </c>
      <c r="AL22" s="58"/>
    </row>
    <row r="23" spans="1:38" ht="24" customHeight="1" outlineLevel="1">
      <c r="A23" s="100" t="s">
        <v>217</v>
      </c>
      <c r="B23" s="101" t="s">
        <v>193</v>
      </c>
      <c r="C23" s="100" t="s">
        <v>473</v>
      </c>
      <c r="D23" s="100" t="s">
        <v>170</v>
      </c>
      <c r="E23" s="103" t="s">
        <v>0</v>
      </c>
      <c r="F23" s="212"/>
      <c r="G23" s="143"/>
      <c r="H23" s="216"/>
      <c r="I23" s="219" t="str">
        <f t="shared" si="0"/>
        <v>S.I.</v>
      </c>
      <c r="J23" s="235"/>
      <c r="K23" s="61"/>
      <c r="L23" s="224"/>
      <c r="M23" s="225" t="str">
        <f t="shared" si="1"/>
        <v>S.I.</v>
      </c>
      <c r="N23" s="234"/>
      <c r="O23" s="63"/>
      <c r="P23" s="227"/>
      <c r="Q23" s="228" t="str">
        <f t="shared" si="2"/>
        <v>S.I.</v>
      </c>
      <c r="R23" s="233"/>
      <c r="S23" s="65"/>
      <c r="T23" s="222"/>
      <c r="U23" s="223" t="str">
        <f t="shared" si="3"/>
        <v>S.I.</v>
      </c>
      <c r="V23" s="232"/>
      <c r="W23" s="66"/>
      <c r="X23" s="229"/>
      <c r="Y23" s="230" t="str">
        <f t="shared" si="4"/>
        <v>S.I.</v>
      </c>
      <c r="Z23" s="440"/>
      <c r="AA23" s="441"/>
      <c r="AB23" s="465"/>
      <c r="AC23" s="443" t="str">
        <f t="shared" si="5"/>
        <v>S.I.</v>
      </c>
      <c r="AD23" s="446"/>
      <c r="AE23" s="447"/>
      <c r="AF23" s="468"/>
      <c r="AG23" s="449" t="str">
        <f t="shared" si="6"/>
        <v>S.I.</v>
      </c>
      <c r="AH23" s="452"/>
      <c r="AI23" s="453"/>
      <c r="AJ23" s="473"/>
      <c r="AK23" s="455" t="str">
        <f t="shared" si="7"/>
        <v>S.I.</v>
      </c>
      <c r="AL23" s="58"/>
    </row>
    <row r="24" spans="1:38" ht="24" customHeight="1" outlineLevel="1">
      <c r="A24" s="100" t="s">
        <v>217</v>
      </c>
      <c r="B24" s="101" t="s">
        <v>193</v>
      </c>
      <c r="C24" s="100" t="s">
        <v>474</v>
      </c>
      <c r="D24" s="100" t="s">
        <v>503</v>
      </c>
      <c r="E24" s="103" t="s">
        <v>0</v>
      </c>
      <c r="F24" s="212"/>
      <c r="G24" s="143"/>
      <c r="H24" s="216"/>
      <c r="I24" s="219" t="str">
        <f t="shared" si="0"/>
        <v>S.I.</v>
      </c>
      <c r="J24" s="235"/>
      <c r="K24" s="61"/>
      <c r="L24" s="224"/>
      <c r="M24" s="225" t="str">
        <f t="shared" si="1"/>
        <v>S.I.</v>
      </c>
      <c r="N24" s="234"/>
      <c r="O24" s="63"/>
      <c r="P24" s="227"/>
      <c r="Q24" s="228" t="str">
        <f t="shared" si="2"/>
        <v>S.I.</v>
      </c>
      <c r="R24" s="233"/>
      <c r="S24" s="65"/>
      <c r="T24" s="222"/>
      <c r="U24" s="223" t="str">
        <f t="shared" si="3"/>
        <v>S.I.</v>
      </c>
      <c r="V24" s="232"/>
      <c r="W24" s="66"/>
      <c r="X24" s="229"/>
      <c r="Y24" s="230" t="str">
        <f t="shared" si="4"/>
        <v>S.I.</v>
      </c>
      <c r="Z24" s="440"/>
      <c r="AA24" s="441"/>
      <c r="AB24" s="465"/>
      <c r="AC24" s="443" t="str">
        <f t="shared" si="5"/>
        <v>S.I.</v>
      </c>
      <c r="AD24" s="446"/>
      <c r="AE24" s="447"/>
      <c r="AF24" s="468"/>
      <c r="AG24" s="449" t="str">
        <f t="shared" si="6"/>
        <v>S.I.</v>
      </c>
      <c r="AH24" s="452"/>
      <c r="AI24" s="453"/>
      <c r="AJ24" s="473"/>
      <c r="AK24" s="455" t="str">
        <f t="shared" si="7"/>
        <v>S.I.</v>
      </c>
      <c r="AL24" s="58"/>
    </row>
    <row r="25" spans="1:38" ht="36.75" customHeight="1" outlineLevel="1">
      <c r="A25" s="103" t="s">
        <v>217</v>
      </c>
      <c r="B25" s="101" t="s">
        <v>193</v>
      </c>
      <c r="C25" s="100" t="s">
        <v>685</v>
      </c>
      <c r="D25" s="103" t="s">
        <v>167</v>
      </c>
      <c r="E25" s="103" t="s">
        <v>0</v>
      </c>
      <c r="F25" s="212"/>
      <c r="G25" s="143"/>
      <c r="H25" s="216"/>
      <c r="I25" s="219" t="str">
        <f t="shared" si="0"/>
        <v>S.I.</v>
      </c>
      <c r="J25" s="235"/>
      <c r="K25" s="61"/>
      <c r="L25" s="224"/>
      <c r="M25" s="225" t="str">
        <f t="shared" si="1"/>
        <v>S.I.</v>
      </c>
      <c r="N25" s="234"/>
      <c r="O25" s="63"/>
      <c r="P25" s="227"/>
      <c r="Q25" s="228" t="str">
        <f t="shared" si="2"/>
        <v>S.I.</v>
      </c>
      <c r="R25" s="233"/>
      <c r="S25" s="65"/>
      <c r="T25" s="222"/>
      <c r="U25" s="223" t="str">
        <f t="shared" si="3"/>
        <v>S.I.</v>
      </c>
      <c r="V25" s="232"/>
      <c r="W25" s="66"/>
      <c r="X25" s="229"/>
      <c r="Y25" s="230" t="str">
        <f t="shared" si="4"/>
        <v>S.I.</v>
      </c>
      <c r="Z25" s="440"/>
      <c r="AA25" s="441"/>
      <c r="AB25" s="465"/>
      <c r="AC25" s="443" t="str">
        <f t="shared" si="5"/>
        <v>S.I.</v>
      </c>
      <c r="AD25" s="446"/>
      <c r="AE25" s="447"/>
      <c r="AF25" s="468"/>
      <c r="AG25" s="449" t="str">
        <f t="shared" si="6"/>
        <v>S.I.</v>
      </c>
      <c r="AH25" s="452"/>
      <c r="AI25" s="453"/>
      <c r="AJ25" s="473"/>
      <c r="AK25" s="455" t="str">
        <f t="shared" si="7"/>
        <v>S.I.</v>
      </c>
      <c r="AL25" s="58"/>
    </row>
    <row r="26" spans="1:38" ht="36.75" customHeight="1" outlineLevel="1">
      <c r="A26" s="103" t="s">
        <v>217</v>
      </c>
      <c r="B26" s="101" t="s">
        <v>193</v>
      </c>
      <c r="C26" s="100" t="s">
        <v>930</v>
      </c>
      <c r="D26" s="103" t="s">
        <v>925</v>
      </c>
      <c r="E26" s="103" t="s">
        <v>0</v>
      </c>
      <c r="F26" s="212"/>
      <c r="G26" s="143"/>
      <c r="H26" s="216"/>
      <c r="I26" s="219" t="str">
        <f t="shared" ref="I26" si="23">IF(AND(F26="DISPONIBLE"),G26,IF(AND(F26="NO DISPONIBLE"),"N.D.","S.I."))</f>
        <v>S.I.</v>
      </c>
      <c r="J26" s="235"/>
      <c r="K26" s="61"/>
      <c r="L26" s="224"/>
      <c r="M26" s="225" t="str">
        <f t="shared" ref="M26" si="24">IF(AND(J26="DISPONIBLE"),K26,IF(AND(J26="NO DISPONIBLE"),"N.D.","S.I."))</f>
        <v>S.I.</v>
      </c>
      <c r="N26" s="234"/>
      <c r="O26" s="63"/>
      <c r="P26" s="227"/>
      <c r="Q26" s="228" t="str">
        <f t="shared" ref="Q26" si="25">IF(AND(N26="DISPONIBLE"),O26,IF(AND(N26="NO DISPONIBLE"),"N.D.","S.I."))</f>
        <v>S.I.</v>
      </c>
      <c r="R26" s="233"/>
      <c r="S26" s="65"/>
      <c r="T26" s="222"/>
      <c r="U26" s="223" t="str">
        <f t="shared" ref="U26" si="26">IF(AND(R26="DISPONIBLE"),S26,IF(AND(R26="NO DISPONIBLE"),"N.D.","S.I."))</f>
        <v>S.I.</v>
      </c>
      <c r="V26" s="232"/>
      <c r="W26" s="66"/>
      <c r="X26" s="229"/>
      <c r="Y26" s="230" t="str">
        <f t="shared" ref="Y26" si="27">IF(AND(V26="DISPONIBLE"),W26,IF(AND(V26="NO DISPONIBLE"),"N.D.","S.I."))</f>
        <v>S.I.</v>
      </c>
      <c r="Z26" s="440"/>
      <c r="AA26" s="441"/>
      <c r="AB26" s="465"/>
      <c r="AC26" s="443" t="str">
        <f t="shared" si="5"/>
        <v>S.I.</v>
      </c>
      <c r="AD26" s="446"/>
      <c r="AE26" s="447"/>
      <c r="AF26" s="468"/>
      <c r="AG26" s="449" t="str">
        <f t="shared" si="6"/>
        <v>S.I.</v>
      </c>
      <c r="AH26" s="452"/>
      <c r="AI26" s="453"/>
      <c r="AJ26" s="473"/>
      <c r="AK26" s="455" t="str">
        <f t="shared" si="7"/>
        <v>S.I.</v>
      </c>
      <c r="AL26" s="58"/>
    </row>
    <row r="27" spans="1:38" ht="36.75" customHeight="1" outlineLevel="1">
      <c r="A27" s="103" t="s">
        <v>217</v>
      </c>
      <c r="B27" s="101" t="s">
        <v>193</v>
      </c>
      <c r="C27" s="100" t="s">
        <v>686</v>
      </c>
      <c r="D27" s="103" t="s">
        <v>502</v>
      </c>
      <c r="E27" s="103" t="s">
        <v>0</v>
      </c>
      <c r="F27" s="212"/>
      <c r="G27" s="143"/>
      <c r="H27" s="216"/>
      <c r="I27" s="219" t="str">
        <f t="shared" si="0"/>
        <v>S.I.</v>
      </c>
      <c r="J27" s="235"/>
      <c r="K27" s="61"/>
      <c r="L27" s="224"/>
      <c r="M27" s="225" t="str">
        <f t="shared" si="1"/>
        <v>S.I.</v>
      </c>
      <c r="N27" s="234"/>
      <c r="O27" s="63"/>
      <c r="P27" s="227"/>
      <c r="Q27" s="228" t="str">
        <f t="shared" si="2"/>
        <v>S.I.</v>
      </c>
      <c r="R27" s="233"/>
      <c r="S27" s="65"/>
      <c r="T27" s="222"/>
      <c r="U27" s="223" t="str">
        <f t="shared" si="3"/>
        <v>S.I.</v>
      </c>
      <c r="V27" s="232"/>
      <c r="W27" s="66"/>
      <c r="X27" s="229"/>
      <c r="Y27" s="230" t="str">
        <f t="shared" si="4"/>
        <v>S.I.</v>
      </c>
      <c r="Z27" s="440"/>
      <c r="AA27" s="441"/>
      <c r="AB27" s="465"/>
      <c r="AC27" s="443" t="str">
        <f t="shared" si="5"/>
        <v>S.I.</v>
      </c>
      <c r="AD27" s="446"/>
      <c r="AE27" s="447"/>
      <c r="AF27" s="468"/>
      <c r="AG27" s="449" t="str">
        <f t="shared" si="6"/>
        <v>S.I.</v>
      </c>
      <c r="AH27" s="452"/>
      <c r="AI27" s="453"/>
      <c r="AJ27" s="473"/>
      <c r="AK27" s="455" t="str">
        <f t="shared" si="7"/>
        <v>S.I.</v>
      </c>
      <c r="AL27" s="58"/>
    </row>
    <row r="28" spans="1:38" ht="36.75" customHeight="1" outlineLevel="1">
      <c r="A28" s="103" t="s">
        <v>217</v>
      </c>
      <c r="B28" s="101" t="s">
        <v>193</v>
      </c>
      <c r="C28" s="100" t="s">
        <v>926</v>
      </c>
      <c r="D28" s="103" t="s">
        <v>921</v>
      </c>
      <c r="E28" s="103" t="s">
        <v>0</v>
      </c>
      <c r="F28" s="212"/>
      <c r="G28" s="143"/>
      <c r="H28" s="216"/>
      <c r="I28" s="219" t="str">
        <f t="shared" ref="I28" si="28">IF(AND(F28="DISPONIBLE"),G28,IF(AND(F28="NO DISPONIBLE"),"N.D.","S.I."))</f>
        <v>S.I.</v>
      </c>
      <c r="J28" s="235"/>
      <c r="K28" s="61"/>
      <c r="L28" s="224"/>
      <c r="M28" s="225" t="str">
        <f t="shared" ref="M28" si="29">IF(AND(J28="DISPONIBLE"),K28,IF(AND(J28="NO DISPONIBLE"),"N.D.","S.I."))</f>
        <v>S.I.</v>
      </c>
      <c r="N28" s="234"/>
      <c r="O28" s="63"/>
      <c r="P28" s="227"/>
      <c r="Q28" s="228" t="str">
        <f t="shared" ref="Q28" si="30">IF(AND(N28="DISPONIBLE"),O28,IF(AND(N28="NO DISPONIBLE"),"N.D.","S.I."))</f>
        <v>S.I.</v>
      </c>
      <c r="R28" s="233"/>
      <c r="S28" s="65"/>
      <c r="T28" s="222"/>
      <c r="U28" s="223" t="str">
        <f t="shared" ref="U28" si="31">IF(AND(R28="DISPONIBLE"),S28,IF(AND(R28="NO DISPONIBLE"),"N.D.","S.I."))</f>
        <v>S.I.</v>
      </c>
      <c r="V28" s="232"/>
      <c r="W28" s="66"/>
      <c r="X28" s="229"/>
      <c r="Y28" s="230" t="str">
        <f t="shared" ref="Y28" si="32">IF(AND(V28="DISPONIBLE"),W28,IF(AND(V28="NO DISPONIBLE"),"N.D.","S.I."))</f>
        <v>S.I.</v>
      </c>
      <c r="Z28" s="440"/>
      <c r="AA28" s="441"/>
      <c r="AB28" s="465"/>
      <c r="AC28" s="443" t="str">
        <f t="shared" si="5"/>
        <v>S.I.</v>
      </c>
      <c r="AD28" s="446"/>
      <c r="AE28" s="447"/>
      <c r="AF28" s="468"/>
      <c r="AG28" s="449" t="str">
        <f t="shared" si="6"/>
        <v>S.I.</v>
      </c>
      <c r="AH28" s="452"/>
      <c r="AI28" s="453"/>
      <c r="AJ28" s="473"/>
      <c r="AK28" s="455" t="str">
        <f t="shared" si="7"/>
        <v>S.I.</v>
      </c>
      <c r="AL28" s="58"/>
    </row>
    <row r="29" spans="1:38" ht="36.75" customHeight="1" outlineLevel="1">
      <c r="A29" s="103" t="s">
        <v>217</v>
      </c>
      <c r="B29" s="101" t="s">
        <v>193</v>
      </c>
      <c r="C29" s="100" t="s">
        <v>931</v>
      </c>
      <c r="D29" s="103" t="s">
        <v>923</v>
      </c>
      <c r="E29" s="103" t="s">
        <v>0</v>
      </c>
      <c r="F29" s="212"/>
      <c r="G29" s="143"/>
      <c r="H29" s="216"/>
      <c r="I29" s="219" t="str">
        <f t="shared" ref="I29" si="33">IF(AND(F29="DISPONIBLE"),G29,IF(AND(F29="NO DISPONIBLE"),"N.D.","S.I."))</f>
        <v>S.I.</v>
      </c>
      <c r="J29" s="235"/>
      <c r="K29" s="61"/>
      <c r="L29" s="224"/>
      <c r="M29" s="225" t="str">
        <f t="shared" ref="M29" si="34">IF(AND(J29="DISPONIBLE"),K29,IF(AND(J29="NO DISPONIBLE"),"N.D.","S.I."))</f>
        <v>S.I.</v>
      </c>
      <c r="N29" s="234"/>
      <c r="O29" s="63"/>
      <c r="P29" s="227"/>
      <c r="Q29" s="228" t="str">
        <f t="shared" ref="Q29" si="35">IF(AND(N29="DISPONIBLE"),O29,IF(AND(N29="NO DISPONIBLE"),"N.D.","S.I."))</f>
        <v>S.I.</v>
      </c>
      <c r="R29" s="233"/>
      <c r="S29" s="65"/>
      <c r="T29" s="222"/>
      <c r="U29" s="223" t="str">
        <f t="shared" ref="U29" si="36">IF(AND(R29="DISPONIBLE"),S29,IF(AND(R29="NO DISPONIBLE"),"N.D.","S.I."))</f>
        <v>S.I.</v>
      </c>
      <c r="V29" s="232"/>
      <c r="W29" s="66"/>
      <c r="X29" s="229"/>
      <c r="Y29" s="230" t="str">
        <f t="shared" ref="Y29" si="37">IF(AND(V29="DISPONIBLE"),W29,IF(AND(V29="NO DISPONIBLE"),"N.D.","S.I."))</f>
        <v>S.I.</v>
      </c>
      <c r="Z29" s="440"/>
      <c r="AA29" s="441"/>
      <c r="AB29" s="465"/>
      <c r="AC29" s="443" t="str">
        <f t="shared" si="5"/>
        <v>S.I.</v>
      </c>
      <c r="AD29" s="446"/>
      <c r="AE29" s="447"/>
      <c r="AF29" s="468"/>
      <c r="AG29" s="449" t="str">
        <f t="shared" si="6"/>
        <v>S.I.</v>
      </c>
      <c r="AH29" s="452"/>
      <c r="AI29" s="453"/>
      <c r="AJ29" s="473"/>
      <c r="AK29" s="455" t="str">
        <f t="shared" si="7"/>
        <v>S.I.</v>
      </c>
      <c r="AL29" s="58"/>
    </row>
    <row r="30" spans="1:38" ht="129" customHeight="1">
      <c r="A30" s="100" t="s">
        <v>1</v>
      </c>
      <c r="B30" s="101" t="s">
        <v>559</v>
      </c>
      <c r="C30" s="301">
        <v>7</v>
      </c>
      <c r="D30" s="100" t="s">
        <v>201</v>
      </c>
      <c r="E30" s="103" t="s">
        <v>112</v>
      </c>
      <c r="F30" s="212"/>
      <c r="G30" s="214">
        <f>SUM(G32:G39)</f>
        <v>0</v>
      </c>
      <c r="H30" s="214">
        <f>SUM(H32:H39)</f>
        <v>0</v>
      </c>
      <c r="I30" s="219" t="str">
        <f t="shared" ref="I30:I39" si="38">IF(AND(F30="DISPONIBLE"),G30/H30*100,IF(AND(F30="NO DISPONIBLE"),"N.D.","S.I."))</f>
        <v>S.I.</v>
      </c>
      <c r="J30" s="235"/>
      <c r="K30" s="226">
        <f>SUM(K32:K39)</f>
        <v>0</v>
      </c>
      <c r="L30" s="226">
        <f>SUM(L32:L39)</f>
        <v>0</v>
      </c>
      <c r="M30" s="225" t="str">
        <f t="shared" ref="M30:M39" si="39">IF(AND(J30="DISPONIBLE"),K30/L30*100,IF(AND(J30="NO DISPONIBLE"),"N.D.","S.I."))</f>
        <v>S.I.</v>
      </c>
      <c r="N30" s="234"/>
      <c r="O30" s="68">
        <f>SUM(O32:O39)</f>
        <v>0</v>
      </c>
      <c r="P30" s="68">
        <f>SUM(P32:P39)</f>
        <v>0</v>
      </c>
      <c r="Q30" s="228" t="str">
        <f t="shared" ref="Q30:Q39" si="40">IF(AND(N30="DISPONIBLE"),O30/P30*100,IF(AND(N30="NO DISPONIBLE"),"N.D.","S.I."))</f>
        <v>S.I.</v>
      </c>
      <c r="R30" s="233"/>
      <c r="S30" s="69">
        <f>SUM(S32:S39)</f>
        <v>0</v>
      </c>
      <c r="T30" s="69">
        <f>SUM(T32:T39)</f>
        <v>0</v>
      </c>
      <c r="U30" s="223" t="str">
        <f t="shared" ref="U30:U39" si="41">IF(AND(R30="DISPONIBLE"),S30/T30*100,IF(AND(R30="NO DISPONIBLE"),"N.D.","S.I."))</f>
        <v>S.I.</v>
      </c>
      <c r="V30" s="232"/>
      <c r="W30" s="70">
        <f>SUM(W32:W39)</f>
        <v>0</v>
      </c>
      <c r="X30" s="70">
        <f>SUM(X32:X39)</f>
        <v>0</v>
      </c>
      <c r="Y30" s="230" t="str">
        <f t="shared" ref="Y30:Y39" si="42">IF(AND(V30="DISPONIBLE"),W30/X30*100,IF(AND(V30="NO DISPONIBLE"),"N.D.","S.I."))</f>
        <v>S.I.</v>
      </c>
      <c r="Z30" s="440"/>
      <c r="AA30" s="442">
        <f>SUM(AA32:AA39)</f>
        <v>0</v>
      </c>
      <c r="AB30" s="442">
        <f>SUM(AB32:AB39)</f>
        <v>0</v>
      </c>
      <c r="AC30" s="443" t="str">
        <f t="shared" ref="AC30:AC39" si="43">IF(AND(Z30="DISPONIBLE"),AA30/AB30*100,IF(AND(Z30="NO DISPONIBLE"),"N.D.","S.I."))</f>
        <v>S.I.</v>
      </c>
      <c r="AD30" s="446"/>
      <c r="AE30" s="448">
        <f>SUM(AE32:AE39)</f>
        <v>0</v>
      </c>
      <c r="AF30" s="448">
        <f>SUM(AF32:AF39)</f>
        <v>0</v>
      </c>
      <c r="AG30" s="449" t="str">
        <f t="shared" ref="AG30:AG39" si="44">IF(AND(AD30="DISPONIBLE"),AE30/AF30*100,IF(AND(AD30="NO DISPONIBLE"),"N.D.","S.I."))</f>
        <v>S.I.</v>
      </c>
      <c r="AH30" s="452"/>
      <c r="AI30" s="454">
        <f>SUM(AI32:AI39)</f>
        <v>0</v>
      </c>
      <c r="AJ30" s="454">
        <f>SUM(AJ32:AJ39)</f>
        <v>0</v>
      </c>
      <c r="AK30" s="455" t="str">
        <f t="shared" ref="AK30:AK39" si="45">IF(AND(AH30="DISPONIBLE"),AI30/AJ30*100,IF(AND(AH30="NO DISPONIBLE"),"N.D.","S.I."))</f>
        <v>S.I.</v>
      </c>
      <c r="AL30" s="58"/>
    </row>
    <row r="31" spans="1:38" ht="97.5" outlineLevel="1">
      <c r="A31" s="103" t="s">
        <v>1</v>
      </c>
      <c r="B31" s="101" t="s">
        <v>559</v>
      </c>
      <c r="C31" s="165">
        <v>7</v>
      </c>
      <c r="D31" s="100" t="s">
        <v>580</v>
      </c>
      <c r="E31" s="103" t="s">
        <v>112</v>
      </c>
      <c r="F31" s="212"/>
      <c r="G31" s="59"/>
      <c r="H31" s="59"/>
      <c r="I31" s="219" t="str">
        <f t="shared" si="38"/>
        <v>S.I.</v>
      </c>
      <c r="J31" s="235"/>
      <c r="K31" s="61"/>
      <c r="L31" s="61"/>
      <c r="M31" s="225" t="str">
        <f t="shared" si="39"/>
        <v>S.I.</v>
      </c>
      <c r="N31" s="234"/>
      <c r="O31" s="63"/>
      <c r="P31" s="63"/>
      <c r="Q31" s="228" t="str">
        <f t="shared" si="40"/>
        <v>S.I.</v>
      </c>
      <c r="R31" s="233"/>
      <c r="S31" s="65"/>
      <c r="T31" s="65"/>
      <c r="U31" s="223" t="str">
        <f t="shared" si="41"/>
        <v>S.I.</v>
      </c>
      <c r="V31" s="232"/>
      <c r="W31" s="66"/>
      <c r="X31" s="66"/>
      <c r="Y31" s="230" t="str">
        <f t="shared" si="42"/>
        <v>S.I.</v>
      </c>
      <c r="Z31" s="440"/>
      <c r="AA31" s="441"/>
      <c r="AB31" s="441"/>
      <c r="AC31" s="443" t="str">
        <f t="shared" si="43"/>
        <v>S.I.</v>
      </c>
      <c r="AD31" s="446"/>
      <c r="AE31" s="447"/>
      <c r="AF31" s="447"/>
      <c r="AG31" s="449" t="str">
        <f t="shared" si="44"/>
        <v>S.I.</v>
      </c>
      <c r="AH31" s="452"/>
      <c r="AI31" s="453"/>
      <c r="AJ31" s="453"/>
      <c r="AK31" s="455" t="str">
        <f t="shared" si="45"/>
        <v>S.I.</v>
      </c>
      <c r="AL31" s="58"/>
    </row>
    <row r="32" spans="1:38" ht="60.75" customHeight="1" outlineLevel="1">
      <c r="A32" s="103" t="s">
        <v>1</v>
      </c>
      <c r="B32" s="101" t="s">
        <v>559</v>
      </c>
      <c r="C32" s="302" t="s">
        <v>687</v>
      </c>
      <c r="D32" s="105" t="s">
        <v>169</v>
      </c>
      <c r="E32" s="103" t="s">
        <v>112</v>
      </c>
      <c r="F32" s="212"/>
      <c r="G32" s="59"/>
      <c r="H32" s="59"/>
      <c r="I32" s="219" t="str">
        <f t="shared" si="38"/>
        <v>S.I.</v>
      </c>
      <c r="J32" s="235"/>
      <c r="K32" s="61"/>
      <c r="L32" s="61"/>
      <c r="M32" s="225" t="str">
        <f t="shared" si="39"/>
        <v>S.I.</v>
      </c>
      <c r="N32" s="234"/>
      <c r="O32" s="63"/>
      <c r="P32" s="63"/>
      <c r="Q32" s="228" t="str">
        <f t="shared" si="40"/>
        <v>S.I.</v>
      </c>
      <c r="R32" s="233"/>
      <c r="S32" s="65"/>
      <c r="T32" s="65"/>
      <c r="U32" s="223" t="str">
        <f t="shared" si="41"/>
        <v>S.I.</v>
      </c>
      <c r="V32" s="232"/>
      <c r="W32" s="66"/>
      <c r="X32" s="66"/>
      <c r="Y32" s="230" t="str">
        <f t="shared" si="42"/>
        <v>S.I.</v>
      </c>
      <c r="Z32" s="440"/>
      <c r="AA32" s="441"/>
      <c r="AB32" s="441"/>
      <c r="AC32" s="443" t="str">
        <f t="shared" si="43"/>
        <v>S.I.</v>
      </c>
      <c r="AD32" s="446"/>
      <c r="AE32" s="447"/>
      <c r="AF32" s="447"/>
      <c r="AG32" s="449" t="str">
        <f t="shared" si="44"/>
        <v>S.I.</v>
      </c>
      <c r="AH32" s="452"/>
      <c r="AI32" s="453"/>
      <c r="AJ32" s="453"/>
      <c r="AK32" s="455" t="str">
        <f t="shared" si="45"/>
        <v>S.I.</v>
      </c>
      <c r="AL32" s="58"/>
    </row>
    <row r="33" spans="1:38" ht="60.75" customHeight="1" outlineLevel="1">
      <c r="A33" s="103" t="s">
        <v>1</v>
      </c>
      <c r="B33" s="101" t="s">
        <v>559</v>
      </c>
      <c r="C33" s="301" t="s">
        <v>688</v>
      </c>
      <c r="D33" s="103" t="s">
        <v>170</v>
      </c>
      <c r="E33" s="103" t="s">
        <v>112</v>
      </c>
      <c r="F33" s="212"/>
      <c r="G33" s="59"/>
      <c r="H33" s="59"/>
      <c r="I33" s="219" t="str">
        <f t="shared" si="38"/>
        <v>S.I.</v>
      </c>
      <c r="J33" s="235"/>
      <c r="K33" s="61"/>
      <c r="L33" s="61"/>
      <c r="M33" s="225" t="str">
        <f t="shared" si="39"/>
        <v>S.I.</v>
      </c>
      <c r="N33" s="234"/>
      <c r="O33" s="63"/>
      <c r="P33" s="63"/>
      <c r="Q33" s="228" t="str">
        <f t="shared" si="40"/>
        <v>S.I.</v>
      </c>
      <c r="R33" s="233"/>
      <c r="S33" s="65"/>
      <c r="T33" s="65"/>
      <c r="U33" s="223" t="str">
        <f t="shared" si="41"/>
        <v>S.I.</v>
      </c>
      <c r="V33" s="232"/>
      <c r="W33" s="66"/>
      <c r="X33" s="66"/>
      <c r="Y33" s="230" t="str">
        <f t="shared" si="42"/>
        <v>S.I.</v>
      </c>
      <c r="Z33" s="440"/>
      <c r="AA33" s="441"/>
      <c r="AB33" s="441"/>
      <c r="AC33" s="443" t="str">
        <f t="shared" si="43"/>
        <v>S.I.</v>
      </c>
      <c r="AD33" s="446"/>
      <c r="AE33" s="447"/>
      <c r="AF33" s="447"/>
      <c r="AG33" s="449" t="str">
        <f t="shared" si="44"/>
        <v>S.I.</v>
      </c>
      <c r="AH33" s="452"/>
      <c r="AI33" s="453"/>
      <c r="AJ33" s="453"/>
      <c r="AK33" s="455" t="str">
        <f t="shared" si="45"/>
        <v>S.I.</v>
      </c>
      <c r="AL33" s="58"/>
    </row>
    <row r="34" spans="1:38" ht="60.75" customHeight="1" outlineLevel="1">
      <c r="A34" s="103" t="s">
        <v>1</v>
      </c>
      <c r="B34" s="101" t="s">
        <v>559</v>
      </c>
      <c r="C34" s="301" t="s">
        <v>689</v>
      </c>
      <c r="D34" s="103" t="s">
        <v>503</v>
      </c>
      <c r="E34" s="103" t="s">
        <v>112</v>
      </c>
      <c r="F34" s="212"/>
      <c r="G34" s="59"/>
      <c r="H34" s="59"/>
      <c r="I34" s="219" t="str">
        <f t="shared" si="38"/>
        <v>S.I.</v>
      </c>
      <c r="J34" s="235"/>
      <c r="K34" s="61"/>
      <c r="L34" s="61"/>
      <c r="M34" s="225" t="str">
        <f t="shared" si="39"/>
        <v>S.I.</v>
      </c>
      <c r="N34" s="234"/>
      <c r="O34" s="63"/>
      <c r="P34" s="63"/>
      <c r="Q34" s="228" t="str">
        <f t="shared" si="40"/>
        <v>S.I.</v>
      </c>
      <c r="R34" s="233"/>
      <c r="S34" s="65"/>
      <c r="T34" s="65"/>
      <c r="U34" s="223" t="str">
        <f t="shared" si="41"/>
        <v>S.I.</v>
      </c>
      <c r="V34" s="232"/>
      <c r="W34" s="66"/>
      <c r="X34" s="66"/>
      <c r="Y34" s="230" t="str">
        <f t="shared" si="42"/>
        <v>S.I.</v>
      </c>
      <c r="Z34" s="440"/>
      <c r="AA34" s="441"/>
      <c r="AB34" s="441"/>
      <c r="AC34" s="443" t="str">
        <f t="shared" si="43"/>
        <v>S.I.</v>
      </c>
      <c r="AD34" s="446"/>
      <c r="AE34" s="447"/>
      <c r="AF34" s="447"/>
      <c r="AG34" s="449" t="str">
        <f t="shared" si="44"/>
        <v>S.I.</v>
      </c>
      <c r="AH34" s="452"/>
      <c r="AI34" s="453"/>
      <c r="AJ34" s="453"/>
      <c r="AK34" s="455" t="str">
        <f t="shared" si="45"/>
        <v>S.I.</v>
      </c>
      <c r="AL34" s="58"/>
    </row>
    <row r="35" spans="1:38" ht="60.75" customHeight="1" outlineLevel="1">
      <c r="A35" s="103" t="s">
        <v>1</v>
      </c>
      <c r="B35" s="101" t="s">
        <v>559</v>
      </c>
      <c r="C35" s="301" t="s">
        <v>932</v>
      </c>
      <c r="D35" s="103" t="s">
        <v>925</v>
      </c>
      <c r="E35" s="103" t="s">
        <v>112</v>
      </c>
      <c r="F35" s="212"/>
      <c r="G35" s="59"/>
      <c r="H35" s="59"/>
      <c r="I35" s="219" t="str">
        <f t="shared" ref="I35" si="46">IF(AND(F35="DISPONIBLE"),G35/H35*100,IF(AND(F35="NO DISPONIBLE"),"N.D.","S.I."))</f>
        <v>S.I.</v>
      </c>
      <c r="J35" s="235"/>
      <c r="K35" s="61"/>
      <c r="L35" s="61"/>
      <c r="M35" s="225" t="str">
        <f t="shared" ref="M35" si="47">IF(AND(J35="DISPONIBLE"),K35/L35*100,IF(AND(J35="NO DISPONIBLE"),"N.D.","S.I."))</f>
        <v>S.I.</v>
      </c>
      <c r="N35" s="234"/>
      <c r="O35" s="63"/>
      <c r="P35" s="63"/>
      <c r="Q35" s="228" t="str">
        <f t="shared" ref="Q35" si="48">IF(AND(N35="DISPONIBLE"),O35/P35*100,IF(AND(N35="NO DISPONIBLE"),"N.D.","S.I."))</f>
        <v>S.I.</v>
      </c>
      <c r="R35" s="233"/>
      <c r="S35" s="65"/>
      <c r="T35" s="65"/>
      <c r="U35" s="223" t="str">
        <f t="shared" ref="U35" si="49">IF(AND(R35="DISPONIBLE"),S35/T35*100,IF(AND(R35="NO DISPONIBLE"),"N.D.","S.I."))</f>
        <v>S.I.</v>
      </c>
      <c r="V35" s="232"/>
      <c r="W35" s="66"/>
      <c r="X35" s="66"/>
      <c r="Y35" s="230" t="str">
        <f t="shared" ref="Y35" si="50">IF(AND(V35="DISPONIBLE"),W35/X35*100,IF(AND(V35="NO DISPONIBLE"),"N.D.","S.I."))</f>
        <v>S.I.</v>
      </c>
      <c r="Z35" s="440"/>
      <c r="AA35" s="441"/>
      <c r="AB35" s="441"/>
      <c r="AC35" s="443" t="str">
        <f t="shared" si="43"/>
        <v>S.I.</v>
      </c>
      <c r="AD35" s="446"/>
      <c r="AE35" s="447"/>
      <c r="AF35" s="447"/>
      <c r="AG35" s="449" t="str">
        <f t="shared" si="44"/>
        <v>S.I.</v>
      </c>
      <c r="AH35" s="452"/>
      <c r="AI35" s="453"/>
      <c r="AJ35" s="453"/>
      <c r="AK35" s="455" t="str">
        <f t="shared" si="45"/>
        <v>S.I.</v>
      </c>
      <c r="AL35" s="58"/>
    </row>
    <row r="36" spans="1:38" ht="45" outlineLevel="1">
      <c r="A36" s="100" t="s">
        <v>1</v>
      </c>
      <c r="B36" s="101" t="s">
        <v>559</v>
      </c>
      <c r="C36" s="100" t="s">
        <v>920</v>
      </c>
      <c r="D36" s="103" t="s">
        <v>921</v>
      </c>
      <c r="E36" s="103" t="s">
        <v>112</v>
      </c>
      <c r="F36" s="212"/>
      <c r="G36" s="59"/>
      <c r="H36" s="59"/>
      <c r="I36" s="219" t="str">
        <f t="shared" si="38"/>
        <v>S.I.</v>
      </c>
      <c r="J36" s="235"/>
      <c r="K36" s="61"/>
      <c r="L36" s="61"/>
      <c r="M36" s="225" t="str">
        <f t="shared" si="39"/>
        <v>S.I.</v>
      </c>
      <c r="N36" s="234"/>
      <c r="O36" s="63"/>
      <c r="P36" s="63"/>
      <c r="Q36" s="228" t="str">
        <f t="shared" si="40"/>
        <v>S.I.</v>
      </c>
      <c r="R36" s="233"/>
      <c r="S36" s="65"/>
      <c r="T36" s="65"/>
      <c r="U36" s="223" t="str">
        <f t="shared" si="41"/>
        <v>S.I.</v>
      </c>
      <c r="V36" s="232"/>
      <c r="W36" s="66"/>
      <c r="X36" s="66"/>
      <c r="Y36" s="230" t="str">
        <f t="shared" si="42"/>
        <v>S.I.</v>
      </c>
      <c r="Z36" s="440"/>
      <c r="AA36" s="441"/>
      <c r="AB36" s="441"/>
      <c r="AC36" s="443" t="str">
        <f t="shared" si="43"/>
        <v>S.I.</v>
      </c>
      <c r="AD36" s="446"/>
      <c r="AE36" s="447"/>
      <c r="AF36" s="447"/>
      <c r="AG36" s="449" t="str">
        <f t="shared" si="44"/>
        <v>S.I.</v>
      </c>
      <c r="AH36" s="452"/>
      <c r="AI36" s="453"/>
      <c r="AJ36" s="453"/>
      <c r="AK36" s="455" t="str">
        <f t="shared" si="45"/>
        <v>S.I.</v>
      </c>
      <c r="AL36" s="58"/>
    </row>
    <row r="37" spans="1:38" ht="45" outlineLevel="1">
      <c r="A37" s="100" t="s">
        <v>1</v>
      </c>
      <c r="B37" s="101" t="s">
        <v>559</v>
      </c>
      <c r="C37" s="100" t="s">
        <v>468</v>
      </c>
      <c r="D37" s="103" t="s">
        <v>167</v>
      </c>
      <c r="E37" s="103" t="s">
        <v>112</v>
      </c>
      <c r="F37" s="212"/>
      <c r="G37" s="59"/>
      <c r="H37" s="59"/>
      <c r="I37" s="219" t="str">
        <f t="shared" si="38"/>
        <v>S.I.</v>
      </c>
      <c r="J37" s="235"/>
      <c r="K37" s="61"/>
      <c r="L37" s="61"/>
      <c r="M37" s="225" t="str">
        <f t="shared" si="39"/>
        <v>S.I.</v>
      </c>
      <c r="N37" s="234"/>
      <c r="O37" s="63"/>
      <c r="P37" s="63"/>
      <c r="Q37" s="228" t="str">
        <f t="shared" si="40"/>
        <v>S.I.</v>
      </c>
      <c r="R37" s="233"/>
      <c r="S37" s="65"/>
      <c r="T37" s="65"/>
      <c r="U37" s="223" t="str">
        <f t="shared" si="41"/>
        <v>S.I.</v>
      </c>
      <c r="V37" s="232"/>
      <c r="W37" s="66"/>
      <c r="X37" s="66"/>
      <c r="Y37" s="230" t="str">
        <f t="shared" si="42"/>
        <v>S.I.</v>
      </c>
      <c r="Z37" s="440"/>
      <c r="AA37" s="441"/>
      <c r="AB37" s="441"/>
      <c r="AC37" s="443" t="str">
        <f t="shared" si="43"/>
        <v>S.I.</v>
      </c>
      <c r="AD37" s="446"/>
      <c r="AE37" s="447"/>
      <c r="AF37" s="447"/>
      <c r="AG37" s="449" t="str">
        <f t="shared" si="44"/>
        <v>S.I.</v>
      </c>
      <c r="AH37" s="452"/>
      <c r="AI37" s="453"/>
      <c r="AJ37" s="453"/>
      <c r="AK37" s="455" t="str">
        <f t="shared" si="45"/>
        <v>S.I.</v>
      </c>
      <c r="AL37" s="58"/>
    </row>
    <row r="38" spans="1:38" ht="45" outlineLevel="1">
      <c r="A38" s="100" t="s">
        <v>1</v>
      </c>
      <c r="B38" s="101" t="s">
        <v>559</v>
      </c>
      <c r="C38" s="100" t="s">
        <v>469</v>
      </c>
      <c r="D38" s="103" t="s">
        <v>502</v>
      </c>
      <c r="E38" s="103" t="s">
        <v>112</v>
      </c>
      <c r="F38" s="212"/>
      <c r="G38" s="59"/>
      <c r="H38" s="59"/>
      <c r="I38" s="219" t="str">
        <f t="shared" si="38"/>
        <v>S.I.</v>
      </c>
      <c r="J38" s="235"/>
      <c r="K38" s="61"/>
      <c r="L38" s="61"/>
      <c r="M38" s="225" t="str">
        <f t="shared" si="39"/>
        <v>S.I.</v>
      </c>
      <c r="N38" s="234"/>
      <c r="O38" s="63"/>
      <c r="P38" s="63"/>
      <c r="Q38" s="228" t="str">
        <f t="shared" si="40"/>
        <v>S.I.</v>
      </c>
      <c r="R38" s="233"/>
      <c r="S38" s="65"/>
      <c r="T38" s="65"/>
      <c r="U38" s="223" t="str">
        <f t="shared" si="41"/>
        <v>S.I.</v>
      </c>
      <c r="V38" s="232"/>
      <c r="W38" s="66"/>
      <c r="X38" s="66"/>
      <c r="Y38" s="230" t="str">
        <f t="shared" si="42"/>
        <v>S.I.</v>
      </c>
      <c r="Z38" s="440"/>
      <c r="AA38" s="441"/>
      <c r="AB38" s="441"/>
      <c r="AC38" s="443" t="str">
        <f t="shared" si="43"/>
        <v>S.I.</v>
      </c>
      <c r="AD38" s="446"/>
      <c r="AE38" s="447"/>
      <c r="AF38" s="447"/>
      <c r="AG38" s="449" t="str">
        <f t="shared" si="44"/>
        <v>S.I.</v>
      </c>
      <c r="AH38" s="452"/>
      <c r="AI38" s="453"/>
      <c r="AJ38" s="453"/>
      <c r="AK38" s="455" t="str">
        <f t="shared" si="45"/>
        <v>S.I.</v>
      </c>
      <c r="AL38" s="58"/>
    </row>
    <row r="39" spans="1:38" ht="45" outlineLevel="1">
      <c r="A39" s="100" t="s">
        <v>1</v>
      </c>
      <c r="B39" s="101" t="s">
        <v>559</v>
      </c>
      <c r="C39" s="100" t="s">
        <v>922</v>
      </c>
      <c r="D39" s="103" t="s">
        <v>923</v>
      </c>
      <c r="E39" s="103" t="s">
        <v>112</v>
      </c>
      <c r="F39" s="212"/>
      <c r="G39" s="59"/>
      <c r="H39" s="59"/>
      <c r="I39" s="219" t="str">
        <f t="shared" si="38"/>
        <v>S.I.</v>
      </c>
      <c r="J39" s="235"/>
      <c r="K39" s="61"/>
      <c r="L39" s="61"/>
      <c r="M39" s="225" t="str">
        <f t="shared" si="39"/>
        <v>S.I.</v>
      </c>
      <c r="N39" s="234"/>
      <c r="O39" s="63"/>
      <c r="P39" s="63"/>
      <c r="Q39" s="228" t="str">
        <f t="shared" si="40"/>
        <v>S.I.</v>
      </c>
      <c r="R39" s="233"/>
      <c r="S39" s="65"/>
      <c r="T39" s="65"/>
      <c r="U39" s="223" t="str">
        <f t="shared" si="41"/>
        <v>S.I.</v>
      </c>
      <c r="V39" s="232"/>
      <c r="W39" s="66"/>
      <c r="X39" s="66"/>
      <c r="Y39" s="230" t="str">
        <f t="shared" si="42"/>
        <v>S.I.</v>
      </c>
      <c r="Z39" s="440"/>
      <c r="AA39" s="441"/>
      <c r="AB39" s="441"/>
      <c r="AC39" s="443" t="str">
        <f t="shared" si="43"/>
        <v>S.I.</v>
      </c>
      <c r="AD39" s="446"/>
      <c r="AE39" s="447"/>
      <c r="AF39" s="447"/>
      <c r="AG39" s="449" t="str">
        <f t="shared" si="44"/>
        <v>S.I.</v>
      </c>
      <c r="AH39" s="452"/>
      <c r="AI39" s="453"/>
      <c r="AJ39" s="453"/>
      <c r="AK39" s="455" t="str">
        <f t="shared" si="45"/>
        <v>S.I.</v>
      </c>
      <c r="AL39" s="58"/>
    </row>
    <row r="40" spans="1:38" ht="60.75" customHeight="1">
      <c r="A40" s="100" t="s">
        <v>2</v>
      </c>
      <c r="B40" s="101" t="s">
        <v>560</v>
      </c>
      <c r="C40" s="100">
        <v>8</v>
      </c>
      <c r="D40" s="100" t="s">
        <v>201</v>
      </c>
      <c r="E40" s="103" t="s">
        <v>0</v>
      </c>
      <c r="F40" s="212"/>
      <c r="G40" s="214">
        <f>SUM(G42:G49)</f>
        <v>0</v>
      </c>
      <c r="H40" s="214">
        <f>SUM(H42:H49)</f>
        <v>0</v>
      </c>
      <c r="I40" s="219" t="str">
        <f>IF(AND(F40="DISPONIBLE"),G40/H40,IF(AND(F40="NO DISPONIBLE"),"N.D.","S.I."))</f>
        <v>S.I.</v>
      </c>
      <c r="J40" s="235"/>
      <c r="K40" s="226">
        <f>SUM(K42:K49)</f>
        <v>0</v>
      </c>
      <c r="L40" s="226">
        <f>SUM(L42:L49)</f>
        <v>0</v>
      </c>
      <c r="M40" s="225" t="str">
        <f>IF(AND(J40="DISPONIBLE"),K40/L40,IF(AND(J40="NO DISPONIBLE"),"N.D.","S.I."))</f>
        <v>S.I.</v>
      </c>
      <c r="N40" s="234"/>
      <c r="O40" s="68">
        <f>SUM(O42:O49)</f>
        <v>0</v>
      </c>
      <c r="P40" s="68">
        <f>SUM(P42:P49)</f>
        <v>0</v>
      </c>
      <c r="Q40" s="228" t="str">
        <f>IF(AND(N40="DISPONIBLE"),O40/P40,IF(AND(N40="NO DISPONIBLE"),"N.D.","S.I."))</f>
        <v>S.I.</v>
      </c>
      <c r="R40" s="233"/>
      <c r="S40" s="69">
        <f>SUM(S42:S49)</f>
        <v>0</v>
      </c>
      <c r="T40" s="69">
        <f>SUM(T42:T49)</f>
        <v>0</v>
      </c>
      <c r="U40" s="223" t="str">
        <f>IF(AND(R40="DISPONIBLE"),S40/T40,IF(AND(R40="NO DISPONIBLE"),"N.D.","S.I."))</f>
        <v>S.I.</v>
      </c>
      <c r="V40" s="232"/>
      <c r="W40" s="70">
        <f>SUM(W42:W49)</f>
        <v>0</v>
      </c>
      <c r="X40" s="70">
        <f>SUM(X42:X49)</f>
        <v>0</v>
      </c>
      <c r="Y40" s="230" t="str">
        <f>IF(AND(V40="DISPONIBLE"),W40/X40,IF(AND(V40="NO DISPONIBLE"),"N.D.","S.I."))</f>
        <v>S.I.</v>
      </c>
      <c r="Z40" s="440"/>
      <c r="AA40" s="442">
        <f>SUM(AA42:AA49)</f>
        <v>0</v>
      </c>
      <c r="AB40" s="442">
        <f>SUM(AB42:AB49)</f>
        <v>0</v>
      </c>
      <c r="AC40" s="443" t="str">
        <f>IF(AND(Z40="DISPONIBLE"),AA40/AB40,IF(AND(Z40="NO DISPONIBLE"),"N.D.","S.I."))</f>
        <v>S.I.</v>
      </c>
      <c r="AD40" s="446"/>
      <c r="AE40" s="448">
        <f>SUM(AE42:AE49)</f>
        <v>0</v>
      </c>
      <c r="AF40" s="448">
        <f>SUM(AF42:AF49)</f>
        <v>0</v>
      </c>
      <c r="AG40" s="449" t="str">
        <f>IF(AND(AD40="DISPONIBLE"),AE40/AF40,IF(AND(AD40="NO DISPONIBLE"),"N.D.","S.I."))</f>
        <v>S.I.</v>
      </c>
      <c r="AH40" s="452"/>
      <c r="AI40" s="454">
        <f>SUM(AI42:AI49)</f>
        <v>0</v>
      </c>
      <c r="AJ40" s="454">
        <f>SUM(AJ42:AJ49)</f>
        <v>0</v>
      </c>
      <c r="AK40" s="455" t="str">
        <f>IF(AND(AH40="DISPONIBLE"),AI40/AJ40,IF(AND(AH40="NO DISPONIBLE"),"N.D.","S.I."))</f>
        <v>S.I.</v>
      </c>
      <c r="AL40" s="58"/>
    </row>
    <row r="41" spans="1:38" ht="60.75" customHeight="1" outlineLevel="1">
      <c r="A41" s="100" t="s">
        <v>2</v>
      </c>
      <c r="B41" s="101" t="s">
        <v>560</v>
      </c>
      <c r="C41" s="100">
        <v>8</v>
      </c>
      <c r="D41" s="100" t="s">
        <v>580</v>
      </c>
      <c r="E41" s="103" t="s">
        <v>0</v>
      </c>
      <c r="F41" s="212"/>
      <c r="G41" s="59"/>
      <c r="H41" s="214" t="str">
        <f>+I21</f>
        <v>S.I.</v>
      </c>
      <c r="I41" s="219" t="str">
        <f t="shared" ref="I41:I48" si="51">IF(AND(F41="DISPONIBLE"),G41/H41,IF(AND(F41="NO DISPONIBLE"),"N.D.","S.I."))</f>
        <v>S.I.</v>
      </c>
      <c r="J41" s="235"/>
      <c r="K41" s="61"/>
      <c r="L41" s="226" t="str">
        <f>+M21</f>
        <v>S.I.</v>
      </c>
      <c r="M41" s="225" t="str">
        <f t="shared" ref="M41:M48" si="52">IF(AND(J41="DISPONIBLE"),K41/L41,IF(AND(J41="NO DISPONIBLE"),"N.D.","S.I."))</f>
        <v>S.I.</v>
      </c>
      <c r="N41" s="234"/>
      <c r="O41" s="63"/>
      <c r="P41" s="68" t="str">
        <f>+Q21</f>
        <v>S.I.</v>
      </c>
      <c r="Q41" s="228" t="str">
        <f t="shared" ref="Q41:Q48" si="53">IF(AND(N41="DISPONIBLE"),O41/P41,IF(AND(N41="NO DISPONIBLE"),"N.D.","S.I."))</f>
        <v>S.I.</v>
      </c>
      <c r="R41" s="233"/>
      <c r="S41" s="65"/>
      <c r="T41" s="69" t="str">
        <f>+U21</f>
        <v>S.I.</v>
      </c>
      <c r="U41" s="223" t="str">
        <f t="shared" ref="U41:U48" si="54">IF(AND(R41="DISPONIBLE"),S41/T41,IF(AND(R41="NO DISPONIBLE"),"N.D.","S.I."))</f>
        <v>S.I.</v>
      </c>
      <c r="V41" s="232"/>
      <c r="W41" s="66"/>
      <c r="X41" s="70" t="str">
        <f>+Y21</f>
        <v>S.I.</v>
      </c>
      <c r="Y41" s="230" t="str">
        <f t="shared" ref="Y41:Y48" si="55">IF(AND(V41="DISPONIBLE"),W41/X41,IF(AND(V41="NO DISPONIBLE"),"N.D.","S.I."))</f>
        <v>S.I.</v>
      </c>
      <c r="Z41" s="440"/>
      <c r="AA41" s="441"/>
      <c r="AB41" s="442" t="str">
        <f>+AC21</f>
        <v>S.I.</v>
      </c>
      <c r="AC41" s="443" t="str">
        <f t="shared" ref="AC41:AC46" si="56">IF(AND(Z41="DISPONIBLE"),AA41/AB41,IF(AND(Z41="NO DISPONIBLE"),"N.D.","S.I."))</f>
        <v>S.I.</v>
      </c>
      <c r="AD41" s="446"/>
      <c r="AE41" s="447"/>
      <c r="AF41" s="448" t="str">
        <f>+AG21</f>
        <v>S.I.</v>
      </c>
      <c r="AG41" s="449" t="str">
        <f t="shared" ref="AG41:AG46" si="57">IF(AND(AD41="DISPONIBLE"),AE41/AF41,IF(AND(AD41="NO DISPONIBLE"),"N.D.","S.I."))</f>
        <v>S.I.</v>
      </c>
      <c r="AH41" s="452"/>
      <c r="AI41" s="453"/>
      <c r="AJ41" s="454" t="str">
        <f>+AK21</f>
        <v>S.I.</v>
      </c>
      <c r="AK41" s="455" t="str">
        <f t="shared" ref="AK41:AK46" si="58">IF(AND(AH41="DISPONIBLE"),AI41/AJ41,IF(AND(AH41="NO DISPONIBLE"),"N.D.","S.I."))</f>
        <v>S.I.</v>
      </c>
      <c r="AL41" s="58"/>
    </row>
    <row r="42" spans="1:38" ht="60.75" customHeight="1" outlineLevel="1">
      <c r="A42" s="103" t="s">
        <v>2</v>
      </c>
      <c r="B42" s="101" t="s">
        <v>560</v>
      </c>
      <c r="C42" s="100" t="s">
        <v>690</v>
      </c>
      <c r="D42" s="105" t="s">
        <v>169</v>
      </c>
      <c r="E42" s="103" t="s">
        <v>0</v>
      </c>
      <c r="F42" s="212"/>
      <c r="G42" s="59"/>
      <c r="H42" s="214" t="str">
        <f>+I22</f>
        <v>S.I.</v>
      </c>
      <c r="I42" s="219" t="str">
        <f t="shared" si="51"/>
        <v>S.I.</v>
      </c>
      <c r="J42" s="235"/>
      <c r="K42" s="61"/>
      <c r="L42" s="226" t="str">
        <f>+M22</f>
        <v>S.I.</v>
      </c>
      <c r="M42" s="225" t="str">
        <f t="shared" si="52"/>
        <v>S.I.</v>
      </c>
      <c r="N42" s="234"/>
      <c r="O42" s="63"/>
      <c r="P42" s="68" t="str">
        <f>+Q22</f>
        <v>S.I.</v>
      </c>
      <c r="Q42" s="228" t="str">
        <f t="shared" si="53"/>
        <v>S.I.</v>
      </c>
      <c r="R42" s="233"/>
      <c r="S42" s="65"/>
      <c r="T42" s="69" t="str">
        <f>+U22</f>
        <v>S.I.</v>
      </c>
      <c r="U42" s="223" t="str">
        <f t="shared" si="54"/>
        <v>S.I.</v>
      </c>
      <c r="V42" s="232"/>
      <c r="W42" s="66"/>
      <c r="X42" s="70" t="str">
        <f>+Y22</f>
        <v>S.I.</v>
      </c>
      <c r="Y42" s="230" t="str">
        <f t="shared" si="55"/>
        <v>S.I.</v>
      </c>
      <c r="Z42" s="440"/>
      <c r="AA42" s="441"/>
      <c r="AB42" s="442" t="str">
        <f>+AC22</f>
        <v>S.I.</v>
      </c>
      <c r="AC42" s="443" t="str">
        <f t="shared" si="56"/>
        <v>S.I.</v>
      </c>
      <c r="AD42" s="446"/>
      <c r="AE42" s="447"/>
      <c r="AF42" s="448" t="str">
        <f>+AG22</f>
        <v>S.I.</v>
      </c>
      <c r="AG42" s="449" t="str">
        <f t="shared" si="57"/>
        <v>S.I.</v>
      </c>
      <c r="AH42" s="452"/>
      <c r="AI42" s="453"/>
      <c r="AJ42" s="454" t="str">
        <f>+AK22</f>
        <v>S.I.</v>
      </c>
      <c r="AK42" s="455" t="str">
        <f t="shared" si="58"/>
        <v>S.I.</v>
      </c>
      <c r="AL42" s="58"/>
    </row>
    <row r="43" spans="1:38" ht="60.75" customHeight="1" outlineLevel="1">
      <c r="A43" s="103" t="s">
        <v>2</v>
      </c>
      <c r="B43" s="101" t="s">
        <v>560</v>
      </c>
      <c r="C43" s="100" t="s">
        <v>691</v>
      </c>
      <c r="D43" s="103" t="s">
        <v>170</v>
      </c>
      <c r="E43" s="103" t="s">
        <v>0</v>
      </c>
      <c r="F43" s="212"/>
      <c r="G43" s="59"/>
      <c r="H43" s="214" t="str">
        <f>+I23</f>
        <v>S.I.</v>
      </c>
      <c r="I43" s="219" t="str">
        <f t="shared" si="51"/>
        <v>S.I.</v>
      </c>
      <c r="J43" s="235"/>
      <c r="K43" s="61"/>
      <c r="L43" s="226" t="str">
        <f>+M23</f>
        <v>S.I.</v>
      </c>
      <c r="M43" s="225" t="str">
        <f t="shared" si="52"/>
        <v>S.I.</v>
      </c>
      <c r="N43" s="234"/>
      <c r="O43" s="63"/>
      <c r="P43" s="68" t="str">
        <f>+Q23</f>
        <v>S.I.</v>
      </c>
      <c r="Q43" s="228" t="str">
        <f t="shared" si="53"/>
        <v>S.I.</v>
      </c>
      <c r="R43" s="233"/>
      <c r="S43" s="65"/>
      <c r="T43" s="69" t="str">
        <f>+U23</f>
        <v>S.I.</v>
      </c>
      <c r="U43" s="223" t="str">
        <f t="shared" si="54"/>
        <v>S.I.</v>
      </c>
      <c r="V43" s="232"/>
      <c r="W43" s="66"/>
      <c r="X43" s="70" t="str">
        <f>+Y23</f>
        <v>S.I.</v>
      </c>
      <c r="Y43" s="230" t="str">
        <f t="shared" si="55"/>
        <v>S.I.</v>
      </c>
      <c r="Z43" s="440"/>
      <c r="AA43" s="441"/>
      <c r="AB43" s="442" t="str">
        <f>+AC23</f>
        <v>S.I.</v>
      </c>
      <c r="AC43" s="443" t="str">
        <f t="shared" si="56"/>
        <v>S.I.</v>
      </c>
      <c r="AD43" s="446"/>
      <c r="AE43" s="447"/>
      <c r="AF43" s="448" t="str">
        <f>+AG23</f>
        <v>S.I.</v>
      </c>
      <c r="AG43" s="449" t="str">
        <f t="shared" si="57"/>
        <v>S.I.</v>
      </c>
      <c r="AH43" s="452"/>
      <c r="AI43" s="453"/>
      <c r="AJ43" s="454" t="str">
        <f>+AK23</f>
        <v>S.I.</v>
      </c>
      <c r="AK43" s="455" t="str">
        <f t="shared" si="58"/>
        <v>S.I.</v>
      </c>
      <c r="AL43" s="58"/>
    </row>
    <row r="44" spans="1:38" ht="60.75" customHeight="1" outlineLevel="1">
      <c r="A44" s="103" t="s">
        <v>2</v>
      </c>
      <c r="B44" s="101" t="s">
        <v>560</v>
      </c>
      <c r="C44" s="100" t="s">
        <v>692</v>
      </c>
      <c r="D44" s="103" t="s">
        <v>503</v>
      </c>
      <c r="E44" s="103" t="s">
        <v>0</v>
      </c>
      <c r="F44" s="212"/>
      <c r="G44" s="59"/>
      <c r="H44" s="214" t="str">
        <f>+I24</f>
        <v>S.I.</v>
      </c>
      <c r="I44" s="219" t="str">
        <f t="shared" si="51"/>
        <v>S.I.</v>
      </c>
      <c r="J44" s="235"/>
      <c r="K44" s="61"/>
      <c r="L44" s="226" t="str">
        <f>+M24</f>
        <v>S.I.</v>
      </c>
      <c r="M44" s="225" t="str">
        <f t="shared" si="52"/>
        <v>S.I.</v>
      </c>
      <c r="N44" s="234"/>
      <c r="O44" s="63"/>
      <c r="P44" s="68" t="str">
        <f>+Q24</f>
        <v>S.I.</v>
      </c>
      <c r="Q44" s="228" t="str">
        <f t="shared" si="53"/>
        <v>S.I.</v>
      </c>
      <c r="R44" s="233"/>
      <c r="S44" s="65"/>
      <c r="T44" s="69" t="str">
        <f>+U24</f>
        <v>S.I.</v>
      </c>
      <c r="U44" s="223" t="str">
        <f t="shared" si="54"/>
        <v>S.I.</v>
      </c>
      <c r="V44" s="232"/>
      <c r="W44" s="66"/>
      <c r="X44" s="70" t="str">
        <f>+Y24</f>
        <v>S.I.</v>
      </c>
      <c r="Y44" s="230" t="str">
        <f t="shared" si="55"/>
        <v>S.I.</v>
      </c>
      <c r="Z44" s="440"/>
      <c r="AA44" s="441"/>
      <c r="AB44" s="442" t="str">
        <f>+AC24</f>
        <v>S.I.</v>
      </c>
      <c r="AC44" s="443" t="str">
        <f t="shared" si="56"/>
        <v>S.I.</v>
      </c>
      <c r="AD44" s="446"/>
      <c r="AE44" s="447"/>
      <c r="AF44" s="448" t="str">
        <f>+AG24</f>
        <v>S.I.</v>
      </c>
      <c r="AG44" s="449" t="str">
        <f t="shared" si="57"/>
        <v>S.I.</v>
      </c>
      <c r="AH44" s="452"/>
      <c r="AI44" s="453"/>
      <c r="AJ44" s="454" t="str">
        <f>+AK24</f>
        <v>S.I.</v>
      </c>
      <c r="AK44" s="455" t="str">
        <f t="shared" si="58"/>
        <v>S.I.</v>
      </c>
      <c r="AL44" s="58"/>
    </row>
    <row r="45" spans="1:38" ht="60.75" customHeight="1" outlineLevel="1">
      <c r="A45" s="103" t="s">
        <v>2</v>
      </c>
      <c r="B45" s="101" t="s">
        <v>560</v>
      </c>
      <c r="C45" s="100" t="s">
        <v>924</v>
      </c>
      <c r="D45" s="103" t="s">
        <v>925</v>
      </c>
      <c r="E45" s="103" t="s">
        <v>0</v>
      </c>
      <c r="F45" s="212"/>
      <c r="G45" s="59"/>
      <c r="H45" s="214" t="str">
        <f>+I26</f>
        <v>S.I.</v>
      </c>
      <c r="I45" s="219" t="str">
        <f t="shared" si="51"/>
        <v>S.I.</v>
      </c>
      <c r="J45" s="235"/>
      <c r="K45" s="61"/>
      <c r="L45" s="61" t="str">
        <f>+M26</f>
        <v>S.I.</v>
      </c>
      <c r="M45" s="225" t="str">
        <f t="shared" si="52"/>
        <v>S.I.</v>
      </c>
      <c r="N45" s="234"/>
      <c r="O45" s="63"/>
      <c r="P45" s="63" t="str">
        <f>+Q26</f>
        <v>S.I.</v>
      </c>
      <c r="Q45" s="228" t="str">
        <f t="shared" si="53"/>
        <v>S.I.</v>
      </c>
      <c r="R45" s="233"/>
      <c r="S45" s="65"/>
      <c r="T45" s="69" t="str">
        <f>+U26</f>
        <v>S.I.</v>
      </c>
      <c r="U45" s="223" t="str">
        <f t="shared" si="54"/>
        <v>S.I.</v>
      </c>
      <c r="V45" s="232"/>
      <c r="W45" s="66"/>
      <c r="X45" s="66" t="str">
        <f>+Y26</f>
        <v>S.I.</v>
      </c>
      <c r="Y45" s="230" t="str">
        <f t="shared" si="55"/>
        <v>S.I.</v>
      </c>
      <c r="Z45" s="440"/>
      <c r="AA45" s="441"/>
      <c r="AB45" s="441" t="str">
        <f>+AC26</f>
        <v>S.I.</v>
      </c>
      <c r="AC45" s="443" t="str">
        <f t="shared" si="56"/>
        <v>S.I.</v>
      </c>
      <c r="AD45" s="446"/>
      <c r="AE45" s="447"/>
      <c r="AF45" s="447" t="str">
        <f>+AG26</f>
        <v>S.I.</v>
      </c>
      <c r="AG45" s="449" t="str">
        <f t="shared" si="57"/>
        <v>S.I.</v>
      </c>
      <c r="AH45" s="452"/>
      <c r="AI45" s="453"/>
      <c r="AJ45" s="453" t="str">
        <f>+AK26</f>
        <v>S.I.</v>
      </c>
      <c r="AK45" s="455" t="str">
        <f t="shared" si="58"/>
        <v>S.I.</v>
      </c>
      <c r="AL45" s="58"/>
    </row>
    <row r="46" spans="1:38" ht="60.75" customHeight="1" outlineLevel="1">
      <c r="A46" s="103" t="s">
        <v>2</v>
      </c>
      <c r="B46" s="101" t="s">
        <v>560</v>
      </c>
      <c r="C46" s="100" t="s">
        <v>933</v>
      </c>
      <c r="D46" s="103" t="s">
        <v>921</v>
      </c>
      <c r="E46" s="103" t="s">
        <v>0</v>
      </c>
      <c r="F46" s="212"/>
      <c r="G46" s="59"/>
      <c r="H46" s="214" t="str">
        <f>+I28</f>
        <v>S.I.</v>
      </c>
      <c r="I46" s="219" t="str">
        <f t="shared" ref="I46" si="59">IF(AND(F46="DISPONIBLE"),G46/H46,IF(AND(F46="NO DISPONIBLE"),"N.D.","S.I."))</f>
        <v>S.I.</v>
      </c>
      <c r="J46" s="235"/>
      <c r="K46" s="61"/>
      <c r="L46" s="61" t="str">
        <f>+M28</f>
        <v>S.I.</v>
      </c>
      <c r="M46" s="225" t="str">
        <f t="shared" ref="M46" si="60">IF(AND(J46="DISPONIBLE"),K46/L46,IF(AND(J46="NO DISPONIBLE"),"N.D.","S.I."))</f>
        <v>S.I.</v>
      </c>
      <c r="N46" s="234"/>
      <c r="O46" s="63"/>
      <c r="P46" s="63" t="str">
        <f>+Q28</f>
        <v>S.I.</v>
      </c>
      <c r="Q46" s="228" t="str">
        <f t="shared" ref="Q46" si="61">IF(AND(N46="DISPONIBLE"),O46/P46,IF(AND(N46="NO DISPONIBLE"),"N.D.","S.I."))</f>
        <v>S.I.</v>
      </c>
      <c r="R46" s="233"/>
      <c r="S46" s="65"/>
      <c r="T46" s="69" t="str">
        <f>+U28</f>
        <v>S.I.</v>
      </c>
      <c r="U46" s="223" t="str">
        <f t="shared" ref="U46" si="62">IF(AND(R46="DISPONIBLE"),S46/T46,IF(AND(R46="NO DISPONIBLE"),"N.D.","S.I."))</f>
        <v>S.I.</v>
      </c>
      <c r="V46" s="232"/>
      <c r="W46" s="66"/>
      <c r="X46" s="66" t="str">
        <f>+Y28</f>
        <v>S.I.</v>
      </c>
      <c r="Y46" s="230" t="str">
        <f t="shared" ref="Y46" si="63">IF(AND(V46="DISPONIBLE"),W46/X46,IF(AND(V46="NO DISPONIBLE"),"N.D.","S.I."))</f>
        <v>S.I.</v>
      </c>
      <c r="Z46" s="440"/>
      <c r="AA46" s="441"/>
      <c r="AB46" s="441" t="str">
        <f>+AC28</f>
        <v>S.I.</v>
      </c>
      <c r="AC46" s="443" t="str">
        <f t="shared" si="56"/>
        <v>S.I.</v>
      </c>
      <c r="AD46" s="446"/>
      <c r="AE46" s="447"/>
      <c r="AF46" s="447" t="str">
        <f>+AG28</f>
        <v>S.I.</v>
      </c>
      <c r="AG46" s="449" t="str">
        <f t="shared" si="57"/>
        <v>S.I.</v>
      </c>
      <c r="AH46" s="452"/>
      <c r="AI46" s="453"/>
      <c r="AJ46" s="453" t="str">
        <f>+AK28</f>
        <v>S.I.</v>
      </c>
      <c r="AK46" s="455" t="str">
        <f t="shared" si="58"/>
        <v>S.I.</v>
      </c>
      <c r="AL46" s="58"/>
    </row>
    <row r="47" spans="1:38" ht="91.5" customHeight="1" outlineLevel="1">
      <c r="A47" s="100" t="s">
        <v>2</v>
      </c>
      <c r="B47" s="101" t="s">
        <v>560</v>
      </c>
      <c r="C47" s="100" t="s">
        <v>470</v>
      </c>
      <c r="D47" s="103" t="s">
        <v>167</v>
      </c>
      <c r="E47" s="103" t="s">
        <v>0</v>
      </c>
      <c r="F47" s="212"/>
      <c r="G47" s="59"/>
      <c r="H47" s="214" t="str">
        <f>+I25</f>
        <v>S.I.</v>
      </c>
      <c r="I47" s="219" t="str">
        <f>IF(AND(F47="DISPONIBLE"),G47/H47,IF(AND(F47="NO DISPONIBLE"),"N.D.","S.I."))</f>
        <v>S.I.</v>
      </c>
      <c r="J47" s="235"/>
      <c r="K47" s="61"/>
      <c r="L47" s="226" t="str">
        <f>+M25</f>
        <v>S.I.</v>
      </c>
      <c r="M47" s="225" t="str">
        <f>IF(AND(J47="DISPONIBLE"),K47/L47,IF(AND(J47="NO DISPONIBLE"),"N.D.","S.I."))</f>
        <v>S.I.</v>
      </c>
      <c r="N47" s="234"/>
      <c r="O47" s="63"/>
      <c r="P47" s="68" t="str">
        <f>+Q25</f>
        <v>S.I.</v>
      </c>
      <c r="Q47" s="228" t="str">
        <f>IF(AND(N47="DISPONIBLE"),O47/P47,IF(AND(N47="NO DISPONIBLE"),"N.D.","S.I."))</f>
        <v>S.I.</v>
      </c>
      <c r="R47" s="233"/>
      <c r="S47" s="65"/>
      <c r="T47" s="69" t="str">
        <f>+U25</f>
        <v>S.I.</v>
      </c>
      <c r="U47" s="223" t="str">
        <f>IF(AND(R47="DISPONIBLE"),S47/T47,IF(AND(R47="NO DISPONIBLE"),"N.D.","S.I."))</f>
        <v>S.I.</v>
      </c>
      <c r="V47" s="232"/>
      <c r="W47" s="66"/>
      <c r="X47" s="70" t="str">
        <f>+Y25</f>
        <v>S.I.</v>
      </c>
      <c r="Y47" s="230" t="str">
        <f>IF(AND(V47="DISPONIBLE"),W47/X47,IF(AND(V47="NO DISPONIBLE"),"N.D.","S.I."))</f>
        <v>S.I.</v>
      </c>
      <c r="Z47" s="440"/>
      <c r="AA47" s="441"/>
      <c r="AB47" s="442" t="str">
        <f>+AC25</f>
        <v>S.I.</v>
      </c>
      <c r="AC47" s="443" t="str">
        <f>IF(AND(Z47="DISPONIBLE"),AA47/AB47,IF(AND(Z47="NO DISPONIBLE"),"N.D.","S.I."))</f>
        <v>S.I.</v>
      </c>
      <c r="AD47" s="446"/>
      <c r="AE47" s="447"/>
      <c r="AF47" s="448" t="str">
        <f>+AG25</f>
        <v>S.I.</v>
      </c>
      <c r="AG47" s="449" t="str">
        <f>IF(AND(AD47="DISPONIBLE"),AE47/AF47,IF(AND(AD47="NO DISPONIBLE"),"N.D.","S.I."))</f>
        <v>S.I.</v>
      </c>
      <c r="AH47" s="452"/>
      <c r="AI47" s="453"/>
      <c r="AJ47" s="454" t="str">
        <f>+AK25</f>
        <v>S.I.</v>
      </c>
      <c r="AK47" s="455" t="str">
        <f>IF(AND(AH47="DISPONIBLE"),AI47/AJ47,IF(AND(AH47="NO DISPONIBLE"),"N.D.","S.I."))</f>
        <v>S.I.</v>
      </c>
      <c r="AL47" s="58"/>
    </row>
    <row r="48" spans="1:38" ht="96" customHeight="1" outlineLevel="1">
      <c r="A48" s="103" t="s">
        <v>2</v>
      </c>
      <c r="B48" s="101" t="s">
        <v>560</v>
      </c>
      <c r="C48" s="100" t="s">
        <v>471</v>
      </c>
      <c r="D48" s="103" t="s">
        <v>502</v>
      </c>
      <c r="E48" s="103" t="s">
        <v>0</v>
      </c>
      <c r="F48" s="212"/>
      <c r="G48" s="59"/>
      <c r="H48" s="214" t="str">
        <f>+I27</f>
        <v>S.I.</v>
      </c>
      <c r="I48" s="219" t="str">
        <f t="shared" si="51"/>
        <v>S.I.</v>
      </c>
      <c r="J48" s="235"/>
      <c r="K48" s="61"/>
      <c r="L48" s="226" t="str">
        <f>+M27</f>
        <v>S.I.</v>
      </c>
      <c r="M48" s="225" t="str">
        <f t="shared" si="52"/>
        <v>S.I.</v>
      </c>
      <c r="N48" s="234"/>
      <c r="O48" s="63"/>
      <c r="P48" s="68" t="str">
        <f>+Q27</f>
        <v>S.I.</v>
      </c>
      <c r="Q48" s="228" t="str">
        <f t="shared" si="53"/>
        <v>S.I.</v>
      </c>
      <c r="R48" s="233"/>
      <c r="S48" s="65"/>
      <c r="T48" s="69" t="str">
        <f>+U27</f>
        <v>S.I.</v>
      </c>
      <c r="U48" s="223" t="str">
        <f t="shared" si="54"/>
        <v>S.I.</v>
      </c>
      <c r="V48" s="232"/>
      <c r="W48" s="66"/>
      <c r="X48" s="70" t="str">
        <f>+Y27</f>
        <v>S.I.</v>
      </c>
      <c r="Y48" s="230" t="str">
        <f t="shared" si="55"/>
        <v>S.I.</v>
      </c>
      <c r="Z48" s="440"/>
      <c r="AA48" s="441"/>
      <c r="AB48" s="442" t="str">
        <f>+AC27</f>
        <v>S.I.</v>
      </c>
      <c r="AC48" s="443" t="str">
        <f t="shared" ref="AC48:AC49" si="64">IF(AND(Z48="DISPONIBLE"),AA48/AB48,IF(AND(Z48="NO DISPONIBLE"),"N.D.","S.I."))</f>
        <v>S.I.</v>
      </c>
      <c r="AD48" s="446"/>
      <c r="AE48" s="447"/>
      <c r="AF48" s="448" t="str">
        <f>+AG27</f>
        <v>S.I.</v>
      </c>
      <c r="AG48" s="449" t="str">
        <f t="shared" ref="AG48:AG49" si="65">IF(AND(AD48="DISPONIBLE"),AE48/AF48,IF(AND(AD48="NO DISPONIBLE"),"N.D.","S.I."))</f>
        <v>S.I.</v>
      </c>
      <c r="AH48" s="452"/>
      <c r="AI48" s="453"/>
      <c r="AJ48" s="454" t="str">
        <f>+AK27</f>
        <v>S.I.</v>
      </c>
      <c r="AK48" s="455" t="str">
        <f t="shared" ref="AK48:AK49" si="66">IF(AND(AH48="DISPONIBLE"),AI48/AJ48,IF(AND(AH48="NO DISPONIBLE"),"N.D.","S.I."))</f>
        <v>S.I.</v>
      </c>
      <c r="AL48" s="58"/>
    </row>
    <row r="49" spans="1:38" ht="96" customHeight="1" outlineLevel="1">
      <c r="A49" s="103" t="s">
        <v>2</v>
      </c>
      <c r="B49" s="101" t="s">
        <v>560</v>
      </c>
      <c r="C49" s="100" t="s">
        <v>934</v>
      </c>
      <c r="D49" s="103" t="s">
        <v>923</v>
      </c>
      <c r="E49" s="103" t="s">
        <v>0</v>
      </c>
      <c r="F49" s="212"/>
      <c r="G49" s="59"/>
      <c r="H49" s="214" t="str">
        <f>+I29</f>
        <v>S.I.</v>
      </c>
      <c r="I49" s="219" t="str">
        <f t="shared" ref="I49" si="67">IF(AND(F49="DISPONIBLE"),G49/H49,IF(AND(F49="NO DISPONIBLE"),"N.D.","S.I."))</f>
        <v>S.I.</v>
      </c>
      <c r="J49" s="235"/>
      <c r="K49" s="61"/>
      <c r="L49" s="226" t="str">
        <f>+M29</f>
        <v>S.I.</v>
      </c>
      <c r="M49" s="225" t="str">
        <f t="shared" ref="M49" si="68">IF(AND(J49="DISPONIBLE"),K49/L49,IF(AND(J49="NO DISPONIBLE"),"N.D.","S.I."))</f>
        <v>S.I.</v>
      </c>
      <c r="N49" s="234"/>
      <c r="O49" s="63"/>
      <c r="P49" s="68" t="str">
        <f>+Q29</f>
        <v>S.I.</v>
      </c>
      <c r="Q49" s="228" t="str">
        <f t="shared" ref="Q49" si="69">IF(AND(N49="DISPONIBLE"),O49/P49,IF(AND(N49="NO DISPONIBLE"),"N.D.","S.I."))</f>
        <v>S.I.</v>
      </c>
      <c r="R49" s="233"/>
      <c r="S49" s="65"/>
      <c r="T49" s="69" t="str">
        <f>+U29</f>
        <v>S.I.</v>
      </c>
      <c r="U49" s="223" t="str">
        <f t="shared" ref="U49" si="70">IF(AND(R49="DISPONIBLE"),S49/T49,IF(AND(R49="NO DISPONIBLE"),"N.D.","S.I."))</f>
        <v>S.I.</v>
      </c>
      <c r="V49" s="232"/>
      <c r="W49" s="66"/>
      <c r="X49" s="70" t="str">
        <f>+Y29</f>
        <v>S.I.</v>
      </c>
      <c r="Y49" s="230" t="str">
        <f t="shared" ref="Y49" si="71">IF(AND(V49="DISPONIBLE"),W49/X49,IF(AND(V49="NO DISPONIBLE"),"N.D.","S.I."))</f>
        <v>S.I.</v>
      </c>
      <c r="Z49" s="440"/>
      <c r="AA49" s="441"/>
      <c r="AB49" s="442" t="str">
        <f>+AC29</f>
        <v>S.I.</v>
      </c>
      <c r="AC49" s="443" t="str">
        <f t="shared" si="64"/>
        <v>S.I.</v>
      </c>
      <c r="AD49" s="446"/>
      <c r="AE49" s="447"/>
      <c r="AF49" s="448" t="str">
        <f>+AG29</f>
        <v>S.I.</v>
      </c>
      <c r="AG49" s="449" t="str">
        <f t="shared" si="65"/>
        <v>S.I.</v>
      </c>
      <c r="AH49" s="452"/>
      <c r="AI49" s="453"/>
      <c r="AJ49" s="454" t="str">
        <f>+AK29</f>
        <v>S.I.</v>
      </c>
      <c r="AK49" s="455" t="str">
        <f t="shared" si="66"/>
        <v>S.I.</v>
      </c>
      <c r="AL49" s="58"/>
    </row>
    <row r="50" spans="1:38" ht="60.75" customHeight="1">
      <c r="A50" s="100" t="s">
        <v>168</v>
      </c>
      <c r="B50" s="535" t="s">
        <v>113</v>
      </c>
      <c r="C50" s="100">
        <v>9</v>
      </c>
      <c r="D50" s="100" t="s">
        <v>201</v>
      </c>
      <c r="E50" s="103" t="s">
        <v>0</v>
      </c>
      <c r="F50" s="212"/>
      <c r="G50" s="214">
        <f>SUM(G52:G54)</f>
        <v>0</v>
      </c>
      <c r="H50" s="214">
        <f>SUM(H52:H54)</f>
        <v>0</v>
      </c>
      <c r="I50" s="221" t="str">
        <f>IF(AND(F50="DISPONIBLE"),G50/H50,IF(AND(F50="NO DISPONIBLE"),"N.D.","S.I."))</f>
        <v>S.I.</v>
      </c>
      <c r="J50" s="235"/>
      <c r="K50" s="226">
        <f>SUM(K52:K54)</f>
        <v>0</v>
      </c>
      <c r="L50" s="226">
        <f>SUM(L52:L54)</f>
        <v>0</v>
      </c>
      <c r="M50" s="239" t="str">
        <f>IF(AND(J50="DISPONIBLE"),K50/L50,IF(AND(J50="NO DISPONIBLE"),"N.D.","S.I."))</f>
        <v>S.I.</v>
      </c>
      <c r="N50" s="234"/>
      <c r="O50" s="68">
        <f>SUM(O52:O54)</f>
        <v>0</v>
      </c>
      <c r="P50" s="68">
        <f>SUM(P52:P54)</f>
        <v>0</v>
      </c>
      <c r="Q50" s="240" t="str">
        <f>IF(AND(N50="DISPONIBLE"),O50/P50,IF(AND(N50="NO DISPONIBLE"),"N.D.","S.I."))</f>
        <v>S.I.</v>
      </c>
      <c r="R50" s="233"/>
      <c r="S50" s="69">
        <f>SUM(S52:S54)</f>
        <v>0</v>
      </c>
      <c r="T50" s="69">
        <f>SUM(T52:T54)</f>
        <v>0</v>
      </c>
      <c r="U50" s="241" t="str">
        <f>IF(AND(R50="DISPONIBLE"),S50/T50,IF(AND(R50="NO DISPONIBLE"),"N.D.","S.I."))</f>
        <v>S.I.</v>
      </c>
      <c r="V50" s="232"/>
      <c r="W50" s="70">
        <f>SUM(W52:W54)</f>
        <v>0</v>
      </c>
      <c r="X50" s="70">
        <f>SUM(X52:X54)</f>
        <v>0</v>
      </c>
      <c r="Y50" s="242" t="str">
        <f>IF(AND(V50="DISPONIBLE"),W50/X50,IF(AND(V50="NO DISPONIBLE"),"N.D.","S.I."))</f>
        <v>S.I.</v>
      </c>
      <c r="Z50" s="440"/>
      <c r="AA50" s="442">
        <f>SUM(AA52:AA54)</f>
        <v>0</v>
      </c>
      <c r="AB50" s="442">
        <f>SUM(AB52:AB54)</f>
        <v>0</v>
      </c>
      <c r="AC50" s="462" t="str">
        <f>IF(AND(Z50="DISPONIBLE"),AA50/AB50,IF(AND(Z50="NO DISPONIBLE"),"N.D.","S.I."))</f>
        <v>S.I.</v>
      </c>
      <c r="AD50" s="446"/>
      <c r="AE50" s="448">
        <f>SUM(AE52:AE54)</f>
        <v>0</v>
      </c>
      <c r="AF50" s="448">
        <f>SUM(AF52:AF54)</f>
        <v>0</v>
      </c>
      <c r="AG50" s="469" t="str">
        <f>IF(AND(AD50="DISPONIBLE"),AE50/AF50,IF(AND(AD50="NO DISPONIBLE"),"N.D.","S.I."))</f>
        <v>S.I.</v>
      </c>
      <c r="AH50" s="452"/>
      <c r="AI50" s="454">
        <f>SUM(AI52:AI54)</f>
        <v>0</v>
      </c>
      <c r="AJ50" s="454">
        <f>SUM(AJ52:AJ54)</f>
        <v>0</v>
      </c>
      <c r="AK50" s="474" t="str">
        <f>IF(AND(AH50="DISPONIBLE"),AI50/AJ50,IF(AND(AH50="NO DISPONIBLE"),"N.D.","S.I."))</f>
        <v>S.I.</v>
      </c>
      <c r="AL50" s="58"/>
    </row>
    <row r="51" spans="1:38" ht="81" customHeight="1" outlineLevel="1">
      <c r="A51" s="100" t="s">
        <v>168</v>
      </c>
      <c r="B51" s="536"/>
      <c r="C51" s="300">
        <v>9</v>
      </c>
      <c r="D51" s="100" t="s">
        <v>580</v>
      </c>
      <c r="E51" s="103" t="s">
        <v>0</v>
      </c>
      <c r="F51" s="212"/>
      <c r="G51" s="59"/>
      <c r="H51" s="59"/>
      <c r="I51" s="219" t="str">
        <f>IF(AND(F51="DISPONIBLE"),G51/H51,IF(AND(F51="NO DISPONIBLE"),"N.D.","S.I."))</f>
        <v>S.I.</v>
      </c>
      <c r="J51" s="235"/>
      <c r="K51" s="61"/>
      <c r="L51" s="61"/>
      <c r="M51" s="225" t="str">
        <f>IF(AND(J51="DISPONIBLE"),K51/L51,IF(AND(J51="NO DISPONIBLE"),"N.D.","S.I."))</f>
        <v>S.I.</v>
      </c>
      <c r="N51" s="234"/>
      <c r="O51" s="63"/>
      <c r="P51" s="63"/>
      <c r="Q51" s="228" t="str">
        <f>IF(AND(N51="DISPONIBLE"),O51/P51,IF(AND(N51="NO DISPONIBLE"),"N.D.","S.I."))</f>
        <v>S.I.</v>
      </c>
      <c r="R51" s="233"/>
      <c r="S51" s="65"/>
      <c r="T51" s="65"/>
      <c r="U51" s="223" t="str">
        <f>IF(AND(R51="DISPONIBLE"),S51/T51,IF(AND(R51="NO DISPONIBLE"),"N.D.","S.I."))</f>
        <v>S.I.</v>
      </c>
      <c r="V51" s="232"/>
      <c r="W51" s="66"/>
      <c r="X51" s="66"/>
      <c r="Y51" s="230" t="str">
        <f>IF(AND(V51="DISPONIBLE"),W51/X51,IF(AND(V51="NO DISPONIBLE"),"N.D.","S.I."))</f>
        <v>S.I.</v>
      </c>
      <c r="Z51" s="440"/>
      <c r="AA51" s="441"/>
      <c r="AB51" s="441"/>
      <c r="AC51" s="443" t="str">
        <f>IF(AND(Z51="DISPONIBLE"),AA51/AB51,IF(AND(Z51="NO DISPONIBLE"),"N.D.","S.I."))</f>
        <v>S.I.</v>
      </c>
      <c r="AD51" s="446"/>
      <c r="AE51" s="447"/>
      <c r="AF51" s="447"/>
      <c r="AG51" s="449" t="str">
        <f>IF(AND(AD51="DISPONIBLE"),AE51/AF51,IF(AND(AD51="NO DISPONIBLE"),"N.D.","S.I."))</f>
        <v>S.I.</v>
      </c>
      <c r="AH51" s="452"/>
      <c r="AI51" s="453"/>
      <c r="AJ51" s="453"/>
      <c r="AK51" s="455" t="str">
        <f>IF(AND(AH51="DISPONIBLE"),AI51/AJ51,IF(AND(AH51="NO DISPONIBLE"),"N.D.","S.I."))</f>
        <v>S.I.</v>
      </c>
      <c r="AL51" s="58"/>
    </row>
    <row r="52" spans="1:38" ht="60.75" customHeight="1" outlineLevel="1">
      <c r="A52" s="103" t="s">
        <v>168</v>
      </c>
      <c r="B52" s="536"/>
      <c r="C52" s="100" t="s">
        <v>693</v>
      </c>
      <c r="D52" s="105" t="s">
        <v>169</v>
      </c>
      <c r="E52" s="103" t="s">
        <v>0</v>
      </c>
      <c r="F52" s="212"/>
      <c r="G52" s="214" t="str">
        <f>+I22</f>
        <v>S.I.</v>
      </c>
      <c r="H52" s="214" t="str">
        <f>+I10</f>
        <v>S.I.</v>
      </c>
      <c r="I52" s="219" t="str">
        <f>IF(AND(F52="DISPONIBLE"),G52/H52,IF(AND(F52="NO DISPONIBLE"),"N.D.","S.I."))</f>
        <v>S.I.</v>
      </c>
      <c r="J52" s="235"/>
      <c r="K52" s="226" t="str">
        <f>+M22</f>
        <v>S.I.</v>
      </c>
      <c r="L52" s="61" t="str">
        <f>+M10</f>
        <v>S.I.</v>
      </c>
      <c r="M52" s="225" t="str">
        <f>IF(AND(J52="DISPONIBLE"),K52/L52,IF(AND(J52="NO DISPONIBLE"),"N.D.","S.I."))</f>
        <v>S.I.</v>
      </c>
      <c r="N52" s="234"/>
      <c r="O52" s="68" t="str">
        <f>+Q22</f>
        <v>S.I.</v>
      </c>
      <c r="P52" s="63" t="str">
        <f>+Q10</f>
        <v>S.I.</v>
      </c>
      <c r="Q52" s="228" t="str">
        <f>IF(AND(N52="DISPONIBLE"),O52/P52,IF(AND(N52="NO DISPONIBLE"),"N.D.","S.I."))</f>
        <v>S.I.</v>
      </c>
      <c r="R52" s="233"/>
      <c r="S52" s="69" t="str">
        <f>+U22</f>
        <v>S.I.</v>
      </c>
      <c r="T52" s="65" t="str">
        <f>+U10</f>
        <v>S.I.</v>
      </c>
      <c r="U52" s="223" t="str">
        <f>IF(AND(R52="DISPONIBLE"),S52/T52,IF(AND(R52="NO DISPONIBLE"),"N.D.","S.I."))</f>
        <v>S.I.</v>
      </c>
      <c r="V52" s="232"/>
      <c r="W52" s="70" t="str">
        <f>+Y22</f>
        <v>S.I.</v>
      </c>
      <c r="X52" s="66" t="str">
        <f>+Y10</f>
        <v>S.I.</v>
      </c>
      <c r="Y52" s="230" t="str">
        <f>IF(AND(V52="DISPONIBLE"),W52/X52,IF(AND(V52="NO DISPONIBLE"),"N.D.","S.I."))</f>
        <v>S.I.</v>
      </c>
      <c r="Z52" s="440"/>
      <c r="AA52" s="442" t="str">
        <f>+AC22</f>
        <v>S.I.</v>
      </c>
      <c r="AB52" s="441" t="str">
        <f>+AC10</f>
        <v>S.I.</v>
      </c>
      <c r="AC52" s="443" t="str">
        <f>IF(AND(Z52="DISPONIBLE"),AA52/AB52,IF(AND(Z52="NO DISPONIBLE"),"N.D.","S.I."))</f>
        <v>S.I.</v>
      </c>
      <c r="AD52" s="446"/>
      <c r="AE52" s="448" t="str">
        <f>+AG22</f>
        <v>S.I.</v>
      </c>
      <c r="AF52" s="447" t="str">
        <f>+AG10</f>
        <v>S.I.</v>
      </c>
      <c r="AG52" s="449" t="str">
        <f>IF(AND(AD52="DISPONIBLE"),AE52/AF52,IF(AND(AD52="NO DISPONIBLE"),"N.D.","S.I."))</f>
        <v>S.I.</v>
      </c>
      <c r="AH52" s="452"/>
      <c r="AI52" s="454" t="str">
        <f>+AK22</f>
        <v>S.I.</v>
      </c>
      <c r="AJ52" s="453" t="str">
        <f>+AK10</f>
        <v>S.I.</v>
      </c>
      <c r="AK52" s="455" t="str">
        <f>IF(AND(AH52="DISPONIBLE"),AI52/AJ52,IF(AND(AH52="NO DISPONIBLE"),"N.D.","S.I."))</f>
        <v>S.I.</v>
      </c>
      <c r="AL52" s="58"/>
    </row>
    <row r="53" spans="1:38" ht="60.75" customHeight="1" outlineLevel="1">
      <c r="A53" s="103" t="s">
        <v>168</v>
      </c>
      <c r="B53" s="536"/>
      <c r="C53" s="100" t="s">
        <v>694</v>
      </c>
      <c r="D53" s="103" t="s">
        <v>170</v>
      </c>
      <c r="E53" s="103" t="s">
        <v>0</v>
      </c>
      <c r="F53" s="212"/>
      <c r="G53" s="214" t="str">
        <f>+I23</f>
        <v>S.I.</v>
      </c>
      <c r="H53" s="214" t="str">
        <f>+I11</f>
        <v>S.I.</v>
      </c>
      <c r="I53" s="219" t="str">
        <f>IF(AND(F53="DISPONIBLE"),G53/H53,IF(AND(F53="NO DISPONIBLE"),"N.D.","S.I."))</f>
        <v>S.I.</v>
      </c>
      <c r="J53" s="235"/>
      <c r="K53" s="226" t="str">
        <f>+M23</f>
        <v>S.I.</v>
      </c>
      <c r="L53" s="61" t="str">
        <f>+M11</f>
        <v>S.I.</v>
      </c>
      <c r="M53" s="225" t="str">
        <f>IF(AND(J53="DISPONIBLE"),K53/L53,IF(AND(J53="NO DISPONIBLE"),"N.D.","S.I."))</f>
        <v>S.I.</v>
      </c>
      <c r="N53" s="234"/>
      <c r="O53" s="68" t="str">
        <f>+Q23</f>
        <v>S.I.</v>
      </c>
      <c r="P53" s="63" t="str">
        <f>+Q11</f>
        <v>S.I.</v>
      </c>
      <c r="Q53" s="228" t="str">
        <f>IF(AND(N53="DISPONIBLE"),O53/P53,IF(AND(N53="NO DISPONIBLE"),"N.D.","S.I."))</f>
        <v>S.I.</v>
      </c>
      <c r="R53" s="233"/>
      <c r="S53" s="69" t="str">
        <f>+U23</f>
        <v>S.I.</v>
      </c>
      <c r="T53" s="65" t="str">
        <f>+U11</f>
        <v>S.I.</v>
      </c>
      <c r="U53" s="223" t="str">
        <f>IF(AND(R53="DISPONIBLE"),S53/T53,IF(AND(R53="NO DISPONIBLE"),"N.D.","S.I."))</f>
        <v>S.I.</v>
      </c>
      <c r="V53" s="232"/>
      <c r="W53" s="70" t="str">
        <f>+Y23</f>
        <v>S.I.</v>
      </c>
      <c r="X53" s="66" t="str">
        <f>+Y11</f>
        <v>S.I.</v>
      </c>
      <c r="Y53" s="230" t="str">
        <f>IF(AND(V53="DISPONIBLE"),W53/X53,IF(AND(V53="NO DISPONIBLE"),"N.D.","S.I."))</f>
        <v>S.I.</v>
      </c>
      <c r="Z53" s="440"/>
      <c r="AA53" s="442" t="str">
        <f>+AC23</f>
        <v>S.I.</v>
      </c>
      <c r="AB53" s="441" t="str">
        <f>+AC11</f>
        <v>S.I.</v>
      </c>
      <c r="AC53" s="443" t="str">
        <f>IF(AND(Z53="DISPONIBLE"),AA53/AB53,IF(AND(Z53="NO DISPONIBLE"),"N.D.","S.I."))</f>
        <v>S.I.</v>
      </c>
      <c r="AD53" s="446"/>
      <c r="AE53" s="448" t="str">
        <f>+AG23</f>
        <v>S.I.</v>
      </c>
      <c r="AF53" s="447" t="str">
        <f>+AG11</f>
        <v>S.I.</v>
      </c>
      <c r="AG53" s="449" t="str">
        <f>IF(AND(AD53="DISPONIBLE"),AE53/AF53,IF(AND(AD53="NO DISPONIBLE"),"N.D.","S.I."))</f>
        <v>S.I.</v>
      </c>
      <c r="AH53" s="452"/>
      <c r="AI53" s="454" t="str">
        <f>+AK23</f>
        <v>S.I.</v>
      </c>
      <c r="AJ53" s="453" t="str">
        <f>+AK11</f>
        <v>S.I.</v>
      </c>
      <c r="AK53" s="455" t="str">
        <f>IF(AND(AH53="DISPONIBLE"),AI53/AJ53,IF(AND(AH53="NO DISPONIBLE"),"N.D.","S.I."))</f>
        <v>S.I.</v>
      </c>
      <c r="AL53" s="58"/>
    </row>
    <row r="54" spans="1:38" ht="60.75" customHeight="1" outlineLevel="1">
      <c r="A54" s="103" t="s">
        <v>168</v>
      </c>
      <c r="B54" s="537"/>
      <c r="C54" s="100" t="s">
        <v>695</v>
      </c>
      <c r="D54" s="103" t="s">
        <v>503</v>
      </c>
      <c r="E54" s="103" t="s">
        <v>0</v>
      </c>
      <c r="F54" s="212"/>
      <c r="G54" s="214" t="str">
        <f>+I24</f>
        <v>S.I.</v>
      </c>
      <c r="H54" s="214" t="str">
        <f>+I12</f>
        <v>S.I.</v>
      </c>
      <c r="I54" s="219" t="str">
        <f>IF(AND(F54="DISPONIBLE"),G54/H54,IF(AND(F54="NO DISPONIBLE"),"N.D.","S.I."))</f>
        <v>S.I.</v>
      </c>
      <c r="J54" s="235"/>
      <c r="K54" s="226" t="str">
        <f>+M24</f>
        <v>S.I.</v>
      </c>
      <c r="L54" s="61" t="str">
        <f>+M12</f>
        <v>S.I.</v>
      </c>
      <c r="M54" s="225" t="str">
        <f>IF(AND(J54="DISPONIBLE"),K54/L54,IF(AND(J54="NO DISPONIBLE"),"N.D.","S.I."))</f>
        <v>S.I.</v>
      </c>
      <c r="N54" s="234"/>
      <c r="O54" s="68" t="str">
        <f>+Q24</f>
        <v>S.I.</v>
      </c>
      <c r="P54" s="63" t="str">
        <f>+Q12</f>
        <v>S.I.</v>
      </c>
      <c r="Q54" s="228" t="str">
        <f>IF(AND(N54="DISPONIBLE"),O54/P54,IF(AND(N54="NO DISPONIBLE"),"N.D.","S.I."))</f>
        <v>S.I.</v>
      </c>
      <c r="R54" s="233"/>
      <c r="S54" s="69" t="str">
        <f>+U24</f>
        <v>S.I.</v>
      </c>
      <c r="T54" s="65" t="str">
        <f>+U12</f>
        <v>S.I.</v>
      </c>
      <c r="U54" s="223" t="str">
        <f>IF(AND(R54="DISPONIBLE"),S54/T54,IF(AND(R54="NO DISPONIBLE"),"N.D.","S.I."))</f>
        <v>S.I.</v>
      </c>
      <c r="V54" s="232"/>
      <c r="W54" s="70" t="str">
        <f>+Y24</f>
        <v>S.I.</v>
      </c>
      <c r="X54" s="66" t="str">
        <f>+Y12</f>
        <v>S.I.</v>
      </c>
      <c r="Y54" s="230" t="str">
        <f>IF(AND(V54="DISPONIBLE"),W54/X54,IF(AND(V54="NO DISPONIBLE"),"N.D.","S.I."))</f>
        <v>S.I.</v>
      </c>
      <c r="Z54" s="440"/>
      <c r="AA54" s="442" t="str">
        <f>+AC24</f>
        <v>S.I.</v>
      </c>
      <c r="AB54" s="441" t="str">
        <f>+AC12</f>
        <v>S.I.</v>
      </c>
      <c r="AC54" s="443" t="str">
        <f>IF(AND(Z54="DISPONIBLE"),AA54/AB54,IF(AND(Z54="NO DISPONIBLE"),"N.D.","S.I."))</f>
        <v>S.I.</v>
      </c>
      <c r="AD54" s="446"/>
      <c r="AE54" s="448" t="str">
        <f>+AG24</f>
        <v>S.I.</v>
      </c>
      <c r="AF54" s="447" t="str">
        <f>+AG12</f>
        <v>S.I.</v>
      </c>
      <c r="AG54" s="449" t="str">
        <f>IF(AND(AD54="DISPONIBLE"),AE54/AF54,IF(AND(AD54="NO DISPONIBLE"),"N.D.","S.I."))</f>
        <v>S.I.</v>
      </c>
      <c r="AH54" s="452"/>
      <c r="AI54" s="454" t="str">
        <f>+AK24</f>
        <v>S.I.</v>
      </c>
      <c r="AJ54" s="453" t="str">
        <f>+AK12</f>
        <v>S.I.</v>
      </c>
      <c r="AK54" s="455" t="str">
        <f>IF(AND(AH54="DISPONIBLE"),AI54/AJ54,IF(AND(AH54="NO DISPONIBLE"),"N.D.","S.I."))</f>
        <v>S.I.</v>
      </c>
      <c r="AL54" s="58"/>
    </row>
    <row r="55" spans="1:38" ht="24" customHeight="1">
      <c r="A55" s="111" t="s">
        <v>240</v>
      </c>
      <c r="B55" s="106" t="s">
        <v>193</v>
      </c>
      <c r="C55" s="111">
        <v>13</v>
      </c>
      <c r="D55" s="103" t="s">
        <v>503</v>
      </c>
      <c r="E55" s="103" t="s">
        <v>0</v>
      </c>
      <c r="F55" s="212"/>
      <c r="G55" s="143"/>
      <c r="H55" s="216"/>
      <c r="I55" s="219" t="str">
        <f t="shared" ref="I55:I57" si="72">IF(AND(F55="DISPONIBLE"),G55,IF(AND(F55="NO DISPONIBLE"),"N.D.","S.I."))</f>
        <v>S.I.</v>
      </c>
      <c r="J55" s="235"/>
      <c r="K55" s="61"/>
      <c r="L55" s="224"/>
      <c r="M55" s="225" t="str">
        <f t="shared" ref="M55:M57" si="73">IF(AND(J55="DISPONIBLE"),K55,IF(AND(J55="NO DISPONIBLE"),"N.D.","S.I."))</f>
        <v>S.I.</v>
      </c>
      <c r="N55" s="234"/>
      <c r="O55" s="63"/>
      <c r="P55" s="227"/>
      <c r="Q55" s="228" t="str">
        <f t="shared" ref="Q55:Q57" si="74">IF(AND(N55="DISPONIBLE"),O55,IF(AND(N55="NO DISPONIBLE"),"N.D.","S.I."))</f>
        <v>S.I.</v>
      </c>
      <c r="R55" s="233"/>
      <c r="S55" s="65"/>
      <c r="T55" s="222"/>
      <c r="U55" s="223" t="str">
        <f t="shared" ref="U55:U57" si="75">IF(AND(R55="DISPONIBLE"),S55,IF(AND(R55="NO DISPONIBLE"),"N.D.","S.I."))</f>
        <v>S.I.</v>
      </c>
      <c r="V55" s="232"/>
      <c r="W55" s="66"/>
      <c r="X55" s="229"/>
      <c r="Y55" s="230" t="str">
        <f t="shared" ref="Y55:Y57" si="76">IF(AND(V55="DISPONIBLE"),W55,IF(AND(V55="NO DISPONIBLE"),"N.D.","S.I."))</f>
        <v>S.I.</v>
      </c>
      <c r="Z55" s="440"/>
      <c r="AA55" s="441"/>
      <c r="AB55" s="465"/>
      <c r="AC55" s="443" t="str">
        <f t="shared" ref="AC55:AC57" si="77">IF(AND(Z55="DISPONIBLE"),AA55,IF(AND(Z55="NO DISPONIBLE"),"N.D.","S.I."))</f>
        <v>S.I.</v>
      </c>
      <c r="AD55" s="446"/>
      <c r="AE55" s="447"/>
      <c r="AF55" s="468"/>
      <c r="AG55" s="449" t="str">
        <f t="shared" ref="AG55:AG57" si="78">IF(AND(AD55="DISPONIBLE"),AE55,IF(AND(AD55="NO DISPONIBLE"),"N.D.","S.I."))</f>
        <v>S.I.</v>
      </c>
      <c r="AH55" s="452"/>
      <c r="AI55" s="453"/>
      <c r="AJ55" s="473"/>
      <c r="AK55" s="455" t="str">
        <f t="shared" ref="AK55:AK57" si="79">IF(AND(AH55="DISPONIBLE"),AI55,IF(AND(AH55="NO DISPONIBLE"),"N.D.","S.I."))</f>
        <v>S.I.</v>
      </c>
      <c r="AL55" s="58"/>
    </row>
    <row r="56" spans="1:38" ht="24" customHeight="1">
      <c r="A56" s="113" t="s">
        <v>132</v>
      </c>
      <c r="B56" s="109" t="s">
        <v>193</v>
      </c>
      <c r="C56" s="113">
        <v>14</v>
      </c>
      <c r="D56" s="103" t="s">
        <v>503</v>
      </c>
      <c r="E56" s="103" t="s">
        <v>0</v>
      </c>
      <c r="F56" s="212"/>
      <c r="G56" s="143"/>
      <c r="H56" s="216"/>
      <c r="I56" s="219" t="str">
        <f t="shared" si="72"/>
        <v>S.I.</v>
      </c>
      <c r="J56" s="235"/>
      <c r="K56" s="61"/>
      <c r="L56" s="224"/>
      <c r="M56" s="225" t="str">
        <f t="shared" si="73"/>
        <v>S.I.</v>
      </c>
      <c r="N56" s="234"/>
      <c r="O56" s="63"/>
      <c r="P56" s="227"/>
      <c r="Q56" s="228" t="str">
        <f t="shared" si="74"/>
        <v>S.I.</v>
      </c>
      <c r="R56" s="233"/>
      <c r="S56" s="65"/>
      <c r="T56" s="222"/>
      <c r="U56" s="223" t="str">
        <f t="shared" si="75"/>
        <v>S.I.</v>
      </c>
      <c r="V56" s="232"/>
      <c r="W56" s="66"/>
      <c r="X56" s="229"/>
      <c r="Y56" s="230" t="str">
        <f t="shared" si="76"/>
        <v>S.I.</v>
      </c>
      <c r="Z56" s="440"/>
      <c r="AA56" s="441"/>
      <c r="AB56" s="465"/>
      <c r="AC56" s="443" t="str">
        <f t="shared" si="77"/>
        <v>S.I.</v>
      </c>
      <c r="AD56" s="446"/>
      <c r="AE56" s="447"/>
      <c r="AF56" s="468"/>
      <c r="AG56" s="449" t="str">
        <f t="shared" si="78"/>
        <v>S.I.</v>
      </c>
      <c r="AH56" s="452"/>
      <c r="AI56" s="453"/>
      <c r="AJ56" s="473"/>
      <c r="AK56" s="455" t="str">
        <f t="shared" si="79"/>
        <v>S.I.</v>
      </c>
      <c r="AL56" s="58"/>
    </row>
    <row r="57" spans="1:38" ht="24" customHeight="1">
      <c r="A57" s="113" t="s">
        <v>133</v>
      </c>
      <c r="B57" s="109" t="s">
        <v>193</v>
      </c>
      <c r="C57" s="113">
        <v>15</v>
      </c>
      <c r="D57" s="103" t="s">
        <v>503</v>
      </c>
      <c r="E57" s="103" t="s">
        <v>0</v>
      </c>
      <c r="F57" s="212"/>
      <c r="G57" s="143"/>
      <c r="H57" s="216"/>
      <c r="I57" s="219" t="str">
        <f t="shared" si="72"/>
        <v>S.I.</v>
      </c>
      <c r="J57" s="235"/>
      <c r="K57" s="61"/>
      <c r="L57" s="224"/>
      <c r="M57" s="225" t="str">
        <f t="shared" si="73"/>
        <v>S.I.</v>
      </c>
      <c r="N57" s="234"/>
      <c r="O57" s="63"/>
      <c r="P57" s="227"/>
      <c r="Q57" s="228" t="str">
        <f t="shared" si="74"/>
        <v>S.I.</v>
      </c>
      <c r="R57" s="233"/>
      <c r="S57" s="65"/>
      <c r="T57" s="222"/>
      <c r="U57" s="223" t="str">
        <f t="shared" si="75"/>
        <v>S.I.</v>
      </c>
      <c r="V57" s="232"/>
      <c r="W57" s="66"/>
      <c r="X57" s="229"/>
      <c r="Y57" s="230" t="str">
        <f t="shared" si="76"/>
        <v>S.I.</v>
      </c>
      <c r="Z57" s="440"/>
      <c r="AA57" s="441"/>
      <c r="AB57" s="465"/>
      <c r="AC57" s="443" t="str">
        <f t="shared" si="77"/>
        <v>S.I.</v>
      </c>
      <c r="AD57" s="446"/>
      <c r="AE57" s="447"/>
      <c r="AF57" s="468"/>
      <c r="AG57" s="449" t="str">
        <f t="shared" si="78"/>
        <v>S.I.</v>
      </c>
      <c r="AH57" s="452"/>
      <c r="AI57" s="453"/>
      <c r="AJ57" s="473"/>
      <c r="AK57" s="455" t="str">
        <f t="shared" si="79"/>
        <v>S.I.</v>
      </c>
      <c r="AL57" s="58"/>
    </row>
    <row r="58" spans="1:38" ht="83.25" customHeight="1">
      <c r="A58" s="100" t="s">
        <v>3</v>
      </c>
      <c r="B58" s="114" t="s">
        <v>120</v>
      </c>
      <c r="C58" s="100">
        <v>16</v>
      </c>
      <c r="D58" s="100" t="s">
        <v>201</v>
      </c>
      <c r="E58" s="111" t="s">
        <v>112</v>
      </c>
      <c r="F58" s="212"/>
      <c r="G58" s="214">
        <f>SUM(G59:G61)</f>
        <v>0</v>
      </c>
      <c r="H58" s="214">
        <f>SUM(H59:H61)</f>
        <v>0</v>
      </c>
      <c r="I58" s="219" t="str">
        <f>IF(AND(F58="DISPONIBLE"),G58/H58*100,IF(AND(F58="NO DISPONIBLE"),"N.D.","S.I."))</f>
        <v>S.I.</v>
      </c>
      <c r="J58" s="235"/>
      <c r="K58" s="226">
        <f>SUM(K59:K61)</f>
        <v>0</v>
      </c>
      <c r="L58" s="226">
        <f>SUM(L59:L61)</f>
        <v>0</v>
      </c>
      <c r="M58" s="225" t="str">
        <f>IF(AND(J58="DISPONIBLE"),K58/L58*100,IF(AND(J58="NO DISPONIBLE"),"N.D.","S.I."))</f>
        <v>S.I.</v>
      </c>
      <c r="N58" s="234"/>
      <c r="O58" s="68">
        <f>SUM(O59:O61)</f>
        <v>0</v>
      </c>
      <c r="P58" s="68">
        <f>SUM(P59:P61)</f>
        <v>0</v>
      </c>
      <c r="Q58" s="228" t="str">
        <f>IF(AND(N58="DISPONIBLE"),O58/P58*100,IF(AND(N58="NO DISPONIBLE"),"N.D.","S.I."))</f>
        <v>S.I.</v>
      </c>
      <c r="R58" s="233"/>
      <c r="S58" s="69">
        <f>SUM(S59:S61)</f>
        <v>0</v>
      </c>
      <c r="T58" s="69">
        <f>SUM(T59:T61)</f>
        <v>0</v>
      </c>
      <c r="U58" s="223" t="str">
        <f>IF(AND(R58="DISPONIBLE"),S58/T58*100,IF(AND(R58="NO DISPONIBLE"),"N.D.","S.I."))</f>
        <v>S.I.</v>
      </c>
      <c r="V58" s="232"/>
      <c r="W58" s="70">
        <f>SUM(W59:W61)</f>
        <v>0</v>
      </c>
      <c r="X58" s="70">
        <f>SUM(X59:X61)</f>
        <v>0</v>
      </c>
      <c r="Y58" s="230" t="str">
        <f>IF(AND(V58="DISPONIBLE"),W58/X58*100,IF(AND(V58="NO DISPONIBLE"),"N.D.","S.I."))</f>
        <v>S.I.</v>
      </c>
      <c r="Z58" s="440"/>
      <c r="AA58" s="442">
        <f>SUM(AA59:AA61)</f>
        <v>0</v>
      </c>
      <c r="AB58" s="442">
        <f>SUM(AB59:AB61)</f>
        <v>0</v>
      </c>
      <c r="AC58" s="443" t="str">
        <f>IF(AND(Z58="DISPONIBLE"),AA58/AB58*100,IF(AND(Z58="NO DISPONIBLE"),"N.D.","S.I."))</f>
        <v>S.I.</v>
      </c>
      <c r="AD58" s="446"/>
      <c r="AE58" s="448">
        <f>SUM(AE59:AE61)</f>
        <v>0</v>
      </c>
      <c r="AF58" s="448">
        <f>SUM(AF59:AF61)</f>
        <v>0</v>
      </c>
      <c r="AG58" s="449" t="str">
        <f>IF(AND(AD58="DISPONIBLE"),AE58/AF58*100,IF(AND(AD58="NO DISPONIBLE"),"N.D.","S.I."))</f>
        <v>S.I.</v>
      </c>
      <c r="AH58" s="452"/>
      <c r="AI58" s="454">
        <f>SUM(AI59:AI61)</f>
        <v>0</v>
      </c>
      <c r="AJ58" s="454">
        <f>SUM(AJ59:AJ61)</f>
        <v>0</v>
      </c>
      <c r="AK58" s="455" t="str">
        <f>IF(AND(AH58="DISPONIBLE"),AI58/AJ58*100,IF(AND(AH58="NO DISPONIBLE"),"N.D.","S.I."))</f>
        <v>S.I.</v>
      </c>
      <c r="AL58" s="58"/>
    </row>
    <row r="59" spans="1:38" ht="83.25" customHeight="1" outlineLevel="1">
      <c r="A59" s="103" t="s">
        <v>3</v>
      </c>
      <c r="B59" s="114" t="s">
        <v>120</v>
      </c>
      <c r="C59" s="100" t="s">
        <v>696</v>
      </c>
      <c r="D59" s="103" t="s">
        <v>503</v>
      </c>
      <c r="E59" s="111" t="s">
        <v>112</v>
      </c>
      <c r="F59" s="212"/>
      <c r="G59" s="59"/>
      <c r="H59" s="59"/>
      <c r="I59" s="219" t="str">
        <f>IF(AND(F59="DISPONIBLE"),G59/H59*100,IF(AND(F59="NO DISPONIBLE"),"N.D.","S.I."))</f>
        <v>S.I.</v>
      </c>
      <c r="J59" s="235"/>
      <c r="K59" s="61"/>
      <c r="L59" s="61"/>
      <c r="M59" s="225" t="str">
        <f>IF(AND(J59="DISPONIBLE"),K59/L59*100,IF(AND(J59="NO DISPONIBLE"),"N.D.","S.I."))</f>
        <v>S.I.</v>
      </c>
      <c r="N59" s="234"/>
      <c r="O59" s="63"/>
      <c r="P59" s="63"/>
      <c r="Q59" s="228" t="str">
        <f>IF(AND(N59="DISPONIBLE"),O59/P59*100,IF(AND(N59="NO DISPONIBLE"),"N.D.","S.I."))</f>
        <v>S.I.</v>
      </c>
      <c r="R59" s="233"/>
      <c r="S59" s="65"/>
      <c r="T59" s="65"/>
      <c r="U59" s="223" t="str">
        <f>IF(AND(R59="DISPONIBLE"),S59/T59*100,IF(AND(R59="NO DISPONIBLE"),"N.D.","S.I."))</f>
        <v>S.I.</v>
      </c>
      <c r="V59" s="232"/>
      <c r="W59" s="66"/>
      <c r="X59" s="66"/>
      <c r="Y59" s="230" t="str">
        <f>IF(AND(V59="DISPONIBLE"),W59/X59*100,IF(AND(V59="NO DISPONIBLE"),"N.D.","S.I."))</f>
        <v>S.I.</v>
      </c>
      <c r="Z59" s="440"/>
      <c r="AA59" s="441"/>
      <c r="AB59" s="441"/>
      <c r="AC59" s="443" t="str">
        <f>IF(AND(Z59="DISPONIBLE"),AA59/AB59*100,IF(AND(Z59="NO DISPONIBLE"),"N.D.","S.I."))</f>
        <v>S.I.</v>
      </c>
      <c r="AD59" s="446"/>
      <c r="AE59" s="447"/>
      <c r="AF59" s="447"/>
      <c r="AG59" s="449" t="str">
        <f>IF(AND(AD59="DISPONIBLE"),AE59/AF59*100,IF(AND(AD59="NO DISPONIBLE"),"N.D.","S.I."))</f>
        <v>S.I.</v>
      </c>
      <c r="AH59" s="452"/>
      <c r="AI59" s="453"/>
      <c r="AJ59" s="453"/>
      <c r="AK59" s="455" t="str">
        <f>IF(AND(AH59="DISPONIBLE"),AI59/AJ59*100,IF(AND(AH59="NO DISPONIBLE"),"N.D.","S.I."))</f>
        <v>S.I.</v>
      </c>
      <c r="AL59" s="58"/>
    </row>
    <row r="60" spans="1:38" ht="78.75" customHeight="1" outlineLevel="1">
      <c r="A60" s="103" t="s">
        <v>3</v>
      </c>
      <c r="B60" s="114" t="s">
        <v>120</v>
      </c>
      <c r="C60" s="100" t="s">
        <v>697</v>
      </c>
      <c r="D60" s="117" t="s">
        <v>110</v>
      </c>
      <c r="E60" s="111" t="s">
        <v>112</v>
      </c>
      <c r="F60" s="212"/>
      <c r="G60" s="59"/>
      <c r="H60" s="59"/>
      <c r="I60" s="219" t="str">
        <f>IF(AND(F60="DISPONIBLE"),G60/H60*100,IF(AND(F60="NO DISPONIBLE"),"N.D.","S.I."))</f>
        <v>S.I.</v>
      </c>
      <c r="J60" s="235"/>
      <c r="K60" s="61"/>
      <c r="L60" s="61"/>
      <c r="M60" s="225" t="str">
        <f>IF(AND(J60="DISPONIBLE"),K60/L60*100,IF(AND(J60="NO DISPONIBLE"),"N.D.","S.I."))</f>
        <v>S.I.</v>
      </c>
      <c r="N60" s="234"/>
      <c r="O60" s="63"/>
      <c r="P60" s="63"/>
      <c r="Q60" s="228" t="str">
        <f>IF(AND(N60="DISPONIBLE"),O60/P60*100,IF(AND(N60="NO DISPONIBLE"),"N.D.","S.I."))</f>
        <v>S.I.</v>
      </c>
      <c r="R60" s="233"/>
      <c r="S60" s="65"/>
      <c r="T60" s="65"/>
      <c r="U60" s="223" t="str">
        <f>IF(AND(R60="DISPONIBLE"),S60/T60*100,IF(AND(R60="NO DISPONIBLE"),"N.D.","S.I."))</f>
        <v>S.I.</v>
      </c>
      <c r="V60" s="232"/>
      <c r="W60" s="66"/>
      <c r="X60" s="66"/>
      <c r="Y60" s="230" t="str">
        <f>IF(AND(V60="DISPONIBLE"),W60/X60*100,IF(AND(V60="NO DISPONIBLE"),"N.D.","S.I."))</f>
        <v>S.I.</v>
      </c>
      <c r="Z60" s="440"/>
      <c r="AA60" s="441"/>
      <c r="AB60" s="441"/>
      <c r="AC60" s="443" t="str">
        <f>IF(AND(Z60="DISPONIBLE"),AA60/AB60*100,IF(AND(Z60="NO DISPONIBLE"),"N.D.","S.I."))</f>
        <v>S.I.</v>
      </c>
      <c r="AD60" s="446"/>
      <c r="AE60" s="447"/>
      <c r="AF60" s="447"/>
      <c r="AG60" s="449" t="str">
        <f>IF(AND(AD60="DISPONIBLE"),AE60/AF60*100,IF(AND(AD60="NO DISPONIBLE"),"N.D.","S.I."))</f>
        <v>S.I.</v>
      </c>
      <c r="AH60" s="452"/>
      <c r="AI60" s="453"/>
      <c r="AJ60" s="453"/>
      <c r="AK60" s="455" t="str">
        <f>IF(AND(AH60="DISPONIBLE"),AI60/AJ60*100,IF(AND(AH60="NO DISPONIBLE"),"N.D.","S.I."))</f>
        <v>S.I.</v>
      </c>
      <c r="AL60" s="58"/>
    </row>
    <row r="61" spans="1:38" ht="78.75" customHeight="1" outlineLevel="1">
      <c r="A61" s="103" t="s">
        <v>3</v>
      </c>
      <c r="B61" s="114" t="s">
        <v>120</v>
      </c>
      <c r="C61" s="303" t="s">
        <v>698</v>
      </c>
      <c r="D61" s="117" t="s">
        <v>648</v>
      </c>
      <c r="E61" s="111" t="s">
        <v>112</v>
      </c>
      <c r="F61" s="212"/>
      <c r="G61" s="59"/>
      <c r="H61" s="59"/>
      <c r="I61" s="219" t="str">
        <f>IF(AND(F61="DISPONIBLE"),G61/H61*100,IF(AND(F61="NO DISPONIBLE"),"N.D.","S.I."))</f>
        <v>S.I.</v>
      </c>
      <c r="J61" s="235"/>
      <c r="K61" s="61"/>
      <c r="L61" s="61"/>
      <c r="M61" s="225" t="str">
        <f>IF(AND(J61="DISPONIBLE"),K61/L61*100,IF(AND(J61="NO DISPONIBLE"),"N.D.","S.I."))</f>
        <v>S.I.</v>
      </c>
      <c r="N61" s="234"/>
      <c r="O61" s="63"/>
      <c r="P61" s="63"/>
      <c r="Q61" s="228" t="str">
        <f>IF(AND(N61="DISPONIBLE"),O61/P61*100,IF(AND(N61="NO DISPONIBLE"),"N.D.","S.I."))</f>
        <v>S.I.</v>
      </c>
      <c r="R61" s="233"/>
      <c r="S61" s="65"/>
      <c r="T61" s="65"/>
      <c r="U61" s="223" t="str">
        <f>IF(AND(R61="DISPONIBLE"),S61/T61*100,IF(AND(R61="NO DISPONIBLE"),"N.D.","S.I."))</f>
        <v>S.I.</v>
      </c>
      <c r="V61" s="232"/>
      <c r="W61" s="66"/>
      <c r="X61" s="66"/>
      <c r="Y61" s="230" t="str">
        <f>IF(AND(V61="DISPONIBLE"),W61/X61*100,IF(AND(V61="NO DISPONIBLE"),"N.D.","S.I."))</f>
        <v>S.I.</v>
      </c>
      <c r="Z61" s="440"/>
      <c r="AA61" s="441"/>
      <c r="AB61" s="441"/>
      <c r="AC61" s="443" t="str">
        <f>IF(AND(Z61="DISPONIBLE"),AA61/AB61*100,IF(AND(Z61="NO DISPONIBLE"),"N.D.","S.I."))</f>
        <v>S.I.</v>
      </c>
      <c r="AD61" s="446"/>
      <c r="AE61" s="447"/>
      <c r="AF61" s="447"/>
      <c r="AG61" s="449" t="str">
        <f>IF(AND(AD61="DISPONIBLE"),AE61/AF61*100,IF(AND(AD61="NO DISPONIBLE"),"N.D.","S.I."))</f>
        <v>S.I.</v>
      </c>
      <c r="AH61" s="452"/>
      <c r="AI61" s="453"/>
      <c r="AJ61" s="453"/>
      <c r="AK61" s="455" t="str">
        <f>IF(AND(AH61="DISPONIBLE"),AI61/AJ61*100,IF(AND(AH61="NO DISPONIBLE"),"N.D.","S.I."))</f>
        <v>S.I.</v>
      </c>
      <c r="AL61" s="58"/>
    </row>
    <row r="62" spans="1:38" ht="78.75">
      <c r="A62" s="103" t="s">
        <v>200</v>
      </c>
      <c r="B62" s="116" t="s">
        <v>115</v>
      </c>
      <c r="C62" s="103">
        <v>17</v>
      </c>
      <c r="D62" s="103" t="s">
        <v>503</v>
      </c>
      <c r="E62" s="103" t="s">
        <v>0</v>
      </c>
      <c r="F62" s="212"/>
      <c r="G62" s="59"/>
      <c r="H62" s="59"/>
      <c r="I62" s="221" t="str">
        <f>IF(AND(F62="DISPONIBLE"),G62/H62,IF(AND(F62="NO DISPONIBLE"),"N.D.","S.I."))</f>
        <v>S.I.</v>
      </c>
      <c r="J62" s="235"/>
      <c r="K62" s="61"/>
      <c r="L62" s="61"/>
      <c r="M62" s="239" t="str">
        <f>IF(AND(J62="DISPONIBLE"),K62/L62,IF(AND(J62="NO DISPONIBLE"),"N.D.","S.I."))</f>
        <v>S.I.</v>
      </c>
      <c r="N62" s="234"/>
      <c r="O62" s="63"/>
      <c r="P62" s="63"/>
      <c r="Q62" s="240" t="str">
        <f>IF(AND(N62="DISPONIBLE"),O62/P62,IF(AND(N62="NO DISPONIBLE"),"N.D.","S.I."))</f>
        <v>S.I.</v>
      </c>
      <c r="R62" s="233"/>
      <c r="S62" s="65"/>
      <c r="T62" s="65"/>
      <c r="U62" s="241" t="str">
        <f>IF(AND(R62="DISPONIBLE"),S62/T62,IF(AND(R62="NO DISPONIBLE"),"N.D.","S.I."))</f>
        <v>S.I.</v>
      </c>
      <c r="V62" s="232"/>
      <c r="W62" s="66"/>
      <c r="X62" s="66"/>
      <c r="Y62" s="242" t="str">
        <f>IF(AND(V62="DISPONIBLE"),W62/X62,IF(AND(V62="NO DISPONIBLE"),"N.D.","S.I."))</f>
        <v>S.I.</v>
      </c>
      <c r="Z62" s="440"/>
      <c r="AA62" s="441"/>
      <c r="AB62" s="441"/>
      <c r="AC62" s="462" t="str">
        <f>IF(AND(Z62="DISPONIBLE"),AA62/AB62,IF(AND(Z62="NO DISPONIBLE"),"N.D.","S.I."))</f>
        <v>S.I.</v>
      </c>
      <c r="AD62" s="446"/>
      <c r="AE62" s="447"/>
      <c r="AF62" s="447"/>
      <c r="AG62" s="469" t="str">
        <f>IF(AND(AD62="DISPONIBLE"),AE62/AF62,IF(AND(AD62="NO DISPONIBLE"),"N.D.","S.I."))</f>
        <v>S.I.</v>
      </c>
      <c r="AH62" s="452"/>
      <c r="AI62" s="453"/>
      <c r="AJ62" s="453"/>
      <c r="AK62" s="474" t="str">
        <f>IF(AND(AH62="DISPONIBLE"),AI62/AJ62,IF(AND(AH62="NO DISPONIBLE"),"N.D.","S.I."))</f>
        <v>S.I.</v>
      </c>
      <c r="AL62" s="58"/>
    </row>
    <row r="63" spans="1:38" ht="25.5">
      <c r="A63" s="100" t="s">
        <v>501</v>
      </c>
      <c r="B63" s="109" t="s">
        <v>193</v>
      </c>
      <c r="C63" s="100">
        <v>19</v>
      </c>
      <c r="D63" s="100" t="s">
        <v>201</v>
      </c>
      <c r="E63" s="103" t="s">
        <v>0</v>
      </c>
      <c r="F63" s="212"/>
      <c r="G63" s="59"/>
      <c r="H63" s="216"/>
      <c r="I63" s="219" t="str">
        <f t="shared" ref="I63:I66" si="80">IF(AND(F63="DISPONIBLE"),G63,IF(AND(F63="NO DISPONIBLE"),"N.D.","S.I."))</f>
        <v>S.I.</v>
      </c>
      <c r="J63" s="235"/>
      <c r="K63" s="61"/>
      <c r="L63" s="224"/>
      <c r="M63" s="225" t="str">
        <f t="shared" ref="M63:M66" si="81">IF(AND(J63="DISPONIBLE"),K63,IF(AND(J63="NO DISPONIBLE"),"N.D.","S.I."))</f>
        <v>S.I.</v>
      </c>
      <c r="N63" s="234"/>
      <c r="O63" s="63"/>
      <c r="P63" s="227"/>
      <c r="Q63" s="228" t="str">
        <f t="shared" ref="Q63:Q66" si="82">IF(AND(N63="DISPONIBLE"),O63,IF(AND(N63="NO DISPONIBLE"),"N.D.","S.I."))</f>
        <v>S.I.</v>
      </c>
      <c r="R63" s="233"/>
      <c r="S63" s="65"/>
      <c r="T63" s="222"/>
      <c r="U63" s="223" t="str">
        <f t="shared" ref="U63:U66" si="83">IF(AND(R63="DISPONIBLE"),S63,IF(AND(R63="NO DISPONIBLE"),"N.D.","S.I."))</f>
        <v>S.I.</v>
      </c>
      <c r="V63" s="232"/>
      <c r="W63" s="66"/>
      <c r="X63" s="229"/>
      <c r="Y63" s="230" t="str">
        <f t="shared" ref="Y63:Y66" si="84">IF(AND(V63="DISPONIBLE"),W63,IF(AND(V63="NO DISPONIBLE"),"N.D.","S.I."))</f>
        <v>S.I.</v>
      </c>
      <c r="Z63" s="440"/>
      <c r="AA63" s="441"/>
      <c r="AB63" s="465"/>
      <c r="AC63" s="443" t="str">
        <f t="shared" ref="AC63:AC66" si="85">IF(AND(Z63="DISPONIBLE"),AA63,IF(AND(Z63="NO DISPONIBLE"),"N.D.","S.I."))</f>
        <v>S.I.</v>
      </c>
      <c r="AD63" s="446"/>
      <c r="AE63" s="447"/>
      <c r="AF63" s="468"/>
      <c r="AG63" s="449" t="str">
        <f t="shared" ref="AG63:AG66" si="86">IF(AND(AD63="DISPONIBLE"),AE63,IF(AND(AD63="NO DISPONIBLE"),"N.D.","S.I."))</f>
        <v>S.I.</v>
      </c>
      <c r="AH63" s="452"/>
      <c r="AI63" s="453"/>
      <c r="AJ63" s="473"/>
      <c r="AK63" s="455" t="str">
        <f t="shared" ref="AK63:AK66" si="87">IF(AND(AH63="DISPONIBLE"),AI63,IF(AND(AH63="NO DISPONIBLE"),"N.D.","S.I."))</f>
        <v>S.I.</v>
      </c>
      <c r="AL63" s="58"/>
    </row>
    <row r="64" spans="1:38" ht="52.5" customHeight="1">
      <c r="A64" s="118" t="s">
        <v>218</v>
      </c>
      <c r="B64" s="119" t="s">
        <v>193</v>
      </c>
      <c r="C64" s="118">
        <v>20</v>
      </c>
      <c r="D64" s="118" t="s">
        <v>201</v>
      </c>
      <c r="E64" s="118" t="s">
        <v>0</v>
      </c>
      <c r="F64" s="212"/>
      <c r="G64" s="59"/>
      <c r="H64" s="216"/>
      <c r="I64" s="219" t="str">
        <f t="shared" si="80"/>
        <v>S.I.</v>
      </c>
      <c r="J64" s="235"/>
      <c r="K64" s="61"/>
      <c r="L64" s="224"/>
      <c r="M64" s="225" t="str">
        <f t="shared" si="81"/>
        <v>S.I.</v>
      </c>
      <c r="N64" s="234"/>
      <c r="O64" s="63"/>
      <c r="P64" s="227"/>
      <c r="Q64" s="228" t="str">
        <f t="shared" si="82"/>
        <v>S.I.</v>
      </c>
      <c r="R64" s="233"/>
      <c r="S64" s="65"/>
      <c r="T64" s="222"/>
      <c r="U64" s="223" t="str">
        <f t="shared" si="83"/>
        <v>S.I.</v>
      </c>
      <c r="V64" s="232"/>
      <c r="W64" s="66"/>
      <c r="X64" s="229"/>
      <c r="Y64" s="230" t="str">
        <f t="shared" si="84"/>
        <v>S.I.</v>
      </c>
      <c r="Z64" s="440"/>
      <c r="AA64" s="441"/>
      <c r="AB64" s="465"/>
      <c r="AC64" s="443" t="str">
        <f t="shared" si="85"/>
        <v>S.I.</v>
      </c>
      <c r="AD64" s="446"/>
      <c r="AE64" s="447"/>
      <c r="AF64" s="468"/>
      <c r="AG64" s="449" t="str">
        <f t="shared" si="86"/>
        <v>S.I.</v>
      </c>
      <c r="AH64" s="452"/>
      <c r="AI64" s="453"/>
      <c r="AJ64" s="473"/>
      <c r="AK64" s="455" t="str">
        <f t="shared" si="87"/>
        <v>S.I.</v>
      </c>
      <c r="AL64" s="58"/>
    </row>
    <row r="65" spans="1:38" ht="55.5" customHeight="1">
      <c r="A65" s="103" t="s">
        <v>219</v>
      </c>
      <c r="B65" s="106" t="s">
        <v>193</v>
      </c>
      <c r="C65" s="103">
        <v>21</v>
      </c>
      <c r="D65" s="103" t="s">
        <v>201</v>
      </c>
      <c r="E65" s="103" t="s">
        <v>0</v>
      </c>
      <c r="F65" s="212"/>
      <c r="G65" s="59"/>
      <c r="H65" s="216"/>
      <c r="I65" s="219" t="str">
        <f t="shared" si="80"/>
        <v>S.I.</v>
      </c>
      <c r="J65" s="235"/>
      <c r="K65" s="61"/>
      <c r="L65" s="224"/>
      <c r="M65" s="225" t="str">
        <f t="shared" si="81"/>
        <v>S.I.</v>
      </c>
      <c r="N65" s="234"/>
      <c r="O65" s="63"/>
      <c r="P65" s="227"/>
      <c r="Q65" s="228" t="str">
        <f t="shared" si="82"/>
        <v>S.I.</v>
      </c>
      <c r="R65" s="233"/>
      <c r="S65" s="65"/>
      <c r="T65" s="222"/>
      <c r="U65" s="223" t="str">
        <f t="shared" si="83"/>
        <v>S.I.</v>
      </c>
      <c r="V65" s="232"/>
      <c r="W65" s="66"/>
      <c r="X65" s="229"/>
      <c r="Y65" s="230" t="str">
        <f t="shared" si="84"/>
        <v>S.I.</v>
      </c>
      <c r="Z65" s="440"/>
      <c r="AA65" s="441"/>
      <c r="AB65" s="465"/>
      <c r="AC65" s="443" t="str">
        <f t="shared" si="85"/>
        <v>S.I.</v>
      </c>
      <c r="AD65" s="446"/>
      <c r="AE65" s="447"/>
      <c r="AF65" s="468"/>
      <c r="AG65" s="449" t="str">
        <f t="shared" si="86"/>
        <v>S.I.</v>
      </c>
      <c r="AH65" s="452"/>
      <c r="AI65" s="453"/>
      <c r="AJ65" s="473"/>
      <c r="AK65" s="455" t="str">
        <f t="shared" si="87"/>
        <v>S.I.</v>
      </c>
      <c r="AL65" s="58"/>
    </row>
    <row r="66" spans="1:38" ht="45" customHeight="1">
      <c r="A66" s="103" t="s">
        <v>220</v>
      </c>
      <c r="B66" s="106" t="s">
        <v>193</v>
      </c>
      <c r="C66" s="103">
        <v>22</v>
      </c>
      <c r="D66" s="103" t="s">
        <v>201</v>
      </c>
      <c r="E66" s="103" t="s">
        <v>0</v>
      </c>
      <c r="F66" s="212"/>
      <c r="G66" s="59"/>
      <c r="H66" s="216"/>
      <c r="I66" s="219" t="str">
        <f t="shared" si="80"/>
        <v>S.I.</v>
      </c>
      <c r="J66" s="235"/>
      <c r="K66" s="61"/>
      <c r="L66" s="224"/>
      <c r="M66" s="225" t="str">
        <f t="shared" si="81"/>
        <v>S.I.</v>
      </c>
      <c r="N66" s="234"/>
      <c r="O66" s="63"/>
      <c r="P66" s="227"/>
      <c r="Q66" s="228" t="str">
        <f t="shared" si="82"/>
        <v>S.I.</v>
      </c>
      <c r="R66" s="233"/>
      <c r="S66" s="65"/>
      <c r="T66" s="222"/>
      <c r="U66" s="223" t="str">
        <f t="shared" si="83"/>
        <v>S.I.</v>
      </c>
      <c r="V66" s="232"/>
      <c r="W66" s="66"/>
      <c r="X66" s="229"/>
      <c r="Y66" s="230" t="str">
        <f t="shared" si="84"/>
        <v>S.I.</v>
      </c>
      <c r="Z66" s="440"/>
      <c r="AA66" s="441"/>
      <c r="AB66" s="465"/>
      <c r="AC66" s="443" t="str">
        <f t="shared" si="85"/>
        <v>S.I.</v>
      </c>
      <c r="AD66" s="446"/>
      <c r="AE66" s="447"/>
      <c r="AF66" s="468"/>
      <c r="AG66" s="449" t="str">
        <f t="shared" si="86"/>
        <v>S.I.</v>
      </c>
      <c r="AH66" s="452"/>
      <c r="AI66" s="453"/>
      <c r="AJ66" s="473"/>
      <c r="AK66" s="455" t="str">
        <f t="shared" si="87"/>
        <v>S.I.</v>
      </c>
      <c r="AL66" s="58"/>
    </row>
    <row r="67" spans="1:38" ht="33.75">
      <c r="A67" s="100" t="s">
        <v>5</v>
      </c>
      <c r="B67" s="112" t="s">
        <v>117</v>
      </c>
      <c r="C67" s="100">
        <v>23</v>
      </c>
      <c r="D67" s="100" t="s">
        <v>503</v>
      </c>
      <c r="E67" s="103" t="s">
        <v>0</v>
      </c>
      <c r="F67" s="212"/>
      <c r="G67" s="214" t="str">
        <f>+I65</f>
        <v>S.I.</v>
      </c>
      <c r="H67" s="214" t="str">
        <f>+I66</f>
        <v>S.I.</v>
      </c>
      <c r="I67" s="221" t="str">
        <f>IF(AND(F67="DISPONIBLE"),G67/H67,IF(AND(F67="NO DISPONIBLE"),"N.D.","S.I."))</f>
        <v>S.I.</v>
      </c>
      <c r="J67" s="235"/>
      <c r="K67" s="226" t="str">
        <f>+M65</f>
        <v>S.I.</v>
      </c>
      <c r="L67" s="226" t="str">
        <f>+M66</f>
        <v>S.I.</v>
      </c>
      <c r="M67" s="239" t="str">
        <f>IF(AND(J67="DISPONIBLE"),K67/L67,IF(AND(J67="NO DISPONIBLE"),"N.D.","S.I."))</f>
        <v>S.I.</v>
      </c>
      <c r="N67" s="234"/>
      <c r="O67" s="68" t="str">
        <f>+Q65</f>
        <v>S.I.</v>
      </c>
      <c r="P67" s="68" t="str">
        <f>+Q66</f>
        <v>S.I.</v>
      </c>
      <c r="Q67" s="240" t="str">
        <f>IF(AND(N67="DISPONIBLE"),O67/P67,IF(AND(N67="NO DISPONIBLE"),"N.D.","S.I."))</f>
        <v>S.I.</v>
      </c>
      <c r="R67" s="233"/>
      <c r="S67" s="69" t="str">
        <f>+U65</f>
        <v>S.I.</v>
      </c>
      <c r="T67" s="69" t="str">
        <f>+U66</f>
        <v>S.I.</v>
      </c>
      <c r="U67" s="241" t="str">
        <f>IF(AND(R67="DISPONIBLE"),S67/T67,IF(AND(R67="NO DISPONIBLE"),"N.D.","S.I."))</f>
        <v>S.I.</v>
      </c>
      <c r="V67" s="232"/>
      <c r="W67" s="70" t="str">
        <f>+Y65</f>
        <v>S.I.</v>
      </c>
      <c r="X67" s="70" t="str">
        <f>+Y66</f>
        <v>S.I.</v>
      </c>
      <c r="Y67" s="242" t="str">
        <f>IF(AND(V67="DISPONIBLE"),W67/X67,IF(AND(V67="NO DISPONIBLE"),"N.D.","S.I."))</f>
        <v>S.I.</v>
      </c>
      <c r="Z67" s="440"/>
      <c r="AA67" s="442" t="str">
        <f>+AC65</f>
        <v>S.I.</v>
      </c>
      <c r="AB67" s="442" t="str">
        <f>+AC66</f>
        <v>S.I.</v>
      </c>
      <c r="AC67" s="462" t="str">
        <f>IF(AND(Z67="DISPONIBLE"),AA67/AB67,IF(AND(Z67="NO DISPONIBLE"),"N.D.","S.I."))</f>
        <v>S.I.</v>
      </c>
      <c r="AD67" s="446"/>
      <c r="AE67" s="448" t="str">
        <f>+AG65</f>
        <v>S.I.</v>
      </c>
      <c r="AF67" s="448" t="str">
        <f>+AG66</f>
        <v>S.I.</v>
      </c>
      <c r="AG67" s="469" t="str">
        <f>IF(AND(AD67="DISPONIBLE"),AE67/AF67,IF(AND(AD67="NO DISPONIBLE"),"N.D.","S.I."))</f>
        <v>S.I.</v>
      </c>
      <c r="AH67" s="452"/>
      <c r="AI67" s="454" t="str">
        <f>+AK65</f>
        <v>S.I.</v>
      </c>
      <c r="AJ67" s="454" t="str">
        <f>+AK66</f>
        <v>S.I.</v>
      </c>
      <c r="AK67" s="474" t="str">
        <f>IF(AND(AH67="DISPONIBLE"),AI67/AJ67,IF(AND(AH67="NO DISPONIBLE"),"N.D.","S.I."))</f>
        <v>S.I.</v>
      </c>
      <c r="AL67" s="178"/>
    </row>
    <row r="68" spans="1:38" ht="25.5">
      <c r="A68" s="100" t="s">
        <v>221</v>
      </c>
      <c r="B68" s="107" t="s">
        <v>193</v>
      </c>
      <c r="C68" s="100">
        <v>24</v>
      </c>
      <c r="D68" s="108" t="s">
        <v>201</v>
      </c>
      <c r="E68" s="103" t="s">
        <v>0</v>
      </c>
      <c r="F68" s="212"/>
      <c r="G68" s="59"/>
      <c r="H68" s="216"/>
      <c r="I68" s="219" t="str">
        <f t="shared" ref="I68:I74" si="88">IF(AND(F68="DISPONIBLE"),G68,IF(AND(F68="NO DISPONIBLE"),"N.D.","S.I."))</f>
        <v>S.I.</v>
      </c>
      <c r="J68" s="235"/>
      <c r="K68" s="61"/>
      <c r="L68" s="224"/>
      <c r="M68" s="225" t="str">
        <f t="shared" ref="M68:M74" si="89">IF(AND(J68="DISPONIBLE"),K68,IF(AND(J68="NO DISPONIBLE"),"N.D.","S.I."))</f>
        <v>S.I.</v>
      </c>
      <c r="N68" s="234"/>
      <c r="O68" s="63"/>
      <c r="P68" s="227"/>
      <c r="Q68" s="228" t="str">
        <f t="shared" ref="Q68:Q74" si="90">IF(AND(N68="DISPONIBLE"),O68,IF(AND(N68="NO DISPONIBLE"),"N.D.","S.I."))</f>
        <v>S.I.</v>
      </c>
      <c r="R68" s="233"/>
      <c r="S68" s="65"/>
      <c r="T68" s="222"/>
      <c r="U68" s="223" t="str">
        <f t="shared" ref="U68:U74" si="91">IF(AND(R68="DISPONIBLE"),S68,IF(AND(R68="NO DISPONIBLE"),"N.D.","S.I."))</f>
        <v>S.I.</v>
      </c>
      <c r="V68" s="232"/>
      <c r="W68" s="66"/>
      <c r="X68" s="229"/>
      <c r="Y68" s="230" t="str">
        <f t="shared" ref="Y68:Y74" si="92">IF(AND(V68="DISPONIBLE"),W68,IF(AND(V68="NO DISPONIBLE"),"N.D.","S.I."))</f>
        <v>S.I.</v>
      </c>
      <c r="Z68" s="440"/>
      <c r="AA68" s="441"/>
      <c r="AB68" s="465"/>
      <c r="AC68" s="443" t="str">
        <f t="shared" ref="AC68:AC74" si="93">IF(AND(Z68="DISPONIBLE"),AA68,IF(AND(Z68="NO DISPONIBLE"),"N.D.","S.I."))</f>
        <v>S.I.</v>
      </c>
      <c r="AD68" s="446"/>
      <c r="AE68" s="447"/>
      <c r="AF68" s="468"/>
      <c r="AG68" s="449" t="str">
        <f t="shared" ref="AG68:AG74" si="94">IF(AND(AD68="DISPONIBLE"),AE68,IF(AND(AD68="NO DISPONIBLE"),"N.D.","S.I."))</f>
        <v>S.I.</v>
      </c>
      <c r="AH68" s="452"/>
      <c r="AI68" s="453"/>
      <c r="AJ68" s="473"/>
      <c r="AK68" s="455" t="str">
        <f t="shared" ref="AK68:AK74" si="95">IF(AND(AH68="DISPONIBLE"),AI68,IF(AND(AH68="NO DISPONIBLE"),"N.D.","S.I."))</f>
        <v>S.I.</v>
      </c>
      <c r="AL68" s="178"/>
    </row>
    <row r="69" spans="1:38" ht="25.5">
      <c r="A69" s="111" t="s">
        <v>241</v>
      </c>
      <c r="B69" s="106" t="s">
        <v>193</v>
      </c>
      <c r="C69" s="111">
        <v>25</v>
      </c>
      <c r="D69" s="103" t="s">
        <v>201</v>
      </c>
      <c r="E69" s="103" t="s">
        <v>0</v>
      </c>
      <c r="F69" s="212"/>
      <c r="G69" s="59"/>
      <c r="H69" s="216"/>
      <c r="I69" s="219" t="str">
        <f t="shared" si="88"/>
        <v>S.I.</v>
      </c>
      <c r="J69" s="235"/>
      <c r="K69" s="61"/>
      <c r="L69" s="224"/>
      <c r="M69" s="225" t="str">
        <f t="shared" si="89"/>
        <v>S.I.</v>
      </c>
      <c r="N69" s="234"/>
      <c r="O69" s="63"/>
      <c r="P69" s="227"/>
      <c r="Q69" s="228" t="str">
        <f t="shared" si="90"/>
        <v>S.I.</v>
      </c>
      <c r="R69" s="233"/>
      <c r="S69" s="65"/>
      <c r="T69" s="222"/>
      <c r="U69" s="223" t="str">
        <f t="shared" si="91"/>
        <v>S.I.</v>
      </c>
      <c r="V69" s="232"/>
      <c r="W69" s="66"/>
      <c r="X69" s="229"/>
      <c r="Y69" s="230" t="str">
        <f t="shared" si="92"/>
        <v>S.I.</v>
      </c>
      <c r="Z69" s="440"/>
      <c r="AA69" s="441"/>
      <c r="AB69" s="465"/>
      <c r="AC69" s="443" t="str">
        <f t="shared" si="93"/>
        <v>S.I.</v>
      </c>
      <c r="AD69" s="446"/>
      <c r="AE69" s="447"/>
      <c r="AF69" s="468"/>
      <c r="AG69" s="449" t="str">
        <f t="shared" si="94"/>
        <v>S.I.</v>
      </c>
      <c r="AH69" s="452"/>
      <c r="AI69" s="453"/>
      <c r="AJ69" s="473"/>
      <c r="AK69" s="455" t="str">
        <f t="shared" si="95"/>
        <v>S.I.</v>
      </c>
      <c r="AL69" s="178"/>
    </row>
    <row r="70" spans="1:38" ht="70.5" customHeight="1">
      <c r="A70" s="111" t="s">
        <v>585</v>
      </c>
      <c r="B70" s="106" t="s">
        <v>193</v>
      </c>
      <c r="C70" s="111">
        <v>26</v>
      </c>
      <c r="D70" s="103" t="s">
        <v>201</v>
      </c>
      <c r="E70" s="103" t="s">
        <v>0</v>
      </c>
      <c r="F70" s="212"/>
      <c r="G70" s="59"/>
      <c r="H70" s="216"/>
      <c r="I70" s="219" t="str">
        <f t="shared" si="88"/>
        <v>S.I.</v>
      </c>
      <c r="J70" s="235"/>
      <c r="K70" s="61"/>
      <c r="L70" s="224"/>
      <c r="M70" s="225" t="str">
        <f t="shared" si="89"/>
        <v>S.I.</v>
      </c>
      <c r="N70" s="234"/>
      <c r="O70" s="63"/>
      <c r="P70" s="227"/>
      <c r="Q70" s="228" t="str">
        <f t="shared" si="90"/>
        <v>S.I.</v>
      </c>
      <c r="R70" s="233"/>
      <c r="S70" s="65"/>
      <c r="T70" s="222"/>
      <c r="U70" s="223" t="str">
        <f t="shared" si="91"/>
        <v>S.I.</v>
      </c>
      <c r="V70" s="232"/>
      <c r="W70" s="66"/>
      <c r="X70" s="229"/>
      <c r="Y70" s="230" t="str">
        <f t="shared" si="92"/>
        <v>S.I.</v>
      </c>
      <c r="Z70" s="440"/>
      <c r="AA70" s="441"/>
      <c r="AB70" s="465"/>
      <c r="AC70" s="443" t="str">
        <f t="shared" si="93"/>
        <v>S.I.</v>
      </c>
      <c r="AD70" s="446"/>
      <c r="AE70" s="447"/>
      <c r="AF70" s="468"/>
      <c r="AG70" s="449" t="str">
        <f t="shared" si="94"/>
        <v>S.I.</v>
      </c>
      <c r="AH70" s="452"/>
      <c r="AI70" s="453"/>
      <c r="AJ70" s="473"/>
      <c r="AK70" s="455" t="str">
        <f t="shared" si="95"/>
        <v>S.I.</v>
      </c>
      <c r="AL70" s="58"/>
    </row>
    <row r="71" spans="1:38" ht="25.5">
      <c r="A71" s="111" t="s">
        <v>242</v>
      </c>
      <c r="B71" s="106" t="s">
        <v>193</v>
      </c>
      <c r="C71" s="111">
        <v>27</v>
      </c>
      <c r="D71" s="103" t="s">
        <v>201</v>
      </c>
      <c r="E71" s="103" t="s">
        <v>0</v>
      </c>
      <c r="F71" s="212"/>
      <c r="G71" s="59"/>
      <c r="H71" s="216"/>
      <c r="I71" s="219" t="str">
        <f t="shared" si="88"/>
        <v>S.I.</v>
      </c>
      <c r="J71" s="235"/>
      <c r="K71" s="61"/>
      <c r="L71" s="224"/>
      <c r="M71" s="225" t="str">
        <f t="shared" si="89"/>
        <v>S.I.</v>
      </c>
      <c r="N71" s="234"/>
      <c r="O71" s="63"/>
      <c r="P71" s="227"/>
      <c r="Q71" s="228" t="str">
        <f t="shared" si="90"/>
        <v>S.I.</v>
      </c>
      <c r="R71" s="233"/>
      <c r="S71" s="65"/>
      <c r="T71" s="222"/>
      <c r="U71" s="223" t="str">
        <f t="shared" si="91"/>
        <v>S.I.</v>
      </c>
      <c r="V71" s="232"/>
      <c r="W71" s="66"/>
      <c r="X71" s="229"/>
      <c r="Y71" s="230" t="str">
        <f t="shared" si="92"/>
        <v>S.I.</v>
      </c>
      <c r="Z71" s="440"/>
      <c r="AA71" s="441"/>
      <c r="AB71" s="465"/>
      <c r="AC71" s="443" t="str">
        <f t="shared" si="93"/>
        <v>S.I.</v>
      </c>
      <c r="AD71" s="446"/>
      <c r="AE71" s="447"/>
      <c r="AF71" s="468"/>
      <c r="AG71" s="449" t="str">
        <f t="shared" si="94"/>
        <v>S.I.</v>
      </c>
      <c r="AH71" s="452"/>
      <c r="AI71" s="453"/>
      <c r="AJ71" s="473"/>
      <c r="AK71" s="455" t="str">
        <f t="shared" si="95"/>
        <v>S.I.</v>
      </c>
      <c r="AL71" s="58"/>
    </row>
    <row r="72" spans="1:38" ht="24" customHeight="1">
      <c r="A72" s="100" t="s">
        <v>222</v>
      </c>
      <c r="B72" s="109" t="s">
        <v>193</v>
      </c>
      <c r="C72" s="100">
        <v>28</v>
      </c>
      <c r="D72" s="100" t="s">
        <v>201</v>
      </c>
      <c r="E72" s="103" t="s">
        <v>0</v>
      </c>
      <c r="F72" s="212"/>
      <c r="G72" s="214">
        <f>SUM(G73:G75)</f>
        <v>0</v>
      </c>
      <c r="H72" s="216"/>
      <c r="I72" s="219" t="str">
        <f t="shared" si="88"/>
        <v>S.I.</v>
      </c>
      <c r="J72" s="235"/>
      <c r="K72" s="226">
        <f>SUM(K73:K75)</f>
        <v>0</v>
      </c>
      <c r="L72" s="224"/>
      <c r="M72" s="225" t="str">
        <f t="shared" si="89"/>
        <v>S.I.</v>
      </c>
      <c r="N72" s="234"/>
      <c r="O72" s="68">
        <f>SUM(O73:O75)</f>
        <v>0</v>
      </c>
      <c r="P72" s="227"/>
      <c r="Q72" s="228" t="str">
        <f t="shared" si="90"/>
        <v>S.I.</v>
      </c>
      <c r="R72" s="233"/>
      <c r="S72" s="69">
        <f>SUM(S73:S75)</f>
        <v>0</v>
      </c>
      <c r="T72" s="222"/>
      <c r="U72" s="223" t="str">
        <f t="shared" si="91"/>
        <v>S.I.</v>
      </c>
      <c r="V72" s="232"/>
      <c r="W72" s="70">
        <f>SUM(W73:W75)</f>
        <v>0</v>
      </c>
      <c r="X72" s="229"/>
      <c r="Y72" s="230" t="str">
        <f t="shared" si="92"/>
        <v>S.I.</v>
      </c>
      <c r="Z72" s="440"/>
      <c r="AA72" s="442">
        <f>SUM(AA73:AA75)</f>
        <v>0</v>
      </c>
      <c r="AB72" s="465"/>
      <c r="AC72" s="443" t="str">
        <f t="shared" si="93"/>
        <v>S.I.</v>
      </c>
      <c r="AD72" s="446"/>
      <c r="AE72" s="448">
        <f>SUM(AE73:AE75)</f>
        <v>0</v>
      </c>
      <c r="AF72" s="468"/>
      <c r="AG72" s="449" t="str">
        <f t="shared" si="94"/>
        <v>S.I.</v>
      </c>
      <c r="AH72" s="452"/>
      <c r="AI72" s="454">
        <f>SUM(AI73:AI75)</f>
        <v>0</v>
      </c>
      <c r="AJ72" s="473"/>
      <c r="AK72" s="455" t="str">
        <f t="shared" si="95"/>
        <v>S.I.</v>
      </c>
      <c r="AL72" s="58"/>
    </row>
    <row r="73" spans="1:38" ht="24" customHeight="1">
      <c r="A73" s="100" t="s">
        <v>223</v>
      </c>
      <c r="B73" s="109" t="s">
        <v>193</v>
      </c>
      <c r="C73" s="100">
        <v>29</v>
      </c>
      <c r="D73" s="100" t="s">
        <v>201</v>
      </c>
      <c r="E73" s="103" t="s">
        <v>0</v>
      </c>
      <c r="F73" s="212"/>
      <c r="G73" s="59"/>
      <c r="H73" s="216"/>
      <c r="I73" s="219" t="str">
        <f t="shared" si="88"/>
        <v>S.I.</v>
      </c>
      <c r="J73" s="235"/>
      <c r="K73" s="61"/>
      <c r="L73" s="224"/>
      <c r="M73" s="225" t="str">
        <f t="shared" si="89"/>
        <v>S.I.</v>
      </c>
      <c r="N73" s="234"/>
      <c r="O73" s="63"/>
      <c r="P73" s="227"/>
      <c r="Q73" s="228" t="str">
        <f t="shared" si="90"/>
        <v>S.I.</v>
      </c>
      <c r="R73" s="233"/>
      <c r="S73" s="65"/>
      <c r="T73" s="222"/>
      <c r="U73" s="223" t="str">
        <f t="shared" si="91"/>
        <v>S.I.</v>
      </c>
      <c r="V73" s="232"/>
      <c r="W73" s="66"/>
      <c r="X73" s="229"/>
      <c r="Y73" s="230" t="str">
        <f t="shared" si="92"/>
        <v>S.I.</v>
      </c>
      <c r="Z73" s="440"/>
      <c r="AA73" s="441"/>
      <c r="AB73" s="465"/>
      <c r="AC73" s="443" t="str">
        <f t="shared" si="93"/>
        <v>S.I.</v>
      </c>
      <c r="AD73" s="446"/>
      <c r="AE73" s="447"/>
      <c r="AF73" s="468"/>
      <c r="AG73" s="449" t="str">
        <f t="shared" si="94"/>
        <v>S.I.</v>
      </c>
      <c r="AH73" s="452"/>
      <c r="AI73" s="453"/>
      <c r="AJ73" s="473"/>
      <c r="AK73" s="455" t="str">
        <f t="shared" si="95"/>
        <v>S.I.</v>
      </c>
      <c r="AL73" s="243"/>
    </row>
    <row r="74" spans="1:38" ht="24" customHeight="1">
      <c r="A74" s="100" t="s">
        <v>224</v>
      </c>
      <c r="B74" s="109" t="s">
        <v>193</v>
      </c>
      <c r="C74" s="100">
        <v>30</v>
      </c>
      <c r="D74" s="100" t="s">
        <v>201</v>
      </c>
      <c r="E74" s="103" t="s">
        <v>0</v>
      </c>
      <c r="F74" s="212"/>
      <c r="G74" s="59"/>
      <c r="H74" s="216"/>
      <c r="I74" s="219" t="str">
        <f t="shared" si="88"/>
        <v>S.I.</v>
      </c>
      <c r="J74" s="235"/>
      <c r="K74" s="61"/>
      <c r="L74" s="224"/>
      <c r="M74" s="225" t="str">
        <f t="shared" si="89"/>
        <v>S.I.</v>
      </c>
      <c r="N74" s="234"/>
      <c r="O74" s="63"/>
      <c r="P74" s="227"/>
      <c r="Q74" s="228" t="str">
        <f t="shared" si="90"/>
        <v>S.I.</v>
      </c>
      <c r="R74" s="233"/>
      <c r="S74" s="65"/>
      <c r="T74" s="222"/>
      <c r="U74" s="223" t="str">
        <f t="shared" si="91"/>
        <v>S.I.</v>
      </c>
      <c r="V74" s="232"/>
      <c r="W74" s="66"/>
      <c r="X74" s="229"/>
      <c r="Y74" s="230" t="str">
        <f t="shared" si="92"/>
        <v>S.I.</v>
      </c>
      <c r="Z74" s="440"/>
      <c r="AA74" s="441"/>
      <c r="AB74" s="465"/>
      <c r="AC74" s="443" t="str">
        <f t="shared" si="93"/>
        <v>S.I.</v>
      </c>
      <c r="AD74" s="446"/>
      <c r="AE74" s="447"/>
      <c r="AF74" s="468"/>
      <c r="AG74" s="449" t="str">
        <f t="shared" si="94"/>
        <v>S.I.</v>
      </c>
      <c r="AH74" s="452"/>
      <c r="AI74" s="453"/>
      <c r="AJ74" s="473"/>
      <c r="AK74" s="455" t="str">
        <f t="shared" si="95"/>
        <v>S.I.</v>
      </c>
      <c r="AL74" s="243"/>
    </row>
    <row r="75" spans="1:38" ht="25.5">
      <c r="A75" s="111" t="s">
        <v>586</v>
      </c>
      <c r="B75" s="106" t="s">
        <v>193</v>
      </c>
      <c r="C75" s="111">
        <v>32</v>
      </c>
      <c r="D75" s="103" t="s">
        <v>201</v>
      </c>
      <c r="E75" s="103" t="s">
        <v>0</v>
      </c>
      <c r="F75" s="212"/>
      <c r="G75" s="59"/>
      <c r="H75" s="216"/>
      <c r="I75" s="219" t="str">
        <f>IF(AND(F75="DISPONIBLE"),G75,IF(AND(F75="NO DISPONIBLE"),"N.D.","S.I."))</f>
        <v>S.I.</v>
      </c>
      <c r="J75" s="235"/>
      <c r="K75" s="61"/>
      <c r="L75" s="224"/>
      <c r="M75" s="225" t="str">
        <f>IF(AND(J75="DISPONIBLE"),K75,IF(AND(J75="NO DISPONIBLE"),"N.D.","S.I."))</f>
        <v>S.I.</v>
      </c>
      <c r="N75" s="234"/>
      <c r="O75" s="63"/>
      <c r="P75" s="227"/>
      <c r="Q75" s="228" t="str">
        <f>IF(AND(N75="DISPONIBLE"),O75,IF(AND(N75="NO DISPONIBLE"),"N.D.","S.I."))</f>
        <v>S.I.</v>
      </c>
      <c r="R75" s="233"/>
      <c r="S75" s="65"/>
      <c r="T75" s="222"/>
      <c r="U75" s="223" t="str">
        <f>IF(AND(R75="DISPONIBLE"),S75,IF(AND(R75="NO DISPONIBLE"),"N.D.","S.I."))</f>
        <v>S.I.</v>
      </c>
      <c r="V75" s="232"/>
      <c r="W75" s="66"/>
      <c r="X75" s="229"/>
      <c r="Y75" s="230" t="str">
        <f>IF(AND(V75="DISPONIBLE"),W75,IF(AND(V75="NO DISPONIBLE"),"N.D.","S.I."))</f>
        <v>S.I.</v>
      </c>
      <c r="Z75" s="440"/>
      <c r="AA75" s="441"/>
      <c r="AB75" s="465"/>
      <c r="AC75" s="443" t="str">
        <f>IF(AND(Z75="DISPONIBLE"),AA75,IF(AND(Z75="NO DISPONIBLE"),"N.D.","S.I."))</f>
        <v>S.I.</v>
      </c>
      <c r="AD75" s="446"/>
      <c r="AE75" s="447"/>
      <c r="AF75" s="468"/>
      <c r="AG75" s="449" t="str">
        <f>IF(AND(AD75="DISPONIBLE"),AE75,IF(AND(AD75="NO DISPONIBLE"),"N.D.","S.I."))</f>
        <v>S.I.</v>
      </c>
      <c r="AH75" s="452"/>
      <c r="AI75" s="453"/>
      <c r="AJ75" s="473"/>
      <c r="AK75" s="455" t="str">
        <f>IF(AND(AH75="DISPONIBLE"),AI75,IF(AND(AH75="NO DISPONIBLE"),"N.D.","S.I."))</f>
        <v>S.I.</v>
      </c>
      <c r="AL75" s="58"/>
    </row>
    <row r="76" spans="1:38" ht="67.5">
      <c r="A76" s="100" t="s">
        <v>1014</v>
      </c>
      <c r="B76" s="112" t="s">
        <v>122</v>
      </c>
      <c r="C76" s="100">
        <v>35</v>
      </c>
      <c r="D76" s="115" t="s">
        <v>109</v>
      </c>
      <c r="E76" s="111" t="s">
        <v>112</v>
      </c>
      <c r="F76" s="212"/>
      <c r="G76" s="59"/>
      <c r="H76" s="59"/>
      <c r="I76" s="219" t="str">
        <f>IF(AND(F76="DISPONIBLE"),G76/H76*100,IF(AND(F76="NO DISPONIBLE"),"N.D.","S.I."))</f>
        <v>S.I.</v>
      </c>
      <c r="J76" s="235"/>
      <c r="K76" s="61"/>
      <c r="L76" s="61"/>
      <c r="M76" s="225" t="str">
        <f>IF(AND(J76="DISPONIBLE"),K76/L76*100,IF(AND(J76="NO DISPONIBLE"),"N.D.","S.I."))</f>
        <v>S.I.</v>
      </c>
      <c r="N76" s="234"/>
      <c r="O76" s="63"/>
      <c r="P76" s="63"/>
      <c r="Q76" s="228" t="str">
        <f>IF(AND(N76="DISPONIBLE"),O76/P76*100,IF(AND(N76="NO DISPONIBLE"),"N.D.","S.I."))</f>
        <v>S.I.</v>
      </c>
      <c r="R76" s="233"/>
      <c r="S76" s="65"/>
      <c r="T76" s="65"/>
      <c r="U76" s="223" t="str">
        <f>IF(AND(R76="DISPONIBLE"),S76/T76*100,IF(AND(R76="NO DISPONIBLE"),"N.D.","S.I."))</f>
        <v>S.I.</v>
      </c>
      <c r="V76" s="232"/>
      <c r="W76" s="66"/>
      <c r="X76" s="66"/>
      <c r="Y76" s="230" t="str">
        <f>IF(AND(V76="DISPONIBLE"),W76/X76*100,IF(AND(V76="NO DISPONIBLE"),"N.D.","S.I."))</f>
        <v>S.I.</v>
      </c>
      <c r="Z76" s="440"/>
      <c r="AA76" s="441"/>
      <c r="AB76" s="441"/>
      <c r="AC76" s="443" t="str">
        <f>IF(AND(Z76="DISPONIBLE"),AA76/AB76*100,IF(AND(Z76="NO DISPONIBLE"),"N.D.","S.I."))</f>
        <v>S.I.</v>
      </c>
      <c r="AD76" s="446"/>
      <c r="AE76" s="447"/>
      <c r="AF76" s="447"/>
      <c r="AG76" s="449" t="str">
        <f>IF(AND(AD76="DISPONIBLE"),AE76/AF76*100,IF(AND(AD76="NO DISPONIBLE"),"N.D.","S.I."))</f>
        <v>S.I.</v>
      </c>
      <c r="AH76" s="452"/>
      <c r="AI76" s="453"/>
      <c r="AJ76" s="453"/>
      <c r="AK76" s="455" t="str">
        <f>IF(AND(AH76="DISPONIBLE"),AI76/AJ76*100,IF(AND(AH76="NO DISPONIBLE"),"N.D.","S.I."))</f>
        <v>S.I.</v>
      </c>
      <c r="AL76" s="58"/>
    </row>
    <row r="77" spans="1:38" ht="85.5" customHeight="1">
      <c r="A77" s="100" t="s">
        <v>1015</v>
      </c>
      <c r="B77" s="397" t="s">
        <v>1017</v>
      </c>
      <c r="C77" s="100">
        <v>36</v>
      </c>
      <c r="D77" s="115" t="s">
        <v>109</v>
      </c>
      <c r="E77" s="111" t="s">
        <v>112</v>
      </c>
      <c r="F77" s="212"/>
      <c r="G77" s="59"/>
      <c r="H77" s="214">
        <f>+H76</f>
        <v>0</v>
      </c>
      <c r="I77" s="219" t="str">
        <f>IF(AND(F77="DISPONIBLE"),G77/H77*100,IF(AND(F77="NO DISPONIBLE"),"N.D.","S.I."))</f>
        <v>S.I.</v>
      </c>
      <c r="J77" s="235"/>
      <c r="K77" s="61"/>
      <c r="L77" s="61">
        <f>+L76</f>
        <v>0</v>
      </c>
      <c r="M77" s="225" t="str">
        <f>IF(AND(J77="DISPONIBLE"),K77/L77*100,IF(AND(J77="NO DISPONIBLE"),"N.D.","S.I."))</f>
        <v>S.I.</v>
      </c>
      <c r="N77" s="234"/>
      <c r="O77" s="63"/>
      <c r="P77" s="68">
        <f>+P76</f>
        <v>0</v>
      </c>
      <c r="Q77" s="228" t="str">
        <f>IF(AND(N77="DISPONIBLE"),O77/P77*100,IF(AND(N77="NO DISPONIBLE"),"N.D.","S.I."))</f>
        <v>S.I.</v>
      </c>
      <c r="R77" s="233"/>
      <c r="S77" s="65"/>
      <c r="T77" s="69">
        <f>+T76</f>
        <v>0</v>
      </c>
      <c r="U77" s="223" t="str">
        <f>IF(AND(R77="DISPONIBLE"),S77/T77*100,IF(AND(R77="NO DISPONIBLE"),"N.D.","S.I."))</f>
        <v>S.I.</v>
      </c>
      <c r="V77" s="232"/>
      <c r="W77" s="66"/>
      <c r="X77" s="70">
        <f>+X76</f>
        <v>0</v>
      </c>
      <c r="Y77" s="230" t="str">
        <f>IF(AND(V77="DISPONIBLE"),W77/X77*100,IF(AND(V77="NO DISPONIBLE"),"N.D.","S.I."))</f>
        <v>S.I.</v>
      </c>
      <c r="Z77" s="440"/>
      <c r="AA77" s="441"/>
      <c r="AB77" s="442">
        <f>+AB76</f>
        <v>0</v>
      </c>
      <c r="AC77" s="443" t="str">
        <f>IF(AND(Z77="DISPONIBLE"),AA77/AB77*100,IF(AND(Z77="NO DISPONIBLE"),"N.D.","S.I."))</f>
        <v>S.I.</v>
      </c>
      <c r="AD77" s="446"/>
      <c r="AE77" s="447"/>
      <c r="AF77" s="448">
        <f>+AF76</f>
        <v>0</v>
      </c>
      <c r="AG77" s="449" t="str">
        <f>IF(AND(AD77="DISPONIBLE"),AE77/AF77*100,IF(AND(AD77="NO DISPONIBLE"),"N.D.","S.I."))</f>
        <v>S.I.</v>
      </c>
      <c r="AH77" s="452"/>
      <c r="AI77" s="453"/>
      <c r="AJ77" s="454">
        <f>+AJ76</f>
        <v>0</v>
      </c>
      <c r="AK77" s="455" t="str">
        <f>IF(AND(AH77="DISPONIBLE"),AI77/AJ77*100,IF(AND(AH77="NO DISPONIBLE"),"N.D.","S.I."))</f>
        <v>S.I.</v>
      </c>
      <c r="AL77" s="58"/>
    </row>
    <row r="78" spans="1:38" ht="78.75">
      <c r="A78" s="100" t="s">
        <v>1016</v>
      </c>
      <c r="B78" s="112" t="s">
        <v>123</v>
      </c>
      <c r="C78" s="100">
        <v>37</v>
      </c>
      <c r="D78" s="115" t="s">
        <v>109</v>
      </c>
      <c r="E78" s="111" t="s">
        <v>112</v>
      </c>
      <c r="F78" s="212"/>
      <c r="G78" s="59"/>
      <c r="H78" s="214">
        <f>+H76</f>
        <v>0</v>
      </c>
      <c r="I78" s="219" t="str">
        <f>IF(AND(F78="DISPONIBLE"),G78/H78*100,IF(AND(F78="NO DISPONIBLE"),"N.D.","S.I."))</f>
        <v>S.I.</v>
      </c>
      <c r="J78" s="235"/>
      <c r="K78" s="61"/>
      <c r="L78" s="226">
        <f>+L76</f>
        <v>0</v>
      </c>
      <c r="M78" s="225" t="str">
        <f>IF(AND(J78="DISPONIBLE"),K78/L78*100,IF(AND(J78="NO DISPONIBLE"),"N.D.","S.I."))</f>
        <v>S.I.</v>
      </c>
      <c r="N78" s="234"/>
      <c r="O78" s="63"/>
      <c r="P78" s="68">
        <f>+P76</f>
        <v>0</v>
      </c>
      <c r="Q78" s="228" t="str">
        <f>IF(AND(N78="DISPONIBLE"),O78/P78*100,IF(AND(N78="NO DISPONIBLE"),"N.D.","S.I."))</f>
        <v>S.I.</v>
      </c>
      <c r="R78" s="233"/>
      <c r="S78" s="65"/>
      <c r="T78" s="69">
        <f>+T76</f>
        <v>0</v>
      </c>
      <c r="U78" s="223" t="str">
        <f>IF(AND(R78="DISPONIBLE"),S78/T78*100,IF(AND(R78="NO DISPONIBLE"),"N.D.","S.I."))</f>
        <v>S.I.</v>
      </c>
      <c r="V78" s="232"/>
      <c r="W78" s="66"/>
      <c r="X78" s="70">
        <f>+X76</f>
        <v>0</v>
      </c>
      <c r="Y78" s="230" t="str">
        <f>IF(AND(V78="DISPONIBLE"),W78/X78*100,IF(AND(V78="NO DISPONIBLE"),"N.D.","S.I."))</f>
        <v>S.I.</v>
      </c>
      <c r="Z78" s="440"/>
      <c r="AA78" s="441"/>
      <c r="AB78" s="442">
        <f>+AB76</f>
        <v>0</v>
      </c>
      <c r="AC78" s="443" t="str">
        <f>IF(AND(Z78="DISPONIBLE"),AA78/AB78*100,IF(AND(Z78="NO DISPONIBLE"),"N.D.","S.I."))</f>
        <v>S.I.</v>
      </c>
      <c r="AD78" s="446"/>
      <c r="AE78" s="447"/>
      <c r="AF78" s="448">
        <f>+AF76</f>
        <v>0</v>
      </c>
      <c r="AG78" s="449" t="str">
        <f>IF(AND(AD78="DISPONIBLE"),AE78/AF78*100,IF(AND(AD78="NO DISPONIBLE"),"N.D.","S.I."))</f>
        <v>S.I.</v>
      </c>
      <c r="AH78" s="452"/>
      <c r="AI78" s="453"/>
      <c r="AJ78" s="454">
        <f>+AJ76</f>
        <v>0</v>
      </c>
      <c r="AK78" s="455" t="str">
        <f>IF(AND(AH78="DISPONIBLE"),AI78/AJ78*100,IF(AND(AH78="NO DISPONIBLE"),"N.D.","S.I."))</f>
        <v>S.I.</v>
      </c>
      <c r="AL78" s="58"/>
    </row>
    <row r="79" spans="1:38" ht="25.5">
      <c r="A79" s="103" t="s">
        <v>448</v>
      </c>
      <c r="B79" s="120" t="s">
        <v>193</v>
      </c>
      <c r="C79" s="103">
        <v>38</v>
      </c>
      <c r="D79" s="105" t="s">
        <v>201</v>
      </c>
      <c r="E79" s="103" t="s">
        <v>0</v>
      </c>
      <c r="F79" s="212"/>
      <c r="G79" s="59"/>
      <c r="H79" s="216"/>
      <c r="I79" s="219" t="str">
        <f t="shared" ref="I79:I84" si="96">IF(AND(F79="DISPONIBLE"),G79,IF(AND(F79="NO DISPONIBLE"),"N.D.","S.I."))</f>
        <v>S.I.</v>
      </c>
      <c r="J79" s="235"/>
      <c r="K79" s="61"/>
      <c r="L79" s="224"/>
      <c r="M79" s="225" t="str">
        <f t="shared" ref="M79:M84" si="97">IF(AND(J79="DISPONIBLE"),K79,IF(AND(J79="NO DISPONIBLE"),"N.D.","S.I."))</f>
        <v>S.I.</v>
      </c>
      <c r="N79" s="234"/>
      <c r="O79" s="63"/>
      <c r="P79" s="227"/>
      <c r="Q79" s="228" t="str">
        <f t="shared" ref="Q79:Q84" si="98">IF(AND(N79="DISPONIBLE"),O79,IF(AND(N79="NO DISPONIBLE"),"N.D.","S.I."))</f>
        <v>S.I.</v>
      </c>
      <c r="R79" s="233"/>
      <c r="S79" s="65"/>
      <c r="T79" s="222"/>
      <c r="U79" s="223" t="str">
        <f t="shared" ref="U79:U84" si="99">IF(AND(R79="DISPONIBLE"),S79,IF(AND(R79="NO DISPONIBLE"),"N.D.","S.I."))</f>
        <v>S.I.</v>
      </c>
      <c r="V79" s="232"/>
      <c r="W79" s="66"/>
      <c r="X79" s="229"/>
      <c r="Y79" s="230" t="str">
        <f t="shared" ref="Y79:Y84" si="100">IF(AND(V79="DISPONIBLE"),W79,IF(AND(V79="NO DISPONIBLE"),"N.D.","S.I."))</f>
        <v>S.I.</v>
      </c>
      <c r="Z79" s="440"/>
      <c r="AA79" s="441"/>
      <c r="AB79" s="465"/>
      <c r="AC79" s="443" t="str">
        <f t="shared" ref="AC79:AC88" si="101">IF(AND(Z79="DISPONIBLE"),AA79,IF(AND(Z79="NO DISPONIBLE"),"N.D.","S.I."))</f>
        <v>S.I.</v>
      </c>
      <c r="AD79" s="446"/>
      <c r="AE79" s="447"/>
      <c r="AF79" s="468"/>
      <c r="AG79" s="449" t="str">
        <f t="shared" ref="AG79:AG88" si="102">IF(AND(AD79="DISPONIBLE"),AE79,IF(AND(AD79="NO DISPONIBLE"),"N.D.","S.I."))</f>
        <v>S.I.</v>
      </c>
      <c r="AH79" s="452"/>
      <c r="AI79" s="453"/>
      <c r="AJ79" s="473"/>
      <c r="AK79" s="455" t="str">
        <f t="shared" ref="AK79:AK88" si="103">IF(AND(AH79="DISPONIBLE"),AI79,IF(AND(AH79="NO DISPONIBLE"),"N.D.","S.I."))</f>
        <v>S.I.</v>
      </c>
      <c r="AL79" s="58"/>
    </row>
    <row r="80" spans="1:38" ht="25.5">
      <c r="A80" s="100" t="s">
        <v>226</v>
      </c>
      <c r="B80" s="109" t="s">
        <v>193</v>
      </c>
      <c r="C80" s="100">
        <v>39</v>
      </c>
      <c r="D80" s="100" t="s">
        <v>201</v>
      </c>
      <c r="E80" s="100" t="s">
        <v>0</v>
      </c>
      <c r="F80" s="212"/>
      <c r="G80" s="59"/>
      <c r="H80" s="216"/>
      <c r="I80" s="219" t="str">
        <f t="shared" si="96"/>
        <v>S.I.</v>
      </c>
      <c r="J80" s="235"/>
      <c r="K80" s="61"/>
      <c r="L80" s="224"/>
      <c r="M80" s="225" t="str">
        <f t="shared" si="97"/>
        <v>S.I.</v>
      </c>
      <c r="N80" s="234"/>
      <c r="O80" s="63"/>
      <c r="P80" s="227"/>
      <c r="Q80" s="228" t="str">
        <f t="shared" si="98"/>
        <v>S.I.</v>
      </c>
      <c r="R80" s="233"/>
      <c r="S80" s="65"/>
      <c r="T80" s="222"/>
      <c r="U80" s="223" t="str">
        <f t="shared" si="99"/>
        <v>S.I.</v>
      </c>
      <c r="V80" s="232"/>
      <c r="W80" s="66"/>
      <c r="X80" s="229"/>
      <c r="Y80" s="230" t="str">
        <f t="shared" si="100"/>
        <v>S.I.</v>
      </c>
      <c r="Z80" s="440"/>
      <c r="AA80" s="441"/>
      <c r="AB80" s="465"/>
      <c r="AC80" s="443" t="str">
        <f t="shared" si="101"/>
        <v>S.I.</v>
      </c>
      <c r="AD80" s="446"/>
      <c r="AE80" s="447"/>
      <c r="AF80" s="468"/>
      <c r="AG80" s="449" t="str">
        <f t="shared" si="102"/>
        <v>S.I.</v>
      </c>
      <c r="AH80" s="452"/>
      <c r="AI80" s="453"/>
      <c r="AJ80" s="473"/>
      <c r="AK80" s="455" t="str">
        <f t="shared" si="103"/>
        <v>S.I.</v>
      </c>
      <c r="AL80" s="58"/>
    </row>
    <row r="81" spans="1:38" ht="24" customHeight="1">
      <c r="A81" s="100" t="s">
        <v>227</v>
      </c>
      <c r="B81" s="109" t="s">
        <v>193</v>
      </c>
      <c r="C81" s="100">
        <v>40</v>
      </c>
      <c r="D81" s="100" t="s">
        <v>110</v>
      </c>
      <c r="E81" s="103" t="s">
        <v>0</v>
      </c>
      <c r="F81" s="212"/>
      <c r="G81" s="59"/>
      <c r="H81" s="216"/>
      <c r="I81" s="219" t="str">
        <f t="shared" si="96"/>
        <v>S.I.</v>
      </c>
      <c r="J81" s="235"/>
      <c r="K81" s="61"/>
      <c r="L81" s="224"/>
      <c r="M81" s="225" t="str">
        <f t="shared" si="97"/>
        <v>S.I.</v>
      </c>
      <c r="N81" s="234"/>
      <c r="O81" s="63"/>
      <c r="P81" s="227"/>
      <c r="Q81" s="228" t="str">
        <f t="shared" si="98"/>
        <v>S.I.</v>
      </c>
      <c r="R81" s="233"/>
      <c r="S81" s="65"/>
      <c r="T81" s="222"/>
      <c r="U81" s="223" t="str">
        <f t="shared" si="99"/>
        <v>S.I.</v>
      </c>
      <c r="V81" s="232"/>
      <c r="W81" s="66"/>
      <c r="X81" s="229"/>
      <c r="Y81" s="230" t="str">
        <f t="shared" si="100"/>
        <v>S.I.</v>
      </c>
      <c r="Z81" s="440"/>
      <c r="AA81" s="441"/>
      <c r="AB81" s="465"/>
      <c r="AC81" s="443" t="str">
        <f t="shared" si="101"/>
        <v>S.I.</v>
      </c>
      <c r="AD81" s="446"/>
      <c r="AE81" s="447"/>
      <c r="AF81" s="468"/>
      <c r="AG81" s="449" t="str">
        <f t="shared" si="102"/>
        <v>S.I.</v>
      </c>
      <c r="AH81" s="452"/>
      <c r="AI81" s="453"/>
      <c r="AJ81" s="473"/>
      <c r="AK81" s="455" t="str">
        <f t="shared" si="103"/>
        <v>S.I.</v>
      </c>
      <c r="AL81" s="58"/>
    </row>
    <row r="82" spans="1:38" ht="25.5">
      <c r="A82" s="100" t="s">
        <v>228</v>
      </c>
      <c r="B82" s="109" t="s">
        <v>193</v>
      </c>
      <c r="C82" s="100">
        <v>41</v>
      </c>
      <c r="D82" s="100" t="s">
        <v>177</v>
      </c>
      <c r="E82" s="103" t="s">
        <v>0</v>
      </c>
      <c r="F82" s="212"/>
      <c r="G82" s="59"/>
      <c r="H82" s="216"/>
      <c r="I82" s="219" t="str">
        <f t="shared" si="96"/>
        <v>S.I.</v>
      </c>
      <c r="J82" s="235"/>
      <c r="K82" s="61"/>
      <c r="L82" s="224"/>
      <c r="M82" s="225" t="str">
        <f t="shared" si="97"/>
        <v>S.I.</v>
      </c>
      <c r="N82" s="234"/>
      <c r="O82" s="63"/>
      <c r="P82" s="227"/>
      <c r="Q82" s="228" t="str">
        <f t="shared" si="98"/>
        <v>S.I.</v>
      </c>
      <c r="R82" s="233"/>
      <c r="S82" s="65"/>
      <c r="T82" s="222"/>
      <c r="U82" s="223" t="str">
        <f t="shared" si="99"/>
        <v>S.I.</v>
      </c>
      <c r="V82" s="232"/>
      <c r="W82" s="66"/>
      <c r="X82" s="229"/>
      <c r="Y82" s="230" t="str">
        <f t="shared" si="100"/>
        <v>S.I.</v>
      </c>
      <c r="Z82" s="440"/>
      <c r="AA82" s="441"/>
      <c r="AB82" s="465"/>
      <c r="AC82" s="443" t="str">
        <f t="shared" si="101"/>
        <v>S.I.</v>
      </c>
      <c r="AD82" s="446"/>
      <c r="AE82" s="447"/>
      <c r="AF82" s="468"/>
      <c r="AG82" s="449" t="str">
        <f t="shared" si="102"/>
        <v>S.I.</v>
      </c>
      <c r="AH82" s="452"/>
      <c r="AI82" s="453"/>
      <c r="AJ82" s="473"/>
      <c r="AK82" s="455" t="str">
        <f t="shared" si="103"/>
        <v>S.I.</v>
      </c>
      <c r="AL82" s="179"/>
    </row>
    <row r="83" spans="1:38" ht="25.5">
      <c r="A83" s="100" t="s">
        <v>229</v>
      </c>
      <c r="B83" s="109" t="s">
        <v>193</v>
      </c>
      <c r="C83" s="100">
        <v>42</v>
      </c>
      <c r="D83" s="100" t="s">
        <v>178</v>
      </c>
      <c r="E83" s="103" t="s">
        <v>0</v>
      </c>
      <c r="F83" s="212"/>
      <c r="G83" s="59"/>
      <c r="H83" s="216"/>
      <c r="I83" s="219" t="str">
        <f t="shared" si="96"/>
        <v>S.I.</v>
      </c>
      <c r="J83" s="235"/>
      <c r="K83" s="61"/>
      <c r="L83" s="224"/>
      <c r="M83" s="225" t="str">
        <f t="shared" si="97"/>
        <v>S.I.</v>
      </c>
      <c r="N83" s="234"/>
      <c r="O83" s="63"/>
      <c r="P83" s="227"/>
      <c r="Q83" s="228" t="str">
        <f t="shared" si="98"/>
        <v>S.I.</v>
      </c>
      <c r="R83" s="233"/>
      <c r="S83" s="65"/>
      <c r="T83" s="222"/>
      <c r="U83" s="223" t="str">
        <f t="shared" si="99"/>
        <v>S.I.</v>
      </c>
      <c r="V83" s="232"/>
      <c r="W83" s="66"/>
      <c r="X83" s="229"/>
      <c r="Y83" s="230" t="str">
        <f t="shared" si="100"/>
        <v>S.I.</v>
      </c>
      <c r="Z83" s="440"/>
      <c r="AA83" s="441"/>
      <c r="AB83" s="465"/>
      <c r="AC83" s="443" t="str">
        <f t="shared" si="101"/>
        <v>S.I.</v>
      </c>
      <c r="AD83" s="446"/>
      <c r="AE83" s="447"/>
      <c r="AF83" s="468"/>
      <c r="AG83" s="449" t="str">
        <f t="shared" si="102"/>
        <v>S.I.</v>
      </c>
      <c r="AH83" s="452"/>
      <c r="AI83" s="453"/>
      <c r="AJ83" s="473"/>
      <c r="AK83" s="455" t="str">
        <f t="shared" si="103"/>
        <v>S.I.</v>
      </c>
      <c r="AL83" s="58"/>
    </row>
    <row r="84" spans="1:38" ht="25.5">
      <c r="A84" s="100" t="s">
        <v>230</v>
      </c>
      <c r="B84" s="109" t="s">
        <v>193</v>
      </c>
      <c r="C84" s="100">
        <v>43</v>
      </c>
      <c r="D84" s="100" t="s">
        <v>179</v>
      </c>
      <c r="E84" s="103" t="s">
        <v>0</v>
      </c>
      <c r="F84" s="212"/>
      <c r="G84" s="59"/>
      <c r="H84" s="216"/>
      <c r="I84" s="219" t="str">
        <f t="shared" si="96"/>
        <v>S.I.</v>
      </c>
      <c r="J84" s="235"/>
      <c r="K84" s="61"/>
      <c r="L84" s="224"/>
      <c r="M84" s="225" t="str">
        <f t="shared" si="97"/>
        <v>S.I.</v>
      </c>
      <c r="N84" s="234"/>
      <c r="O84" s="63"/>
      <c r="P84" s="227"/>
      <c r="Q84" s="228" t="str">
        <f t="shared" si="98"/>
        <v>S.I.</v>
      </c>
      <c r="R84" s="233"/>
      <c r="S84" s="65"/>
      <c r="T84" s="222"/>
      <c r="U84" s="223" t="str">
        <f t="shared" si="99"/>
        <v>S.I.</v>
      </c>
      <c r="V84" s="232"/>
      <c r="W84" s="66"/>
      <c r="X84" s="229"/>
      <c r="Y84" s="230" t="str">
        <f t="shared" si="100"/>
        <v>S.I.</v>
      </c>
      <c r="Z84" s="440"/>
      <c r="AA84" s="441"/>
      <c r="AB84" s="465"/>
      <c r="AC84" s="443" t="str">
        <f t="shared" si="101"/>
        <v>S.I.</v>
      </c>
      <c r="AD84" s="446"/>
      <c r="AE84" s="447"/>
      <c r="AF84" s="468"/>
      <c r="AG84" s="449" t="str">
        <f t="shared" si="102"/>
        <v>S.I.</v>
      </c>
      <c r="AH84" s="452"/>
      <c r="AI84" s="453"/>
      <c r="AJ84" s="473"/>
      <c r="AK84" s="455" t="str">
        <f t="shared" si="103"/>
        <v>S.I.</v>
      </c>
      <c r="AL84" s="58"/>
    </row>
    <row r="85" spans="1:38" ht="48" customHeight="1">
      <c r="A85" s="103" t="s">
        <v>243</v>
      </c>
      <c r="B85" s="106" t="s">
        <v>193</v>
      </c>
      <c r="C85" s="103">
        <v>48</v>
      </c>
      <c r="D85" s="122" t="s">
        <v>110</v>
      </c>
      <c r="E85" s="103" t="s">
        <v>0</v>
      </c>
      <c r="F85" s="212"/>
      <c r="G85" s="59"/>
      <c r="H85" s="216"/>
      <c r="I85" s="219" t="str">
        <f t="shared" ref="I85:I88" si="104">IF(AND(F85="DISPONIBLE"),G85,IF(AND(F85="NO DISPONIBLE"),"N.D.","S.I."))</f>
        <v>S.I.</v>
      </c>
      <c r="J85" s="235"/>
      <c r="K85" s="61"/>
      <c r="L85" s="224"/>
      <c r="M85" s="225" t="str">
        <f t="shared" ref="M85:M88" si="105">IF(AND(J85="DISPONIBLE"),K85,IF(AND(J85="NO DISPONIBLE"),"N.D.","S.I."))</f>
        <v>S.I.</v>
      </c>
      <c r="N85" s="234"/>
      <c r="O85" s="63"/>
      <c r="P85" s="227"/>
      <c r="Q85" s="228" t="str">
        <f t="shared" ref="Q85:Q88" si="106">IF(AND(N85="DISPONIBLE"),O85,IF(AND(N85="NO DISPONIBLE"),"N.D.","S.I."))</f>
        <v>S.I.</v>
      </c>
      <c r="R85" s="233"/>
      <c r="S85" s="65"/>
      <c r="T85" s="222"/>
      <c r="U85" s="223" t="str">
        <f t="shared" ref="U85:U88" si="107">IF(AND(R85="DISPONIBLE"),S85,IF(AND(R85="NO DISPONIBLE"),"N.D.","S.I."))</f>
        <v>S.I.</v>
      </c>
      <c r="V85" s="232"/>
      <c r="W85" s="66"/>
      <c r="X85" s="229"/>
      <c r="Y85" s="230" t="str">
        <f t="shared" ref="Y85:Y88" si="108">IF(AND(V85="DISPONIBLE"),W85,IF(AND(V85="NO DISPONIBLE"),"N.D.","S.I."))</f>
        <v>S.I.</v>
      </c>
      <c r="Z85" s="440"/>
      <c r="AA85" s="441"/>
      <c r="AB85" s="465"/>
      <c r="AC85" s="443" t="str">
        <f t="shared" si="101"/>
        <v>S.I.</v>
      </c>
      <c r="AD85" s="446"/>
      <c r="AE85" s="447"/>
      <c r="AF85" s="468"/>
      <c r="AG85" s="449" t="str">
        <f t="shared" si="102"/>
        <v>S.I.</v>
      </c>
      <c r="AH85" s="452"/>
      <c r="AI85" s="453"/>
      <c r="AJ85" s="473"/>
      <c r="AK85" s="455" t="str">
        <f t="shared" si="103"/>
        <v>S.I.</v>
      </c>
      <c r="AL85" s="58"/>
    </row>
    <row r="86" spans="1:38" ht="57" customHeight="1">
      <c r="A86" s="103" t="s">
        <v>582</v>
      </c>
      <c r="B86" s="106" t="s">
        <v>193</v>
      </c>
      <c r="C86" s="103">
        <v>49</v>
      </c>
      <c r="D86" s="122" t="s">
        <v>177</v>
      </c>
      <c r="E86" s="103" t="s">
        <v>0</v>
      </c>
      <c r="F86" s="212"/>
      <c r="G86" s="59"/>
      <c r="H86" s="216"/>
      <c r="I86" s="219" t="str">
        <f t="shared" si="104"/>
        <v>S.I.</v>
      </c>
      <c r="J86" s="235"/>
      <c r="K86" s="61"/>
      <c r="L86" s="224"/>
      <c r="M86" s="225" t="str">
        <f t="shared" si="105"/>
        <v>S.I.</v>
      </c>
      <c r="N86" s="234"/>
      <c r="O86" s="63"/>
      <c r="P86" s="227"/>
      <c r="Q86" s="228" t="str">
        <f t="shared" si="106"/>
        <v>S.I.</v>
      </c>
      <c r="R86" s="233"/>
      <c r="S86" s="65"/>
      <c r="T86" s="222"/>
      <c r="U86" s="223" t="str">
        <f t="shared" si="107"/>
        <v>S.I.</v>
      </c>
      <c r="V86" s="232"/>
      <c r="W86" s="66"/>
      <c r="X86" s="229"/>
      <c r="Y86" s="230" t="str">
        <f t="shared" si="108"/>
        <v>S.I.</v>
      </c>
      <c r="Z86" s="440"/>
      <c r="AA86" s="441"/>
      <c r="AB86" s="465"/>
      <c r="AC86" s="443" t="str">
        <f t="shared" si="101"/>
        <v>S.I.</v>
      </c>
      <c r="AD86" s="446"/>
      <c r="AE86" s="447"/>
      <c r="AF86" s="468"/>
      <c r="AG86" s="449" t="str">
        <f t="shared" si="102"/>
        <v>S.I.</v>
      </c>
      <c r="AH86" s="452"/>
      <c r="AI86" s="453"/>
      <c r="AJ86" s="473"/>
      <c r="AK86" s="455" t="str">
        <f t="shared" si="103"/>
        <v>S.I.</v>
      </c>
      <c r="AL86" s="58"/>
    </row>
    <row r="87" spans="1:38" ht="51" customHeight="1">
      <c r="A87" s="103" t="s">
        <v>244</v>
      </c>
      <c r="B87" s="106" t="s">
        <v>193</v>
      </c>
      <c r="C87" s="103">
        <v>50</v>
      </c>
      <c r="D87" s="122" t="s">
        <v>513</v>
      </c>
      <c r="E87" s="103" t="s">
        <v>0</v>
      </c>
      <c r="F87" s="212"/>
      <c r="G87" s="59"/>
      <c r="H87" s="216"/>
      <c r="I87" s="219" t="str">
        <f t="shared" si="104"/>
        <v>S.I.</v>
      </c>
      <c r="J87" s="235"/>
      <c r="K87" s="61"/>
      <c r="L87" s="224"/>
      <c r="M87" s="225" t="str">
        <f t="shared" si="105"/>
        <v>S.I.</v>
      </c>
      <c r="N87" s="234"/>
      <c r="O87" s="63"/>
      <c r="P87" s="227"/>
      <c r="Q87" s="228" t="str">
        <f t="shared" si="106"/>
        <v>S.I.</v>
      </c>
      <c r="R87" s="233"/>
      <c r="S87" s="65"/>
      <c r="T87" s="222"/>
      <c r="U87" s="223" t="str">
        <f t="shared" si="107"/>
        <v>S.I.</v>
      </c>
      <c r="V87" s="232"/>
      <c r="W87" s="66"/>
      <c r="X87" s="229"/>
      <c r="Y87" s="230" t="str">
        <f t="shared" si="108"/>
        <v>S.I.</v>
      </c>
      <c r="Z87" s="440"/>
      <c r="AA87" s="441"/>
      <c r="AB87" s="465"/>
      <c r="AC87" s="443" t="str">
        <f t="shared" si="101"/>
        <v>S.I.</v>
      </c>
      <c r="AD87" s="446"/>
      <c r="AE87" s="447"/>
      <c r="AF87" s="468"/>
      <c r="AG87" s="449" t="str">
        <f t="shared" si="102"/>
        <v>S.I.</v>
      </c>
      <c r="AH87" s="452"/>
      <c r="AI87" s="453"/>
      <c r="AJ87" s="473"/>
      <c r="AK87" s="455" t="str">
        <f t="shared" si="103"/>
        <v>S.I.</v>
      </c>
      <c r="AL87" s="58"/>
    </row>
    <row r="88" spans="1:38" ht="56.25" customHeight="1">
      <c r="A88" s="103" t="s">
        <v>245</v>
      </c>
      <c r="B88" s="106" t="s">
        <v>193</v>
      </c>
      <c r="C88" s="103">
        <v>51</v>
      </c>
      <c r="D88" s="122" t="s">
        <v>512</v>
      </c>
      <c r="E88" s="103" t="s">
        <v>0</v>
      </c>
      <c r="F88" s="212"/>
      <c r="G88" s="59"/>
      <c r="H88" s="216"/>
      <c r="I88" s="219" t="str">
        <f t="shared" si="104"/>
        <v>S.I.</v>
      </c>
      <c r="J88" s="235"/>
      <c r="K88" s="61"/>
      <c r="L88" s="224"/>
      <c r="M88" s="225" t="str">
        <f t="shared" si="105"/>
        <v>S.I.</v>
      </c>
      <c r="N88" s="234"/>
      <c r="O88" s="63"/>
      <c r="P88" s="227"/>
      <c r="Q88" s="228" t="str">
        <f t="shared" si="106"/>
        <v>S.I.</v>
      </c>
      <c r="R88" s="233"/>
      <c r="S88" s="65"/>
      <c r="T88" s="222"/>
      <c r="U88" s="223" t="str">
        <f t="shared" si="107"/>
        <v>S.I.</v>
      </c>
      <c r="V88" s="232"/>
      <c r="W88" s="66"/>
      <c r="X88" s="229"/>
      <c r="Y88" s="230" t="str">
        <f t="shared" si="108"/>
        <v>S.I.</v>
      </c>
      <c r="Z88" s="440"/>
      <c r="AA88" s="441"/>
      <c r="AB88" s="465"/>
      <c r="AC88" s="443" t="str">
        <f t="shared" si="101"/>
        <v>S.I.</v>
      </c>
      <c r="AD88" s="446"/>
      <c r="AE88" s="447"/>
      <c r="AF88" s="468"/>
      <c r="AG88" s="449" t="str">
        <f t="shared" si="102"/>
        <v>S.I.</v>
      </c>
      <c r="AH88" s="452"/>
      <c r="AI88" s="453"/>
      <c r="AJ88" s="473"/>
      <c r="AK88" s="455" t="str">
        <f t="shared" si="103"/>
        <v>S.I.</v>
      </c>
      <c r="AL88" s="58"/>
    </row>
    <row r="89" spans="1:38" ht="67.5" customHeight="1">
      <c r="A89" s="100" t="s">
        <v>7</v>
      </c>
      <c r="B89" s="101" t="s">
        <v>587</v>
      </c>
      <c r="C89" s="100">
        <v>44</v>
      </c>
      <c r="D89" s="121" t="s">
        <v>173</v>
      </c>
      <c r="E89" s="121" t="s">
        <v>112</v>
      </c>
      <c r="F89" s="212"/>
      <c r="G89" s="59"/>
      <c r="H89" s="215">
        <f>SUM(G89:G93)</f>
        <v>0</v>
      </c>
      <c r="I89" s="219" t="str">
        <f>IF(AND(F89="DISPONIBLE"),G89/H89*100,IF(AND(F89="NO DISPONIBLE"),"N.D.","S.I."))</f>
        <v>S.I.</v>
      </c>
      <c r="J89" s="235"/>
      <c r="K89" s="61"/>
      <c r="L89" s="226">
        <f>SUM(K89:K93)</f>
        <v>0</v>
      </c>
      <c r="M89" s="225" t="str">
        <f>IF(AND(J89="DISPONIBLE"),K89/L89*100,IF(AND(J89="NO DISPONIBLE"),"N.D.","S.I."))</f>
        <v>S.I.</v>
      </c>
      <c r="N89" s="234"/>
      <c r="O89" s="63"/>
      <c r="P89" s="68">
        <f>SUM(O89:O93)</f>
        <v>0</v>
      </c>
      <c r="Q89" s="228" t="str">
        <f>IF(AND(N89="DISPONIBLE"),O89/P89*100,IF(AND(N89="NO DISPONIBLE"),"N.D.","S.I."))</f>
        <v>S.I.</v>
      </c>
      <c r="R89" s="233"/>
      <c r="S89" s="65"/>
      <c r="T89" s="69">
        <f>SUM(S89:S93)</f>
        <v>0</v>
      </c>
      <c r="U89" s="223" t="str">
        <f>IF(AND(R89="DISPONIBLE"),S89/T89*100,IF(AND(R89="NO DISPONIBLE"),"N.D.","S.I."))</f>
        <v>S.I.</v>
      </c>
      <c r="V89" s="232"/>
      <c r="W89" s="66"/>
      <c r="X89" s="70">
        <f>SUM(W89:W93)</f>
        <v>0</v>
      </c>
      <c r="Y89" s="230" t="str">
        <f>IF(AND(V89="DISPONIBLE"),W89/X89*100,IF(AND(V89="NO DISPONIBLE"),"N.D.","S.I."))</f>
        <v>S.I.</v>
      </c>
      <c r="Z89" s="440"/>
      <c r="AA89" s="441"/>
      <c r="AB89" s="442">
        <f>SUM(AA89:AA93)</f>
        <v>0</v>
      </c>
      <c r="AC89" s="443" t="str">
        <f>IF(AND(Z89="DISPONIBLE"),AA89/AB89*100,IF(AND(Z89="NO DISPONIBLE"),"N.D.","S.I."))</f>
        <v>S.I.</v>
      </c>
      <c r="AD89" s="446"/>
      <c r="AE89" s="447"/>
      <c r="AF89" s="448">
        <f>SUM(AE89:AE93)</f>
        <v>0</v>
      </c>
      <c r="AG89" s="449" t="str">
        <f>IF(AND(AD89="DISPONIBLE"),AE89/AF89*100,IF(AND(AD89="NO DISPONIBLE"),"N.D.","S.I."))</f>
        <v>S.I.</v>
      </c>
      <c r="AH89" s="452"/>
      <c r="AI89" s="453"/>
      <c r="AJ89" s="454">
        <f>SUM(AI89:AI93)</f>
        <v>0</v>
      </c>
      <c r="AK89" s="455" t="str">
        <f>IF(AND(AH89="DISPONIBLE"),AI89/AJ89*100,IF(AND(AH89="NO DISPONIBLE"),"N.D.","S.I."))</f>
        <v>S.I.</v>
      </c>
      <c r="AL89" s="58"/>
    </row>
    <row r="90" spans="1:38" ht="67.5" customHeight="1">
      <c r="A90" s="100" t="s">
        <v>7</v>
      </c>
      <c r="B90" s="101" t="s">
        <v>588</v>
      </c>
      <c r="C90" s="100">
        <v>45</v>
      </c>
      <c r="D90" s="121" t="s">
        <v>174</v>
      </c>
      <c r="E90" s="121" t="s">
        <v>112</v>
      </c>
      <c r="F90" s="212"/>
      <c r="G90" s="59"/>
      <c r="H90" s="215">
        <f>SUM(G89:G93)</f>
        <v>0</v>
      </c>
      <c r="I90" s="219" t="str">
        <f>IF(AND(F90="DISPONIBLE"),G90/H90*100,IF(AND(F90="NO DISPONIBLE"),"N.D.","S.I."))</f>
        <v>S.I.</v>
      </c>
      <c r="J90" s="235"/>
      <c r="K90" s="61"/>
      <c r="L90" s="226">
        <f>SUM(K89:K93)</f>
        <v>0</v>
      </c>
      <c r="M90" s="225" t="str">
        <f>IF(AND(J90="DISPONIBLE"),K90/L90*100,IF(AND(J90="NO DISPONIBLE"),"N.D.","S.I."))</f>
        <v>S.I.</v>
      </c>
      <c r="N90" s="234"/>
      <c r="O90" s="63"/>
      <c r="P90" s="68">
        <f>SUM(O89:O93)</f>
        <v>0</v>
      </c>
      <c r="Q90" s="228" t="str">
        <f>IF(AND(N90="DISPONIBLE"),O90/P90*100,IF(AND(N90="NO DISPONIBLE"),"N.D.","S.I."))</f>
        <v>S.I.</v>
      </c>
      <c r="R90" s="233"/>
      <c r="S90" s="65"/>
      <c r="T90" s="69">
        <f>SUM(S89:S93)</f>
        <v>0</v>
      </c>
      <c r="U90" s="223" t="str">
        <f>IF(AND(R90="DISPONIBLE"),S90/T90*100,IF(AND(R90="NO DISPONIBLE"),"N.D.","S.I."))</f>
        <v>S.I.</v>
      </c>
      <c r="V90" s="232"/>
      <c r="W90" s="66"/>
      <c r="X90" s="70">
        <f>SUM(W89:W93)</f>
        <v>0</v>
      </c>
      <c r="Y90" s="230" t="str">
        <f>IF(AND(V90="DISPONIBLE"),W90/X90*100,IF(AND(V90="NO DISPONIBLE"),"N.D.","S.I."))</f>
        <v>S.I.</v>
      </c>
      <c r="Z90" s="440"/>
      <c r="AA90" s="441"/>
      <c r="AB90" s="442">
        <f>SUM(AA89:AA93)</f>
        <v>0</v>
      </c>
      <c r="AC90" s="443" t="str">
        <f>IF(AND(Z90="DISPONIBLE"),AA90/AB90*100,IF(AND(Z90="NO DISPONIBLE"),"N.D.","S.I."))</f>
        <v>S.I.</v>
      </c>
      <c r="AD90" s="446"/>
      <c r="AE90" s="447"/>
      <c r="AF90" s="448">
        <f>SUM(AE89:AE93)</f>
        <v>0</v>
      </c>
      <c r="AG90" s="449" t="str">
        <f>IF(AND(AD90="DISPONIBLE"),AE90/AF90*100,IF(AND(AD90="NO DISPONIBLE"),"N.D.","S.I."))</f>
        <v>S.I.</v>
      </c>
      <c r="AH90" s="452"/>
      <c r="AI90" s="453"/>
      <c r="AJ90" s="454">
        <f>SUM(AI89:AI93)</f>
        <v>0</v>
      </c>
      <c r="AK90" s="455" t="str">
        <f>IF(AND(AH90="DISPONIBLE"),AI90/AJ90*100,IF(AND(AH90="NO DISPONIBLE"),"N.D.","S.I."))</f>
        <v>S.I.</v>
      </c>
      <c r="AL90" s="179"/>
    </row>
    <row r="91" spans="1:38" ht="67.5" customHeight="1">
      <c r="A91" s="100" t="s">
        <v>7</v>
      </c>
      <c r="B91" s="101" t="s">
        <v>589</v>
      </c>
      <c r="C91" s="100">
        <v>46</v>
      </c>
      <c r="D91" s="121" t="s">
        <v>175</v>
      </c>
      <c r="E91" s="121" t="s">
        <v>112</v>
      </c>
      <c r="F91" s="212"/>
      <c r="G91" s="59"/>
      <c r="H91" s="215">
        <f>SUM(G89:G93)</f>
        <v>0</v>
      </c>
      <c r="I91" s="219" t="str">
        <f>IF(AND(F91="DISPONIBLE"),G91/H91*100,IF(AND(F91="NO DISPONIBLE"),"N.D.","S.I."))</f>
        <v>S.I.</v>
      </c>
      <c r="J91" s="235"/>
      <c r="K91" s="61"/>
      <c r="L91" s="226">
        <f>SUM(K89:K93)</f>
        <v>0</v>
      </c>
      <c r="M91" s="225" t="str">
        <f>IF(AND(J91="DISPONIBLE"),K91/L91*100,IF(AND(J91="NO DISPONIBLE"),"N.D.","S.I."))</f>
        <v>S.I.</v>
      </c>
      <c r="N91" s="234"/>
      <c r="O91" s="63"/>
      <c r="P91" s="68">
        <f>SUM(O89:O93)</f>
        <v>0</v>
      </c>
      <c r="Q91" s="228" t="str">
        <f>IF(AND(N91="DISPONIBLE"),O91/P91*100,IF(AND(N91="NO DISPONIBLE"),"N.D.","S.I."))</f>
        <v>S.I.</v>
      </c>
      <c r="R91" s="233"/>
      <c r="S91" s="65"/>
      <c r="T91" s="69">
        <f>SUM(S89:S93)</f>
        <v>0</v>
      </c>
      <c r="U91" s="223" t="str">
        <f>IF(AND(R91="DISPONIBLE"),S91/T91*100,IF(AND(R91="NO DISPONIBLE"),"N.D.","S.I."))</f>
        <v>S.I.</v>
      </c>
      <c r="V91" s="232"/>
      <c r="W91" s="66"/>
      <c r="X91" s="70">
        <f>SUM(W89:W93)</f>
        <v>0</v>
      </c>
      <c r="Y91" s="230" t="str">
        <f>IF(AND(V91="DISPONIBLE"),W91/X91*100,IF(AND(V91="NO DISPONIBLE"),"N.D.","S.I."))</f>
        <v>S.I.</v>
      </c>
      <c r="Z91" s="440"/>
      <c r="AA91" s="441"/>
      <c r="AB91" s="442">
        <f>SUM(AA89:AA93)</f>
        <v>0</v>
      </c>
      <c r="AC91" s="443" t="str">
        <f>IF(AND(Z91="DISPONIBLE"),AA91/AB91*100,IF(AND(Z91="NO DISPONIBLE"),"N.D.","S.I."))</f>
        <v>S.I.</v>
      </c>
      <c r="AD91" s="446"/>
      <c r="AE91" s="447"/>
      <c r="AF91" s="448">
        <f>SUM(AE89:AE93)</f>
        <v>0</v>
      </c>
      <c r="AG91" s="449" t="str">
        <f>IF(AND(AD91="DISPONIBLE"),AE91/AF91*100,IF(AND(AD91="NO DISPONIBLE"),"N.D.","S.I."))</f>
        <v>S.I.</v>
      </c>
      <c r="AH91" s="452"/>
      <c r="AI91" s="453"/>
      <c r="AJ91" s="454">
        <f>SUM(AI89:AI93)</f>
        <v>0</v>
      </c>
      <c r="AK91" s="455" t="str">
        <f>IF(AND(AH91="DISPONIBLE"),AI91/AJ91*100,IF(AND(AH91="NO DISPONIBLE"),"N.D.","S.I."))</f>
        <v>S.I.</v>
      </c>
      <c r="AL91" s="58"/>
    </row>
    <row r="92" spans="1:38" ht="67.5" customHeight="1">
      <c r="A92" s="100" t="s">
        <v>7</v>
      </c>
      <c r="B92" s="101" t="s">
        <v>590</v>
      </c>
      <c r="C92" s="100">
        <v>47</v>
      </c>
      <c r="D92" s="121" t="s">
        <v>176</v>
      </c>
      <c r="E92" s="121" t="s">
        <v>112</v>
      </c>
      <c r="F92" s="212"/>
      <c r="G92" s="59"/>
      <c r="H92" s="215">
        <f>SUM(G89:G93)</f>
        <v>0</v>
      </c>
      <c r="I92" s="219" t="str">
        <f>IF(AND(F92="DISPONIBLE"),G92/H92*100,IF(AND(F92="NO DISPONIBLE"),"N.D.","S.I."))</f>
        <v>S.I.</v>
      </c>
      <c r="J92" s="235"/>
      <c r="K92" s="61"/>
      <c r="L92" s="226">
        <f>SUM(K89:K93)</f>
        <v>0</v>
      </c>
      <c r="M92" s="225" t="str">
        <f>IF(AND(J92="DISPONIBLE"),K92/L92*100,IF(AND(J92="NO DISPONIBLE"),"N.D.","S.I."))</f>
        <v>S.I.</v>
      </c>
      <c r="N92" s="234"/>
      <c r="O92" s="63"/>
      <c r="P92" s="68">
        <f>SUM(O89:O93)</f>
        <v>0</v>
      </c>
      <c r="Q92" s="228" t="str">
        <f>IF(AND(N92="DISPONIBLE"),O92/P92*100,IF(AND(N92="NO DISPONIBLE"),"N.D.","S.I."))</f>
        <v>S.I.</v>
      </c>
      <c r="R92" s="233"/>
      <c r="S92" s="65"/>
      <c r="T92" s="69">
        <f>SUM(S89:S93)</f>
        <v>0</v>
      </c>
      <c r="U92" s="223" t="str">
        <f>IF(AND(R92="DISPONIBLE"),S92/T92*100,IF(AND(R92="NO DISPONIBLE"),"N.D.","S.I."))</f>
        <v>S.I.</v>
      </c>
      <c r="V92" s="232"/>
      <c r="W92" s="66"/>
      <c r="X92" s="70">
        <f>SUM(W89:W93)</f>
        <v>0</v>
      </c>
      <c r="Y92" s="230" t="str">
        <f>IF(AND(V92="DISPONIBLE"),W92/X92*100,IF(AND(V92="NO DISPONIBLE"),"N.D.","S.I."))</f>
        <v>S.I.</v>
      </c>
      <c r="Z92" s="440"/>
      <c r="AA92" s="441"/>
      <c r="AB92" s="442">
        <f>SUM(AA89:AA93)</f>
        <v>0</v>
      </c>
      <c r="AC92" s="443" t="str">
        <f>IF(AND(Z92="DISPONIBLE"),AA92/AB92*100,IF(AND(Z92="NO DISPONIBLE"),"N.D.","S.I."))</f>
        <v>S.I.</v>
      </c>
      <c r="AD92" s="446"/>
      <c r="AE92" s="447"/>
      <c r="AF92" s="448">
        <f>SUM(AE89:AE93)</f>
        <v>0</v>
      </c>
      <c r="AG92" s="449" t="str">
        <f>IF(AND(AD92="DISPONIBLE"),AE92/AF92*100,IF(AND(AD92="NO DISPONIBLE"),"N.D.","S.I."))</f>
        <v>S.I.</v>
      </c>
      <c r="AH92" s="452"/>
      <c r="AI92" s="453"/>
      <c r="AJ92" s="454">
        <f>SUM(AI89:AI93)</f>
        <v>0</v>
      </c>
      <c r="AK92" s="455" t="str">
        <f>IF(AND(AH92="DISPONIBLE"),AI92/AJ92*100,IF(AND(AH92="NO DISPONIBLE"),"N.D.","S.I."))</f>
        <v>S.I.</v>
      </c>
      <c r="AL92" s="58"/>
    </row>
    <row r="93" spans="1:38" ht="67.5" customHeight="1">
      <c r="A93" s="211" t="s">
        <v>7</v>
      </c>
      <c r="B93" s="411" t="s">
        <v>1019</v>
      </c>
      <c r="C93" s="211">
        <v>1893</v>
      </c>
      <c r="D93" s="419" t="s">
        <v>1018</v>
      </c>
      <c r="E93" s="419" t="s">
        <v>112</v>
      </c>
      <c r="F93" s="212"/>
      <c r="G93" s="59"/>
      <c r="H93" s="215">
        <f>SUM(G89:G93)</f>
        <v>0</v>
      </c>
      <c r="I93" s="219" t="str">
        <f>IF(AND(F93="DISPONIBLE"),G93/H93*100,IF(AND(F93="NO DISPONIBLE"),"N.D.","S.I."))</f>
        <v>S.I.</v>
      </c>
      <c r="J93" s="235"/>
      <c r="K93" s="61"/>
      <c r="L93" s="226">
        <f>SUM(K89:K93)</f>
        <v>0</v>
      </c>
      <c r="M93" s="225" t="str">
        <f>IF(AND(J93="DISPONIBLE"),K93/L93*100,IF(AND(J93="NO DISPONIBLE"),"N.D.","S.I."))</f>
        <v>S.I.</v>
      </c>
      <c r="N93" s="234"/>
      <c r="O93" s="63"/>
      <c r="P93" s="68">
        <f>SUM(O89:O93)</f>
        <v>0</v>
      </c>
      <c r="Q93" s="228" t="str">
        <f>IF(AND(N93="DISPONIBLE"),O93/P93*100,IF(AND(N93="NO DISPONIBLE"),"N.D.","S.I."))</f>
        <v>S.I.</v>
      </c>
      <c r="R93" s="233"/>
      <c r="S93" s="65"/>
      <c r="T93" s="69">
        <f>SUM(S89:S93)</f>
        <v>0</v>
      </c>
      <c r="U93" s="223" t="str">
        <f>IF(AND(R93="DISPONIBLE"),S93/T93*100,IF(AND(R93="NO DISPONIBLE"),"N.D.","S.I."))</f>
        <v>S.I.</v>
      </c>
      <c r="V93" s="232"/>
      <c r="W93" s="66"/>
      <c r="X93" s="70">
        <f>SUM(W89:W93)</f>
        <v>0</v>
      </c>
      <c r="Y93" s="230" t="str">
        <f>IF(AND(V93="DISPONIBLE"),W93/X93*100,IF(AND(V93="NO DISPONIBLE"),"N.D.","S.I."))</f>
        <v>S.I.</v>
      </c>
      <c r="Z93" s="440"/>
      <c r="AA93" s="441"/>
      <c r="AB93" s="442">
        <f>SUM(AA89:AA93)</f>
        <v>0</v>
      </c>
      <c r="AC93" s="443" t="str">
        <f>IF(AND(Z93="DISPONIBLE"),AA93/AB93*100,IF(AND(Z93="NO DISPONIBLE"),"N.D.","S.I."))</f>
        <v>S.I.</v>
      </c>
      <c r="AD93" s="446"/>
      <c r="AE93" s="447"/>
      <c r="AF93" s="448">
        <f>SUM(AE89:AE93)</f>
        <v>0</v>
      </c>
      <c r="AG93" s="449" t="str">
        <f>IF(AND(AD93="DISPONIBLE"),AE93/AF93*100,IF(AND(AD93="NO DISPONIBLE"),"N.D.","S.I."))</f>
        <v>S.I.</v>
      </c>
      <c r="AH93" s="452"/>
      <c r="AI93" s="453"/>
      <c r="AJ93" s="454">
        <f>SUM(AI89:AI93)</f>
        <v>0</v>
      </c>
      <c r="AK93" s="455" t="str">
        <f>IF(AND(AH93="DISPONIBLE"),AI93/AJ93*100,IF(AND(AH93="NO DISPONIBLE"),"N.D.","S.I."))</f>
        <v>S.I.</v>
      </c>
      <c r="AL93" s="58"/>
    </row>
    <row r="94" spans="1:38" ht="56.25" customHeight="1">
      <c r="A94" s="103" t="s">
        <v>134</v>
      </c>
      <c r="B94" s="120" t="s">
        <v>1130</v>
      </c>
      <c r="C94" s="103">
        <v>52</v>
      </c>
      <c r="D94" s="122" t="s">
        <v>110</v>
      </c>
      <c r="E94" s="103" t="s">
        <v>0</v>
      </c>
      <c r="F94" s="212"/>
      <c r="G94" s="60" t="str">
        <f>+I81</f>
        <v>S.I.</v>
      </c>
      <c r="H94" s="60" t="str">
        <f>+I85</f>
        <v>S.I.</v>
      </c>
      <c r="I94" s="221" t="str">
        <f>IF(AND(F94="DISPONIBLE"),G94/H94,IF(AND(F94="NO DISPONIBLE"),"N.D.","S.I."))</f>
        <v>S.I.</v>
      </c>
      <c r="J94" s="235"/>
      <c r="K94" s="226" t="str">
        <f>+M81</f>
        <v>S.I.</v>
      </c>
      <c r="L94" s="62" t="str">
        <f>+M85</f>
        <v>S.I.</v>
      </c>
      <c r="M94" s="239" t="str">
        <f>IF(AND(J94="DISPONIBLE"),K94/L94,IF(AND(J94="NO DISPONIBLE"),"N.D.","S.I."))</f>
        <v>S.I.</v>
      </c>
      <c r="N94" s="234"/>
      <c r="O94" s="68" t="str">
        <f>+Q81</f>
        <v>S.I.</v>
      </c>
      <c r="P94" s="64" t="str">
        <f>+Q85</f>
        <v>S.I.</v>
      </c>
      <c r="Q94" s="240" t="str">
        <f>IF(AND(N94="DISPONIBLE"),O94/P94,IF(AND(N94="NO DISPONIBLE"),"N.D.","S.I."))</f>
        <v>S.I.</v>
      </c>
      <c r="R94" s="233"/>
      <c r="S94" s="69" t="str">
        <f>+U81</f>
        <v>S.I.</v>
      </c>
      <c r="T94" s="69" t="str">
        <f>+U85</f>
        <v>S.I.</v>
      </c>
      <c r="U94" s="241" t="str">
        <f>IF(AND(R94="DISPONIBLE"),S94/T94,IF(AND(R94="NO DISPONIBLE"),"N.D.","S.I."))</f>
        <v>S.I.</v>
      </c>
      <c r="V94" s="232"/>
      <c r="W94" s="70" t="str">
        <f>+Y81</f>
        <v>S.I.</v>
      </c>
      <c r="X94" s="70" t="str">
        <f>+Y85</f>
        <v>S.I.</v>
      </c>
      <c r="Y94" s="242" t="str">
        <f>IF(AND(V94="DISPONIBLE"),W94/X94,IF(AND(V94="NO DISPONIBLE"),"N.D.","S.I."))</f>
        <v>S.I.</v>
      </c>
      <c r="Z94" s="440"/>
      <c r="AA94" s="442" t="str">
        <f>+AC81</f>
        <v>S.I.</v>
      </c>
      <c r="AB94" s="442" t="str">
        <f>+AC85</f>
        <v>S.I.</v>
      </c>
      <c r="AC94" s="462" t="str">
        <f>IF(AND(Z94="DISPONIBLE"),AA94/AB94,IF(AND(Z94="NO DISPONIBLE"),"N.D.","S.I."))</f>
        <v>S.I.</v>
      </c>
      <c r="AD94" s="446"/>
      <c r="AE94" s="448" t="str">
        <f>+AG81</f>
        <v>S.I.</v>
      </c>
      <c r="AF94" s="448" t="str">
        <f>+AG85</f>
        <v>S.I.</v>
      </c>
      <c r="AG94" s="469" t="str">
        <f>IF(AND(AD94="DISPONIBLE"),AE94/AF94,IF(AND(AD94="NO DISPONIBLE"),"N.D.","S.I."))</f>
        <v>S.I.</v>
      </c>
      <c r="AH94" s="452"/>
      <c r="AI94" s="454" t="str">
        <f>+AK81</f>
        <v>S.I.</v>
      </c>
      <c r="AJ94" s="454" t="str">
        <f>+AK85</f>
        <v>S.I.</v>
      </c>
      <c r="AK94" s="474" t="str">
        <f>IF(AND(AH94="DISPONIBLE"),AI94/AJ94,IF(AND(AH94="NO DISPONIBLE"),"N.D.","S.I."))</f>
        <v>S.I.</v>
      </c>
      <c r="AL94" s="58"/>
    </row>
    <row r="95" spans="1:38" ht="56.25" customHeight="1" outlineLevel="1">
      <c r="A95" s="103" t="s">
        <v>134</v>
      </c>
      <c r="B95" s="120" t="s">
        <v>1130</v>
      </c>
      <c r="C95" s="103" t="s">
        <v>699</v>
      </c>
      <c r="D95" s="110" t="s">
        <v>177</v>
      </c>
      <c r="E95" s="103" t="s">
        <v>0</v>
      </c>
      <c r="F95" s="212"/>
      <c r="G95" s="60" t="str">
        <f>+I82</f>
        <v>S.I.</v>
      </c>
      <c r="H95" s="60" t="str">
        <f>+I86</f>
        <v>S.I.</v>
      </c>
      <c r="I95" s="221" t="str">
        <f>IF(AND(F95="DISPONIBLE"),G95/H95,IF(AND(F95="NO DISPONIBLE"),"N.D.","S.I."))</f>
        <v>S.I.</v>
      </c>
      <c r="J95" s="235"/>
      <c r="K95" s="226" t="str">
        <f>+M82</f>
        <v>S.I.</v>
      </c>
      <c r="L95" s="62" t="str">
        <f>+M86</f>
        <v>S.I.</v>
      </c>
      <c r="M95" s="239" t="str">
        <f>IF(AND(J95="DISPONIBLE"),K95/L95,IF(AND(J95="NO DISPONIBLE"),"N.D.","S.I."))</f>
        <v>S.I.</v>
      </c>
      <c r="N95" s="234"/>
      <c r="O95" s="68" t="str">
        <f>+Q82</f>
        <v>S.I.</v>
      </c>
      <c r="P95" s="64" t="str">
        <f>+Q86</f>
        <v>S.I.</v>
      </c>
      <c r="Q95" s="240" t="str">
        <f>IF(AND(N95="DISPONIBLE"),O95/P95,IF(AND(N95="NO DISPONIBLE"),"N.D.","S.I."))</f>
        <v>S.I.</v>
      </c>
      <c r="R95" s="233"/>
      <c r="S95" s="69" t="str">
        <f>+U82</f>
        <v>S.I.</v>
      </c>
      <c r="T95" s="69" t="str">
        <f>+U86</f>
        <v>S.I.</v>
      </c>
      <c r="U95" s="241" t="str">
        <f>IF(AND(R95="DISPONIBLE"),S95/T95,IF(AND(R95="NO DISPONIBLE"),"N.D.","S.I."))</f>
        <v>S.I.</v>
      </c>
      <c r="V95" s="232"/>
      <c r="W95" s="70" t="str">
        <f>+Y82</f>
        <v>S.I.</v>
      </c>
      <c r="X95" s="70" t="str">
        <f>+Y86</f>
        <v>S.I.</v>
      </c>
      <c r="Y95" s="242" t="str">
        <f>IF(AND(V95="DISPONIBLE"),W95/X95,IF(AND(V95="NO DISPONIBLE"),"N.D.","S.I."))</f>
        <v>S.I.</v>
      </c>
      <c r="Z95" s="440"/>
      <c r="AA95" s="442" t="str">
        <f>+AC82</f>
        <v>S.I.</v>
      </c>
      <c r="AB95" s="442" t="str">
        <f>+AC86</f>
        <v>S.I.</v>
      </c>
      <c r="AC95" s="462" t="str">
        <f>IF(AND(Z95="DISPONIBLE"),AA95/AB95,IF(AND(Z95="NO DISPONIBLE"),"N.D.","S.I."))</f>
        <v>S.I.</v>
      </c>
      <c r="AD95" s="446"/>
      <c r="AE95" s="448" t="str">
        <f>+AG82</f>
        <v>S.I.</v>
      </c>
      <c r="AF95" s="448" t="str">
        <f>+AG86</f>
        <v>S.I.</v>
      </c>
      <c r="AG95" s="469" t="str">
        <f>IF(AND(AD95="DISPONIBLE"),AE95/AF95,IF(AND(AD95="NO DISPONIBLE"),"N.D.","S.I."))</f>
        <v>S.I.</v>
      </c>
      <c r="AH95" s="452"/>
      <c r="AI95" s="454" t="str">
        <f>+AK82</f>
        <v>S.I.</v>
      </c>
      <c r="AJ95" s="454" t="str">
        <f>+AK86</f>
        <v>S.I.</v>
      </c>
      <c r="AK95" s="474" t="str">
        <f>IF(AND(AH95="DISPONIBLE"),AI95/AJ95,IF(AND(AH95="NO DISPONIBLE"),"N.D.","S.I."))</f>
        <v>S.I.</v>
      </c>
      <c r="AL95" s="58"/>
    </row>
    <row r="96" spans="1:38" ht="56.25" customHeight="1" outlineLevel="1">
      <c r="A96" s="103" t="s">
        <v>134</v>
      </c>
      <c r="B96" s="120" t="s">
        <v>1130</v>
      </c>
      <c r="C96" s="103" t="s">
        <v>700</v>
      </c>
      <c r="D96" s="122" t="s">
        <v>513</v>
      </c>
      <c r="E96" s="103" t="s">
        <v>0</v>
      </c>
      <c r="F96" s="212"/>
      <c r="G96" s="60" t="str">
        <f>+I83</f>
        <v>S.I.</v>
      </c>
      <c r="H96" s="60" t="str">
        <f>+I87</f>
        <v>S.I.</v>
      </c>
      <c r="I96" s="221" t="str">
        <f>IF(AND(F96="DISPONIBLE"),G96/H96,IF(AND(F96="NO DISPONIBLE"),"N.D.","S.I."))</f>
        <v>S.I.</v>
      </c>
      <c r="J96" s="235"/>
      <c r="K96" s="226" t="str">
        <f>+M83</f>
        <v>S.I.</v>
      </c>
      <c r="L96" s="62" t="str">
        <f>+M87</f>
        <v>S.I.</v>
      </c>
      <c r="M96" s="239" t="str">
        <f>IF(AND(J96="DISPONIBLE"),K96/L96,IF(AND(J96="NO DISPONIBLE"),"N.D.","S.I."))</f>
        <v>S.I.</v>
      </c>
      <c r="N96" s="234"/>
      <c r="O96" s="68" t="str">
        <f>+Q83</f>
        <v>S.I.</v>
      </c>
      <c r="P96" s="64" t="str">
        <f>+Q87</f>
        <v>S.I.</v>
      </c>
      <c r="Q96" s="240" t="str">
        <f>IF(AND(N96="DISPONIBLE"),O96/P96,IF(AND(N96="NO DISPONIBLE"),"N.D.","S.I."))</f>
        <v>S.I.</v>
      </c>
      <c r="R96" s="233"/>
      <c r="S96" s="69" t="str">
        <f>+U83</f>
        <v>S.I.</v>
      </c>
      <c r="T96" s="69" t="str">
        <f>+U87</f>
        <v>S.I.</v>
      </c>
      <c r="U96" s="241" t="str">
        <f>IF(AND(R96="DISPONIBLE"),S96/T96,IF(AND(R96="NO DISPONIBLE"),"N.D.","S.I."))</f>
        <v>S.I.</v>
      </c>
      <c r="V96" s="232"/>
      <c r="W96" s="70" t="str">
        <f>+Y83</f>
        <v>S.I.</v>
      </c>
      <c r="X96" s="70" t="str">
        <f>+Y87</f>
        <v>S.I.</v>
      </c>
      <c r="Y96" s="242" t="str">
        <f>IF(AND(V96="DISPONIBLE"),W96/X96,IF(AND(V96="NO DISPONIBLE"),"N.D.","S.I."))</f>
        <v>S.I.</v>
      </c>
      <c r="Z96" s="440"/>
      <c r="AA96" s="442" t="str">
        <f>+AC83</f>
        <v>S.I.</v>
      </c>
      <c r="AB96" s="442" t="str">
        <f>+AC87</f>
        <v>S.I.</v>
      </c>
      <c r="AC96" s="462" t="str">
        <f>IF(AND(Z96="DISPONIBLE"),AA96/AB96,IF(AND(Z96="NO DISPONIBLE"),"N.D.","S.I."))</f>
        <v>S.I.</v>
      </c>
      <c r="AD96" s="446"/>
      <c r="AE96" s="448" t="str">
        <f>+AG83</f>
        <v>S.I.</v>
      </c>
      <c r="AF96" s="448" t="str">
        <f>+AG87</f>
        <v>S.I.</v>
      </c>
      <c r="AG96" s="469" t="str">
        <f>IF(AND(AD96="DISPONIBLE"),AE96/AF96,IF(AND(AD96="NO DISPONIBLE"),"N.D.","S.I."))</f>
        <v>S.I.</v>
      </c>
      <c r="AH96" s="452"/>
      <c r="AI96" s="454" t="str">
        <f>+AK83</f>
        <v>S.I.</v>
      </c>
      <c r="AJ96" s="454" t="str">
        <f>+AK87</f>
        <v>S.I.</v>
      </c>
      <c r="AK96" s="474" t="str">
        <f>IF(AND(AH96="DISPONIBLE"),AI96/AJ96,IF(AND(AH96="NO DISPONIBLE"),"N.D.","S.I."))</f>
        <v>S.I.</v>
      </c>
      <c r="AL96" s="58"/>
    </row>
    <row r="97" spans="1:38" ht="56.25" customHeight="1" outlineLevel="1">
      <c r="A97" s="103" t="s">
        <v>134</v>
      </c>
      <c r="B97" s="120" t="s">
        <v>1130</v>
      </c>
      <c r="C97" s="103" t="s">
        <v>701</v>
      </c>
      <c r="D97" s="122" t="s">
        <v>512</v>
      </c>
      <c r="E97" s="103" t="s">
        <v>0</v>
      </c>
      <c r="F97" s="212"/>
      <c r="G97" s="60" t="str">
        <f>+I84</f>
        <v>S.I.</v>
      </c>
      <c r="H97" s="60" t="str">
        <f>+I88</f>
        <v>S.I.</v>
      </c>
      <c r="I97" s="221" t="str">
        <f>IF(AND(F97="DISPONIBLE"),G97/H97,IF(AND(F97="NO DISPONIBLE"),"N.D.","S.I."))</f>
        <v>S.I.</v>
      </c>
      <c r="J97" s="235"/>
      <c r="K97" s="226" t="str">
        <f>+M84</f>
        <v>S.I.</v>
      </c>
      <c r="L97" s="62" t="str">
        <f>+M88</f>
        <v>S.I.</v>
      </c>
      <c r="M97" s="239" t="str">
        <f>IF(AND(J97="DISPONIBLE"),K97/L97,IF(AND(J97="NO DISPONIBLE"),"N.D.","S.I."))</f>
        <v>S.I.</v>
      </c>
      <c r="N97" s="234"/>
      <c r="O97" s="68" t="str">
        <f>+Q84</f>
        <v>S.I.</v>
      </c>
      <c r="P97" s="64" t="str">
        <f>+Q88</f>
        <v>S.I.</v>
      </c>
      <c r="Q97" s="240" t="str">
        <f>IF(AND(N97="DISPONIBLE"),O97/P97,IF(AND(N97="NO DISPONIBLE"),"N.D.","S.I."))</f>
        <v>S.I.</v>
      </c>
      <c r="R97" s="233"/>
      <c r="S97" s="69" t="str">
        <f>+U84</f>
        <v>S.I.</v>
      </c>
      <c r="T97" s="69" t="str">
        <f>+U88</f>
        <v>S.I.</v>
      </c>
      <c r="U97" s="241" t="str">
        <f>IF(AND(R97="DISPONIBLE"),S97/T97,IF(AND(R97="NO DISPONIBLE"),"N.D.","S.I."))</f>
        <v>S.I.</v>
      </c>
      <c r="V97" s="232"/>
      <c r="W97" s="70" t="str">
        <f>+Y84</f>
        <v>S.I.</v>
      </c>
      <c r="X97" s="70" t="str">
        <f>+Y88</f>
        <v>S.I.</v>
      </c>
      <c r="Y97" s="242" t="str">
        <f>IF(AND(V97="DISPONIBLE"),W97/X97,IF(AND(V97="NO DISPONIBLE"),"N.D.","S.I."))</f>
        <v>S.I.</v>
      </c>
      <c r="Z97" s="440"/>
      <c r="AA97" s="442" t="str">
        <f>+AC84</f>
        <v>S.I.</v>
      </c>
      <c r="AB97" s="442" t="str">
        <f>+AC88</f>
        <v>S.I.</v>
      </c>
      <c r="AC97" s="462" t="str">
        <f>IF(AND(Z97="DISPONIBLE"),AA97/AB97,IF(AND(Z97="NO DISPONIBLE"),"N.D.","S.I."))</f>
        <v>S.I.</v>
      </c>
      <c r="AD97" s="446"/>
      <c r="AE97" s="448" t="str">
        <f>+AG84</f>
        <v>S.I.</v>
      </c>
      <c r="AF97" s="448" t="str">
        <f>+AG88</f>
        <v>S.I.</v>
      </c>
      <c r="AG97" s="469" t="str">
        <f>IF(AND(AD97="DISPONIBLE"),AE97/AF97,IF(AND(AD97="NO DISPONIBLE"),"N.D.","S.I."))</f>
        <v>S.I.</v>
      </c>
      <c r="AH97" s="452"/>
      <c r="AI97" s="454" t="str">
        <f>+AK84</f>
        <v>S.I.</v>
      </c>
      <c r="AJ97" s="454" t="str">
        <f>+AK88</f>
        <v>S.I.</v>
      </c>
      <c r="AK97" s="474" t="str">
        <f>IF(AND(AH97="DISPONIBLE"),AI97/AJ97,IF(AND(AH97="NO DISPONIBLE"),"N.D.","S.I."))</f>
        <v>S.I.</v>
      </c>
      <c r="AL97" s="58"/>
    </row>
    <row r="98" spans="1:38" ht="147.75" customHeight="1">
      <c r="A98" s="103" t="s">
        <v>8</v>
      </c>
      <c r="B98" s="123" t="s">
        <v>650</v>
      </c>
      <c r="C98" s="103">
        <v>53</v>
      </c>
      <c r="D98" s="121" t="s">
        <v>110</v>
      </c>
      <c r="E98" s="103" t="s">
        <v>0</v>
      </c>
      <c r="F98" s="212"/>
      <c r="G98" s="59"/>
      <c r="H98" s="59"/>
      <c r="I98" s="221" t="str">
        <f>IF(AND(F98="DISPONIBLE"),G98/H98,IF(AND(F98="NO DISPONIBLE"),"N.D.","S.I."))</f>
        <v>S.I.</v>
      </c>
      <c r="J98" s="235"/>
      <c r="K98" s="61"/>
      <c r="L98" s="61"/>
      <c r="M98" s="239" t="str">
        <f>IF(AND(J98="DISPONIBLE"),K98/L98,IF(AND(J98="NO DISPONIBLE"),"N.D.","S.I."))</f>
        <v>S.I.</v>
      </c>
      <c r="N98" s="234"/>
      <c r="O98" s="63"/>
      <c r="P98" s="63"/>
      <c r="Q98" s="240" t="str">
        <f>IF(AND(N98="DISPONIBLE"),O98/P98,IF(AND(N98="NO DISPONIBLE"),"N.D.","S.I."))</f>
        <v>S.I.</v>
      </c>
      <c r="R98" s="233"/>
      <c r="S98" s="65"/>
      <c r="T98" s="65"/>
      <c r="U98" s="241" t="str">
        <f>IF(AND(R98="DISPONIBLE"),S98/T98,IF(AND(R98="NO DISPONIBLE"),"N.D.","S.I."))</f>
        <v>S.I.</v>
      </c>
      <c r="V98" s="232"/>
      <c r="W98" s="66"/>
      <c r="X98" s="66"/>
      <c r="Y98" s="242" t="str">
        <f>IF(AND(V98="DISPONIBLE"),W98/X98,IF(AND(V98="NO DISPONIBLE"),"N.D.","S.I."))</f>
        <v>S.I.</v>
      </c>
      <c r="Z98" s="440"/>
      <c r="AA98" s="441"/>
      <c r="AB98" s="441"/>
      <c r="AC98" s="462" t="str">
        <f>IF(AND(Z98="DISPONIBLE"),AA98/AB98,IF(AND(Z98="NO DISPONIBLE"),"N.D.","S.I."))</f>
        <v>S.I.</v>
      </c>
      <c r="AD98" s="446"/>
      <c r="AE98" s="447"/>
      <c r="AF98" s="447"/>
      <c r="AG98" s="469" t="str">
        <f>IF(AND(AD98="DISPONIBLE"),AE98/AF98,IF(AND(AD98="NO DISPONIBLE"),"N.D.","S.I."))</f>
        <v>S.I.</v>
      </c>
      <c r="AH98" s="452"/>
      <c r="AI98" s="453"/>
      <c r="AJ98" s="453"/>
      <c r="AK98" s="474" t="str">
        <f>IF(AND(AH98="DISPONIBLE"),AI98/AJ98,IF(AND(AH98="NO DISPONIBLE"),"N.D.","S.I."))</f>
        <v>S.I.</v>
      </c>
      <c r="AL98" s="178"/>
    </row>
    <row r="99" spans="1:38" ht="25.5">
      <c r="A99" s="103" t="s">
        <v>232</v>
      </c>
      <c r="B99" s="106" t="s">
        <v>193</v>
      </c>
      <c r="C99" s="103">
        <v>55</v>
      </c>
      <c r="D99" s="103" t="s">
        <v>201</v>
      </c>
      <c r="E99" s="103" t="s">
        <v>0</v>
      </c>
      <c r="F99" s="212"/>
      <c r="G99" s="59"/>
      <c r="H99" s="216"/>
      <c r="I99" s="219" t="str">
        <f>IF(AND(F99="DISPONIBLE"),G99,IF(AND(F99="NO DISPONIBLE"),"N.D.","S.I."))</f>
        <v>S.I.</v>
      </c>
      <c r="J99" s="235"/>
      <c r="K99" s="61"/>
      <c r="L99" s="224"/>
      <c r="M99" s="225" t="str">
        <f>IF(AND(J99="DISPONIBLE"),K99,IF(AND(J99="NO DISPONIBLE"),"N.D.","S.I."))</f>
        <v>S.I.</v>
      </c>
      <c r="N99" s="234"/>
      <c r="O99" s="63"/>
      <c r="P99" s="227"/>
      <c r="Q99" s="228" t="str">
        <f>IF(AND(N99="DISPONIBLE"),O99,IF(AND(N99="NO DISPONIBLE"),"N.D.","S.I."))</f>
        <v>S.I.</v>
      </c>
      <c r="R99" s="233"/>
      <c r="S99" s="65"/>
      <c r="T99" s="222"/>
      <c r="U99" s="223" t="str">
        <f>IF(AND(R99="DISPONIBLE"),S99,IF(AND(R99="NO DISPONIBLE"),"N.D.","S.I."))</f>
        <v>S.I.</v>
      </c>
      <c r="V99" s="232"/>
      <c r="W99" s="66"/>
      <c r="X99" s="229"/>
      <c r="Y99" s="230" t="str">
        <f>IF(AND(V99="DISPONIBLE"),W99,IF(AND(V99="NO DISPONIBLE"),"N.D.","S.I."))</f>
        <v>S.I.</v>
      </c>
      <c r="Z99" s="440"/>
      <c r="AA99" s="441"/>
      <c r="AB99" s="465"/>
      <c r="AC99" s="443" t="str">
        <f>IF(AND(Z99="DISPONIBLE"),AA99,IF(AND(Z99="NO DISPONIBLE"),"N.D.","S.I."))</f>
        <v>S.I.</v>
      </c>
      <c r="AD99" s="446"/>
      <c r="AE99" s="447"/>
      <c r="AF99" s="468"/>
      <c r="AG99" s="449" t="str">
        <f>IF(AND(AD99="DISPONIBLE"),AE99,IF(AND(AD99="NO DISPONIBLE"),"N.D.","S.I."))</f>
        <v>S.I.</v>
      </c>
      <c r="AH99" s="452"/>
      <c r="AI99" s="453"/>
      <c r="AJ99" s="473"/>
      <c r="AK99" s="455" t="str">
        <f>IF(AND(AH99="DISPONIBLE"),AI99,IF(AND(AH99="NO DISPONIBLE"),"N.D.","S.I."))</f>
        <v>S.I.</v>
      </c>
      <c r="AL99" s="178"/>
    </row>
    <row r="100" spans="1:38" ht="25.5">
      <c r="A100" s="103" t="s">
        <v>231</v>
      </c>
      <c r="B100" s="104" t="s">
        <v>193</v>
      </c>
      <c r="C100" s="103">
        <v>54</v>
      </c>
      <c r="D100" s="105" t="s">
        <v>201</v>
      </c>
      <c r="E100" s="103" t="s">
        <v>0</v>
      </c>
      <c r="F100" s="212"/>
      <c r="G100" s="59"/>
      <c r="H100" s="216"/>
      <c r="I100" s="219" t="str">
        <f t="shared" ref="I100:I111" si="109">IF(AND(F100="DISPONIBLE"),G100,IF(AND(F100="NO DISPONIBLE"),"N.D.","S.I."))</f>
        <v>S.I.</v>
      </c>
      <c r="J100" s="235"/>
      <c r="K100" s="61"/>
      <c r="L100" s="224"/>
      <c r="M100" s="225" t="str">
        <f t="shared" ref="M100:M111" si="110">IF(AND(J100="DISPONIBLE"),K100,IF(AND(J100="NO DISPONIBLE"),"N.D.","S.I."))</f>
        <v>S.I.</v>
      </c>
      <c r="N100" s="234"/>
      <c r="O100" s="63"/>
      <c r="P100" s="227"/>
      <c r="Q100" s="228" t="str">
        <f t="shared" ref="Q100:Q111" si="111">IF(AND(N100="DISPONIBLE"),O100,IF(AND(N100="NO DISPONIBLE"),"N.D.","S.I."))</f>
        <v>S.I.</v>
      </c>
      <c r="R100" s="233"/>
      <c r="S100" s="65"/>
      <c r="T100" s="222"/>
      <c r="U100" s="223" t="str">
        <f t="shared" ref="U100:U111" si="112">IF(AND(R100="DISPONIBLE"),S100,IF(AND(R100="NO DISPONIBLE"),"N.D.","S.I."))</f>
        <v>S.I.</v>
      </c>
      <c r="V100" s="232"/>
      <c r="W100" s="66"/>
      <c r="X100" s="229"/>
      <c r="Y100" s="230" t="str">
        <f t="shared" ref="Y100:Y111" si="113">IF(AND(V100="DISPONIBLE"),W100,IF(AND(V100="NO DISPONIBLE"),"N.D.","S.I."))</f>
        <v>S.I.</v>
      </c>
      <c r="Z100" s="440"/>
      <c r="AA100" s="441"/>
      <c r="AB100" s="465"/>
      <c r="AC100" s="443" t="str">
        <f t="shared" ref="AC100:AC107" si="114">IF(AND(Z100="DISPONIBLE"),AA100,IF(AND(Z100="NO DISPONIBLE"),"N.D.","S.I."))</f>
        <v>S.I.</v>
      </c>
      <c r="AD100" s="446"/>
      <c r="AE100" s="447"/>
      <c r="AF100" s="468"/>
      <c r="AG100" s="449" t="str">
        <f t="shared" ref="AG100:AG107" si="115">IF(AND(AD100="DISPONIBLE"),AE100,IF(AND(AD100="NO DISPONIBLE"),"N.D.","S.I."))</f>
        <v>S.I.</v>
      </c>
      <c r="AH100" s="452"/>
      <c r="AI100" s="453"/>
      <c r="AJ100" s="473"/>
      <c r="AK100" s="455" t="str">
        <f t="shared" ref="AK100:AK107" si="116">IF(AND(AH100="DISPONIBLE"),AI100,IF(AND(AH100="NO DISPONIBLE"),"N.D.","S.I."))</f>
        <v>S.I.</v>
      </c>
      <c r="AL100" s="178"/>
    </row>
    <row r="101" spans="1:38" ht="25.5">
      <c r="A101" s="103" t="s">
        <v>550</v>
      </c>
      <c r="B101" s="106" t="s">
        <v>193</v>
      </c>
      <c r="C101" s="100">
        <v>1365</v>
      </c>
      <c r="D101" s="103" t="s">
        <v>201</v>
      </c>
      <c r="E101" s="103" t="s">
        <v>0</v>
      </c>
      <c r="F101" s="212"/>
      <c r="G101" s="59"/>
      <c r="H101" s="216"/>
      <c r="I101" s="219" t="str">
        <f t="shared" si="109"/>
        <v>S.I.</v>
      </c>
      <c r="J101" s="235"/>
      <c r="K101" s="61"/>
      <c r="L101" s="224"/>
      <c r="M101" s="225" t="str">
        <f t="shared" si="110"/>
        <v>S.I.</v>
      </c>
      <c r="N101" s="234"/>
      <c r="O101" s="63"/>
      <c r="P101" s="227"/>
      <c r="Q101" s="228" t="str">
        <f t="shared" si="111"/>
        <v>S.I.</v>
      </c>
      <c r="R101" s="233"/>
      <c r="S101" s="65"/>
      <c r="T101" s="222"/>
      <c r="U101" s="223" t="str">
        <f t="shared" si="112"/>
        <v>S.I.</v>
      </c>
      <c r="V101" s="232"/>
      <c r="W101" s="66"/>
      <c r="X101" s="229"/>
      <c r="Y101" s="230" t="str">
        <f t="shared" si="113"/>
        <v>S.I.</v>
      </c>
      <c r="Z101" s="440"/>
      <c r="AA101" s="441"/>
      <c r="AB101" s="465"/>
      <c r="AC101" s="443" t="str">
        <f t="shared" si="114"/>
        <v>S.I.</v>
      </c>
      <c r="AD101" s="446"/>
      <c r="AE101" s="447"/>
      <c r="AF101" s="468"/>
      <c r="AG101" s="449" t="str">
        <f t="shared" si="115"/>
        <v>S.I.</v>
      </c>
      <c r="AH101" s="452"/>
      <c r="AI101" s="453"/>
      <c r="AJ101" s="473"/>
      <c r="AK101" s="455" t="str">
        <f t="shared" si="116"/>
        <v>S.I.</v>
      </c>
      <c r="AL101" s="178"/>
    </row>
    <row r="102" spans="1:38" ht="25.5">
      <c r="A102" s="103" t="s">
        <v>551</v>
      </c>
      <c r="B102" s="106" t="s">
        <v>193</v>
      </c>
      <c r="C102" s="100">
        <v>1366</v>
      </c>
      <c r="D102" s="103" t="s">
        <v>201</v>
      </c>
      <c r="E102" s="103" t="s">
        <v>0</v>
      </c>
      <c r="F102" s="212"/>
      <c r="G102" s="59"/>
      <c r="H102" s="216"/>
      <c r="I102" s="219" t="str">
        <f t="shared" si="109"/>
        <v>S.I.</v>
      </c>
      <c r="J102" s="235"/>
      <c r="K102" s="61"/>
      <c r="L102" s="224"/>
      <c r="M102" s="225" t="str">
        <f t="shared" si="110"/>
        <v>S.I.</v>
      </c>
      <c r="N102" s="234"/>
      <c r="O102" s="63"/>
      <c r="P102" s="227"/>
      <c r="Q102" s="228" t="str">
        <f t="shared" si="111"/>
        <v>S.I.</v>
      </c>
      <c r="R102" s="233"/>
      <c r="S102" s="65"/>
      <c r="T102" s="222"/>
      <c r="U102" s="223" t="str">
        <f t="shared" si="112"/>
        <v>S.I.</v>
      </c>
      <c r="V102" s="232"/>
      <c r="W102" s="66"/>
      <c r="X102" s="229"/>
      <c r="Y102" s="230" t="str">
        <f t="shared" si="113"/>
        <v>S.I.</v>
      </c>
      <c r="Z102" s="440"/>
      <c r="AA102" s="441"/>
      <c r="AB102" s="465"/>
      <c r="AC102" s="443" t="str">
        <f t="shared" si="114"/>
        <v>S.I.</v>
      </c>
      <c r="AD102" s="446"/>
      <c r="AE102" s="447"/>
      <c r="AF102" s="468"/>
      <c r="AG102" s="449" t="str">
        <f t="shared" si="115"/>
        <v>S.I.</v>
      </c>
      <c r="AH102" s="452"/>
      <c r="AI102" s="453"/>
      <c r="AJ102" s="473"/>
      <c r="AK102" s="455" t="str">
        <f t="shared" si="116"/>
        <v>S.I.</v>
      </c>
      <c r="AL102" s="178"/>
    </row>
    <row r="103" spans="1:38" ht="25.5">
      <c r="A103" s="100" t="s">
        <v>233</v>
      </c>
      <c r="B103" s="109" t="s">
        <v>193</v>
      </c>
      <c r="C103" s="100">
        <v>56</v>
      </c>
      <c r="D103" s="100" t="s">
        <v>201</v>
      </c>
      <c r="E103" s="103" t="s">
        <v>0</v>
      </c>
      <c r="F103" s="212"/>
      <c r="G103" s="59"/>
      <c r="H103" s="216"/>
      <c r="I103" s="219" t="str">
        <f t="shared" si="109"/>
        <v>S.I.</v>
      </c>
      <c r="J103" s="235"/>
      <c r="K103" s="61"/>
      <c r="L103" s="224"/>
      <c r="M103" s="225" t="str">
        <f t="shared" si="110"/>
        <v>S.I.</v>
      </c>
      <c r="N103" s="234"/>
      <c r="O103" s="63"/>
      <c r="P103" s="227"/>
      <c r="Q103" s="228" t="str">
        <f t="shared" si="111"/>
        <v>S.I.</v>
      </c>
      <c r="R103" s="233"/>
      <c r="S103" s="65"/>
      <c r="T103" s="222"/>
      <c r="U103" s="223" t="str">
        <f t="shared" si="112"/>
        <v>S.I.</v>
      </c>
      <c r="V103" s="232"/>
      <c r="W103" s="66"/>
      <c r="X103" s="229"/>
      <c r="Y103" s="230" t="str">
        <f t="shared" si="113"/>
        <v>S.I.</v>
      </c>
      <c r="Z103" s="440"/>
      <c r="AA103" s="441"/>
      <c r="AB103" s="465"/>
      <c r="AC103" s="443" t="str">
        <f t="shared" si="114"/>
        <v>S.I.</v>
      </c>
      <c r="AD103" s="446"/>
      <c r="AE103" s="447"/>
      <c r="AF103" s="468"/>
      <c r="AG103" s="449" t="str">
        <f t="shared" si="115"/>
        <v>S.I.</v>
      </c>
      <c r="AH103" s="452"/>
      <c r="AI103" s="453"/>
      <c r="AJ103" s="473"/>
      <c r="AK103" s="455" t="str">
        <f t="shared" si="116"/>
        <v>S.I.</v>
      </c>
      <c r="AL103" s="178"/>
    </row>
    <row r="104" spans="1:38" ht="25.5">
      <c r="A104" s="100" t="s">
        <v>234</v>
      </c>
      <c r="B104" s="109" t="s">
        <v>193</v>
      </c>
      <c r="C104" s="100">
        <v>57</v>
      </c>
      <c r="D104" s="100" t="s">
        <v>201</v>
      </c>
      <c r="E104" s="103" t="s">
        <v>0</v>
      </c>
      <c r="F104" s="212"/>
      <c r="G104" s="59"/>
      <c r="H104" s="216"/>
      <c r="I104" s="219" t="str">
        <f t="shared" si="109"/>
        <v>S.I.</v>
      </c>
      <c r="J104" s="235"/>
      <c r="K104" s="61"/>
      <c r="L104" s="224"/>
      <c r="M104" s="225" t="str">
        <f t="shared" si="110"/>
        <v>S.I.</v>
      </c>
      <c r="N104" s="234"/>
      <c r="O104" s="63"/>
      <c r="P104" s="227"/>
      <c r="Q104" s="228" t="str">
        <f t="shared" si="111"/>
        <v>S.I.</v>
      </c>
      <c r="R104" s="233"/>
      <c r="S104" s="65"/>
      <c r="T104" s="222"/>
      <c r="U104" s="223" t="str">
        <f t="shared" si="112"/>
        <v>S.I.</v>
      </c>
      <c r="V104" s="232"/>
      <c r="W104" s="66"/>
      <c r="X104" s="229"/>
      <c r="Y104" s="230" t="str">
        <f t="shared" si="113"/>
        <v>S.I.</v>
      </c>
      <c r="Z104" s="440"/>
      <c r="AA104" s="441"/>
      <c r="AB104" s="465"/>
      <c r="AC104" s="443" t="str">
        <f t="shared" si="114"/>
        <v>S.I.</v>
      </c>
      <c r="AD104" s="446"/>
      <c r="AE104" s="447"/>
      <c r="AF104" s="468"/>
      <c r="AG104" s="449" t="str">
        <f t="shared" si="115"/>
        <v>S.I.</v>
      </c>
      <c r="AH104" s="452"/>
      <c r="AI104" s="453"/>
      <c r="AJ104" s="473"/>
      <c r="AK104" s="455" t="str">
        <f t="shared" si="116"/>
        <v>S.I.</v>
      </c>
      <c r="AL104" s="178"/>
    </row>
    <row r="105" spans="1:38" ht="25.5">
      <c r="A105" s="383" t="s">
        <v>246</v>
      </c>
      <c r="B105" s="106" t="s">
        <v>193</v>
      </c>
      <c r="C105" s="383">
        <v>58</v>
      </c>
      <c r="D105" s="103" t="s">
        <v>201</v>
      </c>
      <c r="E105" s="103" t="s">
        <v>0</v>
      </c>
      <c r="F105" s="212"/>
      <c r="G105" s="59"/>
      <c r="H105" s="216"/>
      <c r="I105" s="219" t="str">
        <f t="shared" si="109"/>
        <v>S.I.</v>
      </c>
      <c r="J105" s="235"/>
      <c r="K105" s="61"/>
      <c r="L105" s="224"/>
      <c r="M105" s="225" t="str">
        <f t="shared" si="110"/>
        <v>S.I.</v>
      </c>
      <c r="N105" s="234"/>
      <c r="O105" s="63"/>
      <c r="P105" s="227"/>
      <c r="Q105" s="228" t="str">
        <f t="shared" si="111"/>
        <v>S.I.</v>
      </c>
      <c r="R105" s="233"/>
      <c r="S105" s="65"/>
      <c r="T105" s="222"/>
      <c r="U105" s="223" t="str">
        <f t="shared" si="112"/>
        <v>S.I.</v>
      </c>
      <c r="V105" s="232"/>
      <c r="W105" s="66"/>
      <c r="X105" s="229"/>
      <c r="Y105" s="230" t="str">
        <f t="shared" si="113"/>
        <v>S.I.</v>
      </c>
      <c r="Z105" s="440"/>
      <c r="AA105" s="441"/>
      <c r="AB105" s="465"/>
      <c r="AC105" s="443" t="str">
        <f t="shared" si="114"/>
        <v>S.I.</v>
      </c>
      <c r="AD105" s="446"/>
      <c r="AE105" s="447"/>
      <c r="AF105" s="468"/>
      <c r="AG105" s="449" t="str">
        <f t="shared" si="115"/>
        <v>S.I.</v>
      </c>
      <c r="AH105" s="452"/>
      <c r="AI105" s="453"/>
      <c r="AJ105" s="473"/>
      <c r="AK105" s="455" t="str">
        <f t="shared" si="116"/>
        <v>S.I.</v>
      </c>
      <c r="AL105" s="58"/>
    </row>
    <row r="106" spans="1:38" ht="25.5">
      <c r="A106" s="103" t="s">
        <v>235</v>
      </c>
      <c r="B106" s="106" t="s">
        <v>193</v>
      </c>
      <c r="C106" s="103">
        <v>63</v>
      </c>
      <c r="D106" s="103" t="s">
        <v>201</v>
      </c>
      <c r="E106" s="103" t="s">
        <v>0</v>
      </c>
      <c r="F106" s="212"/>
      <c r="G106" s="59"/>
      <c r="H106" s="216"/>
      <c r="I106" s="219" t="str">
        <f t="shared" ref="I106" si="117">IF(AND(F106="DISPONIBLE"),G106,IF(AND(F106="NO DISPONIBLE"),"N.D.","S.I."))</f>
        <v>S.I.</v>
      </c>
      <c r="J106" s="235"/>
      <c r="K106" s="61"/>
      <c r="L106" s="224"/>
      <c r="M106" s="225" t="str">
        <f t="shared" ref="M106" si="118">IF(AND(J106="DISPONIBLE"),K106,IF(AND(J106="NO DISPONIBLE"),"N.D.","S.I."))</f>
        <v>S.I.</v>
      </c>
      <c r="N106" s="234"/>
      <c r="O106" s="63"/>
      <c r="P106" s="227"/>
      <c r="Q106" s="228" t="str">
        <f t="shared" ref="Q106" si="119">IF(AND(N106="DISPONIBLE"),O106,IF(AND(N106="NO DISPONIBLE"),"N.D.","S.I."))</f>
        <v>S.I.</v>
      </c>
      <c r="R106" s="233"/>
      <c r="S106" s="65"/>
      <c r="T106" s="222"/>
      <c r="U106" s="223" t="str">
        <f t="shared" ref="U106" si="120">IF(AND(R106="DISPONIBLE"),S106,IF(AND(R106="NO DISPONIBLE"),"N.D.","S.I."))</f>
        <v>S.I.</v>
      </c>
      <c r="V106" s="232"/>
      <c r="W106" s="66"/>
      <c r="X106" s="229"/>
      <c r="Y106" s="230" t="str">
        <f t="shared" ref="Y106" si="121">IF(AND(V106="DISPONIBLE"),W106,IF(AND(V106="NO DISPONIBLE"),"N.D.","S.I."))</f>
        <v>S.I.</v>
      </c>
      <c r="Z106" s="440"/>
      <c r="AA106" s="441"/>
      <c r="AB106" s="465"/>
      <c r="AC106" s="443" t="str">
        <f t="shared" si="114"/>
        <v>S.I.</v>
      </c>
      <c r="AD106" s="446"/>
      <c r="AE106" s="447"/>
      <c r="AF106" s="468"/>
      <c r="AG106" s="449" t="str">
        <f t="shared" si="115"/>
        <v>S.I.</v>
      </c>
      <c r="AH106" s="452"/>
      <c r="AI106" s="453"/>
      <c r="AJ106" s="473"/>
      <c r="AK106" s="455" t="str">
        <f t="shared" si="116"/>
        <v>S.I.</v>
      </c>
      <c r="AL106" s="58"/>
    </row>
    <row r="107" spans="1:38" ht="25.5">
      <c r="A107" s="124" t="s">
        <v>248</v>
      </c>
      <c r="B107" s="106" t="s">
        <v>193</v>
      </c>
      <c r="C107" s="124">
        <v>60</v>
      </c>
      <c r="D107" s="103" t="s">
        <v>201</v>
      </c>
      <c r="E107" s="103" t="s">
        <v>0</v>
      </c>
      <c r="F107" s="212"/>
      <c r="G107" s="59"/>
      <c r="H107" s="216"/>
      <c r="I107" s="219" t="str">
        <f t="shared" si="109"/>
        <v>S.I.</v>
      </c>
      <c r="J107" s="235"/>
      <c r="K107" s="61"/>
      <c r="L107" s="224"/>
      <c r="M107" s="225" t="str">
        <f t="shared" si="110"/>
        <v>S.I.</v>
      </c>
      <c r="N107" s="234"/>
      <c r="O107" s="63"/>
      <c r="P107" s="227"/>
      <c r="Q107" s="228" t="str">
        <f t="shared" si="111"/>
        <v>S.I.</v>
      </c>
      <c r="R107" s="233"/>
      <c r="S107" s="65"/>
      <c r="T107" s="222"/>
      <c r="U107" s="223" t="str">
        <f t="shared" si="112"/>
        <v>S.I.</v>
      </c>
      <c r="V107" s="232"/>
      <c r="W107" s="66"/>
      <c r="X107" s="229"/>
      <c r="Y107" s="230" t="str">
        <f t="shared" si="113"/>
        <v>S.I.</v>
      </c>
      <c r="Z107" s="440"/>
      <c r="AA107" s="441"/>
      <c r="AB107" s="465"/>
      <c r="AC107" s="443" t="str">
        <f t="shared" si="114"/>
        <v>S.I.</v>
      </c>
      <c r="AD107" s="446"/>
      <c r="AE107" s="447"/>
      <c r="AF107" s="468"/>
      <c r="AG107" s="449" t="str">
        <f t="shared" si="115"/>
        <v>S.I.</v>
      </c>
      <c r="AH107" s="452"/>
      <c r="AI107" s="453"/>
      <c r="AJ107" s="473"/>
      <c r="AK107" s="455" t="str">
        <f t="shared" si="116"/>
        <v>S.I.</v>
      </c>
      <c r="AL107" s="179"/>
    </row>
    <row r="108" spans="1:38" ht="25.5">
      <c r="A108" s="124" t="s">
        <v>675</v>
      </c>
      <c r="B108" s="106" t="s">
        <v>193</v>
      </c>
      <c r="C108" s="124">
        <v>1714</v>
      </c>
      <c r="D108" s="103" t="s">
        <v>201</v>
      </c>
      <c r="E108" s="103" t="s">
        <v>0</v>
      </c>
      <c r="F108" s="212"/>
      <c r="G108" s="59"/>
      <c r="H108" s="216"/>
      <c r="I108" s="219" t="str">
        <f>IF(AND(F108="DISPONIBLE"),G108,IF(AND(F108="NO DISPONIBLE"),"N.D.","S.I."))</f>
        <v>S.I.</v>
      </c>
      <c r="J108" s="235"/>
      <c r="K108" s="61"/>
      <c r="L108" s="224"/>
      <c r="M108" s="225" t="str">
        <f>IF(AND(J108="DISPONIBLE"),K108,IF(AND(J108="NO DISPONIBLE"),"N.D.","S.I."))</f>
        <v>S.I.</v>
      </c>
      <c r="N108" s="234"/>
      <c r="O108" s="63"/>
      <c r="P108" s="227"/>
      <c r="Q108" s="228" t="str">
        <f>IF(AND(N108="DISPONIBLE"),O108,IF(AND(N108="NO DISPONIBLE"),"N.D.","S.I."))</f>
        <v>S.I.</v>
      </c>
      <c r="R108" s="233"/>
      <c r="S108" s="65"/>
      <c r="T108" s="222"/>
      <c r="U108" s="223" t="str">
        <f>IF(AND(R108="DISPONIBLE"),S108,IF(AND(R108="NO DISPONIBLE"),"N.D.","S.I."))</f>
        <v>S.I.</v>
      </c>
      <c r="V108" s="232"/>
      <c r="W108" s="66"/>
      <c r="X108" s="229"/>
      <c r="Y108" s="230" t="str">
        <f>IF(AND(V108="DISPONIBLE"),W108,IF(AND(V108="NO DISPONIBLE"),"N.D.","S.I."))</f>
        <v>S.I.</v>
      </c>
      <c r="Z108" s="440"/>
      <c r="AA108" s="441"/>
      <c r="AB108" s="465"/>
      <c r="AC108" s="443" t="str">
        <f>IF(AND(Z108="DISPONIBLE"),AA108,IF(AND(Z108="NO DISPONIBLE"),"N.D.","S.I."))</f>
        <v>S.I.</v>
      </c>
      <c r="AD108" s="446"/>
      <c r="AE108" s="447"/>
      <c r="AF108" s="468"/>
      <c r="AG108" s="449" t="str">
        <f>IF(AND(AD108="DISPONIBLE"),AE108,IF(AND(AD108="NO DISPONIBLE"),"N.D.","S.I."))</f>
        <v>S.I.</v>
      </c>
      <c r="AH108" s="452"/>
      <c r="AI108" s="453"/>
      <c r="AJ108" s="473"/>
      <c r="AK108" s="455" t="str">
        <f>IF(AND(AH108="DISPONIBLE"),AI108,IF(AND(AH108="NO DISPONIBLE"),"N.D.","S.I."))</f>
        <v>S.I.</v>
      </c>
      <c r="AL108" s="179"/>
    </row>
    <row r="109" spans="1:38" ht="25.5">
      <c r="A109" s="124" t="s">
        <v>676</v>
      </c>
      <c r="B109" s="106" t="s">
        <v>193</v>
      </c>
      <c r="C109" s="124">
        <v>1715</v>
      </c>
      <c r="D109" s="103" t="s">
        <v>201</v>
      </c>
      <c r="E109" s="103" t="s">
        <v>0</v>
      </c>
      <c r="F109" s="212"/>
      <c r="G109" s="59"/>
      <c r="H109" s="216"/>
      <c r="I109" s="219" t="str">
        <f t="shared" ref="I109" si="122">IF(AND(F109="DISPONIBLE"),G109,IF(AND(F109="NO DISPONIBLE"),"N.D.","S.I."))</f>
        <v>S.I.</v>
      </c>
      <c r="J109" s="235"/>
      <c r="K109" s="61"/>
      <c r="L109" s="224"/>
      <c r="M109" s="225" t="str">
        <f t="shared" ref="M109" si="123">IF(AND(J109="DISPONIBLE"),K109,IF(AND(J109="NO DISPONIBLE"),"N.D.","S.I."))</f>
        <v>S.I.</v>
      </c>
      <c r="N109" s="234"/>
      <c r="O109" s="63"/>
      <c r="P109" s="227"/>
      <c r="Q109" s="228" t="str">
        <f t="shared" ref="Q109" si="124">IF(AND(N109="DISPONIBLE"),O109,IF(AND(N109="NO DISPONIBLE"),"N.D.","S.I."))</f>
        <v>S.I.</v>
      </c>
      <c r="R109" s="233"/>
      <c r="S109" s="65"/>
      <c r="T109" s="222"/>
      <c r="U109" s="223" t="str">
        <f t="shared" ref="U109" si="125">IF(AND(R109="DISPONIBLE"),S109,IF(AND(R109="NO DISPONIBLE"),"N.D.","S.I."))</f>
        <v>S.I.</v>
      </c>
      <c r="V109" s="232"/>
      <c r="W109" s="66"/>
      <c r="X109" s="229"/>
      <c r="Y109" s="230" t="str">
        <f t="shared" ref="Y109" si="126">IF(AND(V109="DISPONIBLE"),W109,IF(AND(V109="NO DISPONIBLE"),"N.D.","S.I."))</f>
        <v>S.I.</v>
      </c>
      <c r="Z109" s="440"/>
      <c r="AA109" s="441"/>
      <c r="AB109" s="465"/>
      <c r="AC109" s="443" t="str">
        <f t="shared" ref="AC109" si="127">IF(AND(Z109="DISPONIBLE"),AA109,IF(AND(Z109="NO DISPONIBLE"),"N.D.","S.I."))</f>
        <v>S.I.</v>
      </c>
      <c r="AD109" s="446"/>
      <c r="AE109" s="447"/>
      <c r="AF109" s="468"/>
      <c r="AG109" s="449" t="str">
        <f t="shared" ref="AG109" si="128">IF(AND(AD109="DISPONIBLE"),AE109,IF(AND(AD109="NO DISPONIBLE"),"N.D.","S.I."))</f>
        <v>S.I.</v>
      </c>
      <c r="AH109" s="452"/>
      <c r="AI109" s="453"/>
      <c r="AJ109" s="473"/>
      <c r="AK109" s="455" t="str">
        <f t="shared" ref="AK109" si="129">IF(AND(AH109="DISPONIBLE"),AI109,IF(AND(AH109="NO DISPONIBLE"),"N.D.","S.I."))</f>
        <v>S.I.</v>
      </c>
      <c r="AL109" s="58"/>
    </row>
    <row r="110" spans="1:38" ht="25.5">
      <c r="A110" s="124" t="s">
        <v>247</v>
      </c>
      <c r="B110" s="106" t="s">
        <v>193</v>
      </c>
      <c r="C110" s="124">
        <v>59</v>
      </c>
      <c r="D110" s="103" t="s">
        <v>201</v>
      </c>
      <c r="E110" s="103" t="s">
        <v>0</v>
      </c>
      <c r="F110" s="212"/>
      <c r="G110" s="59"/>
      <c r="H110" s="216"/>
      <c r="I110" s="219" t="str">
        <f>IF(AND(F110="DISPONIBLE"),G110,IF(AND(F110="NO DISPONIBLE"),"N.D.","S.I."))</f>
        <v>S.I.</v>
      </c>
      <c r="J110" s="235"/>
      <c r="K110" s="61"/>
      <c r="L110" s="224"/>
      <c r="M110" s="225" t="str">
        <f>IF(AND(J110="DISPONIBLE"),K110,IF(AND(J110="NO DISPONIBLE"),"N.D.","S.I."))</f>
        <v>S.I.</v>
      </c>
      <c r="N110" s="234"/>
      <c r="O110" s="63"/>
      <c r="P110" s="227"/>
      <c r="Q110" s="228" t="str">
        <f>IF(AND(N110="DISPONIBLE"),O110,IF(AND(N110="NO DISPONIBLE"),"N.D.","S.I."))</f>
        <v>S.I.</v>
      </c>
      <c r="R110" s="233"/>
      <c r="S110" s="65"/>
      <c r="T110" s="222"/>
      <c r="U110" s="223" t="str">
        <f>IF(AND(R110="DISPONIBLE"),S110,IF(AND(R110="NO DISPONIBLE"),"N.D.","S.I."))</f>
        <v>S.I.</v>
      </c>
      <c r="V110" s="232"/>
      <c r="W110" s="66"/>
      <c r="X110" s="229"/>
      <c r="Y110" s="230" t="str">
        <f>IF(AND(V110="DISPONIBLE"),W110,IF(AND(V110="NO DISPONIBLE"),"N.D.","S.I."))</f>
        <v>S.I.</v>
      </c>
      <c r="Z110" s="440"/>
      <c r="AA110" s="441"/>
      <c r="AB110" s="465"/>
      <c r="AC110" s="443" t="str">
        <f>IF(AND(Z110="DISPONIBLE"),AA110,IF(AND(Z110="NO DISPONIBLE"),"N.D.","S.I."))</f>
        <v>S.I.</v>
      </c>
      <c r="AD110" s="446"/>
      <c r="AE110" s="447"/>
      <c r="AF110" s="468"/>
      <c r="AG110" s="449" t="str">
        <f>IF(AND(AD110="DISPONIBLE"),AE110,IF(AND(AD110="NO DISPONIBLE"),"N.D.","S.I."))</f>
        <v>S.I.</v>
      </c>
      <c r="AH110" s="452"/>
      <c r="AI110" s="453"/>
      <c r="AJ110" s="473"/>
      <c r="AK110" s="455" t="str">
        <f>IF(AND(AH110="DISPONIBLE"),AI110,IF(AND(AH110="NO DISPONIBLE"),"N.D.","S.I."))</f>
        <v>S.I.</v>
      </c>
      <c r="AL110" s="179"/>
    </row>
    <row r="111" spans="1:38" ht="25.5">
      <c r="A111" s="124" t="s">
        <v>249</v>
      </c>
      <c r="B111" s="106" t="s">
        <v>193</v>
      </c>
      <c r="C111" s="124">
        <v>61</v>
      </c>
      <c r="D111" s="103" t="s">
        <v>201</v>
      </c>
      <c r="E111" s="103" t="s">
        <v>0</v>
      </c>
      <c r="F111" s="212"/>
      <c r="G111" s="59"/>
      <c r="H111" s="216"/>
      <c r="I111" s="219" t="str">
        <f t="shared" si="109"/>
        <v>S.I.</v>
      </c>
      <c r="J111" s="235"/>
      <c r="K111" s="61"/>
      <c r="L111" s="224"/>
      <c r="M111" s="225" t="str">
        <f t="shared" si="110"/>
        <v>S.I.</v>
      </c>
      <c r="N111" s="234"/>
      <c r="O111" s="63"/>
      <c r="P111" s="227"/>
      <c r="Q111" s="228" t="str">
        <f t="shared" si="111"/>
        <v>S.I.</v>
      </c>
      <c r="R111" s="233"/>
      <c r="S111" s="65"/>
      <c r="T111" s="222"/>
      <c r="U111" s="223" t="str">
        <f t="shared" si="112"/>
        <v>S.I.</v>
      </c>
      <c r="V111" s="232"/>
      <c r="W111" s="66"/>
      <c r="X111" s="229"/>
      <c r="Y111" s="230" t="str">
        <f t="shared" si="113"/>
        <v>S.I.</v>
      </c>
      <c r="Z111" s="440"/>
      <c r="AA111" s="441"/>
      <c r="AB111" s="465"/>
      <c r="AC111" s="443" t="str">
        <f t="shared" ref="AC111" si="130">IF(AND(Z111="DISPONIBLE"),AA111,IF(AND(Z111="NO DISPONIBLE"),"N.D.","S.I."))</f>
        <v>S.I.</v>
      </c>
      <c r="AD111" s="446"/>
      <c r="AE111" s="447"/>
      <c r="AF111" s="468"/>
      <c r="AG111" s="449" t="str">
        <f t="shared" ref="AG111" si="131">IF(AND(AD111="DISPONIBLE"),AE111,IF(AND(AD111="NO DISPONIBLE"),"N.D.","S.I."))</f>
        <v>S.I.</v>
      </c>
      <c r="AH111" s="452"/>
      <c r="AI111" s="453"/>
      <c r="AJ111" s="473"/>
      <c r="AK111" s="455" t="str">
        <f t="shared" ref="AK111" si="132">IF(AND(AH111="DISPONIBLE"),AI111,IF(AND(AH111="NO DISPONIBLE"),"N.D.","S.I."))</f>
        <v>S.I.</v>
      </c>
      <c r="AL111" s="58"/>
    </row>
    <row r="112" spans="1:38" ht="80.25" customHeight="1">
      <c r="A112" s="211" t="s">
        <v>591</v>
      </c>
      <c r="B112" s="309" t="s">
        <v>857</v>
      </c>
      <c r="C112" s="100">
        <v>62</v>
      </c>
      <c r="D112" s="103" t="s">
        <v>201</v>
      </c>
      <c r="E112" s="103" t="s">
        <v>112</v>
      </c>
      <c r="F112" s="212"/>
      <c r="G112" s="214">
        <f>SUM(G113:G116)</f>
        <v>0</v>
      </c>
      <c r="H112" s="214">
        <f>SUM(H113:H116)</f>
        <v>0</v>
      </c>
      <c r="I112" s="219" t="str">
        <f>IF(AND(F112="DISPONIBLE"),G112/H112*100,IF(AND(F112="NO DISPONIBLE"),"N.D.","S.I."))</f>
        <v>S.I.</v>
      </c>
      <c r="J112" s="235"/>
      <c r="K112" s="226">
        <f>SUM(K113:K116)</f>
        <v>0</v>
      </c>
      <c r="L112" s="226">
        <f>SUM(L113:L116)</f>
        <v>0</v>
      </c>
      <c r="M112" s="225" t="str">
        <f>IF(AND(J112="DISPONIBLE"),K112/L112*100,IF(AND(J112="NO DISPONIBLE"),"N.D.","S.I."))</f>
        <v>S.I.</v>
      </c>
      <c r="N112" s="234"/>
      <c r="O112" s="68">
        <f>SUM(O113:O116)</f>
        <v>0</v>
      </c>
      <c r="P112" s="68">
        <f>SUM(P113:P116)</f>
        <v>0</v>
      </c>
      <c r="Q112" s="228" t="str">
        <f>IF(AND(N112="DISPONIBLE"),O112/P112*100,IF(AND(N112="NO DISPONIBLE"),"N.D.","S.I."))</f>
        <v>S.I.</v>
      </c>
      <c r="R112" s="233"/>
      <c r="S112" s="69">
        <f>SUM(S113:S116)</f>
        <v>0</v>
      </c>
      <c r="T112" s="69">
        <f>SUM(T113:T116)</f>
        <v>0</v>
      </c>
      <c r="U112" s="223" t="str">
        <f>IF(AND(R112="DISPONIBLE"),S112/T112*100,IF(AND(R112="NO DISPONIBLE"),"N.D.","S.I."))</f>
        <v>S.I.</v>
      </c>
      <c r="V112" s="232"/>
      <c r="W112" s="70">
        <f>SUM(W113:W116)</f>
        <v>0</v>
      </c>
      <c r="X112" s="70">
        <f>SUM(X113:X116)</f>
        <v>0</v>
      </c>
      <c r="Y112" s="230" t="str">
        <f>IF(AND(V112="DISPONIBLE"),W112/X112*100,IF(AND(V112="NO DISPONIBLE"),"N.D.","S.I."))</f>
        <v>S.I.</v>
      </c>
      <c r="Z112" s="440"/>
      <c r="AA112" s="442">
        <f>SUM(AA113:AA116)</f>
        <v>0</v>
      </c>
      <c r="AB112" s="442">
        <f>SUM(AB113:AB116)</f>
        <v>0</v>
      </c>
      <c r="AC112" s="443" t="str">
        <f>IF(AND(Z112="DISPONIBLE"),AA112/AB112*100,IF(AND(Z112="NO DISPONIBLE"),"N.D.","S.I."))</f>
        <v>S.I.</v>
      </c>
      <c r="AD112" s="446"/>
      <c r="AE112" s="448">
        <f>SUM(AE113:AE116)</f>
        <v>0</v>
      </c>
      <c r="AF112" s="448">
        <f>SUM(AF113:AF116)</f>
        <v>0</v>
      </c>
      <c r="AG112" s="449" t="str">
        <f>IF(AND(AD112="DISPONIBLE"),AE112/AF112*100,IF(AND(AD112="NO DISPONIBLE"),"N.D.","S.I."))</f>
        <v>S.I.</v>
      </c>
      <c r="AH112" s="452"/>
      <c r="AI112" s="454">
        <f>SUM(AI113:AI116)</f>
        <v>0</v>
      </c>
      <c r="AJ112" s="454">
        <f>SUM(AJ113:AJ116)</f>
        <v>0</v>
      </c>
      <c r="AK112" s="455" t="str">
        <f>IF(AND(AH112="DISPONIBLE"),AI112/AJ112*100,IF(AND(AH112="NO DISPONIBLE"),"N.D.","S.I."))</f>
        <v>S.I.</v>
      </c>
      <c r="AL112" s="58"/>
    </row>
    <row r="113" spans="1:38" ht="80.25" customHeight="1" outlineLevel="1">
      <c r="A113" s="211" t="s">
        <v>591</v>
      </c>
      <c r="B113" s="309" t="s">
        <v>857</v>
      </c>
      <c r="C113" s="100" t="s">
        <v>702</v>
      </c>
      <c r="D113" s="105" t="s">
        <v>505</v>
      </c>
      <c r="E113" s="103" t="s">
        <v>112</v>
      </c>
      <c r="F113" s="212"/>
      <c r="G113" s="59"/>
      <c r="H113" s="214"/>
      <c r="I113" s="219" t="str">
        <f>IF(AND(F113="DISPONIBLE"),G113/H113*100,IF(AND(F113="NO DISPONIBLE"),"N.D.","S.I."))</f>
        <v>S.I.</v>
      </c>
      <c r="J113" s="235"/>
      <c r="K113" s="61"/>
      <c r="L113" s="61"/>
      <c r="M113" s="225" t="str">
        <f>IF(AND(J113="DISPONIBLE"),K113/L113*100,IF(AND(J113="NO DISPONIBLE"),"N.D.","S.I."))</f>
        <v>S.I.</v>
      </c>
      <c r="N113" s="234"/>
      <c r="O113" s="63"/>
      <c r="P113" s="63"/>
      <c r="Q113" s="228" t="str">
        <f>IF(AND(N113="DISPONIBLE"),O113/P113*100,IF(AND(N113="NO DISPONIBLE"),"N.D.","S.I."))</f>
        <v>S.I.</v>
      </c>
      <c r="R113" s="233"/>
      <c r="S113" s="65"/>
      <c r="T113" s="65"/>
      <c r="U113" s="223" t="str">
        <f>IF(AND(R113="DISPONIBLE"),S113/T113*100,IF(AND(R113="NO DISPONIBLE"),"N.D.","S.I."))</f>
        <v>S.I.</v>
      </c>
      <c r="V113" s="232"/>
      <c r="W113" s="66"/>
      <c r="X113" s="66"/>
      <c r="Y113" s="230" t="str">
        <f>IF(AND(V113="DISPONIBLE"),W113/X113*100,IF(AND(V113="NO DISPONIBLE"),"N.D.","S.I."))</f>
        <v>S.I.</v>
      </c>
      <c r="Z113" s="440"/>
      <c r="AA113" s="441"/>
      <c r="AB113" s="441"/>
      <c r="AC113" s="443" t="str">
        <f>IF(AND(Z113="DISPONIBLE"),AA113/AB113*100,IF(AND(Z113="NO DISPONIBLE"),"N.D.","S.I."))</f>
        <v>S.I.</v>
      </c>
      <c r="AD113" s="446"/>
      <c r="AE113" s="447"/>
      <c r="AF113" s="447"/>
      <c r="AG113" s="449" t="str">
        <f>IF(AND(AD113="DISPONIBLE"),AE113/AF113*100,IF(AND(AD113="NO DISPONIBLE"),"N.D.","S.I."))</f>
        <v>S.I.</v>
      </c>
      <c r="AH113" s="452"/>
      <c r="AI113" s="453"/>
      <c r="AJ113" s="453"/>
      <c r="AK113" s="455" t="str">
        <f>IF(AND(AH113="DISPONIBLE"),AI113/AJ113*100,IF(AND(AH113="NO DISPONIBLE"),"N.D.","S.I."))</f>
        <v>S.I.</v>
      </c>
      <c r="AL113" s="58"/>
    </row>
    <row r="114" spans="1:38" ht="77.25" customHeight="1" outlineLevel="1">
      <c r="A114" s="211" t="s">
        <v>591</v>
      </c>
      <c r="B114" s="309" t="s">
        <v>857</v>
      </c>
      <c r="C114" s="100" t="s">
        <v>703</v>
      </c>
      <c r="D114" s="103" t="s">
        <v>504</v>
      </c>
      <c r="E114" s="103" t="s">
        <v>112</v>
      </c>
      <c r="F114" s="212"/>
      <c r="G114" s="59"/>
      <c r="H114" s="214"/>
      <c r="I114" s="219" t="str">
        <f>IF(AND(F114="DISPONIBLE"),G114/H114*100,IF(AND(F114="NO DISPONIBLE"),"N.D.","S.I."))</f>
        <v>S.I.</v>
      </c>
      <c r="J114" s="235"/>
      <c r="K114" s="61"/>
      <c r="L114" s="61"/>
      <c r="M114" s="225" t="str">
        <f>IF(AND(J114="DISPONIBLE"),K114/L114*100,IF(AND(J114="NO DISPONIBLE"),"N.D.","S.I."))</f>
        <v>S.I.</v>
      </c>
      <c r="N114" s="234"/>
      <c r="O114" s="63"/>
      <c r="P114" s="63"/>
      <c r="Q114" s="228" t="str">
        <f>IF(AND(N114="DISPONIBLE"),O114/P114*100,IF(AND(N114="NO DISPONIBLE"),"N.D.","S.I."))</f>
        <v>S.I.</v>
      </c>
      <c r="R114" s="233"/>
      <c r="S114" s="65"/>
      <c r="T114" s="65"/>
      <c r="U114" s="223" t="str">
        <f>IF(AND(R114="DISPONIBLE"),S114/T114*100,IF(AND(R114="NO DISPONIBLE"),"N.D.","S.I."))</f>
        <v>S.I.</v>
      </c>
      <c r="V114" s="232"/>
      <c r="W114" s="66"/>
      <c r="X114" s="66"/>
      <c r="Y114" s="230" t="str">
        <f>IF(AND(V114="DISPONIBLE"),W114/X114*100,IF(AND(V114="NO DISPONIBLE"),"N.D.","S.I."))</f>
        <v>S.I.</v>
      </c>
      <c r="Z114" s="440"/>
      <c r="AA114" s="441"/>
      <c r="AB114" s="441"/>
      <c r="AC114" s="443" t="str">
        <f>IF(AND(Z114="DISPONIBLE"),AA114/AB114*100,IF(AND(Z114="NO DISPONIBLE"),"N.D.","S.I."))</f>
        <v>S.I.</v>
      </c>
      <c r="AD114" s="446"/>
      <c r="AE114" s="447"/>
      <c r="AF114" s="447"/>
      <c r="AG114" s="449" t="str">
        <f>IF(AND(AD114="DISPONIBLE"),AE114/AF114*100,IF(AND(AD114="NO DISPONIBLE"),"N.D.","S.I."))</f>
        <v>S.I.</v>
      </c>
      <c r="AH114" s="452"/>
      <c r="AI114" s="453"/>
      <c r="AJ114" s="453"/>
      <c r="AK114" s="455" t="str">
        <f>IF(AND(AH114="DISPONIBLE"),AI114/AJ114*100,IF(AND(AH114="NO DISPONIBLE"),"N.D.","S.I."))</f>
        <v>S.I.</v>
      </c>
      <c r="AL114" s="58"/>
    </row>
    <row r="115" spans="1:38" ht="81" customHeight="1" outlineLevel="1">
      <c r="A115" s="211" t="s">
        <v>591</v>
      </c>
      <c r="B115" s="309" t="s">
        <v>857</v>
      </c>
      <c r="C115" s="100" t="s">
        <v>704</v>
      </c>
      <c r="D115" s="103" t="s">
        <v>302</v>
      </c>
      <c r="E115" s="103" t="s">
        <v>112</v>
      </c>
      <c r="F115" s="212"/>
      <c r="G115" s="59"/>
      <c r="H115" s="214"/>
      <c r="I115" s="219" t="str">
        <f>IF(AND(F115="DISPONIBLE"),G115/H115*100,IF(AND(F115="NO DISPONIBLE"),"N.D.","S.I."))</f>
        <v>S.I.</v>
      </c>
      <c r="J115" s="235"/>
      <c r="K115" s="61"/>
      <c r="L115" s="61"/>
      <c r="M115" s="225" t="str">
        <f>IF(AND(J115="DISPONIBLE"),K115/L115*100,IF(AND(J115="NO DISPONIBLE"),"N.D.","S.I."))</f>
        <v>S.I.</v>
      </c>
      <c r="N115" s="234"/>
      <c r="O115" s="63"/>
      <c r="P115" s="63"/>
      <c r="Q115" s="228" t="str">
        <f>IF(AND(N115="DISPONIBLE"),O115/P115*100,IF(AND(N115="NO DISPONIBLE"),"N.D.","S.I."))</f>
        <v>S.I.</v>
      </c>
      <c r="R115" s="233"/>
      <c r="S115" s="65"/>
      <c r="T115" s="65"/>
      <c r="U115" s="223" t="str">
        <f>IF(AND(R115="DISPONIBLE"),S115/T115*100,IF(AND(R115="NO DISPONIBLE"),"N.D.","S.I."))</f>
        <v>S.I.</v>
      </c>
      <c r="V115" s="232"/>
      <c r="W115" s="66"/>
      <c r="X115" s="66"/>
      <c r="Y115" s="230" t="str">
        <f>IF(AND(V115="DISPONIBLE"),W115/X115*100,IF(AND(V115="NO DISPONIBLE"),"N.D.","S.I."))</f>
        <v>S.I.</v>
      </c>
      <c r="Z115" s="440"/>
      <c r="AA115" s="441"/>
      <c r="AB115" s="441"/>
      <c r="AC115" s="443" t="str">
        <f>IF(AND(Z115="DISPONIBLE"),AA115/AB115*100,IF(AND(Z115="NO DISPONIBLE"),"N.D.","S.I."))</f>
        <v>S.I.</v>
      </c>
      <c r="AD115" s="446"/>
      <c r="AE115" s="447"/>
      <c r="AF115" s="447"/>
      <c r="AG115" s="449" t="str">
        <f>IF(AND(AD115="DISPONIBLE"),AE115/AF115*100,IF(AND(AD115="NO DISPONIBLE"),"N.D.","S.I."))</f>
        <v>S.I.</v>
      </c>
      <c r="AH115" s="452"/>
      <c r="AI115" s="453"/>
      <c r="AJ115" s="453"/>
      <c r="AK115" s="455" t="str">
        <f>IF(AND(AH115="DISPONIBLE"),AI115/AJ115*100,IF(AND(AH115="NO DISPONIBLE"),"N.D.","S.I."))</f>
        <v>S.I.</v>
      </c>
      <c r="AL115" s="244"/>
    </row>
    <row r="116" spans="1:38" ht="82.5" customHeight="1" outlineLevel="1">
      <c r="A116" s="211" t="s">
        <v>591</v>
      </c>
      <c r="B116" s="309" t="s">
        <v>857</v>
      </c>
      <c r="C116" s="100" t="s">
        <v>705</v>
      </c>
      <c r="D116" s="103" t="s">
        <v>506</v>
      </c>
      <c r="E116" s="103" t="s">
        <v>112</v>
      </c>
      <c r="F116" s="212"/>
      <c r="G116" s="59"/>
      <c r="H116" s="214"/>
      <c r="I116" s="219" t="str">
        <f>IF(AND(F116="DISPONIBLE"),G116/H116*100,IF(AND(F116="NO DISPONIBLE"),"N.D.","S.I."))</f>
        <v>S.I.</v>
      </c>
      <c r="J116" s="235"/>
      <c r="K116" s="61"/>
      <c r="L116" s="61"/>
      <c r="M116" s="225" t="str">
        <f>IF(AND(J116="DISPONIBLE"),K116/L116*100,IF(AND(J116="NO DISPONIBLE"),"N.D.","S.I."))</f>
        <v>S.I.</v>
      </c>
      <c r="N116" s="234"/>
      <c r="O116" s="63"/>
      <c r="P116" s="63"/>
      <c r="Q116" s="228" t="str">
        <f>IF(AND(N116="DISPONIBLE"),O116/P116*100,IF(AND(N116="NO DISPONIBLE"),"N.D.","S.I."))</f>
        <v>S.I.</v>
      </c>
      <c r="R116" s="233"/>
      <c r="S116" s="65"/>
      <c r="T116" s="65"/>
      <c r="U116" s="223" t="str">
        <f>IF(AND(R116="DISPONIBLE"),S116/T116*100,IF(AND(R116="NO DISPONIBLE"),"N.D.","S.I."))</f>
        <v>S.I.</v>
      </c>
      <c r="V116" s="232"/>
      <c r="W116" s="66"/>
      <c r="X116" s="66"/>
      <c r="Y116" s="230" t="str">
        <f>IF(AND(V116="DISPONIBLE"),W116/X116*100,IF(AND(V116="NO DISPONIBLE"),"N.D.","S.I."))</f>
        <v>S.I.</v>
      </c>
      <c r="Z116" s="440"/>
      <c r="AA116" s="441"/>
      <c r="AB116" s="441"/>
      <c r="AC116" s="443" t="str">
        <f>IF(AND(Z116="DISPONIBLE"),AA116/AB116*100,IF(AND(Z116="NO DISPONIBLE"),"N.D.","S.I."))</f>
        <v>S.I.</v>
      </c>
      <c r="AD116" s="446"/>
      <c r="AE116" s="447"/>
      <c r="AF116" s="447"/>
      <c r="AG116" s="449" t="str">
        <f>IF(AND(AD116="DISPONIBLE"),AE116/AF116*100,IF(AND(AD116="NO DISPONIBLE"),"N.D.","S.I."))</f>
        <v>S.I.</v>
      </c>
      <c r="AH116" s="452"/>
      <c r="AI116" s="453"/>
      <c r="AJ116" s="453"/>
      <c r="AK116" s="455" t="str">
        <f>IF(AND(AH116="DISPONIBLE"),AI116/AJ116*100,IF(AND(AH116="NO DISPONIBLE"),"N.D.","S.I."))</f>
        <v>S.I.</v>
      </c>
      <c r="AL116" s="244"/>
    </row>
    <row r="117" spans="1:38" ht="72" customHeight="1">
      <c r="A117" s="100" t="s">
        <v>203</v>
      </c>
      <c r="B117" s="114" t="s">
        <v>919</v>
      </c>
      <c r="C117" s="100">
        <v>64</v>
      </c>
      <c r="D117" s="126" t="s">
        <v>302</v>
      </c>
      <c r="E117" s="111" t="s">
        <v>112</v>
      </c>
      <c r="F117" s="212"/>
      <c r="G117" s="59"/>
      <c r="H117" s="59"/>
      <c r="I117" s="219" t="str">
        <f t="shared" ref="I117:I142" si="133">IF(AND(F117="DISPONIBLE"),G117/H117*100,IF(AND(F117="NO DISPONIBLE"),"N.D.","S.I."))</f>
        <v>S.I.</v>
      </c>
      <c r="J117" s="235"/>
      <c r="K117" s="61"/>
      <c r="L117" s="61"/>
      <c r="M117" s="225" t="str">
        <f t="shared" ref="M117:M142" si="134">IF(AND(J117="DISPONIBLE"),K117/L117*100,IF(AND(J117="NO DISPONIBLE"),"N.D.","S.I."))</f>
        <v>S.I.</v>
      </c>
      <c r="N117" s="234"/>
      <c r="O117" s="63"/>
      <c r="P117" s="63"/>
      <c r="Q117" s="228" t="str">
        <f t="shared" ref="Q117:Q142" si="135">IF(AND(N117="DISPONIBLE"),O117/P117*100,IF(AND(N117="NO DISPONIBLE"),"N.D.","S.I."))</f>
        <v>S.I.</v>
      </c>
      <c r="R117" s="233"/>
      <c r="S117" s="65"/>
      <c r="T117" s="65"/>
      <c r="U117" s="223" t="str">
        <f t="shared" ref="U117:U142" si="136">IF(AND(R117="DISPONIBLE"),S117/T117*100,IF(AND(R117="NO DISPONIBLE"),"N.D.","S.I."))</f>
        <v>S.I.</v>
      </c>
      <c r="V117" s="232"/>
      <c r="W117" s="66"/>
      <c r="X117" s="66"/>
      <c r="Y117" s="230" t="str">
        <f t="shared" ref="Y117:Y142" si="137">IF(AND(V117="DISPONIBLE"),W117/X117*100,IF(AND(V117="NO DISPONIBLE"),"N.D.","S.I."))</f>
        <v>S.I.</v>
      </c>
      <c r="Z117" s="440"/>
      <c r="AA117" s="441"/>
      <c r="AB117" s="441"/>
      <c r="AC117" s="443" t="str">
        <f t="shared" ref="AC117:AC134" si="138">IF(AND(Z117="DISPONIBLE"),AA117/AB117*100,IF(AND(Z117="NO DISPONIBLE"),"N.D.","S.I."))</f>
        <v>S.I.</v>
      </c>
      <c r="AD117" s="446"/>
      <c r="AE117" s="447"/>
      <c r="AF117" s="447"/>
      <c r="AG117" s="449" t="str">
        <f t="shared" ref="AG117:AG134" si="139">IF(AND(AD117="DISPONIBLE"),AE117/AF117*100,IF(AND(AD117="NO DISPONIBLE"),"N.D.","S.I."))</f>
        <v>S.I.</v>
      </c>
      <c r="AH117" s="452"/>
      <c r="AI117" s="453"/>
      <c r="AJ117" s="453"/>
      <c r="AK117" s="455" t="str">
        <f t="shared" ref="AK117:AK134" si="140">IF(AND(AH117="DISPONIBLE"),AI117/AJ117*100,IF(AND(AH117="NO DISPONIBLE"),"N.D.","S.I."))</f>
        <v>S.I.</v>
      </c>
      <c r="AL117" s="244"/>
    </row>
    <row r="118" spans="1:38" ht="75" customHeight="1">
      <c r="A118" s="100" t="s">
        <v>203</v>
      </c>
      <c r="B118" s="411" t="s">
        <v>919</v>
      </c>
      <c r="C118" s="100">
        <v>65</v>
      </c>
      <c r="D118" s="127" t="s">
        <v>130</v>
      </c>
      <c r="E118" s="111" t="s">
        <v>112</v>
      </c>
      <c r="F118" s="212"/>
      <c r="G118" s="59"/>
      <c r="H118" s="59"/>
      <c r="I118" s="219" t="str">
        <f t="shared" si="133"/>
        <v>S.I.</v>
      </c>
      <c r="J118" s="235"/>
      <c r="K118" s="61"/>
      <c r="L118" s="61"/>
      <c r="M118" s="225" t="str">
        <f t="shared" si="134"/>
        <v>S.I.</v>
      </c>
      <c r="N118" s="234"/>
      <c r="O118" s="63"/>
      <c r="P118" s="63"/>
      <c r="Q118" s="228" t="str">
        <f t="shared" si="135"/>
        <v>S.I.</v>
      </c>
      <c r="R118" s="233"/>
      <c r="S118" s="65"/>
      <c r="T118" s="65"/>
      <c r="U118" s="223" t="str">
        <f t="shared" si="136"/>
        <v>S.I.</v>
      </c>
      <c r="V118" s="232"/>
      <c r="W118" s="66"/>
      <c r="X118" s="66"/>
      <c r="Y118" s="230" t="str">
        <f t="shared" si="137"/>
        <v>S.I.</v>
      </c>
      <c r="Z118" s="440"/>
      <c r="AA118" s="441"/>
      <c r="AB118" s="441"/>
      <c r="AC118" s="443" t="str">
        <f t="shared" si="138"/>
        <v>S.I.</v>
      </c>
      <c r="AD118" s="446"/>
      <c r="AE118" s="447"/>
      <c r="AF118" s="447"/>
      <c r="AG118" s="449" t="str">
        <f t="shared" si="139"/>
        <v>S.I.</v>
      </c>
      <c r="AH118" s="452"/>
      <c r="AI118" s="453"/>
      <c r="AJ118" s="453"/>
      <c r="AK118" s="455" t="str">
        <f t="shared" si="140"/>
        <v>S.I.</v>
      </c>
      <c r="AL118" s="244"/>
    </row>
    <row r="119" spans="1:38" ht="77.25" customHeight="1">
      <c r="A119" s="211" t="s">
        <v>1025</v>
      </c>
      <c r="B119" s="411" t="s">
        <v>1024</v>
      </c>
      <c r="C119" s="211">
        <v>1894</v>
      </c>
      <c r="D119" s="420" t="s">
        <v>130</v>
      </c>
      <c r="E119" s="311" t="s">
        <v>112</v>
      </c>
      <c r="F119" s="212"/>
      <c r="G119" s="59"/>
      <c r="H119" s="59"/>
      <c r="I119" s="219" t="str">
        <f t="shared" ref="I119" si="141">IF(AND(F119="DISPONIBLE"),G119/H119*100,IF(AND(F119="NO DISPONIBLE"),"N.D.","S.I."))</f>
        <v>S.I.</v>
      </c>
      <c r="J119" s="235"/>
      <c r="K119" s="61"/>
      <c r="L119" s="61"/>
      <c r="M119" s="225" t="str">
        <f t="shared" ref="M119" si="142">IF(AND(J119="DISPONIBLE"),K119/L119*100,IF(AND(J119="NO DISPONIBLE"),"N.D.","S.I."))</f>
        <v>S.I.</v>
      </c>
      <c r="N119" s="234"/>
      <c r="O119" s="63"/>
      <c r="P119" s="63"/>
      <c r="Q119" s="228" t="str">
        <f t="shared" ref="Q119" si="143">IF(AND(N119="DISPONIBLE"),O119/P119*100,IF(AND(N119="NO DISPONIBLE"),"N.D.","S.I."))</f>
        <v>S.I.</v>
      </c>
      <c r="R119" s="233"/>
      <c r="S119" s="65"/>
      <c r="T119" s="65"/>
      <c r="U119" s="223" t="str">
        <f t="shared" ref="U119" si="144">IF(AND(R119="DISPONIBLE"),S119/T119*100,IF(AND(R119="NO DISPONIBLE"),"N.D.","S.I."))</f>
        <v>S.I.</v>
      </c>
      <c r="V119" s="232"/>
      <c r="W119" s="66"/>
      <c r="X119" s="66"/>
      <c r="Y119" s="230" t="str">
        <f t="shared" ref="Y119" si="145">IF(AND(V119="DISPONIBLE"),W119/X119*100,IF(AND(V119="NO DISPONIBLE"),"N.D.","S.I."))</f>
        <v>S.I.</v>
      </c>
      <c r="Z119" s="440"/>
      <c r="AA119" s="441"/>
      <c r="AB119" s="441"/>
      <c r="AC119" s="443" t="str">
        <f t="shared" si="138"/>
        <v>S.I.</v>
      </c>
      <c r="AD119" s="446"/>
      <c r="AE119" s="447"/>
      <c r="AF119" s="447"/>
      <c r="AG119" s="449" t="str">
        <f t="shared" si="139"/>
        <v>S.I.</v>
      </c>
      <c r="AH119" s="452"/>
      <c r="AI119" s="453"/>
      <c r="AJ119" s="453"/>
      <c r="AK119" s="455" t="str">
        <f t="shared" si="140"/>
        <v>S.I.</v>
      </c>
      <c r="AL119" s="244"/>
    </row>
    <row r="120" spans="1:38" ht="77.25" customHeight="1">
      <c r="A120" s="211" t="s">
        <v>1031</v>
      </c>
      <c r="B120" s="411" t="s">
        <v>1026</v>
      </c>
      <c r="C120" s="211">
        <v>1895</v>
      </c>
      <c r="D120" s="420" t="s">
        <v>130</v>
      </c>
      <c r="E120" s="311" t="s">
        <v>112</v>
      </c>
      <c r="F120" s="212"/>
      <c r="G120" s="59"/>
      <c r="H120" s="59"/>
      <c r="I120" s="219" t="str">
        <f t="shared" ref="I120:I122" si="146">IF(AND(F120="DISPONIBLE"),G120/H120*100,IF(AND(F120="NO DISPONIBLE"),"N.D.","S.I."))</f>
        <v>S.I.</v>
      </c>
      <c r="J120" s="235"/>
      <c r="K120" s="61"/>
      <c r="L120" s="61"/>
      <c r="M120" s="225" t="str">
        <f t="shared" ref="M120:M122" si="147">IF(AND(J120="DISPONIBLE"),K120/L120*100,IF(AND(J120="NO DISPONIBLE"),"N.D.","S.I."))</f>
        <v>S.I.</v>
      </c>
      <c r="N120" s="234"/>
      <c r="O120" s="63"/>
      <c r="P120" s="63"/>
      <c r="Q120" s="228" t="str">
        <f t="shared" ref="Q120:Q122" si="148">IF(AND(N120="DISPONIBLE"),O120/P120*100,IF(AND(N120="NO DISPONIBLE"),"N.D.","S.I."))</f>
        <v>S.I.</v>
      </c>
      <c r="R120" s="233"/>
      <c r="S120" s="65"/>
      <c r="T120" s="65"/>
      <c r="U120" s="223" t="str">
        <f t="shared" ref="U120:U122" si="149">IF(AND(R120="DISPONIBLE"),S120/T120*100,IF(AND(R120="NO DISPONIBLE"),"N.D.","S.I."))</f>
        <v>S.I.</v>
      </c>
      <c r="V120" s="232"/>
      <c r="W120" s="66"/>
      <c r="X120" s="66"/>
      <c r="Y120" s="230" t="str">
        <f t="shared" ref="Y120:Y122" si="150">IF(AND(V120="DISPONIBLE"),W120/X120*100,IF(AND(V120="NO DISPONIBLE"),"N.D.","S.I."))</f>
        <v>S.I.</v>
      </c>
      <c r="Z120" s="440"/>
      <c r="AA120" s="441"/>
      <c r="AB120" s="441"/>
      <c r="AC120" s="443" t="str">
        <f t="shared" si="138"/>
        <v>S.I.</v>
      </c>
      <c r="AD120" s="446"/>
      <c r="AE120" s="447"/>
      <c r="AF120" s="447"/>
      <c r="AG120" s="449" t="str">
        <f t="shared" si="139"/>
        <v>S.I.</v>
      </c>
      <c r="AH120" s="452"/>
      <c r="AI120" s="453"/>
      <c r="AJ120" s="453"/>
      <c r="AK120" s="455" t="str">
        <f t="shared" si="140"/>
        <v>S.I.</v>
      </c>
      <c r="AL120" s="244"/>
    </row>
    <row r="121" spans="1:38" ht="77.25" customHeight="1">
      <c r="A121" s="211" t="s">
        <v>1029</v>
      </c>
      <c r="B121" s="411" t="s">
        <v>1030</v>
      </c>
      <c r="C121" s="211">
        <v>1896</v>
      </c>
      <c r="D121" s="420" t="s">
        <v>130</v>
      </c>
      <c r="E121" s="311" t="s">
        <v>112</v>
      </c>
      <c r="F121" s="212"/>
      <c r="G121" s="59"/>
      <c r="H121" s="59"/>
      <c r="I121" s="219" t="str">
        <f t="shared" si="146"/>
        <v>S.I.</v>
      </c>
      <c r="J121" s="235"/>
      <c r="K121" s="61"/>
      <c r="L121" s="61"/>
      <c r="M121" s="225" t="str">
        <f t="shared" si="147"/>
        <v>S.I.</v>
      </c>
      <c r="N121" s="234"/>
      <c r="O121" s="63"/>
      <c r="P121" s="63"/>
      <c r="Q121" s="228" t="str">
        <f t="shared" si="148"/>
        <v>S.I.</v>
      </c>
      <c r="R121" s="233"/>
      <c r="S121" s="65"/>
      <c r="T121" s="65"/>
      <c r="U121" s="223" t="str">
        <f t="shared" si="149"/>
        <v>S.I.</v>
      </c>
      <c r="V121" s="232"/>
      <c r="W121" s="66"/>
      <c r="X121" s="66"/>
      <c r="Y121" s="230" t="str">
        <f t="shared" si="150"/>
        <v>S.I.</v>
      </c>
      <c r="Z121" s="440"/>
      <c r="AA121" s="441"/>
      <c r="AB121" s="441"/>
      <c r="AC121" s="443" t="str">
        <f t="shared" si="138"/>
        <v>S.I.</v>
      </c>
      <c r="AD121" s="446"/>
      <c r="AE121" s="447"/>
      <c r="AF121" s="447"/>
      <c r="AG121" s="449" t="str">
        <f t="shared" si="139"/>
        <v>S.I.</v>
      </c>
      <c r="AH121" s="452"/>
      <c r="AI121" s="453"/>
      <c r="AJ121" s="453"/>
      <c r="AK121" s="455" t="str">
        <f t="shared" si="140"/>
        <v>S.I.</v>
      </c>
      <c r="AL121" s="244"/>
    </row>
    <row r="122" spans="1:38" ht="77.25" customHeight="1">
      <c r="A122" s="211" t="s">
        <v>1027</v>
      </c>
      <c r="B122" s="411" t="s">
        <v>1028</v>
      </c>
      <c r="C122" s="211">
        <v>1897</v>
      </c>
      <c r="D122" s="420" t="s">
        <v>130</v>
      </c>
      <c r="E122" s="311" t="s">
        <v>112</v>
      </c>
      <c r="F122" s="212"/>
      <c r="G122" s="59"/>
      <c r="H122" s="59"/>
      <c r="I122" s="219" t="str">
        <f t="shared" si="146"/>
        <v>S.I.</v>
      </c>
      <c r="J122" s="235"/>
      <c r="K122" s="61"/>
      <c r="L122" s="61"/>
      <c r="M122" s="225" t="str">
        <f t="shared" si="147"/>
        <v>S.I.</v>
      </c>
      <c r="N122" s="234"/>
      <c r="O122" s="63"/>
      <c r="P122" s="63"/>
      <c r="Q122" s="228" t="str">
        <f t="shared" si="148"/>
        <v>S.I.</v>
      </c>
      <c r="R122" s="233"/>
      <c r="S122" s="65"/>
      <c r="T122" s="65"/>
      <c r="U122" s="223" t="str">
        <f t="shared" si="149"/>
        <v>S.I.</v>
      </c>
      <c r="V122" s="232"/>
      <c r="W122" s="66"/>
      <c r="X122" s="66"/>
      <c r="Y122" s="230" t="str">
        <f t="shared" si="150"/>
        <v>S.I.</v>
      </c>
      <c r="Z122" s="440"/>
      <c r="AA122" s="441"/>
      <c r="AB122" s="441"/>
      <c r="AC122" s="443" t="str">
        <f t="shared" si="138"/>
        <v>S.I.</v>
      </c>
      <c r="AD122" s="446"/>
      <c r="AE122" s="447"/>
      <c r="AF122" s="447"/>
      <c r="AG122" s="449" t="str">
        <f t="shared" si="139"/>
        <v>S.I.</v>
      </c>
      <c r="AH122" s="452"/>
      <c r="AI122" s="453"/>
      <c r="AJ122" s="453"/>
      <c r="AK122" s="455" t="str">
        <f t="shared" si="140"/>
        <v>S.I.</v>
      </c>
      <c r="AL122" s="244"/>
    </row>
    <row r="123" spans="1:38" ht="77.25" customHeight="1">
      <c r="A123" s="100" t="s">
        <v>203</v>
      </c>
      <c r="B123" s="411" t="s">
        <v>919</v>
      </c>
      <c r="C123" s="100">
        <v>66</v>
      </c>
      <c r="D123" s="127" t="s">
        <v>131</v>
      </c>
      <c r="E123" s="111" t="s">
        <v>112</v>
      </c>
      <c r="F123" s="212"/>
      <c r="G123" s="59"/>
      <c r="H123" s="59"/>
      <c r="I123" s="219" t="str">
        <f t="shared" si="133"/>
        <v>S.I.</v>
      </c>
      <c r="J123" s="235"/>
      <c r="K123" s="61"/>
      <c r="L123" s="61"/>
      <c r="M123" s="225" t="str">
        <f t="shared" si="134"/>
        <v>S.I.</v>
      </c>
      <c r="N123" s="234"/>
      <c r="O123" s="63"/>
      <c r="P123" s="63"/>
      <c r="Q123" s="228" t="str">
        <f t="shared" si="135"/>
        <v>S.I.</v>
      </c>
      <c r="R123" s="233"/>
      <c r="S123" s="65"/>
      <c r="T123" s="65"/>
      <c r="U123" s="223" t="str">
        <f t="shared" si="136"/>
        <v>S.I.</v>
      </c>
      <c r="V123" s="232"/>
      <c r="W123" s="66"/>
      <c r="X123" s="66"/>
      <c r="Y123" s="230" t="str">
        <f t="shared" si="137"/>
        <v>S.I.</v>
      </c>
      <c r="Z123" s="440"/>
      <c r="AA123" s="441"/>
      <c r="AB123" s="441"/>
      <c r="AC123" s="443" t="str">
        <f t="shared" si="138"/>
        <v>S.I.</v>
      </c>
      <c r="AD123" s="446"/>
      <c r="AE123" s="447"/>
      <c r="AF123" s="447"/>
      <c r="AG123" s="449" t="str">
        <f t="shared" si="139"/>
        <v>S.I.</v>
      </c>
      <c r="AH123" s="452"/>
      <c r="AI123" s="453"/>
      <c r="AJ123" s="453"/>
      <c r="AK123" s="455" t="str">
        <f t="shared" si="140"/>
        <v>S.I.</v>
      </c>
      <c r="AL123" s="244"/>
    </row>
    <row r="124" spans="1:38" ht="77.25" customHeight="1">
      <c r="A124" s="211" t="s">
        <v>1025</v>
      </c>
      <c r="B124" s="411" t="s">
        <v>1024</v>
      </c>
      <c r="C124" s="211">
        <v>1902</v>
      </c>
      <c r="D124" s="420" t="s">
        <v>131</v>
      </c>
      <c r="E124" s="311" t="s">
        <v>112</v>
      </c>
      <c r="F124" s="212"/>
      <c r="G124" s="59"/>
      <c r="H124" s="59"/>
      <c r="I124" s="219" t="str">
        <f t="shared" si="133"/>
        <v>S.I.</v>
      </c>
      <c r="J124" s="235"/>
      <c r="K124" s="61"/>
      <c r="L124" s="61"/>
      <c r="M124" s="225" t="str">
        <f t="shared" si="134"/>
        <v>S.I.</v>
      </c>
      <c r="N124" s="234"/>
      <c r="O124" s="63"/>
      <c r="P124" s="63"/>
      <c r="Q124" s="228" t="str">
        <f t="shared" si="135"/>
        <v>S.I.</v>
      </c>
      <c r="R124" s="233"/>
      <c r="S124" s="65"/>
      <c r="T124" s="65"/>
      <c r="U124" s="223" t="str">
        <f t="shared" si="136"/>
        <v>S.I.</v>
      </c>
      <c r="V124" s="232"/>
      <c r="W124" s="66"/>
      <c r="X124" s="66"/>
      <c r="Y124" s="230" t="str">
        <f t="shared" si="137"/>
        <v>S.I.</v>
      </c>
      <c r="Z124" s="440"/>
      <c r="AA124" s="441"/>
      <c r="AB124" s="441"/>
      <c r="AC124" s="443" t="str">
        <f t="shared" si="138"/>
        <v>S.I.</v>
      </c>
      <c r="AD124" s="446"/>
      <c r="AE124" s="447"/>
      <c r="AF124" s="447"/>
      <c r="AG124" s="449" t="str">
        <f t="shared" si="139"/>
        <v>S.I.</v>
      </c>
      <c r="AH124" s="452"/>
      <c r="AI124" s="453"/>
      <c r="AJ124" s="453"/>
      <c r="AK124" s="455" t="str">
        <f t="shared" si="140"/>
        <v>S.I.</v>
      </c>
      <c r="AL124" s="244"/>
    </row>
    <row r="125" spans="1:38" ht="77.25" customHeight="1">
      <c r="A125" s="211" t="s">
        <v>1031</v>
      </c>
      <c r="B125" s="411" t="s">
        <v>1026</v>
      </c>
      <c r="C125" s="211">
        <v>1903</v>
      </c>
      <c r="D125" s="420" t="s">
        <v>131</v>
      </c>
      <c r="E125" s="311" t="s">
        <v>112</v>
      </c>
      <c r="F125" s="212"/>
      <c r="G125" s="59"/>
      <c r="H125" s="59"/>
      <c r="I125" s="219" t="str">
        <f t="shared" si="133"/>
        <v>S.I.</v>
      </c>
      <c r="J125" s="235"/>
      <c r="K125" s="61"/>
      <c r="L125" s="61"/>
      <c r="M125" s="225" t="str">
        <f t="shared" si="134"/>
        <v>S.I.</v>
      </c>
      <c r="N125" s="234"/>
      <c r="O125" s="63"/>
      <c r="P125" s="63"/>
      <c r="Q125" s="228" t="str">
        <f t="shared" si="135"/>
        <v>S.I.</v>
      </c>
      <c r="R125" s="233"/>
      <c r="S125" s="65"/>
      <c r="T125" s="65"/>
      <c r="U125" s="223" t="str">
        <f t="shared" si="136"/>
        <v>S.I.</v>
      </c>
      <c r="V125" s="232"/>
      <c r="W125" s="66"/>
      <c r="X125" s="66"/>
      <c r="Y125" s="230" t="str">
        <f t="shared" si="137"/>
        <v>S.I.</v>
      </c>
      <c r="Z125" s="440"/>
      <c r="AA125" s="441"/>
      <c r="AB125" s="441"/>
      <c r="AC125" s="443" t="str">
        <f t="shared" si="138"/>
        <v>S.I.</v>
      </c>
      <c r="AD125" s="446"/>
      <c r="AE125" s="447"/>
      <c r="AF125" s="447"/>
      <c r="AG125" s="449" t="str">
        <f t="shared" si="139"/>
        <v>S.I.</v>
      </c>
      <c r="AH125" s="452"/>
      <c r="AI125" s="453"/>
      <c r="AJ125" s="453"/>
      <c r="AK125" s="455" t="str">
        <f t="shared" si="140"/>
        <v>S.I.</v>
      </c>
      <c r="AL125" s="244"/>
    </row>
    <row r="126" spans="1:38" ht="77.25" customHeight="1">
      <c r="A126" s="211" t="s">
        <v>1029</v>
      </c>
      <c r="B126" s="411" t="s">
        <v>1030</v>
      </c>
      <c r="C126" s="211">
        <v>1904</v>
      </c>
      <c r="D126" s="420" t="s">
        <v>131</v>
      </c>
      <c r="E126" s="311" t="s">
        <v>112</v>
      </c>
      <c r="F126" s="212"/>
      <c r="G126" s="59"/>
      <c r="H126" s="59"/>
      <c r="I126" s="219" t="str">
        <f t="shared" si="133"/>
        <v>S.I.</v>
      </c>
      <c r="J126" s="235"/>
      <c r="K126" s="61"/>
      <c r="L126" s="61"/>
      <c r="M126" s="225" t="str">
        <f t="shared" si="134"/>
        <v>S.I.</v>
      </c>
      <c r="N126" s="234"/>
      <c r="O126" s="63"/>
      <c r="P126" s="63"/>
      <c r="Q126" s="228" t="str">
        <f t="shared" si="135"/>
        <v>S.I.</v>
      </c>
      <c r="R126" s="233"/>
      <c r="S126" s="65"/>
      <c r="T126" s="65"/>
      <c r="U126" s="223" t="str">
        <f t="shared" si="136"/>
        <v>S.I.</v>
      </c>
      <c r="V126" s="232"/>
      <c r="W126" s="66"/>
      <c r="X126" s="66"/>
      <c r="Y126" s="230" t="str">
        <f t="shared" si="137"/>
        <v>S.I.</v>
      </c>
      <c r="Z126" s="440"/>
      <c r="AA126" s="441"/>
      <c r="AB126" s="441"/>
      <c r="AC126" s="443" t="str">
        <f t="shared" si="138"/>
        <v>S.I.</v>
      </c>
      <c r="AD126" s="446"/>
      <c r="AE126" s="447"/>
      <c r="AF126" s="447"/>
      <c r="AG126" s="449" t="str">
        <f t="shared" si="139"/>
        <v>S.I.</v>
      </c>
      <c r="AH126" s="452"/>
      <c r="AI126" s="453"/>
      <c r="AJ126" s="453"/>
      <c r="AK126" s="455" t="str">
        <f t="shared" si="140"/>
        <v>S.I.</v>
      </c>
      <c r="AL126" s="244"/>
    </row>
    <row r="127" spans="1:38" ht="77.25" customHeight="1">
      <c r="A127" s="211" t="s">
        <v>1027</v>
      </c>
      <c r="B127" s="411" t="s">
        <v>1028</v>
      </c>
      <c r="C127" s="211">
        <v>1905</v>
      </c>
      <c r="D127" s="420" t="s">
        <v>131</v>
      </c>
      <c r="E127" s="311" t="s">
        <v>112</v>
      </c>
      <c r="F127" s="212"/>
      <c r="G127" s="59"/>
      <c r="H127" s="59"/>
      <c r="I127" s="219" t="str">
        <f t="shared" si="133"/>
        <v>S.I.</v>
      </c>
      <c r="J127" s="235"/>
      <c r="K127" s="61"/>
      <c r="L127" s="61"/>
      <c r="M127" s="225" t="str">
        <f t="shared" si="134"/>
        <v>S.I.</v>
      </c>
      <c r="N127" s="234"/>
      <c r="O127" s="63"/>
      <c r="P127" s="63"/>
      <c r="Q127" s="228" t="str">
        <f t="shared" si="135"/>
        <v>S.I.</v>
      </c>
      <c r="R127" s="233"/>
      <c r="S127" s="65"/>
      <c r="T127" s="65"/>
      <c r="U127" s="223" t="str">
        <f t="shared" si="136"/>
        <v>S.I.</v>
      </c>
      <c r="V127" s="232"/>
      <c r="W127" s="66"/>
      <c r="X127" s="66"/>
      <c r="Y127" s="230" t="str">
        <f t="shared" si="137"/>
        <v>S.I.</v>
      </c>
      <c r="Z127" s="440"/>
      <c r="AA127" s="441"/>
      <c r="AB127" s="441"/>
      <c r="AC127" s="443" t="str">
        <f t="shared" si="138"/>
        <v>S.I.</v>
      </c>
      <c r="AD127" s="446"/>
      <c r="AE127" s="447"/>
      <c r="AF127" s="447"/>
      <c r="AG127" s="449" t="str">
        <f t="shared" si="139"/>
        <v>S.I.</v>
      </c>
      <c r="AH127" s="452"/>
      <c r="AI127" s="453"/>
      <c r="AJ127" s="453"/>
      <c r="AK127" s="455" t="str">
        <f t="shared" si="140"/>
        <v>S.I.</v>
      </c>
      <c r="AL127" s="244"/>
    </row>
    <row r="128" spans="1:38" ht="75.75" customHeight="1">
      <c r="A128" s="100" t="s">
        <v>203</v>
      </c>
      <c r="B128" s="411" t="s">
        <v>919</v>
      </c>
      <c r="C128" s="100">
        <v>67</v>
      </c>
      <c r="D128" s="127" t="s">
        <v>508</v>
      </c>
      <c r="E128" s="111" t="s">
        <v>112</v>
      </c>
      <c r="F128" s="212"/>
      <c r="G128" s="59"/>
      <c r="H128" s="59"/>
      <c r="I128" s="219" t="str">
        <f t="shared" si="133"/>
        <v>S.I.</v>
      </c>
      <c r="J128" s="235"/>
      <c r="K128" s="61"/>
      <c r="L128" s="61"/>
      <c r="M128" s="225" t="str">
        <f t="shared" si="134"/>
        <v>S.I.</v>
      </c>
      <c r="N128" s="234"/>
      <c r="O128" s="63"/>
      <c r="P128" s="63"/>
      <c r="Q128" s="228" t="str">
        <f t="shared" si="135"/>
        <v>S.I.</v>
      </c>
      <c r="R128" s="233"/>
      <c r="S128" s="65"/>
      <c r="T128" s="65"/>
      <c r="U128" s="223" t="str">
        <f t="shared" si="136"/>
        <v>S.I.</v>
      </c>
      <c r="V128" s="232"/>
      <c r="W128" s="66"/>
      <c r="X128" s="66"/>
      <c r="Y128" s="230" t="str">
        <f t="shared" si="137"/>
        <v>S.I.</v>
      </c>
      <c r="Z128" s="440"/>
      <c r="AA128" s="441"/>
      <c r="AB128" s="441"/>
      <c r="AC128" s="443" t="str">
        <f t="shared" si="138"/>
        <v>S.I.</v>
      </c>
      <c r="AD128" s="446"/>
      <c r="AE128" s="447"/>
      <c r="AF128" s="447"/>
      <c r="AG128" s="449" t="str">
        <f t="shared" si="139"/>
        <v>S.I.</v>
      </c>
      <c r="AH128" s="452"/>
      <c r="AI128" s="453"/>
      <c r="AJ128" s="453"/>
      <c r="AK128" s="455" t="str">
        <f t="shared" si="140"/>
        <v>S.I.</v>
      </c>
      <c r="AL128" s="244"/>
    </row>
    <row r="129" spans="1:38" ht="83.25" customHeight="1">
      <c r="A129" s="100" t="s">
        <v>203</v>
      </c>
      <c r="B129" s="411" t="s">
        <v>919</v>
      </c>
      <c r="C129" s="100">
        <v>68</v>
      </c>
      <c r="D129" s="127" t="s">
        <v>509</v>
      </c>
      <c r="E129" s="111" t="s">
        <v>112</v>
      </c>
      <c r="F129" s="212"/>
      <c r="G129" s="59"/>
      <c r="H129" s="59"/>
      <c r="I129" s="219" t="str">
        <f t="shared" si="133"/>
        <v>S.I.</v>
      </c>
      <c r="J129" s="235"/>
      <c r="K129" s="61"/>
      <c r="L129" s="61"/>
      <c r="M129" s="225" t="str">
        <f t="shared" si="134"/>
        <v>S.I.</v>
      </c>
      <c r="N129" s="234"/>
      <c r="O129" s="63"/>
      <c r="P129" s="63"/>
      <c r="Q129" s="228" t="str">
        <f t="shared" si="135"/>
        <v>S.I.</v>
      </c>
      <c r="R129" s="233"/>
      <c r="S129" s="65"/>
      <c r="T129" s="65"/>
      <c r="U129" s="223" t="str">
        <f t="shared" si="136"/>
        <v>S.I.</v>
      </c>
      <c r="V129" s="232"/>
      <c r="W129" s="66"/>
      <c r="X129" s="66"/>
      <c r="Y129" s="230" t="str">
        <f t="shared" si="137"/>
        <v>S.I.</v>
      </c>
      <c r="Z129" s="440"/>
      <c r="AA129" s="441"/>
      <c r="AB129" s="441"/>
      <c r="AC129" s="443" t="str">
        <f t="shared" si="138"/>
        <v>S.I.</v>
      </c>
      <c r="AD129" s="446"/>
      <c r="AE129" s="447"/>
      <c r="AF129" s="447"/>
      <c r="AG129" s="449" t="str">
        <f t="shared" si="139"/>
        <v>S.I.</v>
      </c>
      <c r="AH129" s="452"/>
      <c r="AI129" s="453"/>
      <c r="AJ129" s="453"/>
      <c r="AK129" s="455" t="str">
        <f t="shared" si="140"/>
        <v>S.I.</v>
      </c>
      <c r="AL129" s="244"/>
    </row>
    <row r="130" spans="1:38" ht="74.25" customHeight="1">
      <c r="A130" s="100" t="s">
        <v>203</v>
      </c>
      <c r="B130" s="411" t="s">
        <v>919</v>
      </c>
      <c r="C130" s="100">
        <v>69</v>
      </c>
      <c r="D130" s="127" t="s">
        <v>510</v>
      </c>
      <c r="E130" s="111" t="s">
        <v>112</v>
      </c>
      <c r="F130" s="212"/>
      <c r="G130" s="59"/>
      <c r="H130" s="59"/>
      <c r="I130" s="219" t="str">
        <f t="shared" si="133"/>
        <v>S.I.</v>
      </c>
      <c r="J130" s="235"/>
      <c r="K130" s="61"/>
      <c r="L130" s="61"/>
      <c r="M130" s="225" t="str">
        <f t="shared" si="134"/>
        <v>S.I.</v>
      </c>
      <c r="N130" s="234"/>
      <c r="O130" s="63"/>
      <c r="P130" s="63"/>
      <c r="Q130" s="228" t="str">
        <f t="shared" si="135"/>
        <v>S.I.</v>
      </c>
      <c r="R130" s="233"/>
      <c r="S130" s="65"/>
      <c r="T130" s="65"/>
      <c r="U130" s="223" t="str">
        <f t="shared" si="136"/>
        <v>S.I.</v>
      </c>
      <c r="V130" s="232"/>
      <c r="W130" s="66"/>
      <c r="X130" s="66"/>
      <c r="Y130" s="230" t="str">
        <f t="shared" si="137"/>
        <v>S.I.</v>
      </c>
      <c r="Z130" s="440"/>
      <c r="AA130" s="441"/>
      <c r="AB130" s="441"/>
      <c r="AC130" s="443" t="str">
        <f t="shared" si="138"/>
        <v>S.I.</v>
      </c>
      <c r="AD130" s="446"/>
      <c r="AE130" s="447"/>
      <c r="AF130" s="447"/>
      <c r="AG130" s="449" t="str">
        <f t="shared" si="139"/>
        <v>S.I.</v>
      </c>
      <c r="AH130" s="452"/>
      <c r="AI130" s="453"/>
      <c r="AJ130" s="453"/>
      <c r="AK130" s="455" t="str">
        <f t="shared" si="140"/>
        <v>S.I.</v>
      </c>
      <c r="AL130" s="244"/>
    </row>
    <row r="131" spans="1:38" ht="74.25" customHeight="1">
      <c r="A131" s="100" t="s">
        <v>203</v>
      </c>
      <c r="B131" s="411" t="s">
        <v>919</v>
      </c>
      <c r="C131" s="100">
        <v>70</v>
      </c>
      <c r="D131" s="127" t="s">
        <v>511</v>
      </c>
      <c r="E131" s="111" t="s">
        <v>112</v>
      </c>
      <c r="F131" s="212"/>
      <c r="G131" s="59"/>
      <c r="H131" s="59"/>
      <c r="I131" s="219" t="str">
        <f t="shared" si="133"/>
        <v>S.I.</v>
      </c>
      <c r="J131" s="235"/>
      <c r="K131" s="61"/>
      <c r="L131" s="61"/>
      <c r="M131" s="225" t="str">
        <f t="shared" si="134"/>
        <v>S.I.</v>
      </c>
      <c r="N131" s="234"/>
      <c r="O131" s="63"/>
      <c r="P131" s="63"/>
      <c r="Q131" s="228" t="str">
        <f t="shared" si="135"/>
        <v>S.I.</v>
      </c>
      <c r="R131" s="233"/>
      <c r="S131" s="65"/>
      <c r="T131" s="65"/>
      <c r="U131" s="223" t="str">
        <f t="shared" si="136"/>
        <v>S.I.</v>
      </c>
      <c r="V131" s="232"/>
      <c r="W131" s="66"/>
      <c r="X131" s="66"/>
      <c r="Y131" s="230" t="str">
        <f t="shared" si="137"/>
        <v>S.I.</v>
      </c>
      <c r="Z131" s="440"/>
      <c r="AA131" s="441"/>
      <c r="AB131" s="441"/>
      <c r="AC131" s="443" t="str">
        <f t="shared" si="138"/>
        <v>S.I.</v>
      </c>
      <c r="AD131" s="446"/>
      <c r="AE131" s="447"/>
      <c r="AF131" s="447"/>
      <c r="AG131" s="449" t="str">
        <f t="shared" si="139"/>
        <v>S.I.</v>
      </c>
      <c r="AH131" s="452"/>
      <c r="AI131" s="453"/>
      <c r="AJ131" s="453"/>
      <c r="AK131" s="455" t="str">
        <f t="shared" si="140"/>
        <v>S.I.</v>
      </c>
      <c r="AL131" s="58"/>
    </row>
    <row r="132" spans="1:38" ht="77.25" customHeight="1" collapsed="1">
      <c r="A132" s="100" t="s">
        <v>209</v>
      </c>
      <c r="B132" s="411" t="s">
        <v>919</v>
      </c>
      <c r="C132" s="100">
        <v>71</v>
      </c>
      <c r="D132" s="115" t="s">
        <v>204</v>
      </c>
      <c r="E132" s="111" t="s">
        <v>112</v>
      </c>
      <c r="F132" s="212"/>
      <c r="G132" s="59"/>
      <c r="H132" s="59"/>
      <c r="I132" s="219" t="str">
        <f t="shared" si="133"/>
        <v>S.I.</v>
      </c>
      <c r="J132" s="235"/>
      <c r="K132" s="61"/>
      <c r="L132" s="61"/>
      <c r="M132" s="225" t="str">
        <f t="shared" si="134"/>
        <v>S.I.</v>
      </c>
      <c r="N132" s="234"/>
      <c r="O132" s="63"/>
      <c r="P132" s="63"/>
      <c r="Q132" s="228" t="str">
        <f t="shared" si="135"/>
        <v>S.I.</v>
      </c>
      <c r="R132" s="233"/>
      <c r="S132" s="65"/>
      <c r="T132" s="65"/>
      <c r="U132" s="223" t="str">
        <f t="shared" si="136"/>
        <v>S.I.</v>
      </c>
      <c r="V132" s="232"/>
      <c r="W132" s="66"/>
      <c r="X132" s="66"/>
      <c r="Y132" s="230" t="str">
        <f t="shared" si="137"/>
        <v>S.I.</v>
      </c>
      <c r="Z132" s="440"/>
      <c r="AA132" s="441"/>
      <c r="AB132" s="441"/>
      <c r="AC132" s="443" t="str">
        <f t="shared" si="138"/>
        <v>S.I.</v>
      </c>
      <c r="AD132" s="446"/>
      <c r="AE132" s="447"/>
      <c r="AF132" s="447"/>
      <c r="AG132" s="449" t="str">
        <f t="shared" si="139"/>
        <v>S.I.</v>
      </c>
      <c r="AH132" s="452"/>
      <c r="AI132" s="453"/>
      <c r="AJ132" s="453"/>
      <c r="AK132" s="455" t="str">
        <f t="shared" si="140"/>
        <v>S.I.</v>
      </c>
      <c r="AL132" s="58"/>
    </row>
    <row r="133" spans="1:38" ht="75.75" customHeight="1">
      <c r="A133" s="100" t="s">
        <v>209</v>
      </c>
      <c r="B133" s="411" t="s">
        <v>919</v>
      </c>
      <c r="C133" s="100">
        <v>72</v>
      </c>
      <c r="D133" s="128" t="s">
        <v>205</v>
      </c>
      <c r="E133" s="111" t="s">
        <v>112</v>
      </c>
      <c r="F133" s="212"/>
      <c r="G133" s="59"/>
      <c r="H133" s="59"/>
      <c r="I133" s="219" t="str">
        <f t="shared" si="133"/>
        <v>S.I.</v>
      </c>
      <c r="J133" s="235"/>
      <c r="K133" s="61"/>
      <c r="L133" s="61"/>
      <c r="M133" s="225" t="str">
        <f t="shared" si="134"/>
        <v>S.I.</v>
      </c>
      <c r="N133" s="234"/>
      <c r="O133" s="63"/>
      <c r="P133" s="63"/>
      <c r="Q133" s="228" t="str">
        <f t="shared" si="135"/>
        <v>S.I.</v>
      </c>
      <c r="R133" s="233"/>
      <c r="S133" s="65"/>
      <c r="T133" s="65"/>
      <c r="U133" s="223" t="str">
        <f t="shared" si="136"/>
        <v>S.I.</v>
      </c>
      <c r="V133" s="232"/>
      <c r="W133" s="66"/>
      <c r="X133" s="66"/>
      <c r="Y133" s="230" t="str">
        <f t="shared" si="137"/>
        <v>S.I.</v>
      </c>
      <c r="Z133" s="440"/>
      <c r="AA133" s="441"/>
      <c r="AB133" s="441"/>
      <c r="AC133" s="443" t="str">
        <f t="shared" si="138"/>
        <v>S.I.</v>
      </c>
      <c r="AD133" s="446"/>
      <c r="AE133" s="447"/>
      <c r="AF133" s="447"/>
      <c r="AG133" s="449" t="str">
        <f t="shared" si="139"/>
        <v>S.I.</v>
      </c>
      <c r="AH133" s="452"/>
      <c r="AI133" s="453"/>
      <c r="AJ133" s="453"/>
      <c r="AK133" s="455" t="str">
        <f t="shared" si="140"/>
        <v>S.I.</v>
      </c>
      <c r="AL133" s="58"/>
    </row>
    <row r="134" spans="1:38" ht="76.5" customHeight="1">
      <c r="A134" s="100" t="s">
        <v>209</v>
      </c>
      <c r="B134" s="411" t="s">
        <v>919</v>
      </c>
      <c r="C134" s="100">
        <v>73</v>
      </c>
      <c r="D134" s="115" t="s">
        <v>206</v>
      </c>
      <c r="E134" s="111" t="s">
        <v>112</v>
      </c>
      <c r="F134" s="212"/>
      <c r="G134" s="59"/>
      <c r="H134" s="59"/>
      <c r="I134" s="219" t="str">
        <f t="shared" si="133"/>
        <v>S.I.</v>
      </c>
      <c r="J134" s="235"/>
      <c r="K134" s="61"/>
      <c r="L134" s="61"/>
      <c r="M134" s="225" t="str">
        <f t="shared" si="134"/>
        <v>S.I.</v>
      </c>
      <c r="N134" s="234"/>
      <c r="O134" s="63"/>
      <c r="P134" s="63"/>
      <c r="Q134" s="228" t="str">
        <f t="shared" si="135"/>
        <v>S.I.</v>
      </c>
      <c r="R134" s="233"/>
      <c r="S134" s="65"/>
      <c r="T134" s="65"/>
      <c r="U134" s="223" t="str">
        <f t="shared" si="136"/>
        <v>S.I.</v>
      </c>
      <c r="V134" s="232"/>
      <c r="W134" s="66"/>
      <c r="X134" s="66"/>
      <c r="Y134" s="230" t="str">
        <f t="shared" si="137"/>
        <v>S.I.</v>
      </c>
      <c r="Z134" s="440"/>
      <c r="AA134" s="441"/>
      <c r="AB134" s="441"/>
      <c r="AC134" s="443" t="str">
        <f t="shared" si="138"/>
        <v>S.I.</v>
      </c>
      <c r="AD134" s="446"/>
      <c r="AE134" s="447"/>
      <c r="AF134" s="447"/>
      <c r="AG134" s="449" t="str">
        <f t="shared" si="139"/>
        <v>S.I.</v>
      </c>
      <c r="AH134" s="452"/>
      <c r="AI134" s="453"/>
      <c r="AJ134" s="453"/>
      <c r="AK134" s="455" t="str">
        <f t="shared" si="140"/>
        <v>S.I.</v>
      </c>
      <c r="AL134" s="58"/>
    </row>
    <row r="135" spans="1:38" s="4" customFormat="1" ht="74.25" customHeight="1">
      <c r="A135" s="139" t="s">
        <v>1160</v>
      </c>
      <c r="B135" s="140" t="s">
        <v>184</v>
      </c>
      <c r="C135" s="139">
        <v>85</v>
      </c>
      <c r="D135" s="132" t="s">
        <v>207</v>
      </c>
      <c r="E135" s="131" t="s">
        <v>112</v>
      </c>
      <c r="F135" s="212"/>
      <c r="G135" s="59"/>
      <c r="H135" s="59"/>
      <c r="I135" s="219" t="str">
        <f>IF(AND(F135="DISPONIBLE"),G135/H135*100,IF(AND(F135="NO DISPONIBLE"),"N.D.","S.I."))</f>
        <v>S.I.</v>
      </c>
      <c r="J135" s="235"/>
      <c r="K135" s="61"/>
      <c r="L135" s="245"/>
      <c r="M135" s="225" t="str">
        <f>IF(AND(J135="DISPONIBLE"),K135/L135*100,IF(AND(J135="NO DISPONIBLE"),"N.D.","S.I."))</f>
        <v>S.I.</v>
      </c>
      <c r="N135" s="234"/>
      <c r="O135" s="63"/>
      <c r="P135" s="246"/>
      <c r="Q135" s="228" t="str">
        <f>IF(AND(N135="DISPONIBLE"),O135/P135*100,IF(AND(N135="NO DISPONIBLE"),"N.D.","S.I."))</f>
        <v>S.I.</v>
      </c>
      <c r="R135" s="233"/>
      <c r="S135" s="65"/>
      <c r="T135" s="247"/>
      <c r="U135" s="223" t="str">
        <f>IF(AND(R135="DISPONIBLE"),S135/T135*100,IF(AND(R135="NO DISPONIBLE"),"N.D.","S.I."))</f>
        <v>S.I.</v>
      </c>
      <c r="V135" s="232"/>
      <c r="W135" s="66"/>
      <c r="X135" s="248"/>
      <c r="Y135" s="230" t="str">
        <f>IF(AND(V135="DISPONIBLE"),W135/X135*100,IF(AND(V135="NO DISPONIBLE"),"N.D.","S.I."))</f>
        <v>S.I.</v>
      </c>
      <c r="Z135" s="440"/>
      <c r="AA135" s="441"/>
      <c r="AB135" s="463"/>
      <c r="AC135" s="443" t="str">
        <f>IF(AND(Z135="DISPONIBLE"),AA135/AB135*100,IF(AND(Z135="NO DISPONIBLE"),"N.D.","S.I."))</f>
        <v>S.I.</v>
      </c>
      <c r="AD135" s="446"/>
      <c r="AE135" s="447"/>
      <c r="AF135" s="470"/>
      <c r="AG135" s="449" t="str">
        <f>IF(AND(AD135="DISPONIBLE"),AE135/AF135*100,IF(AND(AD135="NO DISPONIBLE"),"N.D.","S.I."))</f>
        <v>S.I.</v>
      </c>
      <c r="AH135" s="452"/>
      <c r="AI135" s="453"/>
      <c r="AJ135" s="475"/>
      <c r="AK135" s="455" t="str">
        <f>IF(AND(AH135="DISPONIBLE"),AI135/AJ135*100,IF(AND(AH135="NO DISPONIBLE"),"N.D.","S.I."))</f>
        <v>S.I.</v>
      </c>
      <c r="AL135" s="58"/>
    </row>
    <row r="136" spans="1:38" s="4" customFormat="1" ht="88.5" customHeight="1">
      <c r="A136" s="129" t="s">
        <v>9</v>
      </c>
      <c r="B136" s="130" t="s">
        <v>116</v>
      </c>
      <c r="C136" s="129">
        <v>74</v>
      </c>
      <c r="D136" s="132" t="s">
        <v>201</v>
      </c>
      <c r="E136" s="131" t="s">
        <v>112</v>
      </c>
      <c r="F136" s="212"/>
      <c r="G136" s="59"/>
      <c r="H136" s="59"/>
      <c r="I136" s="219" t="str">
        <f t="shared" si="133"/>
        <v>S.I.</v>
      </c>
      <c r="J136" s="235"/>
      <c r="K136" s="61"/>
      <c r="L136" s="245"/>
      <c r="M136" s="225" t="str">
        <f t="shared" si="134"/>
        <v>S.I.</v>
      </c>
      <c r="N136" s="234"/>
      <c r="O136" s="63"/>
      <c r="P136" s="246"/>
      <c r="Q136" s="228" t="str">
        <f t="shared" si="135"/>
        <v>S.I.</v>
      </c>
      <c r="R136" s="233"/>
      <c r="S136" s="65"/>
      <c r="T136" s="247"/>
      <c r="U136" s="223" t="str">
        <f t="shared" si="136"/>
        <v>S.I.</v>
      </c>
      <c r="V136" s="232"/>
      <c r="W136" s="66"/>
      <c r="X136" s="248"/>
      <c r="Y136" s="230" t="str">
        <f t="shared" si="137"/>
        <v>S.I.</v>
      </c>
      <c r="Z136" s="440"/>
      <c r="AA136" s="441"/>
      <c r="AB136" s="463"/>
      <c r="AC136" s="443" t="str">
        <f t="shared" ref="AC136:AC157" si="151">IF(AND(Z136="DISPONIBLE"),AA136/AB136*100,IF(AND(Z136="NO DISPONIBLE"),"N.D.","S.I."))</f>
        <v>S.I.</v>
      </c>
      <c r="AD136" s="446"/>
      <c r="AE136" s="447"/>
      <c r="AF136" s="470"/>
      <c r="AG136" s="449" t="str">
        <f t="shared" ref="AG136:AG157" si="152">IF(AND(AD136="DISPONIBLE"),AE136/AF136*100,IF(AND(AD136="NO DISPONIBLE"),"N.D.","S.I."))</f>
        <v>S.I.</v>
      </c>
      <c r="AH136" s="452"/>
      <c r="AI136" s="453"/>
      <c r="AJ136" s="475"/>
      <c r="AK136" s="455" t="str">
        <f t="shared" ref="AK136:AK157" si="153">IF(AND(AH136="DISPONIBLE"),AI136/AJ136*100,IF(AND(AH136="NO DISPONIBLE"),"N.D.","S.I."))</f>
        <v>S.I.</v>
      </c>
      <c r="AL136" s="180"/>
    </row>
    <row r="137" spans="1:38" s="4" customFormat="1" ht="78.75">
      <c r="A137" s="129" t="s">
        <v>10</v>
      </c>
      <c r="B137" s="101" t="s">
        <v>124</v>
      </c>
      <c r="C137" s="129">
        <v>75</v>
      </c>
      <c r="D137" s="132" t="s">
        <v>201</v>
      </c>
      <c r="E137" s="131" t="s">
        <v>112</v>
      </c>
      <c r="F137" s="212"/>
      <c r="G137" s="214">
        <f>SUM(G139:G141)</f>
        <v>0</v>
      </c>
      <c r="H137" s="214">
        <f>SUM(H139:H141)</f>
        <v>0</v>
      </c>
      <c r="I137" s="219" t="str">
        <f t="shared" si="133"/>
        <v>S.I.</v>
      </c>
      <c r="J137" s="235"/>
      <c r="K137" s="226">
        <f>SUM(K139:K141)</f>
        <v>0</v>
      </c>
      <c r="L137" s="226">
        <f>SUM(L139:L141)</f>
        <v>0</v>
      </c>
      <c r="M137" s="225" t="str">
        <f t="shared" si="134"/>
        <v>S.I.</v>
      </c>
      <c r="N137" s="234"/>
      <c r="O137" s="68">
        <f>SUM(O139:O141)</f>
        <v>0</v>
      </c>
      <c r="P137" s="68">
        <f>SUM(P139:P141)</f>
        <v>0</v>
      </c>
      <c r="Q137" s="228" t="str">
        <f t="shared" si="135"/>
        <v>S.I.</v>
      </c>
      <c r="R137" s="233"/>
      <c r="S137" s="69">
        <f>SUM(S139:S141)</f>
        <v>0</v>
      </c>
      <c r="T137" s="69">
        <f>SUM(T139:T141)</f>
        <v>0</v>
      </c>
      <c r="U137" s="223" t="str">
        <f t="shared" si="136"/>
        <v>S.I.</v>
      </c>
      <c r="V137" s="232"/>
      <c r="W137" s="70">
        <f>SUM(W139:W141)</f>
        <v>0</v>
      </c>
      <c r="X137" s="70">
        <f>SUM(X139:X141)</f>
        <v>0</v>
      </c>
      <c r="Y137" s="230" t="str">
        <f t="shared" si="137"/>
        <v>S.I.</v>
      </c>
      <c r="Z137" s="440"/>
      <c r="AA137" s="442">
        <f>SUM(AA139:AA141)</f>
        <v>0</v>
      </c>
      <c r="AB137" s="442">
        <f>SUM(AB139:AB141)</f>
        <v>0</v>
      </c>
      <c r="AC137" s="443" t="str">
        <f t="shared" si="151"/>
        <v>S.I.</v>
      </c>
      <c r="AD137" s="446"/>
      <c r="AE137" s="448">
        <f>SUM(AE139:AE141)</f>
        <v>0</v>
      </c>
      <c r="AF137" s="448">
        <f>SUM(AF139:AF141)</f>
        <v>0</v>
      </c>
      <c r="AG137" s="449" t="str">
        <f t="shared" si="152"/>
        <v>S.I.</v>
      </c>
      <c r="AH137" s="452"/>
      <c r="AI137" s="454">
        <f>SUM(AI139:AI141)</f>
        <v>0</v>
      </c>
      <c r="AJ137" s="454">
        <f>SUM(AJ139:AJ141)</f>
        <v>0</v>
      </c>
      <c r="AK137" s="455" t="str">
        <f t="shared" si="153"/>
        <v>S.I.</v>
      </c>
      <c r="AL137" s="58"/>
    </row>
    <row r="138" spans="1:38" s="4" customFormat="1" ht="102">
      <c r="A138" s="129" t="s">
        <v>10</v>
      </c>
      <c r="B138" s="101" t="s">
        <v>124</v>
      </c>
      <c r="C138" s="129">
        <v>75</v>
      </c>
      <c r="D138" s="132" t="s">
        <v>1131</v>
      </c>
      <c r="E138" s="131" t="s">
        <v>112</v>
      </c>
      <c r="F138" s="212"/>
      <c r="G138" s="59"/>
      <c r="H138" s="59"/>
      <c r="I138" s="219" t="str">
        <f t="shared" ref="I138" si="154">IF(AND(F138="DISPONIBLE"),G138/H138*100,IF(AND(F138="NO DISPONIBLE"),"N.D.","S.I."))</f>
        <v>S.I.</v>
      </c>
      <c r="J138" s="235"/>
      <c r="K138" s="61"/>
      <c r="L138" s="61"/>
      <c r="M138" s="225" t="str">
        <f t="shared" ref="M138" si="155">IF(AND(J138="DISPONIBLE"),K138/L138*100,IF(AND(J138="NO DISPONIBLE"),"N.D.","S.I."))</f>
        <v>S.I.</v>
      </c>
      <c r="N138" s="234"/>
      <c r="O138" s="63"/>
      <c r="P138" s="63"/>
      <c r="Q138" s="228" t="str">
        <f t="shared" ref="Q138" si="156">IF(AND(N138="DISPONIBLE"),O138/P138*100,IF(AND(N138="NO DISPONIBLE"),"N.D.","S.I."))</f>
        <v>S.I.</v>
      </c>
      <c r="R138" s="233"/>
      <c r="S138" s="65"/>
      <c r="T138" s="65"/>
      <c r="U138" s="223" t="str">
        <f t="shared" ref="U138" si="157">IF(AND(R138="DISPONIBLE"),S138/T138*100,IF(AND(R138="NO DISPONIBLE"),"N.D.","S.I."))</f>
        <v>S.I.</v>
      </c>
      <c r="V138" s="232"/>
      <c r="W138" s="66"/>
      <c r="X138" s="66"/>
      <c r="Y138" s="230" t="str">
        <f t="shared" ref="Y138" si="158">IF(AND(V138="DISPONIBLE"),W138/X138*100,IF(AND(V138="NO DISPONIBLE"),"N.D.","S.I."))</f>
        <v>S.I.</v>
      </c>
      <c r="Z138" s="440"/>
      <c r="AA138" s="441"/>
      <c r="AB138" s="441"/>
      <c r="AC138" s="443" t="str">
        <f t="shared" si="151"/>
        <v>S.I.</v>
      </c>
      <c r="AD138" s="446"/>
      <c r="AE138" s="447"/>
      <c r="AF138" s="447"/>
      <c r="AG138" s="449" t="str">
        <f t="shared" si="152"/>
        <v>S.I.</v>
      </c>
      <c r="AH138" s="452"/>
      <c r="AI138" s="453"/>
      <c r="AJ138" s="453"/>
      <c r="AK138" s="455" t="str">
        <f t="shared" si="153"/>
        <v>S.I.</v>
      </c>
      <c r="AL138" s="58"/>
    </row>
    <row r="139" spans="1:38" s="4" customFormat="1" ht="78.75" outlineLevel="1">
      <c r="A139" s="129" t="s">
        <v>10</v>
      </c>
      <c r="B139" s="101" t="s">
        <v>124</v>
      </c>
      <c r="C139" s="129" t="s">
        <v>706</v>
      </c>
      <c r="D139" s="133" t="s">
        <v>180</v>
      </c>
      <c r="E139" s="131" t="s">
        <v>112</v>
      </c>
      <c r="F139" s="212"/>
      <c r="G139" s="59"/>
      <c r="H139" s="59"/>
      <c r="I139" s="219" t="str">
        <f t="shared" si="133"/>
        <v>S.I.</v>
      </c>
      <c r="J139" s="235"/>
      <c r="K139" s="61"/>
      <c r="L139" s="245"/>
      <c r="M139" s="225" t="str">
        <f t="shared" si="134"/>
        <v>S.I.</v>
      </c>
      <c r="N139" s="234"/>
      <c r="O139" s="63"/>
      <c r="P139" s="246"/>
      <c r="Q139" s="228" t="str">
        <f t="shared" si="135"/>
        <v>S.I.</v>
      </c>
      <c r="R139" s="233"/>
      <c r="S139" s="65"/>
      <c r="T139" s="247"/>
      <c r="U139" s="223" t="str">
        <f t="shared" si="136"/>
        <v>S.I.</v>
      </c>
      <c r="V139" s="232"/>
      <c r="W139" s="66"/>
      <c r="X139" s="248"/>
      <c r="Y139" s="230" t="str">
        <f t="shared" si="137"/>
        <v>S.I.</v>
      </c>
      <c r="Z139" s="440"/>
      <c r="AA139" s="441"/>
      <c r="AB139" s="463"/>
      <c r="AC139" s="443" t="str">
        <f t="shared" si="151"/>
        <v>S.I.</v>
      </c>
      <c r="AD139" s="446"/>
      <c r="AE139" s="447"/>
      <c r="AF139" s="470"/>
      <c r="AG139" s="449" t="str">
        <f t="shared" si="152"/>
        <v>S.I.</v>
      </c>
      <c r="AH139" s="452"/>
      <c r="AI139" s="453"/>
      <c r="AJ139" s="475"/>
      <c r="AK139" s="455" t="str">
        <f t="shared" si="153"/>
        <v>S.I.</v>
      </c>
      <c r="AL139" s="58"/>
    </row>
    <row r="140" spans="1:38" s="4" customFormat="1" ht="78.75" outlineLevel="1">
      <c r="A140" s="129" t="s">
        <v>10</v>
      </c>
      <c r="B140" s="101" t="s">
        <v>124</v>
      </c>
      <c r="C140" s="129" t="s">
        <v>707</v>
      </c>
      <c r="D140" s="132" t="s">
        <v>181</v>
      </c>
      <c r="E140" s="131" t="s">
        <v>112</v>
      </c>
      <c r="F140" s="212"/>
      <c r="G140" s="59"/>
      <c r="H140" s="59"/>
      <c r="I140" s="219" t="str">
        <f t="shared" si="133"/>
        <v>S.I.</v>
      </c>
      <c r="J140" s="235"/>
      <c r="K140" s="61"/>
      <c r="L140" s="245"/>
      <c r="M140" s="225" t="str">
        <f t="shared" si="134"/>
        <v>S.I.</v>
      </c>
      <c r="N140" s="234"/>
      <c r="O140" s="63"/>
      <c r="P140" s="246"/>
      <c r="Q140" s="228" t="str">
        <f t="shared" si="135"/>
        <v>S.I.</v>
      </c>
      <c r="R140" s="233"/>
      <c r="S140" s="65"/>
      <c r="T140" s="247"/>
      <c r="U140" s="223" t="str">
        <f t="shared" si="136"/>
        <v>S.I.</v>
      </c>
      <c r="V140" s="232"/>
      <c r="W140" s="66"/>
      <c r="X140" s="248"/>
      <c r="Y140" s="230" t="str">
        <f t="shared" si="137"/>
        <v>S.I.</v>
      </c>
      <c r="Z140" s="440"/>
      <c r="AA140" s="441"/>
      <c r="AB140" s="463"/>
      <c r="AC140" s="443" t="str">
        <f t="shared" si="151"/>
        <v>S.I.</v>
      </c>
      <c r="AD140" s="446"/>
      <c r="AE140" s="447"/>
      <c r="AF140" s="470"/>
      <c r="AG140" s="449" t="str">
        <f t="shared" si="152"/>
        <v>S.I.</v>
      </c>
      <c r="AH140" s="452"/>
      <c r="AI140" s="453"/>
      <c r="AJ140" s="475"/>
      <c r="AK140" s="455" t="str">
        <f t="shared" si="153"/>
        <v>S.I.</v>
      </c>
      <c r="AL140" s="58"/>
    </row>
    <row r="141" spans="1:38" s="4" customFormat="1" ht="78.75" outlineLevel="1">
      <c r="A141" s="129" t="s">
        <v>10</v>
      </c>
      <c r="B141" s="101" t="s">
        <v>124</v>
      </c>
      <c r="C141" s="129" t="s">
        <v>708</v>
      </c>
      <c r="D141" s="132" t="s">
        <v>182</v>
      </c>
      <c r="E141" s="131" t="s">
        <v>112</v>
      </c>
      <c r="F141" s="212"/>
      <c r="G141" s="59"/>
      <c r="H141" s="59"/>
      <c r="I141" s="219" t="str">
        <f t="shared" si="133"/>
        <v>S.I.</v>
      </c>
      <c r="J141" s="235"/>
      <c r="K141" s="61"/>
      <c r="L141" s="245"/>
      <c r="M141" s="225" t="str">
        <f t="shared" si="134"/>
        <v>S.I.</v>
      </c>
      <c r="N141" s="234"/>
      <c r="O141" s="63"/>
      <c r="P141" s="246"/>
      <c r="Q141" s="228" t="str">
        <f t="shared" si="135"/>
        <v>S.I.</v>
      </c>
      <c r="R141" s="233"/>
      <c r="S141" s="65"/>
      <c r="T141" s="247"/>
      <c r="U141" s="223" t="str">
        <f t="shared" si="136"/>
        <v>S.I.</v>
      </c>
      <c r="V141" s="232"/>
      <c r="W141" s="66"/>
      <c r="X141" s="248"/>
      <c r="Y141" s="230" t="str">
        <f t="shared" si="137"/>
        <v>S.I.</v>
      </c>
      <c r="Z141" s="440"/>
      <c r="AA141" s="441"/>
      <c r="AB141" s="463"/>
      <c r="AC141" s="443" t="str">
        <f t="shared" si="151"/>
        <v>S.I.</v>
      </c>
      <c r="AD141" s="446"/>
      <c r="AE141" s="447"/>
      <c r="AF141" s="470"/>
      <c r="AG141" s="449" t="str">
        <f t="shared" si="152"/>
        <v>S.I.</v>
      </c>
      <c r="AH141" s="452"/>
      <c r="AI141" s="453"/>
      <c r="AJ141" s="475"/>
      <c r="AK141" s="455" t="str">
        <f t="shared" si="153"/>
        <v>S.I.</v>
      </c>
      <c r="AL141" s="58"/>
    </row>
    <row r="142" spans="1:38" s="4" customFormat="1" ht="76.5" customHeight="1">
      <c r="A142" s="310" t="s">
        <v>214</v>
      </c>
      <c r="B142" s="134" t="s">
        <v>125</v>
      </c>
      <c r="C142" s="384">
        <v>76</v>
      </c>
      <c r="D142" s="133" t="s">
        <v>201</v>
      </c>
      <c r="E142" s="131" t="s">
        <v>112</v>
      </c>
      <c r="F142" s="212"/>
      <c r="G142" s="214">
        <f>SUM(G144:G157)</f>
        <v>0</v>
      </c>
      <c r="H142" s="214">
        <f>SUM(H144:H157)</f>
        <v>0</v>
      </c>
      <c r="I142" s="219" t="str">
        <f t="shared" si="133"/>
        <v>S.I.</v>
      </c>
      <c r="J142" s="235"/>
      <c r="K142" s="226">
        <f>SUM(K144:K157)</f>
        <v>0</v>
      </c>
      <c r="L142" s="226">
        <f>SUM(L144:L157)</f>
        <v>0</v>
      </c>
      <c r="M142" s="225" t="str">
        <f t="shared" si="134"/>
        <v>S.I.</v>
      </c>
      <c r="N142" s="234"/>
      <c r="O142" s="68">
        <f>SUM(O144:O157)</f>
        <v>0</v>
      </c>
      <c r="P142" s="68">
        <f>SUM(P144:P157)</f>
        <v>0</v>
      </c>
      <c r="Q142" s="228" t="str">
        <f t="shared" si="135"/>
        <v>S.I.</v>
      </c>
      <c r="R142" s="233"/>
      <c r="S142" s="69">
        <f>SUM(S144:S157)</f>
        <v>0</v>
      </c>
      <c r="T142" s="69">
        <f>SUM(T144:T157)</f>
        <v>0</v>
      </c>
      <c r="U142" s="223" t="str">
        <f t="shared" si="136"/>
        <v>S.I.</v>
      </c>
      <c r="V142" s="232"/>
      <c r="W142" s="70">
        <f>SUM(W144:W157)</f>
        <v>0</v>
      </c>
      <c r="X142" s="70">
        <f>SUM(X144:X157)</f>
        <v>0</v>
      </c>
      <c r="Y142" s="230" t="str">
        <f t="shared" si="137"/>
        <v>S.I.</v>
      </c>
      <c r="Z142" s="440"/>
      <c r="AA142" s="442">
        <f>SUM(AA144:AA157)</f>
        <v>0</v>
      </c>
      <c r="AB142" s="442">
        <f>SUM(AB144:AB157)</f>
        <v>0</v>
      </c>
      <c r="AC142" s="443" t="str">
        <f t="shared" si="151"/>
        <v>S.I.</v>
      </c>
      <c r="AD142" s="446"/>
      <c r="AE142" s="448">
        <f>SUM(AE144:AE157)</f>
        <v>0</v>
      </c>
      <c r="AF142" s="448">
        <f>SUM(AF144:AF157)</f>
        <v>0</v>
      </c>
      <c r="AG142" s="449" t="str">
        <f t="shared" si="152"/>
        <v>S.I.</v>
      </c>
      <c r="AH142" s="452"/>
      <c r="AI142" s="454">
        <f>SUM(AI144:AI157)</f>
        <v>0</v>
      </c>
      <c r="AJ142" s="454">
        <f>SUM(AJ144:AJ157)</f>
        <v>0</v>
      </c>
      <c r="AK142" s="455" t="str">
        <f t="shared" si="153"/>
        <v>S.I.</v>
      </c>
      <c r="AL142" s="179"/>
    </row>
    <row r="143" spans="1:38" s="4" customFormat="1" ht="102" outlineLevel="1">
      <c r="A143" s="310" t="s">
        <v>214</v>
      </c>
      <c r="B143" s="134" t="s">
        <v>125</v>
      </c>
      <c r="C143" s="384">
        <v>76</v>
      </c>
      <c r="D143" s="132" t="s">
        <v>1131</v>
      </c>
      <c r="E143" s="131" t="s">
        <v>112</v>
      </c>
      <c r="F143" s="212"/>
      <c r="G143" s="59"/>
      <c r="H143" s="59"/>
      <c r="I143" s="219" t="str">
        <f t="shared" ref="I143" si="159">IF(AND(F143="DISPONIBLE"),G143/H143*100,IF(AND(F143="NO DISPONIBLE"),"N.D.","S.I."))</f>
        <v>S.I.</v>
      </c>
      <c r="J143" s="235"/>
      <c r="K143" s="61"/>
      <c r="L143" s="61"/>
      <c r="M143" s="225" t="str">
        <f t="shared" ref="M143" si="160">IF(AND(J143="DISPONIBLE"),K143/L143*100,IF(AND(J143="NO DISPONIBLE"),"N.D.","S.I."))</f>
        <v>S.I.</v>
      </c>
      <c r="N143" s="234"/>
      <c r="O143" s="63"/>
      <c r="P143" s="63"/>
      <c r="Q143" s="228" t="str">
        <f t="shared" ref="Q143" si="161">IF(AND(N143="DISPONIBLE"),O143/P143*100,IF(AND(N143="NO DISPONIBLE"),"N.D.","S.I."))</f>
        <v>S.I.</v>
      </c>
      <c r="R143" s="233"/>
      <c r="S143" s="65"/>
      <c r="T143" s="65"/>
      <c r="U143" s="223" t="str">
        <f t="shared" ref="U143" si="162">IF(AND(R143="DISPONIBLE"),S143/T143*100,IF(AND(R143="NO DISPONIBLE"),"N.D.","S.I."))</f>
        <v>S.I.</v>
      </c>
      <c r="V143" s="232"/>
      <c r="W143" s="66"/>
      <c r="X143" s="66"/>
      <c r="Y143" s="230" t="str">
        <f t="shared" ref="Y143" si="163">IF(AND(V143="DISPONIBLE"),W143/X143*100,IF(AND(V143="NO DISPONIBLE"),"N.D.","S.I."))</f>
        <v>S.I.</v>
      </c>
      <c r="Z143" s="440"/>
      <c r="AA143" s="441"/>
      <c r="AB143" s="441"/>
      <c r="AC143" s="443" t="str">
        <f t="shared" si="151"/>
        <v>S.I.</v>
      </c>
      <c r="AD143" s="446"/>
      <c r="AE143" s="447"/>
      <c r="AF143" s="447"/>
      <c r="AG143" s="449" t="str">
        <f t="shared" si="152"/>
        <v>S.I.</v>
      </c>
      <c r="AH143" s="452"/>
      <c r="AI143" s="453"/>
      <c r="AJ143" s="453"/>
      <c r="AK143" s="455" t="str">
        <f t="shared" si="153"/>
        <v>S.I.</v>
      </c>
      <c r="AL143" s="179"/>
    </row>
    <row r="144" spans="1:38" s="4" customFormat="1" ht="76.5" customHeight="1" outlineLevel="1">
      <c r="A144" s="310" t="s">
        <v>214</v>
      </c>
      <c r="B144" s="134" t="s">
        <v>125</v>
      </c>
      <c r="C144" s="129" t="s">
        <v>1132</v>
      </c>
      <c r="D144" s="424" t="s">
        <v>1146</v>
      </c>
      <c r="E144" s="131" t="s">
        <v>112</v>
      </c>
      <c r="F144" s="212"/>
      <c r="G144" s="59"/>
      <c r="H144" s="59"/>
      <c r="I144" s="219" t="str">
        <f t="shared" ref="I144:I157" si="164">IF(AND(F144="DISPONIBLE"),G144/H144*100,IF(AND(F144="NO DISPONIBLE"),"N.D.","S.I."))</f>
        <v>S.I.</v>
      </c>
      <c r="J144" s="235"/>
      <c r="K144" s="61"/>
      <c r="L144" s="61"/>
      <c r="M144" s="225" t="str">
        <f t="shared" ref="M144:M157" si="165">IF(AND(J144="DISPONIBLE"),K144/L144*100,IF(AND(J144="NO DISPONIBLE"),"N.D.","S.I."))</f>
        <v>S.I.</v>
      </c>
      <c r="N144" s="234"/>
      <c r="O144" s="63"/>
      <c r="P144" s="63"/>
      <c r="Q144" s="228" t="str">
        <f t="shared" ref="Q144:Q157" si="166">IF(AND(N144="DISPONIBLE"),O144/P144*100,IF(AND(N144="NO DISPONIBLE"),"N.D.","S.I."))</f>
        <v>S.I.</v>
      </c>
      <c r="R144" s="233"/>
      <c r="S144" s="65"/>
      <c r="T144" s="65"/>
      <c r="U144" s="223" t="str">
        <f t="shared" ref="U144:U157" si="167">IF(AND(R144="DISPONIBLE"),S144/T144*100,IF(AND(R144="NO DISPONIBLE"),"N.D.","S.I."))</f>
        <v>S.I.</v>
      </c>
      <c r="V144" s="232"/>
      <c r="W144" s="66"/>
      <c r="X144" s="66"/>
      <c r="Y144" s="230" t="str">
        <f t="shared" ref="Y144:Y157" si="168">IF(AND(V144="DISPONIBLE"),W144/X144*100,IF(AND(V144="NO DISPONIBLE"),"N.D.","S.I."))</f>
        <v>S.I.</v>
      </c>
      <c r="Z144" s="440"/>
      <c r="AA144" s="441"/>
      <c r="AB144" s="441"/>
      <c r="AC144" s="443" t="str">
        <f t="shared" si="151"/>
        <v>S.I.</v>
      </c>
      <c r="AD144" s="446"/>
      <c r="AE144" s="447"/>
      <c r="AF144" s="447"/>
      <c r="AG144" s="449" t="str">
        <f t="shared" si="152"/>
        <v>S.I.</v>
      </c>
      <c r="AH144" s="452"/>
      <c r="AI144" s="453"/>
      <c r="AJ144" s="453"/>
      <c r="AK144" s="455" t="str">
        <f t="shared" si="153"/>
        <v>S.I.</v>
      </c>
      <c r="AL144" s="179"/>
    </row>
    <row r="145" spans="1:38" s="4" customFormat="1" ht="76.5" customHeight="1" outlineLevel="1">
      <c r="A145" s="310" t="s">
        <v>214</v>
      </c>
      <c r="B145" s="134" t="s">
        <v>125</v>
      </c>
      <c r="C145" s="129" t="s">
        <v>1133</v>
      </c>
      <c r="D145" s="424" t="s">
        <v>1147</v>
      </c>
      <c r="E145" s="131" t="s">
        <v>112</v>
      </c>
      <c r="F145" s="212"/>
      <c r="G145" s="59"/>
      <c r="H145" s="59"/>
      <c r="I145" s="219" t="str">
        <f t="shared" si="164"/>
        <v>S.I.</v>
      </c>
      <c r="J145" s="235"/>
      <c r="K145" s="61"/>
      <c r="L145" s="61"/>
      <c r="M145" s="225" t="str">
        <f t="shared" si="165"/>
        <v>S.I.</v>
      </c>
      <c r="N145" s="234"/>
      <c r="O145" s="63"/>
      <c r="P145" s="63"/>
      <c r="Q145" s="228" t="str">
        <f t="shared" si="166"/>
        <v>S.I.</v>
      </c>
      <c r="R145" s="233"/>
      <c r="S145" s="65"/>
      <c r="T145" s="65"/>
      <c r="U145" s="223" t="str">
        <f t="shared" si="167"/>
        <v>S.I.</v>
      </c>
      <c r="V145" s="232"/>
      <c r="W145" s="66"/>
      <c r="X145" s="66"/>
      <c r="Y145" s="230" t="str">
        <f t="shared" si="168"/>
        <v>S.I.</v>
      </c>
      <c r="Z145" s="440"/>
      <c r="AA145" s="441"/>
      <c r="AB145" s="441"/>
      <c r="AC145" s="443" t="str">
        <f t="shared" si="151"/>
        <v>S.I.</v>
      </c>
      <c r="AD145" s="446"/>
      <c r="AE145" s="447"/>
      <c r="AF145" s="447"/>
      <c r="AG145" s="449" t="str">
        <f t="shared" si="152"/>
        <v>S.I.</v>
      </c>
      <c r="AH145" s="452"/>
      <c r="AI145" s="453"/>
      <c r="AJ145" s="453"/>
      <c r="AK145" s="455" t="str">
        <f t="shared" si="153"/>
        <v>S.I.</v>
      </c>
      <c r="AL145" s="179"/>
    </row>
    <row r="146" spans="1:38" s="4" customFormat="1" ht="76.5" customHeight="1" outlineLevel="1">
      <c r="A146" s="310" t="s">
        <v>214</v>
      </c>
      <c r="B146" s="134" t="s">
        <v>125</v>
      </c>
      <c r="C146" s="129" t="s">
        <v>1134</v>
      </c>
      <c r="D146" s="424" t="s">
        <v>1148</v>
      </c>
      <c r="E146" s="131" t="s">
        <v>112</v>
      </c>
      <c r="F146" s="212"/>
      <c r="G146" s="59"/>
      <c r="H146" s="59"/>
      <c r="I146" s="219" t="str">
        <f t="shared" si="164"/>
        <v>S.I.</v>
      </c>
      <c r="J146" s="235"/>
      <c r="K146" s="61"/>
      <c r="L146" s="61"/>
      <c r="M146" s="225" t="str">
        <f t="shared" si="165"/>
        <v>S.I.</v>
      </c>
      <c r="N146" s="234"/>
      <c r="O146" s="63"/>
      <c r="P146" s="63"/>
      <c r="Q146" s="228" t="str">
        <f t="shared" si="166"/>
        <v>S.I.</v>
      </c>
      <c r="R146" s="233"/>
      <c r="S146" s="65"/>
      <c r="T146" s="65"/>
      <c r="U146" s="223" t="str">
        <f t="shared" si="167"/>
        <v>S.I.</v>
      </c>
      <c r="V146" s="232"/>
      <c r="W146" s="66"/>
      <c r="X146" s="66"/>
      <c r="Y146" s="230" t="str">
        <f t="shared" si="168"/>
        <v>S.I.</v>
      </c>
      <c r="Z146" s="440"/>
      <c r="AA146" s="441"/>
      <c r="AB146" s="441"/>
      <c r="AC146" s="443" t="str">
        <f t="shared" si="151"/>
        <v>S.I.</v>
      </c>
      <c r="AD146" s="446"/>
      <c r="AE146" s="447"/>
      <c r="AF146" s="447"/>
      <c r="AG146" s="449" t="str">
        <f t="shared" si="152"/>
        <v>S.I.</v>
      </c>
      <c r="AH146" s="452"/>
      <c r="AI146" s="453"/>
      <c r="AJ146" s="453"/>
      <c r="AK146" s="455" t="str">
        <f t="shared" si="153"/>
        <v>S.I.</v>
      </c>
      <c r="AL146" s="179"/>
    </row>
    <row r="147" spans="1:38" s="4" customFormat="1" ht="76.5" customHeight="1" outlineLevel="1">
      <c r="A147" s="310" t="s">
        <v>214</v>
      </c>
      <c r="B147" s="134" t="s">
        <v>125</v>
      </c>
      <c r="C147" s="129" t="s">
        <v>1135</v>
      </c>
      <c r="D147" s="424" t="s">
        <v>1149</v>
      </c>
      <c r="E147" s="131" t="s">
        <v>112</v>
      </c>
      <c r="F147" s="212"/>
      <c r="G147" s="59"/>
      <c r="H147" s="59"/>
      <c r="I147" s="219" t="str">
        <f t="shared" si="164"/>
        <v>S.I.</v>
      </c>
      <c r="J147" s="235"/>
      <c r="K147" s="61"/>
      <c r="L147" s="61"/>
      <c r="M147" s="225" t="str">
        <f t="shared" si="165"/>
        <v>S.I.</v>
      </c>
      <c r="N147" s="234"/>
      <c r="O147" s="63"/>
      <c r="P147" s="63"/>
      <c r="Q147" s="228" t="str">
        <f t="shared" si="166"/>
        <v>S.I.</v>
      </c>
      <c r="R147" s="233"/>
      <c r="S147" s="65"/>
      <c r="T147" s="65"/>
      <c r="U147" s="223" t="str">
        <f t="shared" si="167"/>
        <v>S.I.</v>
      </c>
      <c r="V147" s="232"/>
      <c r="W147" s="66"/>
      <c r="X147" s="66"/>
      <c r="Y147" s="230" t="str">
        <f t="shared" si="168"/>
        <v>S.I.</v>
      </c>
      <c r="Z147" s="440"/>
      <c r="AA147" s="441"/>
      <c r="AB147" s="441"/>
      <c r="AC147" s="443" t="str">
        <f t="shared" si="151"/>
        <v>S.I.</v>
      </c>
      <c r="AD147" s="446"/>
      <c r="AE147" s="447"/>
      <c r="AF147" s="447"/>
      <c r="AG147" s="449" t="str">
        <f t="shared" si="152"/>
        <v>S.I.</v>
      </c>
      <c r="AH147" s="452"/>
      <c r="AI147" s="453"/>
      <c r="AJ147" s="453"/>
      <c r="AK147" s="455" t="str">
        <f t="shared" si="153"/>
        <v>S.I.</v>
      </c>
      <c r="AL147" s="179"/>
    </row>
    <row r="148" spans="1:38" s="4" customFormat="1" ht="76.5" customHeight="1" outlineLevel="1">
      <c r="A148" s="310" t="s">
        <v>214</v>
      </c>
      <c r="B148" s="134" t="s">
        <v>125</v>
      </c>
      <c r="C148" s="129" t="s">
        <v>1136</v>
      </c>
      <c r="D148" s="424" t="s">
        <v>1150</v>
      </c>
      <c r="E148" s="131" t="s">
        <v>112</v>
      </c>
      <c r="F148" s="212"/>
      <c r="G148" s="59"/>
      <c r="H148" s="59"/>
      <c r="I148" s="219" t="str">
        <f t="shared" si="164"/>
        <v>S.I.</v>
      </c>
      <c r="J148" s="235"/>
      <c r="K148" s="61"/>
      <c r="L148" s="61"/>
      <c r="M148" s="225" t="str">
        <f t="shared" si="165"/>
        <v>S.I.</v>
      </c>
      <c r="N148" s="234"/>
      <c r="O148" s="63"/>
      <c r="P148" s="63"/>
      <c r="Q148" s="228" t="str">
        <f t="shared" si="166"/>
        <v>S.I.</v>
      </c>
      <c r="R148" s="233"/>
      <c r="S148" s="65"/>
      <c r="T148" s="65"/>
      <c r="U148" s="223" t="str">
        <f t="shared" si="167"/>
        <v>S.I.</v>
      </c>
      <c r="V148" s="232"/>
      <c r="W148" s="66"/>
      <c r="X148" s="66"/>
      <c r="Y148" s="230" t="str">
        <f t="shared" si="168"/>
        <v>S.I.</v>
      </c>
      <c r="Z148" s="440"/>
      <c r="AA148" s="441"/>
      <c r="AB148" s="441"/>
      <c r="AC148" s="443" t="str">
        <f t="shared" si="151"/>
        <v>S.I.</v>
      </c>
      <c r="AD148" s="446"/>
      <c r="AE148" s="447"/>
      <c r="AF148" s="447"/>
      <c r="AG148" s="449" t="str">
        <f t="shared" si="152"/>
        <v>S.I.</v>
      </c>
      <c r="AH148" s="452"/>
      <c r="AI148" s="453"/>
      <c r="AJ148" s="453"/>
      <c r="AK148" s="455" t="str">
        <f t="shared" si="153"/>
        <v>S.I.</v>
      </c>
      <c r="AL148" s="179"/>
    </row>
    <row r="149" spans="1:38" s="4" customFormat="1" ht="76.5" customHeight="1" outlineLevel="1">
      <c r="A149" s="310" t="s">
        <v>214</v>
      </c>
      <c r="B149" s="134" t="s">
        <v>125</v>
      </c>
      <c r="C149" s="129" t="s">
        <v>1137</v>
      </c>
      <c r="D149" s="424" t="s">
        <v>1151</v>
      </c>
      <c r="E149" s="131" t="s">
        <v>112</v>
      </c>
      <c r="F149" s="212"/>
      <c r="G149" s="59"/>
      <c r="H149" s="59"/>
      <c r="I149" s="219" t="str">
        <f t="shared" si="164"/>
        <v>S.I.</v>
      </c>
      <c r="J149" s="235"/>
      <c r="K149" s="61"/>
      <c r="L149" s="61"/>
      <c r="M149" s="225" t="str">
        <f t="shared" si="165"/>
        <v>S.I.</v>
      </c>
      <c r="N149" s="234"/>
      <c r="O149" s="63"/>
      <c r="P149" s="63"/>
      <c r="Q149" s="228" t="str">
        <f t="shared" si="166"/>
        <v>S.I.</v>
      </c>
      <c r="R149" s="233"/>
      <c r="S149" s="65"/>
      <c r="T149" s="65"/>
      <c r="U149" s="223" t="str">
        <f t="shared" si="167"/>
        <v>S.I.</v>
      </c>
      <c r="V149" s="232"/>
      <c r="W149" s="66"/>
      <c r="X149" s="66"/>
      <c r="Y149" s="230" t="str">
        <f t="shared" si="168"/>
        <v>S.I.</v>
      </c>
      <c r="Z149" s="440"/>
      <c r="AA149" s="441"/>
      <c r="AB149" s="441"/>
      <c r="AC149" s="443" t="str">
        <f t="shared" si="151"/>
        <v>S.I.</v>
      </c>
      <c r="AD149" s="446"/>
      <c r="AE149" s="447"/>
      <c r="AF149" s="447"/>
      <c r="AG149" s="449" t="str">
        <f t="shared" si="152"/>
        <v>S.I.</v>
      </c>
      <c r="AH149" s="452"/>
      <c r="AI149" s="453"/>
      <c r="AJ149" s="453"/>
      <c r="AK149" s="455" t="str">
        <f t="shared" si="153"/>
        <v>S.I.</v>
      </c>
      <c r="AL149" s="179"/>
    </row>
    <row r="150" spans="1:38" s="4" customFormat="1" ht="76.5" customHeight="1" outlineLevel="1">
      <c r="A150" s="310" t="s">
        <v>214</v>
      </c>
      <c r="B150" s="134" t="s">
        <v>125</v>
      </c>
      <c r="C150" s="129" t="s">
        <v>1138</v>
      </c>
      <c r="D150" s="424" t="s">
        <v>1152</v>
      </c>
      <c r="E150" s="131" t="s">
        <v>112</v>
      </c>
      <c r="F150" s="212"/>
      <c r="G150" s="59"/>
      <c r="H150" s="59"/>
      <c r="I150" s="219" t="str">
        <f t="shared" si="164"/>
        <v>S.I.</v>
      </c>
      <c r="J150" s="235"/>
      <c r="K150" s="61"/>
      <c r="L150" s="61"/>
      <c r="M150" s="225" t="str">
        <f t="shared" si="165"/>
        <v>S.I.</v>
      </c>
      <c r="N150" s="234"/>
      <c r="O150" s="63"/>
      <c r="P150" s="63"/>
      <c r="Q150" s="228" t="str">
        <f t="shared" si="166"/>
        <v>S.I.</v>
      </c>
      <c r="R150" s="233"/>
      <c r="S150" s="65"/>
      <c r="T150" s="65"/>
      <c r="U150" s="223" t="str">
        <f t="shared" si="167"/>
        <v>S.I.</v>
      </c>
      <c r="V150" s="232"/>
      <c r="W150" s="66"/>
      <c r="X150" s="66"/>
      <c r="Y150" s="230" t="str">
        <f t="shared" si="168"/>
        <v>S.I.</v>
      </c>
      <c r="Z150" s="440"/>
      <c r="AA150" s="441"/>
      <c r="AB150" s="441"/>
      <c r="AC150" s="443" t="str">
        <f t="shared" si="151"/>
        <v>S.I.</v>
      </c>
      <c r="AD150" s="446"/>
      <c r="AE150" s="447"/>
      <c r="AF150" s="447"/>
      <c r="AG150" s="449" t="str">
        <f t="shared" si="152"/>
        <v>S.I.</v>
      </c>
      <c r="AH150" s="452"/>
      <c r="AI150" s="453"/>
      <c r="AJ150" s="453"/>
      <c r="AK150" s="455" t="str">
        <f t="shared" si="153"/>
        <v>S.I.</v>
      </c>
      <c r="AL150" s="179"/>
    </row>
    <row r="151" spans="1:38" s="4" customFormat="1" ht="76.5" customHeight="1" outlineLevel="1">
      <c r="A151" s="310" t="s">
        <v>214</v>
      </c>
      <c r="B151" s="134" t="s">
        <v>125</v>
      </c>
      <c r="C151" s="129" t="s">
        <v>1139</v>
      </c>
      <c r="D151" s="424" t="s">
        <v>1153</v>
      </c>
      <c r="E151" s="131" t="s">
        <v>112</v>
      </c>
      <c r="F151" s="212"/>
      <c r="G151" s="59"/>
      <c r="H151" s="59"/>
      <c r="I151" s="219" t="str">
        <f t="shared" si="164"/>
        <v>S.I.</v>
      </c>
      <c r="J151" s="235"/>
      <c r="K151" s="61"/>
      <c r="L151" s="61"/>
      <c r="M151" s="225" t="str">
        <f t="shared" si="165"/>
        <v>S.I.</v>
      </c>
      <c r="N151" s="234"/>
      <c r="O151" s="63"/>
      <c r="P151" s="63"/>
      <c r="Q151" s="228" t="str">
        <f t="shared" si="166"/>
        <v>S.I.</v>
      </c>
      <c r="R151" s="233"/>
      <c r="S151" s="65"/>
      <c r="T151" s="65"/>
      <c r="U151" s="223" t="str">
        <f t="shared" si="167"/>
        <v>S.I.</v>
      </c>
      <c r="V151" s="232"/>
      <c r="W151" s="66"/>
      <c r="X151" s="66"/>
      <c r="Y151" s="230" t="str">
        <f t="shared" si="168"/>
        <v>S.I.</v>
      </c>
      <c r="Z151" s="440"/>
      <c r="AA151" s="441"/>
      <c r="AB151" s="441"/>
      <c r="AC151" s="443" t="str">
        <f t="shared" si="151"/>
        <v>S.I.</v>
      </c>
      <c r="AD151" s="446"/>
      <c r="AE151" s="447"/>
      <c r="AF151" s="447"/>
      <c r="AG151" s="449" t="str">
        <f t="shared" si="152"/>
        <v>S.I.</v>
      </c>
      <c r="AH151" s="452"/>
      <c r="AI151" s="453"/>
      <c r="AJ151" s="453"/>
      <c r="AK151" s="455" t="str">
        <f t="shared" si="153"/>
        <v>S.I.</v>
      </c>
      <c r="AL151" s="179"/>
    </row>
    <row r="152" spans="1:38" s="4" customFormat="1" ht="76.5" customHeight="1" outlineLevel="1">
      <c r="A152" s="310" t="s">
        <v>214</v>
      </c>
      <c r="B152" s="134" t="s">
        <v>125</v>
      </c>
      <c r="C152" s="129" t="s">
        <v>1140</v>
      </c>
      <c r="D152" s="424" t="s">
        <v>1154</v>
      </c>
      <c r="E152" s="131" t="s">
        <v>112</v>
      </c>
      <c r="F152" s="212"/>
      <c r="G152" s="59"/>
      <c r="H152" s="59"/>
      <c r="I152" s="219" t="str">
        <f t="shared" si="164"/>
        <v>S.I.</v>
      </c>
      <c r="J152" s="235"/>
      <c r="K152" s="61"/>
      <c r="L152" s="61"/>
      <c r="M152" s="225" t="str">
        <f t="shared" si="165"/>
        <v>S.I.</v>
      </c>
      <c r="N152" s="234"/>
      <c r="O152" s="63"/>
      <c r="P152" s="63"/>
      <c r="Q152" s="228" t="str">
        <f t="shared" si="166"/>
        <v>S.I.</v>
      </c>
      <c r="R152" s="233"/>
      <c r="S152" s="65"/>
      <c r="T152" s="65"/>
      <c r="U152" s="223" t="str">
        <f t="shared" si="167"/>
        <v>S.I.</v>
      </c>
      <c r="V152" s="232"/>
      <c r="W152" s="66"/>
      <c r="X152" s="66"/>
      <c r="Y152" s="230" t="str">
        <f t="shared" si="168"/>
        <v>S.I.</v>
      </c>
      <c r="Z152" s="440"/>
      <c r="AA152" s="441"/>
      <c r="AB152" s="441"/>
      <c r="AC152" s="443" t="str">
        <f t="shared" si="151"/>
        <v>S.I.</v>
      </c>
      <c r="AD152" s="446"/>
      <c r="AE152" s="447"/>
      <c r="AF152" s="447"/>
      <c r="AG152" s="449" t="str">
        <f t="shared" si="152"/>
        <v>S.I.</v>
      </c>
      <c r="AH152" s="452"/>
      <c r="AI152" s="453"/>
      <c r="AJ152" s="453"/>
      <c r="AK152" s="455" t="str">
        <f t="shared" si="153"/>
        <v>S.I.</v>
      </c>
      <c r="AL152" s="179"/>
    </row>
    <row r="153" spans="1:38" s="4" customFormat="1" ht="76.5" customHeight="1" outlineLevel="1">
      <c r="A153" s="310" t="s">
        <v>214</v>
      </c>
      <c r="B153" s="134" t="s">
        <v>125</v>
      </c>
      <c r="C153" s="129" t="s">
        <v>1141</v>
      </c>
      <c r="D153" s="424" t="s">
        <v>1155</v>
      </c>
      <c r="E153" s="131" t="s">
        <v>112</v>
      </c>
      <c r="F153" s="212"/>
      <c r="G153" s="59"/>
      <c r="H153" s="59"/>
      <c r="I153" s="219" t="str">
        <f t="shared" si="164"/>
        <v>S.I.</v>
      </c>
      <c r="J153" s="235"/>
      <c r="K153" s="61"/>
      <c r="L153" s="61"/>
      <c r="M153" s="225" t="str">
        <f t="shared" si="165"/>
        <v>S.I.</v>
      </c>
      <c r="N153" s="234"/>
      <c r="O153" s="63"/>
      <c r="P153" s="63"/>
      <c r="Q153" s="228" t="str">
        <f t="shared" si="166"/>
        <v>S.I.</v>
      </c>
      <c r="R153" s="233"/>
      <c r="S153" s="65"/>
      <c r="T153" s="65"/>
      <c r="U153" s="223" t="str">
        <f t="shared" si="167"/>
        <v>S.I.</v>
      </c>
      <c r="V153" s="232"/>
      <c r="W153" s="66"/>
      <c r="X153" s="66"/>
      <c r="Y153" s="230" t="str">
        <f t="shared" si="168"/>
        <v>S.I.</v>
      </c>
      <c r="Z153" s="440"/>
      <c r="AA153" s="441"/>
      <c r="AB153" s="441"/>
      <c r="AC153" s="443" t="str">
        <f t="shared" si="151"/>
        <v>S.I.</v>
      </c>
      <c r="AD153" s="446"/>
      <c r="AE153" s="447"/>
      <c r="AF153" s="447"/>
      <c r="AG153" s="449" t="str">
        <f t="shared" si="152"/>
        <v>S.I.</v>
      </c>
      <c r="AH153" s="452"/>
      <c r="AI153" s="453"/>
      <c r="AJ153" s="453"/>
      <c r="AK153" s="455" t="str">
        <f t="shared" si="153"/>
        <v>S.I.</v>
      </c>
      <c r="AL153" s="179"/>
    </row>
    <row r="154" spans="1:38" s="4" customFormat="1" ht="76.5" customHeight="1" outlineLevel="1">
      <c r="A154" s="310" t="s">
        <v>214</v>
      </c>
      <c r="B154" s="134" t="s">
        <v>125</v>
      </c>
      <c r="C154" s="129" t="s">
        <v>1142</v>
      </c>
      <c r="D154" s="424" t="s">
        <v>1156</v>
      </c>
      <c r="E154" s="131" t="s">
        <v>112</v>
      </c>
      <c r="F154" s="212"/>
      <c r="G154" s="59"/>
      <c r="H154" s="59"/>
      <c r="I154" s="219" t="str">
        <f t="shared" si="164"/>
        <v>S.I.</v>
      </c>
      <c r="J154" s="235"/>
      <c r="K154" s="61"/>
      <c r="L154" s="61"/>
      <c r="M154" s="225" t="str">
        <f t="shared" si="165"/>
        <v>S.I.</v>
      </c>
      <c r="N154" s="234"/>
      <c r="O154" s="63"/>
      <c r="P154" s="63"/>
      <c r="Q154" s="228" t="str">
        <f t="shared" si="166"/>
        <v>S.I.</v>
      </c>
      <c r="R154" s="233"/>
      <c r="S154" s="65"/>
      <c r="T154" s="65"/>
      <c r="U154" s="223" t="str">
        <f t="shared" si="167"/>
        <v>S.I.</v>
      </c>
      <c r="V154" s="232"/>
      <c r="W154" s="66"/>
      <c r="X154" s="66"/>
      <c r="Y154" s="230" t="str">
        <f t="shared" si="168"/>
        <v>S.I.</v>
      </c>
      <c r="Z154" s="440"/>
      <c r="AA154" s="441"/>
      <c r="AB154" s="441"/>
      <c r="AC154" s="443" t="str">
        <f t="shared" si="151"/>
        <v>S.I.</v>
      </c>
      <c r="AD154" s="446"/>
      <c r="AE154" s="447"/>
      <c r="AF154" s="447"/>
      <c r="AG154" s="449" t="str">
        <f t="shared" si="152"/>
        <v>S.I.</v>
      </c>
      <c r="AH154" s="452"/>
      <c r="AI154" s="453"/>
      <c r="AJ154" s="453"/>
      <c r="AK154" s="455" t="str">
        <f t="shared" si="153"/>
        <v>S.I.</v>
      </c>
      <c r="AL154" s="179"/>
    </row>
    <row r="155" spans="1:38" s="4" customFormat="1" ht="76.5" customHeight="1" outlineLevel="1">
      <c r="A155" s="310" t="s">
        <v>214</v>
      </c>
      <c r="B155" s="134" t="s">
        <v>125</v>
      </c>
      <c r="C155" s="129" t="s">
        <v>1143</v>
      </c>
      <c r="D155" s="424" t="s">
        <v>1157</v>
      </c>
      <c r="E155" s="131" t="s">
        <v>112</v>
      </c>
      <c r="F155" s="212"/>
      <c r="G155" s="59"/>
      <c r="H155" s="59"/>
      <c r="I155" s="219" t="str">
        <f t="shared" si="164"/>
        <v>S.I.</v>
      </c>
      <c r="J155" s="235"/>
      <c r="K155" s="61"/>
      <c r="L155" s="61"/>
      <c r="M155" s="225" t="str">
        <f t="shared" si="165"/>
        <v>S.I.</v>
      </c>
      <c r="N155" s="234"/>
      <c r="O155" s="63"/>
      <c r="P155" s="63"/>
      <c r="Q155" s="228" t="str">
        <f t="shared" si="166"/>
        <v>S.I.</v>
      </c>
      <c r="R155" s="233"/>
      <c r="S155" s="65"/>
      <c r="T155" s="65"/>
      <c r="U155" s="223" t="str">
        <f t="shared" si="167"/>
        <v>S.I.</v>
      </c>
      <c r="V155" s="232"/>
      <c r="W155" s="66"/>
      <c r="X155" s="66"/>
      <c r="Y155" s="230" t="str">
        <f t="shared" si="168"/>
        <v>S.I.</v>
      </c>
      <c r="Z155" s="440"/>
      <c r="AA155" s="441"/>
      <c r="AB155" s="441"/>
      <c r="AC155" s="443" t="str">
        <f t="shared" si="151"/>
        <v>S.I.</v>
      </c>
      <c r="AD155" s="446"/>
      <c r="AE155" s="447"/>
      <c r="AF155" s="447"/>
      <c r="AG155" s="449" t="str">
        <f t="shared" si="152"/>
        <v>S.I.</v>
      </c>
      <c r="AH155" s="452"/>
      <c r="AI155" s="453"/>
      <c r="AJ155" s="453"/>
      <c r="AK155" s="455" t="str">
        <f t="shared" si="153"/>
        <v>S.I.</v>
      </c>
      <c r="AL155" s="179"/>
    </row>
    <row r="156" spans="1:38" s="4" customFormat="1" ht="76.5" customHeight="1" outlineLevel="1">
      <c r="A156" s="310" t="s">
        <v>214</v>
      </c>
      <c r="B156" s="134" t="s">
        <v>125</v>
      </c>
      <c r="C156" s="129" t="s">
        <v>1144</v>
      </c>
      <c r="D156" s="424" t="s">
        <v>1158</v>
      </c>
      <c r="E156" s="131" t="s">
        <v>112</v>
      </c>
      <c r="F156" s="212"/>
      <c r="G156" s="59"/>
      <c r="H156" s="59"/>
      <c r="I156" s="219" t="str">
        <f t="shared" si="164"/>
        <v>S.I.</v>
      </c>
      <c r="J156" s="235"/>
      <c r="K156" s="61"/>
      <c r="L156" s="61"/>
      <c r="M156" s="225" t="str">
        <f t="shared" si="165"/>
        <v>S.I.</v>
      </c>
      <c r="N156" s="234"/>
      <c r="O156" s="63"/>
      <c r="P156" s="63"/>
      <c r="Q156" s="228" t="str">
        <f t="shared" si="166"/>
        <v>S.I.</v>
      </c>
      <c r="R156" s="233"/>
      <c r="S156" s="65"/>
      <c r="T156" s="65"/>
      <c r="U156" s="223" t="str">
        <f t="shared" si="167"/>
        <v>S.I.</v>
      </c>
      <c r="V156" s="232"/>
      <c r="W156" s="66"/>
      <c r="X156" s="66"/>
      <c r="Y156" s="230" t="str">
        <f t="shared" si="168"/>
        <v>S.I.</v>
      </c>
      <c r="Z156" s="440"/>
      <c r="AA156" s="441"/>
      <c r="AB156" s="441"/>
      <c r="AC156" s="443" t="str">
        <f t="shared" si="151"/>
        <v>S.I.</v>
      </c>
      <c r="AD156" s="446"/>
      <c r="AE156" s="447"/>
      <c r="AF156" s="447"/>
      <c r="AG156" s="449" t="str">
        <f t="shared" si="152"/>
        <v>S.I.</v>
      </c>
      <c r="AH156" s="452"/>
      <c r="AI156" s="453"/>
      <c r="AJ156" s="453"/>
      <c r="AK156" s="455" t="str">
        <f t="shared" si="153"/>
        <v>S.I.</v>
      </c>
      <c r="AL156" s="179"/>
    </row>
    <row r="157" spans="1:38" s="4" customFormat="1" ht="76.5" customHeight="1" outlineLevel="1">
      <c r="A157" s="310" t="s">
        <v>214</v>
      </c>
      <c r="B157" s="134" t="s">
        <v>125</v>
      </c>
      <c r="C157" s="129" t="s">
        <v>1145</v>
      </c>
      <c r="D157" s="424" t="s">
        <v>1159</v>
      </c>
      <c r="E157" s="131" t="s">
        <v>112</v>
      </c>
      <c r="F157" s="212"/>
      <c r="G157" s="59"/>
      <c r="H157" s="59"/>
      <c r="I157" s="219" t="str">
        <f t="shared" si="164"/>
        <v>S.I.</v>
      </c>
      <c r="J157" s="235"/>
      <c r="K157" s="61"/>
      <c r="L157" s="61"/>
      <c r="M157" s="225" t="str">
        <f t="shared" si="165"/>
        <v>S.I.</v>
      </c>
      <c r="N157" s="234"/>
      <c r="O157" s="63"/>
      <c r="P157" s="63"/>
      <c r="Q157" s="228" t="str">
        <f t="shared" si="166"/>
        <v>S.I.</v>
      </c>
      <c r="R157" s="233"/>
      <c r="S157" s="65"/>
      <c r="T157" s="65"/>
      <c r="U157" s="223" t="str">
        <f t="shared" si="167"/>
        <v>S.I.</v>
      </c>
      <c r="V157" s="232"/>
      <c r="W157" s="66"/>
      <c r="X157" s="66"/>
      <c r="Y157" s="230" t="str">
        <f t="shared" si="168"/>
        <v>S.I.</v>
      </c>
      <c r="Z157" s="440"/>
      <c r="AA157" s="441"/>
      <c r="AB157" s="441"/>
      <c r="AC157" s="443" t="str">
        <f t="shared" si="151"/>
        <v>S.I.</v>
      </c>
      <c r="AD157" s="446"/>
      <c r="AE157" s="447"/>
      <c r="AF157" s="447"/>
      <c r="AG157" s="449" t="str">
        <f t="shared" si="152"/>
        <v>S.I.</v>
      </c>
      <c r="AH157" s="452"/>
      <c r="AI157" s="453"/>
      <c r="AJ157" s="453"/>
      <c r="AK157" s="455" t="str">
        <f t="shared" si="153"/>
        <v>S.I.</v>
      </c>
      <c r="AL157" s="179"/>
    </row>
    <row r="158" spans="1:38" s="4" customFormat="1" ht="61.5" customHeight="1">
      <c r="A158" s="310" t="s">
        <v>1242</v>
      </c>
      <c r="B158" s="134" t="s">
        <v>1249</v>
      </c>
      <c r="C158" s="384">
        <v>1966</v>
      </c>
      <c r="D158" s="133" t="s">
        <v>201</v>
      </c>
      <c r="E158" s="131" t="s">
        <v>112</v>
      </c>
      <c r="F158" s="212"/>
      <c r="G158" s="59"/>
      <c r="H158" s="59"/>
      <c r="I158" s="219" t="str">
        <f t="shared" ref="I158" si="169">IF(AND(F158="DISPONIBLE"),G158/H158*100,IF(AND(F158="NO DISPONIBLE"),"N.D.","S.I."))</f>
        <v>S.I.</v>
      </c>
      <c r="J158" s="235"/>
      <c r="K158" s="61"/>
      <c r="L158" s="61"/>
      <c r="M158" s="225" t="str">
        <f t="shared" ref="M158" si="170">IF(AND(J158="DISPONIBLE"),K158/L158*100,IF(AND(J158="NO DISPONIBLE"),"N.D.","S.I."))</f>
        <v>S.I.</v>
      </c>
      <c r="N158" s="234"/>
      <c r="O158" s="63"/>
      <c r="P158" s="63"/>
      <c r="Q158" s="228" t="str">
        <f t="shared" ref="Q158" si="171">IF(AND(N158="DISPONIBLE"),O158/P158*100,IF(AND(N158="NO DISPONIBLE"),"N.D.","S.I."))</f>
        <v>S.I.</v>
      </c>
      <c r="R158" s="233"/>
      <c r="S158" s="65"/>
      <c r="T158" s="65"/>
      <c r="U158" s="223" t="str">
        <f t="shared" ref="U158" si="172">IF(AND(R158="DISPONIBLE"),S158/T158*100,IF(AND(R158="NO DISPONIBLE"),"N.D.","S.I."))</f>
        <v>S.I.</v>
      </c>
      <c r="V158" s="232"/>
      <c r="W158" s="66"/>
      <c r="X158" s="66"/>
      <c r="Y158" s="230" t="str">
        <f t="shared" ref="Y158" si="173">IF(AND(V158="DISPONIBLE"),W158/X158*100,IF(AND(V158="NO DISPONIBLE"),"N.D.","S.I."))</f>
        <v>S.I.</v>
      </c>
      <c r="Z158" s="440"/>
      <c r="AA158" s="441"/>
      <c r="AB158" s="441"/>
      <c r="AC158" s="443" t="str">
        <f t="shared" ref="AC158" si="174">IF(AND(Z158="DISPONIBLE"),AA158/AB158*100,IF(AND(Z158="NO DISPONIBLE"),"N.D.","S.I."))</f>
        <v>S.I.</v>
      </c>
      <c r="AD158" s="446"/>
      <c r="AE158" s="447"/>
      <c r="AF158" s="447"/>
      <c r="AG158" s="449" t="str">
        <f t="shared" ref="AG158" si="175">IF(AND(AD158="DISPONIBLE"),AE158/AF158*100,IF(AND(AD158="NO DISPONIBLE"),"N.D.","S.I."))</f>
        <v>S.I.</v>
      </c>
      <c r="AH158" s="452"/>
      <c r="AI158" s="453"/>
      <c r="AJ158" s="453"/>
      <c r="AK158" s="455" t="str">
        <f t="shared" ref="AK158" si="176">IF(AND(AH158="DISPONIBLE"),AI158/AJ158*100,IF(AND(AH158="NO DISPONIBLE"),"N.D.","S.I."))</f>
        <v>S.I.</v>
      </c>
      <c r="AL158" s="179"/>
    </row>
    <row r="159" spans="1:38" ht="82.5" customHeight="1">
      <c r="A159" s="310" t="s">
        <v>1255</v>
      </c>
      <c r="B159" s="500" t="s">
        <v>1256</v>
      </c>
      <c r="C159" s="100">
        <v>1974</v>
      </c>
      <c r="D159" s="115" t="s">
        <v>201</v>
      </c>
      <c r="E159" s="141" t="s">
        <v>112</v>
      </c>
      <c r="F159" s="212"/>
      <c r="G159" s="214">
        <f>+G161+G162</f>
        <v>0</v>
      </c>
      <c r="H159" s="214">
        <f>+H161+H162</f>
        <v>0</v>
      </c>
      <c r="I159" s="219" t="str">
        <f>IF(AND(F159="DISPONIBLE"),G159/H159*100,IF(AND(F159="NO DISPONIBLE"),"N.D.","S.I."))</f>
        <v>S.I.</v>
      </c>
      <c r="J159" s="235"/>
      <c r="K159" s="226">
        <f>+K161+K162</f>
        <v>0</v>
      </c>
      <c r="L159" s="226">
        <f>+L161+L162</f>
        <v>0</v>
      </c>
      <c r="M159" s="225" t="str">
        <f>IF(AND(J159="DISPONIBLE"),K159/L159*100,IF(AND(J159="NO DISPONIBLE"),"N.D.","S.I."))</f>
        <v>S.I.</v>
      </c>
      <c r="N159" s="234"/>
      <c r="O159" s="68">
        <f>+O161+O162</f>
        <v>0</v>
      </c>
      <c r="P159" s="68">
        <f>+P161+P162</f>
        <v>0</v>
      </c>
      <c r="Q159" s="228" t="str">
        <f>IF(AND(N159="DISPONIBLE"),O159/P159*100,IF(AND(N159="NO DISPONIBLE"),"N.D.","S.I."))</f>
        <v>S.I.</v>
      </c>
      <c r="R159" s="233"/>
      <c r="S159" s="69">
        <f>+S161+S162</f>
        <v>0</v>
      </c>
      <c r="T159" s="69">
        <f>+T161+T162</f>
        <v>0</v>
      </c>
      <c r="U159" s="223" t="str">
        <f>IF(AND(R159="DISPONIBLE"),S159/T159*100,IF(AND(R159="NO DISPONIBLE"),"N.D.","S.I."))</f>
        <v>S.I.</v>
      </c>
      <c r="V159" s="232"/>
      <c r="W159" s="70">
        <f>+W161+W162</f>
        <v>0</v>
      </c>
      <c r="X159" s="70">
        <f>+X161+X162</f>
        <v>0</v>
      </c>
      <c r="Y159" s="230" t="str">
        <f>IF(AND(V159="DISPONIBLE"),W159/X159*100,IF(AND(V159="NO DISPONIBLE"),"N.D.","S.I."))</f>
        <v>S.I.</v>
      </c>
      <c r="Z159" s="440"/>
      <c r="AA159" s="442">
        <f>+AA161+AA162</f>
        <v>0</v>
      </c>
      <c r="AB159" s="442">
        <f>+AB161+AB162</f>
        <v>0</v>
      </c>
      <c r="AC159" s="443" t="str">
        <f>IF(AND(Z159="DISPONIBLE"),AA159/AB159*100,IF(AND(Z159="NO DISPONIBLE"),"N.D.","S.I."))</f>
        <v>S.I.</v>
      </c>
      <c r="AD159" s="446"/>
      <c r="AE159" s="448">
        <f>+AE161+AE162</f>
        <v>0</v>
      </c>
      <c r="AF159" s="448">
        <f>+AF161+AF162</f>
        <v>0</v>
      </c>
      <c r="AG159" s="449" t="str">
        <f>IF(AND(AD159="DISPONIBLE"),AE159/AF159*100,IF(AND(AD159="NO DISPONIBLE"),"N.D.","S.I."))</f>
        <v>S.I.</v>
      </c>
      <c r="AH159" s="452"/>
      <c r="AI159" s="454">
        <f>+AI161+AI162</f>
        <v>0</v>
      </c>
      <c r="AJ159" s="454">
        <f>+AJ161+AJ162</f>
        <v>0</v>
      </c>
      <c r="AK159" s="455" t="str">
        <f>IF(AND(AH159="DISPONIBLE"),AI159/AJ159*100,IF(AND(AH159="NO DISPONIBLE"),"N.D.","S.I."))</f>
        <v>S.I.</v>
      </c>
      <c r="AL159" s="58"/>
    </row>
    <row r="160" spans="1:38" ht="105" customHeight="1">
      <c r="A160" s="310" t="s">
        <v>1255</v>
      </c>
      <c r="B160" s="500" t="s">
        <v>1256</v>
      </c>
      <c r="C160" s="100">
        <v>1974</v>
      </c>
      <c r="D160" s="132" t="s">
        <v>1131</v>
      </c>
      <c r="E160" s="141" t="s">
        <v>112</v>
      </c>
      <c r="F160" s="212"/>
      <c r="G160" s="59"/>
      <c r="H160" s="59"/>
      <c r="I160" s="219" t="str">
        <f>IF(AND(F160="DISPONIBLE"),G160/H160*100,IF(AND(F160="NO DISPONIBLE"),"N.D.","S.I."))</f>
        <v>S.I.</v>
      </c>
      <c r="J160" s="235"/>
      <c r="K160" s="61"/>
      <c r="L160" s="61"/>
      <c r="M160" s="225" t="str">
        <f>IF(AND(J160="DISPONIBLE"),K160/L160*100,IF(AND(J160="NO DISPONIBLE"),"N.D.","S.I."))</f>
        <v>S.I.</v>
      </c>
      <c r="N160" s="234"/>
      <c r="O160" s="63"/>
      <c r="P160" s="63"/>
      <c r="Q160" s="228" t="str">
        <f>IF(AND(N160="DISPONIBLE"),O160/P160*100,IF(AND(N160="NO DISPONIBLE"),"N.D.","S.I."))</f>
        <v>S.I.</v>
      </c>
      <c r="R160" s="233"/>
      <c r="S160" s="65"/>
      <c r="T160" s="65"/>
      <c r="U160" s="223" t="str">
        <f>IF(AND(R160="DISPONIBLE"),S160/T160*100,IF(AND(R160="NO DISPONIBLE"),"N.D.","S.I."))</f>
        <v>S.I.</v>
      </c>
      <c r="V160" s="232"/>
      <c r="W160" s="66"/>
      <c r="X160" s="66"/>
      <c r="Y160" s="230" t="str">
        <f>IF(AND(V160="DISPONIBLE"),W160/X160*100,IF(AND(V160="NO DISPONIBLE"),"N.D.","S.I."))</f>
        <v>S.I.</v>
      </c>
      <c r="Z160" s="440"/>
      <c r="AA160" s="441"/>
      <c r="AB160" s="441"/>
      <c r="AC160" s="443" t="str">
        <f>IF(AND(Z160="DISPONIBLE"),AA160/AB160*100,IF(AND(Z160="NO DISPONIBLE"),"N.D.","S.I."))</f>
        <v>S.I.</v>
      </c>
      <c r="AD160" s="446"/>
      <c r="AE160" s="447"/>
      <c r="AF160" s="447"/>
      <c r="AG160" s="449" t="str">
        <f>IF(AND(AD160="DISPONIBLE"),AE160/AF160*100,IF(AND(AD160="NO DISPONIBLE"),"N.D.","S.I."))</f>
        <v>S.I.</v>
      </c>
      <c r="AH160" s="452"/>
      <c r="AI160" s="453"/>
      <c r="AJ160" s="453"/>
      <c r="AK160" s="455" t="str">
        <f>IF(AND(AH160="DISPONIBLE"),AI160/AJ160*100,IF(AND(AH160="NO DISPONIBLE"),"N.D.","S.I."))</f>
        <v>S.I.</v>
      </c>
      <c r="AL160" s="58"/>
    </row>
    <row r="161" spans="1:39" ht="82.5" customHeight="1">
      <c r="A161" s="310" t="s">
        <v>1255</v>
      </c>
      <c r="B161" s="500" t="s">
        <v>1256</v>
      </c>
      <c r="C161" s="100" t="s">
        <v>1257</v>
      </c>
      <c r="D161" s="115" t="s">
        <v>1259</v>
      </c>
      <c r="E161" s="141" t="s">
        <v>112</v>
      </c>
      <c r="F161" s="212"/>
      <c r="G161" s="59"/>
      <c r="H161" s="59"/>
      <c r="I161" s="219" t="str">
        <f>IF(AND(F161="DISPONIBLE"),G161/H161*100,IF(AND(F161="NO DISPONIBLE"),"N.D.","S.I."))</f>
        <v>S.I.</v>
      </c>
      <c r="J161" s="235"/>
      <c r="K161" s="61"/>
      <c r="L161" s="61"/>
      <c r="M161" s="225" t="str">
        <f>IF(AND(J161="DISPONIBLE"),K161/L161*100,IF(AND(J161="NO DISPONIBLE"),"N.D.","S.I."))</f>
        <v>S.I.</v>
      </c>
      <c r="N161" s="234"/>
      <c r="O161" s="63"/>
      <c r="P161" s="63"/>
      <c r="Q161" s="228" t="str">
        <f>IF(AND(N161="DISPONIBLE"),O161/P161*100,IF(AND(N161="NO DISPONIBLE"),"N.D.","S.I."))</f>
        <v>S.I.</v>
      </c>
      <c r="R161" s="233"/>
      <c r="S161" s="65"/>
      <c r="T161" s="65"/>
      <c r="U161" s="223" t="str">
        <f>IF(AND(R161="DISPONIBLE"),S161/T161*100,IF(AND(R161="NO DISPONIBLE"),"N.D.","S.I."))</f>
        <v>S.I.</v>
      </c>
      <c r="V161" s="232"/>
      <c r="W161" s="66"/>
      <c r="X161" s="66"/>
      <c r="Y161" s="230" t="str">
        <f>IF(AND(V161="DISPONIBLE"),W161/X161*100,IF(AND(V161="NO DISPONIBLE"),"N.D.","S.I."))</f>
        <v>S.I.</v>
      </c>
      <c r="Z161" s="440"/>
      <c r="AA161" s="441"/>
      <c r="AB161" s="441"/>
      <c r="AC161" s="443" t="str">
        <f>IF(AND(Z161="DISPONIBLE"),AA161/AB161*100,IF(AND(Z161="NO DISPONIBLE"),"N.D.","S.I."))</f>
        <v>S.I.</v>
      </c>
      <c r="AD161" s="446"/>
      <c r="AE161" s="447"/>
      <c r="AF161" s="447"/>
      <c r="AG161" s="449" t="str">
        <f>IF(AND(AD161="DISPONIBLE"),AE161/AF161*100,IF(AND(AD161="NO DISPONIBLE"),"N.D.","S.I."))</f>
        <v>S.I.</v>
      </c>
      <c r="AH161" s="452"/>
      <c r="AI161" s="453"/>
      <c r="AJ161" s="453"/>
      <c r="AK161" s="455" t="str">
        <f>IF(AND(AH161="DISPONIBLE"),AI161/AJ161*100,IF(AND(AH161="NO DISPONIBLE"),"N.D.","S.I."))</f>
        <v>S.I.</v>
      </c>
      <c r="AL161" s="58"/>
    </row>
    <row r="162" spans="1:39" ht="82.5" customHeight="1">
      <c r="A162" s="310" t="s">
        <v>1255</v>
      </c>
      <c r="B162" s="500" t="s">
        <v>1256</v>
      </c>
      <c r="C162" s="100" t="s">
        <v>1258</v>
      </c>
      <c r="D162" s="115" t="s">
        <v>1260</v>
      </c>
      <c r="E162" s="141" t="s">
        <v>112</v>
      </c>
      <c r="F162" s="212"/>
      <c r="G162" s="59"/>
      <c r="H162" s="59"/>
      <c r="I162" s="219" t="str">
        <f>IF(AND(F162="DISPONIBLE"),G162/H162*100,IF(AND(F162="NO DISPONIBLE"),"N.D.","S.I."))</f>
        <v>S.I.</v>
      </c>
      <c r="J162" s="235"/>
      <c r="K162" s="61"/>
      <c r="L162" s="61"/>
      <c r="M162" s="225" t="str">
        <f>IF(AND(J162="DISPONIBLE"),K162/L162*100,IF(AND(J162="NO DISPONIBLE"),"N.D.","S.I."))</f>
        <v>S.I.</v>
      </c>
      <c r="N162" s="234"/>
      <c r="O162" s="63"/>
      <c r="P162" s="63"/>
      <c r="Q162" s="228" t="str">
        <f>IF(AND(N162="DISPONIBLE"),O162/P162*100,IF(AND(N162="NO DISPONIBLE"),"N.D.","S.I."))</f>
        <v>S.I.</v>
      </c>
      <c r="R162" s="233"/>
      <c r="S162" s="65"/>
      <c r="T162" s="65"/>
      <c r="U162" s="223" t="str">
        <f>IF(AND(R162="DISPONIBLE"),S162/T162*100,IF(AND(R162="NO DISPONIBLE"),"N.D.","S.I."))</f>
        <v>S.I.</v>
      </c>
      <c r="V162" s="232"/>
      <c r="W162" s="66"/>
      <c r="X162" s="66"/>
      <c r="Y162" s="230" t="str">
        <f>IF(AND(V162="DISPONIBLE"),W162/X162*100,IF(AND(V162="NO DISPONIBLE"),"N.D.","S.I."))</f>
        <v>S.I.</v>
      </c>
      <c r="Z162" s="440"/>
      <c r="AA162" s="441"/>
      <c r="AB162" s="441"/>
      <c r="AC162" s="443" t="str">
        <f>IF(AND(Z162="DISPONIBLE"),AA162/AB162*100,IF(AND(Z162="NO DISPONIBLE"),"N.D.","S.I."))</f>
        <v>S.I.</v>
      </c>
      <c r="AD162" s="446"/>
      <c r="AE162" s="447"/>
      <c r="AF162" s="447"/>
      <c r="AG162" s="449" t="str">
        <f>IF(AND(AD162="DISPONIBLE"),AE162/AF162*100,IF(AND(AD162="NO DISPONIBLE"),"N.D.","S.I."))</f>
        <v>S.I.</v>
      </c>
      <c r="AH162" s="452"/>
      <c r="AI162" s="453"/>
      <c r="AJ162" s="453"/>
      <c r="AK162" s="455" t="str">
        <f>IF(AND(AH162="DISPONIBLE"),AI162/AJ162*100,IF(AND(AH162="NO DISPONIBLE"),"N.D.","S.I."))</f>
        <v>S.I.</v>
      </c>
      <c r="AL162" s="58"/>
    </row>
    <row r="163" spans="1:39" s="4" customFormat="1" ht="61.5" customHeight="1">
      <c r="A163" s="135" t="s">
        <v>250</v>
      </c>
      <c r="B163" s="106" t="s">
        <v>193</v>
      </c>
      <c r="C163" s="135">
        <v>77</v>
      </c>
      <c r="D163" s="136" t="s">
        <v>201</v>
      </c>
      <c r="E163" s="103" t="s">
        <v>0</v>
      </c>
      <c r="F163" s="212"/>
      <c r="G163" s="59"/>
      <c r="H163" s="216"/>
      <c r="I163" s="219" t="str">
        <f t="shared" ref="I163:I165" si="177">IF(AND(F163="DISPONIBLE"),G163,IF(AND(F163="NO DISPONIBLE"),"N.D.","S.I."))</f>
        <v>S.I.</v>
      </c>
      <c r="J163" s="235"/>
      <c r="K163" s="61"/>
      <c r="L163" s="291"/>
      <c r="M163" s="225" t="str">
        <f t="shared" ref="M163:M165" si="178">IF(AND(J163="DISPONIBLE"),K163,IF(AND(J163="NO DISPONIBLE"),"N.D.","S.I."))</f>
        <v>S.I.</v>
      </c>
      <c r="N163" s="234"/>
      <c r="O163" s="63"/>
      <c r="P163" s="292"/>
      <c r="Q163" s="228" t="str">
        <f t="shared" ref="Q163:Q165" si="179">IF(AND(N163="DISPONIBLE"),O163,IF(AND(N163="NO DISPONIBLE"),"N.D.","S.I."))</f>
        <v>S.I.</v>
      </c>
      <c r="R163" s="233"/>
      <c r="S163" s="65"/>
      <c r="T163" s="293"/>
      <c r="U163" s="223" t="str">
        <f t="shared" ref="U163:U165" si="180">IF(AND(R163="DISPONIBLE"),S163,IF(AND(R163="NO DISPONIBLE"),"N.D.","S.I."))</f>
        <v>S.I.</v>
      </c>
      <c r="V163" s="232"/>
      <c r="W163" s="66"/>
      <c r="X163" s="229"/>
      <c r="Y163" s="230" t="str">
        <f t="shared" ref="Y163:Y165" si="181">IF(AND(V163="DISPONIBLE"),W163,IF(AND(V163="NO DISPONIBLE"),"N.D.","S.I."))</f>
        <v>S.I.</v>
      </c>
      <c r="Z163" s="440"/>
      <c r="AA163" s="441"/>
      <c r="AB163" s="465"/>
      <c r="AC163" s="443" t="str">
        <f t="shared" ref="AC163:AC165" si="182">IF(AND(Z163="DISPONIBLE"),AA163,IF(AND(Z163="NO DISPONIBLE"),"N.D.","S.I."))</f>
        <v>S.I.</v>
      </c>
      <c r="AD163" s="446"/>
      <c r="AE163" s="447"/>
      <c r="AF163" s="468"/>
      <c r="AG163" s="449" t="str">
        <f t="shared" ref="AG163:AG165" si="183">IF(AND(AD163="DISPONIBLE"),AE163,IF(AND(AD163="NO DISPONIBLE"),"N.D.","S.I."))</f>
        <v>S.I.</v>
      </c>
      <c r="AH163" s="452"/>
      <c r="AI163" s="453"/>
      <c r="AJ163" s="473"/>
      <c r="AK163" s="455" t="str">
        <f t="shared" ref="AK163:AK165" si="184">IF(AND(AH163="DISPONIBLE"),AI163,IF(AND(AH163="NO DISPONIBLE"),"N.D.","S.I."))</f>
        <v>S.I.</v>
      </c>
      <c r="AL163" s="58"/>
    </row>
    <row r="164" spans="1:39" ht="25.5">
      <c r="A164" s="383" t="s">
        <v>251</v>
      </c>
      <c r="B164" s="106" t="s">
        <v>193</v>
      </c>
      <c r="C164" s="383">
        <v>78</v>
      </c>
      <c r="D164" s="117" t="s">
        <v>201</v>
      </c>
      <c r="E164" s="103" t="s">
        <v>0</v>
      </c>
      <c r="F164" s="212"/>
      <c r="G164" s="59"/>
      <c r="H164" s="216"/>
      <c r="I164" s="219" t="str">
        <f t="shared" si="177"/>
        <v>S.I.</v>
      </c>
      <c r="J164" s="235"/>
      <c r="K164" s="61"/>
      <c r="L164" s="224"/>
      <c r="M164" s="225" t="str">
        <f t="shared" si="178"/>
        <v>S.I.</v>
      </c>
      <c r="N164" s="234"/>
      <c r="O164" s="63"/>
      <c r="P164" s="227"/>
      <c r="Q164" s="228" t="str">
        <f t="shared" si="179"/>
        <v>S.I.</v>
      </c>
      <c r="R164" s="233"/>
      <c r="S164" s="65"/>
      <c r="T164" s="222"/>
      <c r="U164" s="223" t="str">
        <f t="shared" si="180"/>
        <v>S.I.</v>
      </c>
      <c r="V164" s="232"/>
      <c r="W164" s="66"/>
      <c r="X164" s="294"/>
      <c r="Y164" s="230" t="str">
        <f t="shared" si="181"/>
        <v>S.I.</v>
      </c>
      <c r="Z164" s="440"/>
      <c r="AA164" s="441"/>
      <c r="AB164" s="466"/>
      <c r="AC164" s="443" t="str">
        <f t="shared" si="182"/>
        <v>S.I.</v>
      </c>
      <c r="AD164" s="446"/>
      <c r="AE164" s="447"/>
      <c r="AF164" s="471"/>
      <c r="AG164" s="449" t="str">
        <f t="shared" si="183"/>
        <v>S.I.</v>
      </c>
      <c r="AH164" s="452"/>
      <c r="AI164" s="453"/>
      <c r="AJ164" s="476"/>
      <c r="AK164" s="455" t="str">
        <f t="shared" si="184"/>
        <v>S.I.</v>
      </c>
      <c r="AL164" s="58"/>
    </row>
    <row r="165" spans="1:39" s="4" customFormat="1" ht="58.5" customHeight="1">
      <c r="A165" s="135" t="s">
        <v>252</v>
      </c>
      <c r="B165" s="106" t="s">
        <v>193</v>
      </c>
      <c r="C165" s="135">
        <v>79</v>
      </c>
      <c r="D165" s="136" t="s">
        <v>201</v>
      </c>
      <c r="E165" s="103" t="s">
        <v>0</v>
      </c>
      <c r="F165" s="212"/>
      <c r="G165" s="59"/>
      <c r="H165" s="216"/>
      <c r="I165" s="219" t="str">
        <f t="shared" si="177"/>
        <v>S.I.</v>
      </c>
      <c r="J165" s="235"/>
      <c r="K165" s="61"/>
      <c r="L165" s="291"/>
      <c r="M165" s="225" t="str">
        <f t="shared" si="178"/>
        <v>S.I.</v>
      </c>
      <c r="N165" s="234"/>
      <c r="O165" s="63"/>
      <c r="P165" s="292"/>
      <c r="Q165" s="228" t="str">
        <f t="shared" si="179"/>
        <v>S.I.</v>
      </c>
      <c r="R165" s="233"/>
      <c r="S165" s="65"/>
      <c r="T165" s="293"/>
      <c r="U165" s="223" t="str">
        <f t="shared" si="180"/>
        <v>S.I.</v>
      </c>
      <c r="V165" s="232"/>
      <c r="W165" s="66"/>
      <c r="X165" s="294"/>
      <c r="Y165" s="230" t="str">
        <f t="shared" si="181"/>
        <v>S.I.</v>
      </c>
      <c r="Z165" s="440"/>
      <c r="AA165" s="441"/>
      <c r="AB165" s="466"/>
      <c r="AC165" s="443" t="str">
        <f t="shared" si="182"/>
        <v>S.I.</v>
      </c>
      <c r="AD165" s="446"/>
      <c r="AE165" s="447"/>
      <c r="AF165" s="471"/>
      <c r="AG165" s="449" t="str">
        <f t="shared" si="183"/>
        <v>S.I.</v>
      </c>
      <c r="AH165" s="452"/>
      <c r="AI165" s="453"/>
      <c r="AJ165" s="476"/>
      <c r="AK165" s="455" t="str">
        <f t="shared" si="184"/>
        <v>S.I.</v>
      </c>
      <c r="AL165" s="58"/>
    </row>
    <row r="166" spans="1:39" ht="54.75" customHeight="1">
      <c r="A166" s="496" t="s">
        <v>1240</v>
      </c>
      <c r="B166" s="497" t="s">
        <v>1247</v>
      </c>
      <c r="C166" s="498">
        <v>1963</v>
      </c>
      <c r="D166" s="496" t="s">
        <v>201</v>
      </c>
      <c r="E166" s="499" t="s">
        <v>547</v>
      </c>
      <c r="F166" s="212"/>
      <c r="G166" s="59"/>
      <c r="H166" s="214" t="str">
        <f>+I164</f>
        <v>S.I.</v>
      </c>
      <c r="I166" s="221" t="str">
        <f>IF(AND(F166="DISPONIBLE"),G166/H166*100,IF(AND(F166="NO DISPONIBLE"),"N.D.","S.I."))</f>
        <v>S.I.</v>
      </c>
      <c r="J166" s="235"/>
      <c r="K166" s="226"/>
      <c r="L166" s="226" t="str">
        <f>+M164</f>
        <v>S.I.</v>
      </c>
      <c r="M166" s="239" t="str">
        <f>IF(AND(J166="DISPONIBLE"),K166/L166*100,IF(AND(J166="NO DISPONIBLE"),"N.D.","S.I."))</f>
        <v>S.I.</v>
      </c>
      <c r="N166" s="234"/>
      <c r="O166" s="68"/>
      <c r="P166" s="68" t="str">
        <f>+Q164</f>
        <v>S.I.</v>
      </c>
      <c r="Q166" s="240" t="str">
        <f>IF(AND(N166="DISPONIBLE"),O166/P166*100,IF(AND(N166="NO DISPONIBLE"),"N.D.","S.I."))</f>
        <v>S.I.</v>
      </c>
      <c r="R166" s="233"/>
      <c r="S166" s="69"/>
      <c r="T166" s="69" t="str">
        <f>+U164</f>
        <v>S.I.</v>
      </c>
      <c r="U166" s="241" t="str">
        <f>IF(AND(R166="DISPONIBLE"),S166/T166*100,IF(AND(R166="NO DISPONIBLE"),"N.D.","S.I."))</f>
        <v>S.I.</v>
      </c>
      <c r="V166" s="232"/>
      <c r="W166" s="70"/>
      <c r="X166" s="70" t="str">
        <f>+Y164</f>
        <v>S.I.</v>
      </c>
      <c r="Y166" s="242" t="str">
        <f>IF(AND(V166="DISPONIBLE"),W166/X166*100,IF(AND(V166="NO DISPONIBLE"),"N.D.","S.I."))</f>
        <v>S.I.</v>
      </c>
      <c r="Z166" s="440"/>
      <c r="AA166" s="442"/>
      <c r="AB166" s="442" t="str">
        <f>+AC164</f>
        <v>S.I.</v>
      </c>
      <c r="AC166" s="462" t="str">
        <f>IF(AND(Z166="DISPONIBLE"),AA166/AB166*100,IF(AND(Z166="NO DISPONIBLE"),"N.D.","S.I."))</f>
        <v>S.I.</v>
      </c>
      <c r="AD166" s="446"/>
      <c r="AE166" s="448"/>
      <c r="AF166" s="448" t="str">
        <f>+AG164</f>
        <v>S.I.</v>
      </c>
      <c r="AG166" s="469" t="str">
        <f>IF(AND(AD166="DISPONIBLE"),AE166/AF166*100,IF(AND(AD166="NO DISPONIBLE"),"N.D.","S.I."))</f>
        <v>S.I.</v>
      </c>
      <c r="AH166" s="452"/>
      <c r="AI166" s="454"/>
      <c r="AJ166" s="454" t="str">
        <f>+AK164</f>
        <v>S.I.</v>
      </c>
      <c r="AK166" s="474" t="str">
        <f>IF(AND(AH166="DISPONIBLE"),AI166/AJ166*100,IF(AND(AH166="NO DISPONIBLE"),"N.D.","S.I."))</f>
        <v>S.I.</v>
      </c>
      <c r="AL166" s="58"/>
      <c r="AM166" s="270"/>
    </row>
    <row r="167" spans="1:39" ht="51" customHeight="1">
      <c r="A167" s="496" t="s">
        <v>1241</v>
      </c>
      <c r="B167" s="497" t="s">
        <v>1248</v>
      </c>
      <c r="C167" s="498">
        <v>1964</v>
      </c>
      <c r="D167" s="496" t="s">
        <v>201</v>
      </c>
      <c r="E167" s="499" t="s">
        <v>547</v>
      </c>
      <c r="F167" s="212"/>
      <c r="G167" s="59"/>
      <c r="H167" s="59"/>
      <c r="I167" s="221" t="str">
        <f t="shared" ref="I167" si="185">IF(AND(F167="DISPONIBLE"),G167/H167*100,IF(AND(F167="NO DISPONIBLE"),"N.D.","S.I."))</f>
        <v>S.I.</v>
      </c>
      <c r="J167" s="235"/>
      <c r="K167" s="61"/>
      <c r="L167" s="61"/>
      <c r="M167" s="239" t="str">
        <f t="shared" ref="M167" si="186">IF(AND(J167="DISPONIBLE"),K167/L167*100,IF(AND(J167="NO DISPONIBLE"),"N.D.","S.I."))</f>
        <v>S.I.</v>
      </c>
      <c r="N167" s="234"/>
      <c r="O167" s="63"/>
      <c r="P167" s="63"/>
      <c r="Q167" s="240" t="str">
        <f t="shared" ref="Q167" si="187">IF(AND(N167="DISPONIBLE"),O167/P167*100,IF(AND(N167="NO DISPONIBLE"),"N.D.","S.I."))</f>
        <v>S.I.</v>
      </c>
      <c r="R167" s="233"/>
      <c r="S167" s="65"/>
      <c r="T167" s="65"/>
      <c r="U167" s="241" t="str">
        <f t="shared" ref="U167" si="188">IF(AND(R167="DISPONIBLE"),S167/T167*100,IF(AND(R167="NO DISPONIBLE"),"N.D.","S.I."))</f>
        <v>S.I.</v>
      </c>
      <c r="V167" s="232"/>
      <c r="W167" s="66"/>
      <c r="X167" s="66"/>
      <c r="Y167" s="242" t="str">
        <f t="shared" ref="Y167" si="189">IF(AND(V167="DISPONIBLE"),W167/X167*100,IF(AND(V167="NO DISPONIBLE"),"N.D.","S.I."))</f>
        <v>S.I.</v>
      </c>
      <c r="Z167" s="440"/>
      <c r="AA167" s="441"/>
      <c r="AB167" s="441"/>
      <c r="AC167" s="462" t="str">
        <f t="shared" ref="AC167" si="190">IF(AND(Z167="DISPONIBLE"),AA167/AB167*100,IF(AND(Z167="NO DISPONIBLE"),"N.D.","S.I."))</f>
        <v>S.I.</v>
      </c>
      <c r="AD167" s="446"/>
      <c r="AE167" s="447"/>
      <c r="AF167" s="447"/>
      <c r="AG167" s="469" t="str">
        <f t="shared" ref="AG167" si="191">IF(AND(AD167="DISPONIBLE"),AE167/AF167*100,IF(AND(AD167="NO DISPONIBLE"),"N.D.","S.I."))</f>
        <v>S.I.</v>
      </c>
      <c r="AH167" s="452"/>
      <c r="AI167" s="453"/>
      <c r="AJ167" s="453"/>
      <c r="AK167" s="474" t="str">
        <f t="shared" ref="AK167" si="192">IF(AND(AH167="DISPONIBLE"),AI167/AJ167*100,IF(AND(AH167="NO DISPONIBLE"),"N.D.","S.I."))</f>
        <v>S.I.</v>
      </c>
      <c r="AL167" s="58"/>
      <c r="AM167" s="270"/>
    </row>
    <row r="168" spans="1:39" s="4" customFormat="1" ht="58.5" customHeight="1">
      <c r="A168" s="131" t="s">
        <v>136</v>
      </c>
      <c r="B168" s="137" t="s">
        <v>126</v>
      </c>
      <c r="C168" s="131">
        <v>80</v>
      </c>
      <c r="D168" s="103" t="s">
        <v>201</v>
      </c>
      <c r="E168" s="103" t="s">
        <v>0</v>
      </c>
      <c r="F168" s="212"/>
      <c r="G168" s="59"/>
      <c r="H168" s="214" t="str">
        <f>+I20</f>
        <v>S.I.</v>
      </c>
      <c r="I168" s="221" t="str">
        <f t="shared" ref="I168:I170" si="193">IF(AND(F168="DISPONIBLE"),G168/H168,IF(AND(F168="NO DISPONIBLE"),"N.D.","S.I."))</f>
        <v>S.I.</v>
      </c>
      <c r="J168" s="235"/>
      <c r="K168" s="61"/>
      <c r="L168" s="249" t="str">
        <f>+M20</f>
        <v>S.I.</v>
      </c>
      <c r="M168" s="239" t="str">
        <f t="shared" ref="M168:M170" si="194">IF(AND(J168="DISPONIBLE"),K168/L168,IF(AND(J168="NO DISPONIBLE"),"N.D.","S.I."))</f>
        <v>S.I.</v>
      </c>
      <c r="N168" s="234"/>
      <c r="O168" s="63"/>
      <c r="P168" s="250" t="str">
        <f>+Q20</f>
        <v>S.I.</v>
      </c>
      <c r="Q168" s="240" t="str">
        <f t="shared" ref="Q168:Q170" si="195">IF(AND(N168="DISPONIBLE"),O168/P168,IF(AND(N168="NO DISPONIBLE"),"N.D.","S.I."))</f>
        <v>S.I.</v>
      </c>
      <c r="R168" s="233"/>
      <c r="S168" s="65"/>
      <c r="T168" s="251" t="str">
        <f>+U20</f>
        <v>S.I.</v>
      </c>
      <c r="U168" s="241" t="str">
        <f t="shared" ref="U168:U170" si="196">IF(AND(R168="DISPONIBLE"),S168/T168,IF(AND(R168="NO DISPONIBLE"),"N.D.","S.I."))</f>
        <v>S.I.</v>
      </c>
      <c r="V168" s="232"/>
      <c r="W168" s="66"/>
      <c r="X168" s="252" t="str">
        <f>+Y20</f>
        <v>S.I.</v>
      </c>
      <c r="Y168" s="242" t="str">
        <f t="shared" ref="Y168:Y170" si="197">IF(AND(V168="DISPONIBLE"),W168/X168,IF(AND(V168="NO DISPONIBLE"),"N.D.","S.I."))</f>
        <v>S.I.</v>
      </c>
      <c r="Z168" s="440"/>
      <c r="AA168" s="441"/>
      <c r="AB168" s="464" t="str">
        <f>+AC20</f>
        <v>S.I.</v>
      </c>
      <c r="AC168" s="462" t="str">
        <f t="shared" ref="AC168:AC170" si="198">IF(AND(Z168="DISPONIBLE"),AA168/AB168,IF(AND(Z168="NO DISPONIBLE"),"N.D.","S.I."))</f>
        <v>S.I.</v>
      </c>
      <c r="AD168" s="446"/>
      <c r="AE168" s="447"/>
      <c r="AF168" s="472" t="str">
        <f>+AG20</f>
        <v>S.I.</v>
      </c>
      <c r="AG168" s="469" t="str">
        <f t="shared" ref="AG168:AG170" si="199">IF(AND(AD168="DISPONIBLE"),AE168/AF168,IF(AND(AD168="NO DISPONIBLE"),"N.D.","S.I."))</f>
        <v>S.I.</v>
      </c>
      <c r="AH168" s="452"/>
      <c r="AI168" s="453"/>
      <c r="AJ168" s="477" t="str">
        <f>+AK20</f>
        <v>S.I.</v>
      </c>
      <c r="AK168" s="474" t="str">
        <f t="shared" ref="AK168:AK170" si="200">IF(AND(AH168="DISPONIBLE"),AI168/AJ168,IF(AND(AH168="NO DISPONIBLE"),"N.D.","S.I."))</f>
        <v>S.I.</v>
      </c>
      <c r="AL168" s="58"/>
    </row>
    <row r="169" spans="1:39" s="4" customFormat="1" ht="75.75" customHeight="1">
      <c r="A169" s="135" t="s">
        <v>210</v>
      </c>
      <c r="B169" s="137" t="s">
        <v>592</v>
      </c>
      <c r="C169" s="135">
        <v>81</v>
      </c>
      <c r="D169" s="117" t="s">
        <v>110</v>
      </c>
      <c r="E169" s="103" t="s">
        <v>0</v>
      </c>
      <c r="F169" s="212"/>
      <c r="G169" s="59"/>
      <c r="H169" s="59"/>
      <c r="I169" s="221" t="str">
        <f t="shared" si="193"/>
        <v>S.I.</v>
      </c>
      <c r="J169" s="235"/>
      <c r="K169" s="61"/>
      <c r="L169" s="245"/>
      <c r="M169" s="239" t="str">
        <f t="shared" si="194"/>
        <v>S.I.</v>
      </c>
      <c r="N169" s="234"/>
      <c r="O169" s="63"/>
      <c r="P169" s="246"/>
      <c r="Q169" s="240" t="str">
        <f t="shared" si="195"/>
        <v>S.I.</v>
      </c>
      <c r="R169" s="233"/>
      <c r="S169" s="65"/>
      <c r="T169" s="247"/>
      <c r="U169" s="241" t="str">
        <f t="shared" si="196"/>
        <v>S.I.</v>
      </c>
      <c r="V169" s="232"/>
      <c r="W169" s="66"/>
      <c r="X169" s="248"/>
      <c r="Y169" s="242" t="str">
        <f t="shared" si="197"/>
        <v>S.I.</v>
      </c>
      <c r="Z169" s="440"/>
      <c r="AA169" s="441"/>
      <c r="AB169" s="463"/>
      <c r="AC169" s="462" t="str">
        <f t="shared" si="198"/>
        <v>S.I.</v>
      </c>
      <c r="AD169" s="446"/>
      <c r="AE169" s="447"/>
      <c r="AF169" s="470"/>
      <c r="AG169" s="469" t="str">
        <f t="shared" si="199"/>
        <v>S.I.</v>
      </c>
      <c r="AH169" s="452"/>
      <c r="AI169" s="453"/>
      <c r="AJ169" s="475"/>
      <c r="AK169" s="474" t="str">
        <f t="shared" si="200"/>
        <v>S.I.</v>
      </c>
      <c r="AL169" s="58"/>
    </row>
    <row r="170" spans="1:39" s="4" customFormat="1" ht="86.25" customHeight="1">
      <c r="A170" s="135" t="s">
        <v>208</v>
      </c>
      <c r="B170" s="138" t="s">
        <v>171</v>
      </c>
      <c r="C170" s="129">
        <v>1710</v>
      </c>
      <c r="D170" s="136" t="s">
        <v>649</v>
      </c>
      <c r="E170" s="103" t="s">
        <v>0</v>
      </c>
      <c r="F170" s="212"/>
      <c r="G170" s="59"/>
      <c r="H170" s="59"/>
      <c r="I170" s="221" t="str">
        <f t="shared" si="193"/>
        <v>S.I.</v>
      </c>
      <c r="J170" s="235"/>
      <c r="K170" s="61"/>
      <c r="L170" s="245"/>
      <c r="M170" s="239" t="str">
        <f t="shared" si="194"/>
        <v>S.I.</v>
      </c>
      <c r="N170" s="234"/>
      <c r="O170" s="63"/>
      <c r="P170" s="246"/>
      <c r="Q170" s="240" t="str">
        <f t="shared" si="195"/>
        <v>S.I.</v>
      </c>
      <c r="R170" s="233"/>
      <c r="S170" s="65"/>
      <c r="T170" s="247"/>
      <c r="U170" s="241" t="str">
        <f t="shared" si="196"/>
        <v>S.I.</v>
      </c>
      <c r="V170" s="232"/>
      <c r="W170" s="66"/>
      <c r="X170" s="66"/>
      <c r="Y170" s="242" t="str">
        <f t="shared" si="197"/>
        <v>S.I.</v>
      </c>
      <c r="Z170" s="440"/>
      <c r="AA170" s="441"/>
      <c r="AB170" s="441"/>
      <c r="AC170" s="462" t="str">
        <f t="shared" si="198"/>
        <v>S.I.</v>
      </c>
      <c r="AD170" s="446"/>
      <c r="AE170" s="447"/>
      <c r="AF170" s="447"/>
      <c r="AG170" s="469" t="str">
        <f t="shared" si="199"/>
        <v>S.I.</v>
      </c>
      <c r="AH170" s="452"/>
      <c r="AI170" s="453"/>
      <c r="AJ170" s="453"/>
      <c r="AK170" s="474" t="str">
        <f t="shared" si="200"/>
        <v>S.I.</v>
      </c>
      <c r="AL170" s="58"/>
    </row>
    <row r="171" spans="1:39" ht="124.5" customHeight="1">
      <c r="A171" s="311" t="s">
        <v>858</v>
      </c>
      <c r="B171" s="312" t="s">
        <v>859</v>
      </c>
      <c r="C171" s="100">
        <v>86</v>
      </c>
      <c r="D171" s="115" t="s">
        <v>201</v>
      </c>
      <c r="E171" s="141" t="s">
        <v>112</v>
      </c>
      <c r="F171" s="212"/>
      <c r="G171" s="59"/>
      <c r="H171" s="59"/>
      <c r="I171" s="219" t="str">
        <f>IF(AND(F171="DISPONIBLE"),G171/H171*100,IF(AND(F171="NO DISPONIBLE"),"N.D.","S.I."))</f>
        <v>S.I.</v>
      </c>
      <c r="J171" s="235"/>
      <c r="K171" s="61"/>
      <c r="L171" s="61"/>
      <c r="M171" s="225" t="str">
        <f>IF(AND(J171="DISPONIBLE"),K171/L171*100,IF(AND(J171="NO DISPONIBLE"),"N.D.","S.I."))</f>
        <v>S.I.</v>
      </c>
      <c r="N171" s="234"/>
      <c r="O171" s="63"/>
      <c r="P171" s="63"/>
      <c r="Q171" s="228" t="str">
        <f>IF(AND(N171="DISPONIBLE"),O171/P171*100,IF(AND(N171="NO DISPONIBLE"),"N.D.","S.I."))</f>
        <v>S.I.</v>
      </c>
      <c r="R171" s="233"/>
      <c r="S171" s="65"/>
      <c r="T171" s="65"/>
      <c r="U171" s="223" t="str">
        <f>IF(AND(R171="DISPONIBLE"),S171/T171*100,IF(AND(R171="NO DISPONIBLE"),"N.D.","S.I."))</f>
        <v>S.I.</v>
      </c>
      <c r="V171" s="232"/>
      <c r="W171" s="66"/>
      <c r="X171" s="66"/>
      <c r="Y171" s="230" t="str">
        <f>IF(AND(V171="DISPONIBLE"),W171/X171*100,IF(AND(V171="NO DISPONIBLE"),"N.D.","S.I."))</f>
        <v>S.I.</v>
      </c>
      <c r="Z171" s="440"/>
      <c r="AA171" s="441"/>
      <c r="AB171" s="441"/>
      <c r="AC171" s="443" t="str">
        <f>IF(AND(Z171="DISPONIBLE"),AA171/AB171*100,IF(AND(Z171="NO DISPONIBLE"),"N.D.","S.I."))</f>
        <v>S.I.</v>
      </c>
      <c r="AD171" s="446"/>
      <c r="AE171" s="447"/>
      <c r="AF171" s="447"/>
      <c r="AG171" s="449" t="str">
        <f>IF(AND(AD171="DISPONIBLE"),AE171/AF171*100,IF(AND(AD171="NO DISPONIBLE"),"N.D.","S.I."))</f>
        <v>S.I.</v>
      </c>
      <c r="AH171" s="452"/>
      <c r="AI171" s="453"/>
      <c r="AJ171" s="453"/>
      <c r="AK171" s="455" t="str">
        <f>IF(AND(AH171="DISPONIBLE"),AI171/AJ171*100,IF(AND(AH171="NO DISPONIBLE"),"N.D.","S.I."))</f>
        <v>S.I.</v>
      </c>
      <c r="AL171" s="58"/>
    </row>
    <row r="172" spans="1:39" ht="53.25" customHeight="1">
      <c r="A172" s="311" t="s">
        <v>1251</v>
      </c>
      <c r="B172" s="312" t="s">
        <v>1252</v>
      </c>
      <c r="C172" s="100">
        <v>1971</v>
      </c>
      <c r="D172" s="115" t="s">
        <v>201</v>
      </c>
      <c r="E172" s="141" t="s">
        <v>112</v>
      </c>
      <c r="F172" s="212"/>
      <c r="G172" s="59"/>
      <c r="H172" s="59"/>
      <c r="I172" s="219" t="str">
        <f>IF(AND(F172="DISPONIBLE"),G172/H172*100,IF(AND(F172="NO DISPONIBLE"),"N.D.","S.I."))</f>
        <v>S.I.</v>
      </c>
      <c r="J172" s="235"/>
      <c r="K172" s="61"/>
      <c r="L172" s="61"/>
      <c r="M172" s="225" t="str">
        <f>IF(AND(J172="DISPONIBLE"),K172/L172*100,IF(AND(J172="NO DISPONIBLE"),"N.D.","S.I."))</f>
        <v>S.I.</v>
      </c>
      <c r="N172" s="234"/>
      <c r="O172" s="63"/>
      <c r="P172" s="63"/>
      <c r="Q172" s="228" t="str">
        <f>IF(AND(N172="DISPONIBLE"),O172/P172*100,IF(AND(N172="NO DISPONIBLE"),"N.D.","S.I."))</f>
        <v>S.I.</v>
      </c>
      <c r="R172" s="233"/>
      <c r="S172" s="65"/>
      <c r="T172" s="65"/>
      <c r="U172" s="223" t="str">
        <f>IF(AND(R172="DISPONIBLE"),S172/T172*100,IF(AND(R172="NO DISPONIBLE"),"N.D.","S.I."))</f>
        <v>S.I.</v>
      </c>
      <c r="V172" s="232"/>
      <c r="W172" s="66"/>
      <c r="X172" s="66"/>
      <c r="Y172" s="230" t="str">
        <f>IF(AND(V172="DISPONIBLE"),W172/X172*100,IF(AND(V172="NO DISPONIBLE"),"N.D.","S.I."))</f>
        <v>S.I.</v>
      </c>
      <c r="Z172" s="440"/>
      <c r="AA172" s="441"/>
      <c r="AB172" s="441"/>
      <c r="AC172" s="443" t="str">
        <f>IF(AND(Z172="DISPONIBLE"),AA172/AB172*100,IF(AND(Z172="NO DISPONIBLE"),"N.D.","S.I."))</f>
        <v>S.I.</v>
      </c>
      <c r="AD172" s="446"/>
      <c r="AE172" s="447"/>
      <c r="AF172" s="447"/>
      <c r="AG172" s="449" t="str">
        <f>IF(AND(AD172="DISPONIBLE"),AE172/AF172*100,IF(AND(AD172="NO DISPONIBLE"),"N.D.","S.I."))</f>
        <v>S.I.</v>
      </c>
      <c r="AH172" s="452"/>
      <c r="AI172" s="453"/>
      <c r="AJ172" s="453"/>
      <c r="AK172" s="455" t="str">
        <f>IF(AND(AH172="DISPONIBLE"),AI172/AJ172*100,IF(AND(AH172="NO DISPONIBLE"),"N.D.","S.I."))</f>
        <v>S.I.</v>
      </c>
      <c r="AL172" s="58"/>
    </row>
    <row r="173" spans="1:39" ht="82.5" customHeight="1">
      <c r="A173" s="311" t="s">
        <v>1253</v>
      </c>
      <c r="B173" s="500" t="s">
        <v>1254</v>
      </c>
      <c r="C173" s="100">
        <v>1973</v>
      </c>
      <c r="D173" s="115" t="s">
        <v>201</v>
      </c>
      <c r="E173" s="141" t="s">
        <v>112</v>
      </c>
      <c r="F173" s="212"/>
      <c r="G173" s="59"/>
      <c r="H173" s="59"/>
      <c r="I173" s="219" t="str">
        <f>IF(AND(F173="DISPONIBLE"),G173/H173*100,IF(AND(F173="NO DISPONIBLE"),"N.D.","S.I."))</f>
        <v>S.I.</v>
      </c>
      <c r="J173" s="235"/>
      <c r="K173" s="61"/>
      <c r="L173" s="61"/>
      <c r="M173" s="225" t="str">
        <f>IF(AND(J173="DISPONIBLE"),K173/L173*100,IF(AND(J173="NO DISPONIBLE"),"N.D.","S.I."))</f>
        <v>S.I.</v>
      </c>
      <c r="N173" s="234"/>
      <c r="O173" s="63"/>
      <c r="P173" s="63"/>
      <c r="Q173" s="228" t="str">
        <f>IF(AND(N173="DISPONIBLE"),O173/P173*100,IF(AND(N173="NO DISPONIBLE"),"N.D.","S.I."))</f>
        <v>S.I.</v>
      </c>
      <c r="R173" s="233"/>
      <c r="S173" s="65"/>
      <c r="T173" s="65"/>
      <c r="U173" s="223" t="str">
        <f>IF(AND(R173="DISPONIBLE"),S173/T173*100,IF(AND(R173="NO DISPONIBLE"),"N.D.","S.I."))</f>
        <v>S.I.</v>
      </c>
      <c r="V173" s="232"/>
      <c r="W173" s="66"/>
      <c r="X173" s="66"/>
      <c r="Y173" s="230" t="str">
        <f>IF(AND(V173="DISPONIBLE"),W173/X173*100,IF(AND(V173="NO DISPONIBLE"),"N.D.","S.I."))</f>
        <v>S.I.</v>
      </c>
      <c r="Z173" s="440"/>
      <c r="AA173" s="441"/>
      <c r="AB173" s="441"/>
      <c r="AC173" s="443" t="str">
        <f>IF(AND(Z173="DISPONIBLE"),AA173/AB173*100,IF(AND(Z173="NO DISPONIBLE"),"N.D.","S.I."))</f>
        <v>S.I.</v>
      </c>
      <c r="AD173" s="446"/>
      <c r="AE173" s="447"/>
      <c r="AF173" s="447"/>
      <c r="AG173" s="449" t="str">
        <f>IF(AND(AD173="DISPONIBLE"),AE173/AF173*100,IF(AND(AD173="NO DISPONIBLE"),"N.D.","S.I."))</f>
        <v>S.I.</v>
      </c>
      <c r="AH173" s="452"/>
      <c r="AI173" s="453"/>
      <c r="AJ173" s="453"/>
      <c r="AK173" s="455" t="str">
        <f>IF(AND(AH173="DISPONIBLE"),AI173/AJ173*100,IF(AND(AH173="NO DISPONIBLE"),"N.D.","S.I."))</f>
        <v>S.I.</v>
      </c>
      <c r="AL173" s="58"/>
    </row>
    <row r="174" spans="1:39">
      <c r="F174" s="161"/>
      <c r="G174" s="161"/>
      <c r="H174" s="277"/>
      <c r="I174" s="278"/>
      <c r="J174" s="161"/>
      <c r="K174" s="161"/>
      <c r="L174" s="279"/>
      <c r="M174" s="278"/>
      <c r="N174" s="161"/>
      <c r="O174" s="161"/>
      <c r="P174" s="279"/>
      <c r="Q174" s="278"/>
      <c r="R174" s="161"/>
      <c r="S174" s="161"/>
      <c r="T174" s="279"/>
      <c r="U174" s="278"/>
      <c r="V174" s="161"/>
      <c r="W174" s="161"/>
      <c r="X174" s="279"/>
      <c r="Y174" s="277"/>
      <c r="Z174" s="161"/>
      <c r="AA174" s="161"/>
      <c r="AB174" s="279"/>
      <c r="AC174" s="277"/>
      <c r="AD174" s="161"/>
      <c r="AE174" s="161"/>
      <c r="AF174" s="279"/>
      <c r="AG174" s="277"/>
      <c r="AH174" s="161"/>
      <c r="AI174" s="161"/>
      <c r="AJ174" s="279"/>
      <c r="AK174" s="277"/>
      <c r="AL174" s="270"/>
    </row>
    <row r="175" spans="1:39">
      <c r="F175" s="161"/>
      <c r="G175" s="161"/>
      <c r="H175" s="277"/>
      <c r="I175" s="278"/>
      <c r="J175" s="161"/>
      <c r="K175" s="161"/>
      <c r="L175" s="279"/>
      <c r="M175" s="278"/>
      <c r="N175" s="161"/>
      <c r="O175" s="161"/>
      <c r="P175" s="279"/>
      <c r="Q175" s="278"/>
      <c r="R175" s="161"/>
      <c r="S175" s="161"/>
      <c r="T175" s="279"/>
      <c r="U175" s="278"/>
      <c r="V175" s="161"/>
      <c r="W175" s="161"/>
      <c r="X175" s="279"/>
      <c r="Y175" s="277"/>
      <c r="Z175" s="161"/>
      <c r="AA175" s="161"/>
      <c r="AB175" s="279"/>
      <c r="AC175" s="277"/>
      <c r="AD175" s="161"/>
      <c r="AE175" s="161"/>
      <c r="AF175" s="279"/>
      <c r="AG175" s="277"/>
      <c r="AH175" s="161"/>
      <c r="AI175" s="161"/>
      <c r="AJ175" s="279"/>
      <c r="AK175" s="277"/>
      <c r="AL175" s="270"/>
    </row>
    <row r="176" spans="1:39">
      <c r="F176" s="161"/>
      <c r="G176" s="161"/>
      <c r="H176" s="277"/>
      <c r="I176" s="278"/>
      <c r="J176" s="161"/>
      <c r="K176" s="161"/>
      <c r="L176" s="279"/>
      <c r="M176" s="278"/>
      <c r="N176" s="161"/>
      <c r="O176" s="161"/>
      <c r="P176" s="279"/>
      <c r="Q176" s="278"/>
      <c r="R176" s="161"/>
      <c r="S176" s="161"/>
      <c r="T176" s="279"/>
      <c r="U176" s="278"/>
      <c r="V176" s="161"/>
      <c r="W176" s="161"/>
      <c r="X176" s="279"/>
      <c r="Y176" s="277"/>
      <c r="Z176" s="161"/>
      <c r="AA176" s="161"/>
      <c r="AB176" s="279"/>
      <c r="AC176" s="277"/>
      <c r="AD176" s="161"/>
      <c r="AE176" s="161"/>
      <c r="AF176" s="279"/>
      <c r="AG176" s="277"/>
      <c r="AH176" s="161"/>
      <c r="AI176" s="161"/>
      <c r="AJ176" s="279"/>
      <c r="AK176" s="277"/>
      <c r="AL176" s="270"/>
    </row>
    <row r="177" spans="6:38">
      <c r="F177" s="161"/>
      <c r="G177" s="161"/>
      <c r="H177" s="277"/>
      <c r="I177" s="278"/>
      <c r="J177" s="161"/>
      <c r="K177" s="161"/>
      <c r="L177" s="279"/>
      <c r="M177" s="278"/>
      <c r="N177" s="161"/>
      <c r="O177" s="161"/>
      <c r="P177" s="279"/>
      <c r="Q177" s="278"/>
      <c r="R177" s="161"/>
      <c r="S177" s="161"/>
      <c r="T177" s="279"/>
      <c r="U177" s="278"/>
      <c r="V177" s="161"/>
      <c r="W177" s="161"/>
      <c r="X177" s="279"/>
      <c r="Y177" s="277"/>
      <c r="Z177" s="161"/>
      <c r="AA177" s="161"/>
      <c r="AB177" s="279"/>
      <c r="AC177" s="277"/>
      <c r="AD177" s="161"/>
      <c r="AE177" s="161"/>
      <c r="AF177" s="279"/>
      <c r="AG177" s="277"/>
      <c r="AH177" s="161"/>
      <c r="AI177" s="161"/>
      <c r="AJ177" s="279"/>
      <c r="AK177" s="277"/>
      <c r="AL177" s="270"/>
    </row>
    <row r="178" spans="6:38">
      <c r="F178" s="161"/>
      <c r="G178" s="161"/>
      <c r="H178" s="277"/>
      <c r="I178" s="278"/>
      <c r="J178" s="161"/>
      <c r="K178" s="161"/>
      <c r="L178" s="279"/>
      <c r="M178" s="278"/>
      <c r="N178" s="161"/>
      <c r="O178" s="161"/>
      <c r="P178" s="279"/>
      <c r="Q178" s="278"/>
      <c r="R178" s="161"/>
      <c r="S178" s="161"/>
      <c r="T178" s="279"/>
      <c r="U178" s="278"/>
      <c r="V178" s="161"/>
      <c r="W178" s="161"/>
      <c r="X178" s="279"/>
      <c r="Y178" s="277"/>
      <c r="Z178" s="161"/>
      <c r="AA178" s="161"/>
      <c r="AB178" s="279"/>
      <c r="AC178" s="277"/>
      <c r="AD178" s="161"/>
      <c r="AE178" s="161"/>
      <c r="AF178" s="279"/>
      <c r="AG178" s="277"/>
      <c r="AH178" s="161"/>
      <c r="AI178" s="161"/>
      <c r="AJ178" s="279"/>
      <c r="AK178" s="277"/>
      <c r="AL178" s="270"/>
    </row>
    <row r="179" spans="6:38">
      <c r="F179" s="161"/>
      <c r="G179" s="161"/>
      <c r="H179" s="277"/>
      <c r="I179" s="278"/>
      <c r="J179" s="161"/>
      <c r="K179" s="161"/>
      <c r="L179" s="279"/>
      <c r="M179" s="278"/>
      <c r="N179" s="161"/>
      <c r="O179" s="161"/>
      <c r="P179" s="279"/>
      <c r="Q179" s="278"/>
      <c r="R179" s="161"/>
      <c r="S179" s="161"/>
      <c r="T179" s="279"/>
      <c r="U179" s="278"/>
      <c r="V179" s="161"/>
      <c r="W179" s="161"/>
      <c r="X179" s="279"/>
      <c r="Y179" s="277"/>
      <c r="Z179" s="161"/>
      <c r="AA179" s="161"/>
      <c r="AB179" s="279"/>
      <c r="AC179" s="277"/>
      <c r="AD179" s="161"/>
      <c r="AE179" s="161"/>
      <c r="AF179" s="279"/>
      <c r="AG179" s="277"/>
      <c r="AH179" s="161"/>
      <c r="AI179" s="161"/>
      <c r="AJ179" s="279"/>
      <c r="AK179" s="277"/>
      <c r="AL179" s="270"/>
    </row>
    <row r="180" spans="6:38">
      <c r="F180" s="161"/>
      <c r="G180" s="161"/>
      <c r="H180" s="277"/>
      <c r="I180" s="278"/>
      <c r="J180" s="161"/>
      <c r="K180" s="161"/>
      <c r="L180" s="279"/>
      <c r="M180" s="278"/>
      <c r="N180" s="161"/>
      <c r="O180" s="161"/>
      <c r="P180" s="279"/>
      <c r="Q180" s="278"/>
      <c r="R180" s="161"/>
      <c r="S180" s="161"/>
      <c r="T180" s="279"/>
      <c r="U180" s="278"/>
      <c r="V180" s="161"/>
      <c r="W180" s="161"/>
      <c r="X180" s="279"/>
      <c r="Y180" s="277"/>
      <c r="Z180" s="161"/>
      <c r="AA180" s="161"/>
      <c r="AB180" s="279"/>
      <c r="AC180" s="277"/>
      <c r="AD180" s="161"/>
      <c r="AE180" s="161"/>
      <c r="AF180" s="279"/>
      <c r="AG180" s="277"/>
      <c r="AH180" s="161"/>
      <c r="AI180" s="161"/>
      <c r="AJ180" s="279"/>
      <c r="AK180" s="277"/>
      <c r="AL180" s="270"/>
    </row>
    <row r="181" spans="6:38">
      <c r="F181" s="161"/>
      <c r="G181" s="161"/>
      <c r="H181" s="277"/>
      <c r="I181" s="278"/>
      <c r="J181" s="161"/>
      <c r="K181" s="161"/>
      <c r="L181" s="279"/>
      <c r="M181" s="278"/>
      <c r="N181" s="161"/>
      <c r="O181" s="161"/>
      <c r="P181" s="279"/>
      <c r="Q181" s="278"/>
      <c r="R181" s="161"/>
      <c r="S181" s="161"/>
      <c r="T181" s="279"/>
      <c r="U181" s="278"/>
      <c r="V181" s="161"/>
      <c r="W181" s="161"/>
      <c r="X181" s="279"/>
      <c r="Y181" s="277"/>
      <c r="Z181" s="161"/>
      <c r="AA181" s="161"/>
      <c r="AB181" s="279"/>
      <c r="AC181" s="277"/>
      <c r="AD181" s="161"/>
      <c r="AE181" s="161"/>
      <c r="AF181" s="279"/>
      <c r="AG181" s="277"/>
      <c r="AH181" s="161"/>
      <c r="AI181" s="161"/>
      <c r="AJ181" s="279"/>
      <c r="AK181" s="277"/>
      <c r="AL181" s="270"/>
    </row>
    <row r="182" spans="6:38">
      <c r="F182" s="161"/>
      <c r="G182" s="161"/>
      <c r="H182" s="277"/>
      <c r="I182" s="278"/>
      <c r="J182" s="161"/>
      <c r="K182" s="161"/>
      <c r="L182" s="279"/>
      <c r="M182" s="278"/>
      <c r="N182" s="161"/>
      <c r="O182" s="161"/>
      <c r="P182" s="279"/>
      <c r="Q182" s="278"/>
      <c r="R182" s="161"/>
      <c r="S182" s="161"/>
      <c r="T182" s="279"/>
      <c r="U182" s="278"/>
      <c r="V182" s="161"/>
      <c r="W182" s="161"/>
      <c r="X182" s="279"/>
      <c r="Y182" s="277"/>
      <c r="Z182" s="161"/>
      <c r="AA182" s="161"/>
      <c r="AB182" s="279"/>
      <c r="AC182" s="277"/>
      <c r="AD182" s="161"/>
      <c r="AE182" s="161"/>
      <c r="AF182" s="279"/>
      <c r="AG182" s="277"/>
      <c r="AH182" s="161"/>
      <c r="AI182" s="161"/>
      <c r="AJ182" s="279"/>
      <c r="AK182" s="277"/>
      <c r="AL182" s="270"/>
    </row>
    <row r="183" spans="6:38">
      <c r="F183" s="161"/>
      <c r="G183" s="161"/>
      <c r="H183" s="277"/>
      <c r="I183" s="278"/>
      <c r="J183" s="161"/>
      <c r="K183" s="161"/>
      <c r="L183" s="279"/>
      <c r="M183" s="278"/>
      <c r="N183" s="161"/>
      <c r="O183" s="161"/>
      <c r="P183" s="279"/>
      <c r="Q183" s="278"/>
      <c r="R183" s="161"/>
      <c r="S183" s="161"/>
      <c r="T183" s="279"/>
      <c r="U183" s="278"/>
      <c r="V183" s="161"/>
      <c r="W183" s="161"/>
      <c r="X183" s="279"/>
      <c r="Y183" s="277"/>
      <c r="Z183" s="161"/>
      <c r="AA183" s="161"/>
      <c r="AB183" s="279"/>
      <c r="AC183" s="277"/>
      <c r="AD183" s="161"/>
      <c r="AE183" s="161"/>
      <c r="AF183" s="279"/>
      <c r="AG183" s="277"/>
      <c r="AH183" s="161"/>
      <c r="AI183" s="161"/>
      <c r="AJ183" s="279"/>
      <c r="AK183" s="277"/>
      <c r="AL183" s="270"/>
    </row>
    <row r="184" spans="6:38">
      <c r="F184" s="161"/>
      <c r="G184" s="161"/>
      <c r="H184" s="277"/>
      <c r="I184" s="278"/>
      <c r="J184" s="161"/>
      <c r="K184" s="161"/>
      <c r="L184" s="279"/>
      <c r="M184" s="278"/>
      <c r="N184" s="161"/>
      <c r="O184" s="161"/>
      <c r="P184" s="279"/>
      <c r="Q184" s="278"/>
      <c r="R184" s="161"/>
      <c r="S184" s="161"/>
      <c r="T184" s="279"/>
      <c r="U184" s="278"/>
      <c r="V184" s="161"/>
      <c r="W184" s="161"/>
      <c r="X184" s="279"/>
      <c r="Y184" s="277"/>
      <c r="Z184" s="161"/>
      <c r="AA184" s="161"/>
      <c r="AB184" s="279"/>
      <c r="AC184" s="277"/>
      <c r="AD184" s="161"/>
      <c r="AE184" s="161"/>
      <c r="AF184" s="279"/>
      <c r="AG184" s="277"/>
      <c r="AH184" s="161"/>
      <c r="AI184" s="161"/>
      <c r="AJ184" s="279"/>
      <c r="AK184" s="277"/>
      <c r="AL184" s="270"/>
    </row>
    <row r="185" spans="6:38">
      <c r="F185" s="161"/>
      <c r="G185" s="161"/>
      <c r="H185" s="277"/>
      <c r="I185" s="278"/>
      <c r="J185" s="161"/>
      <c r="K185" s="161"/>
      <c r="L185" s="279"/>
      <c r="M185" s="278"/>
      <c r="N185" s="161"/>
      <c r="O185" s="161"/>
      <c r="P185" s="279"/>
      <c r="Q185" s="278"/>
      <c r="R185" s="161"/>
      <c r="S185" s="161"/>
      <c r="T185" s="279"/>
      <c r="U185" s="278"/>
      <c r="V185" s="161"/>
      <c r="W185" s="161"/>
      <c r="X185" s="279"/>
      <c r="Y185" s="277"/>
      <c r="Z185" s="161"/>
      <c r="AA185" s="161"/>
      <c r="AB185" s="279"/>
      <c r="AC185" s="277"/>
      <c r="AD185" s="161"/>
      <c r="AE185" s="161"/>
      <c r="AF185" s="279"/>
      <c r="AG185" s="277"/>
      <c r="AH185" s="161"/>
      <c r="AI185" s="161"/>
      <c r="AJ185" s="279"/>
      <c r="AK185" s="277"/>
      <c r="AL185" s="270"/>
    </row>
    <row r="186" spans="6:38">
      <c r="F186" s="161"/>
      <c r="G186" s="161"/>
      <c r="H186" s="277"/>
      <c r="I186" s="278"/>
      <c r="J186" s="161"/>
      <c r="K186" s="161"/>
      <c r="L186" s="279"/>
      <c r="M186" s="278"/>
      <c r="N186" s="161"/>
      <c r="O186" s="161"/>
      <c r="P186" s="279"/>
      <c r="Q186" s="278"/>
      <c r="R186" s="161"/>
      <c r="S186" s="161"/>
      <c r="T186" s="279"/>
      <c r="U186" s="278"/>
      <c r="V186" s="161"/>
      <c r="W186" s="161"/>
      <c r="X186" s="279"/>
      <c r="Y186" s="277"/>
      <c r="Z186" s="161"/>
      <c r="AA186" s="161"/>
      <c r="AB186" s="279"/>
      <c r="AC186" s="277"/>
      <c r="AD186" s="161"/>
      <c r="AE186" s="161"/>
      <c r="AF186" s="279"/>
      <c r="AG186" s="277"/>
      <c r="AH186" s="161"/>
      <c r="AI186" s="161"/>
      <c r="AJ186" s="279"/>
      <c r="AK186" s="277"/>
      <c r="AL186" s="270"/>
    </row>
    <row r="187" spans="6:38">
      <c r="F187" s="161"/>
      <c r="G187" s="161"/>
      <c r="H187" s="277"/>
      <c r="I187" s="278"/>
      <c r="J187" s="161"/>
      <c r="K187" s="161"/>
      <c r="L187" s="279"/>
      <c r="M187" s="278"/>
      <c r="N187" s="161"/>
      <c r="O187" s="161"/>
      <c r="P187" s="279"/>
      <c r="Q187" s="278"/>
      <c r="R187" s="161"/>
      <c r="S187" s="161"/>
      <c r="T187" s="279"/>
      <c r="U187" s="278"/>
      <c r="V187" s="161"/>
      <c r="W187" s="161"/>
      <c r="X187" s="279"/>
      <c r="Y187" s="277"/>
      <c r="Z187" s="161"/>
      <c r="AA187" s="161"/>
      <c r="AB187" s="279"/>
      <c r="AC187" s="277"/>
      <c r="AD187" s="161"/>
      <c r="AE187" s="161"/>
      <c r="AF187" s="279"/>
      <c r="AG187" s="277"/>
      <c r="AH187" s="161"/>
      <c r="AI187" s="161"/>
      <c r="AJ187" s="279"/>
      <c r="AK187" s="277"/>
      <c r="AL187" s="270"/>
    </row>
    <row r="188" spans="6:38">
      <c r="F188" s="161"/>
      <c r="G188" s="161"/>
      <c r="H188" s="277"/>
      <c r="I188" s="278"/>
      <c r="J188" s="161"/>
      <c r="K188" s="161"/>
      <c r="L188" s="279"/>
      <c r="M188" s="278"/>
      <c r="N188" s="161"/>
      <c r="O188" s="161"/>
      <c r="P188" s="279"/>
      <c r="Q188" s="278"/>
      <c r="R188" s="161"/>
      <c r="S188" s="161"/>
      <c r="T188" s="279"/>
      <c r="U188" s="278"/>
      <c r="V188" s="161"/>
      <c r="W188" s="161"/>
      <c r="X188" s="279"/>
      <c r="Y188" s="277"/>
      <c r="Z188" s="161"/>
      <c r="AA188" s="161"/>
      <c r="AB188" s="279"/>
      <c r="AC188" s="277"/>
      <c r="AD188" s="161"/>
      <c r="AE188" s="161"/>
      <c r="AF188" s="279"/>
      <c r="AG188" s="277"/>
      <c r="AH188" s="161"/>
      <c r="AI188" s="161"/>
      <c r="AJ188" s="279"/>
      <c r="AK188" s="277"/>
      <c r="AL188" s="270"/>
    </row>
    <row r="189" spans="6:38">
      <c r="F189" s="161"/>
      <c r="G189" s="161"/>
      <c r="H189" s="277"/>
      <c r="I189" s="278"/>
      <c r="J189" s="161"/>
      <c r="K189" s="161"/>
      <c r="L189" s="279"/>
      <c r="M189" s="278"/>
      <c r="N189" s="161"/>
      <c r="O189" s="161"/>
      <c r="P189" s="279"/>
      <c r="Q189" s="278"/>
      <c r="R189" s="161"/>
      <c r="S189" s="161"/>
      <c r="T189" s="279"/>
      <c r="U189" s="278"/>
      <c r="V189" s="161"/>
      <c r="W189" s="161"/>
      <c r="X189" s="279"/>
      <c r="Y189" s="277"/>
      <c r="Z189" s="161"/>
      <c r="AA189" s="161"/>
      <c r="AB189" s="279"/>
      <c r="AC189" s="277"/>
      <c r="AD189" s="161"/>
      <c r="AE189" s="161"/>
      <c r="AF189" s="279"/>
      <c r="AG189" s="277"/>
      <c r="AH189" s="161"/>
      <c r="AI189" s="161"/>
      <c r="AJ189" s="279"/>
      <c r="AK189" s="277"/>
      <c r="AL189" s="270"/>
    </row>
    <row r="190" spans="6:38">
      <c r="F190" s="161"/>
      <c r="G190" s="161"/>
      <c r="H190" s="277"/>
      <c r="I190" s="278"/>
      <c r="J190" s="161"/>
      <c r="K190" s="161"/>
      <c r="L190" s="279"/>
      <c r="M190" s="278"/>
      <c r="N190" s="161"/>
      <c r="O190" s="161"/>
      <c r="P190" s="279"/>
      <c r="Q190" s="278"/>
      <c r="R190" s="161"/>
      <c r="S190" s="161"/>
      <c r="T190" s="279"/>
      <c r="U190" s="278"/>
      <c r="V190" s="161"/>
      <c r="W190" s="161"/>
      <c r="X190" s="279"/>
      <c r="Y190" s="277"/>
      <c r="Z190" s="161"/>
      <c r="AA190" s="161"/>
      <c r="AB190" s="279"/>
      <c r="AC190" s="277"/>
      <c r="AD190" s="161"/>
      <c r="AE190" s="161"/>
      <c r="AF190" s="279"/>
      <c r="AG190" s="277"/>
      <c r="AH190" s="161"/>
      <c r="AI190" s="161"/>
      <c r="AJ190" s="279"/>
      <c r="AK190" s="277"/>
      <c r="AL190" s="270"/>
    </row>
    <row r="191" spans="6:38">
      <c r="F191" s="161"/>
      <c r="G191" s="161"/>
      <c r="H191" s="277"/>
      <c r="I191" s="278"/>
      <c r="J191" s="161"/>
      <c r="K191" s="161"/>
      <c r="L191" s="279"/>
      <c r="M191" s="278"/>
      <c r="N191" s="161"/>
      <c r="O191" s="161"/>
      <c r="P191" s="279"/>
      <c r="Q191" s="278"/>
      <c r="R191" s="161"/>
      <c r="S191" s="161"/>
      <c r="T191" s="279"/>
      <c r="U191" s="278"/>
      <c r="V191" s="161"/>
      <c r="W191" s="161"/>
      <c r="X191" s="279"/>
      <c r="Y191" s="277"/>
      <c r="Z191" s="161"/>
      <c r="AA191" s="161"/>
      <c r="AB191" s="279"/>
      <c r="AC191" s="277"/>
      <c r="AD191" s="161"/>
      <c r="AE191" s="161"/>
      <c r="AF191" s="279"/>
      <c r="AG191" s="277"/>
      <c r="AH191" s="161"/>
      <c r="AI191" s="161"/>
      <c r="AJ191" s="279"/>
      <c r="AK191" s="277"/>
      <c r="AL191" s="270"/>
    </row>
    <row r="192" spans="6:38">
      <c r="F192" s="161"/>
      <c r="G192" s="161"/>
      <c r="H192" s="277"/>
      <c r="I192" s="278"/>
      <c r="J192" s="161"/>
      <c r="K192" s="161"/>
      <c r="L192" s="279"/>
      <c r="M192" s="278"/>
      <c r="N192" s="161"/>
      <c r="O192" s="161"/>
      <c r="P192" s="279"/>
      <c r="Q192" s="278"/>
      <c r="R192" s="161"/>
      <c r="S192" s="161"/>
      <c r="T192" s="279"/>
      <c r="U192" s="278"/>
      <c r="V192" s="161"/>
      <c r="W192" s="161"/>
      <c r="X192" s="279"/>
      <c r="Y192" s="277"/>
      <c r="Z192" s="161"/>
      <c r="AA192" s="161"/>
      <c r="AB192" s="279"/>
      <c r="AC192" s="277"/>
      <c r="AD192" s="161"/>
      <c r="AE192" s="161"/>
      <c r="AF192" s="279"/>
      <c r="AG192" s="277"/>
      <c r="AH192" s="161"/>
      <c r="AI192" s="161"/>
      <c r="AJ192" s="279"/>
      <c r="AK192" s="277"/>
      <c r="AL192" s="270"/>
    </row>
    <row r="193" spans="1:38">
      <c r="A193" s="174"/>
      <c r="F193" s="161"/>
      <c r="G193" s="161"/>
      <c r="H193" s="277"/>
      <c r="I193" s="278"/>
      <c r="J193" s="161"/>
      <c r="K193" s="161"/>
      <c r="L193" s="279"/>
      <c r="M193" s="278"/>
      <c r="N193" s="161"/>
      <c r="O193" s="161"/>
      <c r="P193" s="279"/>
      <c r="Q193" s="278"/>
      <c r="R193" s="161"/>
      <c r="S193" s="161"/>
      <c r="T193" s="279"/>
      <c r="U193" s="278"/>
      <c r="V193" s="161"/>
      <c r="W193" s="161"/>
      <c r="X193" s="279"/>
      <c r="Y193" s="277"/>
      <c r="Z193" s="161"/>
      <c r="AA193" s="161"/>
      <c r="AB193" s="279"/>
      <c r="AC193" s="277"/>
      <c r="AD193" s="161"/>
      <c r="AE193" s="161"/>
      <c r="AF193" s="279"/>
      <c r="AG193" s="277"/>
      <c r="AH193" s="161"/>
      <c r="AI193" s="161"/>
      <c r="AJ193" s="279"/>
      <c r="AK193" s="277"/>
      <c r="AL193" s="270"/>
    </row>
    <row r="194" spans="1:38">
      <c r="F194" s="161"/>
      <c r="G194" s="161"/>
      <c r="H194" s="277"/>
      <c r="I194" s="278"/>
      <c r="J194" s="161"/>
      <c r="K194" s="161"/>
      <c r="L194" s="279"/>
      <c r="M194" s="278"/>
      <c r="N194" s="161"/>
      <c r="O194" s="161"/>
      <c r="P194" s="279"/>
      <c r="Q194" s="278"/>
      <c r="R194" s="161"/>
      <c r="S194" s="161"/>
      <c r="T194" s="279"/>
      <c r="U194" s="278"/>
      <c r="V194" s="161"/>
      <c r="W194" s="161"/>
      <c r="X194" s="279"/>
      <c r="Y194" s="277"/>
      <c r="Z194" s="161"/>
      <c r="AA194" s="161"/>
      <c r="AB194" s="279"/>
      <c r="AC194" s="277"/>
      <c r="AD194" s="161"/>
      <c r="AE194" s="161"/>
      <c r="AF194" s="279"/>
      <c r="AG194" s="277"/>
      <c r="AH194" s="161"/>
      <c r="AI194" s="161"/>
      <c r="AJ194" s="279"/>
      <c r="AK194" s="277"/>
      <c r="AL194" s="270"/>
    </row>
    <row r="195" spans="1:38">
      <c r="F195" s="161"/>
      <c r="G195" s="161"/>
      <c r="H195" s="277"/>
      <c r="I195" s="278"/>
      <c r="J195" s="161"/>
      <c r="K195" s="161"/>
      <c r="L195" s="279"/>
      <c r="M195" s="278"/>
      <c r="N195" s="161"/>
      <c r="O195" s="161"/>
      <c r="P195" s="279"/>
      <c r="Q195" s="278"/>
      <c r="R195" s="161"/>
      <c r="S195" s="161"/>
      <c r="T195" s="279"/>
      <c r="U195" s="278"/>
      <c r="V195" s="161"/>
      <c r="W195" s="161"/>
      <c r="X195" s="279"/>
      <c r="Y195" s="277"/>
      <c r="Z195" s="161"/>
      <c r="AA195" s="161"/>
      <c r="AB195" s="279"/>
      <c r="AC195" s="277"/>
      <c r="AD195" s="161"/>
      <c r="AE195" s="161"/>
      <c r="AF195" s="279"/>
      <c r="AG195" s="277"/>
      <c r="AH195" s="161"/>
      <c r="AI195" s="161"/>
      <c r="AJ195" s="279"/>
      <c r="AK195" s="277"/>
      <c r="AL195" s="270"/>
    </row>
    <row r="196" spans="1:38">
      <c r="F196" s="161"/>
      <c r="G196" s="161"/>
      <c r="H196" s="277"/>
      <c r="I196" s="278"/>
      <c r="J196" s="161"/>
      <c r="K196" s="161"/>
      <c r="L196" s="279"/>
      <c r="M196" s="278"/>
      <c r="N196" s="161"/>
      <c r="O196" s="161"/>
      <c r="P196" s="279"/>
      <c r="Q196" s="278"/>
      <c r="R196" s="161"/>
      <c r="S196" s="161"/>
      <c r="T196" s="279"/>
      <c r="U196" s="278"/>
      <c r="V196" s="161"/>
      <c r="W196" s="161"/>
      <c r="X196" s="279"/>
      <c r="Y196" s="277"/>
      <c r="Z196" s="161"/>
      <c r="AA196" s="161"/>
      <c r="AB196" s="279"/>
      <c r="AC196" s="277"/>
      <c r="AD196" s="161"/>
      <c r="AE196" s="161"/>
      <c r="AF196" s="279"/>
      <c r="AG196" s="277"/>
      <c r="AH196" s="161"/>
      <c r="AI196" s="161"/>
      <c r="AJ196" s="279"/>
      <c r="AK196" s="277"/>
      <c r="AL196" s="270"/>
    </row>
    <row r="197" spans="1:38">
      <c r="F197" s="161"/>
      <c r="G197" s="161"/>
      <c r="H197" s="277"/>
      <c r="I197" s="278"/>
      <c r="J197" s="161"/>
      <c r="K197" s="161"/>
      <c r="L197" s="279"/>
      <c r="M197" s="278"/>
      <c r="N197" s="161"/>
      <c r="O197" s="161"/>
      <c r="P197" s="279"/>
      <c r="Q197" s="278"/>
      <c r="R197" s="161"/>
      <c r="S197" s="161"/>
      <c r="T197" s="279"/>
      <c r="U197" s="278"/>
      <c r="V197" s="161"/>
      <c r="W197" s="161"/>
      <c r="X197" s="279"/>
      <c r="Y197" s="277"/>
      <c r="Z197" s="161"/>
      <c r="AA197" s="161"/>
      <c r="AB197" s="279"/>
      <c r="AC197" s="277"/>
      <c r="AD197" s="161"/>
      <c r="AE197" s="161"/>
      <c r="AF197" s="279"/>
      <c r="AG197" s="277"/>
      <c r="AH197" s="161"/>
      <c r="AI197" s="161"/>
      <c r="AJ197" s="279"/>
      <c r="AK197" s="277"/>
      <c r="AL197" s="270"/>
    </row>
    <row r="198" spans="1:38">
      <c r="F198" s="161"/>
      <c r="G198" s="161"/>
      <c r="H198" s="277"/>
      <c r="I198" s="278"/>
      <c r="J198" s="161"/>
      <c r="K198" s="161"/>
      <c r="L198" s="279"/>
      <c r="M198" s="278"/>
      <c r="N198" s="161"/>
      <c r="O198" s="161"/>
      <c r="P198" s="279"/>
      <c r="Q198" s="278"/>
      <c r="R198" s="161"/>
      <c r="S198" s="161"/>
      <c r="T198" s="279"/>
      <c r="U198" s="278"/>
      <c r="V198" s="161"/>
      <c r="W198" s="161"/>
      <c r="X198" s="279"/>
      <c r="Y198" s="277"/>
      <c r="Z198" s="161"/>
      <c r="AA198" s="161"/>
      <c r="AB198" s="279"/>
      <c r="AC198" s="277"/>
      <c r="AD198" s="161"/>
      <c r="AE198" s="161"/>
      <c r="AF198" s="279"/>
      <c r="AG198" s="277"/>
      <c r="AH198" s="161"/>
      <c r="AI198" s="161"/>
      <c r="AJ198" s="279"/>
      <c r="AK198" s="277"/>
      <c r="AL198" s="270"/>
    </row>
    <row r="199" spans="1:38">
      <c r="F199" s="161"/>
      <c r="G199" s="161"/>
      <c r="H199" s="277"/>
      <c r="I199" s="278"/>
      <c r="J199" s="161"/>
      <c r="K199" s="161"/>
      <c r="L199" s="279"/>
      <c r="M199" s="278"/>
      <c r="N199" s="161"/>
      <c r="O199" s="161"/>
      <c r="P199" s="279"/>
      <c r="Q199" s="278"/>
      <c r="R199" s="161"/>
      <c r="S199" s="161"/>
      <c r="T199" s="279"/>
      <c r="U199" s="278"/>
      <c r="V199" s="161"/>
      <c r="W199" s="161"/>
      <c r="X199" s="279"/>
      <c r="Y199" s="277"/>
      <c r="Z199" s="161"/>
      <c r="AA199" s="161"/>
      <c r="AB199" s="279"/>
      <c r="AC199" s="277"/>
      <c r="AD199" s="161"/>
      <c r="AE199" s="161"/>
      <c r="AF199" s="279"/>
      <c r="AG199" s="277"/>
      <c r="AH199" s="161"/>
      <c r="AI199" s="161"/>
      <c r="AJ199" s="279"/>
      <c r="AK199" s="277"/>
      <c r="AL199" s="270"/>
    </row>
    <row r="200" spans="1:38">
      <c r="F200" s="161"/>
      <c r="G200" s="161"/>
      <c r="H200" s="277"/>
      <c r="I200" s="278"/>
      <c r="J200" s="161"/>
      <c r="K200" s="161"/>
      <c r="L200" s="279"/>
      <c r="M200" s="278"/>
      <c r="N200" s="161"/>
      <c r="O200" s="161"/>
      <c r="P200" s="279"/>
      <c r="Q200" s="278"/>
      <c r="R200" s="161"/>
      <c r="S200" s="161"/>
      <c r="T200" s="279"/>
      <c r="U200" s="278"/>
      <c r="V200" s="161"/>
      <c r="W200" s="161"/>
      <c r="X200" s="279"/>
      <c r="Y200" s="277"/>
      <c r="Z200" s="161"/>
      <c r="AA200" s="161"/>
      <c r="AB200" s="279"/>
      <c r="AC200" s="277"/>
      <c r="AD200" s="161"/>
      <c r="AE200" s="161"/>
      <c r="AF200" s="279"/>
      <c r="AG200" s="277"/>
      <c r="AH200" s="161"/>
      <c r="AI200" s="161"/>
      <c r="AJ200" s="279"/>
      <c r="AK200" s="277"/>
      <c r="AL200" s="270"/>
    </row>
    <row r="201" spans="1:38">
      <c r="F201" s="161"/>
      <c r="G201" s="161"/>
      <c r="H201" s="277"/>
      <c r="I201" s="278"/>
      <c r="J201" s="161"/>
      <c r="K201" s="161"/>
      <c r="L201" s="279"/>
      <c r="M201" s="278"/>
      <c r="N201" s="161"/>
      <c r="O201" s="161"/>
      <c r="P201" s="279"/>
      <c r="Q201" s="278"/>
      <c r="R201" s="161"/>
      <c r="S201" s="161"/>
      <c r="T201" s="279"/>
      <c r="U201" s="278"/>
      <c r="V201" s="161"/>
      <c r="W201" s="161"/>
      <c r="X201" s="279"/>
      <c r="Y201" s="277"/>
      <c r="Z201" s="161"/>
      <c r="AA201" s="161"/>
      <c r="AB201" s="279"/>
      <c r="AC201" s="277"/>
      <c r="AD201" s="161"/>
      <c r="AE201" s="161"/>
      <c r="AF201" s="279"/>
      <c r="AG201" s="277"/>
      <c r="AH201" s="161"/>
      <c r="AI201" s="161"/>
      <c r="AJ201" s="279"/>
      <c r="AK201" s="277"/>
      <c r="AL201" s="270"/>
    </row>
    <row r="202" spans="1:38">
      <c r="F202" s="161"/>
      <c r="G202" s="161"/>
      <c r="H202" s="277"/>
      <c r="I202" s="278"/>
      <c r="J202" s="161"/>
      <c r="K202" s="161"/>
      <c r="L202" s="279"/>
      <c r="M202" s="278"/>
      <c r="N202" s="161"/>
      <c r="O202" s="161"/>
      <c r="P202" s="279"/>
      <c r="Q202" s="278"/>
      <c r="R202" s="161"/>
      <c r="S202" s="161"/>
      <c r="T202" s="279"/>
      <c r="U202" s="278"/>
      <c r="V202" s="161"/>
      <c r="W202" s="161"/>
      <c r="X202" s="279"/>
      <c r="Y202" s="277"/>
      <c r="Z202" s="161"/>
      <c r="AA202" s="161"/>
      <c r="AB202" s="279"/>
      <c r="AC202" s="277"/>
      <c r="AD202" s="161"/>
      <c r="AE202" s="161"/>
      <c r="AF202" s="279"/>
      <c r="AG202" s="277"/>
      <c r="AH202" s="161"/>
      <c r="AI202" s="161"/>
      <c r="AJ202" s="279"/>
      <c r="AK202" s="277"/>
      <c r="AL202" s="270"/>
    </row>
    <row r="203" spans="1:38">
      <c r="F203" s="161"/>
      <c r="G203" s="161"/>
      <c r="H203" s="277"/>
      <c r="I203" s="278"/>
      <c r="J203" s="161"/>
      <c r="K203" s="161"/>
      <c r="L203" s="279"/>
      <c r="M203" s="278"/>
      <c r="N203" s="161"/>
      <c r="O203" s="161"/>
      <c r="P203" s="279"/>
      <c r="Q203" s="278"/>
      <c r="R203" s="161"/>
      <c r="S203" s="161"/>
      <c r="T203" s="279"/>
      <c r="U203" s="278"/>
      <c r="V203" s="161"/>
      <c r="W203" s="161"/>
      <c r="X203" s="279"/>
      <c r="Y203" s="277"/>
      <c r="Z203" s="161"/>
      <c r="AA203" s="161"/>
      <c r="AB203" s="279"/>
      <c r="AC203" s="277"/>
      <c r="AD203" s="161"/>
      <c r="AE203" s="161"/>
      <c r="AF203" s="279"/>
      <c r="AG203" s="277"/>
      <c r="AH203" s="161"/>
      <c r="AI203" s="161"/>
      <c r="AJ203" s="279"/>
      <c r="AK203" s="277"/>
      <c r="AL203" s="270"/>
    </row>
    <row r="204" spans="1:38">
      <c r="F204" s="161"/>
      <c r="G204" s="161"/>
      <c r="H204" s="277"/>
      <c r="I204" s="278"/>
      <c r="J204" s="161"/>
      <c r="K204" s="161"/>
      <c r="L204" s="279"/>
      <c r="M204" s="278"/>
      <c r="N204" s="161"/>
      <c r="O204" s="161"/>
      <c r="P204" s="279"/>
      <c r="Q204" s="278"/>
      <c r="R204" s="161"/>
      <c r="S204" s="161"/>
      <c r="T204" s="279"/>
      <c r="U204" s="278"/>
      <c r="V204" s="161"/>
      <c r="W204" s="161"/>
      <c r="X204" s="279"/>
      <c r="Y204" s="277"/>
      <c r="Z204" s="161"/>
      <c r="AA204" s="161"/>
      <c r="AB204" s="279"/>
      <c r="AC204" s="277"/>
      <c r="AD204" s="161"/>
      <c r="AE204" s="161"/>
      <c r="AF204" s="279"/>
      <c r="AG204" s="277"/>
      <c r="AH204" s="161"/>
      <c r="AI204" s="161"/>
      <c r="AJ204" s="279"/>
      <c r="AK204" s="277"/>
      <c r="AL204" s="270"/>
    </row>
    <row r="205" spans="1:38">
      <c r="F205" s="161"/>
      <c r="G205" s="161"/>
      <c r="H205" s="277"/>
      <c r="I205" s="278"/>
      <c r="J205" s="161"/>
      <c r="K205" s="161"/>
      <c r="L205" s="279"/>
      <c r="M205" s="278"/>
      <c r="N205" s="161"/>
      <c r="O205" s="161"/>
      <c r="P205" s="279"/>
      <c r="Q205" s="278"/>
      <c r="R205" s="161"/>
      <c r="S205" s="161"/>
      <c r="T205" s="279"/>
      <c r="U205" s="278"/>
      <c r="V205" s="161"/>
      <c r="W205" s="161"/>
      <c r="X205" s="279"/>
      <c r="Y205" s="277"/>
      <c r="Z205" s="161"/>
      <c r="AA205" s="161"/>
      <c r="AB205" s="279"/>
      <c r="AC205" s="277"/>
      <c r="AD205" s="161"/>
      <c r="AE205" s="161"/>
      <c r="AF205" s="279"/>
      <c r="AG205" s="277"/>
      <c r="AH205" s="161"/>
      <c r="AI205" s="161"/>
      <c r="AJ205" s="279"/>
      <c r="AK205" s="277"/>
      <c r="AL205" s="270"/>
    </row>
    <row r="206" spans="1:38">
      <c r="F206" s="161"/>
      <c r="G206" s="161"/>
      <c r="H206" s="277"/>
      <c r="I206" s="278"/>
      <c r="J206" s="161"/>
      <c r="K206" s="161"/>
      <c r="L206" s="279"/>
      <c r="M206" s="278"/>
      <c r="N206" s="161"/>
      <c r="O206" s="161"/>
      <c r="P206" s="279"/>
      <c r="Q206" s="278"/>
      <c r="R206" s="161"/>
      <c r="S206" s="161"/>
      <c r="T206" s="279"/>
      <c r="U206" s="278"/>
      <c r="V206" s="161"/>
      <c r="W206" s="161"/>
      <c r="X206" s="279"/>
      <c r="Y206" s="277"/>
      <c r="Z206" s="161"/>
      <c r="AA206" s="161"/>
      <c r="AB206" s="279"/>
      <c r="AC206" s="277"/>
      <c r="AD206" s="161"/>
      <c r="AE206" s="161"/>
      <c r="AF206" s="279"/>
      <c r="AG206" s="277"/>
      <c r="AH206" s="161"/>
      <c r="AI206" s="161"/>
      <c r="AJ206" s="279"/>
      <c r="AK206" s="277"/>
      <c r="AL206" s="270"/>
    </row>
    <row r="207" spans="1:38">
      <c r="F207" s="161"/>
      <c r="G207" s="161"/>
      <c r="H207" s="277"/>
      <c r="I207" s="278"/>
      <c r="J207" s="161"/>
      <c r="K207" s="161"/>
      <c r="L207" s="279"/>
      <c r="M207" s="278"/>
      <c r="N207" s="161"/>
      <c r="O207" s="161"/>
      <c r="P207" s="279"/>
      <c r="Q207" s="278"/>
      <c r="R207" s="161"/>
      <c r="S207" s="161"/>
      <c r="T207" s="279"/>
      <c r="U207" s="278"/>
      <c r="V207" s="161"/>
      <c r="W207" s="161"/>
      <c r="X207" s="279"/>
      <c r="Y207" s="277"/>
      <c r="Z207" s="161"/>
      <c r="AA207" s="161"/>
      <c r="AB207" s="279"/>
      <c r="AC207" s="277"/>
      <c r="AD207" s="161"/>
      <c r="AE207" s="161"/>
      <c r="AF207" s="279"/>
      <c r="AG207" s="277"/>
      <c r="AH207" s="161"/>
      <c r="AI207" s="161"/>
      <c r="AJ207" s="279"/>
      <c r="AK207" s="277"/>
      <c r="AL207" s="270"/>
    </row>
    <row r="208" spans="1:38">
      <c r="F208" s="161"/>
      <c r="G208" s="161"/>
      <c r="H208" s="277"/>
      <c r="I208" s="278"/>
      <c r="J208" s="161"/>
      <c r="K208" s="161"/>
      <c r="L208" s="279"/>
      <c r="M208" s="278"/>
      <c r="N208" s="161"/>
      <c r="O208" s="161"/>
      <c r="P208" s="279"/>
      <c r="Q208" s="278"/>
      <c r="R208" s="161"/>
      <c r="S208" s="161"/>
      <c r="T208" s="279"/>
      <c r="U208" s="278"/>
      <c r="V208" s="161"/>
      <c r="W208" s="161"/>
      <c r="X208" s="279"/>
      <c r="Y208" s="277"/>
      <c r="Z208" s="161"/>
      <c r="AA208" s="161"/>
      <c r="AB208" s="279"/>
      <c r="AC208" s="277"/>
      <c r="AD208" s="161"/>
      <c r="AE208" s="161"/>
      <c r="AF208" s="279"/>
      <c r="AG208" s="277"/>
      <c r="AH208" s="161"/>
      <c r="AI208" s="161"/>
      <c r="AJ208" s="279"/>
      <c r="AK208" s="277"/>
      <c r="AL208" s="270"/>
    </row>
    <row r="209" spans="6:38">
      <c r="F209" s="161"/>
      <c r="G209" s="161"/>
      <c r="H209" s="277"/>
      <c r="I209" s="278"/>
      <c r="J209" s="161"/>
      <c r="K209" s="161"/>
      <c r="L209" s="279"/>
      <c r="M209" s="278"/>
      <c r="N209" s="161"/>
      <c r="O209" s="161"/>
      <c r="P209" s="279"/>
      <c r="Q209" s="278"/>
      <c r="R209" s="161"/>
      <c r="S209" s="161"/>
      <c r="T209" s="279"/>
      <c r="U209" s="278"/>
      <c r="V209" s="161"/>
      <c r="W209" s="161"/>
      <c r="X209" s="279"/>
      <c r="Y209" s="277"/>
      <c r="Z209" s="161"/>
      <c r="AA209" s="161"/>
      <c r="AB209" s="279"/>
      <c r="AC209" s="277"/>
      <c r="AD209" s="161"/>
      <c r="AE209" s="161"/>
      <c r="AF209" s="279"/>
      <c r="AG209" s="277"/>
      <c r="AH209" s="161"/>
      <c r="AI209" s="161"/>
      <c r="AJ209" s="279"/>
      <c r="AK209" s="277"/>
      <c r="AL209" s="270"/>
    </row>
    <row r="210" spans="6:38">
      <c r="F210" s="161"/>
      <c r="G210" s="161"/>
      <c r="H210" s="277"/>
      <c r="I210" s="278"/>
      <c r="J210" s="161"/>
      <c r="K210" s="161"/>
      <c r="L210" s="279"/>
      <c r="M210" s="278"/>
      <c r="N210" s="161"/>
      <c r="O210" s="161"/>
      <c r="P210" s="279"/>
      <c r="Q210" s="278"/>
      <c r="R210" s="161"/>
      <c r="S210" s="161"/>
      <c r="T210" s="279"/>
      <c r="U210" s="278"/>
      <c r="V210" s="161"/>
      <c r="W210" s="161"/>
      <c r="X210" s="279"/>
      <c r="Y210" s="277"/>
      <c r="Z210" s="161"/>
      <c r="AA210" s="161"/>
      <c r="AB210" s="279"/>
      <c r="AC210" s="277"/>
      <c r="AD210" s="161"/>
      <c r="AE210" s="161"/>
      <c r="AF210" s="279"/>
      <c r="AG210" s="277"/>
      <c r="AH210" s="161"/>
      <c r="AI210" s="161"/>
      <c r="AJ210" s="279"/>
      <c r="AK210" s="277"/>
      <c r="AL210" s="270"/>
    </row>
    <row r="211" spans="6:38">
      <c r="F211" s="161"/>
      <c r="G211" s="161"/>
      <c r="H211" s="277"/>
      <c r="I211" s="278"/>
      <c r="J211" s="161"/>
      <c r="K211" s="161"/>
      <c r="L211" s="279"/>
      <c r="M211" s="278"/>
      <c r="N211" s="161"/>
      <c r="O211" s="161"/>
      <c r="P211" s="279"/>
      <c r="Q211" s="278"/>
      <c r="R211" s="161"/>
      <c r="S211" s="161"/>
      <c r="T211" s="279"/>
      <c r="U211" s="278"/>
      <c r="V211" s="161"/>
      <c r="W211" s="161"/>
      <c r="X211" s="279"/>
      <c r="Y211" s="277"/>
      <c r="Z211" s="161"/>
      <c r="AA211" s="161"/>
      <c r="AB211" s="279"/>
      <c r="AC211" s="277"/>
      <c r="AD211" s="161"/>
      <c r="AE211" s="161"/>
      <c r="AF211" s="279"/>
      <c r="AG211" s="277"/>
      <c r="AH211" s="161"/>
      <c r="AI211" s="161"/>
      <c r="AJ211" s="279"/>
      <c r="AK211" s="277"/>
      <c r="AL211" s="270"/>
    </row>
    <row r="212" spans="6:38">
      <c r="F212" s="161"/>
      <c r="G212" s="161"/>
      <c r="H212" s="277"/>
      <c r="I212" s="278"/>
      <c r="J212" s="161"/>
      <c r="K212" s="161"/>
      <c r="L212" s="279"/>
      <c r="M212" s="278"/>
      <c r="N212" s="161"/>
      <c r="O212" s="161"/>
      <c r="P212" s="279"/>
      <c r="Q212" s="278"/>
      <c r="R212" s="161"/>
      <c r="S212" s="161"/>
      <c r="T212" s="279"/>
      <c r="U212" s="278"/>
      <c r="V212" s="161"/>
      <c r="W212" s="161"/>
      <c r="X212" s="279"/>
      <c r="Y212" s="277"/>
      <c r="Z212" s="161"/>
      <c r="AA212" s="161"/>
      <c r="AB212" s="279"/>
      <c r="AC212" s="277"/>
      <c r="AD212" s="161"/>
      <c r="AE212" s="161"/>
      <c r="AF212" s="279"/>
      <c r="AG212" s="277"/>
      <c r="AH212" s="161"/>
      <c r="AI212" s="161"/>
      <c r="AJ212" s="279"/>
      <c r="AK212" s="277"/>
      <c r="AL212" s="270"/>
    </row>
    <row r="213" spans="6:38">
      <c r="F213" s="161"/>
      <c r="G213" s="161"/>
      <c r="H213" s="277"/>
      <c r="I213" s="278"/>
      <c r="J213" s="161"/>
      <c r="K213" s="161"/>
      <c r="L213" s="279"/>
      <c r="M213" s="278"/>
      <c r="N213" s="161"/>
      <c r="O213" s="161"/>
      <c r="P213" s="279"/>
      <c r="Q213" s="278"/>
      <c r="R213" s="161"/>
      <c r="S213" s="161"/>
      <c r="T213" s="279"/>
      <c r="U213" s="278"/>
      <c r="V213" s="161"/>
      <c r="W213" s="161"/>
      <c r="X213" s="279"/>
      <c r="Y213" s="277"/>
      <c r="Z213" s="161"/>
      <c r="AA213" s="161"/>
      <c r="AB213" s="279"/>
      <c r="AC213" s="277"/>
      <c r="AD213" s="161"/>
      <c r="AE213" s="161"/>
      <c r="AF213" s="279"/>
      <c r="AG213" s="277"/>
      <c r="AH213" s="161"/>
      <c r="AI213" s="161"/>
      <c r="AJ213" s="279"/>
      <c r="AK213" s="277"/>
      <c r="AL213" s="270"/>
    </row>
    <row r="214" spans="6:38">
      <c r="F214" s="161"/>
      <c r="G214" s="161"/>
      <c r="H214" s="277"/>
      <c r="I214" s="278"/>
      <c r="J214" s="161"/>
      <c r="K214" s="161"/>
      <c r="L214" s="279"/>
      <c r="M214" s="278"/>
      <c r="N214" s="161"/>
      <c r="O214" s="161"/>
      <c r="P214" s="279"/>
      <c r="Q214" s="278"/>
      <c r="R214" s="161"/>
      <c r="S214" s="161"/>
      <c r="T214" s="279"/>
      <c r="U214" s="278"/>
      <c r="V214" s="161"/>
      <c r="W214" s="161"/>
      <c r="X214" s="279"/>
      <c r="Y214" s="277"/>
      <c r="Z214" s="161"/>
      <c r="AA214" s="161"/>
      <c r="AB214" s="279"/>
      <c r="AC214" s="277"/>
      <c r="AD214" s="161"/>
      <c r="AE214" s="161"/>
      <c r="AF214" s="279"/>
      <c r="AG214" s="277"/>
      <c r="AH214" s="161"/>
      <c r="AI214" s="161"/>
      <c r="AJ214" s="279"/>
      <c r="AK214" s="277"/>
      <c r="AL214" s="270"/>
    </row>
    <row r="215" spans="6:38">
      <c r="F215" s="161"/>
      <c r="G215" s="161"/>
      <c r="H215" s="277"/>
      <c r="I215" s="278"/>
      <c r="J215" s="161"/>
      <c r="K215" s="161"/>
      <c r="L215" s="279"/>
      <c r="M215" s="278"/>
      <c r="N215" s="161"/>
      <c r="O215" s="161"/>
      <c r="P215" s="279"/>
      <c r="Q215" s="278"/>
      <c r="R215" s="161"/>
      <c r="S215" s="161"/>
      <c r="T215" s="279"/>
      <c r="U215" s="278"/>
      <c r="V215" s="161"/>
      <c r="W215" s="161"/>
      <c r="X215" s="279"/>
      <c r="Y215" s="277"/>
      <c r="Z215" s="161"/>
      <c r="AA215" s="161"/>
      <c r="AB215" s="279"/>
      <c r="AC215" s="277"/>
      <c r="AD215" s="161"/>
      <c r="AE215" s="161"/>
      <c r="AF215" s="279"/>
      <c r="AG215" s="277"/>
      <c r="AH215" s="161"/>
      <c r="AI215" s="161"/>
      <c r="AJ215" s="279"/>
      <c r="AK215" s="277"/>
      <c r="AL215" s="270"/>
    </row>
    <row r="216" spans="6:38">
      <c r="F216" s="161"/>
      <c r="G216" s="161"/>
      <c r="H216" s="277"/>
      <c r="I216" s="278"/>
      <c r="J216" s="161"/>
      <c r="K216" s="161"/>
      <c r="L216" s="279"/>
      <c r="M216" s="278"/>
      <c r="N216" s="161"/>
      <c r="O216" s="161"/>
      <c r="P216" s="279"/>
      <c r="Q216" s="278"/>
      <c r="R216" s="161"/>
      <c r="S216" s="161"/>
      <c r="T216" s="279"/>
      <c r="U216" s="278"/>
      <c r="V216" s="161"/>
      <c r="W216" s="161"/>
      <c r="X216" s="279"/>
      <c r="Y216" s="277"/>
      <c r="Z216" s="161"/>
      <c r="AA216" s="161"/>
      <c r="AB216" s="279"/>
      <c r="AC216" s="277"/>
      <c r="AD216" s="161"/>
      <c r="AE216" s="161"/>
      <c r="AF216" s="279"/>
      <c r="AG216" s="277"/>
      <c r="AH216" s="161"/>
      <c r="AI216" s="161"/>
      <c r="AJ216" s="279"/>
      <c r="AK216" s="277"/>
      <c r="AL216" s="270"/>
    </row>
    <row r="217" spans="6:38">
      <c r="F217" s="161"/>
      <c r="G217" s="161"/>
      <c r="H217" s="277"/>
      <c r="I217" s="278"/>
      <c r="J217" s="161"/>
      <c r="K217" s="161"/>
      <c r="L217" s="279"/>
      <c r="M217" s="278"/>
      <c r="N217" s="161"/>
      <c r="O217" s="161"/>
      <c r="P217" s="279"/>
      <c r="Q217" s="278"/>
      <c r="R217" s="161"/>
      <c r="S217" s="161"/>
      <c r="T217" s="279"/>
      <c r="U217" s="278"/>
      <c r="V217" s="161"/>
      <c r="W217" s="161"/>
      <c r="X217" s="279"/>
      <c r="Y217" s="277"/>
      <c r="Z217" s="161"/>
      <c r="AA217" s="161"/>
      <c r="AB217" s="279"/>
      <c r="AC217" s="277"/>
      <c r="AD217" s="161"/>
      <c r="AE217" s="161"/>
      <c r="AF217" s="279"/>
      <c r="AG217" s="277"/>
      <c r="AH217" s="161"/>
      <c r="AI217" s="161"/>
      <c r="AJ217" s="279"/>
      <c r="AK217" s="277"/>
      <c r="AL217" s="270"/>
    </row>
    <row r="218" spans="6:38">
      <c r="F218" s="161"/>
      <c r="G218" s="161"/>
      <c r="H218" s="277"/>
      <c r="I218" s="278"/>
      <c r="J218" s="161"/>
      <c r="K218" s="161"/>
      <c r="L218" s="279"/>
      <c r="M218" s="278"/>
      <c r="N218" s="161"/>
      <c r="O218" s="161"/>
      <c r="P218" s="279"/>
      <c r="Q218" s="278"/>
      <c r="R218" s="161"/>
      <c r="S218" s="161"/>
      <c r="T218" s="279"/>
      <c r="U218" s="278"/>
      <c r="V218" s="161"/>
      <c r="W218" s="161"/>
      <c r="X218" s="279"/>
      <c r="Y218" s="277"/>
      <c r="Z218" s="161"/>
      <c r="AA218" s="161"/>
      <c r="AB218" s="279"/>
      <c r="AC218" s="277"/>
      <c r="AD218" s="161"/>
      <c r="AE218" s="161"/>
      <c r="AF218" s="279"/>
      <c r="AG218" s="277"/>
      <c r="AH218" s="161"/>
      <c r="AI218" s="161"/>
      <c r="AJ218" s="279"/>
      <c r="AK218" s="277"/>
      <c r="AL218" s="270"/>
    </row>
    <row r="219" spans="6:38">
      <c r="F219" s="161"/>
      <c r="G219" s="161"/>
      <c r="H219" s="277"/>
      <c r="I219" s="278"/>
      <c r="J219" s="161"/>
      <c r="K219" s="161"/>
      <c r="L219" s="279"/>
      <c r="M219" s="278"/>
      <c r="N219" s="161"/>
      <c r="O219" s="161"/>
      <c r="P219" s="279"/>
      <c r="Q219" s="278"/>
      <c r="R219" s="161"/>
      <c r="S219" s="161"/>
      <c r="T219" s="279"/>
      <c r="U219" s="278"/>
      <c r="V219" s="161"/>
      <c r="W219" s="161"/>
      <c r="X219" s="279"/>
      <c r="Y219" s="277"/>
      <c r="Z219" s="161"/>
      <c r="AA219" s="161"/>
      <c r="AB219" s="279"/>
      <c r="AC219" s="277"/>
      <c r="AD219" s="161"/>
      <c r="AE219" s="161"/>
      <c r="AF219" s="279"/>
      <c r="AG219" s="277"/>
      <c r="AH219" s="161"/>
      <c r="AI219" s="161"/>
      <c r="AJ219" s="279"/>
      <c r="AK219" s="277"/>
      <c r="AL219" s="270"/>
    </row>
    <row r="220" spans="6:38">
      <c r="F220" s="161"/>
      <c r="G220" s="161"/>
      <c r="H220" s="277"/>
      <c r="I220" s="278"/>
      <c r="J220" s="161"/>
      <c r="K220" s="161"/>
      <c r="L220" s="279"/>
      <c r="M220" s="278"/>
      <c r="N220" s="161"/>
      <c r="O220" s="161"/>
      <c r="P220" s="279"/>
      <c r="Q220" s="278"/>
      <c r="R220" s="161"/>
      <c r="S220" s="161"/>
      <c r="T220" s="279"/>
      <c r="U220" s="278"/>
      <c r="V220" s="161"/>
      <c r="W220" s="161"/>
      <c r="X220" s="279"/>
      <c r="Y220" s="277"/>
      <c r="Z220" s="161"/>
      <c r="AA220" s="161"/>
      <c r="AB220" s="279"/>
      <c r="AC220" s="277"/>
      <c r="AD220" s="161"/>
      <c r="AE220" s="161"/>
      <c r="AF220" s="279"/>
      <c r="AG220" s="277"/>
      <c r="AH220" s="161"/>
      <c r="AI220" s="161"/>
      <c r="AJ220" s="279"/>
      <c r="AK220" s="277"/>
      <c r="AL220" s="270"/>
    </row>
    <row r="221" spans="6:38">
      <c r="F221" s="161"/>
      <c r="G221" s="161"/>
      <c r="H221" s="277"/>
      <c r="I221" s="278"/>
      <c r="J221" s="161"/>
      <c r="K221" s="161"/>
      <c r="L221" s="279"/>
      <c r="M221" s="278"/>
      <c r="N221" s="161"/>
      <c r="O221" s="161"/>
      <c r="P221" s="279"/>
      <c r="Q221" s="278"/>
      <c r="R221" s="161"/>
      <c r="S221" s="161"/>
      <c r="T221" s="279"/>
      <c r="U221" s="278"/>
      <c r="V221" s="161"/>
      <c r="W221" s="161"/>
      <c r="X221" s="279"/>
      <c r="Y221" s="277"/>
      <c r="Z221" s="161"/>
      <c r="AA221" s="161"/>
      <c r="AB221" s="279"/>
      <c r="AC221" s="277"/>
      <c r="AD221" s="161"/>
      <c r="AE221" s="161"/>
      <c r="AF221" s="279"/>
      <c r="AG221" s="277"/>
      <c r="AH221" s="161"/>
      <c r="AI221" s="161"/>
      <c r="AJ221" s="279"/>
      <c r="AK221" s="277"/>
      <c r="AL221" s="270"/>
    </row>
    <row r="222" spans="6:38">
      <c r="F222" s="161"/>
      <c r="G222" s="161"/>
      <c r="H222" s="277"/>
      <c r="I222" s="278"/>
      <c r="J222" s="161"/>
      <c r="K222" s="161"/>
      <c r="L222" s="279"/>
      <c r="M222" s="278"/>
      <c r="N222" s="161"/>
      <c r="O222" s="161"/>
      <c r="P222" s="279"/>
      <c r="Q222" s="278"/>
      <c r="R222" s="161"/>
      <c r="S222" s="161"/>
      <c r="T222" s="279"/>
      <c r="U222" s="278"/>
      <c r="V222" s="161"/>
      <c r="W222" s="161"/>
      <c r="X222" s="279"/>
      <c r="Y222" s="277"/>
      <c r="Z222" s="161"/>
      <c r="AA222" s="161"/>
      <c r="AB222" s="279"/>
      <c r="AC222" s="277"/>
      <c r="AD222" s="161"/>
      <c r="AE222" s="161"/>
      <c r="AF222" s="279"/>
      <c r="AG222" s="277"/>
      <c r="AH222" s="161"/>
      <c r="AI222" s="161"/>
      <c r="AJ222" s="279"/>
      <c r="AK222" s="277"/>
      <c r="AL222" s="270"/>
    </row>
    <row r="223" spans="6:38">
      <c r="F223" s="161"/>
      <c r="G223" s="161"/>
      <c r="H223" s="277"/>
      <c r="I223" s="278"/>
      <c r="J223" s="161"/>
      <c r="K223" s="161"/>
      <c r="L223" s="279"/>
      <c r="M223" s="278"/>
      <c r="N223" s="161"/>
      <c r="O223" s="161"/>
      <c r="P223" s="279"/>
      <c r="Q223" s="278"/>
      <c r="R223" s="161"/>
      <c r="S223" s="161"/>
      <c r="T223" s="279"/>
      <c r="U223" s="278"/>
      <c r="V223" s="161"/>
      <c r="W223" s="161"/>
      <c r="X223" s="279"/>
      <c r="Y223" s="277"/>
      <c r="Z223" s="161"/>
      <c r="AA223" s="161"/>
      <c r="AB223" s="279"/>
      <c r="AC223" s="277"/>
      <c r="AD223" s="161"/>
      <c r="AE223" s="161"/>
      <c r="AF223" s="279"/>
      <c r="AG223" s="277"/>
      <c r="AH223" s="161"/>
      <c r="AI223" s="161"/>
      <c r="AJ223" s="279"/>
      <c r="AK223" s="277"/>
      <c r="AL223" s="270"/>
    </row>
    <row r="224" spans="6:38">
      <c r="F224" s="161"/>
      <c r="G224" s="161"/>
      <c r="H224" s="277"/>
      <c r="I224" s="278"/>
      <c r="J224" s="161"/>
      <c r="K224" s="161"/>
      <c r="L224" s="279"/>
      <c r="M224" s="278"/>
      <c r="N224" s="161"/>
      <c r="O224" s="161"/>
      <c r="P224" s="279"/>
      <c r="Q224" s="278"/>
      <c r="R224" s="161"/>
      <c r="S224" s="161"/>
      <c r="T224" s="279"/>
      <c r="U224" s="278"/>
      <c r="V224" s="161"/>
      <c r="W224" s="161"/>
      <c r="X224" s="279"/>
      <c r="Y224" s="277"/>
      <c r="Z224" s="161"/>
      <c r="AA224" s="161"/>
      <c r="AB224" s="279"/>
      <c r="AC224" s="277"/>
      <c r="AD224" s="161"/>
      <c r="AE224" s="161"/>
      <c r="AF224" s="279"/>
      <c r="AG224" s="277"/>
      <c r="AH224" s="161"/>
      <c r="AI224" s="161"/>
      <c r="AJ224" s="279"/>
      <c r="AK224" s="277"/>
      <c r="AL224" s="270"/>
    </row>
    <row r="225" spans="6:38">
      <c r="F225" s="161"/>
      <c r="G225" s="161"/>
      <c r="H225" s="277"/>
      <c r="I225" s="278"/>
      <c r="J225" s="161"/>
      <c r="K225" s="161"/>
      <c r="L225" s="279"/>
      <c r="M225" s="278"/>
      <c r="N225" s="161"/>
      <c r="O225" s="161"/>
      <c r="P225" s="279"/>
      <c r="Q225" s="278"/>
      <c r="R225" s="161"/>
      <c r="S225" s="161"/>
      <c r="T225" s="279"/>
      <c r="U225" s="278"/>
      <c r="V225" s="161"/>
      <c r="W225" s="161"/>
      <c r="X225" s="279"/>
      <c r="Y225" s="277"/>
      <c r="Z225" s="161"/>
      <c r="AA225" s="161"/>
      <c r="AB225" s="279"/>
      <c r="AC225" s="277"/>
      <c r="AD225" s="161"/>
      <c r="AE225" s="161"/>
      <c r="AF225" s="279"/>
      <c r="AG225" s="277"/>
      <c r="AH225" s="161"/>
      <c r="AI225" s="161"/>
      <c r="AJ225" s="279"/>
      <c r="AK225" s="277"/>
      <c r="AL225" s="270"/>
    </row>
    <row r="226" spans="6:38">
      <c r="F226" s="161"/>
      <c r="G226" s="161"/>
      <c r="H226" s="277"/>
      <c r="I226" s="278"/>
      <c r="J226" s="161"/>
      <c r="K226" s="161"/>
      <c r="L226" s="279"/>
      <c r="M226" s="278"/>
      <c r="N226" s="161"/>
      <c r="O226" s="161"/>
      <c r="P226" s="279"/>
      <c r="Q226" s="278"/>
      <c r="R226" s="161"/>
      <c r="S226" s="161"/>
      <c r="T226" s="279"/>
      <c r="U226" s="278"/>
      <c r="V226" s="161"/>
      <c r="W226" s="161"/>
      <c r="X226" s="279"/>
      <c r="Y226" s="277"/>
      <c r="Z226" s="161"/>
      <c r="AA226" s="161"/>
      <c r="AB226" s="279"/>
      <c r="AC226" s="277"/>
      <c r="AD226" s="161"/>
      <c r="AE226" s="161"/>
      <c r="AF226" s="279"/>
      <c r="AG226" s="277"/>
      <c r="AH226" s="161"/>
      <c r="AI226" s="161"/>
      <c r="AJ226" s="279"/>
      <c r="AK226" s="277"/>
      <c r="AL226" s="270"/>
    </row>
    <row r="227" spans="6:38">
      <c r="F227" s="161"/>
      <c r="G227" s="161"/>
      <c r="H227" s="277"/>
      <c r="I227" s="278"/>
      <c r="J227" s="161"/>
      <c r="K227" s="161"/>
      <c r="L227" s="279"/>
      <c r="M227" s="278"/>
      <c r="N227" s="161"/>
      <c r="O227" s="161"/>
      <c r="P227" s="279"/>
      <c r="Q227" s="278"/>
      <c r="R227" s="161"/>
      <c r="S227" s="161"/>
      <c r="T227" s="279"/>
      <c r="U227" s="278"/>
      <c r="V227" s="161"/>
      <c r="W227" s="161"/>
      <c r="X227" s="279"/>
      <c r="Y227" s="277"/>
      <c r="Z227" s="161"/>
      <c r="AA227" s="161"/>
      <c r="AB227" s="279"/>
      <c r="AC227" s="277"/>
      <c r="AD227" s="161"/>
      <c r="AE227" s="161"/>
      <c r="AF227" s="279"/>
      <c r="AG227" s="277"/>
      <c r="AH227" s="161"/>
      <c r="AI227" s="161"/>
      <c r="AJ227" s="279"/>
      <c r="AK227" s="277"/>
      <c r="AL227" s="270"/>
    </row>
    <row r="228" spans="6:38">
      <c r="F228" s="161"/>
      <c r="G228" s="161"/>
      <c r="H228" s="277"/>
      <c r="I228" s="278"/>
      <c r="J228" s="161"/>
      <c r="K228" s="161"/>
      <c r="L228" s="279"/>
      <c r="M228" s="278"/>
      <c r="N228" s="161"/>
      <c r="O228" s="161"/>
      <c r="P228" s="279"/>
      <c r="Q228" s="278"/>
      <c r="R228" s="161"/>
      <c r="S228" s="161"/>
      <c r="T228" s="279"/>
      <c r="U228" s="278"/>
      <c r="V228" s="161"/>
      <c r="W228" s="161"/>
      <c r="X228" s="279"/>
      <c r="Y228" s="277"/>
      <c r="Z228" s="161"/>
      <c r="AA228" s="161"/>
      <c r="AB228" s="279"/>
      <c r="AC228" s="277"/>
      <c r="AD228" s="161"/>
      <c r="AE228" s="161"/>
      <c r="AF228" s="279"/>
      <c r="AG228" s="277"/>
      <c r="AH228" s="161"/>
      <c r="AI228" s="161"/>
      <c r="AJ228" s="279"/>
      <c r="AK228" s="277"/>
      <c r="AL228" s="270"/>
    </row>
    <row r="229" spans="6:38">
      <c r="F229" s="161"/>
      <c r="G229" s="161"/>
      <c r="H229" s="277"/>
      <c r="I229" s="278"/>
      <c r="J229" s="161"/>
      <c r="K229" s="161"/>
      <c r="L229" s="279"/>
      <c r="M229" s="278"/>
      <c r="N229" s="161"/>
      <c r="O229" s="161"/>
      <c r="P229" s="279"/>
      <c r="Q229" s="278"/>
      <c r="R229" s="161"/>
      <c r="S229" s="161"/>
      <c r="T229" s="279"/>
      <c r="U229" s="278"/>
      <c r="V229" s="161"/>
      <c r="W229" s="161"/>
      <c r="X229" s="279"/>
      <c r="Y229" s="277"/>
      <c r="Z229" s="161"/>
      <c r="AA229" s="161"/>
      <c r="AB229" s="279"/>
      <c r="AC229" s="277"/>
      <c r="AD229" s="161"/>
      <c r="AE229" s="161"/>
      <c r="AF229" s="279"/>
      <c r="AG229" s="277"/>
      <c r="AH229" s="161"/>
      <c r="AI229" s="161"/>
      <c r="AJ229" s="279"/>
      <c r="AK229" s="277"/>
      <c r="AL229" s="270"/>
    </row>
    <row r="230" spans="6:38">
      <c r="F230" s="161"/>
      <c r="G230" s="161"/>
      <c r="H230" s="277"/>
      <c r="I230" s="278"/>
      <c r="J230" s="161"/>
      <c r="K230" s="161"/>
      <c r="L230" s="279"/>
      <c r="M230" s="278"/>
      <c r="N230" s="161"/>
      <c r="O230" s="161"/>
      <c r="P230" s="279"/>
      <c r="Q230" s="278"/>
      <c r="R230" s="161"/>
      <c r="S230" s="161"/>
      <c r="T230" s="279"/>
      <c r="U230" s="278"/>
      <c r="V230" s="161"/>
      <c r="W230" s="161"/>
      <c r="X230" s="279"/>
      <c r="Y230" s="277"/>
      <c r="Z230" s="161"/>
      <c r="AA230" s="161"/>
      <c r="AB230" s="279"/>
      <c r="AC230" s="277"/>
      <c r="AD230" s="161"/>
      <c r="AE230" s="161"/>
      <c r="AF230" s="279"/>
      <c r="AG230" s="277"/>
      <c r="AH230" s="161"/>
      <c r="AI230" s="161"/>
      <c r="AJ230" s="279"/>
      <c r="AK230" s="277"/>
      <c r="AL230" s="270"/>
    </row>
    <row r="231" spans="6:38">
      <c r="F231" s="161"/>
      <c r="G231" s="161"/>
      <c r="H231" s="277"/>
      <c r="I231" s="278"/>
      <c r="J231" s="161"/>
      <c r="K231" s="161"/>
      <c r="L231" s="279"/>
      <c r="M231" s="278"/>
      <c r="N231" s="161"/>
      <c r="O231" s="161"/>
      <c r="P231" s="279"/>
      <c r="Q231" s="278"/>
      <c r="R231" s="161"/>
      <c r="S231" s="161"/>
      <c r="T231" s="279"/>
      <c r="U231" s="278"/>
      <c r="V231" s="161"/>
      <c r="W231" s="161"/>
      <c r="X231" s="279"/>
      <c r="Y231" s="277"/>
      <c r="Z231" s="161"/>
      <c r="AA231" s="161"/>
      <c r="AB231" s="279"/>
      <c r="AC231" s="277"/>
      <c r="AD231" s="161"/>
      <c r="AE231" s="161"/>
      <c r="AF231" s="279"/>
      <c r="AG231" s="277"/>
      <c r="AH231" s="161"/>
      <c r="AI231" s="161"/>
      <c r="AJ231" s="279"/>
      <c r="AK231" s="277"/>
      <c r="AL231" s="270"/>
    </row>
    <row r="232" spans="6:38">
      <c r="F232" s="161"/>
      <c r="G232" s="161"/>
      <c r="H232" s="277"/>
      <c r="I232" s="278"/>
      <c r="J232" s="161"/>
      <c r="K232" s="161"/>
      <c r="L232" s="279"/>
      <c r="M232" s="278"/>
      <c r="N232" s="161"/>
      <c r="O232" s="161"/>
      <c r="P232" s="279"/>
      <c r="Q232" s="278"/>
      <c r="R232" s="161"/>
      <c r="S232" s="161"/>
      <c r="T232" s="279"/>
      <c r="U232" s="278"/>
      <c r="V232" s="161"/>
      <c r="W232" s="161"/>
      <c r="X232" s="279"/>
      <c r="Y232" s="277"/>
      <c r="Z232" s="161"/>
      <c r="AA232" s="161"/>
      <c r="AB232" s="279"/>
      <c r="AC232" s="277"/>
      <c r="AD232" s="161"/>
      <c r="AE232" s="161"/>
      <c r="AF232" s="279"/>
      <c r="AG232" s="277"/>
      <c r="AH232" s="161"/>
      <c r="AI232" s="161"/>
      <c r="AJ232" s="279"/>
      <c r="AK232" s="277"/>
      <c r="AL232" s="270"/>
    </row>
    <row r="233" spans="6:38">
      <c r="F233" s="161"/>
      <c r="G233" s="161"/>
      <c r="H233" s="277"/>
      <c r="I233" s="278"/>
      <c r="J233" s="161"/>
      <c r="K233" s="161"/>
      <c r="L233" s="279"/>
      <c r="M233" s="278"/>
      <c r="N233" s="161"/>
      <c r="O233" s="161"/>
      <c r="P233" s="279"/>
      <c r="Q233" s="278"/>
      <c r="R233" s="161"/>
      <c r="S233" s="161"/>
      <c r="T233" s="279"/>
      <c r="U233" s="278"/>
      <c r="V233" s="161"/>
      <c r="W233" s="161"/>
      <c r="X233" s="279"/>
      <c r="Y233" s="277"/>
      <c r="Z233" s="161"/>
      <c r="AA233" s="161"/>
      <c r="AB233" s="279"/>
      <c r="AC233" s="277"/>
      <c r="AD233" s="161"/>
      <c r="AE233" s="161"/>
      <c r="AF233" s="279"/>
      <c r="AG233" s="277"/>
      <c r="AH233" s="161"/>
      <c r="AI233" s="161"/>
      <c r="AJ233" s="279"/>
      <c r="AK233" s="277"/>
      <c r="AL233" s="270"/>
    </row>
    <row r="234" spans="6:38">
      <c r="F234" s="161"/>
      <c r="G234" s="161"/>
      <c r="H234" s="277"/>
      <c r="I234" s="278"/>
      <c r="J234" s="161"/>
      <c r="K234" s="161"/>
      <c r="L234" s="279"/>
      <c r="M234" s="278"/>
      <c r="N234" s="161"/>
      <c r="O234" s="161"/>
      <c r="P234" s="279"/>
      <c r="Q234" s="278"/>
      <c r="R234" s="161"/>
      <c r="S234" s="161"/>
      <c r="T234" s="279"/>
      <c r="U234" s="278"/>
      <c r="V234" s="161"/>
      <c r="W234" s="161"/>
      <c r="X234" s="279"/>
      <c r="Y234" s="277"/>
      <c r="Z234" s="161"/>
      <c r="AA234" s="161"/>
      <c r="AB234" s="279"/>
      <c r="AC234" s="277"/>
      <c r="AD234" s="161"/>
      <c r="AE234" s="161"/>
      <c r="AF234" s="279"/>
      <c r="AG234" s="277"/>
      <c r="AH234" s="161"/>
      <c r="AI234" s="161"/>
      <c r="AJ234" s="279"/>
      <c r="AK234" s="277"/>
      <c r="AL234" s="270"/>
    </row>
    <row r="235" spans="6:38">
      <c r="F235" s="161"/>
      <c r="G235" s="161"/>
      <c r="H235" s="277"/>
      <c r="I235" s="278"/>
      <c r="J235" s="161"/>
      <c r="K235" s="161"/>
      <c r="L235" s="279"/>
      <c r="M235" s="278"/>
      <c r="N235" s="161"/>
      <c r="O235" s="161"/>
      <c r="P235" s="279"/>
      <c r="Q235" s="278"/>
      <c r="R235" s="161"/>
      <c r="S235" s="161"/>
      <c r="T235" s="279"/>
      <c r="U235" s="278"/>
      <c r="V235" s="161"/>
      <c r="W235" s="161"/>
      <c r="X235" s="279"/>
      <c r="Y235" s="277"/>
      <c r="Z235" s="161"/>
      <c r="AA235" s="161"/>
      <c r="AB235" s="279"/>
      <c r="AC235" s="277"/>
      <c r="AD235" s="161"/>
      <c r="AE235" s="161"/>
      <c r="AF235" s="279"/>
      <c r="AG235" s="277"/>
      <c r="AH235" s="161"/>
      <c r="AI235" s="161"/>
      <c r="AJ235" s="279"/>
      <c r="AK235" s="277"/>
      <c r="AL235" s="270"/>
    </row>
    <row r="236" spans="6:38">
      <c r="F236" s="161"/>
      <c r="G236" s="161"/>
      <c r="H236" s="277"/>
      <c r="I236" s="278"/>
      <c r="J236" s="161"/>
      <c r="K236" s="161"/>
      <c r="L236" s="279"/>
      <c r="M236" s="278"/>
      <c r="N236" s="161"/>
      <c r="O236" s="161"/>
      <c r="P236" s="279"/>
      <c r="Q236" s="278"/>
      <c r="R236" s="161"/>
      <c r="S236" s="161"/>
      <c r="T236" s="279"/>
      <c r="U236" s="278"/>
      <c r="V236" s="161"/>
      <c r="W236" s="161"/>
      <c r="X236" s="279"/>
      <c r="Y236" s="277"/>
      <c r="Z236" s="161"/>
      <c r="AA236" s="161"/>
      <c r="AB236" s="279"/>
      <c r="AC236" s="277"/>
      <c r="AD236" s="161"/>
      <c r="AE236" s="161"/>
      <c r="AF236" s="279"/>
      <c r="AG236" s="277"/>
      <c r="AH236" s="161"/>
      <c r="AI236" s="161"/>
      <c r="AJ236" s="279"/>
      <c r="AK236" s="277"/>
      <c r="AL236" s="270"/>
    </row>
    <row r="237" spans="6:38">
      <c r="F237" s="161"/>
      <c r="G237" s="161"/>
      <c r="H237" s="277"/>
      <c r="I237" s="278"/>
      <c r="J237" s="161"/>
      <c r="K237" s="161"/>
      <c r="L237" s="279"/>
      <c r="M237" s="278"/>
      <c r="N237" s="161"/>
      <c r="O237" s="161"/>
      <c r="P237" s="279"/>
      <c r="Q237" s="278"/>
      <c r="R237" s="161"/>
      <c r="S237" s="161"/>
      <c r="T237" s="279"/>
      <c r="U237" s="278"/>
      <c r="V237" s="161"/>
      <c r="W237" s="161"/>
      <c r="X237" s="279"/>
      <c r="Y237" s="277"/>
      <c r="Z237" s="161"/>
      <c r="AA237" s="161"/>
      <c r="AB237" s="279"/>
      <c r="AC237" s="277"/>
      <c r="AD237" s="161"/>
      <c r="AE237" s="161"/>
      <c r="AF237" s="279"/>
      <c r="AG237" s="277"/>
      <c r="AH237" s="161"/>
      <c r="AI237" s="161"/>
      <c r="AJ237" s="279"/>
      <c r="AK237" s="277"/>
      <c r="AL237" s="270"/>
    </row>
    <row r="238" spans="6:38">
      <c r="F238" s="161"/>
      <c r="G238" s="161"/>
      <c r="H238" s="277"/>
      <c r="I238" s="278"/>
      <c r="J238" s="161"/>
      <c r="K238" s="161"/>
      <c r="L238" s="279"/>
      <c r="M238" s="278"/>
      <c r="N238" s="161"/>
      <c r="O238" s="161"/>
      <c r="P238" s="279"/>
      <c r="Q238" s="278"/>
      <c r="R238" s="161"/>
      <c r="S238" s="161"/>
      <c r="T238" s="279"/>
      <c r="U238" s="278"/>
      <c r="V238" s="161"/>
      <c r="W238" s="161"/>
      <c r="X238" s="279"/>
      <c r="Y238" s="277"/>
      <c r="Z238" s="161"/>
      <c r="AA238" s="161"/>
      <c r="AB238" s="279"/>
      <c r="AC238" s="277"/>
      <c r="AD238" s="161"/>
      <c r="AE238" s="161"/>
      <c r="AF238" s="279"/>
      <c r="AG238" s="277"/>
      <c r="AH238" s="161"/>
      <c r="AI238" s="161"/>
      <c r="AJ238" s="279"/>
      <c r="AK238" s="277"/>
      <c r="AL238" s="270"/>
    </row>
    <row r="239" spans="6:38">
      <c r="F239" s="161"/>
      <c r="G239" s="161"/>
      <c r="H239" s="277"/>
      <c r="I239" s="278"/>
      <c r="J239" s="161"/>
      <c r="K239" s="161"/>
      <c r="L239" s="279"/>
      <c r="M239" s="278"/>
      <c r="N239" s="161"/>
      <c r="O239" s="161"/>
      <c r="P239" s="279"/>
      <c r="Q239" s="278"/>
      <c r="R239" s="161"/>
      <c r="S239" s="161"/>
      <c r="T239" s="279"/>
      <c r="U239" s="278"/>
      <c r="V239" s="161"/>
      <c r="W239" s="161"/>
      <c r="X239" s="279"/>
      <c r="Y239" s="277"/>
      <c r="Z239" s="161"/>
      <c r="AA239" s="161"/>
      <c r="AB239" s="279"/>
      <c r="AC239" s="277"/>
      <c r="AD239" s="161"/>
      <c r="AE239" s="161"/>
      <c r="AF239" s="279"/>
      <c r="AG239" s="277"/>
      <c r="AH239" s="161"/>
      <c r="AI239" s="161"/>
      <c r="AJ239" s="279"/>
      <c r="AK239" s="277"/>
      <c r="AL239" s="270"/>
    </row>
    <row r="240" spans="6:38">
      <c r="F240" s="161"/>
      <c r="G240" s="161"/>
      <c r="H240" s="277"/>
      <c r="I240" s="278"/>
      <c r="J240" s="161"/>
      <c r="K240" s="161"/>
      <c r="L240" s="279"/>
      <c r="M240" s="278"/>
      <c r="N240" s="161"/>
      <c r="O240" s="161"/>
      <c r="P240" s="279"/>
      <c r="Q240" s="278"/>
      <c r="R240" s="161"/>
      <c r="S240" s="161"/>
      <c r="T240" s="279"/>
      <c r="U240" s="278"/>
      <c r="V240" s="161"/>
      <c r="W240" s="161"/>
      <c r="X240" s="279"/>
      <c r="Y240" s="277"/>
      <c r="Z240" s="161"/>
      <c r="AA240" s="161"/>
      <c r="AB240" s="279"/>
      <c r="AC240" s="277"/>
      <c r="AD240" s="161"/>
      <c r="AE240" s="161"/>
      <c r="AF240" s="279"/>
      <c r="AG240" s="277"/>
      <c r="AH240" s="161"/>
      <c r="AI240" s="161"/>
      <c r="AJ240" s="279"/>
      <c r="AK240" s="277"/>
      <c r="AL240" s="270"/>
    </row>
    <row r="241" spans="6:38">
      <c r="F241" s="161"/>
      <c r="G241" s="161"/>
      <c r="H241" s="277"/>
      <c r="I241" s="278"/>
      <c r="J241" s="161"/>
      <c r="K241" s="161"/>
      <c r="L241" s="279"/>
      <c r="M241" s="278"/>
      <c r="N241" s="161"/>
      <c r="O241" s="161"/>
      <c r="P241" s="279"/>
      <c r="Q241" s="278"/>
      <c r="R241" s="161"/>
      <c r="S241" s="161"/>
      <c r="T241" s="279"/>
      <c r="U241" s="278"/>
      <c r="V241" s="161"/>
      <c r="W241" s="161"/>
      <c r="X241" s="279"/>
      <c r="Y241" s="277"/>
      <c r="Z241" s="161"/>
      <c r="AA241" s="161"/>
      <c r="AB241" s="279"/>
      <c r="AC241" s="277"/>
      <c r="AD241" s="161"/>
      <c r="AE241" s="161"/>
      <c r="AF241" s="279"/>
      <c r="AG241" s="277"/>
      <c r="AH241" s="161"/>
      <c r="AI241" s="161"/>
      <c r="AJ241" s="279"/>
      <c r="AK241" s="277"/>
      <c r="AL241" s="270"/>
    </row>
    <row r="242" spans="6:38">
      <c r="F242" s="161"/>
      <c r="G242" s="161"/>
      <c r="H242" s="277"/>
      <c r="I242" s="278"/>
      <c r="J242" s="161"/>
      <c r="K242" s="161"/>
      <c r="L242" s="279"/>
      <c r="M242" s="278"/>
      <c r="N242" s="161"/>
      <c r="O242" s="161"/>
      <c r="P242" s="279"/>
      <c r="Q242" s="278"/>
      <c r="R242" s="161"/>
      <c r="S242" s="161"/>
      <c r="T242" s="279"/>
      <c r="U242" s="278"/>
      <c r="V242" s="161"/>
      <c r="W242" s="161"/>
      <c r="X242" s="279"/>
      <c r="Y242" s="277"/>
      <c r="Z242" s="161"/>
      <c r="AA242" s="161"/>
      <c r="AB242" s="279"/>
      <c r="AC242" s="277"/>
      <c r="AD242" s="161"/>
      <c r="AE242" s="161"/>
      <c r="AF242" s="279"/>
      <c r="AG242" s="277"/>
      <c r="AH242" s="161"/>
      <c r="AI242" s="161"/>
      <c r="AJ242" s="279"/>
      <c r="AK242" s="277"/>
      <c r="AL242" s="270"/>
    </row>
    <row r="243" spans="6:38">
      <c r="F243" s="161"/>
      <c r="G243" s="161"/>
      <c r="H243" s="277"/>
      <c r="I243" s="278"/>
      <c r="J243" s="161"/>
      <c r="K243" s="161"/>
      <c r="L243" s="279"/>
      <c r="M243" s="278"/>
      <c r="N243" s="161"/>
      <c r="O243" s="161"/>
      <c r="P243" s="279"/>
      <c r="Q243" s="278"/>
      <c r="R243" s="161"/>
      <c r="S243" s="161"/>
      <c r="T243" s="279"/>
      <c r="U243" s="278"/>
      <c r="V243" s="161"/>
      <c r="W243" s="161"/>
      <c r="X243" s="279"/>
      <c r="Y243" s="277"/>
      <c r="Z243" s="161"/>
      <c r="AA243" s="161"/>
      <c r="AB243" s="279"/>
      <c r="AC243" s="277"/>
      <c r="AD243" s="161"/>
      <c r="AE243" s="161"/>
      <c r="AF243" s="279"/>
      <c r="AG243" s="277"/>
      <c r="AH243" s="161"/>
      <c r="AI243" s="161"/>
      <c r="AJ243" s="279"/>
      <c r="AK243" s="277"/>
      <c r="AL243" s="270"/>
    </row>
    <row r="244" spans="6:38">
      <c r="F244" s="161"/>
      <c r="G244" s="161"/>
      <c r="H244" s="277"/>
      <c r="I244" s="278"/>
      <c r="J244" s="161"/>
      <c r="K244" s="161"/>
      <c r="L244" s="279"/>
      <c r="M244" s="278"/>
      <c r="N244" s="161"/>
      <c r="O244" s="161"/>
      <c r="P244" s="279"/>
      <c r="Q244" s="278"/>
      <c r="R244" s="161"/>
      <c r="S244" s="161"/>
      <c r="T244" s="279"/>
      <c r="U244" s="278"/>
      <c r="V244" s="161"/>
      <c r="W244" s="161"/>
      <c r="X244" s="279"/>
      <c r="Y244" s="277"/>
      <c r="Z244" s="161"/>
      <c r="AA244" s="161"/>
      <c r="AB244" s="279"/>
      <c r="AC244" s="277"/>
      <c r="AD244" s="161"/>
      <c r="AE244" s="161"/>
      <c r="AF244" s="279"/>
      <c r="AG244" s="277"/>
      <c r="AH244" s="161"/>
      <c r="AI244" s="161"/>
      <c r="AJ244" s="279"/>
      <c r="AK244" s="277"/>
      <c r="AL244" s="270"/>
    </row>
    <row r="245" spans="6:38">
      <c r="F245" s="161"/>
      <c r="G245" s="161"/>
      <c r="H245" s="277"/>
      <c r="I245" s="278"/>
      <c r="J245" s="161"/>
      <c r="K245" s="161"/>
      <c r="L245" s="279"/>
      <c r="M245" s="278"/>
      <c r="N245" s="161"/>
      <c r="O245" s="161"/>
      <c r="P245" s="279"/>
      <c r="Q245" s="278"/>
      <c r="R245" s="161"/>
      <c r="S245" s="161"/>
      <c r="T245" s="279"/>
      <c r="U245" s="278"/>
      <c r="V245" s="161"/>
      <c r="W245" s="161"/>
      <c r="X245" s="279"/>
      <c r="Y245" s="277"/>
      <c r="Z245" s="161"/>
      <c r="AA245" s="161"/>
      <c r="AB245" s="279"/>
      <c r="AC245" s="277"/>
      <c r="AD245" s="161"/>
      <c r="AE245" s="161"/>
      <c r="AF245" s="279"/>
      <c r="AG245" s="277"/>
      <c r="AH245" s="161"/>
      <c r="AI245" s="161"/>
      <c r="AJ245" s="279"/>
      <c r="AK245" s="277"/>
      <c r="AL245" s="270"/>
    </row>
    <row r="246" spans="6:38">
      <c r="F246" s="161"/>
      <c r="G246" s="161"/>
      <c r="H246" s="277"/>
      <c r="I246" s="278"/>
      <c r="J246" s="161"/>
      <c r="K246" s="161"/>
      <c r="L246" s="279"/>
      <c r="M246" s="278"/>
      <c r="N246" s="161"/>
      <c r="O246" s="161"/>
      <c r="P246" s="279"/>
      <c r="Q246" s="278"/>
      <c r="R246" s="161"/>
      <c r="S246" s="161"/>
      <c r="T246" s="279"/>
      <c r="U246" s="278"/>
      <c r="V246" s="161"/>
      <c r="W246" s="161"/>
      <c r="X246" s="279"/>
      <c r="Y246" s="277"/>
      <c r="Z246" s="161"/>
      <c r="AA246" s="161"/>
      <c r="AB246" s="279"/>
      <c r="AC246" s="277"/>
      <c r="AD246" s="161"/>
      <c r="AE246" s="161"/>
      <c r="AF246" s="279"/>
      <c r="AG246" s="277"/>
      <c r="AH246" s="161"/>
      <c r="AI246" s="161"/>
      <c r="AJ246" s="279"/>
      <c r="AK246" s="277"/>
      <c r="AL246" s="270"/>
    </row>
    <row r="247" spans="6:38">
      <c r="F247" s="161"/>
      <c r="G247" s="161"/>
      <c r="H247" s="277"/>
      <c r="I247" s="278"/>
      <c r="J247" s="161"/>
      <c r="K247" s="161"/>
      <c r="L247" s="279"/>
      <c r="M247" s="278"/>
      <c r="N247" s="161"/>
      <c r="O247" s="161"/>
      <c r="P247" s="279"/>
      <c r="Q247" s="278"/>
      <c r="R247" s="161"/>
      <c r="S247" s="161"/>
      <c r="T247" s="279"/>
      <c r="U247" s="278"/>
      <c r="V247" s="161"/>
      <c r="W247" s="161"/>
      <c r="X247" s="279"/>
      <c r="Y247" s="277"/>
      <c r="Z247" s="161"/>
      <c r="AA247" s="161"/>
      <c r="AB247" s="279"/>
      <c r="AC247" s="277"/>
      <c r="AD247" s="161"/>
      <c r="AE247" s="161"/>
      <c r="AF247" s="279"/>
      <c r="AG247" s="277"/>
      <c r="AH247" s="161"/>
      <c r="AI247" s="161"/>
      <c r="AJ247" s="279"/>
      <c r="AK247" s="277"/>
      <c r="AL247" s="270"/>
    </row>
    <row r="248" spans="6:38">
      <c r="F248" s="161"/>
      <c r="G248" s="161"/>
      <c r="H248" s="277"/>
      <c r="I248" s="278"/>
      <c r="J248" s="161"/>
      <c r="K248" s="161"/>
      <c r="L248" s="279"/>
      <c r="M248" s="278"/>
      <c r="N248" s="161"/>
      <c r="O248" s="161"/>
      <c r="P248" s="279"/>
      <c r="Q248" s="278"/>
      <c r="R248" s="161"/>
      <c r="S248" s="161"/>
      <c r="T248" s="279"/>
      <c r="U248" s="278"/>
      <c r="V248" s="161"/>
      <c r="W248" s="161"/>
      <c r="X248" s="279"/>
      <c r="Y248" s="277"/>
      <c r="Z248" s="161"/>
      <c r="AA248" s="161"/>
      <c r="AB248" s="279"/>
      <c r="AC248" s="277"/>
      <c r="AD248" s="161"/>
      <c r="AE248" s="161"/>
      <c r="AF248" s="279"/>
      <c r="AG248" s="277"/>
      <c r="AH248" s="161"/>
      <c r="AI248" s="161"/>
      <c r="AJ248" s="279"/>
      <c r="AK248" s="277"/>
      <c r="AL248" s="270"/>
    </row>
    <row r="249" spans="6:38">
      <c r="F249" s="161"/>
      <c r="G249" s="161"/>
      <c r="H249" s="277"/>
      <c r="I249" s="278"/>
      <c r="J249" s="161"/>
      <c r="K249" s="161"/>
      <c r="L249" s="279"/>
      <c r="M249" s="278"/>
      <c r="N249" s="161"/>
      <c r="O249" s="161"/>
      <c r="P249" s="279"/>
      <c r="Q249" s="278"/>
      <c r="R249" s="161"/>
      <c r="S249" s="161"/>
      <c r="T249" s="279"/>
      <c r="U249" s="278"/>
      <c r="V249" s="161"/>
      <c r="W249" s="161"/>
      <c r="X249" s="279"/>
      <c r="Y249" s="277"/>
      <c r="Z249" s="161"/>
      <c r="AA249" s="161"/>
      <c r="AB249" s="279"/>
      <c r="AC249" s="277"/>
      <c r="AD249" s="161"/>
      <c r="AE249" s="161"/>
      <c r="AF249" s="279"/>
      <c r="AG249" s="277"/>
      <c r="AH249" s="161"/>
      <c r="AI249" s="161"/>
      <c r="AJ249" s="279"/>
      <c r="AK249" s="277"/>
      <c r="AL249" s="270"/>
    </row>
    <row r="250" spans="6:38">
      <c r="F250" s="161"/>
      <c r="G250" s="161"/>
      <c r="H250" s="277"/>
      <c r="I250" s="278"/>
      <c r="J250" s="161"/>
      <c r="K250" s="161"/>
      <c r="L250" s="279"/>
      <c r="M250" s="278"/>
      <c r="N250" s="161"/>
      <c r="O250" s="161"/>
      <c r="P250" s="279"/>
      <c r="Q250" s="278"/>
      <c r="R250" s="161"/>
      <c r="S250" s="161"/>
      <c r="T250" s="279"/>
      <c r="U250" s="278"/>
      <c r="V250" s="161"/>
      <c r="W250" s="161"/>
      <c r="X250" s="279"/>
      <c r="Y250" s="277"/>
      <c r="Z250" s="161"/>
      <c r="AA250" s="161"/>
      <c r="AB250" s="279"/>
      <c r="AC250" s="277"/>
      <c r="AD250" s="161"/>
      <c r="AE250" s="161"/>
      <c r="AF250" s="279"/>
      <c r="AG250" s="277"/>
      <c r="AH250" s="161"/>
      <c r="AI250" s="161"/>
      <c r="AJ250" s="279"/>
      <c r="AK250" s="277"/>
      <c r="AL250" s="270"/>
    </row>
    <row r="251" spans="6:38">
      <c r="F251" s="161"/>
      <c r="G251" s="161"/>
      <c r="H251" s="277"/>
      <c r="I251" s="278"/>
      <c r="J251" s="161"/>
      <c r="K251" s="161"/>
      <c r="L251" s="279"/>
      <c r="M251" s="278"/>
      <c r="N251" s="161"/>
      <c r="O251" s="161"/>
      <c r="P251" s="279"/>
      <c r="Q251" s="278"/>
      <c r="R251" s="161"/>
      <c r="S251" s="161"/>
      <c r="T251" s="279"/>
      <c r="U251" s="278"/>
      <c r="V251" s="161"/>
      <c r="W251" s="161"/>
      <c r="X251" s="279"/>
      <c r="Y251" s="277"/>
      <c r="Z251" s="161"/>
      <c r="AA251" s="161"/>
      <c r="AB251" s="279"/>
      <c r="AC251" s="277"/>
      <c r="AD251" s="161"/>
      <c r="AE251" s="161"/>
      <c r="AF251" s="279"/>
      <c r="AG251" s="277"/>
      <c r="AH251" s="161"/>
      <c r="AI251" s="161"/>
      <c r="AJ251" s="279"/>
      <c r="AK251" s="277"/>
      <c r="AL251" s="270"/>
    </row>
    <row r="252" spans="6:38">
      <c r="F252" s="161"/>
      <c r="G252" s="161"/>
      <c r="H252" s="277"/>
      <c r="I252" s="278"/>
      <c r="J252" s="161"/>
      <c r="K252" s="161"/>
      <c r="L252" s="279"/>
      <c r="M252" s="278"/>
      <c r="N252" s="161"/>
      <c r="O252" s="161"/>
      <c r="P252" s="279"/>
      <c r="Q252" s="278"/>
      <c r="R252" s="161"/>
      <c r="S252" s="161"/>
      <c r="T252" s="279"/>
      <c r="U252" s="278"/>
      <c r="V252" s="161"/>
      <c r="W252" s="161"/>
      <c r="X252" s="279"/>
      <c r="Y252" s="277"/>
      <c r="Z252" s="161"/>
      <c r="AA252" s="161"/>
      <c r="AB252" s="279"/>
      <c r="AC252" s="277"/>
      <c r="AD252" s="161"/>
      <c r="AE252" s="161"/>
      <c r="AF252" s="279"/>
      <c r="AG252" s="277"/>
      <c r="AH252" s="161"/>
      <c r="AI252" s="161"/>
      <c r="AJ252" s="279"/>
      <c r="AK252" s="277"/>
      <c r="AL252" s="270"/>
    </row>
    <row r="253" spans="6:38">
      <c r="F253" s="161"/>
      <c r="G253" s="161"/>
      <c r="H253" s="277"/>
      <c r="I253" s="278"/>
      <c r="J253" s="161"/>
      <c r="K253" s="161"/>
      <c r="L253" s="279"/>
      <c r="M253" s="278"/>
      <c r="N253" s="161"/>
      <c r="O253" s="161"/>
      <c r="P253" s="279"/>
      <c r="Q253" s="278"/>
      <c r="R253" s="161"/>
      <c r="S253" s="161"/>
      <c r="T253" s="279"/>
      <c r="U253" s="278"/>
      <c r="V253" s="161"/>
      <c r="W253" s="161"/>
      <c r="X253" s="279"/>
      <c r="Y253" s="277"/>
      <c r="Z253" s="161"/>
      <c r="AA253" s="161"/>
      <c r="AB253" s="279"/>
      <c r="AC253" s="277"/>
      <c r="AD253" s="161"/>
      <c r="AE253" s="161"/>
      <c r="AF253" s="279"/>
      <c r="AG253" s="277"/>
      <c r="AH253" s="161"/>
      <c r="AI253" s="161"/>
      <c r="AJ253" s="279"/>
      <c r="AK253" s="277"/>
      <c r="AL253" s="270"/>
    </row>
    <row r="254" spans="6:38">
      <c r="F254" s="161"/>
      <c r="G254" s="161"/>
      <c r="H254" s="277"/>
      <c r="I254" s="278"/>
      <c r="J254" s="161"/>
      <c r="K254" s="161"/>
      <c r="L254" s="279"/>
      <c r="M254" s="278"/>
      <c r="N254" s="161"/>
      <c r="O254" s="161"/>
      <c r="P254" s="279"/>
      <c r="Q254" s="278"/>
      <c r="R254" s="161"/>
      <c r="S254" s="161"/>
      <c r="T254" s="279"/>
      <c r="U254" s="278"/>
      <c r="V254" s="161"/>
      <c r="W254" s="161"/>
      <c r="X254" s="279"/>
      <c r="Y254" s="277"/>
      <c r="Z254" s="161"/>
      <c r="AA254" s="161"/>
      <c r="AB254" s="279"/>
      <c r="AC254" s="277"/>
      <c r="AD254" s="161"/>
      <c r="AE254" s="161"/>
      <c r="AF254" s="279"/>
      <c r="AG254" s="277"/>
      <c r="AH254" s="161"/>
      <c r="AI254" s="161"/>
      <c r="AJ254" s="279"/>
      <c r="AK254" s="277"/>
      <c r="AL254" s="270"/>
    </row>
    <row r="255" spans="6:38">
      <c r="F255" s="161"/>
      <c r="G255" s="161"/>
      <c r="H255" s="277"/>
      <c r="I255" s="278"/>
      <c r="J255" s="161"/>
      <c r="K255" s="161"/>
      <c r="L255" s="279"/>
      <c r="M255" s="278"/>
      <c r="N255" s="161"/>
      <c r="O255" s="161"/>
      <c r="P255" s="279"/>
      <c r="Q255" s="278"/>
      <c r="R255" s="161"/>
      <c r="S255" s="161"/>
      <c r="T255" s="279"/>
      <c r="U255" s="278"/>
      <c r="V255" s="161"/>
      <c r="W255" s="161"/>
      <c r="X255" s="279"/>
      <c r="Y255" s="277"/>
      <c r="Z255" s="161"/>
      <c r="AA255" s="161"/>
      <c r="AB255" s="279"/>
      <c r="AC255" s="277"/>
      <c r="AD255" s="161"/>
      <c r="AE255" s="161"/>
      <c r="AF255" s="279"/>
      <c r="AG255" s="277"/>
      <c r="AH255" s="161"/>
      <c r="AI255" s="161"/>
      <c r="AJ255" s="279"/>
      <c r="AK255" s="277"/>
      <c r="AL255" s="270"/>
    </row>
    <row r="256" spans="6:38">
      <c r="F256" s="161"/>
      <c r="G256" s="161"/>
      <c r="H256" s="277"/>
      <c r="I256" s="278"/>
      <c r="J256" s="161"/>
      <c r="K256" s="161"/>
      <c r="L256" s="279"/>
      <c r="M256" s="278"/>
      <c r="N256" s="161"/>
      <c r="O256" s="161"/>
      <c r="P256" s="279"/>
      <c r="Q256" s="278"/>
      <c r="R256" s="161"/>
      <c r="S256" s="161"/>
      <c r="T256" s="279"/>
      <c r="U256" s="278"/>
      <c r="V256" s="161"/>
      <c r="W256" s="161"/>
      <c r="X256" s="279"/>
      <c r="Y256" s="277"/>
      <c r="Z256" s="161"/>
      <c r="AA256" s="161"/>
      <c r="AB256" s="279"/>
      <c r="AC256" s="277"/>
      <c r="AD256" s="161"/>
      <c r="AE256" s="161"/>
      <c r="AF256" s="279"/>
      <c r="AG256" s="277"/>
      <c r="AH256" s="161"/>
      <c r="AI256" s="161"/>
      <c r="AJ256" s="279"/>
      <c r="AK256" s="277"/>
      <c r="AL256" s="270"/>
    </row>
    <row r="257" spans="6:38">
      <c r="F257" s="161"/>
      <c r="G257" s="161"/>
      <c r="H257" s="277"/>
      <c r="I257" s="278"/>
      <c r="J257" s="161"/>
      <c r="K257" s="161"/>
      <c r="L257" s="279"/>
      <c r="M257" s="278"/>
      <c r="N257" s="161"/>
      <c r="O257" s="161"/>
      <c r="P257" s="279"/>
      <c r="Q257" s="278"/>
      <c r="R257" s="161"/>
      <c r="S257" s="161"/>
      <c r="T257" s="279"/>
      <c r="U257" s="278"/>
      <c r="V257" s="161"/>
      <c r="W257" s="161"/>
      <c r="X257" s="279"/>
      <c r="Y257" s="277"/>
      <c r="Z257" s="161"/>
      <c r="AA257" s="161"/>
      <c r="AB257" s="279"/>
      <c r="AC257" s="277"/>
      <c r="AD257" s="161"/>
      <c r="AE257" s="161"/>
      <c r="AF257" s="279"/>
      <c r="AG257" s="277"/>
      <c r="AH257" s="161"/>
      <c r="AI257" s="161"/>
      <c r="AJ257" s="279"/>
      <c r="AK257" s="277"/>
      <c r="AL257" s="270"/>
    </row>
    <row r="258" spans="6:38">
      <c r="F258" s="161"/>
      <c r="G258" s="161"/>
      <c r="H258" s="277"/>
      <c r="I258" s="278"/>
      <c r="J258" s="161"/>
      <c r="K258" s="161"/>
      <c r="L258" s="279"/>
      <c r="M258" s="278"/>
      <c r="N258" s="161"/>
      <c r="O258" s="161"/>
      <c r="P258" s="279"/>
      <c r="Q258" s="278"/>
      <c r="R258" s="161"/>
      <c r="S258" s="161"/>
      <c r="T258" s="279"/>
      <c r="U258" s="278"/>
      <c r="V258" s="161"/>
      <c r="W258" s="161"/>
      <c r="X258" s="279"/>
      <c r="Y258" s="277"/>
      <c r="Z258" s="161"/>
      <c r="AA258" s="161"/>
      <c r="AB258" s="279"/>
      <c r="AC258" s="277"/>
      <c r="AD258" s="161"/>
      <c r="AE258" s="161"/>
      <c r="AF258" s="279"/>
      <c r="AG258" s="277"/>
      <c r="AH258" s="161"/>
      <c r="AI258" s="161"/>
      <c r="AJ258" s="279"/>
      <c r="AK258" s="277"/>
      <c r="AL258" s="270"/>
    </row>
    <row r="259" spans="6:38">
      <c r="F259" s="161"/>
      <c r="G259" s="161"/>
      <c r="H259" s="277"/>
      <c r="I259" s="278"/>
      <c r="J259" s="161"/>
      <c r="K259" s="161"/>
      <c r="L259" s="279"/>
      <c r="M259" s="278"/>
      <c r="N259" s="161"/>
      <c r="O259" s="161"/>
      <c r="P259" s="279"/>
      <c r="Q259" s="278"/>
      <c r="R259" s="161"/>
      <c r="S259" s="161"/>
      <c r="T259" s="279"/>
      <c r="U259" s="278"/>
      <c r="V259" s="161"/>
      <c r="W259" s="161"/>
      <c r="X259" s="279"/>
      <c r="Y259" s="277"/>
      <c r="Z259" s="161"/>
      <c r="AA259" s="161"/>
      <c r="AB259" s="279"/>
      <c r="AC259" s="277"/>
      <c r="AD259" s="161"/>
      <c r="AE259" s="161"/>
      <c r="AF259" s="279"/>
      <c r="AG259" s="277"/>
      <c r="AH259" s="161"/>
      <c r="AI259" s="161"/>
      <c r="AJ259" s="279"/>
      <c r="AK259" s="277"/>
      <c r="AL259" s="270"/>
    </row>
    <row r="260" spans="6:38">
      <c r="F260" s="161"/>
      <c r="G260" s="161"/>
      <c r="H260" s="277"/>
      <c r="I260" s="278"/>
      <c r="J260" s="161"/>
      <c r="K260" s="161"/>
      <c r="L260" s="279"/>
      <c r="M260" s="278"/>
      <c r="N260" s="161"/>
      <c r="O260" s="161"/>
      <c r="P260" s="279"/>
      <c r="Q260" s="278"/>
      <c r="R260" s="161"/>
      <c r="S260" s="161"/>
      <c r="T260" s="279"/>
      <c r="U260" s="278"/>
      <c r="V260" s="161"/>
      <c r="W260" s="161"/>
      <c r="X260" s="279"/>
      <c r="Y260" s="277"/>
      <c r="Z260" s="161"/>
      <c r="AA260" s="161"/>
      <c r="AB260" s="279"/>
      <c r="AC260" s="277"/>
      <c r="AD260" s="161"/>
      <c r="AE260" s="161"/>
      <c r="AF260" s="279"/>
      <c r="AG260" s="277"/>
      <c r="AH260" s="161"/>
      <c r="AI260" s="161"/>
      <c r="AJ260" s="279"/>
      <c r="AK260" s="277"/>
      <c r="AL260" s="270"/>
    </row>
    <row r="261" spans="6:38">
      <c r="F261" s="161"/>
      <c r="G261" s="161"/>
      <c r="H261" s="277"/>
      <c r="I261" s="278"/>
      <c r="J261" s="161"/>
      <c r="K261" s="161"/>
      <c r="L261" s="279"/>
      <c r="M261" s="278"/>
      <c r="N261" s="161"/>
      <c r="O261" s="161"/>
      <c r="P261" s="279"/>
      <c r="Q261" s="278"/>
      <c r="R261" s="161"/>
      <c r="S261" s="161"/>
      <c r="T261" s="279"/>
      <c r="U261" s="278"/>
      <c r="V261" s="161"/>
      <c r="W261" s="161"/>
      <c r="X261" s="279"/>
      <c r="Y261" s="277"/>
      <c r="Z261" s="161"/>
      <c r="AA261" s="161"/>
      <c r="AB261" s="279"/>
      <c r="AC261" s="277"/>
      <c r="AD261" s="161"/>
      <c r="AE261" s="161"/>
      <c r="AF261" s="279"/>
      <c r="AG261" s="277"/>
      <c r="AH261" s="161"/>
      <c r="AI261" s="161"/>
      <c r="AJ261" s="279"/>
      <c r="AK261" s="277"/>
      <c r="AL261" s="270"/>
    </row>
    <row r="262" spans="6:38">
      <c r="F262" s="161"/>
      <c r="G262" s="161"/>
      <c r="H262" s="277"/>
      <c r="I262" s="278"/>
      <c r="J262" s="161"/>
      <c r="K262" s="161"/>
      <c r="L262" s="279"/>
      <c r="M262" s="278"/>
      <c r="N262" s="161"/>
      <c r="O262" s="161"/>
      <c r="P262" s="279"/>
      <c r="Q262" s="278"/>
      <c r="R262" s="161"/>
      <c r="S262" s="161"/>
      <c r="T262" s="279"/>
      <c r="U262" s="278"/>
      <c r="V262" s="161"/>
      <c r="W262" s="161"/>
      <c r="X262" s="279"/>
      <c r="Y262" s="277"/>
      <c r="Z262" s="161"/>
      <c r="AA262" s="161"/>
      <c r="AB262" s="279"/>
      <c r="AC262" s="277"/>
      <c r="AD262" s="161"/>
      <c r="AE262" s="161"/>
      <c r="AF262" s="279"/>
      <c r="AG262" s="277"/>
      <c r="AH262" s="161"/>
      <c r="AI262" s="161"/>
      <c r="AJ262" s="279"/>
      <c r="AK262" s="277"/>
      <c r="AL262" s="270"/>
    </row>
    <row r="263" spans="6:38">
      <c r="F263" s="161"/>
      <c r="G263" s="161"/>
      <c r="H263" s="277"/>
      <c r="I263" s="278"/>
      <c r="J263" s="161"/>
      <c r="K263" s="161"/>
      <c r="L263" s="279"/>
      <c r="M263" s="278"/>
      <c r="N263" s="161"/>
      <c r="O263" s="161"/>
      <c r="P263" s="279"/>
      <c r="Q263" s="278"/>
      <c r="R263" s="161"/>
      <c r="S263" s="161"/>
      <c r="T263" s="279"/>
      <c r="U263" s="278"/>
      <c r="V263" s="161"/>
      <c r="W263" s="161"/>
      <c r="X263" s="279"/>
      <c r="Y263" s="277"/>
      <c r="Z263" s="161"/>
      <c r="AA263" s="161"/>
      <c r="AB263" s="279"/>
      <c r="AC263" s="277"/>
      <c r="AD263" s="161"/>
      <c r="AE263" s="161"/>
      <c r="AF263" s="279"/>
      <c r="AG263" s="277"/>
      <c r="AH263" s="161"/>
      <c r="AI263" s="161"/>
      <c r="AJ263" s="279"/>
      <c r="AK263" s="277"/>
      <c r="AL263" s="270"/>
    </row>
    <row r="264" spans="6:38">
      <c r="F264" s="161"/>
      <c r="G264" s="161"/>
      <c r="H264" s="277"/>
      <c r="I264" s="278"/>
      <c r="J264" s="161"/>
      <c r="K264" s="161"/>
      <c r="L264" s="279"/>
      <c r="M264" s="278"/>
      <c r="N264" s="161"/>
      <c r="O264" s="161"/>
      <c r="P264" s="279"/>
      <c r="Q264" s="278"/>
      <c r="R264" s="161"/>
      <c r="S264" s="161"/>
      <c r="T264" s="279"/>
      <c r="U264" s="278"/>
      <c r="V264" s="161"/>
      <c r="W264" s="161"/>
      <c r="X264" s="279"/>
      <c r="Y264" s="277"/>
      <c r="Z264" s="161"/>
      <c r="AA264" s="161"/>
      <c r="AB264" s="279"/>
      <c r="AC264" s="277"/>
      <c r="AD264" s="161"/>
      <c r="AE264" s="161"/>
      <c r="AF264" s="279"/>
      <c r="AG264" s="277"/>
      <c r="AH264" s="161"/>
      <c r="AI264" s="161"/>
      <c r="AJ264" s="279"/>
      <c r="AK264" s="277"/>
      <c r="AL264" s="270"/>
    </row>
    <row r="265" spans="6:38">
      <c r="F265" s="161"/>
      <c r="G265" s="161"/>
      <c r="H265" s="277"/>
      <c r="I265" s="278"/>
      <c r="J265" s="161"/>
      <c r="K265" s="161"/>
      <c r="L265" s="279"/>
      <c r="M265" s="278"/>
      <c r="N265" s="161"/>
      <c r="O265" s="161"/>
      <c r="P265" s="279"/>
      <c r="Q265" s="278"/>
      <c r="R265" s="161"/>
      <c r="S265" s="161"/>
      <c r="T265" s="279"/>
      <c r="U265" s="278"/>
      <c r="V265" s="161"/>
      <c r="W265" s="161"/>
      <c r="X265" s="279"/>
      <c r="Y265" s="277"/>
      <c r="Z265" s="161"/>
      <c r="AA265" s="161"/>
      <c r="AB265" s="279"/>
      <c r="AC265" s="277"/>
      <c r="AD265" s="161"/>
      <c r="AE265" s="161"/>
      <c r="AF265" s="279"/>
      <c r="AG265" s="277"/>
      <c r="AH265" s="161"/>
      <c r="AI265" s="161"/>
      <c r="AJ265" s="279"/>
      <c r="AK265" s="277"/>
      <c r="AL265" s="270"/>
    </row>
    <row r="266" spans="6:38">
      <c r="F266" s="161"/>
      <c r="G266" s="161"/>
      <c r="H266" s="277"/>
      <c r="I266" s="278"/>
      <c r="J266" s="161"/>
      <c r="K266" s="161"/>
      <c r="L266" s="279"/>
      <c r="M266" s="278"/>
      <c r="N266" s="161"/>
      <c r="O266" s="161"/>
      <c r="P266" s="279"/>
      <c r="Q266" s="278"/>
      <c r="R266" s="161"/>
      <c r="S266" s="161"/>
      <c r="T266" s="279"/>
      <c r="U266" s="278"/>
      <c r="V266" s="161"/>
      <c r="W266" s="161"/>
      <c r="X266" s="279"/>
      <c r="Y266" s="277"/>
      <c r="Z266" s="161"/>
      <c r="AA266" s="161"/>
      <c r="AB266" s="279"/>
      <c r="AC266" s="277"/>
      <c r="AD266" s="161"/>
      <c r="AE266" s="161"/>
      <c r="AF266" s="279"/>
      <c r="AG266" s="277"/>
      <c r="AH266" s="161"/>
      <c r="AI266" s="161"/>
      <c r="AJ266" s="279"/>
      <c r="AK266" s="277"/>
      <c r="AL266" s="270"/>
    </row>
    <row r="267" spans="6:38">
      <c r="F267" s="161"/>
      <c r="G267" s="161"/>
      <c r="H267" s="277"/>
      <c r="I267" s="278"/>
      <c r="J267" s="161"/>
      <c r="K267" s="161"/>
      <c r="L267" s="279"/>
      <c r="M267" s="278"/>
      <c r="N267" s="161"/>
      <c r="O267" s="161"/>
      <c r="P267" s="279"/>
      <c r="Q267" s="278"/>
      <c r="R267" s="161"/>
      <c r="S267" s="161"/>
      <c r="T267" s="279"/>
      <c r="U267" s="278"/>
      <c r="V267" s="161"/>
      <c r="W267" s="161"/>
      <c r="X267" s="279"/>
      <c r="Y267" s="277"/>
      <c r="Z267" s="161"/>
      <c r="AA267" s="161"/>
      <c r="AB267" s="279"/>
      <c r="AC267" s="277"/>
      <c r="AD267" s="161"/>
      <c r="AE267" s="161"/>
      <c r="AF267" s="279"/>
      <c r="AG267" s="277"/>
      <c r="AH267" s="161"/>
      <c r="AI267" s="161"/>
      <c r="AJ267" s="279"/>
      <c r="AK267" s="277"/>
      <c r="AL267" s="270"/>
    </row>
    <row r="268" spans="6:38">
      <c r="F268" s="161"/>
      <c r="G268" s="161"/>
      <c r="H268" s="277"/>
      <c r="I268" s="278"/>
      <c r="J268" s="161"/>
      <c r="K268" s="161"/>
      <c r="L268" s="279"/>
      <c r="M268" s="278"/>
      <c r="N268" s="161"/>
      <c r="O268" s="161"/>
      <c r="P268" s="279"/>
      <c r="Q268" s="278"/>
      <c r="R268" s="161"/>
      <c r="S268" s="161"/>
      <c r="T268" s="279"/>
      <c r="U268" s="278"/>
      <c r="V268" s="161"/>
      <c r="W268" s="161"/>
      <c r="X268" s="279"/>
      <c r="Y268" s="277"/>
      <c r="Z268" s="161"/>
      <c r="AA268" s="161"/>
      <c r="AB268" s="279"/>
      <c r="AC268" s="277"/>
      <c r="AD268" s="161"/>
      <c r="AE268" s="161"/>
      <c r="AF268" s="279"/>
      <c r="AG268" s="277"/>
      <c r="AH268" s="161"/>
      <c r="AI268" s="161"/>
      <c r="AJ268" s="279"/>
      <c r="AK268" s="277"/>
      <c r="AL268" s="270"/>
    </row>
    <row r="269" spans="6:38">
      <c r="F269" s="161"/>
      <c r="G269" s="161"/>
      <c r="H269" s="277"/>
      <c r="I269" s="278"/>
      <c r="J269" s="161"/>
      <c r="K269" s="161"/>
      <c r="L269" s="279"/>
      <c r="M269" s="278"/>
      <c r="N269" s="161"/>
      <c r="O269" s="161"/>
      <c r="P269" s="279"/>
      <c r="Q269" s="278"/>
      <c r="R269" s="161"/>
      <c r="S269" s="161"/>
      <c r="T269" s="279"/>
      <c r="U269" s="278"/>
      <c r="V269" s="161"/>
      <c r="W269" s="161"/>
      <c r="X269" s="279"/>
      <c r="Y269" s="277"/>
      <c r="Z269" s="161"/>
      <c r="AA269" s="161"/>
      <c r="AB269" s="279"/>
      <c r="AC269" s="277"/>
      <c r="AD269" s="161"/>
      <c r="AE269" s="161"/>
      <c r="AF269" s="279"/>
      <c r="AG269" s="277"/>
      <c r="AH269" s="161"/>
      <c r="AI269" s="161"/>
      <c r="AJ269" s="279"/>
      <c r="AK269" s="277"/>
      <c r="AL269" s="270"/>
    </row>
    <row r="270" spans="6:38">
      <c r="F270" s="161"/>
      <c r="G270" s="161"/>
      <c r="H270" s="277"/>
      <c r="I270" s="278"/>
      <c r="J270" s="161"/>
      <c r="K270" s="161"/>
      <c r="L270" s="279"/>
      <c r="M270" s="278"/>
      <c r="N270" s="161"/>
      <c r="O270" s="161"/>
      <c r="P270" s="279"/>
      <c r="Q270" s="278"/>
      <c r="R270" s="161"/>
      <c r="S270" s="161"/>
      <c r="T270" s="279"/>
      <c r="U270" s="278"/>
      <c r="V270" s="161"/>
      <c r="W270" s="161"/>
      <c r="X270" s="279"/>
      <c r="Y270" s="277"/>
      <c r="Z270" s="161"/>
      <c r="AA270" s="161"/>
      <c r="AB270" s="279"/>
      <c r="AC270" s="277"/>
      <c r="AD270" s="161"/>
      <c r="AE270" s="161"/>
      <c r="AF270" s="279"/>
      <c r="AG270" s="277"/>
      <c r="AH270" s="161"/>
      <c r="AI270" s="161"/>
      <c r="AJ270" s="279"/>
      <c r="AK270" s="277"/>
      <c r="AL270" s="270"/>
    </row>
    <row r="271" spans="6:38">
      <c r="F271" s="161"/>
      <c r="G271" s="161"/>
      <c r="H271" s="277"/>
      <c r="I271" s="278"/>
      <c r="J271" s="161"/>
      <c r="K271" s="161"/>
      <c r="L271" s="279"/>
      <c r="M271" s="278"/>
      <c r="N271" s="161"/>
      <c r="O271" s="161"/>
      <c r="P271" s="279"/>
      <c r="Q271" s="278"/>
      <c r="R271" s="161"/>
      <c r="S271" s="161"/>
      <c r="T271" s="279"/>
      <c r="U271" s="278"/>
      <c r="V271" s="161"/>
      <c r="W271" s="161"/>
      <c r="X271" s="279"/>
      <c r="Y271" s="277"/>
      <c r="Z271" s="161"/>
      <c r="AA271" s="161"/>
      <c r="AB271" s="279"/>
      <c r="AC271" s="277"/>
      <c r="AD271" s="161"/>
      <c r="AE271" s="161"/>
      <c r="AF271" s="279"/>
      <c r="AG271" s="277"/>
      <c r="AH271" s="161"/>
      <c r="AI271" s="161"/>
      <c r="AJ271" s="279"/>
      <c r="AK271" s="277"/>
      <c r="AL271" s="270"/>
    </row>
    <row r="272" spans="6:38">
      <c r="F272" s="161"/>
      <c r="G272" s="161"/>
      <c r="H272" s="277"/>
      <c r="I272" s="278"/>
      <c r="J272" s="161"/>
      <c r="K272" s="161"/>
      <c r="L272" s="279"/>
      <c r="M272" s="278"/>
      <c r="N272" s="161"/>
      <c r="O272" s="161"/>
      <c r="P272" s="279"/>
      <c r="Q272" s="278"/>
      <c r="R272" s="161"/>
      <c r="S272" s="161"/>
      <c r="T272" s="279"/>
      <c r="U272" s="278"/>
      <c r="V272" s="161"/>
      <c r="W272" s="161"/>
      <c r="X272" s="279"/>
      <c r="Y272" s="277"/>
      <c r="Z272" s="161"/>
      <c r="AA272" s="161"/>
      <c r="AB272" s="279"/>
      <c r="AC272" s="277"/>
      <c r="AD272" s="161"/>
      <c r="AE272" s="161"/>
      <c r="AF272" s="279"/>
      <c r="AG272" s="277"/>
      <c r="AH272" s="161"/>
      <c r="AI272" s="161"/>
      <c r="AJ272" s="279"/>
      <c r="AK272" s="277"/>
      <c r="AL272" s="270"/>
    </row>
    <row r="273" spans="6:38">
      <c r="F273" s="161"/>
      <c r="G273" s="161"/>
      <c r="H273" s="277"/>
      <c r="I273" s="278"/>
      <c r="J273" s="161"/>
      <c r="K273" s="161"/>
      <c r="L273" s="279"/>
      <c r="M273" s="278"/>
      <c r="N273" s="161"/>
      <c r="O273" s="161"/>
      <c r="P273" s="279"/>
      <c r="Q273" s="278"/>
      <c r="R273" s="161"/>
      <c r="S273" s="161"/>
      <c r="T273" s="279"/>
      <c r="U273" s="278"/>
      <c r="V273" s="161"/>
      <c r="W273" s="161"/>
      <c r="X273" s="279"/>
      <c r="Y273" s="277"/>
      <c r="Z273" s="161"/>
      <c r="AA273" s="161"/>
      <c r="AB273" s="279"/>
      <c r="AC273" s="277"/>
      <c r="AD273" s="161"/>
      <c r="AE273" s="161"/>
      <c r="AF273" s="279"/>
      <c r="AG273" s="277"/>
      <c r="AH273" s="161"/>
      <c r="AI273" s="161"/>
      <c r="AJ273" s="279"/>
      <c r="AK273" s="277"/>
      <c r="AL273" s="270"/>
    </row>
    <row r="274" spans="6:38">
      <c r="F274" s="161"/>
      <c r="G274" s="161"/>
      <c r="H274" s="277"/>
      <c r="I274" s="278"/>
      <c r="J274" s="161"/>
      <c r="K274" s="161"/>
      <c r="L274" s="279"/>
      <c r="M274" s="278"/>
      <c r="N274" s="161"/>
      <c r="O274" s="161"/>
      <c r="P274" s="279"/>
      <c r="Q274" s="278"/>
      <c r="R274" s="161"/>
      <c r="S274" s="161"/>
      <c r="T274" s="279"/>
      <c r="U274" s="278"/>
      <c r="V274" s="161"/>
      <c r="W274" s="161"/>
      <c r="X274" s="279"/>
      <c r="Y274" s="277"/>
      <c r="Z274" s="161"/>
      <c r="AA274" s="161"/>
      <c r="AB274" s="279"/>
      <c r="AC274" s="277"/>
      <c r="AD274" s="161"/>
      <c r="AE274" s="161"/>
      <c r="AF274" s="279"/>
      <c r="AG274" s="277"/>
      <c r="AH274" s="161"/>
      <c r="AI274" s="161"/>
      <c r="AJ274" s="279"/>
      <c r="AK274" s="277"/>
      <c r="AL274" s="270"/>
    </row>
    <row r="275" spans="6:38">
      <c r="F275" s="161"/>
      <c r="G275" s="161"/>
      <c r="H275" s="277"/>
      <c r="I275" s="278"/>
      <c r="J275" s="161"/>
      <c r="K275" s="161"/>
      <c r="L275" s="279"/>
      <c r="M275" s="278"/>
      <c r="N275" s="161"/>
      <c r="O275" s="161"/>
      <c r="P275" s="279"/>
      <c r="Q275" s="278"/>
      <c r="R275" s="161"/>
      <c r="S275" s="161"/>
      <c r="T275" s="279"/>
      <c r="U275" s="278"/>
      <c r="V275" s="161"/>
      <c r="W275" s="161"/>
      <c r="X275" s="279"/>
      <c r="Y275" s="277"/>
      <c r="Z275" s="161"/>
      <c r="AA275" s="161"/>
      <c r="AB275" s="279"/>
      <c r="AC275" s="277"/>
      <c r="AD275" s="161"/>
      <c r="AE275" s="161"/>
      <c r="AF275" s="279"/>
      <c r="AG275" s="277"/>
      <c r="AH275" s="161"/>
      <c r="AI275" s="161"/>
      <c r="AJ275" s="279"/>
      <c r="AK275" s="277"/>
      <c r="AL275" s="270"/>
    </row>
    <row r="276" spans="6:38">
      <c r="F276" s="161"/>
      <c r="G276" s="161"/>
      <c r="H276" s="277"/>
      <c r="I276" s="278"/>
      <c r="J276" s="161"/>
      <c r="K276" s="161"/>
      <c r="L276" s="279"/>
      <c r="M276" s="278"/>
      <c r="N276" s="161"/>
      <c r="O276" s="161"/>
      <c r="P276" s="279"/>
      <c r="Q276" s="278"/>
      <c r="R276" s="161"/>
      <c r="S276" s="161"/>
      <c r="T276" s="279"/>
      <c r="U276" s="278"/>
      <c r="V276" s="161"/>
      <c r="W276" s="161"/>
      <c r="X276" s="279"/>
      <c r="Y276" s="277"/>
      <c r="Z276" s="161"/>
      <c r="AA276" s="161"/>
      <c r="AB276" s="279"/>
      <c r="AC276" s="277"/>
      <c r="AD276" s="161"/>
      <c r="AE276" s="161"/>
      <c r="AF276" s="279"/>
      <c r="AG276" s="277"/>
      <c r="AH276" s="161"/>
      <c r="AI276" s="161"/>
      <c r="AJ276" s="279"/>
      <c r="AK276" s="277"/>
      <c r="AL276" s="270"/>
    </row>
    <row r="277" spans="6:38">
      <c r="F277" s="161"/>
      <c r="G277" s="161"/>
      <c r="H277" s="277"/>
      <c r="I277" s="278"/>
      <c r="J277" s="161"/>
      <c r="K277" s="161"/>
      <c r="L277" s="279"/>
      <c r="M277" s="278"/>
      <c r="N277" s="161"/>
      <c r="O277" s="161"/>
      <c r="P277" s="279"/>
      <c r="Q277" s="278"/>
      <c r="R277" s="161"/>
      <c r="S277" s="161"/>
      <c r="T277" s="279"/>
      <c r="U277" s="278"/>
      <c r="V277" s="161"/>
      <c r="W277" s="161"/>
      <c r="X277" s="279"/>
      <c r="Y277" s="277"/>
      <c r="Z277" s="161"/>
      <c r="AA277" s="161"/>
      <c r="AB277" s="279"/>
      <c r="AC277" s="277"/>
      <c r="AD277" s="161"/>
      <c r="AE277" s="161"/>
      <c r="AF277" s="279"/>
      <c r="AG277" s="277"/>
      <c r="AH277" s="161"/>
      <c r="AI277" s="161"/>
      <c r="AJ277" s="279"/>
      <c r="AK277" s="277"/>
      <c r="AL277" s="270"/>
    </row>
    <row r="278" spans="6:38">
      <c r="F278" s="161"/>
      <c r="G278" s="161"/>
      <c r="H278" s="277"/>
      <c r="I278" s="278"/>
      <c r="J278" s="161"/>
      <c r="K278" s="161"/>
      <c r="L278" s="279"/>
      <c r="M278" s="278"/>
      <c r="N278" s="161"/>
      <c r="O278" s="161"/>
      <c r="P278" s="279"/>
      <c r="Q278" s="278"/>
      <c r="R278" s="161"/>
      <c r="S278" s="161"/>
      <c r="T278" s="279"/>
      <c r="U278" s="278"/>
      <c r="V278" s="161"/>
      <c r="W278" s="161"/>
      <c r="X278" s="279"/>
      <c r="Y278" s="277"/>
      <c r="Z278" s="161"/>
      <c r="AA278" s="161"/>
      <c r="AB278" s="279"/>
      <c r="AC278" s="277"/>
      <c r="AD278" s="161"/>
      <c r="AE278" s="161"/>
      <c r="AF278" s="279"/>
      <c r="AG278" s="277"/>
      <c r="AH278" s="161"/>
      <c r="AI278" s="161"/>
      <c r="AJ278" s="279"/>
      <c r="AK278" s="277"/>
      <c r="AL278" s="270"/>
    </row>
    <row r="279" spans="6:38">
      <c r="F279" s="161"/>
      <c r="G279" s="161"/>
      <c r="H279" s="277"/>
      <c r="I279" s="278"/>
      <c r="J279" s="161"/>
      <c r="K279" s="161"/>
      <c r="L279" s="279"/>
      <c r="M279" s="278"/>
      <c r="N279" s="161"/>
      <c r="O279" s="161"/>
      <c r="P279" s="279"/>
      <c r="Q279" s="278"/>
      <c r="R279" s="161"/>
      <c r="S279" s="161"/>
      <c r="T279" s="279"/>
      <c r="U279" s="278"/>
      <c r="V279" s="161"/>
      <c r="W279" s="161"/>
      <c r="X279" s="279"/>
      <c r="Y279" s="277"/>
      <c r="Z279" s="161"/>
      <c r="AA279" s="161"/>
      <c r="AB279" s="279"/>
      <c r="AC279" s="277"/>
      <c r="AD279" s="161"/>
      <c r="AE279" s="161"/>
      <c r="AF279" s="279"/>
      <c r="AG279" s="277"/>
      <c r="AH279" s="161"/>
      <c r="AI279" s="161"/>
      <c r="AJ279" s="279"/>
      <c r="AK279" s="277"/>
      <c r="AL279" s="270"/>
    </row>
    <row r="280" spans="6:38">
      <c r="F280" s="161"/>
      <c r="G280" s="161"/>
      <c r="H280" s="277"/>
      <c r="I280" s="278"/>
      <c r="J280" s="161"/>
      <c r="K280" s="161"/>
      <c r="L280" s="279"/>
      <c r="M280" s="278"/>
      <c r="N280" s="161"/>
      <c r="O280" s="161"/>
      <c r="P280" s="279"/>
      <c r="Q280" s="278"/>
      <c r="R280" s="161"/>
      <c r="S280" s="161"/>
      <c r="T280" s="279"/>
      <c r="U280" s="278"/>
      <c r="V280" s="161"/>
      <c r="W280" s="161"/>
      <c r="X280" s="279"/>
      <c r="Y280" s="277"/>
      <c r="Z280" s="161"/>
      <c r="AA280" s="161"/>
      <c r="AB280" s="279"/>
      <c r="AC280" s="277"/>
      <c r="AD280" s="161"/>
      <c r="AE280" s="161"/>
      <c r="AF280" s="279"/>
      <c r="AG280" s="277"/>
      <c r="AH280" s="161"/>
      <c r="AI280" s="161"/>
      <c r="AJ280" s="279"/>
      <c r="AK280" s="277"/>
      <c r="AL280" s="270"/>
    </row>
    <row r="281" spans="6:38">
      <c r="F281" s="161"/>
      <c r="G281" s="161"/>
      <c r="H281" s="277"/>
      <c r="I281" s="278"/>
      <c r="J281" s="161"/>
      <c r="K281" s="161"/>
      <c r="L281" s="279"/>
      <c r="M281" s="278"/>
      <c r="N281" s="161"/>
      <c r="O281" s="161"/>
      <c r="P281" s="279"/>
      <c r="Q281" s="278"/>
      <c r="R281" s="161"/>
      <c r="S281" s="161"/>
      <c r="T281" s="279"/>
      <c r="U281" s="278"/>
      <c r="V281" s="161"/>
      <c r="W281" s="161"/>
      <c r="X281" s="279"/>
      <c r="Y281" s="277"/>
      <c r="Z281" s="161"/>
      <c r="AA281" s="161"/>
      <c r="AB281" s="279"/>
      <c r="AC281" s="277"/>
      <c r="AD281" s="161"/>
      <c r="AE281" s="161"/>
      <c r="AF281" s="279"/>
      <c r="AG281" s="277"/>
      <c r="AH281" s="161"/>
      <c r="AI281" s="161"/>
      <c r="AJ281" s="279"/>
      <c r="AK281" s="277"/>
      <c r="AL281" s="270"/>
    </row>
    <row r="282" spans="6:38">
      <c r="F282" s="161"/>
      <c r="G282" s="161"/>
      <c r="H282" s="277"/>
      <c r="I282" s="278"/>
      <c r="J282" s="161"/>
      <c r="K282" s="161"/>
      <c r="L282" s="279"/>
      <c r="M282" s="278"/>
      <c r="N282" s="161"/>
      <c r="O282" s="161"/>
      <c r="P282" s="279"/>
      <c r="Q282" s="278"/>
      <c r="R282" s="161"/>
      <c r="S282" s="161"/>
      <c r="T282" s="279"/>
      <c r="U282" s="278"/>
      <c r="V282" s="161"/>
      <c r="W282" s="161"/>
      <c r="X282" s="279"/>
      <c r="Y282" s="277"/>
      <c r="Z282" s="161"/>
      <c r="AA282" s="161"/>
      <c r="AB282" s="279"/>
      <c r="AC282" s="277"/>
      <c r="AD282" s="161"/>
      <c r="AE282" s="161"/>
      <c r="AF282" s="279"/>
      <c r="AG282" s="277"/>
      <c r="AH282" s="161"/>
      <c r="AI282" s="161"/>
      <c r="AJ282" s="279"/>
      <c r="AK282" s="277"/>
      <c r="AL282" s="270"/>
    </row>
    <row r="283" spans="6:38">
      <c r="F283" s="161"/>
      <c r="G283" s="161"/>
      <c r="H283" s="277"/>
      <c r="I283" s="278"/>
      <c r="J283" s="161"/>
      <c r="K283" s="161"/>
      <c r="L283" s="279"/>
      <c r="M283" s="278"/>
      <c r="N283" s="161"/>
      <c r="O283" s="161"/>
      <c r="P283" s="279"/>
      <c r="Q283" s="278"/>
      <c r="R283" s="161"/>
      <c r="S283" s="161"/>
      <c r="T283" s="279"/>
      <c r="U283" s="278"/>
      <c r="V283" s="161"/>
      <c r="W283" s="161"/>
      <c r="X283" s="279"/>
      <c r="Y283" s="277"/>
      <c r="Z283" s="161"/>
      <c r="AA283" s="161"/>
      <c r="AB283" s="279"/>
      <c r="AC283" s="277"/>
      <c r="AD283" s="161"/>
      <c r="AE283" s="161"/>
      <c r="AF283" s="279"/>
      <c r="AG283" s="277"/>
      <c r="AH283" s="161"/>
      <c r="AI283" s="161"/>
      <c r="AJ283" s="279"/>
      <c r="AK283" s="277"/>
      <c r="AL283" s="270"/>
    </row>
    <row r="284" spans="6:38">
      <c r="F284" s="161"/>
      <c r="G284" s="161"/>
      <c r="H284" s="277"/>
      <c r="I284" s="278"/>
      <c r="J284" s="161"/>
      <c r="K284" s="161"/>
      <c r="L284" s="279"/>
      <c r="M284" s="278"/>
      <c r="N284" s="161"/>
      <c r="O284" s="161"/>
      <c r="P284" s="279"/>
      <c r="Q284" s="278"/>
      <c r="R284" s="161"/>
      <c r="S284" s="161"/>
      <c r="T284" s="279"/>
      <c r="U284" s="278"/>
      <c r="V284" s="161"/>
      <c r="W284" s="161"/>
      <c r="X284" s="279"/>
      <c r="Y284" s="277"/>
      <c r="Z284" s="161"/>
      <c r="AA284" s="161"/>
      <c r="AB284" s="279"/>
      <c r="AC284" s="277"/>
      <c r="AD284" s="161"/>
      <c r="AE284" s="161"/>
      <c r="AF284" s="279"/>
      <c r="AG284" s="277"/>
      <c r="AH284" s="161"/>
      <c r="AI284" s="161"/>
      <c r="AJ284" s="279"/>
      <c r="AK284" s="277"/>
      <c r="AL284" s="270"/>
    </row>
    <row r="285" spans="6:38">
      <c r="F285" s="161"/>
      <c r="G285" s="161"/>
      <c r="H285" s="277"/>
      <c r="I285" s="278"/>
      <c r="J285" s="161"/>
      <c r="K285" s="161"/>
      <c r="L285" s="279"/>
      <c r="M285" s="278"/>
      <c r="N285" s="161"/>
      <c r="O285" s="161"/>
      <c r="P285" s="279"/>
      <c r="Q285" s="278"/>
      <c r="R285" s="161"/>
      <c r="S285" s="161"/>
      <c r="T285" s="279"/>
      <c r="U285" s="278"/>
      <c r="V285" s="161"/>
      <c r="W285" s="161"/>
      <c r="X285" s="279"/>
      <c r="Y285" s="277"/>
      <c r="Z285" s="161"/>
      <c r="AA285" s="161"/>
      <c r="AB285" s="279"/>
      <c r="AC285" s="277"/>
      <c r="AD285" s="161"/>
      <c r="AE285" s="161"/>
      <c r="AF285" s="279"/>
      <c r="AG285" s="277"/>
      <c r="AH285" s="161"/>
      <c r="AI285" s="161"/>
      <c r="AJ285" s="279"/>
      <c r="AK285" s="277"/>
      <c r="AL285" s="270"/>
    </row>
    <row r="286" spans="6:38">
      <c r="F286" s="161"/>
      <c r="G286" s="161"/>
      <c r="H286" s="277"/>
      <c r="I286" s="278"/>
      <c r="J286" s="161"/>
      <c r="K286" s="161"/>
      <c r="L286" s="279"/>
      <c r="M286" s="278"/>
      <c r="N286" s="161"/>
      <c r="O286" s="161"/>
      <c r="P286" s="279"/>
      <c r="Q286" s="278"/>
      <c r="R286" s="161"/>
      <c r="S286" s="161"/>
      <c r="T286" s="279"/>
      <c r="U286" s="278"/>
      <c r="V286" s="161"/>
      <c r="W286" s="161"/>
      <c r="X286" s="279"/>
      <c r="Y286" s="277"/>
      <c r="Z286" s="161"/>
      <c r="AA286" s="161"/>
      <c r="AB286" s="279"/>
      <c r="AC286" s="277"/>
      <c r="AD286" s="161"/>
      <c r="AE286" s="161"/>
      <c r="AF286" s="279"/>
      <c r="AG286" s="277"/>
      <c r="AH286" s="161"/>
      <c r="AI286" s="161"/>
      <c r="AJ286" s="279"/>
      <c r="AK286" s="277"/>
      <c r="AL286" s="270"/>
    </row>
    <row r="287" spans="6:38">
      <c r="F287" s="161"/>
      <c r="G287" s="161"/>
      <c r="H287" s="277"/>
      <c r="I287" s="278"/>
      <c r="J287" s="161"/>
      <c r="K287" s="161"/>
      <c r="L287" s="279"/>
      <c r="M287" s="278"/>
      <c r="N287" s="161"/>
      <c r="O287" s="161"/>
      <c r="P287" s="279"/>
      <c r="Q287" s="278"/>
      <c r="R287" s="161"/>
      <c r="S287" s="161"/>
      <c r="T287" s="279"/>
      <c r="U287" s="278"/>
      <c r="V287" s="161"/>
      <c r="W287" s="161"/>
      <c r="X287" s="279"/>
      <c r="Y287" s="277"/>
      <c r="Z287" s="161"/>
      <c r="AA287" s="161"/>
      <c r="AB287" s="279"/>
      <c r="AC287" s="277"/>
      <c r="AD287" s="161"/>
      <c r="AE287" s="161"/>
      <c r="AF287" s="279"/>
      <c r="AG287" s="277"/>
      <c r="AH287" s="161"/>
      <c r="AI287" s="161"/>
      <c r="AJ287" s="279"/>
      <c r="AK287" s="277"/>
      <c r="AL287" s="270"/>
    </row>
    <row r="288" spans="6:38">
      <c r="F288" s="161"/>
      <c r="G288" s="161"/>
      <c r="H288" s="277"/>
      <c r="I288" s="278"/>
      <c r="J288" s="161"/>
      <c r="K288" s="161"/>
      <c r="L288" s="279"/>
      <c r="M288" s="278"/>
      <c r="N288" s="161"/>
      <c r="O288" s="161"/>
      <c r="P288" s="279"/>
      <c r="Q288" s="278"/>
      <c r="R288" s="161"/>
      <c r="S288" s="161"/>
      <c r="T288" s="279"/>
      <c r="U288" s="278"/>
      <c r="V288" s="161"/>
      <c r="W288" s="161"/>
      <c r="X288" s="279"/>
      <c r="Y288" s="277"/>
      <c r="Z288" s="161"/>
      <c r="AA288" s="161"/>
      <c r="AB288" s="279"/>
      <c r="AC288" s="277"/>
      <c r="AD288" s="161"/>
      <c r="AE288" s="161"/>
      <c r="AF288" s="279"/>
      <c r="AG288" s="277"/>
      <c r="AH288" s="161"/>
      <c r="AI288" s="161"/>
      <c r="AJ288" s="279"/>
      <c r="AK288" s="277"/>
      <c r="AL288" s="270"/>
    </row>
    <row r="289" spans="6:38">
      <c r="F289" s="161"/>
      <c r="G289" s="161"/>
      <c r="H289" s="277"/>
      <c r="I289" s="278"/>
      <c r="J289" s="161"/>
      <c r="K289" s="161"/>
      <c r="L289" s="279"/>
      <c r="M289" s="278"/>
      <c r="N289" s="161"/>
      <c r="O289" s="161"/>
      <c r="P289" s="279"/>
      <c r="Q289" s="278"/>
      <c r="R289" s="161"/>
      <c r="S289" s="161"/>
      <c r="T289" s="279"/>
      <c r="U289" s="278"/>
      <c r="V289" s="161"/>
      <c r="W289" s="161"/>
      <c r="X289" s="279"/>
      <c r="Y289" s="277"/>
      <c r="Z289" s="161"/>
      <c r="AA289" s="161"/>
      <c r="AB289" s="279"/>
      <c r="AC289" s="277"/>
      <c r="AD289" s="161"/>
      <c r="AE289" s="161"/>
      <c r="AF289" s="279"/>
      <c r="AG289" s="277"/>
      <c r="AH289" s="161"/>
      <c r="AI289" s="161"/>
      <c r="AJ289" s="279"/>
      <c r="AK289" s="277"/>
      <c r="AL289" s="270"/>
    </row>
    <row r="290" spans="6:38">
      <c r="F290" s="161"/>
      <c r="G290" s="161"/>
      <c r="H290" s="277"/>
      <c r="I290" s="278"/>
      <c r="J290" s="161"/>
      <c r="K290" s="161"/>
      <c r="L290" s="279"/>
      <c r="M290" s="278"/>
      <c r="N290" s="161"/>
      <c r="O290" s="161"/>
      <c r="P290" s="279"/>
      <c r="Q290" s="278"/>
      <c r="R290" s="161"/>
      <c r="S290" s="161"/>
      <c r="T290" s="279"/>
      <c r="U290" s="278"/>
      <c r="V290" s="161"/>
      <c r="W290" s="161"/>
      <c r="X290" s="279"/>
      <c r="Y290" s="277"/>
      <c r="Z290" s="161"/>
      <c r="AA290" s="161"/>
      <c r="AB290" s="279"/>
      <c r="AC290" s="277"/>
      <c r="AD290" s="161"/>
      <c r="AE290" s="161"/>
      <c r="AF290" s="279"/>
      <c r="AG290" s="277"/>
      <c r="AH290" s="161"/>
      <c r="AI290" s="161"/>
      <c r="AJ290" s="279"/>
      <c r="AK290" s="277"/>
      <c r="AL290" s="270"/>
    </row>
    <row r="291" spans="6:38">
      <c r="F291" s="161"/>
      <c r="G291" s="161"/>
      <c r="H291" s="277"/>
      <c r="I291" s="278"/>
      <c r="J291" s="161"/>
      <c r="K291" s="161"/>
      <c r="L291" s="279"/>
      <c r="M291" s="278"/>
      <c r="N291" s="161"/>
      <c r="O291" s="161"/>
      <c r="P291" s="279"/>
      <c r="Q291" s="278"/>
      <c r="R291" s="161"/>
      <c r="S291" s="161"/>
      <c r="T291" s="279"/>
      <c r="U291" s="278"/>
      <c r="V291" s="161"/>
      <c r="W291" s="161"/>
      <c r="X291" s="279"/>
      <c r="Y291" s="277"/>
      <c r="Z291" s="161"/>
      <c r="AA291" s="161"/>
      <c r="AB291" s="279"/>
      <c r="AC291" s="277"/>
      <c r="AD291" s="161"/>
      <c r="AE291" s="161"/>
      <c r="AF291" s="279"/>
      <c r="AG291" s="277"/>
      <c r="AH291" s="161"/>
      <c r="AI291" s="161"/>
      <c r="AJ291" s="279"/>
      <c r="AK291" s="277"/>
      <c r="AL291" s="270"/>
    </row>
    <row r="292" spans="6:38">
      <c r="F292" s="161"/>
      <c r="G292" s="161"/>
      <c r="H292" s="277"/>
      <c r="I292" s="278"/>
      <c r="J292" s="161"/>
      <c r="K292" s="161"/>
      <c r="L292" s="279"/>
      <c r="M292" s="278"/>
      <c r="N292" s="161"/>
      <c r="O292" s="161"/>
      <c r="P292" s="279"/>
      <c r="Q292" s="278"/>
      <c r="R292" s="161"/>
      <c r="S292" s="161"/>
      <c r="T292" s="279"/>
      <c r="U292" s="278"/>
      <c r="V292" s="161"/>
      <c r="W292" s="161"/>
      <c r="X292" s="279"/>
      <c r="Y292" s="277"/>
      <c r="Z292" s="161"/>
      <c r="AA292" s="161"/>
      <c r="AB292" s="279"/>
      <c r="AC292" s="277"/>
      <c r="AD292" s="161"/>
      <c r="AE292" s="161"/>
      <c r="AF292" s="279"/>
      <c r="AG292" s="277"/>
      <c r="AH292" s="161"/>
      <c r="AI292" s="161"/>
      <c r="AJ292" s="279"/>
      <c r="AK292" s="277"/>
      <c r="AL292" s="270"/>
    </row>
    <row r="293" spans="6:38">
      <c r="F293" s="161"/>
      <c r="G293" s="161"/>
      <c r="H293" s="277"/>
      <c r="I293" s="278"/>
      <c r="J293" s="161"/>
      <c r="K293" s="161"/>
      <c r="L293" s="279"/>
      <c r="M293" s="278"/>
      <c r="N293" s="161"/>
      <c r="O293" s="161"/>
      <c r="P293" s="279"/>
      <c r="Q293" s="278"/>
      <c r="R293" s="161"/>
      <c r="S293" s="161"/>
      <c r="T293" s="279"/>
      <c r="U293" s="278"/>
      <c r="V293" s="161"/>
      <c r="W293" s="161"/>
      <c r="X293" s="279"/>
      <c r="Y293" s="277"/>
      <c r="Z293" s="161"/>
      <c r="AA293" s="161"/>
      <c r="AB293" s="279"/>
      <c r="AC293" s="277"/>
      <c r="AD293" s="161"/>
      <c r="AE293" s="161"/>
      <c r="AF293" s="279"/>
      <c r="AG293" s="277"/>
      <c r="AH293" s="161"/>
      <c r="AI293" s="161"/>
      <c r="AJ293" s="279"/>
      <c r="AK293" s="277"/>
      <c r="AL293" s="270"/>
    </row>
    <row r="294" spans="6:38">
      <c r="F294" s="161"/>
      <c r="G294" s="161"/>
      <c r="H294" s="277"/>
      <c r="I294" s="278"/>
      <c r="J294" s="161"/>
      <c r="K294" s="161"/>
      <c r="L294" s="279"/>
      <c r="M294" s="278"/>
      <c r="N294" s="161"/>
      <c r="O294" s="161"/>
      <c r="P294" s="279"/>
      <c r="Q294" s="278"/>
      <c r="R294" s="161"/>
      <c r="S294" s="161"/>
      <c r="T294" s="279"/>
      <c r="U294" s="278"/>
      <c r="V294" s="161"/>
      <c r="W294" s="161"/>
      <c r="X294" s="279"/>
      <c r="Y294" s="277"/>
      <c r="Z294" s="161"/>
      <c r="AA294" s="161"/>
      <c r="AB294" s="279"/>
      <c r="AC294" s="277"/>
      <c r="AD294" s="161"/>
      <c r="AE294" s="161"/>
      <c r="AF294" s="279"/>
      <c r="AG294" s="277"/>
      <c r="AH294" s="161"/>
      <c r="AI294" s="161"/>
      <c r="AJ294" s="279"/>
      <c r="AK294" s="277"/>
      <c r="AL294" s="270"/>
    </row>
    <row r="295" spans="6:38">
      <c r="F295" s="161"/>
      <c r="G295" s="161"/>
      <c r="H295" s="277"/>
      <c r="I295" s="278"/>
      <c r="J295" s="161"/>
      <c r="K295" s="161"/>
      <c r="L295" s="279"/>
      <c r="M295" s="278"/>
      <c r="N295" s="161"/>
      <c r="O295" s="161"/>
      <c r="P295" s="279"/>
      <c r="Q295" s="278"/>
      <c r="R295" s="161"/>
      <c r="S295" s="161"/>
      <c r="T295" s="279"/>
      <c r="U295" s="278"/>
      <c r="V295" s="161"/>
      <c r="W295" s="161"/>
      <c r="X295" s="279"/>
      <c r="Y295" s="277"/>
      <c r="Z295" s="161"/>
      <c r="AA295" s="161"/>
      <c r="AB295" s="279"/>
      <c r="AC295" s="277"/>
      <c r="AD295" s="161"/>
      <c r="AE295" s="161"/>
      <c r="AF295" s="279"/>
      <c r="AG295" s="277"/>
      <c r="AH295" s="161"/>
      <c r="AI295" s="161"/>
      <c r="AJ295" s="279"/>
      <c r="AK295" s="277"/>
      <c r="AL295" s="270"/>
    </row>
    <row r="296" spans="6:38">
      <c r="F296" s="161"/>
      <c r="G296" s="161"/>
      <c r="H296" s="277"/>
      <c r="I296" s="278"/>
      <c r="J296" s="161"/>
      <c r="K296" s="161"/>
      <c r="L296" s="279"/>
      <c r="M296" s="278"/>
      <c r="N296" s="161"/>
      <c r="O296" s="161"/>
      <c r="P296" s="279"/>
      <c r="Q296" s="278"/>
      <c r="R296" s="161"/>
      <c r="S296" s="161"/>
      <c r="T296" s="279"/>
      <c r="U296" s="278"/>
      <c r="V296" s="161"/>
      <c r="W296" s="161"/>
      <c r="X296" s="279"/>
      <c r="Y296" s="277"/>
      <c r="Z296" s="161"/>
      <c r="AA296" s="161"/>
      <c r="AB296" s="279"/>
      <c r="AC296" s="277"/>
      <c r="AD296" s="161"/>
      <c r="AE296" s="161"/>
      <c r="AF296" s="279"/>
      <c r="AG296" s="277"/>
      <c r="AH296" s="161"/>
      <c r="AI296" s="161"/>
      <c r="AJ296" s="279"/>
      <c r="AK296" s="277"/>
      <c r="AL296" s="270"/>
    </row>
    <row r="297" spans="6:38">
      <c r="F297" s="161"/>
      <c r="G297" s="161"/>
      <c r="H297" s="277"/>
      <c r="I297" s="278"/>
      <c r="J297" s="161"/>
      <c r="K297" s="161"/>
      <c r="L297" s="279"/>
      <c r="M297" s="278"/>
      <c r="N297" s="161"/>
      <c r="O297" s="161"/>
      <c r="P297" s="279"/>
      <c r="Q297" s="278"/>
      <c r="R297" s="161"/>
      <c r="S297" s="161"/>
      <c r="T297" s="279"/>
      <c r="U297" s="278"/>
      <c r="V297" s="161"/>
      <c r="W297" s="161"/>
      <c r="X297" s="279"/>
      <c r="Y297" s="277"/>
      <c r="Z297" s="161"/>
      <c r="AA297" s="161"/>
      <c r="AB297" s="279"/>
      <c r="AC297" s="277"/>
      <c r="AD297" s="161"/>
      <c r="AE297" s="161"/>
      <c r="AF297" s="279"/>
      <c r="AG297" s="277"/>
      <c r="AH297" s="161"/>
      <c r="AI297" s="161"/>
      <c r="AJ297" s="279"/>
      <c r="AK297" s="277"/>
      <c r="AL297" s="270"/>
    </row>
    <row r="298" spans="6:38">
      <c r="F298" s="161"/>
      <c r="G298" s="161"/>
      <c r="H298" s="277"/>
      <c r="I298" s="278"/>
      <c r="J298" s="161"/>
      <c r="K298" s="161"/>
      <c r="L298" s="279"/>
      <c r="M298" s="278"/>
      <c r="N298" s="161"/>
      <c r="O298" s="161"/>
      <c r="P298" s="279"/>
      <c r="Q298" s="278"/>
      <c r="R298" s="161"/>
      <c r="S298" s="161"/>
      <c r="T298" s="279"/>
      <c r="U298" s="278"/>
      <c r="V298" s="161"/>
      <c r="W298" s="161"/>
      <c r="X298" s="279"/>
      <c r="Y298" s="277"/>
      <c r="Z298" s="161"/>
      <c r="AA298" s="161"/>
      <c r="AB298" s="279"/>
      <c r="AC298" s="277"/>
      <c r="AD298" s="161"/>
      <c r="AE298" s="161"/>
      <c r="AF298" s="279"/>
      <c r="AG298" s="277"/>
      <c r="AH298" s="161"/>
      <c r="AI298" s="161"/>
      <c r="AJ298" s="279"/>
      <c r="AK298" s="277"/>
      <c r="AL298" s="270"/>
    </row>
    <row r="299" spans="6:38">
      <c r="F299" s="161"/>
      <c r="G299" s="161"/>
      <c r="H299" s="277"/>
      <c r="I299" s="278"/>
      <c r="J299" s="161"/>
      <c r="K299" s="161"/>
      <c r="L299" s="279"/>
      <c r="M299" s="278"/>
      <c r="N299" s="161"/>
      <c r="O299" s="161"/>
      <c r="P299" s="279"/>
      <c r="Q299" s="278"/>
      <c r="R299" s="161"/>
      <c r="S299" s="161"/>
      <c r="T299" s="279"/>
      <c r="U299" s="278"/>
      <c r="V299" s="161"/>
      <c r="W299" s="161"/>
      <c r="X299" s="279"/>
      <c r="Y299" s="277"/>
      <c r="Z299" s="161"/>
      <c r="AA299" s="161"/>
      <c r="AB299" s="279"/>
      <c r="AC299" s="277"/>
      <c r="AD299" s="161"/>
      <c r="AE299" s="161"/>
      <c r="AF299" s="279"/>
      <c r="AG299" s="277"/>
      <c r="AH299" s="161"/>
      <c r="AI299" s="161"/>
      <c r="AJ299" s="279"/>
      <c r="AK299" s="277"/>
      <c r="AL299" s="270"/>
    </row>
    <row r="300" spans="6:38">
      <c r="F300" s="161"/>
      <c r="G300" s="161"/>
      <c r="H300" s="277"/>
      <c r="I300" s="278"/>
      <c r="J300" s="161"/>
      <c r="K300" s="161"/>
      <c r="L300" s="279"/>
      <c r="M300" s="278"/>
      <c r="N300" s="161"/>
      <c r="O300" s="161"/>
      <c r="P300" s="279"/>
      <c r="Q300" s="278"/>
      <c r="R300" s="161"/>
      <c r="S300" s="161"/>
      <c r="T300" s="279"/>
      <c r="U300" s="278"/>
      <c r="V300" s="161"/>
      <c r="W300" s="161"/>
      <c r="X300" s="279"/>
      <c r="Y300" s="277"/>
      <c r="Z300" s="161"/>
      <c r="AA300" s="161"/>
      <c r="AB300" s="279"/>
      <c r="AC300" s="277"/>
      <c r="AD300" s="161"/>
      <c r="AE300" s="161"/>
      <c r="AF300" s="279"/>
      <c r="AG300" s="277"/>
      <c r="AH300" s="161"/>
      <c r="AI300" s="161"/>
      <c r="AJ300" s="279"/>
      <c r="AK300" s="277"/>
      <c r="AL300" s="270"/>
    </row>
    <row r="301" spans="6:38">
      <c r="F301" s="161"/>
      <c r="G301" s="161"/>
      <c r="H301" s="277"/>
      <c r="I301" s="278"/>
      <c r="J301" s="161"/>
      <c r="K301" s="161"/>
      <c r="L301" s="279"/>
      <c r="M301" s="278"/>
      <c r="N301" s="161"/>
      <c r="O301" s="161"/>
      <c r="P301" s="279"/>
      <c r="Q301" s="278"/>
      <c r="R301" s="161"/>
      <c r="S301" s="161"/>
      <c r="T301" s="279"/>
      <c r="U301" s="278"/>
      <c r="V301" s="161"/>
      <c r="W301" s="161"/>
      <c r="X301" s="279"/>
      <c r="Y301" s="277"/>
      <c r="Z301" s="161"/>
      <c r="AA301" s="161"/>
      <c r="AB301" s="279"/>
      <c r="AC301" s="277"/>
      <c r="AD301" s="161"/>
      <c r="AE301" s="161"/>
      <c r="AF301" s="279"/>
      <c r="AG301" s="277"/>
      <c r="AH301" s="161"/>
      <c r="AI301" s="161"/>
      <c r="AJ301" s="279"/>
      <c r="AK301" s="277"/>
      <c r="AL301" s="270"/>
    </row>
    <row r="302" spans="6:38">
      <c r="F302" s="161"/>
      <c r="G302" s="161"/>
      <c r="H302" s="277"/>
      <c r="I302" s="278"/>
      <c r="J302" s="161"/>
      <c r="K302" s="161"/>
      <c r="L302" s="279"/>
      <c r="M302" s="278"/>
      <c r="N302" s="161"/>
      <c r="O302" s="161"/>
      <c r="P302" s="279"/>
      <c r="Q302" s="278"/>
      <c r="R302" s="161"/>
      <c r="S302" s="161"/>
      <c r="T302" s="279"/>
      <c r="U302" s="278"/>
      <c r="V302" s="161"/>
      <c r="W302" s="161"/>
      <c r="X302" s="279"/>
      <c r="Y302" s="277"/>
      <c r="Z302" s="161"/>
      <c r="AA302" s="161"/>
      <c r="AB302" s="279"/>
      <c r="AC302" s="277"/>
      <c r="AD302" s="161"/>
      <c r="AE302" s="161"/>
      <c r="AF302" s="279"/>
      <c r="AG302" s="277"/>
      <c r="AH302" s="161"/>
      <c r="AI302" s="161"/>
      <c r="AJ302" s="279"/>
      <c r="AK302" s="277"/>
      <c r="AL302" s="270"/>
    </row>
    <row r="303" spans="6:38">
      <c r="F303" s="161"/>
      <c r="G303" s="161"/>
      <c r="H303" s="277"/>
      <c r="I303" s="278"/>
      <c r="J303" s="161"/>
      <c r="K303" s="161"/>
      <c r="L303" s="279"/>
      <c r="M303" s="278"/>
      <c r="N303" s="161"/>
      <c r="O303" s="161"/>
      <c r="P303" s="279"/>
      <c r="Q303" s="278"/>
      <c r="R303" s="161"/>
      <c r="S303" s="161"/>
      <c r="T303" s="279"/>
      <c r="U303" s="278"/>
      <c r="V303" s="161"/>
      <c r="W303" s="161"/>
      <c r="X303" s="279"/>
      <c r="Y303" s="277"/>
      <c r="Z303" s="161"/>
      <c r="AA303" s="161"/>
      <c r="AB303" s="279"/>
      <c r="AC303" s="277"/>
      <c r="AD303" s="161"/>
      <c r="AE303" s="161"/>
      <c r="AF303" s="279"/>
      <c r="AG303" s="277"/>
      <c r="AH303" s="161"/>
      <c r="AI303" s="161"/>
      <c r="AJ303" s="279"/>
      <c r="AK303" s="277"/>
      <c r="AL303" s="270"/>
    </row>
    <row r="304" spans="6:38">
      <c r="F304" s="161"/>
      <c r="G304" s="161"/>
      <c r="H304" s="277"/>
      <c r="I304" s="278"/>
      <c r="J304" s="161"/>
      <c r="K304" s="161"/>
      <c r="L304" s="279"/>
      <c r="M304" s="278"/>
      <c r="N304" s="161"/>
      <c r="O304" s="161"/>
      <c r="P304" s="279"/>
      <c r="Q304" s="278"/>
      <c r="R304" s="161"/>
      <c r="S304" s="161"/>
      <c r="T304" s="279"/>
      <c r="U304" s="278"/>
      <c r="V304" s="161"/>
      <c r="W304" s="161"/>
      <c r="X304" s="279"/>
      <c r="Y304" s="277"/>
      <c r="Z304" s="161"/>
      <c r="AA304" s="161"/>
      <c r="AB304" s="279"/>
      <c r="AC304" s="277"/>
      <c r="AD304" s="161"/>
      <c r="AE304" s="161"/>
      <c r="AF304" s="279"/>
      <c r="AG304" s="277"/>
      <c r="AH304" s="161"/>
      <c r="AI304" s="161"/>
      <c r="AJ304" s="279"/>
      <c r="AK304" s="277"/>
      <c r="AL304" s="270"/>
    </row>
    <row r="305" spans="6:38">
      <c r="F305" s="161"/>
      <c r="G305" s="161"/>
      <c r="H305" s="277"/>
      <c r="I305" s="278"/>
      <c r="J305" s="161"/>
      <c r="K305" s="161"/>
      <c r="L305" s="279"/>
      <c r="M305" s="278"/>
      <c r="N305" s="161"/>
      <c r="O305" s="161"/>
      <c r="P305" s="279"/>
      <c r="Q305" s="278"/>
      <c r="R305" s="161"/>
      <c r="S305" s="161"/>
      <c r="T305" s="279"/>
      <c r="U305" s="278"/>
      <c r="V305" s="161"/>
      <c r="W305" s="161"/>
      <c r="X305" s="279"/>
      <c r="Y305" s="277"/>
      <c r="Z305" s="161"/>
      <c r="AA305" s="161"/>
      <c r="AB305" s="279"/>
      <c r="AC305" s="277"/>
      <c r="AD305" s="161"/>
      <c r="AE305" s="161"/>
      <c r="AF305" s="279"/>
      <c r="AG305" s="277"/>
      <c r="AH305" s="161"/>
      <c r="AI305" s="161"/>
      <c r="AJ305" s="279"/>
      <c r="AK305" s="277"/>
      <c r="AL305" s="270"/>
    </row>
    <row r="306" spans="6:38">
      <c r="F306" s="161"/>
      <c r="G306" s="161"/>
      <c r="H306" s="277"/>
      <c r="I306" s="278"/>
      <c r="J306" s="161"/>
      <c r="K306" s="161"/>
      <c r="L306" s="279"/>
      <c r="M306" s="278"/>
      <c r="N306" s="161"/>
      <c r="O306" s="161"/>
      <c r="P306" s="279"/>
      <c r="Q306" s="278"/>
      <c r="R306" s="161"/>
      <c r="S306" s="161"/>
      <c r="T306" s="279"/>
      <c r="U306" s="278"/>
      <c r="V306" s="161"/>
      <c r="W306" s="161"/>
      <c r="X306" s="279"/>
      <c r="Y306" s="277"/>
      <c r="Z306" s="161"/>
      <c r="AA306" s="161"/>
      <c r="AB306" s="279"/>
      <c r="AC306" s="277"/>
      <c r="AD306" s="161"/>
      <c r="AE306" s="161"/>
      <c r="AF306" s="279"/>
      <c r="AG306" s="277"/>
      <c r="AH306" s="161"/>
      <c r="AI306" s="161"/>
      <c r="AJ306" s="279"/>
      <c r="AK306" s="277"/>
      <c r="AL306" s="270"/>
    </row>
    <row r="307" spans="6:38">
      <c r="F307" s="161"/>
      <c r="G307" s="161"/>
      <c r="H307" s="277"/>
      <c r="I307" s="278"/>
      <c r="J307" s="161"/>
      <c r="K307" s="161"/>
      <c r="L307" s="279"/>
      <c r="M307" s="278"/>
      <c r="N307" s="161"/>
      <c r="O307" s="161"/>
      <c r="P307" s="279"/>
      <c r="Q307" s="278"/>
      <c r="R307" s="161"/>
      <c r="S307" s="161"/>
      <c r="T307" s="279"/>
      <c r="U307" s="278"/>
      <c r="V307" s="161"/>
      <c r="W307" s="161"/>
      <c r="X307" s="279"/>
      <c r="Y307" s="277"/>
      <c r="Z307" s="161"/>
      <c r="AA307" s="161"/>
      <c r="AB307" s="279"/>
      <c r="AC307" s="277"/>
      <c r="AD307" s="161"/>
      <c r="AE307" s="161"/>
      <c r="AF307" s="279"/>
      <c r="AG307" s="277"/>
      <c r="AH307" s="161"/>
      <c r="AI307" s="161"/>
      <c r="AJ307" s="279"/>
      <c r="AK307" s="277"/>
      <c r="AL307" s="270"/>
    </row>
    <row r="308" spans="6:38">
      <c r="F308" s="161"/>
      <c r="G308" s="161"/>
      <c r="H308" s="277"/>
      <c r="I308" s="278"/>
      <c r="J308" s="161"/>
      <c r="K308" s="161"/>
      <c r="L308" s="279"/>
      <c r="M308" s="278"/>
      <c r="N308" s="161"/>
      <c r="O308" s="161"/>
      <c r="P308" s="279"/>
      <c r="Q308" s="278"/>
      <c r="R308" s="161"/>
      <c r="S308" s="161"/>
      <c r="T308" s="279"/>
      <c r="U308" s="278"/>
      <c r="V308" s="161"/>
      <c r="W308" s="161"/>
      <c r="X308" s="279"/>
      <c r="Y308" s="277"/>
      <c r="Z308" s="161"/>
      <c r="AA308" s="161"/>
      <c r="AB308" s="279"/>
      <c r="AC308" s="277"/>
      <c r="AD308" s="161"/>
      <c r="AE308" s="161"/>
      <c r="AF308" s="279"/>
      <c r="AG308" s="277"/>
      <c r="AH308" s="161"/>
      <c r="AI308" s="161"/>
      <c r="AJ308" s="279"/>
      <c r="AK308" s="277"/>
      <c r="AL308" s="270"/>
    </row>
    <row r="309" spans="6:38">
      <c r="F309" s="161"/>
      <c r="G309" s="161"/>
      <c r="H309" s="277"/>
      <c r="I309" s="278"/>
      <c r="J309" s="161"/>
      <c r="K309" s="161"/>
      <c r="L309" s="279"/>
      <c r="M309" s="278"/>
      <c r="N309" s="161"/>
      <c r="O309" s="161"/>
      <c r="P309" s="279"/>
      <c r="Q309" s="278"/>
      <c r="R309" s="161"/>
      <c r="S309" s="161"/>
      <c r="T309" s="279"/>
      <c r="U309" s="278"/>
      <c r="V309" s="161"/>
      <c r="W309" s="161"/>
      <c r="X309" s="279"/>
      <c r="Y309" s="277"/>
      <c r="Z309" s="161"/>
      <c r="AA309" s="161"/>
      <c r="AB309" s="279"/>
      <c r="AC309" s="277"/>
      <c r="AD309" s="161"/>
      <c r="AE309" s="161"/>
      <c r="AF309" s="279"/>
      <c r="AG309" s="277"/>
      <c r="AH309" s="161"/>
      <c r="AI309" s="161"/>
      <c r="AJ309" s="279"/>
      <c r="AK309" s="277"/>
      <c r="AL309" s="270"/>
    </row>
    <row r="310" spans="6:38">
      <c r="F310" s="161"/>
      <c r="G310" s="161"/>
      <c r="H310" s="277"/>
      <c r="I310" s="278"/>
      <c r="J310" s="161"/>
      <c r="K310" s="161"/>
      <c r="L310" s="279"/>
      <c r="M310" s="278"/>
      <c r="N310" s="161"/>
      <c r="O310" s="161"/>
      <c r="P310" s="279"/>
      <c r="Q310" s="278"/>
      <c r="R310" s="161"/>
      <c r="S310" s="161"/>
      <c r="T310" s="279"/>
      <c r="U310" s="278"/>
      <c r="V310" s="161"/>
      <c r="W310" s="161"/>
      <c r="X310" s="279"/>
      <c r="Y310" s="277"/>
      <c r="Z310" s="161"/>
      <c r="AA310" s="161"/>
      <c r="AB310" s="279"/>
      <c r="AC310" s="277"/>
      <c r="AD310" s="161"/>
      <c r="AE310" s="161"/>
      <c r="AF310" s="279"/>
      <c r="AG310" s="277"/>
      <c r="AH310" s="161"/>
      <c r="AI310" s="161"/>
      <c r="AJ310" s="279"/>
      <c r="AK310" s="277"/>
      <c r="AL310" s="270"/>
    </row>
    <row r="311" spans="6:38">
      <c r="F311" s="161"/>
      <c r="G311" s="161"/>
      <c r="H311" s="277"/>
      <c r="I311" s="278"/>
      <c r="J311" s="161"/>
      <c r="K311" s="161"/>
      <c r="L311" s="279"/>
      <c r="M311" s="278"/>
      <c r="N311" s="161"/>
      <c r="O311" s="161"/>
      <c r="P311" s="279"/>
      <c r="Q311" s="278"/>
      <c r="R311" s="161"/>
      <c r="S311" s="161"/>
      <c r="T311" s="279"/>
      <c r="U311" s="278"/>
      <c r="V311" s="161"/>
      <c r="W311" s="161"/>
      <c r="X311" s="279"/>
      <c r="Y311" s="277"/>
      <c r="Z311" s="161"/>
      <c r="AA311" s="161"/>
      <c r="AB311" s="279"/>
      <c r="AC311" s="277"/>
      <c r="AD311" s="161"/>
      <c r="AE311" s="161"/>
      <c r="AF311" s="279"/>
      <c r="AG311" s="277"/>
      <c r="AH311" s="161"/>
      <c r="AI311" s="161"/>
      <c r="AJ311" s="279"/>
      <c r="AK311" s="277"/>
      <c r="AL311" s="270"/>
    </row>
    <row r="312" spans="6:38">
      <c r="F312" s="161"/>
      <c r="G312" s="161"/>
      <c r="H312" s="277"/>
      <c r="I312" s="278"/>
      <c r="J312" s="161"/>
      <c r="K312" s="161"/>
      <c r="L312" s="279"/>
      <c r="M312" s="278"/>
      <c r="N312" s="161"/>
      <c r="O312" s="161"/>
      <c r="P312" s="279"/>
      <c r="Q312" s="278"/>
      <c r="R312" s="161"/>
      <c r="S312" s="161"/>
      <c r="T312" s="279"/>
      <c r="U312" s="278"/>
      <c r="V312" s="161"/>
      <c r="W312" s="161"/>
      <c r="X312" s="279"/>
      <c r="Y312" s="277"/>
      <c r="Z312" s="161"/>
      <c r="AA312" s="161"/>
      <c r="AB312" s="279"/>
      <c r="AC312" s="277"/>
      <c r="AD312" s="161"/>
      <c r="AE312" s="161"/>
      <c r="AF312" s="279"/>
      <c r="AG312" s="277"/>
      <c r="AH312" s="161"/>
      <c r="AI312" s="161"/>
      <c r="AJ312" s="279"/>
      <c r="AK312" s="277"/>
      <c r="AL312" s="270"/>
    </row>
    <row r="313" spans="6:38">
      <c r="F313" s="161"/>
      <c r="G313" s="161"/>
      <c r="H313" s="277"/>
      <c r="I313" s="278"/>
      <c r="J313" s="161"/>
      <c r="K313" s="161"/>
      <c r="L313" s="279"/>
      <c r="M313" s="278"/>
      <c r="N313" s="161"/>
      <c r="O313" s="161"/>
      <c r="P313" s="279"/>
      <c r="Q313" s="278"/>
      <c r="R313" s="161"/>
      <c r="S313" s="161"/>
      <c r="T313" s="279"/>
      <c r="U313" s="278"/>
      <c r="V313" s="161"/>
      <c r="W313" s="161"/>
      <c r="X313" s="279"/>
      <c r="Y313" s="277"/>
      <c r="Z313" s="161"/>
      <c r="AA313" s="161"/>
      <c r="AB313" s="279"/>
      <c r="AC313" s="277"/>
      <c r="AD313" s="161"/>
      <c r="AE313" s="161"/>
      <c r="AF313" s="279"/>
      <c r="AG313" s="277"/>
      <c r="AH313" s="161"/>
      <c r="AI313" s="161"/>
      <c r="AJ313" s="279"/>
      <c r="AK313" s="277"/>
      <c r="AL313" s="270"/>
    </row>
    <row r="314" spans="6:38">
      <c r="F314" s="161"/>
      <c r="G314" s="161"/>
      <c r="H314" s="277"/>
      <c r="I314" s="278"/>
      <c r="J314" s="161"/>
      <c r="K314" s="161"/>
      <c r="L314" s="279"/>
      <c r="M314" s="278"/>
      <c r="N314" s="161"/>
      <c r="O314" s="161"/>
      <c r="P314" s="279"/>
      <c r="Q314" s="278"/>
      <c r="R314" s="161"/>
      <c r="S314" s="161"/>
      <c r="T314" s="279"/>
      <c r="U314" s="278"/>
      <c r="V314" s="161"/>
      <c r="W314" s="161"/>
      <c r="X314" s="279"/>
      <c r="Y314" s="277"/>
      <c r="Z314" s="161"/>
      <c r="AA314" s="161"/>
      <c r="AB314" s="279"/>
      <c r="AC314" s="277"/>
      <c r="AD314" s="161"/>
      <c r="AE314" s="161"/>
      <c r="AF314" s="279"/>
      <c r="AG314" s="277"/>
      <c r="AH314" s="161"/>
      <c r="AI314" s="161"/>
      <c r="AJ314" s="279"/>
      <c r="AK314" s="277"/>
      <c r="AL314" s="270"/>
    </row>
    <row r="315" spans="6:38">
      <c r="F315" s="161"/>
      <c r="G315" s="161"/>
      <c r="H315" s="277"/>
      <c r="I315" s="278"/>
      <c r="J315" s="161"/>
      <c r="K315" s="161"/>
      <c r="L315" s="279"/>
      <c r="M315" s="278"/>
      <c r="N315" s="161"/>
      <c r="O315" s="161"/>
      <c r="P315" s="279"/>
      <c r="Q315" s="278"/>
      <c r="R315" s="161"/>
      <c r="S315" s="161"/>
      <c r="T315" s="279"/>
      <c r="U315" s="278"/>
      <c r="V315" s="161"/>
      <c r="W315" s="161"/>
      <c r="X315" s="279"/>
      <c r="Y315" s="277"/>
      <c r="Z315" s="161"/>
      <c r="AA315" s="161"/>
      <c r="AB315" s="279"/>
      <c r="AC315" s="277"/>
      <c r="AD315" s="161"/>
      <c r="AE315" s="161"/>
      <c r="AF315" s="279"/>
      <c r="AG315" s="277"/>
      <c r="AH315" s="161"/>
      <c r="AI315" s="161"/>
      <c r="AJ315" s="279"/>
      <c r="AK315" s="277"/>
      <c r="AL315" s="270"/>
    </row>
    <row r="316" spans="6:38">
      <c r="F316" s="161"/>
      <c r="G316" s="161"/>
      <c r="H316" s="277"/>
      <c r="I316" s="278"/>
      <c r="J316" s="161"/>
      <c r="K316" s="161"/>
      <c r="L316" s="279"/>
      <c r="M316" s="278"/>
      <c r="N316" s="161"/>
      <c r="O316" s="161"/>
      <c r="P316" s="279"/>
      <c r="Q316" s="278"/>
      <c r="R316" s="161"/>
      <c r="S316" s="161"/>
      <c r="T316" s="279"/>
      <c r="U316" s="278"/>
      <c r="V316" s="161"/>
      <c r="W316" s="161"/>
      <c r="X316" s="279"/>
      <c r="Y316" s="277"/>
      <c r="Z316" s="161"/>
      <c r="AA316" s="161"/>
      <c r="AB316" s="279"/>
      <c r="AC316" s="277"/>
      <c r="AD316" s="161"/>
      <c r="AE316" s="161"/>
      <c r="AF316" s="279"/>
      <c r="AG316" s="277"/>
      <c r="AH316" s="161"/>
      <c r="AI316" s="161"/>
      <c r="AJ316" s="279"/>
      <c r="AK316" s="277"/>
      <c r="AL316" s="270"/>
    </row>
    <row r="317" spans="6:38">
      <c r="F317" s="161"/>
      <c r="G317" s="161"/>
      <c r="H317" s="277"/>
      <c r="I317" s="278"/>
      <c r="J317" s="161"/>
      <c r="K317" s="161"/>
      <c r="L317" s="279"/>
      <c r="M317" s="278"/>
      <c r="N317" s="161"/>
      <c r="O317" s="161"/>
      <c r="P317" s="279"/>
      <c r="Q317" s="278"/>
      <c r="R317" s="161"/>
      <c r="S317" s="161"/>
      <c r="T317" s="279"/>
      <c r="U317" s="278"/>
      <c r="V317" s="161"/>
      <c r="W317" s="161"/>
      <c r="X317" s="279"/>
      <c r="Y317" s="277"/>
      <c r="Z317" s="161"/>
      <c r="AA317" s="161"/>
      <c r="AB317" s="279"/>
      <c r="AC317" s="277"/>
      <c r="AD317" s="161"/>
      <c r="AE317" s="161"/>
      <c r="AF317" s="279"/>
      <c r="AG317" s="277"/>
      <c r="AH317" s="161"/>
      <c r="AI317" s="161"/>
      <c r="AJ317" s="279"/>
      <c r="AK317" s="277"/>
      <c r="AL317" s="270"/>
    </row>
    <row r="318" spans="6:38">
      <c r="F318" s="161"/>
      <c r="G318" s="161"/>
      <c r="H318" s="277"/>
      <c r="I318" s="278"/>
      <c r="J318" s="161"/>
      <c r="K318" s="161"/>
      <c r="L318" s="279"/>
      <c r="M318" s="278"/>
      <c r="N318" s="161"/>
      <c r="O318" s="161"/>
      <c r="P318" s="279"/>
      <c r="Q318" s="278"/>
      <c r="R318" s="161"/>
      <c r="S318" s="161"/>
      <c r="T318" s="279"/>
      <c r="U318" s="278"/>
      <c r="V318" s="161"/>
      <c r="W318" s="161"/>
      <c r="X318" s="279"/>
      <c r="Y318" s="277"/>
      <c r="Z318" s="161"/>
      <c r="AA318" s="161"/>
      <c r="AB318" s="279"/>
      <c r="AC318" s="277"/>
      <c r="AD318" s="161"/>
      <c r="AE318" s="161"/>
      <c r="AF318" s="279"/>
      <c r="AG318" s="277"/>
      <c r="AH318" s="161"/>
      <c r="AI318" s="161"/>
      <c r="AJ318" s="279"/>
      <c r="AK318" s="277"/>
      <c r="AL318" s="270"/>
    </row>
    <row r="319" spans="6:38">
      <c r="F319" s="161"/>
      <c r="G319" s="161"/>
      <c r="H319" s="277"/>
      <c r="I319" s="278"/>
      <c r="J319" s="161"/>
      <c r="K319" s="161"/>
      <c r="L319" s="279"/>
      <c r="M319" s="278"/>
      <c r="N319" s="161"/>
      <c r="O319" s="161"/>
      <c r="P319" s="279"/>
      <c r="Q319" s="278"/>
      <c r="R319" s="161"/>
      <c r="S319" s="161"/>
      <c r="T319" s="279"/>
      <c r="U319" s="278"/>
      <c r="V319" s="161"/>
      <c r="W319" s="161"/>
      <c r="X319" s="279"/>
      <c r="Y319" s="277"/>
      <c r="Z319" s="161"/>
      <c r="AA319" s="161"/>
      <c r="AB319" s="279"/>
      <c r="AC319" s="277"/>
      <c r="AD319" s="161"/>
      <c r="AE319" s="161"/>
      <c r="AF319" s="279"/>
      <c r="AG319" s="277"/>
      <c r="AH319" s="161"/>
      <c r="AI319" s="161"/>
      <c r="AJ319" s="279"/>
      <c r="AK319" s="277"/>
      <c r="AL319" s="270"/>
    </row>
    <row r="320" spans="6:38">
      <c r="F320" s="161"/>
      <c r="G320" s="161"/>
      <c r="H320" s="277"/>
      <c r="I320" s="278"/>
      <c r="J320" s="161"/>
      <c r="K320" s="161"/>
      <c r="L320" s="279"/>
      <c r="M320" s="278"/>
      <c r="N320" s="161"/>
      <c r="O320" s="161"/>
      <c r="P320" s="279"/>
      <c r="Q320" s="278"/>
      <c r="R320" s="161"/>
      <c r="S320" s="161"/>
      <c r="T320" s="279"/>
      <c r="U320" s="278"/>
      <c r="V320" s="161"/>
      <c r="W320" s="161"/>
      <c r="X320" s="279"/>
      <c r="Y320" s="277"/>
      <c r="Z320" s="161"/>
      <c r="AA320" s="161"/>
      <c r="AB320" s="279"/>
      <c r="AC320" s="277"/>
      <c r="AD320" s="161"/>
      <c r="AE320" s="161"/>
      <c r="AF320" s="279"/>
      <c r="AG320" s="277"/>
      <c r="AH320" s="161"/>
      <c r="AI320" s="161"/>
      <c r="AJ320" s="279"/>
      <c r="AK320" s="277"/>
      <c r="AL320" s="270"/>
    </row>
    <row r="321" spans="6:38">
      <c r="F321" s="161"/>
      <c r="G321" s="161"/>
      <c r="H321" s="277"/>
      <c r="I321" s="278"/>
      <c r="J321" s="161"/>
      <c r="K321" s="161"/>
      <c r="L321" s="279"/>
      <c r="M321" s="278"/>
      <c r="N321" s="161"/>
      <c r="O321" s="161"/>
      <c r="P321" s="279"/>
      <c r="Q321" s="278"/>
      <c r="R321" s="161"/>
      <c r="S321" s="161"/>
      <c r="T321" s="279"/>
      <c r="U321" s="278"/>
      <c r="V321" s="161"/>
      <c r="W321" s="161"/>
      <c r="X321" s="279"/>
      <c r="Y321" s="277"/>
      <c r="Z321" s="161"/>
      <c r="AA321" s="161"/>
      <c r="AB321" s="279"/>
      <c r="AC321" s="277"/>
      <c r="AD321" s="161"/>
      <c r="AE321" s="161"/>
      <c r="AF321" s="279"/>
      <c r="AG321" s="277"/>
      <c r="AH321" s="161"/>
      <c r="AI321" s="161"/>
      <c r="AJ321" s="279"/>
      <c r="AK321" s="277"/>
      <c r="AL321" s="270"/>
    </row>
    <row r="322" spans="6:38">
      <c r="F322" s="161"/>
      <c r="G322" s="161"/>
      <c r="H322" s="277"/>
      <c r="I322" s="278"/>
      <c r="J322" s="161"/>
      <c r="K322" s="161"/>
      <c r="L322" s="279"/>
      <c r="M322" s="278"/>
      <c r="N322" s="161"/>
      <c r="O322" s="161"/>
      <c r="P322" s="279"/>
      <c r="Q322" s="278"/>
      <c r="R322" s="161"/>
      <c r="S322" s="161"/>
      <c r="T322" s="279"/>
      <c r="U322" s="278"/>
      <c r="V322" s="161"/>
      <c r="W322" s="161"/>
      <c r="X322" s="279"/>
      <c r="Y322" s="277"/>
      <c r="Z322" s="161"/>
      <c r="AA322" s="161"/>
      <c r="AB322" s="279"/>
      <c r="AC322" s="277"/>
      <c r="AD322" s="161"/>
      <c r="AE322" s="161"/>
      <c r="AF322" s="279"/>
      <c r="AG322" s="277"/>
      <c r="AH322" s="161"/>
      <c r="AI322" s="161"/>
      <c r="AJ322" s="279"/>
      <c r="AK322" s="277"/>
      <c r="AL322" s="270"/>
    </row>
    <row r="323" spans="6:38">
      <c r="F323" s="161"/>
      <c r="G323" s="161"/>
      <c r="H323" s="277"/>
      <c r="I323" s="278"/>
      <c r="J323" s="161"/>
      <c r="K323" s="161"/>
      <c r="L323" s="279"/>
      <c r="M323" s="278"/>
      <c r="N323" s="161"/>
      <c r="O323" s="161"/>
      <c r="P323" s="279"/>
      <c r="Q323" s="278"/>
      <c r="R323" s="161"/>
      <c r="S323" s="161"/>
      <c r="T323" s="279"/>
      <c r="U323" s="278"/>
      <c r="V323" s="161"/>
      <c r="W323" s="161"/>
      <c r="X323" s="279"/>
      <c r="Y323" s="277"/>
      <c r="Z323" s="161"/>
      <c r="AA323" s="161"/>
      <c r="AB323" s="279"/>
      <c r="AC323" s="277"/>
      <c r="AD323" s="161"/>
      <c r="AE323" s="161"/>
      <c r="AF323" s="279"/>
      <c r="AG323" s="277"/>
      <c r="AH323" s="161"/>
      <c r="AI323" s="161"/>
      <c r="AJ323" s="279"/>
      <c r="AK323" s="277"/>
      <c r="AL323" s="270"/>
    </row>
    <row r="324" spans="6:38">
      <c r="F324" s="161"/>
      <c r="G324" s="161"/>
      <c r="H324" s="277"/>
      <c r="I324" s="278"/>
      <c r="J324" s="161"/>
      <c r="K324" s="161"/>
      <c r="L324" s="279"/>
      <c r="M324" s="278"/>
      <c r="N324" s="161"/>
      <c r="O324" s="161"/>
      <c r="P324" s="279"/>
      <c r="Q324" s="278"/>
      <c r="R324" s="161"/>
      <c r="S324" s="161"/>
      <c r="T324" s="279"/>
      <c r="U324" s="278"/>
      <c r="V324" s="161"/>
      <c r="W324" s="161"/>
      <c r="X324" s="279"/>
      <c r="Y324" s="277"/>
      <c r="Z324" s="161"/>
      <c r="AA324" s="161"/>
      <c r="AB324" s="279"/>
      <c r="AC324" s="277"/>
      <c r="AD324" s="161"/>
      <c r="AE324" s="161"/>
      <c r="AF324" s="279"/>
      <c r="AG324" s="277"/>
      <c r="AH324" s="161"/>
      <c r="AI324" s="161"/>
      <c r="AJ324" s="279"/>
      <c r="AK324" s="277"/>
      <c r="AL324" s="270"/>
    </row>
    <row r="325" spans="6:38">
      <c r="F325" s="161"/>
      <c r="G325" s="161"/>
      <c r="H325" s="277"/>
      <c r="I325" s="278"/>
      <c r="J325" s="161"/>
      <c r="K325" s="161"/>
      <c r="L325" s="279"/>
      <c r="M325" s="278"/>
      <c r="N325" s="161"/>
      <c r="O325" s="161"/>
      <c r="P325" s="279"/>
      <c r="Q325" s="278"/>
      <c r="R325" s="161"/>
      <c r="S325" s="161"/>
      <c r="T325" s="279"/>
      <c r="U325" s="278"/>
      <c r="V325" s="161"/>
      <c r="W325" s="161"/>
      <c r="X325" s="279"/>
      <c r="Y325" s="277"/>
      <c r="Z325" s="161"/>
      <c r="AA325" s="161"/>
      <c r="AB325" s="279"/>
      <c r="AC325" s="277"/>
      <c r="AD325" s="161"/>
      <c r="AE325" s="161"/>
      <c r="AF325" s="279"/>
      <c r="AG325" s="277"/>
      <c r="AH325" s="161"/>
      <c r="AI325" s="161"/>
      <c r="AJ325" s="279"/>
      <c r="AK325" s="277"/>
      <c r="AL325" s="270"/>
    </row>
    <row r="326" spans="6:38">
      <c r="F326" s="161"/>
      <c r="G326" s="161"/>
      <c r="H326" s="277"/>
      <c r="I326" s="278"/>
      <c r="J326" s="161"/>
      <c r="K326" s="161"/>
      <c r="L326" s="279"/>
      <c r="M326" s="278"/>
      <c r="N326" s="161"/>
      <c r="O326" s="161"/>
      <c r="P326" s="279"/>
      <c r="Q326" s="278"/>
      <c r="R326" s="161"/>
      <c r="S326" s="161"/>
      <c r="T326" s="279"/>
      <c r="U326" s="278"/>
      <c r="V326" s="161"/>
      <c r="W326" s="161"/>
      <c r="X326" s="279"/>
      <c r="Y326" s="277"/>
      <c r="Z326" s="161"/>
      <c r="AA326" s="161"/>
      <c r="AB326" s="279"/>
      <c r="AC326" s="277"/>
      <c r="AD326" s="161"/>
      <c r="AE326" s="161"/>
      <c r="AF326" s="279"/>
      <c r="AG326" s="277"/>
      <c r="AH326" s="161"/>
      <c r="AI326" s="161"/>
      <c r="AJ326" s="279"/>
      <c r="AK326" s="277"/>
      <c r="AL326" s="270"/>
    </row>
    <row r="327" spans="6:38">
      <c r="F327" s="161"/>
      <c r="G327" s="161"/>
      <c r="H327" s="277"/>
      <c r="I327" s="278"/>
      <c r="J327" s="161"/>
      <c r="K327" s="161"/>
      <c r="L327" s="279"/>
      <c r="M327" s="278"/>
      <c r="N327" s="161"/>
      <c r="O327" s="161"/>
      <c r="P327" s="279"/>
      <c r="Q327" s="278"/>
      <c r="R327" s="161"/>
      <c r="S327" s="161"/>
      <c r="T327" s="279"/>
      <c r="U327" s="278"/>
      <c r="V327" s="161"/>
      <c r="W327" s="161"/>
      <c r="X327" s="279"/>
      <c r="Y327" s="277"/>
      <c r="Z327" s="161"/>
      <c r="AA327" s="161"/>
      <c r="AB327" s="279"/>
      <c r="AC327" s="277"/>
      <c r="AD327" s="161"/>
      <c r="AE327" s="161"/>
      <c r="AF327" s="279"/>
      <c r="AG327" s="277"/>
      <c r="AH327" s="161"/>
      <c r="AI327" s="161"/>
      <c r="AJ327" s="279"/>
      <c r="AK327" s="277"/>
      <c r="AL327" s="270"/>
    </row>
    <row r="328" spans="6:38">
      <c r="F328" s="161"/>
      <c r="G328" s="161"/>
      <c r="H328" s="277"/>
      <c r="I328" s="278"/>
      <c r="J328" s="161"/>
      <c r="K328" s="161"/>
      <c r="L328" s="279"/>
      <c r="M328" s="278"/>
      <c r="N328" s="161"/>
      <c r="O328" s="161"/>
      <c r="P328" s="279"/>
      <c r="Q328" s="278"/>
      <c r="R328" s="161"/>
      <c r="S328" s="161"/>
      <c r="T328" s="279"/>
      <c r="U328" s="278"/>
      <c r="V328" s="161"/>
      <c r="W328" s="161"/>
      <c r="X328" s="279"/>
      <c r="Y328" s="277"/>
      <c r="Z328" s="161"/>
      <c r="AA328" s="161"/>
      <c r="AB328" s="279"/>
      <c r="AC328" s="277"/>
      <c r="AD328" s="161"/>
      <c r="AE328" s="161"/>
      <c r="AF328" s="279"/>
      <c r="AG328" s="277"/>
      <c r="AH328" s="161"/>
      <c r="AI328" s="161"/>
      <c r="AJ328" s="279"/>
      <c r="AK328" s="277"/>
      <c r="AL328" s="270"/>
    </row>
    <row r="329" spans="6:38">
      <c r="F329" s="161"/>
      <c r="G329" s="161"/>
      <c r="H329" s="277"/>
      <c r="I329" s="278"/>
      <c r="J329" s="161"/>
      <c r="K329" s="161"/>
      <c r="L329" s="279"/>
      <c r="M329" s="278"/>
      <c r="N329" s="161"/>
      <c r="O329" s="161"/>
      <c r="P329" s="279"/>
      <c r="Q329" s="278"/>
      <c r="R329" s="161"/>
      <c r="S329" s="161"/>
      <c r="T329" s="279"/>
      <c r="U329" s="278"/>
      <c r="V329" s="161"/>
      <c r="W329" s="161"/>
      <c r="X329" s="279"/>
      <c r="Y329" s="277"/>
      <c r="Z329" s="161"/>
      <c r="AA329" s="161"/>
      <c r="AB329" s="279"/>
      <c r="AC329" s="277"/>
      <c r="AD329" s="161"/>
      <c r="AE329" s="161"/>
      <c r="AF329" s="279"/>
      <c r="AG329" s="277"/>
      <c r="AH329" s="161"/>
      <c r="AI329" s="161"/>
      <c r="AJ329" s="279"/>
      <c r="AK329" s="277"/>
      <c r="AL329" s="270"/>
    </row>
    <row r="330" spans="6:38">
      <c r="F330" s="161"/>
      <c r="G330" s="161"/>
      <c r="H330" s="277"/>
      <c r="I330" s="278"/>
      <c r="J330" s="161"/>
      <c r="K330" s="161"/>
      <c r="L330" s="279"/>
      <c r="M330" s="278"/>
      <c r="N330" s="161"/>
      <c r="O330" s="161"/>
      <c r="P330" s="279"/>
      <c r="Q330" s="278"/>
      <c r="R330" s="161"/>
      <c r="S330" s="161"/>
      <c r="T330" s="279"/>
      <c r="U330" s="278"/>
      <c r="V330" s="161"/>
      <c r="W330" s="161"/>
      <c r="X330" s="279"/>
      <c r="Y330" s="277"/>
      <c r="Z330" s="161"/>
      <c r="AA330" s="161"/>
      <c r="AB330" s="279"/>
      <c r="AC330" s="277"/>
      <c r="AD330" s="161"/>
      <c r="AE330" s="161"/>
      <c r="AF330" s="279"/>
      <c r="AG330" s="277"/>
      <c r="AH330" s="161"/>
      <c r="AI330" s="161"/>
      <c r="AJ330" s="279"/>
      <c r="AK330" s="277"/>
      <c r="AL330" s="270"/>
    </row>
    <row r="331" spans="6:38">
      <c r="F331" s="161"/>
      <c r="G331" s="161"/>
      <c r="H331" s="277"/>
      <c r="I331" s="278"/>
      <c r="J331" s="161"/>
      <c r="K331" s="161"/>
      <c r="L331" s="279"/>
      <c r="M331" s="278"/>
      <c r="N331" s="161"/>
      <c r="O331" s="161"/>
      <c r="P331" s="279"/>
      <c r="Q331" s="278"/>
      <c r="R331" s="161"/>
      <c r="S331" s="161"/>
      <c r="T331" s="279"/>
      <c r="U331" s="278"/>
      <c r="V331" s="161"/>
      <c r="W331" s="161"/>
      <c r="X331" s="279"/>
      <c r="Y331" s="277"/>
      <c r="Z331" s="161"/>
      <c r="AA331" s="161"/>
      <c r="AB331" s="279"/>
      <c r="AC331" s="277"/>
      <c r="AD331" s="161"/>
      <c r="AE331" s="161"/>
      <c r="AF331" s="279"/>
      <c r="AG331" s="277"/>
      <c r="AH331" s="161"/>
      <c r="AI331" s="161"/>
      <c r="AJ331" s="279"/>
      <c r="AK331" s="277"/>
      <c r="AL331" s="270"/>
    </row>
    <row r="332" spans="6:38">
      <c r="F332" s="161"/>
      <c r="G332" s="161"/>
      <c r="H332" s="277"/>
      <c r="I332" s="278"/>
      <c r="J332" s="161"/>
      <c r="K332" s="161"/>
      <c r="L332" s="279"/>
      <c r="M332" s="278"/>
      <c r="N332" s="161"/>
      <c r="O332" s="161"/>
      <c r="P332" s="279"/>
      <c r="Q332" s="278"/>
      <c r="R332" s="161"/>
      <c r="S332" s="161"/>
      <c r="T332" s="279"/>
      <c r="U332" s="278"/>
      <c r="V332" s="161"/>
      <c r="W332" s="161"/>
      <c r="X332" s="279"/>
      <c r="Y332" s="277"/>
      <c r="Z332" s="161"/>
      <c r="AA332" s="161"/>
      <c r="AB332" s="279"/>
      <c r="AC332" s="277"/>
      <c r="AD332" s="161"/>
      <c r="AE332" s="161"/>
      <c r="AF332" s="279"/>
      <c r="AG332" s="277"/>
      <c r="AH332" s="161"/>
      <c r="AI332" s="161"/>
      <c r="AJ332" s="279"/>
      <c r="AK332" s="277"/>
      <c r="AL332" s="270"/>
    </row>
    <row r="333" spans="6:38">
      <c r="F333" s="161"/>
      <c r="G333" s="161"/>
      <c r="H333" s="277"/>
      <c r="I333" s="278"/>
      <c r="J333" s="161"/>
      <c r="K333" s="161"/>
      <c r="L333" s="279"/>
      <c r="M333" s="278"/>
      <c r="N333" s="161"/>
      <c r="O333" s="161"/>
      <c r="P333" s="279"/>
      <c r="Q333" s="278"/>
      <c r="R333" s="161"/>
      <c r="S333" s="161"/>
      <c r="T333" s="279"/>
      <c r="U333" s="278"/>
      <c r="V333" s="161"/>
      <c r="W333" s="161"/>
      <c r="X333" s="279"/>
      <c r="Y333" s="277"/>
      <c r="Z333" s="161"/>
      <c r="AA333" s="161"/>
      <c r="AB333" s="279"/>
      <c r="AC333" s="277"/>
      <c r="AD333" s="161"/>
      <c r="AE333" s="161"/>
      <c r="AF333" s="279"/>
      <c r="AG333" s="277"/>
      <c r="AH333" s="161"/>
      <c r="AI333" s="161"/>
      <c r="AJ333" s="279"/>
      <c r="AK333" s="277"/>
      <c r="AL333" s="270"/>
    </row>
    <row r="334" spans="6:38">
      <c r="F334" s="161"/>
      <c r="G334" s="161"/>
      <c r="H334" s="277"/>
      <c r="I334" s="278"/>
      <c r="J334" s="161"/>
      <c r="K334" s="161"/>
      <c r="L334" s="279"/>
      <c r="M334" s="278"/>
      <c r="N334" s="161"/>
      <c r="O334" s="161"/>
      <c r="P334" s="279"/>
      <c r="Q334" s="278"/>
      <c r="R334" s="161"/>
      <c r="S334" s="161"/>
      <c r="T334" s="279"/>
      <c r="U334" s="278"/>
      <c r="V334" s="161"/>
      <c r="W334" s="161"/>
      <c r="X334" s="279"/>
      <c r="Y334" s="277"/>
      <c r="Z334" s="161"/>
      <c r="AA334" s="161"/>
      <c r="AB334" s="279"/>
      <c r="AC334" s="277"/>
      <c r="AD334" s="161"/>
      <c r="AE334" s="161"/>
      <c r="AF334" s="279"/>
      <c r="AG334" s="277"/>
      <c r="AH334" s="161"/>
      <c r="AI334" s="161"/>
      <c r="AJ334" s="279"/>
      <c r="AK334" s="277"/>
      <c r="AL334" s="270"/>
    </row>
    <row r="335" spans="6:38">
      <c r="F335" s="161"/>
      <c r="G335" s="161"/>
      <c r="H335" s="277"/>
      <c r="I335" s="278"/>
      <c r="J335" s="161"/>
      <c r="K335" s="161"/>
      <c r="L335" s="279"/>
      <c r="M335" s="278"/>
      <c r="N335" s="161"/>
      <c r="O335" s="161"/>
      <c r="P335" s="279"/>
      <c r="Q335" s="278"/>
      <c r="R335" s="161"/>
      <c r="S335" s="161"/>
      <c r="T335" s="279"/>
      <c r="U335" s="278"/>
      <c r="V335" s="161"/>
      <c r="W335" s="161"/>
      <c r="X335" s="279"/>
      <c r="Y335" s="277"/>
      <c r="Z335" s="161"/>
      <c r="AA335" s="161"/>
      <c r="AB335" s="279"/>
      <c r="AC335" s="277"/>
      <c r="AD335" s="161"/>
      <c r="AE335" s="161"/>
      <c r="AF335" s="279"/>
      <c r="AG335" s="277"/>
      <c r="AH335" s="161"/>
      <c r="AI335" s="161"/>
      <c r="AJ335" s="279"/>
      <c r="AK335" s="277"/>
      <c r="AL335" s="270"/>
    </row>
    <row r="336" spans="6:38">
      <c r="F336" s="161"/>
      <c r="G336" s="161"/>
      <c r="H336" s="277"/>
      <c r="I336" s="278"/>
      <c r="J336" s="161"/>
      <c r="K336" s="161"/>
      <c r="L336" s="279"/>
      <c r="M336" s="278"/>
      <c r="N336" s="161"/>
      <c r="O336" s="161"/>
      <c r="P336" s="279"/>
      <c r="Q336" s="278"/>
      <c r="R336" s="161"/>
      <c r="S336" s="161"/>
      <c r="T336" s="279"/>
      <c r="U336" s="278"/>
      <c r="V336" s="161"/>
      <c r="W336" s="161"/>
      <c r="X336" s="279"/>
      <c r="Y336" s="277"/>
      <c r="Z336" s="161"/>
      <c r="AA336" s="161"/>
      <c r="AB336" s="279"/>
      <c r="AC336" s="277"/>
      <c r="AD336" s="161"/>
      <c r="AE336" s="161"/>
      <c r="AF336" s="279"/>
      <c r="AG336" s="277"/>
      <c r="AH336" s="161"/>
      <c r="AI336" s="161"/>
      <c r="AJ336" s="279"/>
      <c r="AK336" s="277"/>
      <c r="AL336" s="270"/>
    </row>
    <row r="337" spans="6:38">
      <c r="F337" s="161"/>
      <c r="G337" s="161"/>
      <c r="H337" s="277"/>
      <c r="I337" s="278"/>
      <c r="J337" s="161"/>
      <c r="K337" s="161"/>
      <c r="L337" s="279"/>
      <c r="M337" s="278"/>
      <c r="N337" s="161"/>
      <c r="O337" s="161"/>
      <c r="P337" s="279"/>
      <c r="Q337" s="278"/>
      <c r="R337" s="161"/>
      <c r="S337" s="161"/>
      <c r="T337" s="279"/>
      <c r="U337" s="278"/>
      <c r="V337" s="161"/>
      <c r="W337" s="161"/>
      <c r="X337" s="279"/>
      <c r="Y337" s="277"/>
      <c r="Z337" s="161"/>
      <c r="AA337" s="161"/>
      <c r="AB337" s="279"/>
      <c r="AC337" s="277"/>
      <c r="AD337" s="161"/>
      <c r="AE337" s="161"/>
      <c r="AF337" s="279"/>
      <c r="AG337" s="277"/>
      <c r="AH337" s="161"/>
      <c r="AI337" s="161"/>
      <c r="AJ337" s="279"/>
      <c r="AK337" s="277"/>
      <c r="AL337" s="270"/>
    </row>
    <row r="338" spans="6:38">
      <c r="F338" s="161"/>
      <c r="G338" s="161"/>
      <c r="H338" s="277"/>
      <c r="I338" s="278"/>
      <c r="J338" s="161"/>
      <c r="K338" s="161"/>
      <c r="L338" s="279"/>
      <c r="M338" s="278"/>
      <c r="N338" s="161"/>
      <c r="O338" s="161"/>
      <c r="P338" s="279"/>
      <c r="Q338" s="278"/>
      <c r="R338" s="161"/>
      <c r="S338" s="161"/>
      <c r="T338" s="279"/>
      <c r="U338" s="278"/>
      <c r="V338" s="161"/>
      <c r="W338" s="161"/>
      <c r="X338" s="279"/>
      <c r="Y338" s="277"/>
      <c r="Z338" s="161"/>
      <c r="AA338" s="161"/>
      <c r="AB338" s="279"/>
      <c r="AC338" s="277"/>
      <c r="AD338" s="161"/>
      <c r="AE338" s="161"/>
      <c r="AF338" s="279"/>
      <c r="AG338" s="277"/>
      <c r="AH338" s="161"/>
      <c r="AI338" s="161"/>
      <c r="AJ338" s="279"/>
      <c r="AK338" s="277"/>
      <c r="AL338" s="270"/>
    </row>
    <row r="339" spans="6:38">
      <c r="F339" s="161"/>
      <c r="G339" s="161"/>
      <c r="H339" s="277"/>
      <c r="I339" s="278"/>
      <c r="J339" s="161"/>
      <c r="K339" s="161"/>
      <c r="L339" s="279"/>
      <c r="M339" s="278"/>
      <c r="N339" s="161"/>
      <c r="O339" s="161"/>
      <c r="P339" s="279"/>
      <c r="Q339" s="278"/>
      <c r="R339" s="161"/>
      <c r="S339" s="161"/>
      <c r="T339" s="279"/>
      <c r="U339" s="278"/>
      <c r="V339" s="161"/>
      <c r="W339" s="161"/>
      <c r="X339" s="279"/>
      <c r="Y339" s="277"/>
      <c r="Z339" s="161"/>
      <c r="AA339" s="161"/>
      <c r="AB339" s="279"/>
      <c r="AC339" s="277"/>
      <c r="AD339" s="161"/>
      <c r="AE339" s="161"/>
      <c r="AF339" s="279"/>
      <c r="AG339" s="277"/>
      <c r="AH339" s="161"/>
      <c r="AI339" s="161"/>
      <c r="AJ339" s="279"/>
      <c r="AK339" s="277"/>
      <c r="AL339" s="270"/>
    </row>
    <row r="340" spans="6:38">
      <c r="F340" s="161"/>
      <c r="G340" s="161"/>
      <c r="H340" s="277"/>
      <c r="I340" s="278"/>
      <c r="J340" s="161"/>
      <c r="K340" s="161"/>
      <c r="L340" s="279"/>
      <c r="M340" s="278"/>
      <c r="N340" s="161"/>
      <c r="O340" s="161"/>
      <c r="P340" s="279"/>
      <c r="Q340" s="278"/>
      <c r="R340" s="161"/>
      <c r="S340" s="161"/>
      <c r="T340" s="279"/>
      <c r="U340" s="278"/>
      <c r="V340" s="161"/>
      <c r="W340" s="161"/>
      <c r="X340" s="279"/>
      <c r="Y340" s="277"/>
      <c r="Z340" s="161"/>
      <c r="AA340" s="161"/>
      <c r="AB340" s="279"/>
      <c r="AC340" s="277"/>
      <c r="AD340" s="161"/>
      <c r="AE340" s="161"/>
      <c r="AF340" s="279"/>
      <c r="AG340" s="277"/>
      <c r="AH340" s="161"/>
      <c r="AI340" s="161"/>
      <c r="AJ340" s="279"/>
      <c r="AK340" s="277"/>
      <c r="AL340" s="270"/>
    </row>
    <row r="341" spans="6:38">
      <c r="F341" s="161"/>
      <c r="G341" s="161"/>
      <c r="H341" s="277"/>
      <c r="I341" s="278"/>
      <c r="J341" s="161"/>
      <c r="K341" s="161"/>
      <c r="L341" s="279"/>
      <c r="M341" s="278"/>
      <c r="N341" s="161"/>
      <c r="O341" s="161"/>
      <c r="P341" s="279"/>
      <c r="Q341" s="278"/>
      <c r="R341" s="161"/>
      <c r="S341" s="161"/>
      <c r="T341" s="279"/>
      <c r="U341" s="278"/>
      <c r="V341" s="161"/>
      <c r="W341" s="161"/>
      <c r="X341" s="279"/>
      <c r="Y341" s="277"/>
      <c r="Z341" s="161"/>
      <c r="AA341" s="161"/>
      <c r="AB341" s="279"/>
      <c r="AC341" s="277"/>
      <c r="AD341" s="161"/>
      <c r="AE341" s="161"/>
      <c r="AF341" s="279"/>
      <c r="AG341" s="277"/>
      <c r="AH341" s="161"/>
      <c r="AI341" s="161"/>
      <c r="AJ341" s="279"/>
      <c r="AK341" s="277"/>
      <c r="AL341" s="270"/>
    </row>
    <row r="342" spans="6:38">
      <c r="F342" s="161"/>
      <c r="G342" s="161"/>
      <c r="H342" s="277"/>
      <c r="I342" s="278"/>
      <c r="J342" s="161"/>
      <c r="K342" s="161"/>
      <c r="L342" s="279"/>
      <c r="M342" s="278"/>
      <c r="N342" s="161"/>
      <c r="O342" s="161"/>
      <c r="P342" s="279"/>
      <c r="Q342" s="278"/>
      <c r="R342" s="161"/>
      <c r="S342" s="161"/>
      <c r="T342" s="279"/>
      <c r="U342" s="278"/>
      <c r="V342" s="161"/>
      <c r="W342" s="161"/>
      <c r="X342" s="279"/>
      <c r="Y342" s="277"/>
      <c r="Z342" s="161"/>
      <c r="AA342" s="161"/>
      <c r="AB342" s="279"/>
      <c r="AC342" s="277"/>
      <c r="AD342" s="161"/>
      <c r="AE342" s="161"/>
      <c r="AF342" s="279"/>
      <c r="AG342" s="277"/>
      <c r="AH342" s="161"/>
      <c r="AI342" s="161"/>
      <c r="AJ342" s="279"/>
      <c r="AK342" s="277"/>
      <c r="AL342" s="270"/>
    </row>
    <row r="343" spans="6:38">
      <c r="F343" s="161"/>
      <c r="G343" s="161"/>
      <c r="H343" s="277"/>
      <c r="I343" s="278"/>
      <c r="J343" s="161"/>
      <c r="K343" s="161"/>
      <c r="L343" s="279"/>
      <c r="M343" s="278"/>
      <c r="N343" s="161"/>
      <c r="O343" s="161"/>
      <c r="P343" s="279"/>
      <c r="Q343" s="278"/>
      <c r="R343" s="161"/>
      <c r="S343" s="161"/>
      <c r="T343" s="279"/>
      <c r="U343" s="278"/>
      <c r="V343" s="161"/>
      <c r="W343" s="161"/>
      <c r="X343" s="279"/>
      <c r="Y343" s="277"/>
      <c r="Z343" s="161"/>
      <c r="AA343" s="161"/>
      <c r="AB343" s="279"/>
      <c r="AC343" s="277"/>
      <c r="AD343" s="161"/>
      <c r="AE343" s="161"/>
      <c r="AF343" s="279"/>
      <c r="AG343" s="277"/>
      <c r="AH343" s="161"/>
      <c r="AI343" s="161"/>
      <c r="AJ343" s="279"/>
      <c r="AK343" s="277"/>
      <c r="AL343" s="270"/>
    </row>
    <row r="344" spans="6:38">
      <c r="F344" s="161"/>
      <c r="G344" s="161"/>
      <c r="H344" s="277"/>
      <c r="I344" s="278"/>
      <c r="J344" s="161"/>
      <c r="K344" s="161"/>
      <c r="L344" s="279"/>
      <c r="M344" s="278"/>
      <c r="N344" s="161"/>
      <c r="O344" s="161"/>
      <c r="P344" s="279"/>
      <c r="Q344" s="278"/>
      <c r="R344" s="161"/>
      <c r="S344" s="161"/>
      <c r="T344" s="279"/>
      <c r="U344" s="278"/>
      <c r="V344" s="161"/>
      <c r="W344" s="161"/>
      <c r="X344" s="279"/>
      <c r="Y344" s="277"/>
      <c r="Z344" s="161"/>
      <c r="AA344" s="161"/>
      <c r="AB344" s="279"/>
      <c r="AC344" s="277"/>
      <c r="AD344" s="161"/>
      <c r="AE344" s="161"/>
      <c r="AF344" s="279"/>
      <c r="AG344" s="277"/>
      <c r="AH344" s="161"/>
      <c r="AI344" s="161"/>
      <c r="AJ344" s="279"/>
      <c r="AK344" s="277"/>
      <c r="AL344" s="270"/>
    </row>
    <row r="345" spans="6:38">
      <c r="F345" s="161"/>
      <c r="G345" s="161"/>
      <c r="H345" s="277"/>
      <c r="I345" s="278"/>
      <c r="J345" s="161"/>
      <c r="K345" s="161"/>
      <c r="L345" s="279"/>
      <c r="M345" s="278"/>
      <c r="N345" s="161"/>
      <c r="O345" s="161"/>
      <c r="P345" s="279"/>
      <c r="Q345" s="278"/>
      <c r="R345" s="161"/>
      <c r="S345" s="161"/>
      <c r="T345" s="279"/>
      <c r="U345" s="278"/>
      <c r="V345" s="161"/>
      <c r="W345" s="161"/>
      <c r="X345" s="279"/>
      <c r="Y345" s="277"/>
      <c r="Z345" s="161"/>
      <c r="AA345" s="161"/>
      <c r="AB345" s="279"/>
      <c r="AC345" s="277"/>
      <c r="AD345" s="161"/>
      <c r="AE345" s="161"/>
      <c r="AF345" s="279"/>
      <c r="AG345" s="277"/>
      <c r="AH345" s="161"/>
      <c r="AI345" s="161"/>
      <c r="AJ345" s="279"/>
      <c r="AK345" s="277"/>
      <c r="AL345" s="270"/>
    </row>
    <row r="346" spans="6:38">
      <c r="F346" s="161"/>
      <c r="G346" s="161"/>
      <c r="H346" s="277"/>
      <c r="I346" s="278"/>
      <c r="J346" s="161"/>
      <c r="K346" s="161"/>
      <c r="L346" s="279"/>
      <c r="M346" s="278"/>
      <c r="N346" s="161"/>
      <c r="O346" s="161"/>
      <c r="P346" s="279"/>
      <c r="Q346" s="278"/>
      <c r="R346" s="161"/>
      <c r="S346" s="161"/>
      <c r="T346" s="279"/>
      <c r="U346" s="278"/>
      <c r="V346" s="161"/>
      <c r="W346" s="161"/>
      <c r="X346" s="279"/>
      <c r="Y346" s="277"/>
      <c r="Z346" s="161"/>
      <c r="AA346" s="161"/>
      <c r="AB346" s="279"/>
      <c r="AC346" s="277"/>
      <c r="AD346" s="161"/>
      <c r="AE346" s="161"/>
      <c r="AF346" s="279"/>
      <c r="AG346" s="277"/>
      <c r="AH346" s="161"/>
      <c r="AI346" s="161"/>
      <c r="AJ346" s="279"/>
      <c r="AK346" s="277"/>
      <c r="AL346" s="270"/>
    </row>
    <row r="347" spans="6:38">
      <c r="F347" s="161"/>
      <c r="G347" s="161"/>
      <c r="H347" s="277"/>
      <c r="I347" s="278"/>
      <c r="J347" s="161"/>
      <c r="K347" s="161"/>
      <c r="L347" s="279"/>
      <c r="M347" s="278"/>
      <c r="N347" s="161"/>
      <c r="O347" s="161"/>
      <c r="P347" s="279"/>
      <c r="Q347" s="278"/>
      <c r="R347" s="161"/>
      <c r="S347" s="161"/>
      <c r="T347" s="279"/>
      <c r="U347" s="278"/>
      <c r="V347" s="161"/>
      <c r="W347" s="161"/>
      <c r="X347" s="279"/>
      <c r="Y347" s="277"/>
      <c r="Z347" s="161"/>
      <c r="AA347" s="161"/>
      <c r="AB347" s="279"/>
      <c r="AC347" s="277"/>
      <c r="AD347" s="161"/>
      <c r="AE347" s="161"/>
      <c r="AF347" s="279"/>
      <c r="AG347" s="277"/>
      <c r="AH347" s="161"/>
      <c r="AI347" s="161"/>
      <c r="AJ347" s="279"/>
      <c r="AK347" s="277"/>
      <c r="AL347" s="270"/>
    </row>
    <row r="348" spans="6:38">
      <c r="F348" s="161"/>
      <c r="G348" s="161"/>
      <c r="H348" s="277"/>
      <c r="I348" s="278"/>
      <c r="J348" s="161"/>
      <c r="K348" s="161"/>
      <c r="L348" s="279"/>
      <c r="M348" s="278"/>
      <c r="N348" s="161"/>
      <c r="O348" s="161"/>
      <c r="P348" s="279"/>
      <c r="Q348" s="278"/>
      <c r="R348" s="161"/>
      <c r="S348" s="161"/>
      <c r="T348" s="279"/>
      <c r="U348" s="278"/>
      <c r="V348" s="161"/>
      <c r="W348" s="161"/>
      <c r="X348" s="279"/>
      <c r="Y348" s="277"/>
      <c r="Z348" s="161"/>
      <c r="AA348" s="161"/>
      <c r="AB348" s="279"/>
      <c r="AC348" s="277"/>
      <c r="AD348" s="161"/>
      <c r="AE348" s="161"/>
      <c r="AF348" s="279"/>
      <c r="AG348" s="277"/>
      <c r="AH348" s="161"/>
      <c r="AI348" s="161"/>
      <c r="AJ348" s="279"/>
      <c r="AK348" s="277"/>
      <c r="AL348" s="270"/>
    </row>
    <row r="349" spans="6:38">
      <c r="F349" s="161"/>
      <c r="G349" s="161"/>
      <c r="H349" s="277"/>
      <c r="I349" s="278"/>
      <c r="J349" s="161"/>
      <c r="K349" s="161"/>
      <c r="L349" s="279"/>
      <c r="M349" s="278"/>
      <c r="N349" s="161"/>
      <c r="O349" s="161"/>
      <c r="P349" s="279"/>
      <c r="Q349" s="278"/>
      <c r="R349" s="161"/>
      <c r="S349" s="161"/>
      <c r="T349" s="279"/>
      <c r="U349" s="278"/>
      <c r="V349" s="161"/>
      <c r="W349" s="161"/>
      <c r="X349" s="279"/>
      <c r="Y349" s="277"/>
      <c r="Z349" s="161"/>
      <c r="AA349" s="161"/>
      <c r="AB349" s="279"/>
      <c r="AC349" s="277"/>
      <c r="AD349" s="161"/>
      <c r="AE349" s="161"/>
      <c r="AF349" s="279"/>
      <c r="AG349" s="277"/>
      <c r="AH349" s="161"/>
      <c r="AI349" s="161"/>
      <c r="AJ349" s="279"/>
      <c r="AK349" s="277"/>
      <c r="AL349" s="270"/>
    </row>
    <row r="350" spans="6:38">
      <c r="F350" s="161"/>
      <c r="G350" s="161"/>
      <c r="H350" s="277"/>
      <c r="I350" s="278"/>
      <c r="J350" s="161"/>
      <c r="K350" s="161"/>
      <c r="L350" s="279"/>
      <c r="M350" s="278"/>
      <c r="N350" s="161"/>
      <c r="O350" s="161"/>
      <c r="P350" s="279"/>
      <c r="Q350" s="278"/>
      <c r="R350" s="161"/>
      <c r="S350" s="161"/>
      <c r="T350" s="279"/>
      <c r="U350" s="278"/>
      <c r="V350" s="161"/>
      <c r="W350" s="161"/>
      <c r="X350" s="279"/>
      <c r="Y350" s="277"/>
      <c r="Z350" s="161"/>
      <c r="AA350" s="161"/>
      <c r="AB350" s="279"/>
      <c r="AC350" s="277"/>
      <c r="AD350" s="161"/>
      <c r="AE350" s="161"/>
      <c r="AF350" s="279"/>
      <c r="AG350" s="277"/>
      <c r="AH350" s="161"/>
      <c r="AI350" s="161"/>
      <c r="AJ350" s="279"/>
      <c r="AK350" s="277"/>
      <c r="AL350" s="270"/>
    </row>
    <row r="351" spans="6:38">
      <c r="F351" s="161"/>
      <c r="G351" s="161"/>
      <c r="H351" s="277"/>
      <c r="I351" s="278"/>
      <c r="J351" s="161"/>
      <c r="K351" s="161"/>
      <c r="L351" s="279"/>
      <c r="M351" s="278"/>
      <c r="N351" s="161"/>
      <c r="O351" s="161"/>
      <c r="P351" s="279"/>
      <c r="Q351" s="278"/>
      <c r="R351" s="161"/>
      <c r="S351" s="161"/>
      <c r="T351" s="279"/>
      <c r="U351" s="278"/>
      <c r="V351" s="161"/>
      <c r="W351" s="161"/>
      <c r="X351" s="279"/>
      <c r="Y351" s="277"/>
      <c r="Z351" s="161"/>
      <c r="AA351" s="161"/>
      <c r="AB351" s="279"/>
      <c r="AC351" s="277"/>
      <c r="AD351" s="161"/>
      <c r="AE351" s="161"/>
      <c r="AF351" s="279"/>
      <c r="AG351" s="277"/>
      <c r="AH351" s="161"/>
      <c r="AI351" s="161"/>
      <c r="AJ351" s="279"/>
      <c r="AK351" s="277"/>
      <c r="AL351" s="270"/>
    </row>
    <row r="352" spans="6:38">
      <c r="F352" s="161"/>
      <c r="G352" s="161"/>
      <c r="H352" s="277"/>
      <c r="I352" s="278"/>
      <c r="J352" s="161"/>
      <c r="K352" s="161"/>
      <c r="L352" s="279"/>
      <c r="M352" s="278"/>
      <c r="N352" s="161"/>
      <c r="O352" s="161"/>
      <c r="P352" s="279"/>
      <c r="Q352" s="278"/>
      <c r="R352" s="161"/>
      <c r="S352" s="161"/>
      <c r="T352" s="279"/>
      <c r="U352" s="278"/>
      <c r="V352" s="161"/>
      <c r="W352" s="161"/>
      <c r="X352" s="279"/>
      <c r="Y352" s="277"/>
      <c r="Z352" s="161"/>
      <c r="AA352" s="161"/>
      <c r="AB352" s="279"/>
      <c r="AC352" s="277"/>
      <c r="AD352" s="161"/>
      <c r="AE352" s="161"/>
      <c r="AF352" s="279"/>
      <c r="AG352" s="277"/>
      <c r="AH352" s="161"/>
      <c r="AI352" s="161"/>
      <c r="AJ352" s="279"/>
      <c r="AK352" s="277"/>
      <c r="AL352" s="270"/>
    </row>
    <row r="353" spans="6:38">
      <c r="F353" s="161"/>
      <c r="G353" s="161"/>
      <c r="H353" s="277"/>
      <c r="I353" s="278"/>
      <c r="J353" s="161"/>
      <c r="K353" s="161"/>
      <c r="L353" s="279"/>
      <c r="M353" s="278"/>
      <c r="N353" s="161"/>
      <c r="O353" s="161"/>
      <c r="P353" s="279"/>
      <c r="Q353" s="278"/>
      <c r="R353" s="161"/>
      <c r="S353" s="161"/>
      <c r="T353" s="279"/>
      <c r="U353" s="278"/>
      <c r="V353" s="161"/>
      <c r="W353" s="161"/>
      <c r="X353" s="279"/>
      <c r="Y353" s="277"/>
      <c r="Z353" s="161"/>
      <c r="AA353" s="161"/>
      <c r="AB353" s="279"/>
      <c r="AC353" s="277"/>
      <c r="AD353" s="161"/>
      <c r="AE353" s="161"/>
      <c r="AF353" s="279"/>
      <c r="AG353" s="277"/>
      <c r="AH353" s="161"/>
      <c r="AI353" s="161"/>
      <c r="AJ353" s="279"/>
      <c r="AK353" s="277"/>
      <c r="AL353" s="270"/>
    </row>
    <row r="354" spans="6:38">
      <c r="F354" s="161"/>
      <c r="G354" s="161"/>
      <c r="H354" s="277"/>
      <c r="I354" s="278"/>
      <c r="J354" s="161"/>
      <c r="K354" s="161"/>
      <c r="L354" s="279"/>
      <c r="M354" s="278"/>
      <c r="N354" s="161"/>
      <c r="O354" s="161"/>
      <c r="P354" s="279"/>
      <c r="Q354" s="278"/>
      <c r="R354" s="161"/>
      <c r="S354" s="161"/>
      <c r="T354" s="279"/>
      <c r="U354" s="278"/>
      <c r="V354" s="161"/>
      <c r="W354" s="161"/>
      <c r="X354" s="279"/>
      <c r="Y354" s="277"/>
      <c r="Z354" s="161"/>
      <c r="AA354" s="161"/>
      <c r="AB354" s="279"/>
      <c r="AC354" s="277"/>
      <c r="AD354" s="161"/>
      <c r="AE354" s="161"/>
      <c r="AF354" s="279"/>
      <c r="AG354" s="277"/>
      <c r="AH354" s="161"/>
      <c r="AI354" s="161"/>
      <c r="AJ354" s="279"/>
      <c r="AK354" s="277"/>
      <c r="AL354" s="270"/>
    </row>
    <row r="355" spans="6:38">
      <c r="F355" s="161"/>
      <c r="G355" s="161"/>
      <c r="H355" s="277"/>
      <c r="I355" s="278"/>
      <c r="J355" s="161"/>
      <c r="K355" s="161"/>
      <c r="L355" s="279"/>
      <c r="M355" s="278"/>
      <c r="N355" s="161"/>
      <c r="O355" s="161"/>
      <c r="P355" s="279"/>
      <c r="Q355" s="278"/>
      <c r="R355" s="161"/>
      <c r="S355" s="161"/>
      <c r="T355" s="279"/>
      <c r="U355" s="278"/>
      <c r="V355" s="161"/>
      <c r="W355" s="161"/>
      <c r="X355" s="279"/>
      <c r="Y355" s="277"/>
      <c r="Z355" s="161"/>
      <c r="AA355" s="161"/>
      <c r="AB355" s="279"/>
      <c r="AC355" s="277"/>
      <c r="AD355" s="161"/>
      <c r="AE355" s="161"/>
      <c r="AF355" s="279"/>
      <c r="AG355" s="277"/>
      <c r="AH355" s="161"/>
      <c r="AI355" s="161"/>
      <c r="AJ355" s="279"/>
      <c r="AK355" s="277"/>
      <c r="AL355" s="270"/>
    </row>
    <row r="356" spans="6:38">
      <c r="F356" s="161"/>
      <c r="G356" s="161"/>
      <c r="H356" s="277"/>
      <c r="I356" s="278"/>
      <c r="J356" s="161"/>
      <c r="K356" s="161"/>
      <c r="L356" s="279"/>
      <c r="M356" s="278"/>
      <c r="N356" s="161"/>
      <c r="O356" s="161"/>
      <c r="P356" s="279"/>
      <c r="Q356" s="278"/>
      <c r="R356" s="161"/>
      <c r="S356" s="161"/>
      <c r="T356" s="279"/>
      <c r="U356" s="278"/>
      <c r="V356" s="161"/>
      <c r="W356" s="161"/>
      <c r="X356" s="279"/>
      <c r="Y356" s="277"/>
      <c r="Z356" s="161"/>
      <c r="AA356" s="161"/>
      <c r="AB356" s="279"/>
      <c r="AC356" s="277"/>
      <c r="AD356" s="161"/>
      <c r="AE356" s="161"/>
      <c r="AF356" s="279"/>
      <c r="AG356" s="277"/>
      <c r="AH356" s="161"/>
      <c r="AI356" s="161"/>
      <c r="AJ356" s="279"/>
      <c r="AK356" s="277"/>
      <c r="AL356" s="270"/>
    </row>
    <row r="357" spans="6:38">
      <c r="F357" s="161"/>
      <c r="G357" s="161"/>
      <c r="H357" s="277"/>
      <c r="I357" s="278"/>
      <c r="J357" s="161"/>
      <c r="K357" s="161"/>
      <c r="L357" s="279"/>
      <c r="M357" s="278"/>
      <c r="N357" s="161"/>
      <c r="O357" s="161"/>
      <c r="P357" s="279"/>
      <c r="Q357" s="278"/>
      <c r="R357" s="161"/>
      <c r="S357" s="161"/>
      <c r="T357" s="279"/>
      <c r="U357" s="278"/>
      <c r="V357" s="161"/>
      <c r="W357" s="161"/>
      <c r="X357" s="279"/>
      <c r="Y357" s="277"/>
      <c r="Z357" s="161"/>
      <c r="AA357" s="161"/>
      <c r="AB357" s="279"/>
      <c r="AC357" s="277"/>
      <c r="AD357" s="161"/>
      <c r="AE357" s="161"/>
      <c r="AF357" s="279"/>
      <c r="AG357" s="277"/>
      <c r="AH357" s="161"/>
      <c r="AI357" s="161"/>
      <c r="AJ357" s="279"/>
      <c r="AK357" s="277"/>
      <c r="AL357" s="270"/>
    </row>
    <row r="358" spans="6:38">
      <c r="F358" s="161"/>
      <c r="G358" s="161"/>
      <c r="H358" s="277"/>
      <c r="I358" s="278"/>
      <c r="J358" s="161"/>
      <c r="K358" s="161"/>
      <c r="L358" s="279"/>
      <c r="M358" s="278"/>
      <c r="N358" s="161"/>
      <c r="O358" s="161"/>
      <c r="P358" s="279"/>
      <c r="Q358" s="278"/>
      <c r="R358" s="161"/>
      <c r="S358" s="161"/>
      <c r="T358" s="279"/>
      <c r="U358" s="278"/>
      <c r="V358" s="161"/>
      <c r="W358" s="161"/>
      <c r="X358" s="279"/>
      <c r="Y358" s="277"/>
      <c r="Z358" s="161"/>
      <c r="AA358" s="161"/>
      <c r="AB358" s="279"/>
      <c r="AC358" s="277"/>
      <c r="AD358" s="161"/>
      <c r="AE358" s="161"/>
      <c r="AF358" s="279"/>
      <c r="AG358" s="277"/>
      <c r="AH358" s="161"/>
      <c r="AI358" s="161"/>
      <c r="AJ358" s="279"/>
      <c r="AK358" s="277"/>
      <c r="AL358" s="270"/>
    </row>
    <row r="359" spans="6:38">
      <c r="F359" s="161"/>
      <c r="G359" s="161"/>
      <c r="H359" s="277"/>
      <c r="I359" s="278"/>
      <c r="J359" s="161"/>
      <c r="K359" s="161"/>
      <c r="L359" s="279"/>
      <c r="M359" s="278"/>
      <c r="N359" s="161"/>
      <c r="O359" s="161"/>
      <c r="P359" s="279"/>
      <c r="Q359" s="278"/>
      <c r="R359" s="161"/>
      <c r="S359" s="161"/>
      <c r="T359" s="279"/>
      <c r="U359" s="278"/>
      <c r="V359" s="161"/>
      <c r="W359" s="161"/>
      <c r="X359" s="279"/>
      <c r="Y359" s="277"/>
      <c r="Z359" s="161"/>
      <c r="AA359" s="161"/>
      <c r="AB359" s="279"/>
      <c r="AC359" s="277"/>
      <c r="AD359" s="161"/>
      <c r="AE359" s="161"/>
      <c r="AF359" s="279"/>
      <c r="AG359" s="277"/>
      <c r="AH359" s="161"/>
      <c r="AI359" s="161"/>
      <c r="AJ359" s="279"/>
      <c r="AK359" s="277"/>
      <c r="AL359" s="270"/>
    </row>
    <row r="360" spans="6:38">
      <c r="F360" s="161"/>
      <c r="G360" s="161"/>
      <c r="H360" s="277"/>
      <c r="I360" s="278"/>
      <c r="J360" s="161"/>
      <c r="K360" s="161"/>
      <c r="L360" s="279"/>
      <c r="M360" s="278"/>
      <c r="N360" s="161"/>
      <c r="O360" s="161"/>
      <c r="P360" s="279"/>
      <c r="Q360" s="278"/>
      <c r="R360" s="161"/>
      <c r="S360" s="161"/>
      <c r="T360" s="279"/>
      <c r="U360" s="278"/>
      <c r="V360" s="161"/>
      <c r="W360" s="161"/>
      <c r="X360" s="279"/>
      <c r="Y360" s="277"/>
      <c r="Z360" s="161"/>
      <c r="AA360" s="161"/>
      <c r="AB360" s="279"/>
      <c r="AC360" s="277"/>
      <c r="AD360" s="161"/>
      <c r="AE360" s="161"/>
      <c r="AF360" s="279"/>
      <c r="AG360" s="277"/>
      <c r="AH360" s="161"/>
      <c r="AI360" s="161"/>
      <c r="AJ360" s="279"/>
      <c r="AK360" s="277"/>
      <c r="AL360" s="270"/>
    </row>
    <row r="361" spans="6:38">
      <c r="F361" s="161"/>
      <c r="G361" s="161"/>
      <c r="H361" s="277"/>
      <c r="I361" s="278"/>
      <c r="J361" s="161"/>
      <c r="K361" s="161"/>
      <c r="L361" s="279"/>
      <c r="M361" s="278"/>
      <c r="N361" s="161"/>
      <c r="O361" s="161"/>
      <c r="P361" s="279"/>
      <c r="Q361" s="278"/>
      <c r="R361" s="161"/>
      <c r="S361" s="161"/>
      <c r="T361" s="279"/>
      <c r="U361" s="278"/>
      <c r="V361" s="161"/>
      <c r="W361" s="161"/>
      <c r="X361" s="279"/>
      <c r="Y361" s="277"/>
      <c r="Z361" s="161"/>
      <c r="AA361" s="161"/>
      <c r="AB361" s="279"/>
      <c r="AC361" s="277"/>
      <c r="AD361" s="161"/>
      <c r="AE361" s="161"/>
      <c r="AF361" s="279"/>
      <c r="AG361" s="277"/>
      <c r="AH361" s="161"/>
      <c r="AI361" s="161"/>
      <c r="AJ361" s="279"/>
      <c r="AK361" s="277"/>
      <c r="AL361" s="270"/>
    </row>
    <row r="362" spans="6:38">
      <c r="F362" s="161"/>
      <c r="G362" s="161"/>
      <c r="H362" s="277"/>
      <c r="I362" s="278"/>
      <c r="J362" s="161"/>
      <c r="K362" s="161"/>
      <c r="L362" s="279"/>
      <c r="M362" s="278"/>
      <c r="N362" s="161"/>
      <c r="O362" s="161"/>
      <c r="P362" s="279"/>
      <c r="Q362" s="278"/>
      <c r="R362" s="161"/>
      <c r="S362" s="161"/>
      <c r="T362" s="279"/>
      <c r="U362" s="278"/>
      <c r="V362" s="161"/>
      <c r="W362" s="161"/>
      <c r="X362" s="279"/>
      <c r="Y362" s="277"/>
      <c r="Z362" s="161"/>
      <c r="AA362" s="161"/>
      <c r="AB362" s="279"/>
      <c r="AC362" s="277"/>
      <c r="AD362" s="161"/>
      <c r="AE362" s="161"/>
      <c r="AF362" s="279"/>
      <c r="AG362" s="277"/>
      <c r="AH362" s="161"/>
      <c r="AI362" s="161"/>
      <c r="AJ362" s="279"/>
      <c r="AK362" s="277"/>
      <c r="AL362" s="270"/>
    </row>
    <row r="363" spans="6:38">
      <c r="F363" s="161"/>
      <c r="G363" s="161"/>
      <c r="H363" s="277"/>
      <c r="I363" s="278"/>
      <c r="J363" s="161"/>
      <c r="K363" s="161"/>
      <c r="L363" s="279"/>
      <c r="M363" s="278"/>
      <c r="N363" s="161"/>
      <c r="O363" s="161"/>
      <c r="P363" s="279"/>
      <c r="Q363" s="278"/>
      <c r="R363" s="161"/>
      <c r="S363" s="161"/>
      <c r="T363" s="279"/>
      <c r="U363" s="278"/>
      <c r="V363" s="161"/>
      <c r="W363" s="161"/>
      <c r="X363" s="279"/>
      <c r="Y363" s="277"/>
      <c r="Z363" s="161"/>
      <c r="AA363" s="161"/>
      <c r="AB363" s="279"/>
      <c r="AC363" s="277"/>
      <c r="AD363" s="161"/>
      <c r="AE363" s="161"/>
      <c r="AF363" s="279"/>
      <c r="AG363" s="277"/>
      <c r="AH363" s="161"/>
      <c r="AI363" s="161"/>
      <c r="AJ363" s="279"/>
      <c r="AK363" s="277"/>
      <c r="AL363" s="270"/>
    </row>
    <row r="364" spans="6:38">
      <c r="F364" s="161"/>
      <c r="G364" s="161"/>
      <c r="H364" s="277"/>
      <c r="I364" s="278"/>
      <c r="J364" s="161"/>
      <c r="K364" s="161"/>
      <c r="L364" s="279"/>
      <c r="M364" s="278"/>
      <c r="N364" s="161"/>
      <c r="O364" s="161"/>
      <c r="P364" s="279"/>
      <c r="Q364" s="278"/>
      <c r="R364" s="161"/>
      <c r="S364" s="161"/>
      <c r="T364" s="279"/>
      <c r="U364" s="278"/>
      <c r="V364" s="161"/>
      <c r="W364" s="161"/>
      <c r="X364" s="279"/>
      <c r="Y364" s="277"/>
      <c r="Z364" s="161"/>
      <c r="AA364" s="161"/>
      <c r="AB364" s="279"/>
      <c r="AC364" s="277"/>
      <c r="AD364" s="161"/>
      <c r="AE364" s="161"/>
      <c r="AF364" s="279"/>
      <c r="AG364" s="277"/>
      <c r="AH364" s="161"/>
      <c r="AI364" s="161"/>
      <c r="AJ364" s="279"/>
      <c r="AK364" s="277"/>
      <c r="AL364" s="270"/>
    </row>
    <row r="365" spans="6:38">
      <c r="F365" s="161"/>
      <c r="G365" s="161"/>
      <c r="H365" s="277"/>
      <c r="I365" s="278"/>
      <c r="J365" s="161"/>
      <c r="K365" s="161"/>
      <c r="L365" s="279"/>
      <c r="M365" s="278"/>
      <c r="N365" s="161"/>
      <c r="O365" s="161"/>
      <c r="P365" s="279"/>
      <c r="Q365" s="278"/>
      <c r="R365" s="161"/>
      <c r="S365" s="161"/>
      <c r="T365" s="279"/>
      <c r="U365" s="278"/>
      <c r="V365" s="161"/>
      <c r="W365" s="161"/>
      <c r="X365" s="279"/>
      <c r="Y365" s="277"/>
      <c r="Z365" s="161"/>
      <c r="AA365" s="161"/>
      <c r="AB365" s="279"/>
      <c r="AC365" s="277"/>
      <c r="AD365" s="161"/>
      <c r="AE365" s="161"/>
      <c r="AF365" s="279"/>
      <c r="AG365" s="277"/>
      <c r="AH365" s="161"/>
      <c r="AI365" s="161"/>
      <c r="AJ365" s="279"/>
      <c r="AK365" s="277"/>
      <c r="AL365" s="270"/>
    </row>
    <row r="366" spans="6:38">
      <c r="F366" s="161"/>
      <c r="G366" s="161"/>
      <c r="H366" s="277"/>
      <c r="I366" s="278"/>
      <c r="J366" s="161"/>
      <c r="K366" s="161"/>
      <c r="L366" s="279"/>
      <c r="M366" s="278"/>
      <c r="N366" s="161"/>
      <c r="O366" s="161"/>
      <c r="P366" s="279"/>
      <c r="Q366" s="278"/>
      <c r="R366" s="161"/>
      <c r="S366" s="161"/>
      <c r="T366" s="279"/>
      <c r="U366" s="278"/>
      <c r="V366" s="161"/>
      <c r="W366" s="161"/>
      <c r="X366" s="279"/>
      <c r="Y366" s="277"/>
      <c r="Z366" s="161"/>
      <c r="AA366" s="161"/>
      <c r="AB366" s="279"/>
      <c r="AC366" s="277"/>
      <c r="AD366" s="161"/>
      <c r="AE366" s="161"/>
      <c r="AF366" s="279"/>
      <c r="AG366" s="277"/>
      <c r="AH366" s="161"/>
      <c r="AI366" s="161"/>
      <c r="AJ366" s="279"/>
      <c r="AK366" s="277"/>
      <c r="AL366" s="270"/>
    </row>
    <row r="367" spans="6:38">
      <c r="F367" s="161"/>
      <c r="G367" s="161"/>
      <c r="H367" s="277"/>
      <c r="I367" s="278"/>
      <c r="J367" s="161"/>
      <c r="K367" s="161"/>
      <c r="L367" s="279"/>
      <c r="M367" s="278"/>
      <c r="N367" s="161"/>
      <c r="O367" s="161"/>
      <c r="P367" s="279"/>
      <c r="Q367" s="278"/>
      <c r="R367" s="161"/>
      <c r="S367" s="161"/>
      <c r="T367" s="279"/>
      <c r="U367" s="278"/>
      <c r="V367" s="161"/>
      <c r="W367" s="161"/>
      <c r="X367" s="279"/>
      <c r="Y367" s="277"/>
      <c r="Z367" s="161"/>
      <c r="AA367" s="161"/>
      <c r="AB367" s="279"/>
      <c r="AC367" s="277"/>
      <c r="AD367" s="161"/>
      <c r="AE367" s="161"/>
      <c r="AF367" s="279"/>
      <c r="AG367" s="277"/>
      <c r="AH367" s="161"/>
      <c r="AI367" s="161"/>
      <c r="AJ367" s="279"/>
      <c r="AK367" s="277"/>
      <c r="AL367" s="270"/>
    </row>
    <row r="368" spans="6:38">
      <c r="F368" s="161"/>
      <c r="G368" s="161"/>
      <c r="H368" s="277"/>
      <c r="I368" s="278"/>
      <c r="J368" s="161"/>
      <c r="K368" s="161"/>
      <c r="L368" s="279"/>
      <c r="M368" s="278"/>
      <c r="N368" s="161"/>
      <c r="O368" s="161"/>
      <c r="P368" s="279"/>
      <c r="Q368" s="278"/>
      <c r="R368" s="161"/>
      <c r="S368" s="161"/>
      <c r="T368" s="279"/>
      <c r="U368" s="278"/>
      <c r="V368" s="161"/>
      <c r="W368" s="161"/>
      <c r="X368" s="279"/>
      <c r="Y368" s="277"/>
      <c r="Z368" s="161"/>
      <c r="AA368" s="161"/>
      <c r="AB368" s="279"/>
      <c r="AC368" s="277"/>
      <c r="AD368" s="161"/>
      <c r="AE368" s="161"/>
      <c r="AF368" s="279"/>
      <c r="AG368" s="277"/>
      <c r="AH368" s="161"/>
      <c r="AI368" s="161"/>
      <c r="AJ368" s="279"/>
      <c r="AK368" s="277"/>
      <c r="AL368" s="270"/>
    </row>
    <row r="369" spans="6:38">
      <c r="F369" s="161"/>
      <c r="G369" s="161"/>
      <c r="H369" s="277"/>
      <c r="I369" s="278"/>
      <c r="J369" s="161"/>
      <c r="K369" s="161"/>
      <c r="L369" s="279"/>
      <c r="M369" s="278"/>
      <c r="N369" s="161"/>
      <c r="O369" s="161"/>
      <c r="P369" s="279"/>
      <c r="Q369" s="278"/>
      <c r="R369" s="161"/>
      <c r="S369" s="161"/>
      <c r="T369" s="279"/>
      <c r="U369" s="278"/>
      <c r="V369" s="161"/>
      <c r="W369" s="161"/>
      <c r="X369" s="279"/>
      <c r="Y369" s="277"/>
      <c r="Z369" s="161"/>
      <c r="AA369" s="161"/>
      <c r="AB369" s="279"/>
      <c r="AC369" s="277"/>
      <c r="AD369" s="161"/>
      <c r="AE369" s="161"/>
      <c r="AF369" s="279"/>
      <c r="AG369" s="277"/>
      <c r="AH369" s="161"/>
      <c r="AI369" s="161"/>
      <c r="AJ369" s="279"/>
      <c r="AK369" s="277"/>
      <c r="AL369" s="270"/>
    </row>
    <row r="370" spans="6:38">
      <c r="F370" s="161"/>
      <c r="G370" s="161"/>
      <c r="H370" s="277"/>
      <c r="I370" s="278"/>
      <c r="J370" s="161"/>
      <c r="K370" s="161"/>
      <c r="L370" s="279"/>
      <c r="M370" s="278"/>
      <c r="N370" s="161"/>
      <c r="O370" s="161"/>
      <c r="P370" s="279"/>
      <c r="Q370" s="278"/>
      <c r="R370" s="161"/>
      <c r="S370" s="161"/>
      <c r="T370" s="279"/>
      <c r="U370" s="278"/>
      <c r="V370" s="161"/>
      <c r="W370" s="161"/>
      <c r="X370" s="279"/>
      <c r="Y370" s="277"/>
      <c r="Z370" s="161"/>
      <c r="AA370" s="161"/>
      <c r="AB370" s="279"/>
      <c r="AC370" s="277"/>
      <c r="AD370" s="161"/>
      <c r="AE370" s="161"/>
      <c r="AF370" s="279"/>
      <c r="AG370" s="277"/>
      <c r="AH370" s="161"/>
      <c r="AI370" s="161"/>
      <c r="AJ370" s="279"/>
      <c r="AK370" s="277"/>
      <c r="AL370" s="270"/>
    </row>
    <row r="371" spans="6:38">
      <c r="F371" s="161"/>
      <c r="G371" s="161"/>
      <c r="H371" s="277"/>
      <c r="I371" s="278"/>
      <c r="J371" s="161"/>
      <c r="K371" s="161"/>
      <c r="L371" s="279"/>
      <c r="M371" s="278"/>
      <c r="N371" s="161"/>
      <c r="O371" s="161"/>
      <c r="P371" s="279"/>
      <c r="Q371" s="278"/>
      <c r="R371" s="161"/>
      <c r="S371" s="161"/>
      <c r="T371" s="279"/>
      <c r="U371" s="278"/>
      <c r="V371" s="161"/>
      <c r="W371" s="161"/>
      <c r="X371" s="279"/>
      <c r="Y371" s="277"/>
      <c r="Z371" s="161"/>
      <c r="AA371" s="161"/>
      <c r="AB371" s="279"/>
      <c r="AC371" s="277"/>
      <c r="AD371" s="161"/>
      <c r="AE371" s="161"/>
      <c r="AF371" s="279"/>
      <c r="AG371" s="277"/>
      <c r="AH371" s="161"/>
      <c r="AI371" s="161"/>
      <c r="AJ371" s="279"/>
      <c r="AK371" s="277"/>
      <c r="AL371" s="270"/>
    </row>
    <row r="372" spans="6:38">
      <c r="F372" s="161"/>
      <c r="G372" s="161"/>
      <c r="H372" s="277"/>
      <c r="I372" s="278"/>
      <c r="J372" s="161"/>
      <c r="K372" s="161"/>
      <c r="L372" s="279"/>
      <c r="M372" s="278"/>
      <c r="N372" s="161"/>
      <c r="O372" s="161"/>
      <c r="P372" s="279"/>
      <c r="Q372" s="278"/>
      <c r="R372" s="161"/>
      <c r="S372" s="161"/>
      <c r="T372" s="279"/>
      <c r="U372" s="278"/>
      <c r="V372" s="161"/>
      <c r="W372" s="161"/>
      <c r="X372" s="279"/>
      <c r="Y372" s="277"/>
      <c r="Z372" s="161"/>
      <c r="AA372" s="161"/>
      <c r="AB372" s="279"/>
      <c r="AC372" s="277"/>
      <c r="AD372" s="161"/>
      <c r="AE372" s="161"/>
      <c r="AF372" s="279"/>
      <c r="AG372" s="277"/>
      <c r="AH372" s="161"/>
      <c r="AI372" s="161"/>
      <c r="AJ372" s="279"/>
      <c r="AK372" s="277"/>
      <c r="AL372" s="270"/>
    </row>
    <row r="373" spans="6:38">
      <c r="F373" s="161"/>
      <c r="G373" s="161"/>
      <c r="H373" s="277"/>
      <c r="I373" s="278"/>
      <c r="J373" s="161"/>
      <c r="K373" s="161"/>
      <c r="L373" s="279"/>
      <c r="M373" s="278"/>
      <c r="N373" s="161"/>
      <c r="O373" s="161"/>
      <c r="P373" s="279"/>
      <c r="Q373" s="278"/>
      <c r="R373" s="161"/>
      <c r="S373" s="161"/>
      <c r="T373" s="279"/>
      <c r="U373" s="278"/>
      <c r="V373" s="161"/>
      <c r="W373" s="161"/>
      <c r="X373" s="279"/>
      <c r="Y373" s="277"/>
      <c r="Z373" s="161"/>
      <c r="AA373" s="161"/>
      <c r="AB373" s="279"/>
      <c r="AC373" s="277"/>
      <c r="AD373" s="161"/>
      <c r="AE373" s="161"/>
      <c r="AF373" s="279"/>
      <c r="AG373" s="277"/>
      <c r="AH373" s="161"/>
      <c r="AI373" s="161"/>
      <c r="AJ373" s="279"/>
      <c r="AK373" s="277"/>
      <c r="AL373" s="270"/>
    </row>
    <row r="374" spans="6:38">
      <c r="F374" s="161"/>
      <c r="G374" s="161"/>
      <c r="H374" s="277"/>
      <c r="I374" s="278"/>
      <c r="J374" s="161"/>
      <c r="K374" s="161"/>
      <c r="L374" s="279"/>
      <c r="M374" s="278"/>
      <c r="N374" s="161"/>
      <c r="O374" s="161"/>
      <c r="P374" s="279"/>
      <c r="Q374" s="278"/>
      <c r="R374" s="161"/>
      <c r="S374" s="161"/>
      <c r="T374" s="279"/>
      <c r="U374" s="278"/>
      <c r="V374" s="161"/>
      <c r="W374" s="161"/>
      <c r="X374" s="279"/>
      <c r="Y374" s="277"/>
      <c r="Z374" s="161"/>
      <c r="AA374" s="161"/>
      <c r="AB374" s="279"/>
      <c r="AC374" s="277"/>
      <c r="AD374" s="161"/>
      <c r="AE374" s="161"/>
      <c r="AF374" s="279"/>
      <c r="AG374" s="277"/>
      <c r="AH374" s="161"/>
      <c r="AI374" s="161"/>
      <c r="AJ374" s="279"/>
      <c r="AK374" s="277"/>
      <c r="AL374" s="270"/>
    </row>
    <row r="375" spans="6:38">
      <c r="F375" s="161"/>
      <c r="G375" s="161"/>
      <c r="H375" s="277"/>
      <c r="I375" s="278"/>
      <c r="J375" s="161"/>
      <c r="K375" s="161"/>
      <c r="L375" s="279"/>
      <c r="M375" s="278"/>
      <c r="N375" s="161"/>
      <c r="O375" s="161"/>
      <c r="P375" s="279"/>
      <c r="Q375" s="278"/>
      <c r="R375" s="161"/>
      <c r="S375" s="161"/>
      <c r="T375" s="279"/>
      <c r="U375" s="278"/>
      <c r="V375" s="161"/>
      <c r="W375" s="161"/>
      <c r="X375" s="279"/>
      <c r="Y375" s="277"/>
      <c r="Z375" s="161"/>
      <c r="AA375" s="161"/>
      <c r="AB375" s="279"/>
      <c r="AC375" s="277"/>
      <c r="AD375" s="161"/>
      <c r="AE375" s="161"/>
      <c r="AF375" s="279"/>
      <c r="AG375" s="277"/>
      <c r="AH375" s="161"/>
      <c r="AI375" s="161"/>
      <c r="AJ375" s="279"/>
      <c r="AK375" s="277"/>
      <c r="AL375" s="270"/>
    </row>
    <row r="376" spans="6:38">
      <c r="F376" s="161"/>
      <c r="G376" s="161"/>
      <c r="H376" s="277"/>
      <c r="I376" s="278"/>
      <c r="J376" s="161"/>
      <c r="K376" s="161"/>
      <c r="L376" s="279"/>
      <c r="M376" s="278"/>
      <c r="N376" s="161"/>
      <c r="O376" s="161"/>
      <c r="P376" s="279"/>
      <c r="Q376" s="278"/>
      <c r="R376" s="161"/>
      <c r="S376" s="161"/>
      <c r="T376" s="279"/>
      <c r="U376" s="278"/>
      <c r="V376" s="161"/>
      <c r="W376" s="161"/>
      <c r="X376" s="279"/>
      <c r="Y376" s="277"/>
      <c r="Z376" s="161"/>
      <c r="AA376" s="161"/>
      <c r="AB376" s="279"/>
      <c r="AC376" s="277"/>
      <c r="AD376" s="161"/>
      <c r="AE376" s="161"/>
      <c r="AF376" s="279"/>
      <c r="AG376" s="277"/>
      <c r="AH376" s="161"/>
      <c r="AI376" s="161"/>
      <c r="AJ376" s="279"/>
      <c r="AK376" s="277"/>
      <c r="AL376" s="270"/>
    </row>
    <row r="377" spans="6:38">
      <c r="F377" s="161"/>
      <c r="G377" s="161"/>
      <c r="H377" s="277"/>
      <c r="I377" s="278"/>
      <c r="J377" s="161"/>
      <c r="K377" s="161"/>
      <c r="L377" s="279"/>
      <c r="M377" s="278"/>
      <c r="N377" s="161"/>
      <c r="O377" s="161"/>
      <c r="P377" s="279"/>
      <c r="Q377" s="278"/>
      <c r="R377" s="161"/>
      <c r="S377" s="161"/>
      <c r="T377" s="279"/>
      <c r="U377" s="278"/>
      <c r="V377" s="161"/>
      <c r="W377" s="161"/>
      <c r="X377" s="279"/>
      <c r="Y377" s="277"/>
      <c r="Z377" s="161"/>
      <c r="AA377" s="161"/>
      <c r="AB377" s="279"/>
      <c r="AC377" s="277"/>
      <c r="AD377" s="161"/>
      <c r="AE377" s="161"/>
      <c r="AF377" s="279"/>
      <c r="AG377" s="277"/>
      <c r="AH377" s="161"/>
      <c r="AI377" s="161"/>
      <c r="AJ377" s="279"/>
      <c r="AK377" s="277"/>
      <c r="AL377" s="270"/>
    </row>
    <row r="378" spans="6:38">
      <c r="F378" s="161"/>
      <c r="G378" s="161"/>
      <c r="H378" s="277"/>
      <c r="I378" s="278"/>
      <c r="J378" s="161"/>
      <c r="K378" s="161"/>
      <c r="L378" s="279"/>
      <c r="M378" s="278"/>
      <c r="N378" s="161"/>
      <c r="O378" s="161"/>
      <c r="P378" s="279"/>
      <c r="Q378" s="278"/>
      <c r="R378" s="161"/>
      <c r="S378" s="161"/>
      <c r="T378" s="279"/>
      <c r="U378" s="278"/>
      <c r="V378" s="161"/>
      <c r="W378" s="161"/>
      <c r="X378" s="279"/>
      <c r="Y378" s="277"/>
      <c r="Z378" s="161"/>
      <c r="AA378" s="161"/>
      <c r="AB378" s="279"/>
      <c r="AC378" s="277"/>
      <c r="AD378" s="161"/>
      <c r="AE378" s="161"/>
      <c r="AF378" s="279"/>
      <c r="AG378" s="277"/>
      <c r="AH378" s="161"/>
      <c r="AI378" s="161"/>
      <c r="AJ378" s="279"/>
      <c r="AK378" s="277"/>
      <c r="AL378" s="270"/>
    </row>
    <row r="379" spans="6:38">
      <c r="F379" s="161"/>
      <c r="G379" s="161"/>
      <c r="H379" s="277"/>
      <c r="I379" s="278"/>
      <c r="J379" s="161"/>
      <c r="K379" s="161"/>
      <c r="L379" s="279"/>
      <c r="M379" s="278"/>
      <c r="N379" s="161"/>
      <c r="O379" s="161"/>
      <c r="P379" s="279"/>
      <c r="Q379" s="278"/>
      <c r="R379" s="161"/>
      <c r="S379" s="161"/>
      <c r="T379" s="279"/>
      <c r="U379" s="278"/>
      <c r="V379" s="161"/>
      <c r="W379" s="161"/>
      <c r="X379" s="279"/>
      <c r="Y379" s="277"/>
      <c r="Z379" s="161"/>
      <c r="AA379" s="161"/>
      <c r="AB379" s="279"/>
      <c r="AC379" s="277"/>
      <c r="AD379" s="161"/>
      <c r="AE379" s="161"/>
      <c r="AF379" s="279"/>
      <c r="AG379" s="277"/>
      <c r="AH379" s="161"/>
      <c r="AI379" s="161"/>
      <c r="AJ379" s="279"/>
      <c r="AK379" s="277"/>
      <c r="AL379" s="270"/>
    </row>
    <row r="380" spans="6:38">
      <c r="F380" s="161"/>
      <c r="G380" s="161"/>
      <c r="H380" s="277"/>
      <c r="I380" s="278"/>
      <c r="J380" s="161"/>
      <c r="K380" s="161"/>
      <c r="L380" s="279"/>
      <c r="M380" s="278"/>
      <c r="N380" s="161"/>
      <c r="O380" s="161"/>
      <c r="P380" s="279"/>
      <c r="Q380" s="278"/>
      <c r="R380" s="161"/>
      <c r="S380" s="161"/>
      <c r="T380" s="279"/>
      <c r="U380" s="278"/>
      <c r="V380" s="161"/>
      <c r="W380" s="161"/>
      <c r="X380" s="279"/>
      <c r="Y380" s="277"/>
      <c r="Z380" s="161"/>
      <c r="AA380" s="161"/>
      <c r="AB380" s="279"/>
      <c r="AC380" s="277"/>
      <c r="AD380" s="161"/>
      <c r="AE380" s="161"/>
      <c r="AF380" s="279"/>
      <c r="AG380" s="277"/>
      <c r="AH380" s="161"/>
      <c r="AI380" s="161"/>
      <c r="AJ380" s="279"/>
      <c r="AK380" s="277"/>
      <c r="AL380" s="270"/>
    </row>
    <row r="381" spans="6:38">
      <c r="F381" s="161"/>
      <c r="G381" s="161"/>
      <c r="H381" s="277"/>
      <c r="I381" s="278"/>
      <c r="J381" s="161"/>
      <c r="K381" s="161"/>
      <c r="L381" s="279"/>
      <c r="M381" s="278"/>
      <c r="N381" s="161"/>
      <c r="O381" s="161"/>
      <c r="P381" s="279"/>
      <c r="Q381" s="278"/>
      <c r="R381" s="161"/>
      <c r="S381" s="161"/>
      <c r="T381" s="279"/>
      <c r="U381" s="278"/>
      <c r="V381" s="161"/>
      <c r="W381" s="161"/>
      <c r="X381" s="279"/>
      <c r="Y381" s="277"/>
      <c r="Z381" s="161"/>
      <c r="AA381" s="161"/>
      <c r="AB381" s="279"/>
      <c r="AC381" s="277"/>
      <c r="AD381" s="161"/>
      <c r="AE381" s="161"/>
      <c r="AF381" s="279"/>
      <c r="AG381" s="277"/>
      <c r="AH381" s="161"/>
      <c r="AI381" s="161"/>
      <c r="AJ381" s="279"/>
      <c r="AK381" s="277"/>
      <c r="AL381" s="270"/>
    </row>
    <row r="382" spans="6:38">
      <c r="F382" s="161"/>
      <c r="G382" s="161"/>
      <c r="H382" s="277"/>
      <c r="I382" s="278"/>
      <c r="J382" s="161"/>
      <c r="K382" s="161"/>
      <c r="L382" s="279"/>
      <c r="M382" s="278"/>
      <c r="N382" s="161"/>
      <c r="O382" s="161"/>
      <c r="P382" s="279"/>
      <c r="Q382" s="278"/>
      <c r="R382" s="161"/>
      <c r="S382" s="161"/>
      <c r="T382" s="279"/>
      <c r="U382" s="278"/>
      <c r="V382" s="161"/>
      <c r="W382" s="161"/>
      <c r="X382" s="279"/>
      <c r="Y382" s="277"/>
      <c r="Z382" s="161"/>
      <c r="AA382" s="161"/>
      <c r="AB382" s="279"/>
      <c r="AC382" s="277"/>
      <c r="AD382" s="161"/>
      <c r="AE382" s="161"/>
      <c r="AF382" s="279"/>
      <c r="AG382" s="277"/>
      <c r="AH382" s="161"/>
      <c r="AI382" s="161"/>
      <c r="AJ382" s="279"/>
      <c r="AK382" s="277"/>
      <c r="AL382" s="270"/>
    </row>
    <row r="383" spans="6:38">
      <c r="F383" s="161"/>
      <c r="G383" s="161"/>
      <c r="H383" s="277"/>
      <c r="I383" s="278"/>
      <c r="J383" s="161"/>
      <c r="K383" s="161"/>
      <c r="L383" s="279"/>
      <c r="M383" s="278"/>
      <c r="N383" s="161"/>
      <c r="O383" s="161"/>
      <c r="P383" s="279"/>
      <c r="Q383" s="278"/>
      <c r="R383" s="161"/>
      <c r="S383" s="161"/>
      <c r="T383" s="279"/>
      <c r="U383" s="278"/>
      <c r="V383" s="161"/>
      <c r="W383" s="161"/>
      <c r="X383" s="279"/>
      <c r="Y383" s="277"/>
      <c r="Z383" s="161"/>
      <c r="AA383" s="161"/>
      <c r="AB383" s="279"/>
      <c r="AC383" s="277"/>
      <c r="AD383" s="161"/>
      <c r="AE383" s="161"/>
      <c r="AF383" s="279"/>
      <c r="AG383" s="277"/>
      <c r="AH383" s="161"/>
      <c r="AI383" s="161"/>
      <c r="AJ383" s="279"/>
      <c r="AK383" s="277"/>
      <c r="AL383" s="270"/>
    </row>
    <row r="384" spans="6:38">
      <c r="F384" s="161"/>
      <c r="G384" s="161"/>
      <c r="H384" s="277"/>
      <c r="I384" s="278"/>
      <c r="J384" s="161"/>
      <c r="K384" s="161"/>
      <c r="L384" s="279"/>
      <c r="M384" s="278"/>
      <c r="N384" s="161"/>
      <c r="O384" s="161"/>
      <c r="P384" s="279"/>
      <c r="Q384" s="278"/>
      <c r="R384" s="161"/>
      <c r="S384" s="161"/>
      <c r="T384" s="279"/>
      <c r="U384" s="278"/>
      <c r="V384" s="161"/>
      <c r="W384" s="161"/>
      <c r="X384" s="279"/>
      <c r="Y384" s="277"/>
      <c r="Z384" s="161"/>
      <c r="AA384" s="161"/>
      <c r="AB384" s="279"/>
      <c r="AC384" s="277"/>
      <c r="AD384" s="161"/>
      <c r="AE384" s="161"/>
      <c r="AF384" s="279"/>
      <c r="AG384" s="277"/>
      <c r="AH384" s="161"/>
      <c r="AI384" s="161"/>
      <c r="AJ384" s="279"/>
      <c r="AK384" s="277"/>
      <c r="AL384" s="270"/>
    </row>
    <row r="385" spans="6:38">
      <c r="F385" s="161"/>
      <c r="G385" s="161"/>
      <c r="H385" s="277"/>
      <c r="I385" s="278"/>
      <c r="J385" s="161"/>
      <c r="K385" s="161"/>
      <c r="L385" s="279"/>
      <c r="M385" s="278"/>
      <c r="N385" s="161"/>
      <c r="O385" s="161"/>
      <c r="P385" s="279"/>
      <c r="Q385" s="278"/>
      <c r="R385" s="161"/>
      <c r="S385" s="161"/>
      <c r="T385" s="279"/>
      <c r="U385" s="278"/>
      <c r="V385" s="161"/>
      <c r="W385" s="161"/>
      <c r="X385" s="279"/>
      <c r="Y385" s="277"/>
      <c r="Z385" s="161"/>
      <c r="AA385" s="161"/>
      <c r="AB385" s="279"/>
      <c r="AC385" s="277"/>
      <c r="AD385" s="161"/>
      <c r="AE385" s="161"/>
      <c r="AF385" s="279"/>
      <c r="AG385" s="277"/>
      <c r="AH385" s="161"/>
      <c r="AI385" s="161"/>
      <c r="AJ385" s="279"/>
      <c r="AK385" s="277"/>
      <c r="AL385" s="270"/>
    </row>
    <row r="386" spans="6:38">
      <c r="F386" s="161"/>
      <c r="G386" s="161"/>
      <c r="H386" s="277"/>
      <c r="I386" s="278"/>
      <c r="J386" s="161"/>
      <c r="K386" s="161"/>
      <c r="L386" s="279"/>
      <c r="M386" s="278"/>
      <c r="N386" s="161"/>
      <c r="O386" s="161"/>
      <c r="P386" s="279"/>
      <c r="Q386" s="278"/>
      <c r="R386" s="161"/>
      <c r="S386" s="161"/>
      <c r="T386" s="279"/>
      <c r="U386" s="278"/>
      <c r="V386" s="161"/>
      <c r="W386" s="161"/>
      <c r="X386" s="279"/>
      <c r="Y386" s="277"/>
      <c r="Z386" s="161"/>
      <c r="AA386" s="161"/>
      <c r="AB386" s="279"/>
      <c r="AC386" s="277"/>
      <c r="AD386" s="161"/>
      <c r="AE386" s="161"/>
      <c r="AF386" s="279"/>
      <c r="AG386" s="277"/>
      <c r="AH386" s="161"/>
      <c r="AI386" s="161"/>
      <c r="AJ386" s="279"/>
      <c r="AK386" s="277"/>
      <c r="AL386" s="270"/>
    </row>
    <row r="387" spans="6:38">
      <c r="F387" s="161"/>
      <c r="G387" s="161"/>
      <c r="H387" s="277"/>
      <c r="I387" s="278"/>
      <c r="J387" s="161"/>
      <c r="K387" s="161"/>
      <c r="L387" s="279"/>
      <c r="M387" s="278"/>
      <c r="N387" s="161"/>
      <c r="O387" s="161"/>
      <c r="P387" s="279"/>
      <c r="Q387" s="278"/>
      <c r="R387" s="161"/>
      <c r="S387" s="161"/>
      <c r="T387" s="279"/>
      <c r="U387" s="278"/>
      <c r="V387" s="161"/>
      <c r="W387" s="161"/>
      <c r="X387" s="279"/>
      <c r="Y387" s="277"/>
      <c r="Z387" s="161"/>
      <c r="AA387" s="161"/>
      <c r="AB387" s="279"/>
      <c r="AC387" s="277"/>
      <c r="AD387" s="161"/>
      <c r="AE387" s="161"/>
      <c r="AF387" s="279"/>
      <c r="AG387" s="277"/>
      <c r="AH387" s="161"/>
      <c r="AI387" s="161"/>
      <c r="AJ387" s="279"/>
      <c r="AK387" s="277"/>
      <c r="AL387" s="270"/>
    </row>
    <row r="388" spans="6:38">
      <c r="F388" s="161"/>
      <c r="G388" s="161"/>
      <c r="H388" s="277"/>
      <c r="I388" s="278"/>
      <c r="J388" s="161"/>
      <c r="K388" s="161"/>
      <c r="L388" s="279"/>
      <c r="M388" s="278"/>
      <c r="N388" s="161"/>
      <c r="O388" s="161"/>
      <c r="P388" s="279"/>
      <c r="Q388" s="278"/>
      <c r="R388" s="161"/>
      <c r="S388" s="161"/>
      <c r="T388" s="279"/>
      <c r="U388" s="278"/>
      <c r="V388" s="161"/>
      <c r="W388" s="161"/>
      <c r="X388" s="279"/>
      <c r="Y388" s="277"/>
      <c r="Z388" s="161"/>
      <c r="AA388" s="161"/>
      <c r="AB388" s="279"/>
      <c r="AC388" s="277"/>
      <c r="AD388" s="161"/>
      <c r="AE388" s="161"/>
      <c r="AF388" s="279"/>
      <c r="AG388" s="277"/>
      <c r="AH388" s="161"/>
      <c r="AI388" s="161"/>
      <c r="AJ388" s="279"/>
      <c r="AK388" s="277"/>
      <c r="AL388" s="270"/>
    </row>
    <row r="389" spans="6:38">
      <c r="F389" s="161"/>
      <c r="G389" s="161"/>
      <c r="H389" s="277"/>
      <c r="I389" s="278"/>
      <c r="J389" s="161"/>
      <c r="K389" s="161"/>
      <c r="L389" s="279"/>
      <c r="M389" s="278"/>
      <c r="N389" s="161"/>
      <c r="O389" s="161"/>
      <c r="P389" s="279"/>
      <c r="Q389" s="278"/>
      <c r="R389" s="161"/>
      <c r="S389" s="161"/>
      <c r="T389" s="279"/>
      <c r="U389" s="278"/>
      <c r="V389" s="161"/>
      <c r="W389" s="161"/>
      <c r="X389" s="279"/>
      <c r="Y389" s="277"/>
      <c r="Z389" s="161"/>
      <c r="AA389" s="161"/>
      <c r="AB389" s="279"/>
      <c r="AC389" s="277"/>
      <c r="AD389" s="161"/>
      <c r="AE389" s="161"/>
      <c r="AF389" s="279"/>
      <c r="AG389" s="277"/>
      <c r="AH389" s="161"/>
      <c r="AI389" s="161"/>
      <c r="AJ389" s="279"/>
      <c r="AK389" s="277"/>
      <c r="AL389" s="270"/>
    </row>
    <row r="390" spans="6:38">
      <c r="F390" s="161"/>
      <c r="G390" s="161"/>
      <c r="H390" s="277"/>
      <c r="I390" s="278"/>
      <c r="J390" s="161"/>
      <c r="K390" s="161"/>
      <c r="L390" s="279"/>
      <c r="M390" s="278"/>
      <c r="N390" s="161"/>
      <c r="O390" s="161"/>
      <c r="P390" s="279"/>
      <c r="Q390" s="278"/>
      <c r="R390" s="161"/>
      <c r="S390" s="161"/>
      <c r="T390" s="279"/>
      <c r="U390" s="278"/>
      <c r="V390" s="161"/>
      <c r="W390" s="161"/>
      <c r="X390" s="279"/>
      <c r="Y390" s="277"/>
      <c r="Z390" s="161"/>
      <c r="AA390" s="161"/>
      <c r="AB390" s="279"/>
      <c r="AC390" s="277"/>
      <c r="AD390" s="161"/>
      <c r="AE390" s="161"/>
      <c r="AF390" s="279"/>
      <c r="AG390" s="277"/>
      <c r="AH390" s="161"/>
      <c r="AI390" s="161"/>
      <c r="AJ390" s="279"/>
      <c r="AK390" s="277"/>
      <c r="AL390" s="270"/>
    </row>
    <row r="391" spans="6:38">
      <c r="F391" s="161"/>
      <c r="G391" s="161"/>
      <c r="H391" s="277"/>
      <c r="I391" s="278"/>
      <c r="J391" s="161"/>
      <c r="K391" s="161"/>
      <c r="L391" s="279"/>
      <c r="M391" s="278"/>
      <c r="N391" s="161"/>
      <c r="O391" s="161"/>
      <c r="P391" s="279"/>
      <c r="Q391" s="278"/>
      <c r="R391" s="161"/>
      <c r="S391" s="161"/>
      <c r="T391" s="279"/>
      <c r="U391" s="278"/>
      <c r="V391" s="161"/>
      <c r="W391" s="161"/>
      <c r="X391" s="279"/>
      <c r="Y391" s="277"/>
      <c r="Z391" s="161"/>
      <c r="AA391" s="161"/>
      <c r="AB391" s="279"/>
      <c r="AC391" s="277"/>
      <c r="AD391" s="161"/>
      <c r="AE391" s="161"/>
      <c r="AF391" s="279"/>
      <c r="AG391" s="277"/>
      <c r="AH391" s="161"/>
      <c r="AI391" s="161"/>
      <c r="AJ391" s="279"/>
      <c r="AK391" s="277"/>
      <c r="AL391" s="270"/>
    </row>
    <row r="392" spans="6:38">
      <c r="F392" s="161"/>
      <c r="G392" s="161"/>
      <c r="H392" s="277"/>
      <c r="I392" s="278"/>
      <c r="J392" s="161"/>
      <c r="K392" s="161"/>
      <c r="L392" s="279"/>
      <c r="M392" s="278"/>
      <c r="N392" s="161"/>
      <c r="O392" s="161"/>
      <c r="P392" s="279"/>
      <c r="Q392" s="278"/>
      <c r="R392" s="161"/>
      <c r="S392" s="161"/>
      <c r="T392" s="279"/>
      <c r="U392" s="278"/>
      <c r="V392" s="161"/>
      <c r="W392" s="161"/>
      <c r="X392" s="279"/>
      <c r="Y392" s="277"/>
      <c r="Z392" s="161"/>
      <c r="AA392" s="161"/>
      <c r="AB392" s="279"/>
      <c r="AC392" s="277"/>
      <c r="AD392" s="161"/>
      <c r="AE392" s="161"/>
      <c r="AF392" s="279"/>
      <c r="AG392" s="277"/>
      <c r="AH392" s="161"/>
      <c r="AI392" s="161"/>
      <c r="AJ392" s="279"/>
      <c r="AK392" s="277"/>
      <c r="AL392" s="270"/>
    </row>
    <row r="393" spans="6:38">
      <c r="F393" s="161"/>
      <c r="G393" s="161"/>
      <c r="H393" s="277"/>
      <c r="I393" s="278"/>
      <c r="J393" s="161"/>
      <c r="K393" s="161"/>
      <c r="L393" s="279"/>
      <c r="M393" s="278"/>
      <c r="N393" s="161"/>
      <c r="O393" s="161"/>
      <c r="P393" s="279"/>
      <c r="Q393" s="278"/>
      <c r="R393" s="161"/>
      <c r="S393" s="161"/>
      <c r="T393" s="279"/>
      <c r="U393" s="278"/>
      <c r="V393" s="161"/>
      <c r="W393" s="161"/>
      <c r="X393" s="279"/>
      <c r="Y393" s="277"/>
      <c r="Z393" s="161"/>
      <c r="AA393" s="161"/>
      <c r="AB393" s="279"/>
      <c r="AC393" s="277"/>
      <c r="AD393" s="161"/>
      <c r="AE393" s="161"/>
      <c r="AF393" s="279"/>
      <c r="AG393" s="277"/>
      <c r="AH393" s="161"/>
      <c r="AI393" s="161"/>
      <c r="AJ393" s="279"/>
      <c r="AK393" s="277"/>
      <c r="AL393" s="270"/>
    </row>
    <row r="394" spans="6:38">
      <c r="F394" s="161"/>
      <c r="G394" s="161"/>
      <c r="H394" s="277"/>
      <c r="I394" s="278"/>
      <c r="J394" s="161"/>
      <c r="K394" s="161"/>
      <c r="L394" s="279"/>
      <c r="M394" s="278"/>
      <c r="N394" s="161"/>
      <c r="O394" s="161"/>
      <c r="P394" s="279"/>
      <c r="Q394" s="278"/>
      <c r="R394" s="161"/>
      <c r="S394" s="161"/>
      <c r="T394" s="279"/>
      <c r="U394" s="278"/>
      <c r="V394" s="161"/>
      <c r="W394" s="161"/>
      <c r="X394" s="279"/>
      <c r="Y394" s="277"/>
      <c r="Z394" s="161"/>
      <c r="AA394" s="161"/>
      <c r="AB394" s="279"/>
      <c r="AC394" s="277"/>
      <c r="AD394" s="161"/>
      <c r="AE394" s="161"/>
      <c r="AF394" s="279"/>
      <c r="AG394" s="277"/>
      <c r="AH394" s="161"/>
      <c r="AI394" s="161"/>
      <c r="AJ394" s="279"/>
      <c r="AK394" s="277"/>
      <c r="AL394" s="270"/>
    </row>
    <row r="395" spans="6:38">
      <c r="F395" s="161"/>
      <c r="G395" s="161"/>
      <c r="H395" s="277"/>
      <c r="I395" s="278"/>
      <c r="J395" s="161"/>
      <c r="K395" s="161"/>
      <c r="L395" s="279"/>
      <c r="M395" s="278"/>
      <c r="N395" s="161"/>
      <c r="O395" s="161"/>
      <c r="P395" s="279"/>
      <c r="Q395" s="278"/>
      <c r="R395" s="161"/>
      <c r="S395" s="161"/>
      <c r="T395" s="279"/>
      <c r="U395" s="278"/>
      <c r="V395" s="161"/>
      <c r="W395" s="161"/>
      <c r="X395" s="279"/>
      <c r="Y395" s="277"/>
      <c r="Z395" s="161"/>
      <c r="AA395" s="161"/>
      <c r="AB395" s="279"/>
      <c r="AC395" s="277"/>
      <c r="AD395" s="161"/>
      <c r="AE395" s="161"/>
      <c r="AF395" s="279"/>
      <c r="AG395" s="277"/>
      <c r="AH395" s="161"/>
      <c r="AI395" s="161"/>
      <c r="AJ395" s="279"/>
      <c r="AK395" s="277"/>
      <c r="AL395" s="270"/>
    </row>
    <row r="396" spans="6:38">
      <c r="F396" s="161"/>
      <c r="G396" s="161"/>
      <c r="H396" s="277"/>
      <c r="I396" s="278"/>
      <c r="J396" s="161"/>
      <c r="K396" s="161"/>
      <c r="L396" s="279"/>
      <c r="M396" s="278"/>
      <c r="N396" s="161"/>
      <c r="O396" s="161"/>
      <c r="P396" s="279"/>
      <c r="Q396" s="278"/>
      <c r="R396" s="161"/>
      <c r="S396" s="161"/>
      <c r="T396" s="279"/>
      <c r="U396" s="278"/>
      <c r="V396" s="161"/>
      <c r="W396" s="161"/>
      <c r="X396" s="279"/>
      <c r="Y396" s="277"/>
      <c r="Z396" s="161"/>
      <c r="AA396" s="161"/>
      <c r="AB396" s="279"/>
      <c r="AC396" s="277"/>
      <c r="AD396" s="161"/>
      <c r="AE396" s="161"/>
      <c r="AF396" s="279"/>
      <c r="AG396" s="277"/>
      <c r="AH396" s="161"/>
      <c r="AI396" s="161"/>
      <c r="AJ396" s="279"/>
      <c r="AK396" s="277"/>
      <c r="AL396" s="270"/>
    </row>
    <row r="397" spans="6:38">
      <c r="F397" s="161"/>
      <c r="G397" s="161"/>
      <c r="H397" s="277"/>
      <c r="I397" s="278"/>
      <c r="J397" s="161"/>
      <c r="K397" s="161"/>
      <c r="L397" s="279"/>
      <c r="M397" s="278"/>
      <c r="N397" s="161"/>
      <c r="O397" s="161"/>
      <c r="P397" s="279"/>
      <c r="Q397" s="278"/>
      <c r="R397" s="161"/>
      <c r="S397" s="161"/>
      <c r="T397" s="279"/>
      <c r="U397" s="278"/>
      <c r="V397" s="161"/>
      <c r="W397" s="161"/>
      <c r="X397" s="279"/>
      <c r="Y397" s="277"/>
      <c r="Z397" s="161"/>
      <c r="AA397" s="161"/>
      <c r="AB397" s="279"/>
      <c r="AC397" s="277"/>
      <c r="AD397" s="161"/>
      <c r="AE397" s="161"/>
      <c r="AF397" s="279"/>
      <c r="AG397" s="277"/>
      <c r="AH397" s="161"/>
      <c r="AI397" s="161"/>
      <c r="AJ397" s="279"/>
      <c r="AK397" s="277"/>
      <c r="AL397" s="270"/>
    </row>
    <row r="398" spans="6:38">
      <c r="F398" s="161"/>
      <c r="G398" s="161"/>
      <c r="H398" s="277"/>
      <c r="I398" s="278"/>
      <c r="J398" s="161"/>
      <c r="K398" s="161"/>
      <c r="L398" s="279"/>
      <c r="M398" s="278"/>
      <c r="N398" s="161"/>
      <c r="O398" s="161"/>
      <c r="P398" s="279"/>
      <c r="Q398" s="278"/>
      <c r="R398" s="161"/>
      <c r="S398" s="161"/>
      <c r="T398" s="279"/>
      <c r="U398" s="278"/>
      <c r="V398" s="161"/>
      <c r="W398" s="161"/>
      <c r="X398" s="279"/>
      <c r="Y398" s="277"/>
      <c r="Z398" s="161"/>
      <c r="AA398" s="161"/>
      <c r="AB398" s="279"/>
      <c r="AC398" s="277"/>
      <c r="AD398" s="161"/>
      <c r="AE398" s="161"/>
      <c r="AF398" s="279"/>
      <c r="AG398" s="277"/>
      <c r="AH398" s="161"/>
      <c r="AI398" s="161"/>
      <c r="AJ398" s="279"/>
      <c r="AK398" s="277"/>
      <c r="AL398" s="270"/>
    </row>
    <row r="399" spans="6:38">
      <c r="F399" s="161"/>
      <c r="G399" s="161"/>
      <c r="H399" s="277"/>
      <c r="I399" s="278"/>
      <c r="J399" s="161"/>
      <c r="K399" s="161"/>
      <c r="L399" s="279"/>
      <c r="M399" s="278"/>
      <c r="N399" s="161"/>
      <c r="O399" s="161"/>
      <c r="P399" s="279"/>
      <c r="Q399" s="278"/>
      <c r="R399" s="161"/>
      <c r="S399" s="161"/>
      <c r="T399" s="279"/>
      <c r="U399" s="278"/>
      <c r="V399" s="161"/>
      <c r="W399" s="161"/>
      <c r="X399" s="279"/>
      <c r="Y399" s="277"/>
      <c r="Z399" s="161"/>
      <c r="AA399" s="161"/>
      <c r="AB399" s="279"/>
      <c r="AC399" s="277"/>
      <c r="AD399" s="161"/>
      <c r="AE399" s="161"/>
      <c r="AF399" s="279"/>
      <c r="AG399" s="277"/>
      <c r="AH399" s="161"/>
      <c r="AI399" s="161"/>
      <c r="AJ399" s="279"/>
      <c r="AK399" s="277"/>
      <c r="AL399" s="270"/>
    </row>
    <row r="400" spans="6:38">
      <c r="F400" s="161"/>
      <c r="G400" s="161"/>
      <c r="H400" s="277"/>
      <c r="I400" s="278"/>
      <c r="J400" s="161"/>
      <c r="K400" s="161"/>
      <c r="L400" s="279"/>
      <c r="M400" s="278"/>
      <c r="N400" s="161"/>
      <c r="O400" s="161"/>
      <c r="P400" s="279"/>
      <c r="Q400" s="278"/>
      <c r="R400" s="161"/>
      <c r="S400" s="161"/>
      <c r="T400" s="279"/>
      <c r="U400" s="278"/>
      <c r="V400" s="161"/>
      <c r="W400" s="161"/>
      <c r="X400" s="279"/>
      <c r="Y400" s="277"/>
      <c r="Z400" s="161"/>
      <c r="AA400" s="161"/>
      <c r="AB400" s="279"/>
      <c r="AC400" s="277"/>
      <c r="AD400" s="161"/>
      <c r="AE400" s="161"/>
      <c r="AF400" s="279"/>
      <c r="AG400" s="277"/>
      <c r="AH400" s="161"/>
      <c r="AI400" s="161"/>
      <c r="AJ400" s="279"/>
      <c r="AK400" s="277"/>
      <c r="AL400" s="270"/>
    </row>
    <row r="401" spans="6:38">
      <c r="F401" s="161"/>
      <c r="G401" s="161"/>
      <c r="H401" s="277"/>
      <c r="I401" s="278"/>
      <c r="J401" s="161"/>
      <c r="K401" s="161"/>
      <c r="L401" s="279"/>
      <c r="M401" s="278"/>
      <c r="N401" s="161"/>
      <c r="O401" s="161"/>
      <c r="P401" s="279"/>
      <c r="Q401" s="278"/>
      <c r="R401" s="161"/>
      <c r="S401" s="161"/>
      <c r="T401" s="279"/>
      <c r="U401" s="278"/>
      <c r="V401" s="161"/>
      <c r="W401" s="161"/>
      <c r="X401" s="279"/>
      <c r="Y401" s="277"/>
      <c r="Z401" s="161"/>
      <c r="AA401" s="161"/>
      <c r="AB401" s="279"/>
      <c r="AC401" s="277"/>
      <c r="AD401" s="161"/>
      <c r="AE401" s="161"/>
      <c r="AF401" s="279"/>
      <c r="AG401" s="277"/>
      <c r="AH401" s="161"/>
      <c r="AI401" s="161"/>
      <c r="AJ401" s="279"/>
      <c r="AK401" s="277"/>
      <c r="AL401" s="270"/>
    </row>
    <row r="402" spans="6:38">
      <c r="F402" s="161"/>
      <c r="G402" s="161"/>
      <c r="H402" s="277"/>
      <c r="I402" s="278"/>
      <c r="J402" s="161"/>
      <c r="K402" s="161"/>
      <c r="L402" s="279"/>
      <c r="M402" s="278"/>
      <c r="N402" s="161"/>
      <c r="O402" s="161"/>
      <c r="P402" s="279"/>
      <c r="Q402" s="278"/>
      <c r="R402" s="161"/>
      <c r="S402" s="161"/>
      <c r="T402" s="279"/>
      <c r="U402" s="278"/>
      <c r="V402" s="161"/>
      <c r="W402" s="161"/>
      <c r="X402" s="279"/>
      <c r="Y402" s="277"/>
      <c r="Z402" s="161"/>
      <c r="AA402" s="161"/>
      <c r="AB402" s="279"/>
      <c r="AC402" s="277"/>
      <c r="AD402" s="161"/>
      <c r="AE402" s="161"/>
      <c r="AF402" s="279"/>
      <c r="AG402" s="277"/>
      <c r="AH402" s="161"/>
      <c r="AI402" s="161"/>
      <c r="AJ402" s="279"/>
      <c r="AK402" s="277"/>
      <c r="AL402" s="270"/>
    </row>
    <row r="403" spans="6:38">
      <c r="F403" s="161"/>
      <c r="G403" s="161"/>
      <c r="H403" s="277"/>
      <c r="I403" s="278"/>
      <c r="J403" s="161"/>
      <c r="K403" s="161"/>
      <c r="L403" s="279"/>
      <c r="M403" s="278"/>
      <c r="N403" s="161"/>
      <c r="O403" s="161"/>
      <c r="P403" s="279"/>
      <c r="Q403" s="278"/>
      <c r="R403" s="161"/>
      <c r="S403" s="161"/>
      <c r="T403" s="279"/>
      <c r="U403" s="278"/>
      <c r="V403" s="161"/>
      <c r="W403" s="161"/>
      <c r="X403" s="279"/>
      <c r="Y403" s="277"/>
      <c r="Z403" s="161"/>
      <c r="AA403" s="161"/>
      <c r="AB403" s="279"/>
      <c r="AC403" s="277"/>
      <c r="AD403" s="161"/>
      <c r="AE403" s="161"/>
      <c r="AF403" s="279"/>
      <c r="AG403" s="277"/>
      <c r="AH403" s="161"/>
      <c r="AI403" s="161"/>
      <c r="AJ403" s="279"/>
      <c r="AK403" s="277"/>
      <c r="AL403" s="270"/>
    </row>
    <row r="404" spans="6:38">
      <c r="F404" s="161"/>
      <c r="G404" s="161"/>
      <c r="H404" s="277"/>
      <c r="I404" s="278"/>
      <c r="J404" s="161"/>
      <c r="K404" s="161"/>
      <c r="L404" s="279"/>
      <c r="M404" s="278"/>
      <c r="N404" s="161"/>
      <c r="O404" s="161"/>
      <c r="P404" s="279"/>
      <c r="Q404" s="278"/>
      <c r="R404" s="161"/>
      <c r="S404" s="161"/>
      <c r="T404" s="279"/>
      <c r="U404" s="278"/>
      <c r="V404" s="161"/>
      <c r="W404" s="161"/>
      <c r="X404" s="279"/>
      <c r="Y404" s="277"/>
      <c r="Z404" s="161"/>
      <c r="AA404" s="161"/>
      <c r="AB404" s="279"/>
      <c r="AC404" s="277"/>
      <c r="AD404" s="161"/>
      <c r="AE404" s="161"/>
      <c r="AF404" s="279"/>
      <c r="AG404" s="277"/>
      <c r="AH404" s="161"/>
      <c r="AI404" s="161"/>
      <c r="AJ404" s="279"/>
      <c r="AK404" s="277"/>
      <c r="AL404" s="270"/>
    </row>
    <row r="405" spans="6:38">
      <c r="F405" s="161"/>
      <c r="G405" s="161"/>
      <c r="H405" s="277"/>
      <c r="I405" s="278"/>
      <c r="J405" s="161"/>
      <c r="K405" s="161"/>
      <c r="L405" s="279"/>
      <c r="M405" s="278"/>
      <c r="N405" s="161"/>
      <c r="O405" s="161"/>
      <c r="P405" s="279"/>
      <c r="Q405" s="278"/>
      <c r="R405" s="161"/>
      <c r="S405" s="161"/>
      <c r="T405" s="279"/>
      <c r="U405" s="278"/>
      <c r="V405" s="161"/>
      <c r="W405" s="161"/>
      <c r="X405" s="279"/>
      <c r="Y405" s="277"/>
      <c r="Z405" s="161"/>
      <c r="AA405" s="161"/>
      <c r="AB405" s="279"/>
      <c r="AC405" s="277"/>
      <c r="AD405" s="161"/>
      <c r="AE405" s="161"/>
      <c r="AF405" s="279"/>
      <c r="AG405" s="277"/>
      <c r="AH405" s="161"/>
      <c r="AI405" s="161"/>
      <c r="AJ405" s="279"/>
      <c r="AK405" s="277"/>
      <c r="AL405" s="270"/>
    </row>
    <row r="406" spans="6:38">
      <c r="F406" s="161"/>
      <c r="G406" s="161"/>
      <c r="H406" s="277"/>
      <c r="I406" s="278"/>
      <c r="J406" s="161"/>
      <c r="K406" s="161"/>
      <c r="L406" s="279"/>
      <c r="M406" s="278"/>
      <c r="N406" s="161"/>
      <c r="O406" s="161"/>
      <c r="P406" s="279"/>
      <c r="Q406" s="278"/>
      <c r="R406" s="161"/>
      <c r="S406" s="161"/>
      <c r="T406" s="279"/>
      <c r="U406" s="278"/>
      <c r="V406" s="161"/>
      <c r="W406" s="161"/>
      <c r="X406" s="279"/>
      <c r="Y406" s="277"/>
      <c r="Z406" s="161"/>
      <c r="AA406" s="161"/>
      <c r="AB406" s="279"/>
      <c r="AC406" s="277"/>
      <c r="AD406" s="161"/>
      <c r="AE406" s="161"/>
      <c r="AF406" s="279"/>
      <c r="AG406" s="277"/>
      <c r="AH406" s="161"/>
      <c r="AI406" s="161"/>
      <c r="AJ406" s="279"/>
      <c r="AK406" s="277"/>
      <c r="AL406" s="270"/>
    </row>
    <row r="407" spans="6:38">
      <c r="F407" s="161"/>
      <c r="G407" s="161"/>
      <c r="H407" s="277"/>
      <c r="I407" s="278"/>
      <c r="J407" s="161"/>
      <c r="K407" s="161"/>
      <c r="L407" s="279"/>
      <c r="M407" s="278"/>
      <c r="N407" s="161"/>
      <c r="O407" s="161"/>
      <c r="P407" s="279"/>
      <c r="Q407" s="278"/>
      <c r="R407" s="161"/>
      <c r="S407" s="161"/>
      <c r="T407" s="279"/>
      <c r="U407" s="278"/>
      <c r="V407" s="161"/>
      <c r="W407" s="161"/>
      <c r="X407" s="279"/>
      <c r="Y407" s="277"/>
      <c r="Z407" s="161"/>
      <c r="AA407" s="161"/>
      <c r="AB407" s="279"/>
      <c r="AC407" s="277"/>
      <c r="AD407" s="161"/>
      <c r="AE407" s="161"/>
      <c r="AF407" s="279"/>
      <c r="AG407" s="277"/>
      <c r="AH407" s="161"/>
      <c r="AI407" s="161"/>
      <c r="AJ407" s="279"/>
      <c r="AK407" s="277"/>
      <c r="AL407" s="270"/>
    </row>
    <row r="408" spans="6:38">
      <c r="F408" s="161"/>
      <c r="G408" s="161"/>
      <c r="H408" s="277"/>
      <c r="I408" s="278"/>
      <c r="J408" s="161"/>
      <c r="K408" s="161"/>
      <c r="L408" s="279"/>
      <c r="M408" s="278"/>
      <c r="N408" s="161"/>
      <c r="O408" s="161"/>
      <c r="P408" s="279"/>
      <c r="Q408" s="278"/>
      <c r="R408" s="161"/>
      <c r="S408" s="161"/>
      <c r="T408" s="279"/>
      <c r="U408" s="278"/>
      <c r="V408" s="161"/>
      <c r="W408" s="161"/>
      <c r="X408" s="279"/>
      <c r="Y408" s="277"/>
      <c r="Z408" s="161"/>
      <c r="AA408" s="161"/>
      <c r="AB408" s="279"/>
      <c r="AC408" s="277"/>
      <c r="AD408" s="161"/>
      <c r="AE408" s="161"/>
      <c r="AF408" s="279"/>
      <c r="AG408" s="277"/>
      <c r="AH408" s="161"/>
      <c r="AI408" s="161"/>
      <c r="AJ408" s="279"/>
      <c r="AK408" s="277"/>
      <c r="AL408" s="270"/>
    </row>
    <row r="409" spans="6:38">
      <c r="F409" s="161"/>
      <c r="G409" s="161"/>
      <c r="H409" s="277"/>
      <c r="I409" s="278"/>
      <c r="J409" s="161"/>
      <c r="K409" s="161"/>
      <c r="L409" s="279"/>
      <c r="M409" s="278"/>
      <c r="N409" s="161"/>
      <c r="O409" s="161"/>
      <c r="P409" s="279"/>
      <c r="Q409" s="278"/>
      <c r="R409" s="161"/>
      <c r="S409" s="161"/>
      <c r="T409" s="279"/>
      <c r="U409" s="278"/>
      <c r="V409" s="161"/>
      <c r="W409" s="161"/>
      <c r="X409" s="279"/>
      <c r="Y409" s="277"/>
      <c r="Z409" s="161"/>
      <c r="AA409" s="161"/>
      <c r="AB409" s="279"/>
      <c r="AC409" s="277"/>
      <c r="AD409" s="161"/>
      <c r="AE409" s="161"/>
      <c r="AF409" s="279"/>
      <c r="AG409" s="277"/>
      <c r="AH409" s="161"/>
      <c r="AI409" s="161"/>
      <c r="AJ409" s="279"/>
      <c r="AK409" s="277"/>
      <c r="AL409" s="270"/>
    </row>
    <row r="410" spans="6:38">
      <c r="F410" s="161"/>
      <c r="G410" s="161"/>
      <c r="H410" s="277"/>
      <c r="I410" s="278"/>
      <c r="J410" s="161"/>
      <c r="K410" s="161"/>
      <c r="L410" s="279"/>
      <c r="M410" s="278"/>
      <c r="N410" s="161"/>
      <c r="O410" s="161"/>
      <c r="P410" s="279"/>
      <c r="Q410" s="278"/>
      <c r="R410" s="161"/>
      <c r="S410" s="161"/>
      <c r="T410" s="279"/>
      <c r="U410" s="278"/>
      <c r="V410" s="161"/>
      <c r="W410" s="161"/>
      <c r="X410" s="279"/>
      <c r="Y410" s="277"/>
      <c r="Z410" s="161"/>
      <c r="AA410" s="161"/>
      <c r="AB410" s="279"/>
      <c r="AC410" s="277"/>
      <c r="AD410" s="161"/>
      <c r="AE410" s="161"/>
      <c r="AF410" s="279"/>
      <c r="AG410" s="277"/>
      <c r="AH410" s="161"/>
      <c r="AI410" s="161"/>
      <c r="AJ410" s="279"/>
      <c r="AK410" s="277"/>
      <c r="AL410" s="270"/>
    </row>
    <row r="411" spans="6:38">
      <c r="F411" s="161"/>
      <c r="G411" s="161"/>
      <c r="H411" s="277"/>
      <c r="I411" s="278"/>
      <c r="J411" s="161"/>
      <c r="K411" s="161"/>
      <c r="L411" s="279"/>
      <c r="M411" s="278"/>
      <c r="N411" s="161"/>
      <c r="O411" s="161"/>
      <c r="P411" s="279"/>
      <c r="Q411" s="278"/>
      <c r="R411" s="161"/>
      <c r="S411" s="161"/>
      <c r="T411" s="279"/>
      <c r="U411" s="278"/>
      <c r="V411" s="161"/>
      <c r="W411" s="161"/>
      <c r="X411" s="279"/>
      <c r="Y411" s="277"/>
      <c r="Z411" s="161"/>
      <c r="AA411" s="161"/>
      <c r="AB411" s="279"/>
      <c r="AC411" s="277"/>
      <c r="AD411" s="161"/>
      <c r="AE411" s="161"/>
      <c r="AF411" s="279"/>
      <c r="AG411" s="277"/>
      <c r="AH411" s="161"/>
      <c r="AI411" s="161"/>
      <c r="AJ411" s="279"/>
      <c r="AK411" s="277"/>
      <c r="AL411" s="270"/>
    </row>
    <row r="412" spans="6:38">
      <c r="F412" s="161"/>
      <c r="G412" s="161"/>
      <c r="H412" s="277"/>
      <c r="I412" s="278"/>
      <c r="J412" s="161"/>
      <c r="K412" s="161"/>
      <c r="L412" s="279"/>
      <c r="M412" s="278"/>
      <c r="N412" s="161"/>
      <c r="O412" s="161"/>
      <c r="P412" s="279"/>
      <c r="Q412" s="278"/>
      <c r="R412" s="161"/>
      <c r="S412" s="161"/>
      <c r="T412" s="279"/>
      <c r="U412" s="278"/>
      <c r="V412" s="161"/>
      <c r="W412" s="161"/>
      <c r="X412" s="279"/>
      <c r="Y412" s="277"/>
      <c r="Z412" s="161"/>
      <c r="AA412" s="161"/>
      <c r="AB412" s="279"/>
      <c r="AC412" s="277"/>
      <c r="AD412" s="161"/>
      <c r="AE412" s="161"/>
      <c r="AF412" s="279"/>
      <c r="AG412" s="277"/>
      <c r="AH412" s="161"/>
      <c r="AI412" s="161"/>
      <c r="AJ412" s="279"/>
      <c r="AK412" s="277"/>
      <c r="AL412" s="270"/>
    </row>
    <row r="413" spans="6:38">
      <c r="F413" s="161"/>
      <c r="G413" s="161"/>
      <c r="H413" s="277"/>
      <c r="I413" s="278"/>
      <c r="J413" s="161"/>
      <c r="K413" s="161"/>
      <c r="L413" s="279"/>
      <c r="M413" s="278"/>
      <c r="N413" s="161"/>
      <c r="O413" s="161"/>
      <c r="P413" s="279"/>
      <c r="Q413" s="278"/>
      <c r="R413" s="161"/>
      <c r="S413" s="161"/>
      <c r="T413" s="279"/>
      <c r="U413" s="278"/>
      <c r="V413" s="161"/>
      <c r="W413" s="161"/>
      <c r="X413" s="279"/>
      <c r="Y413" s="277"/>
      <c r="Z413" s="161"/>
      <c r="AA413" s="161"/>
      <c r="AB413" s="279"/>
      <c r="AC413" s="277"/>
      <c r="AD413" s="161"/>
      <c r="AE413" s="161"/>
      <c r="AF413" s="279"/>
      <c r="AG413" s="277"/>
      <c r="AH413" s="161"/>
      <c r="AI413" s="161"/>
      <c r="AJ413" s="279"/>
      <c r="AK413" s="277"/>
      <c r="AL413" s="270"/>
    </row>
    <row r="414" spans="6:38">
      <c r="F414" s="161"/>
      <c r="G414" s="161"/>
      <c r="H414" s="277"/>
      <c r="I414" s="278"/>
      <c r="J414" s="161"/>
      <c r="K414" s="161"/>
      <c r="L414" s="279"/>
      <c r="M414" s="278"/>
      <c r="N414" s="161"/>
      <c r="O414" s="161"/>
      <c r="P414" s="279"/>
      <c r="Q414" s="278"/>
      <c r="R414" s="161"/>
      <c r="S414" s="161"/>
      <c r="T414" s="279"/>
      <c r="U414" s="278"/>
      <c r="V414" s="161"/>
      <c r="W414" s="161"/>
      <c r="X414" s="279"/>
      <c r="Y414" s="277"/>
      <c r="Z414" s="161"/>
      <c r="AA414" s="161"/>
      <c r="AB414" s="279"/>
      <c r="AC414" s="277"/>
      <c r="AD414" s="161"/>
      <c r="AE414" s="161"/>
      <c r="AF414" s="279"/>
      <c r="AG414" s="277"/>
      <c r="AH414" s="161"/>
      <c r="AI414" s="161"/>
      <c r="AJ414" s="279"/>
      <c r="AK414" s="277"/>
      <c r="AL414" s="270"/>
    </row>
    <row r="415" spans="6:38">
      <c r="F415" s="161"/>
      <c r="G415" s="161"/>
      <c r="H415" s="277"/>
      <c r="I415" s="278"/>
      <c r="J415" s="161"/>
      <c r="K415" s="161"/>
      <c r="L415" s="279"/>
      <c r="M415" s="278"/>
      <c r="N415" s="161"/>
      <c r="O415" s="161"/>
      <c r="P415" s="279"/>
      <c r="Q415" s="278"/>
      <c r="R415" s="161"/>
      <c r="S415" s="161"/>
      <c r="T415" s="279"/>
      <c r="U415" s="278"/>
      <c r="V415" s="161"/>
      <c r="W415" s="161"/>
      <c r="X415" s="279"/>
      <c r="Y415" s="277"/>
      <c r="Z415" s="161"/>
      <c r="AA415" s="161"/>
      <c r="AB415" s="279"/>
      <c r="AC415" s="277"/>
      <c r="AD415" s="161"/>
      <c r="AE415" s="161"/>
      <c r="AF415" s="279"/>
      <c r="AG415" s="277"/>
      <c r="AH415" s="161"/>
      <c r="AI415" s="161"/>
      <c r="AJ415" s="279"/>
      <c r="AK415" s="277"/>
      <c r="AL415" s="270"/>
    </row>
    <row r="416" spans="6:38">
      <c r="F416" s="161"/>
      <c r="G416" s="161"/>
      <c r="H416" s="277"/>
      <c r="I416" s="278"/>
      <c r="J416" s="161"/>
      <c r="K416" s="161"/>
      <c r="L416" s="279"/>
      <c r="M416" s="278"/>
      <c r="N416" s="161"/>
      <c r="O416" s="161"/>
      <c r="P416" s="279"/>
      <c r="Q416" s="278"/>
      <c r="R416" s="161"/>
      <c r="S416" s="161"/>
      <c r="T416" s="279"/>
      <c r="U416" s="278"/>
      <c r="V416" s="161"/>
      <c r="W416" s="161"/>
      <c r="X416" s="279"/>
      <c r="Y416" s="277"/>
      <c r="Z416" s="161"/>
      <c r="AA416" s="161"/>
      <c r="AB416" s="279"/>
      <c r="AC416" s="277"/>
      <c r="AD416" s="161"/>
      <c r="AE416" s="161"/>
      <c r="AF416" s="279"/>
      <c r="AG416" s="277"/>
      <c r="AH416" s="161"/>
      <c r="AI416" s="161"/>
      <c r="AJ416" s="279"/>
      <c r="AK416" s="277"/>
      <c r="AL416" s="270"/>
    </row>
    <row r="417" spans="6:38">
      <c r="F417" s="161"/>
      <c r="G417" s="161"/>
      <c r="H417" s="277"/>
      <c r="I417" s="278"/>
      <c r="J417" s="161"/>
      <c r="K417" s="161"/>
      <c r="L417" s="279"/>
      <c r="M417" s="278"/>
      <c r="N417" s="161"/>
      <c r="O417" s="161"/>
      <c r="P417" s="279"/>
      <c r="Q417" s="278"/>
      <c r="R417" s="161"/>
      <c r="S417" s="161"/>
      <c r="T417" s="279"/>
      <c r="U417" s="278"/>
      <c r="V417" s="161"/>
      <c r="W417" s="161"/>
      <c r="X417" s="279"/>
      <c r="Y417" s="277"/>
      <c r="Z417" s="161"/>
      <c r="AA417" s="161"/>
      <c r="AB417" s="279"/>
      <c r="AC417" s="277"/>
      <c r="AD417" s="161"/>
      <c r="AE417" s="161"/>
      <c r="AF417" s="279"/>
      <c r="AG417" s="277"/>
      <c r="AH417" s="161"/>
      <c r="AI417" s="161"/>
      <c r="AJ417" s="279"/>
      <c r="AK417" s="277"/>
      <c r="AL417" s="270"/>
    </row>
    <row r="418" spans="6:38">
      <c r="F418" s="161"/>
      <c r="G418" s="161"/>
      <c r="H418" s="277"/>
      <c r="I418" s="278"/>
      <c r="J418" s="161"/>
      <c r="K418" s="161"/>
      <c r="L418" s="279"/>
      <c r="M418" s="278"/>
      <c r="N418" s="161"/>
      <c r="O418" s="161"/>
      <c r="P418" s="279"/>
      <c r="Q418" s="278"/>
      <c r="R418" s="161"/>
      <c r="S418" s="161"/>
      <c r="T418" s="279"/>
      <c r="U418" s="278"/>
      <c r="V418" s="161"/>
      <c r="W418" s="161"/>
      <c r="X418" s="279"/>
      <c r="Y418" s="277"/>
      <c r="Z418" s="161"/>
      <c r="AA418" s="161"/>
      <c r="AB418" s="279"/>
      <c r="AC418" s="277"/>
      <c r="AD418" s="161"/>
      <c r="AE418" s="161"/>
      <c r="AF418" s="279"/>
      <c r="AG418" s="277"/>
      <c r="AH418" s="161"/>
      <c r="AI418" s="161"/>
      <c r="AJ418" s="279"/>
      <c r="AK418" s="277"/>
      <c r="AL418" s="270"/>
    </row>
    <row r="419" spans="6:38">
      <c r="F419" s="161"/>
      <c r="G419" s="161"/>
      <c r="H419" s="277"/>
      <c r="I419" s="278"/>
      <c r="J419" s="161"/>
      <c r="K419" s="161"/>
      <c r="L419" s="279"/>
      <c r="M419" s="278"/>
      <c r="N419" s="161"/>
      <c r="O419" s="161"/>
      <c r="P419" s="279"/>
      <c r="Q419" s="278"/>
      <c r="R419" s="161"/>
      <c r="S419" s="161"/>
      <c r="T419" s="279"/>
      <c r="U419" s="278"/>
      <c r="V419" s="161"/>
      <c r="W419" s="161"/>
      <c r="X419" s="279"/>
      <c r="Y419" s="277"/>
      <c r="Z419" s="161"/>
      <c r="AA419" s="161"/>
      <c r="AB419" s="279"/>
      <c r="AC419" s="277"/>
      <c r="AD419" s="161"/>
      <c r="AE419" s="161"/>
      <c r="AF419" s="279"/>
      <c r="AG419" s="277"/>
      <c r="AH419" s="161"/>
      <c r="AI419" s="161"/>
      <c r="AJ419" s="279"/>
      <c r="AK419" s="277"/>
      <c r="AL419" s="270"/>
    </row>
    <row r="420" spans="6:38">
      <c r="F420" s="161"/>
      <c r="G420" s="161"/>
      <c r="H420" s="277"/>
      <c r="I420" s="278"/>
      <c r="J420" s="161"/>
      <c r="K420" s="161"/>
      <c r="L420" s="279"/>
      <c r="M420" s="278"/>
      <c r="N420" s="161"/>
      <c r="O420" s="161"/>
      <c r="P420" s="279"/>
      <c r="Q420" s="278"/>
      <c r="R420" s="161"/>
      <c r="S420" s="161"/>
      <c r="T420" s="279"/>
      <c r="U420" s="278"/>
      <c r="V420" s="161"/>
      <c r="W420" s="161"/>
      <c r="X420" s="279"/>
      <c r="Y420" s="277"/>
      <c r="Z420" s="161"/>
      <c r="AA420" s="161"/>
      <c r="AB420" s="279"/>
      <c r="AC420" s="277"/>
      <c r="AD420" s="161"/>
      <c r="AE420" s="161"/>
      <c r="AF420" s="279"/>
      <c r="AG420" s="277"/>
      <c r="AH420" s="161"/>
      <c r="AI420" s="161"/>
      <c r="AJ420" s="279"/>
      <c r="AK420" s="277"/>
      <c r="AL420" s="270"/>
    </row>
    <row r="421" spans="6:38">
      <c r="F421" s="161"/>
      <c r="G421" s="161"/>
      <c r="H421" s="277"/>
      <c r="I421" s="278"/>
      <c r="J421" s="161"/>
      <c r="K421" s="161"/>
      <c r="L421" s="279"/>
      <c r="M421" s="278"/>
      <c r="N421" s="161"/>
      <c r="O421" s="161"/>
      <c r="P421" s="279"/>
      <c r="Q421" s="278"/>
      <c r="R421" s="161"/>
      <c r="S421" s="161"/>
      <c r="T421" s="279"/>
      <c r="U421" s="278"/>
      <c r="V421" s="161"/>
      <c r="W421" s="161"/>
      <c r="X421" s="279"/>
      <c r="Y421" s="277"/>
      <c r="Z421" s="161"/>
      <c r="AA421" s="161"/>
      <c r="AB421" s="279"/>
      <c r="AC421" s="277"/>
      <c r="AD421" s="161"/>
      <c r="AE421" s="161"/>
      <c r="AF421" s="279"/>
      <c r="AG421" s="277"/>
      <c r="AH421" s="161"/>
      <c r="AI421" s="161"/>
      <c r="AJ421" s="279"/>
      <c r="AK421" s="277"/>
      <c r="AL421" s="270"/>
    </row>
    <row r="422" spans="6:38">
      <c r="F422" s="161"/>
      <c r="G422" s="161"/>
      <c r="H422" s="277"/>
      <c r="I422" s="278"/>
      <c r="J422" s="161"/>
      <c r="K422" s="161"/>
      <c r="L422" s="279"/>
      <c r="M422" s="278"/>
      <c r="N422" s="161"/>
      <c r="O422" s="161"/>
      <c r="P422" s="279"/>
      <c r="Q422" s="278"/>
      <c r="R422" s="161"/>
      <c r="S422" s="161"/>
      <c r="T422" s="279"/>
      <c r="U422" s="278"/>
      <c r="V422" s="161"/>
      <c r="W422" s="161"/>
      <c r="X422" s="279"/>
      <c r="Y422" s="277"/>
      <c r="Z422" s="161"/>
      <c r="AA422" s="161"/>
      <c r="AB422" s="279"/>
      <c r="AC422" s="277"/>
      <c r="AD422" s="161"/>
      <c r="AE422" s="161"/>
      <c r="AF422" s="279"/>
      <c r="AG422" s="277"/>
      <c r="AH422" s="161"/>
      <c r="AI422" s="161"/>
      <c r="AJ422" s="279"/>
      <c r="AK422" s="277"/>
      <c r="AL422" s="270"/>
    </row>
    <row r="423" spans="6:38">
      <c r="F423" s="161"/>
      <c r="G423" s="161"/>
      <c r="H423" s="277"/>
      <c r="I423" s="278"/>
      <c r="J423" s="161"/>
      <c r="K423" s="161"/>
      <c r="L423" s="279"/>
      <c r="M423" s="278"/>
      <c r="N423" s="161"/>
      <c r="O423" s="161"/>
      <c r="P423" s="279"/>
      <c r="Q423" s="278"/>
      <c r="R423" s="161"/>
      <c r="S423" s="161"/>
      <c r="T423" s="279"/>
      <c r="U423" s="278"/>
      <c r="V423" s="161"/>
      <c r="W423" s="161"/>
      <c r="X423" s="279"/>
      <c r="Y423" s="277"/>
      <c r="Z423" s="161"/>
      <c r="AA423" s="161"/>
      <c r="AB423" s="279"/>
      <c r="AC423" s="277"/>
      <c r="AD423" s="161"/>
      <c r="AE423" s="161"/>
      <c r="AF423" s="279"/>
      <c r="AG423" s="277"/>
      <c r="AH423" s="161"/>
      <c r="AI423" s="161"/>
      <c r="AJ423" s="279"/>
      <c r="AK423" s="277"/>
      <c r="AL423" s="270"/>
    </row>
    <row r="424" spans="6:38">
      <c r="F424" s="161"/>
      <c r="G424" s="161"/>
      <c r="H424" s="277"/>
      <c r="I424" s="278"/>
      <c r="J424" s="161"/>
      <c r="K424" s="161"/>
      <c r="L424" s="279"/>
      <c r="M424" s="278"/>
      <c r="N424" s="161"/>
      <c r="O424" s="161"/>
      <c r="P424" s="279"/>
      <c r="Q424" s="278"/>
      <c r="R424" s="161"/>
      <c r="S424" s="161"/>
      <c r="T424" s="279"/>
      <c r="U424" s="278"/>
      <c r="V424" s="161"/>
      <c r="W424" s="161"/>
      <c r="X424" s="279"/>
      <c r="Y424" s="277"/>
      <c r="Z424" s="161"/>
      <c r="AA424" s="161"/>
      <c r="AB424" s="279"/>
      <c r="AC424" s="277"/>
      <c r="AD424" s="161"/>
      <c r="AE424" s="161"/>
      <c r="AF424" s="279"/>
      <c r="AG424" s="277"/>
      <c r="AH424" s="161"/>
      <c r="AI424" s="161"/>
      <c r="AJ424" s="279"/>
      <c r="AK424" s="277"/>
      <c r="AL424" s="270"/>
    </row>
    <row r="425" spans="6:38">
      <c r="F425" s="161"/>
      <c r="G425" s="161"/>
      <c r="H425" s="277"/>
      <c r="I425" s="278"/>
      <c r="J425" s="161"/>
      <c r="K425" s="161"/>
      <c r="L425" s="279"/>
      <c r="M425" s="278"/>
      <c r="N425" s="161"/>
      <c r="O425" s="161"/>
      <c r="P425" s="279"/>
      <c r="Q425" s="278"/>
      <c r="R425" s="161"/>
      <c r="S425" s="161"/>
      <c r="T425" s="279"/>
      <c r="U425" s="278"/>
      <c r="V425" s="161"/>
      <c r="W425" s="161"/>
      <c r="X425" s="279"/>
      <c r="Y425" s="277"/>
      <c r="Z425" s="161"/>
      <c r="AA425" s="161"/>
      <c r="AB425" s="279"/>
      <c r="AC425" s="277"/>
      <c r="AD425" s="161"/>
      <c r="AE425" s="161"/>
      <c r="AF425" s="279"/>
      <c r="AG425" s="277"/>
      <c r="AH425" s="161"/>
      <c r="AI425" s="161"/>
      <c r="AJ425" s="279"/>
      <c r="AK425" s="277"/>
      <c r="AL425" s="270"/>
    </row>
    <row r="426" spans="6:38">
      <c r="F426" s="161"/>
      <c r="G426" s="161"/>
      <c r="H426" s="277"/>
      <c r="I426" s="278"/>
      <c r="J426" s="161"/>
      <c r="K426" s="161"/>
      <c r="L426" s="279"/>
      <c r="M426" s="278"/>
      <c r="N426" s="161"/>
      <c r="O426" s="161"/>
      <c r="P426" s="279"/>
      <c r="Q426" s="278"/>
      <c r="R426" s="161"/>
      <c r="S426" s="161"/>
      <c r="T426" s="279"/>
      <c r="U426" s="278"/>
      <c r="V426" s="161"/>
      <c r="W426" s="161"/>
      <c r="X426" s="279"/>
      <c r="Y426" s="277"/>
      <c r="Z426" s="161"/>
      <c r="AA426" s="161"/>
      <c r="AB426" s="279"/>
      <c r="AC426" s="277"/>
      <c r="AD426" s="161"/>
      <c r="AE426" s="161"/>
      <c r="AF426" s="279"/>
      <c r="AG426" s="277"/>
      <c r="AH426" s="161"/>
      <c r="AI426" s="161"/>
      <c r="AJ426" s="279"/>
      <c r="AK426" s="277"/>
      <c r="AL426" s="270"/>
    </row>
    <row r="427" spans="6:38">
      <c r="F427" s="161"/>
      <c r="G427" s="161"/>
      <c r="H427" s="277"/>
      <c r="I427" s="278"/>
      <c r="J427" s="161"/>
      <c r="K427" s="161"/>
      <c r="L427" s="279"/>
      <c r="M427" s="278"/>
      <c r="N427" s="161"/>
      <c r="O427" s="161"/>
      <c r="P427" s="279"/>
      <c r="Q427" s="278"/>
      <c r="R427" s="161"/>
      <c r="S427" s="161"/>
      <c r="T427" s="279"/>
      <c r="U427" s="278"/>
      <c r="V427" s="161"/>
      <c r="W427" s="161"/>
      <c r="X427" s="279"/>
      <c r="Y427" s="277"/>
      <c r="Z427" s="161"/>
      <c r="AA427" s="161"/>
      <c r="AB427" s="279"/>
      <c r="AC427" s="277"/>
      <c r="AD427" s="161"/>
      <c r="AE427" s="161"/>
      <c r="AF427" s="279"/>
      <c r="AG427" s="277"/>
      <c r="AH427" s="161"/>
      <c r="AI427" s="161"/>
      <c r="AJ427" s="279"/>
      <c r="AK427" s="277"/>
      <c r="AL427" s="270"/>
    </row>
    <row r="428" spans="6:38">
      <c r="F428" s="161"/>
      <c r="G428" s="161"/>
      <c r="H428" s="277"/>
      <c r="I428" s="278"/>
      <c r="J428" s="161"/>
      <c r="K428" s="161"/>
      <c r="L428" s="279"/>
      <c r="M428" s="278"/>
      <c r="N428" s="161"/>
      <c r="O428" s="161"/>
      <c r="P428" s="279"/>
      <c r="Q428" s="278"/>
      <c r="R428" s="161"/>
      <c r="S428" s="161"/>
      <c r="T428" s="279"/>
      <c r="U428" s="278"/>
      <c r="V428" s="161"/>
      <c r="W428" s="161"/>
      <c r="X428" s="279"/>
      <c r="Y428" s="277"/>
      <c r="Z428" s="161"/>
      <c r="AA428" s="161"/>
      <c r="AB428" s="279"/>
      <c r="AC428" s="277"/>
      <c r="AD428" s="161"/>
      <c r="AE428" s="161"/>
      <c r="AF428" s="279"/>
      <c r="AG428" s="277"/>
      <c r="AH428" s="161"/>
      <c r="AI428" s="161"/>
      <c r="AJ428" s="279"/>
      <c r="AK428" s="277"/>
      <c r="AL428" s="270"/>
    </row>
    <row r="429" spans="6:38">
      <c r="F429" s="161"/>
      <c r="G429" s="161"/>
      <c r="H429" s="277"/>
      <c r="I429" s="278"/>
      <c r="J429" s="161"/>
      <c r="K429" s="161"/>
      <c r="L429" s="279"/>
      <c r="M429" s="278"/>
      <c r="N429" s="161"/>
      <c r="O429" s="161"/>
      <c r="P429" s="279"/>
      <c r="Q429" s="278"/>
      <c r="R429" s="161"/>
      <c r="S429" s="161"/>
      <c r="T429" s="279"/>
      <c r="U429" s="278"/>
      <c r="V429" s="161"/>
      <c r="W429" s="161"/>
      <c r="X429" s="279"/>
      <c r="Y429" s="277"/>
      <c r="Z429" s="161"/>
      <c r="AA429" s="161"/>
      <c r="AB429" s="279"/>
      <c r="AC429" s="277"/>
      <c r="AD429" s="161"/>
      <c r="AE429" s="161"/>
      <c r="AF429" s="279"/>
      <c r="AG429" s="277"/>
      <c r="AH429" s="161"/>
      <c r="AI429" s="161"/>
      <c r="AJ429" s="279"/>
      <c r="AK429" s="277"/>
      <c r="AL429" s="270"/>
    </row>
    <row r="430" spans="6:38">
      <c r="F430" s="161"/>
      <c r="G430" s="161"/>
      <c r="H430" s="277"/>
      <c r="I430" s="278"/>
      <c r="J430" s="161"/>
      <c r="K430" s="161"/>
      <c r="L430" s="279"/>
      <c r="M430" s="278"/>
      <c r="N430" s="161"/>
      <c r="O430" s="161"/>
      <c r="P430" s="279"/>
      <c r="Q430" s="278"/>
      <c r="R430" s="161"/>
      <c r="S430" s="161"/>
      <c r="T430" s="279"/>
      <c r="U430" s="278"/>
      <c r="V430" s="161"/>
      <c r="W430" s="161"/>
      <c r="X430" s="279"/>
      <c r="Y430" s="277"/>
      <c r="Z430" s="161"/>
      <c r="AA430" s="161"/>
      <c r="AB430" s="279"/>
      <c r="AC430" s="277"/>
      <c r="AD430" s="161"/>
      <c r="AE430" s="161"/>
      <c r="AF430" s="279"/>
      <c r="AG430" s="277"/>
      <c r="AH430" s="161"/>
      <c r="AI430" s="161"/>
      <c r="AJ430" s="279"/>
      <c r="AK430" s="277"/>
      <c r="AL430" s="270"/>
    </row>
    <row r="431" spans="6:38">
      <c r="F431" s="161"/>
      <c r="G431" s="161"/>
      <c r="H431" s="277"/>
      <c r="I431" s="278"/>
      <c r="J431" s="161"/>
      <c r="K431" s="161"/>
      <c r="L431" s="279"/>
      <c r="M431" s="278"/>
      <c r="N431" s="161"/>
      <c r="O431" s="161"/>
      <c r="P431" s="279"/>
      <c r="Q431" s="278"/>
      <c r="R431" s="161"/>
      <c r="S431" s="161"/>
      <c r="T431" s="279"/>
      <c r="U431" s="278"/>
      <c r="V431" s="161"/>
      <c r="W431" s="161"/>
      <c r="X431" s="279"/>
      <c r="Y431" s="277"/>
      <c r="Z431" s="161"/>
      <c r="AA431" s="161"/>
      <c r="AB431" s="279"/>
      <c r="AC431" s="277"/>
      <c r="AD431" s="161"/>
      <c r="AE431" s="161"/>
      <c r="AF431" s="279"/>
      <c r="AG431" s="277"/>
      <c r="AH431" s="161"/>
      <c r="AI431" s="161"/>
      <c r="AJ431" s="279"/>
      <c r="AK431" s="277"/>
      <c r="AL431" s="270"/>
    </row>
    <row r="432" spans="6:38">
      <c r="F432" s="161"/>
      <c r="G432" s="161"/>
      <c r="H432" s="277"/>
      <c r="I432" s="278"/>
      <c r="J432" s="161"/>
      <c r="K432" s="161"/>
      <c r="L432" s="279"/>
      <c r="M432" s="278"/>
      <c r="N432" s="161"/>
      <c r="O432" s="161"/>
      <c r="P432" s="279"/>
      <c r="Q432" s="278"/>
      <c r="R432" s="161"/>
      <c r="S432" s="161"/>
      <c r="T432" s="279"/>
      <c r="U432" s="278"/>
      <c r="V432" s="161"/>
      <c r="W432" s="161"/>
      <c r="X432" s="279"/>
      <c r="Y432" s="277"/>
      <c r="Z432" s="161"/>
      <c r="AA432" s="161"/>
      <c r="AB432" s="279"/>
      <c r="AC432" s="277"/>
      <c r="AD432" s="161"/>
      <c r="AE432" s="161"/>
      <c r="AF432" s="279"/>
      <c r="AG432" s="277"/>
      <c r="AH432" s="161"/>
      <c r="AI432" s="161"/>
      <c r="AJ432" s="279"/>
      <c r="AK432" s="277"/>
      <c r="AL432" s="270"/>
    </row>
    <row r="433" spans="6:38">
      <c r="F433" s="161"/>
      <c r="G433" s="161"/>
      <c r="H433" s="277"/>
      <c r="I433" s="278"/>
      <c r="J433" s="161"/>
      <c r="K433" s="161"/>
      <c r="L433" s="279"/>
      <c r="M433" s="278"/>
      <c r="N433" s="161"/>
      <c r="O433" s="161"/>
      <c r="P433" s="279"/>
      <c r="Q433" s="278"/>
      <c r="R433" s="161"/>
      <c r="S433" s="161"/>
      <c r="T433" s="279"/>
      <c r="U433" s="278"/>
      <c r="V433" s="161"/>
      <c r="W433" s="161"/>
      <c r="X433" s="279"/>
      <c r="Y433" s="277"/>
      <c r="Z433" s="161"/>
      <c r="AA433" s="161"/>
      <c r="AB433" s="279"/>
      <c r="AC433" s="277"/>
      <c r="AD433" s="161"/>
      <c r="AE433" s="161"/>
      <c r="AF433" s="279"/>
      <c r="AG433" s="277"/>
      <c r="AH433" s="161"/>
      <c r="AI433" s="161"/>
      <c r="AJ433" s="279"/>
      <c r="AK433" s="277"/>
      <c r="AL433" s="270"/>
    </row>
    <row r="434" spans="6:38">
      <c r="F434" s="161"/>
      <c r="G434" s="161"/>
      <c r="H434" s="277"/>
      <c r="I434" s="278"/>
      <c r="J434" s="161"/>
      <c r="K434" s="161"/>
      <c r="L434" s="279"/>
      <c r="M434" s="278"/>
      <c r="N434" s="161"/>
      <c r="O434" s="161"/>
      <c r="P434" s="279"/>
      <c r="Q434" s="278"/>
      <c r="R434" s="161"/>
      <c r="S434" s="161"/>
      <c r="T434" s="279"/>
      <c r="U434" s="278"/>
      <c r="V434" s="161"/>
      <c r="W434" s="161"/>
      <c r="X434" s="279"/>
      <c r="Y434" s="277"/>
      <c r="Z434" s="161"/>
      <c r="AA434" s="161"/>
      <c r="AB434" s="279"/>
      <c r="AC434" s="277"/>
      <c r="AD434" s="161"/>
      <c r="AE434" s="161"/>
      <c r="AF434" s="279"/>
      <c r="AG434" s="277"/>
      <c r="AH434" s="161"/>
      <c r="AI434" s="161"/>
      <c r="AJ434" s="279"/>
      <c r="AK434" s="277"/>
      <c r="AL434" s="270"/>
    </row>
    <row r="435" spans="6:38">
      <c r="F435" s="161"/>
      <c r="G435" s="161"/>
      <c r="H435" s="277"/>
      <c r="I435" s="278"/>
      <c r="J435" s="161"/>
      <c r="K435" s="161"/>
      <c r="L435" s="279"/>
      <c r="M435" s="278"/>
      <c r="N435" s="161"/>
      <c r="O435" s="161"/>
      <c r="P435" s="279"/>
      <c r="Q435" s="278"/>
      <c r="R435" s="161"/>
      <c r="S435" s="161"/>
      <c r="T435" s="279"/>
      <c r="U435" s="278"/>
      <c r="V435" s="161"/>
      <c r="W435" s="161"/>
      <c r="X435" s="279"/>
      <c r="Y435" s="277"/>
      <c r="Z435" s="161"/>
      <c r="AA435" s="161"/>
      <c r="AB435" s="279"/>
      <c r="AC435" s="277"/>
      <c r="AD435" s="161"/>
      <c r="AE435" s="161"/>
      <c r="AF435" s="279"/>
      <c r="AG435" s="277"/>
      <c r="AH435" s="161"/>
      <c r="AI435" s="161"/>
      <c r="AJ435" s="279"/>
      <c r="AK435" s="277"/>
      <c r="AL435" s="270"/>
    </row>
    <row r="436" spans="6:38">
      <c r="F436" s="161"/>
      <c r="G436" s="161"/>
      <c r="H436" s="277"/>
      <c r="I436" s="278"/>
      <c r="J436" s="161"/>
      <c r="K436" s="161"/>
      <c r="L436" s="279"/>
      <c r="M436" s="278"/>
      <c r="N436" s="161"/>
      <c r="O436" s="161"/>
      <c r="P436" s="279"/>
      <c r="Q436" s="278"/>
      <c r="R436" s="161"/>
      <c r="S436" s="161"/>
      <c r="T436" s="279"/>
      <c r="U436" s="278"/>
      <c r="V436" s="161"/>
      <c r="W436" s="161"/>
      <c r="X436" s="279"/>
      <c r="Y436" s="277"/>
      <c r="Z436" s="161"/>
      <c r="AA436" s="161"/>
      <c r="AB436" s="279"/>
      <c r="AC436" s="277"/>
      <c r="AD436" s="161"/>
      <c r="AE436" s="161"/>
      <c r="AF436" s="279"/>
      <c r="AG436" s="277"/>
      <c r="AH436" s="161"/>
      <c r="AI436" s="161"/>
      <c r="AJ436" s="279"/>
      <c r="AK436" s="277"/>
      <c r="AL436" s="270"/>
    </row>
    <row r="437" spans="6:38">
      <c r="F437" s="161"/>
      <c r="G437" s="161"/>
      <c r="H437" s="277"/>
      <c r="I437" s="278"/>
      <c r="J437" s="161"/>
      <c r="K437" s="161"/>
      <c r="L437" s="279"/>
      <c r="M437" s="278"/>
      <c r="N437" s="161"/>
      <c r="O437" s="161"/>
      <c r="P437" s="279"/>
      <c r="Q437" s="278"/>
      <c r="R437" s="161"/>
      <c r="S437" s="161"/>
      <c r="T437" s="279"/>
      <c r="U437" s="278"/>
      <c r="V437" s="161"/>
      <c r="W437" s="161"/>
      <c r="X437" s="279"/>
      <c r="Y437" s="277"/>
      <c r="Z437" s="161"/>
      <c r="AA437" s="161"/>
      <c r="AB437" s="279"/>
      <c r="AC437" s="277"/>
      <c r="AD437" s="161"/>
      <c r="AE437" s="161"/>
      <c r="AF437" s="279"/>
      <c r="AG437" s="277"/>
      <c r="AH437" s="161"/>
      <c r="AI437" s="161"/>
      <c r="AJ437" s="279"/>
      <c r="AK437" s="277"/>
      <c r="AL437" s="270"/>
    </row>
    <row r="438" spans="6:38">
      <c r="F438" s="161"/>
      <c r="G438" s="161"/>
      <c r="H438" s="277"/>
      <c r="I438" s="278"/>
      <c r="J438" s="161"/>
      <c r="K438" s="161"/>
      <c r="L438" s="279"/>
      <c r="M438" s="278"/>
      <c r="N438" s="161"/>
      <c r="O438" s="161"/>
      <c r="P438" s="279"/>
      <c r="Q438" s="278"/>
      <c r="R438" s="161"/>
      <c r="S438" s="161"/>
      <c r="T438" s="279"/>
      <c r="U438" s="278"/>
      <c r="V438" s="161"/>
      <c r="W438" s="161"/>
      <c r="X438" s="279"/>
      <c r="Y438" s="277"/>
      <c r="Z438" s="161"/>
      <c r="AA438" s="161"/>
      <c r="AB438" s="279"/>
      <c r="AC438" s="277"/>
      <c r="AD438" s="161"/>
      <c r="AE438" s="161"/>
      <c r="AF438" s="279"/>
      <c r="AG438" s="277"/>
      <c r="AH438" s="161"/>
      <c r="AI438" s="161"/>
      <c r="AJ438" s="279"/>
      <c r="AK438" s="277"/>
      <c r="AL438" s="270"/>
    </row>
    <row r="439" spans="6:38">
      <c r="F439" s="161"/>
      <c r="G439" s="161"/>
      <c r="H439" s="277"/>
      <c r="I439" s="278"/>
      <c r="J439" s="161"/>
      <c r="K439" s="161"/>
      <c r="L439" s="279"/>
      <c r="M439" s="278"/>
      <c r="N439" s="161"/>
      <c r="O439" s="161"/>
      <c r="P439" s="279"/>
      <c r="Q439" s="278"/>
      <c r="R439" s="161"/>
      <c r="S439" s="161"/>
      <c r="T439" s="279"/>
      <c r="U439" s="278"/>
      <c r="V439" s="161"/>
      <c r="W439" s="161"/>
      <c r="X439" s="279"/>
      <c r="Y439" s="277"/>
      <c r="Z439" s="161"/>
      <c r="AA439" s="161"/>
      <c r="AB439" s="279"/>
      <c r="AC439" s="277"/>
      <c r="AD439" s="161"/>
      <c r="AE439" s="161"/>
      <c r="AF439" s="279"/>
      <c r="AG439" s="277"/>
      <c r="AH439" s="161"/>
      <c r="AI439" s="161"/>
      <c r="AJ439" s="279"/>
      <c r="AK439" s="277"/>
      <c r="AL439" s="270"/>
    </row>
    <row r="440" spans="6:38">
      <c r="F440" s="161"/>
      <c r="G440" s="161"/>
      <c r="H440" s="277"/>
      <c r="I440" s="278"/>
      <c r="J440" s="161"/>
      <c r="K440" s="161"/>
      <c r="L440" s="279"/>
      <c r="M440" s="278"/>
      <c r="N440" s="161"/>
      <c r="O440" s="161"/>
      <c r="P440" s="279"/>
      <c r="Q440" s="278"/>
      <c r="R440" s="161"/>
      <c r="S440" s="161"/>
      <c r="T440" s="279"/>
      <c r="U440" s="278"/>
      <c r="V440" s="161"/>
      <c r="W440" s="161"/>
      <c r="X440" s="279"/>
      <c r="Y440" s="277"/>
      <c r="Z440" s="161"/>
      <c r="AA440" s="161"/>
      <c r="AB440" s="279"/>
      <c r="AC440" s="277"/>
      <c r="AD440" s="161"/>
      <c r="AE440" s="161"/>
      <c r="AF440" s="279"/>
      <c r="AG440" s="277"/>
      <c r="AH440" s="161"/>
      <c r="AI440" s="161"/>
      <c r="AJ440" s="279"/>
      <c r="AK440" s="277"/>
      <c r="AL440" s="270"/>
    </row>
    <row r="441" spans="6:38">
      <c r="F441" s="161"/>
      <c r="G441" s="161"/>
      <c r="H441" s="277"/>
      <c r="I441" s="278"/>
      <c r="J441" s="161"/>
      <c r="K441" s="161"/>
      <c r="L441" s="279"/>
      <c r="M441" s="278"/>
      <c r="N441" s="161"/>
      <c r="O441" s="161"/>
      <c r="P441" s="279"/>
      <c r="Q441" s="278"/>
      <c r="R441" s="161"/>
      <c r="S441" s="161"/>
      <c r="T441" s="279"/>
      <c r="U441" s="278"/>
      <c r="V441" s="161"/>
      <c r="W441" s="161"/>
      <c r="X441" s="279"/>
      <c r="Y441" s="277"/>
      <c r="Z441" s="161"/>
      <c r="AA441" s="161"/>
      <c r="AB441" s="279"/>
      <c r="AC441" s="277"/>
      <c r="AD441" s="161"/>
      <c r="AE441" s="161"/>
      <c r="AF441" s="279"/>
      <c r="AG441" s="277"/>
      <c r="AH441" s="161"/>
      <c r="AI441" s="161"/>
      <c r="AJ441" s="279"/>
      <c r="AK441" s="277"/>
      <c r="AL441" s="270"/>
    </row>
    <row r="442" spans="6:38">
      <c r="F442" s="161"/>
      <c r="G442" s="161"/>
      <c r="H442" s="277"/>
      <c r="I442" s="278"/>
      <c r="J442" s="161"/>
      <c r="K442" s="161"/>
      <c r="L442" s="279"/>
      <c r="M442" s="278"/>
      <c r="N442" s="161"/>
      <c r="O442" s="161"/>
      <c r="P442" s="279"/>
      <c r="Q442" s="278"/>
      <c r="R442" s="161"/>
      <c r="S442" s="161"/>
      <c r="T442" s="279"/>
      <c r="U442" s="278"/>
      <c r="V442" s="161"/>
      <c r="W442" s="161"/>
      <c r="X442" s="279"/>
      <c r="Y442" s="277"/>
      <c r="Z442" s="161"/>
      <c r="AA442" s="161"/>
      <c r="AB442" s="279"/>
      <c r="AC442" s="277"/>
      <c r="AD442" s="161"/>
      <c r="AE442" s="161"/>
      <c r="AF442" s="279"/>
      <c r="AG442" s="277"/>
      <c r="AH442" s="161"/>
      <c r="AI442" s="161"/>
      <c r="AJ442" s="279"/>
      <c r="AK442" s="277"/>
      <c r="AL442" s="270"/>
    </row>
    <row r="443" spans="6:38">
      <c r="F443" s="161"/>
      <c r="G443" s="161"/>
      <c r="H443" s="277"/>
      <c r="I443" s="278"/>
      <c r="J443" s="161"/>
      <c r="K443" s="161"/>
      <c r="L443" s="279"/>
      <c r="M443" s="278"/>
      <c r="N443" s="161"/>
      <c r="O443" s="161"/>
      <c r="P443" s="279"/>
      <c r="Q443" s="278"/>
      <c r="R443" s="161"/>
      <c r="S443" s="161"/>
      <c r="T443" s="279"/>
      <c r="U443" s="278"/>
      <c r="V443" s="161"/>
      <c r="W443" s="161"/>
      <c r="X443" s="279"/>
      <c r="Y443" s="277"/>
      <c r="Z443" s="161"/>
      <c r="AA443" s="161"/>
      <c r="AB443" s="279"/>
      <c r="AC443" s="277"/>
      <c r="AD443" s="161"/>
      <c r="AE443" s="161"/>
      <c r="AF443" s="279"/>
      <c r="AG443" s="277"/>
      <c r="AH443" s="161"/>
      <c r="AI443" s="161"/>
      <c r="AJ443" s="279"/>
      <c r="AK443" s="277"/>
      <c r="AL443" s="270"/>
    </row>
    <row r="444" spans="6:38">
      <c r="F444" s="161"/>
      <c r="G444" s="161"/>
      <c r="H444" s="277"/>
      <c r="I444" s="278"/>
      <c r="J444" s="161"/>
      <c r="K444" s="161"/>
      <c r="L444" s="279"/>
      <c r="M444" s="278"/>
      <c r="N444" s="161"/>
      <c r="O444" s="161"/>
      <c r="P444" s="279"/>
      <c r="Q444" s="278"/>
      <c r="R444" s="161"/>
      <c r="S444" s="161"/>
      <c r="T444" s="279"/>
      <c r="U444" s="278"/>
      <c r="V444" s="161"/>
      <c r="W444" s="161"/>
      <c r="X444" s="279"/>
      <c r="Y444" s="277"/>
      <c r="Z444" s="161"/>
      <c r="AA444" s="161"/>
      <c r="AB444" s="279"/>
      <c r="AC444" s="277"/>
      <c r="AD444" s="161"/>
      <c r="AE444" s="161"/>
      <c r="AF444" s="279"/>
      <c r="AG444" s="277"/>
      <c r="AH444" s="161"/>
      <c r="AI444" s="161"/>
      <c r="AJ444" s="279"/>
      <c r="AK444" s="277"/>
      <c r="AL444" s="270"/>
    </row>
    <row r="445" spans="6:38">
      <c r="F445" s="161"/>
      <c r="G445" s="161"/>
      <c r="H445" s="277"/>
      <c r="I445" s="278"/>
      <c r="J445" s="161"/>
      <c r="K445" s="161"/>
      <c r="L445" s="279"/>
      <c r="M445" s="278"/>
      <c r="N445" s="161"/>
      <c r="O445" s="161"/>
      <c r="P445" s="279"/>
      <c r="Q445" s="278"/>
      <c r="R445" s="161"/>
      <c r="S445" s="161"/>
      <c r="T445" s="279"/>
      <c r="U445" s="278"/>
      <c r="V445" s="161"/>
      <c r="W445" s="161"/>
      <c r="X445" s="279"/>
      <c r="Y445" s="277"/>
      <c r="Z445" s="161"/>
      <c r="AA445" s="161"/>
      <c r="AB445" s="279"/>
      <c r="AC445" s="277"/>
      <c r="AD445" s="161"/>
      <c r="AE445" s="161"/>
      <c r="AF445" s="279"/>
      <c r="AG445" s="277"/>
      <c r="AH445" s="161"/>
      <c r="AI445" s="161"/>
      <c r="AJ445" s="279"/>
      <c r="AK445" s="277"/>
      <c r="AL445" s="270"/>
    </row>
    <row r="446" spans="6:38">
      <c r="F446" s="161"/>
      <c r="G446" s="161"/>
      <c r="H446" s="277"/>
      <c r="I446" s="278"/>
      <c r="J446" s="161"/>
      <c r="K446" s="161"/>
      <c r="L446" s="279"/>
      <c r="M446" s="278"/>
      <c r="N446" s="161"/>
      <c r="O446" s="161"/>
      <c r="P446" s="279"/>
      <c r="Q446" s="278"/>
      <c r="R446" s="161"/>
      <c r="S446" s="161"/>
      <c r="T446" s="279"/>
      <c r="U446" s="278"/>
      <c r="V446" s="161"/>
      <c r="W446" s="161"/>
      <c r="X446" s="279"/>
      <c r="Y446" s="277"/>
      <c r="Z446" s="161"/>
      <c r="AA446" s="161"/>
      <c r="AB446" s="279"/>
      <c r="AC446" s="277"/>
      <c r="AD446" s="161"/>
      <c r="AE446" s="161"/>
      <c r="AF446" s="279"/>
      <c r="AG446" s="277"/>
      <c r="AH446" s="161"/>
      <c r="AI446" s="161"/>
      <c r="AJ446" s="279"/>
      <c r="AK446" s="277"/>
      <c r="AL446" s="270"/>
    </row>
    <row r="447" spans="6:38">
      <c r="F447" s="161"/>
      <c r="G447" s="161"/>
      <c r="H447" s="277"/>
      <c r="I447" s="278"/>
      <c r="J447" s="161"/>
      <c r="K447" s="161"/>
      <c r="L447" s="279"/>
      <c r="M447" s="278"/>
      <c r="N447" s="161"/>
      <c r="O447" s="161"/>
      <c r="P447" s="279"/>
      <c r="Q447" s="278"/>
      <c r="R447" s="161"/>
      <c r="S447" s="161"/>
      <c r="T447" s="279"/>
      <c r="U447" s="278"/>
      <c r="V447" s="161"/>
      <c r="W447" s="161"/>
      <c r="X447" s="279"/>
      <c r="Y447" s="277"/>
      <c r="Z447" s="161"/>
      <c r="AA447" s="161"/>
      <c r="AB447" s="279"/>
      <c r="AC447" s="277"/>
      <c r="AD447" s="161"/>
      <c r="AE447" s="161"/>
      <c r="AF447" s="279"/>
      <c r="AG447" s="277"/>
      <c r="AH447" s="161"/>
      <c r="AI447" s="161"/>
      <c r="AJ447" s="279"/>
      <c r="AK447" s="277"/>
      <c r="AL447" s="270"/>
    </row>
    <row r="448" spans="6:38">
      <c r="F448" s="161"/>
      <c r="G448" s="161"/>
      <c r="H448" s="277"/>
      <c r="I448" s="278"/>
      <c r="J448" s="161"/>
      <c r="K448" s="161"/>
      <c r="L448" s="279"/>
      <c r="M448" s="278"/>
      <c r="N448" s="161"/>
      <c r="O448" s="161"/>
      <c r="P448" s="279"/>
      <c r="Q448" s="278"/>
      <c r="R448" s="161"/>
      <c r="S448" s="161"/>
      <c r="T448" s="279"/>
      <c r="U448" s="278"/>
      <c r="V448" s="161"/>
      <c r="W448" s="161"/>
      <c r="X448" s="279"/>
      <c r="Y448" s="277"/>
      <c r="Z448" s="161"/>
      <c r="AA448" s="161"/>
      <c r="AB448" s="279"/>
      <c r="AC448" s="277"/>
      <c r="AD448" s="161"/>
      <c r="AE448" s="161"/>
      <c r="AF448" s="279"/>
      <c r="AG448" s="277"/>
      <c r="AH448" s="161"/>
      <c r="AI448" s="161"/>
      <c r="AJ448" s="279"/>
      <c r="AK448" s="277"/>
      <c r="AL448" s="270"/>
    </row>
    <row r="449" spans="6:38">
      <c r="F449" s="161"/>
      <c r="G449" s="161"/>
      <c r="H449" s="277"/>
      <c r="I449" s="278"/>
      <c r="J449" s="161"/>
      <c r="K449" s="161"/>
      <c r="L449" s="279"/>
      <c r="M449" s="278"/>
      <c r="N449" s="161"/>
      <c r="O449" s="161"/>
      <c r="P449" s="279"/>
      <c r="Q449" s="278"/>
      <c r="R449" s="161"/>
      <c r="S449" s="161"/>
      <c r="T449" s="279"/>
      <c r="U449" s="278"/>
      <c r="V449" s="161"/>
      <c r="W449" s="161"/>
      <c r="X449" s="279"/>
      <c r="Y449" s="277"/>
      <c r="Z449" s="161"/>
      <c r="AA449" s="161"/>
      <c r="AB449" s="279"/>
      <c r="AC449" s="277"/>
      <c r="AD449" s="161"/>
      <c r="AE449" s="161"/>
      <c r="AF449" s="279"/>
      <c r="AG449" s="277"/>
      <c r="AH449" s="161"/>
      <c r="AI449" s="161"/>
      <c r="AJ449" s="279"/>
      <c r="AK449" s="277"/>
      <c r="AL449" s="270"/>
    </row>
    <row r="450" spans="6:38">
      <c r="F450" s="161"/>
      <c r="G450" s="161"/>
      <c r="H450" s="277"/>
      <c r="I450" s="278"/>
      <c r="J450" s="161"/>
      <c r="K450" s="161"/>
      <c r="L450" s="279"/>
      <c r="M450" s="278"/>
      <c r="N450" s="161"/>
      <c r="O450" s="161"/>
      <c r="P450" s="279"/>
      <c r="Q450" s="278"/>
      <c r="R450" s="161"/>
      <c r="S450" s="161"/>
      <c r="T450" s="279"/>
      <c r="U450" s="278"/>
      <c r="V450" s="161"/>
      <c r="W450" s="161"/>
      <c r="X450" s="279"/>
      <c r="Y450" s="277"/>
      <c r="Z450" s="161"/>
      <c r="AA450" s="161"/>
      <c r="AB450" s="279"/>
      <c r="AC450" s="277"/>
      <c r="AD450" s="161"/>
      <c r="AE450" s="161"/>
      <c r="AF450" s="279"/>
      <c r="AG450" s="277"/>
      <c r="AH450" s="161"/>
      <c r="AI450" s="161"/>
      <c r="AJ450" s="279"/>
      <c r="AK450" s="277"/>
      <c r="AL450" s="270"/>
    </row>
    <row r="451" spans="6:38">
      <c r="F451" s="161"/>
      <c r="G451" s="161"/>
      <c r="H451" s="277"/>
      <c r="I451" s="278"/>
      <c r="J451" s="161"/>
      <c r="K451" s="161"/>
      <c r="L451" s="279"/>
      <c r="M451" s="278"/>
      <c r="N451" s="161"/>
      <c r="O451" s="161"/>
      <c r="P451" s="279"/>
      <c r="Q451" s="278"/>
      <c r="R451" s="161"/>
      <c r="S451" s="161"/>
      <c r="T451" s="279"/>
      <c r="U451" s="278"/>
      <c r="V451" s="161"/>
      <c r="W451" s="161"/>
      <c r="X451" s="279"/>
      <c r="Y451" s="277"/>
      <c r="Z451" s="161"/>
      <c r="AA451" s="161"/>
      <c r="AB451" s="279"/>
      <c r="AC451" s="277"/>
      <c r="AD451" s="161"/>
      <c r="AE451" s="161"/>
      <c r="AF451" s="279"/>
      <c r="AG451" s="277"/>
      <c r="AH451" s="161"/>
      <c r="AI451" s="161"/>
      <c r="AJ451" s="279"/>
      <c r="AK451" s="277"/>
      <c r="AL451" s="270"/>
    </row>
    <row r="452" spans="6:38">
      <c r="F452" s="161"/>
      <c r="G452" s="161"/>
      <c r="H452" s="277"/>
      <c r="I452" s="278"/>
      <c r="J452" s="161"/>
      <c r="K452" s="161"/>
      <c r="L452" s="279"/>
      <c r="M452" s="278"/>
      <c r="N452" s="161"/>
      <c r="O452" s="161"/>
      <c r="P452" s="279"/>
      <c r="Q452" s="278"/>
      <c r="R452" s="161"/>
      <c r="S452" s="161"/>
      <c r="T452" s="279"/>
      <c r="U452" s="278"/>
      <c r="V452" s="161"/>
      <c r="W452" s="161"/>
      <c r="X452" s="279"/>
      <c r="Y452" s="277"/>
      <c r="Z452" s="161"/>
      <c r="AA452" s="161"/>
      <c r="AB452" s="279"/>
      <c r="AC452" s="277"/>
      <c r="AD452" s="161"/>
      <c r="AE452" s="161"/>
      <c r="AF452" s="279"/>
      <c r="AG452" s="277"/>
      <c r="AH452" s="161"/>
      <c r="AI452" s="161"/>
      <c r="AJ452" s="279"/>
      <c r="AK452" s="277"/>
      <c r="AL452" s="270"/>
    </row>
    <row r="453" spans="6:38">
      <c r="F453" s="161"/>
      <c r="G453" s="161"/>
      <c r="H453" s="277"/>
      <c r="I453" s="278"/>
      <c r="J453" s="161"/>
      <c r="K453" s="161"/>
      <c r="L453" s="279"/>
      <c r="M453" s="278"/>
      <c r="N453" s="161"/>
      <c r="O453" s="161"/>
      <c r="P453" s="279"/>
      <c r="Q453" s="278"/>
      <c r="R453" s="161"/>
      <c r="S453" s="161"/>
      <c r="T453" s="279"/>
      <c r="U453" s="278"/>
      <c r="V453" s="161"/>
      <c r="W453" s="161"/>
      <c r="X453" s="279"/>
      <c r="Y453" s="277"/>
      <c r="Z453" s="161"/>
      <c r="AA453" s="161"/>
      <c r="AB453" s="279"/>
      <c r="AC453" s="277"/>
      <c r="AD453" s="161"/>
      <c r="AE453" s="161"/>
      <c r="AF453" s="279"/>
      <c r="AG453" s="277"/>
      <c r="AH453" s="161"/>
      <c r="AI453" s="161"/>
      <c r="AJ453" s="279"/>
      <c r="AK453" s="277"/>
      <c r="AL453" s="270"/>
    </row>
    <row r="454" spans="6:38">
      <c r="F454" s="161"/>
      <c r="G454" s="161"/>
      <c r="H454" s="277"/>
      <c r="I454" s="278"/>
      <c r="J454" s="161"/>
      <c r="K454" s="161"/>
      <c r="L454" s="279"/>
      <c r="M454" s="278"/>
      <c r="N454" s="161"/>
      <c r="O454" s="161"/>
      <c r="P454" s="279"/>
      <c r="Q454" s="278"/>
      <c r="R454" s="161"/>
      <c r="S454" s="161"/>
      <c r="T454" s="279"/>
      <c r="U454" s="278"/>
      <c r="V454" s="161"/>
      <c r="W454" s="161"/>
      <c r="X454" s="279"/>
      <c r="Y454" s="277"/>
      <c r="Z454" s="161"/>
      <c r="AA454" s="161"/>
      <c r="AB454" s="279"/>
      <c r="AC454" s="277"/>
      <c r="AD454" s="161"/>
      <c r="AE454" s="161"/>
      <c r="AF454" s="279"/>
      <c r="AG454" s="277"/>
      <c r="AH454" s="161"/>
      <c r="AI454" s="161"/>
      <c r="AJ454" s="279"/>
      <c r="AK454" s="277"/>
      <c r="AL454" s="270"/>
    </row>
    <row r="455" spans="6:38">
      <c r="F455" s="161"/>
      <c r="G455" s="161"/>
      <c r="H455" s="277"/>
      <c r="I455" s="278"/>
      <c r="J455" s="161"/>
      <c r="K455" s="161"/>
      <c r="L455" s="279"/>
      <c r="M455" s="278"/>
      <c r="N455" s="161"/>
      <c r="O455" s="161"/>
      <c r="P455" s="279"/>
      <c r="Q455" s="278"/>
      <c r="R455" s="161"/>
      <c r="S455" s="161"/>
      <c r="T455" s="279"/>
      <c r="U455" s="278"/>
      <c r="V455" s="161"/>
      <c r="W455" s="161"/>
      <c r="X455" s="279"/>
      <c r="Y455" s="277"/>
      <c r="Z455" s="161"/>
      <c r="AA455" s="161"/>
      <c r="AB455" s="279"/>
      <c r="AC455" s="277"/>
      <c r="AD455" s="161"/>
      <c r="AE455" s="161"/>
      <c r="AF455" s="279"/>
      <c r="AG455" s="277"/>
      <c r="AH455" s="161"/>
      <c r="AI455" s="161"/>
      <c r="AJ455" s="279"/>
      <c r="AK455" s="277"/>
      <c r="AL455" s="270"/>
    </row>
    <row r="456" spans="6:38">
      <c r="F456" s="161"/>
      <c r="G456" s="161"/>
      <c r="H456" s="277"/>
      <c r="I456" s="278"/>
      <c r="J456" s="161"/>
      <c r="K456" s="161"/>
      <c r="L456" s="279"/>
      <c r="M456" s="278"/>
      <c r="N456" s="161"/>
      <c r="O456" s="161"/>
      <c r="P456" s="279"/>
      <c r="Q456" s="278"/>
      <c r="R456" s="161"/>
      <c r="S456" s="161"/>
      <c r="T456" s="279"/>
      <c r="U456" s="278"/>
      <c r="V456" s="161"/>
      <c r="W456" s="161"/>
      <c r="X456" s="279"/>
      <c r="Y456" s="277"/>
      <c r="Z456" s="161"/>
      <c r="AA456" s="161"/>
      <c r="AB456" s="279"/>
      <c r="AC456" s="277"/>
      <c r="AD456" s="161"/>
      <c r="AE456" s="161"/>
      <c r="AF456" s="279"/>
      <c r="AG456" s="277"/>
      <c r="AH456" s="161"/>
      <c r="AI456" s="161"/>
      <c r="AJ456" s="279"/>
      <c r="AK456" s="277"/>
      <c r="AL456" s="270"/>
    </row>
    <row r="457" spans="6:38">
      <c r="F457" s="161"/>
      <c r="G457" s="161"/>
      <c r="H457" s="277"/>
      <c r="I457" s="278"/>
      <c r="J457" s="161"/>
      <c r="K457" s="161"/>
      <c r="L457" s="279"/>
      <c r="M457" s="278"/>
      <c r="N457" s="161"/>
      <c r="O457" s="161"/>
      <c r="P457" s="279"/>
      <c r="Q457" s="278"/>
      <c r="R457" s="161"/>
      <c r="S457" s="161"/>
      <c r="T457" s="279"/>
      <c r="U457" s="278"/>
      <c r="V457" s="161"/>
      <c r="W457" s="161"/>
      <c r="X457" s="279"/>
      <c r="Y457" s="277"/>
      <c r="Z457" s="161"/>
      <c r="AA457" s="161"/>
      <c r="AB457" s="279"/>
      <c r="AC457" s="277"/>
      <c r="AD457" s="161"/>
      <c r="AE457" s="161"/>
      <c r="AF457" s="279"/>
      <c r="AG457" s="277"/>
      <c r="AH457" s="161"/>
      <c r="AI457" s="161"/>
      <c r="AJ457" s="279"/>
      <c r="AK457" s="277"/>
      <c r="AL457" s="270"/>
    </row>
    <row r="458" spans="6:38">
      <c r="F458" s="161"/>
      <c r="G458" s="161"/>
      <c r="H458" s="277"/>
      <c r="I458" s="278"/>
      <c r="J458" s="161"/>
      <c r="K458" s="161"/>
      <c r="L458" s="279"/>
      <c r="M458" s="278"/>
      <c r="N458" s="161"/>
      <c r="O458" s="161"/>
      <c r="P458" s="279"/>
      <c r="Q458" s="278"/>
      <c r="R458" s="161"/>
      <c r="S458" s="161"/>
      <c r="T458" s="279"/>
      <c r="U458" s="278"/>
      <c r="V458" s="161"/>
      <c r="W458" s="161"/>
      <c r="X458" s="279"/>
      <c r="Y458" s="277"/>
      <c r="Z458" s="161"/>
      <c r="AA458" s="161"/>
      <c r="AB458" s="279"/>
      <c r="AC458" s="277"/>
      <c r="AD458" s="161"/>
      <c r="AE458" s="161"/>
      <c r="AF458" s="279"/>
      <c r="AG458" s="277"/>
      <c r="AH458" s="161"/>
      <c r="AI458" s="161"/>
      <c r="AJ458" s="279"/>
      <c r="AK458" s="277"/>
      <c r="AL458" s="270"/>
    </row>
    <row r="459" spans="6:38">
      <c r="F459" s="161"/>
      <c r="G459" s="161"/>
      <c r="H459" s="277"/>
      <c r="I459" s="278"/>
      <c r="J459" s="161"/>
      <c r="K459" s="161"/>
      <c r="L459" s="279"/>
      <c r="M459" s="278"/>
      <c r="N459" s="161"/>
      <c r="O459" s="161"/>
      <c r="P459" s="279"/>
      <c r="Q459" s="278"/>
      <c r="R459" s="161"/>
      <c r="S459" s="161"/>
      <c r="T459" s="279"/>
      <c r="U459" s="278"/>
      <c r="V459" s="161"/>
      <c r="W459" s="161"/>
      <c r="X459" s="279"/>
      <c r="Y459" s="277"/>
      <c r="Z459" s="161"/>
      <c r="AA459" s="161"/>
      <c r="AB459" s="279"/>
      <c r="AC459" s="277"/>
      <c r="AD459" s="161"/>
      <c r="AE459" s="161"/>
      <c r="AF459" s="279"/>
      <c r="AG459" s="277"/>
      <c r="AH459" s="161"/>
      <c r="AI459" s="161"/>
      <c r="AJ459" s="279"/>
      <c r="AK459" s="277"/>
      <c r="AL459" s="270"/>
    </row>
    <row r="460" spans="6:38">
      <c r="F460" s="161"/>
      <c r="G460" s="161"/>
      <c r="H460" s="277"/>
      <c r="I460" s="278"/>
      <c r="J460" s="161"/>
      <c r="K460" s="161"/>
      <c r="L460" s="279"/>
      <c r="M460" s="278"/>
      <c r="N460" s="161"/>
      <c r="O460" s="161"/>
      <c r="P460" s="279"/>
      <c r="Q460" s="278"/>
      <c r="R460" s="161"/>
      <c r="S460" s="161"/>
      <c r="T460" s="279"/>
      <c r="U460" s="278"/>
      <c r="V460" s="161"/>
      <c r="W460" s="161"/>
      <c r="X460" s="279"/>
      <c r="Y460" s="277"/>
      <c r="Z460" s="161"/>
      <c r="AA460" s="161"/>
      <c r="AB460" s="279"/>
      <c r="AC460" s="277"/>
      <c r="AD460" s="161"/>
      <c r="AE460" s="161"/>
      <c r="AF460" s="279"/>
      <c r="AG460" s="277"/>
      <c r="AH460" s="161"/>
      <c r="AI460" s="161"/>
      <c r="AJ460" s="279"/>
      <c r="AK460" s="277"/>
      <c r="AL460" s="270"/>
    </row>
    <row r="461" spans="6:38">
      <c r="F461" s="161"/>
      <c r="G461" s="161"/>
      <c r="H461" s="277"/>
      <c r="I461" s="278"/>
      <c r="J461" s="161"/>
      <c r="K461" s="161"/>
      <c r="L461" s="279"/>
      <c r="M461" s="278"/>
      <c r="N461" s="161"/>
      <c r="O461" s="161"/>
      <c r="P461" s="279"/>
      <c r="Q461" s="278"/>
      <c r="R461" s="161"/>
      <c r="S461" s="161"/>
      <c r="T461" s="279"/>
      <c r="U461" s="278"/>
      <c r="V461" s="161"/>
      <c r="W461" s="161"/>
      <c r="X461" s="279"/>
      <c r="Y461" s="277"/>
      <c r="Z461" s="161"/>
      <c r="AA461" s="161"/>
      <c r="AB461" s="279"/>
      <c r="AC461" s="277"/>
      <c r="AD461" s="161"/>
      <c r="AE461" s="161"/>
      <c r="AF461" s="279"/>
      <c r="AG461" s="277"/>
      <c r="AH461" s="161"/>
      <c r="AI461" s="161"/>
      <c r="AJ461" s="279"/>
      <c r="AK461" s="277"/>
      <c r="AL461" s="270"/>
    </row>
    <row r="462" spans="6:38">
      <c r="F462" s="161"/>
      <c r="G462" s="161"/>
      <c r="H462" s="277"/>
      <c r="I462" s="278"/>
      <c r="J462" s="161"/>
      <c r="K462" s="161"/>
      <c r="L462" s="279"/>
      <c r="M462" s="278"/>
      <c r="N462" s="161"/>
      <c r="O462" s="161"/>
      <c r="P462" s="279"/>
      <c r="Q462" s="278"/>
      <c r="R462" s="161"/>
      <c r="S462" s="161"/>
      <c r="T462" s="279"/>
      <c r="U462" s="278"/>
      <c r="V462" s="161"/>
      <c r="W462" s="161"/>
      <c r="X462" s="279"/>
      <c r="Y462" s="277"/>
      <c r="Z462" s="161"/>
      <c r="AA462" s="161"/>
      <c r="AB462" s="279"/>
      <c r="AC462" s="277"/>
      <c r="AD462" s="161"/>
      <c r="AE462" s="161"/>
      <c r="AF462" s="279"/>
      <c r="AG462" s="277"/>
      <c r="AH462" s="161"/>
      <c r="AI462" s="161"/>
      <c r="AJ462" s="279"/>
      <c r="AK462" s="277"/>
      <c r="AL462" s="270"/>
    </row>
    <row r="463" spans="6:38">
      <c r="F463" s="161"/>
      <c r="G463" s="161"/>
      <c r="H463" s="277"/>
      <c r="I463" s="278"/>
      <c r="J463" s="161"/>
      <c r="K463" s="161"/>
      <c r="L463" s="279"/>
      <c r="M463" s="278"/>
      <c r="N463" s="161"/>
      <c r="O463" s="161"/>
      <c r="P463" s="279"/>
      <c r="Q463" s="278"/>
      <c r="R463" s="161"/>
      <c r="S463" s="161"/>
      <c r="T463" s="279"/>
      <c r="U463" s="278"/>
      <c r="V463" s="161"/>
      <c r="W463" s="161"/>
      <c r="X463" s="279"/>
      <c r="Y463" s="277"/>
      <c r="Z463" s="161"/>
      <c r="AA463" s="161"/>
      <c r="AB463" s="279"/>
      <c r="AC463" s="277"/>
      <c r="AD463" s="161"/>
      <c r="AE463" s="161"/>
      <c r="AF463" s="279"/>
      <c r="AG463" s="277"/>
      <c r="AH463" s="161"/>
      <c r="AI463" s="161"/>
      <c r="AJ463" s="279"/>
      <c r="AK463" s="277"/>
      <c r="AL463" s="270"/>
    </row>
    <row r="464" spans="6:38">
      <c r="F464" s="161"/>
      <c r="G464" s="161"/>
      <c r="H464" s="277"/>
      <c r="I464" s="278"/>
      <c r="J464" s="161"/>
      <c r="K464" s="161"/>
      <c r="L464" s="279"/>
      <c r="M464" s="278"/>
      <c r="N464" s="161"/>
      <c r="O464" s="161"/>
      <c r="P464" s="279"/>
      <c r="Q464" s="278"/>
      <c r="R464" s="161"/>
      <c r="S464" s="161"/>
      <c r="T464" s="279"/>
      <c r="U464" s="278"/>
      <c r="V464" s="161"/>
      <c r="W464" s="161"/>
      <c r="X464" s="279"/>
      <c r="Y464" s="277"/>
      <c r="Z464" s="161"/>
      <c r="AA464" s="161"/>
      <c r="AB464" s="279"/>
      <c r="AC464" s="277"/>
      <c r="AD464" s="161"/>
      <c r="AE464" s="161"/>
      <c r="AF464" s="279"/>
      <c r="AG464" s="277"/>
      <c r="AH464" s="161"/>
      <c r="AI464" s="161"/>
      <c r="AJ464" s="279"/>
      <c r="AK464" s="277"/>
      <c r="AL464" s="270"/>
    </row>
    <row r="465" spans="6:38">
      <c r="F465" s="161"/>
      <c r="G465" s="161"/>
      <c r="H465" s="277"/>
      <c r="I465" s="278"/>
      <c r="J465" s="161"/>
      <c r="K465" s="161"/>
      <c r="L465" s="279"/>
      <c r="M465" s="278"/>
      <c r="N465" s="161"/>
      <c r="O465" s="161"/>
      <c r="P465" s="279"/>
      <c r="Q465" s="278"/>
      <c r="R465" s="161"/>
      <c r="S465" s="161"/>
      <c r="T465" s="279"/>
      <c r="U465" s="278"/>
      <c r="V465" s="161"/>
      <c r="W465" s="161"/>
      <c r="X465" s="279"/>
      <c r="Y465" s="277"/>
      <c r="Z465" s="161"/>
      <c r="AA465" s="161"/>
      <c r="AB465" s="279"/>
      <c r="AC465" s="277"/>
      <c r="AD465" s="161"/>
      <c r="AE465" s="161"/>
      <c r="AF465" s="279"/>
      <c r="AG465" s="277"/>
      <c r="AH465" s="161"/>
      <c r="AI465" s="161"/>
      <c r="AJ465" s="279"/>
      <c r="AK465" s="277"/>
      <c r="AL465" s="270"/>
    </row>
    <row r="466" spans="6:38">
      <c r="F466" s="161"/>
      <c r="G466" s="161"/>
      <c r="H466" s="277"/>
      <c r="I466" s="278"/>
      <c r="J466" s="161"/>
      <c r="K466" s="161"/>
      <c r="L466" s="279"/>
      <c r="M466" s="278"/>
      <c r="N466" s="161"/>
      <c r="O466" s="161"/>
      <c r="P466" s="279"/>
      <c r="Q466" s="278"/>
      <c r="R466" s="161"/>
      <c r="S466" s="161"/>
      <c r="T466" s="279"/>
      <c r="U466" s="278"/>
      <c r="V466" s="161"/>
      <c r="W466" s="161"/>
      <c r="X466" s="279"/>
      <c r="Y466" s="277"/>
      <c r="Z466" s="161"/>
      <c r="AA466" s="161"/>
      <c r="AB466" s="279"/>
      <c r="AC466" s="277"/>
      <c r="AD466" s="161"/>
      <c r="AE466" s="161"/>
      <c r="AF466" s="279"/>
      <c r="AG466" s="277"/>
      <c r="AH466" s="161"/>
      <c r="AI466" s="161"/>
      <c r="AJ466" s="279"/>
      <c r="AK466" s="277"/>
      <c r="AL466" s="270"/>
    </row>
    <row r="467" spans="6:38">
      <c r="F467" s="161"/>
      <c r="G467" s="161"/>
      <c r="H467" s="277"/>
      <c r="I467" s="278"/>
      <c r="J467" s="161"/>
      <c r="K467" s="161"/>
      <c r="L467" s="279"/>
      <c r="M467" s="278"/>
      <c r="N467" s="161"/>
      <c r="O467" s="161"/>
      <c r="P467" s="279"/>
      <c r="Q467" s="278"/>
      <c r="R467" s="161"/>
      <c r="S467" s="161"/>
      <c r="T467" s="279"/>
      <c r="U467" s="278"/>
      <c r="V467" s="161"/>
      <c r="W467" s="161"/>
      <c r="X467" s="279"/>
      <c r="Y467" s="277"/>
      <c r="Z467" s="161"/>
      <c r="AA467" s="161"/>
      <c r="AB467" s="279"/>
      <c r="AC467" s="277"/>
      <c r="AD467" s="161"/>
      <c r="AE467" s="161"/>
      <c r="AF467" s="279"/>
      <c r="AG467" s="277"/>
      <c r="AH467" s="161"/>
      <c r="AI467" s="161"/>
      <c r="AJ467" s="279"/>
      <c r="AK467" s="277"/>
      <c r="AL467" s="270"/>
    </row>
    <row r="468" spans="6:38">
      <c r="F468" s="161"/>
      <c r="G468" s="161"/>
      <c r="H468" s="277"/>
      <c r="I468" s="278"/>
      <c r="J468" s="161"/>
      <c r="K468" s="161"/>
      <c r="L468" s="279"/>
      <c r="M468" s="278"/>
      <c r="N468" s="161"/>
      <c r="O468" s="161"/>
      <c r="P468" s="279"/>
      <c r="Q468" s="278"/>
      <c r="R468" s="161"/>
      <c r="S468" s="161"/>
      <c r="T468" s="279"/>
      <c r="U468" s="278"/>
      <c r="V468" s="161"/>
      <c r="W468" s="161"/>
      <c r="X468" s="279"/>
      <c r="Y468" s="277"/>
      <c r="Z468" s="161"/>
      <c r="AA468" s="161"/>
      <c r="AB468" s="279"/>
      <c r="AC468" s="277"/>
      <c r="AD468" s="161"/>
      <c r="AE468" s="161"/>
      <c r="AF468" s="279"/>
      <c r="AG468" s="277"/>
      <c r="AH468" s="161"/>
      <c r="AI468" s="161"/>
      <c r="AJ468" s="279"/>
      <c r="AK468" s="277"/>
      <c r="AL468" s="270"/>
    </row>
    <row r="469" spans="6:38">
      <c r="F469" s="161"/>
      <c r="G469" s="161"/>
      <c r="H469" s="277"/>
      <c r="I469" s="278"/>
      <c r="J469" s="161"/>
      <c r="K469" s="161"/>
      <c r="L469" s="279"/>
      <c r="M469" s="278"/>
      <c r="N469" s="161"/>
      <c r="O469" s="161"/>
      <c r="P469" s="279"/>
      <c r="Q469" s="278"/>
      <c r="R469" s="161"/>
      <c r="S469" s="161"/>
      <c r="T469" s="279"/>
      <c r="U469" s="278"/>
      <c r="V469" s="161"/>
      <c r="W469" s="161"/>
      <c r="X469" s="279"/>
      <c r="Y469" s="277"/>
      <c r="Z469" s="161"/>
      <c r="AA469" s="161"/>
      <c r="AB469" s="279"/>
      <c r="AC469" s="277"/>
      <c r="AD469" s="161"/>
      <c r="AE469" s="161"/>
      <c r="AF469" s="279"/>
      <c r="AG469" s="277"/>
      <c r="AH469" s="161"/>
      <c r="AI469" s="161"/>
      <c r="AJ469" s="279"/>
      <c r="AK469" s="277"/>
      <c r="AL469" s="270"/>
    </row>
    <row r="470" spans="6:38">
      <c r="F470" s="161"/>
      <c r="G470" s="161"/>
      <c r="H470" s="277"/>
      <c r="I470" s="278"/>
      <c r="J470" s="161"/>
      <c r="K470" s="161"/>
      <c r="L470" s="279"/>
      <c r="M470" s="278"/>
      <c r="N470" s="161"/>
      <c r="O470" s="161"/>
      <c r="P470" s="279"/>
      <c r="Q470" s="278"/>
      <c r="R470" s="161"/>
      <c r="S470" s="161"/>
      <c r="T470" s="279"/>
      <c r="U470" s="278"/>
      <c r="V470" s="161"/>
      <c r="W470" s="161"/>
      <c r="X470" s="279"/>
      <c r="Y470" s="277"/>
      <c r="Z470" s="161"/>
      <c r="AA470" s="161"/>
      <c r="AB470" s="279"/>
      <c r="AC470" s="277"/>
      <c r="AD470" s="161"/>
      <c r="AE470" s="161"/>
      <c r="AF470" s="279"/>
      <c r="AG470" s="277"/>
      <c r="AH470" s="161"/>
      <c r="AI470" s="161"/>
      <c r="AJ470" s="279"/>
      <c r="AK470" s="277"/>
      <c r="AL470" s="270"/>
    </row>
    <row r="471" spans="6:38">
      <c r="F471" s="161"/>
      <c r="G471" s="161"/>
      <c r="H471" s="277"/>
      <c r="I471" s="278"/>
      <c r="J471" s="161"/>
      <c r="K471" s="161"/>
      <c r="L471" s="279"/>
      <c r="M471" s="278"/>
      <c r="N471" s="161"/>
      <c r="O471" s="161"/>
      <c r="P471" s="279"/>
      <c r="Q471" s="278"/>
      <c r="R471" s="161"/>
      <c r="S471" s="161"/>
      <c r="T471" s="279"/>
      <c r="U471" s="278"/>
      <c r="V471" s="161"/>
      <c r="W471" s="161"/>
      <c r="X471" s="279"/>
      <c r="Y471" s="277"/>
      <c r="Z471" s="161"/>
      <c r="AA471" s="161"/>
      <c r="AB471" s="279"/>
      <c r="AC471" s="277"/>
      <c r="AD471" s="161"/>
      <c r="AE471" s="161"/>
      <c r="AF471" s="279"/>
      <c r="AG471" s="277"/>
      <c r="AH471" s="161"/>
      <c r="AI471" s="161"/>
      <c r="AJ471" s="279"/>
      <c r="AK471" s="277"/>
      <c r="AL471" s="270"/>
    </row>
    <row r="472" spans="6:38">
      <c r="F472" s="161"/>
      <c r="G472" s="161"/>
      <c r="H472" s="277"/>
      <c r="I472" s="278"/>
      <c r="J472" s="161"/>
      <c r="K472" s="161"/>
      <c r="L472" s="279"/>
      <c r="M472" s="278"/>
      <c r="N472" s="161"/>
      <c r="O472" s="161"/>
      <c r="P472" s="279"/>
      <c r="Q472" s="278"/>
      <c r="R472" s="161"/>
      <c r="S472" s="161"/>
      <c r="T472" s="279"/>
      <c r="U472" s="278"/>
      <c r="V472" s="161"/>
      <c r="W472" s="161"/>
      <c r="X472" s="279"/>
      <c r="Y472" s="277"/>
      <c r="Z472" s="161"/>
      <c r="AA472" s="161"/>
      <c r="AB472" s="279"/>
      <c r="AC472" s="277"/>
      <c r="AD472" s="161"/>
      <c r="AE472" s="161"/>
      <c r="AF472" s="279"/>
      <c r="AG472" s="277"/>
      <c r="AH472" s="161"/>
      <c r="AI472" s="161"/>
      <c r="AJ472" s="279"/>
      <c r="AK472" s="277"/>
      <c r="AL472" s="270"/>
    </row>
    <row r="473" spans="6:38">
      <c r="F473" s="161"/>
      <c r="G473" s="161"/>
      <c r="H473" s="277"/>
      <c r="I473" s="278"/>
      <c r="J473" s="161"/>
      <c r="K473" s="161"/>
      <c r="L473" s="279"/>
      <c r="M473" s="278"/>
      <c r="N473" s="161"/>
      <c r="O473" s="161"/>
      <c r="P473" s="279"/>
      <c r="Q473" s="278"/>
      <c r="R473" s="161"/>
      <c r="S473" s="161"/>
      <c r="T473" s="279"/>
      <c r="U473" s="278"/>
      <c r="V473" s="161"/>
      <c r="W473" s="161"/>
      <c r="X473" s="279"/>
      <c r="Y473" s="277"/>
      <c r="Z473" s="161"/>
      <c r="AA473" s="161"/>
      <c r="AB473" s="279"/>
      <c r="AC473" s="277"/>
      <c r="AD473" s="161"/>
      <c r="AE473" s="161"/>
      <c r="AF473" s="279"/>
      <c r="AG473" s="277"/>
      <c r="AH473" s="161"/>
      <c r="AI473" s="161"/>
      <c r="AJ473" s="279"/>
      <c r="AK473" s="277"/>
      <c r="AL473" s="270"/>
    </row>
    <row r="474" spans="6:38">
      <c r="F474" s="161"/>
      <c r="G474" s="161"/>
      <c r="H474" s="277"/>
      <c r="I474" s="278"/>
      <c r="J474" s="161"/>
      <c r="K474" s="161"/>
      <c r="L474" s="279"/>
      <c r="M474" s="278"/>
      <c r="N474" s="161"/>
      <c r="O474" s="161"/>
      <c r="P474" s="279"/>
      <c r="Q474" s="278"/>
      <c r="R474" s="161"/>
      <c r="S474" s="161"/>
      <c r="T474" s="279"/>
      <c r="U474" s="278"/>
      <c r="V474" s="161"/>
      <c r="W474" s="161"/>
      <c r="X474" s="279"/>
      <c r="Y474" s="277"/>
      <c r="Z474" s="161"/>
      <c r="AA474" s="161"/>
      <c r="AB474" s="279"/>
      <c r="AC474" s="277"/>
      <c r="AD474" s="161"/>
      <c r="AE474" s="161"/>
      <c r="AF474" s="279"/>
      <c r="AG474" s="277"/>
      <c r="AH474" s="161"/>
      <c r="AI474" s="161"/>
      <c r="AJ474" s="279"/>
      <c r="AK474" s="277"/>
      <c r="AL474" s="270"/>
    </row>
    <row r="475" spans="6:38">
      <c r="F475" s="161"/>
      <c r="G475" s="161"/>
      <c r="H475" s="277"/>
      <c r="I475" s="278"/>
      <c r="J475" s="161"/>
      <c r="K475" s="161"/>
      <c r="L475" s="279"/>
      <c r="M475" s="278"/>
      <c r="N475" s="161"/>
      <c r="O475" s="161"/>
      <c r="P475" s="279"/>
      <c r="Q475" s="278"/>
      <c r="R475" s="161"/>
      <c r="S475" s="161"/>
      <c r="T475" s="279"/>
      <c r="U475" s="278"/>
      <c r="V475" s="161"/>
      <c r="W475" s="161"/>
      <c r="X475" s="279"/>
      <c r="Y475" s="277"/>
      <c r="Z475" s="161"/>
      <c r="AA475" s="161"/>
      <c r="AB475" s="279"/>
      <c r="AC475" s="277"/>
      <c r="AD475" s="161"/>
      <c r="AE475" s="161"/>
      <c r="AF475" s="279"/>
      <c r="AG475" s="277"/>
      <c r="AH475" s="161"/>
      <c r="AI475" s="161"/>
      <c r="AJ475" s="279"/>
      <c r="AK475" s="277"/>
      <c r="AL475" s="270"/>
    </row>
    <row r="476" spans="6:38">
      <c r="F476" s="161"/>
      <c r="G476" s="161"/>
      <c r="H476" s="277"/>
      <c r="I476" s="278"/>
      <c r="J476" s="161"/>
      <c r="K476" s="161"/>
      <c r="L476" s="279"/>
      <c r="M476" s="278"/>
      <c r="N476" s="161"/>
      <c r="O476" s="161"/>
      <c r="P476" s="279"/>
      <c r="Q476" s="278"/>
      <c r="R476" s="161"/>
      <c r="S476" s="161"/>
      <c r="T476" s="279"/>
      <c r="U476" s="278"/>
      <c r="V476" s="161"/>
      <c r="W476" s="161"/>
      <c r="X476" s="279"/>
      <c r="Y476" s="277"/>
      <c r="Z476" s="161"/>
      <c r="AA476" s="161"/>
      <c r="AB476" s="279"/>
      <c r="AC476" s="277"/>
      <c r="AD476" s="161"/>
      <c r="AE476" s="161"/>
      <c r="AF476" s="279"/>
      <c r="AG476" s="277"/>
      <c r="AH476" s="161"/>
      <c r="AI476" s="161"/>
      <c r="AJ476" s="279"/>
      <c r="AK476" s="277"/>
      <c r="AL476" s="270"/>
    </row>
    <row r="477" spans="6:38">
      <c r="F477" s="161"/>
      <c r="G477" s="161"/>
      <c r="H477" s="277"/>
      <c r="I477" s="278"/>
      <c r="J477" s="161"/>
      <c r="K477" s="161"/>
      <c r="L477" s="279"/>
      <c r="M477" s="278"/>
      <c r="N477" s="161"/>
      <c r="O477" s="161"/>
      <c r="P477" s="279"/>
      <c r="Q477" s="278"/>
      <c r="R477" s="161"/>
      <c r="S477" s="161"/>
      <c r="T477" s="279"/>
      <c r="U477" s="278"/>
      <c r="V477" s="161"/>
      <c r="W477" s="161"/>
      <c r="X477" s="279"/>
      <c r="Y477" s="277"/>
      <c r="Z477" s="161"/>
      <c r="AA477" s="161"/>
      <c r="AB477" s="279"/>
      <c r="AC477" s="277"/>
      <c r="AD477" s="161"/>
      <c r="AE477" s="161"/>
      <c r="AF477" s="279"/>
      <c r="AG477" s="277"/>
      <c r="AH477" s="161"/>
      <c r="AI477" s="161"/>
      <c r="AJ477" s="279"/>
      <c r="AK477" s="277"/>
      <c r="AL477" s="270"/>
    </row>
    <row r="478" spans="6:38">
      <c r="F478" s="161"/>
      <c r="G478" s="161"/>
      <c r="H478" s="277"/>
      <c r="I478" s="278"/>
      <c r="J478" s="161"/>
      <c r="K478" s="161"/>
      <c r="L478" s="279"/>
      <c r="M478" s="278"/>
      <c r="N478" s="161"/>
      <c r="O478" s="161"/>
      <c r="P478" s="279"/>
      <c r="Q478" s="278"/>
      <c r="R478" s="161"/>
      <c r="S478" s="161"/>
      <c r="T478" s="279"/>
      <c r="U478" s="278"/>
      <c r="V478" s="161"/>
      <c r="W478" s="161"/>
      <c r="X478" s="279"/>
      <c r="Y478" s="277"/>
      <c r="Z478" s="161"/>
      <c r="AA478" s="161"/>
      <c r="AB478" s="279"/>
      <c r="AC478" s="277"/>
      <c r="AD478" s="161"/>
      <c r="AE478" s="161"/>
      <c r="AF478" s="279"/>
      <c r="AG478" s="277"/>
      <c r="AH478" s="161"/>
      <c r="AI478" s="161"/>
      <c r="AJ478" s="279"/>
      <c r="AK478" s="277"/>
      <c r="AL478" s="270"/>
    </row>
    <row r="479" spans="6:38">
      <c r="F479" s="161"/>
      <c r="G479" s="161"/>
      <c r="H479" s="277"/>
      <c r="I479" s="278"/>
      <c r="J479" s="161"/>
      <c r="K479" s="161"/>
      <c r="L479" s="279"/>
      <c r="M479" s="278"/>
      <c r="N479" s="161"/>
      <c r="O479" s="161"/>
      <c r="P479" s="279"/>
      <c r="Q479" s="278"/>
      <c r="R479" s="161"/>
      <c r="S479" s="161"/>
      <c r="T479" s="279"/>
      <c r="U479" s="278"/>
      <c r="V479" s="161"/>
      <c r="W479" s="161"/>
      <c r="X479" s="279"/>
      <c r="Y479" s="277"/>
      <c r="Z479" s="161"/>
      <c r="AA479" s="161"/>
      <c r="AB479" s="279"/>
      <c r="AC479" s="277"/>
      <c r="AD479" s="161"/>
      <c r="AE479" s="161"/>
      <c r="AF479" s="279"/>
      <c r="AG479" s="277"/>
      <c r="AH479" s="161"/>
      <c r="AI479" s="161"/>
      <c r="AJ479" s="279"/>
      <c r="AK479" s="277"/>
      <c r="AL479" s="270"/>
    </row>
    <row r="480" spans="6:38">
      <c r="F480" s="161"/>
      <c r="G480" s="161"/>
      <c r="H480" s="277"/>
      <c r="I480" s="278"/>
      <c r="J480" s="161"/>
      <c r="K480" s="161"/>
      <c r="L480" s="279"/>
      <c r="M480" s="278"/>
      <c r="N480" s="161"/>
      <c r="O480" s="161"/>
      <c r="P480" s="279"/>
      <c r="Q480" s="278"/>
      <c r="R480" s="161"/>
      <c r="S480" s="161"/>
      <c r="T480" s="279"/>
      <c r="U480" s="278"/>
      <c r="V480" s="161"/>
      <c r="W480" s="161"/>
      <c r="X480" s="279"/>
      <c r="Y480" s="277"/>
      <c r="Z480" s="161"/>
      <c r="AA480" s="161"/>
      <c r="AB480" s="279"/>
      <c r="AC480" s="277"/>
      <c r="AD480" s="161"/>
      <c r="AE480" s="161"/>
      <c r="AF480" s="279"/>
      <c r="AG480" s="277"/>
      <c r="AH480" s="161"/>
      <c r="AI480" s="161"/>
      <c r="AJ480" s="279"/>
      <c r="AK480" s="277"/>
      <c r="AL480" s="270"/>
    </row>
    <row r="481" spans="6:38">
      <c r="F481" s="161"/>
      <c r="G481" s="161"/>
      <c r="H481" s="277"/>
      <c r="I481" s="278"/>
      <c r="J481" s="161"/>
      <c r="K481" s="161"/>
      <c r="L481" s="279"/>
      <c r="M481" s="278"/>
      <c r="N481" s="161"/>
      <c r="O481" s="161"/>
      <c r="P481" s="279"/>
      <c r="Q481" s="278"/>
      <c r="R481" s="161"/>
      <c r="S481" s="161"/>
      <c r="T481" s="279"/>
      <c r="U481" s="278"/>
      <c r="V481" s="161"/>
      <c r="W481" s="161"/>
      <c r="X481" s="279"/>
      <c r="Y481" s="277"/>
      <c r="Z481" s="161"/>
      <c r="AA481" s="161"/>
      <c r="AB481" s="279"/>
      <c r="AC481" s="277"/>
      <c r="AD481" s="161"/>
      <c r="AE481" s="161"/>
      <c r="AF481" s="279"/>
      <c r="AG481" s="277"/>
      <c r="AH481" s="161"/>
      <c r="AI481" s="161"/>
      <c r="AJ481" s="279"/>
      <c r="AK481" s="277"/>
      <c r="AL481" s="270"/>
    </row>
    <row r="482" spans="6:38">
      <c r="F482" s="161"/>
      <c r="G482" s="161"/>
      <c r="H482" s="277"/>
      <c r="I482" s="278"/>
      <c r="J482" s="161"/>
      <c r="K482" s="161"/>
      <c r="L482" s="279"/>
      <c r="M482" s="278"/>
      <c r="N482" s="161"/>
      <c r="O482" s="161"/>
      <c r="P482" s="279"/>
      <c r="Q482" s="278"/>
      <c r="R482" s="161"/>
      <c r="S482" s="161"/>
      <c r="T482" s="279"/>
      <c r="U482" s="278"/>
      <c r="V482" s="161"/>
      <c r="W482" s="161"/>
      <c r="X482" s="279"/>
      <c r="Y482" s="277"/>
      <c r="Z482" s="161"/>
      <c r="AA482" s="161"/>
      <c r="AB482" s="279"/>
      <c r="AC482" s="277"/>
      <c r="AD482" s="161"/>
      <c r="AE482" s="161"/>
      <c r="AF482" s="279"/>
      <c r="AG482" s="277"/>
      <c r="AH482" s="161"/>
      <c r="AI482" s="161"/>
      <c r="AJ482" s="279"/>
      <c r="AK482" s="277"/>
      <c r="AL482" s="270"/>
    </row>
    <row r="483" spans="6:38">
      <c r="F483" s="161"/>
      <c r="G483" s="161"/>
      <c r="H483" s="277"/>
      <c r="I483" s="278"/>
      <c r="J483" s="161"/>
      <c r="K483" s="161"/>
      <c r="L483" s="279"/>
      <c r="M483" s="278"/>
      <c r="N483" s="161"/>
      <c r="O483" s="161"/>
      <c r="P483" s="279"/>
      <c r="Q483" s="278"/>
      <c r="R483" s="161"/>
      <c r="S483" s="161"/>
      <c r="T483" s="279"/>
      <c r="U483" s="278"/>
      <c r="V483" s="161"/>
      <c r="W483" s="161"/>
      <c r="X483" s="279"/>
      <c r="Y483" s="277"/>
      <c r="Z483" s="161"/>
      <c r="AA483" s="161"/>
      <c r="AB483" s="279"/>
      <c r="AC483" s="277"/>
      <c r="AD483" s="161"/>
      <c r="AE483" s="161"/>
      <c r="AF483" s="279"/>
      <c r="AG483" s="277"/>
      <c r="AH483" s="161"/>
      <c r="AI483" s="161"/>
      <c r="AJ483" s="279"/>
      <c r="AK483" s="277"/>
      <c r="AL483" s="270"/>
    </row>
    <row r="484" spans="6:38">
      <c r="F484" s="161"/>
      <c r="G484" s="161"/>
      <c r="H484" s="277"/>
      <c r="I484" s="278"/>
      <c r="J484" s="161"/>
      <c r="K484" s="161"/>
      <c r="L484" s="279"/>
      <c r="M484" s="278"/>
      <c r="N484" s="161"/>
      <c r="O484" s="161"/>
      <c r="P484" s="279"/>
      <c r="Q484" s="278"/>
      <c r="R484" s="161"/>
      <c r="S484" s="161"/>
      <c r="T484" s="279"/>
      <c r="U484" s="278"/>
      <c r="V484" s="161"/>
      <c r="W484" s="161"/>
      <c r="X484" s="279"/>
      <c r="Y484" s="277"/>
      <c r="Z484" s="161"/>
      <c r="AA484" s="161"/>
      <c r="AB484" s="279"/>
      <c r="AC484" s="277"/>
      <c r="AD484" s="161"/>
      <c r="AE484" s="161"/>
      <c r="AF484" s="279"/>
      <c r="AG484" s="277"/>
      <c r="AH484" s="161"/>
      <c r="AI484" s="161"/>
      <c r="AJ484" s="279"/>
      <c r="AK484" s="277"/>
      <c r="AL484" s="270"/>
    </row>
    <row r="485" spans="6:38">
      <c r="F485" s="161"/>
      <c r="G485" s="161"/>
      <c r="H485" s="277"/>
      <c r="I485" s="278"/>
      <c r="J485" s="161"/>
      <c r="K485" s="161"/>
      <c r="L485" s="279"/>
      <c r="M485" s="278"/>
      <c r="N485" s="161"/>
      <c r="O485" s="161"/>
      <c r="P485" s="279"/>
      <c r="Q485" s="278"/>
      <c r="R485" s="161"/>
      <c r="S485" s="161"/>
      <c r="T485" s="279"/>
      <c r="U485" s="278"/>
      <c r="V485" s="161"/>
      <c r="W485" s="161"/>
      <c r="X485" s="279"/>
      <c r="Y485" s="277"/>
      <c r="Z485" s="161"/>
      <c r="AA485" s="161"/>
      <c r="AB485" s="279"/>
      <c r="AC485" s="277"/>
      <c r="AD485" s="161"/>
      <c r="AE485" s="161"/>
      <c r="AF485" s="279"/>
      <c r="AG485" s="277"/>
      <c r="AH485" s="161"/>
      <c r="AI485" s="161"/>
      <c r="AJ485" s="279"/>
      <c r="AK485" s="277"/>
      <c r="AL485" s="270"/>
    </row>
    <row r="486" spans="6:38">
      <c r="F486" s="161"/>
      <c r="G486" s="161"/>
      <c r="H486" s="277"/>
      <c r="I486" s="278"/>
      <c r="J486" s="161"/>
      <c r="K486" s="161"/>
      <c r="L486" s="279"/>
      <c r="M486" s="278"/>
      <c r="N486" s="161"/>
      <c r="O486" s="161"/>
      <c r="P486" s="279"/>
      <c r="Q486" s="278"/>
      <c r="R486" s="161"/>
      <c r="S486" s="161"/>
      <c r="T486" s="279"/>
      <c r="U486" s="278"/>
      <c r="V486" s="161"/>
      <c r="W486" s="161"/>
      <c r="X486" s="279"/>
      <c r="Y486" s="277"/>
      <c r="Z486" s="161"/>
      <c r="AA486" s="161"/>
      <c r="AB486" s="279"/>
      <c r="AC486" s="277"/>
      <c r="AD486" s="161"/>
      <c r="AE486" s="161"/>
      <c r="AF486" s="279"/>
      <c r="AG486" s="277"/>
      <c r="AH486" s="161"/>
      <c r="AI486" s="161"/>
      <c r="AJ486" s="279"/>
      <c r="AK486" s="277"/>
      <c r="AL486" s="270"/>
    </row>
    <row r="487" spans="6:38">
      <c r="F487" s="161"/>
      <c r="G487" s="161"/>
      <c r="H487" s="277"/>
      <c r="I487" s="278"/>
      <c r="J487" s="161"/>
      <c r="K487" s="161"/>
      <c r="L487" s="279"/>
      <c r="M487" s="278"/>
      <c r="N487" s="161"/>
      <c r="O487" s="161"/>
      <c r="P487" s="279"/>
      <c r="Q487" s="278"/>
      <c r="R487" s="161"/>
      <c r="S487" s="161"/>
      <c r="T487" s="279"/>
      <c r="U487" s="278"/>
      <c r="V487" s="161"/>
      <c r="W487" s="161"/>
      <c r="X487" s="279"/>
      <c r="Y487" s="277"/>
      <c r="Z487" s="161"/>
      <c r="AA487" s="161"/>
      <c r="AB487" s="279"/>
      <c r="AC487" s="277"/>
      <c r="AD487" s="161"/>
      <c r="AE487" s="161"/>
      <c r="AF487" s="279"/>
      <c r="AG487" s="277"/>
      <c r="AH487" s="161"/>
      <c r="AI487" s="161"/>
      <c r="AJ487" s="279"/>
      <c r="AK487" s="277"/>
      <c r="AL487" s="270"/>
    </row>
    <row r="488" spans="6:38">
      <c r="F488" s="161"/>
      <c r="G488" s="161"/>
      <c r="H488" s="277"/>
      <c r="I488" s="278"/>
      <c r="J488" s="161"/>
      <c r="K488" s="161"/>
      <c r="L488" s="279"/>
      <c r="M488" s="278"/>
      <c r="N488" s="161"/>
      <c r="O488" s="161"/>
      <c r="P488" s="279"/>
      <c r="Q488" s="278"/>
      <c r="R488" s="161"/>
      <c r="S488" s="161"/>
      <c r="T488" s="279"/>
      <c r="U488" s="278"/>
      <c r="V488" s="161"/>
      <c r="W488" s="161"/>
      <c r="X488" s="279"/>
      <c r="Y488" s="277"/>
      <c r="Z488" s="161"/>
      <c r="AA488" s="161"/>
      <c r="AB488" s="279"/>
      <c r="AC488" s="277"/>
      <c r="AD488" s="161"/>
      <c r="AE488" s="161"/>
      <c r="AF488" s="279"/>
      <c r="AG488" s="277"/>
      <c r="AH488" s="161"/>
      <c r="AI488" s="161"/>
      <c r="AJ488" s="279"/>
      <c r="AK488" s="277"/>
      <c r="AL488" s="270"/>
    </row>
    <row r="489" spans="6:38">
      <c r="F489" s="161"/>
      <c r="G489" s="161"/>
      <c r="H489" s="277"/>
      <c r="I489" s="278"/>
      <c r="J489" s="161"/>
      <c r="K489" s="161"/>
      <c r="L489" s="279"/>
      <c r="M489" s="278"/>
      <c r="N489" s="161"/>
      <c r="O489" s="161"/>
      <c r="P489" s="279"/>
      <c r="Q489" s="278"/>
      <c r="R489" s="161"/>
      <c r="S489" s="161"/>
      <c r="T489" s="279"/>
      <c r="U489" s="278"/>
      <c r="V489" s="161"/>
      <c r="W489" s="161"/>
      <c r="X489" s="279"/>
      <c r="Y489" s="277"/>
      <c r="Z489" s="161"/>
      <c r="AA489" s="161"/>
      <c r="AB489" s="279"/>
      <c r="AC489" s="277"/>
      <c r="AD489" s="161"/>
      <c r="AE489" s="161"/>
      <c r="AF489" s="279"/>
      <c r="AG489" s="277"/>
      <c r="AH489" s="161"/>
      <c r="AI489" s="161"/>
      <c r="AJ489" s="279"/>
      <c r="AK489" s="277"/>
      <c r="AL489" s="270"/>
    </row>
    <row r="490" spans="6:38">
      <c r="F490" s="161"/>
      <c r="G490" s="161"/>
      <c r="H490" s="277"/>
      <c r="I490" s="278"/>
      <c r="J490" s="161"/>
      <c r="K490" s="161"/>
      <c r="L490" s="279"/>
      <c r="M490" s="278"/>
      <c r="N490" s="161"/>
      <c r="O490" s="161"/>
      <c r="P490" s="279"/>
      <c r="Q490" s="278"/>
      <c r="R490" s="161"/>
      <c r="S490" s="161"/>
      <c r="T490" s="279"/>
      <c r="U490" s="278"/>
      <c r="V490" s="161"/>
      <c r="W490" s="161"/>
      <c r="X490" s="279"/>
      <c r="Y490" s="277"/>
      <c r="Z490" s="161"/>
      <c r="AA490" s="161"/>
      <c r="AB490" s="279"/>
      <c r="AC490" s="277"/>
      <c r="AD490" s="161"/>
      <c r="AE490" s="161"/>
      <c r="AF490" s="279"/>
      <c r="AG490" s="277"/>
      <c r="AH490" s="161"/>
      <c r="AI490" s="161"/>
      <c r="AJ490" s="279"/>
      <c r="AK490" s="277"/>
      <c r="AL490" s="270"/>
    </row>
    <row r="491" spans="6:38">
      <c r="F491" s="161"/>
      <c r="G491" s="161"/>
      <c r="H491" s="277"/>
      <c r="I491" s="278"/>
      <c r="J491" s="161"/>
      <c r="K491" s="161"/>
      <c r="L491" s="279"/>
      <c r="M491" s="278"/>
      <c r="N491" s="161"/>
      <c r="O491" s="161"/>
      <c r="P491" s="279"/>
      <c r="Q491" s="278"/>
      <c r="R491" s="161"/>
      <c r="S491" s="161"/>
      <c r="T491" s="279"/>
      <c r="U491" s="278"/>
      <c r="V491" s="161"/>
      <c r="W491" s="161"/>
      <c r="X491" s="279"/>
      <c r="Y491" s="277"/>
      <c r="Z491" s="161"/>
      <c r="AA491" s="161"/>
      <c r="AB491" s="279"/>
      <c r="AC491" s="277"/>
      <c r="AD491" s="161"/>
      <c r="AE491" s="161"/>
      <c r="AF491" s="279"/>
      <c r="AG491" s="277"/>
      <c r="AH491" s="161"/>
      <c r="AI491" s="161"/>
      <c r="AJ491" s="279"/>
      <c r="AK491" s="277"/>
      <c r="AL491" s="270"/>
    </row>
    <row r="492" spans="6:38">
      <c r="F492" s="161"/>
      <c r="G492" s="161"/>
      <c r="H492" s="277"/>
      <c r="I492" s="278"/>
      <c r="J492" s="161"/>
      <c r="K492" s="161"/>
      <c r="L492" s="279"/>
      <c r="M492" s="278"/>
      <c r="N492" s="161"/>
      <c r="O492" s="161"/>
      <c r="P492" s="279"/>
      <c r="Q492" s="278"/>
      <c r="R492" s="161"/>
      <c r="S492" s="161"/>
      <c r="T492" s="279"/>
      <c r="U492" s="278"/>
      <c r="V492" s="161"/>
      <c r="W492" s="161"/>
      <c r="X492" s="279"/>
      <c r="Y492" s="277"/>
      <c r="Z492" s="161"/>
      <c r="AA492" s="161"/>
      <c r="AB492" s="279"/>
      <c r="AC492" s="277"/>
      <c r="AD492" s="161"/>
      <c r="AE492" s="161"/>
      <c r="AF492" s="279"/>
      <c r="AG492" s="277"/>
      <c r="AH492" s="161"/>
      <c r="AI492" s="161"/>
      <c r="AJ492" s="279"/>
      <c r="AK492" s="277"/>
      <c r="AL492" s="270"/>
    </row>
    <row r="493" spans="6:38">
      <c r="F493" s="161"/>
      <c r="G493" s="161"/>
      <c r="H493" s="277"/>
      <c r="I493" s="278"/>
      <c r="J493" s="161"/>
      <c r="K493" s="161"/>
      <c r="L493" s="279"/>
      <c r="M493" s="278"/>
      <c r="N493" s="161"/>
      <c r="O493" s="161"/>
      <c r="P493" s="279"/>
      <c r="Q493" s="278"/>
      <c r="R493" s="161"/>
      <c r="S493" s="161"/>
      <c r="T493" s="279"/>
      <c r="U493" s="278"/>
      <c r="V493" s="161"/>
      <c r="W493" s="161"/>
      <c r="X493" s="279"/>
      <c r="Y493" s="277"/>
      <c r="Z493" s="161"/>
      <c r="AA493" s="161"/>
      <c r="AB493" s="279"/>
      <c r="AC493" s="277"/>
      <c r="AD493" s="161"/>
      <c r="AE493" s="161"/>
      <c r="AF493" s="279"/>
      <c r="AG493" s="277"/>
      <c r="AH493" s="161"/>
      <c r="AI493" s="161"/>
      <c r="AJ493" s="279"/>
      <c r="AK493" s="277"/>
      <c r="AL493" s="270"/>
    </row>
    <row r="494" spans="6:38">
      <c r="F494" s="161"/>
      <c r="G494" s="161"/>
      <c r="H494" s="277"/>
      <c r="I494" s="278"/>
      <c r="J494" s="161"/>
      <c r="K494" s="161"/>
      <c r="L494" s="279"/>
      <c r="M494" s="278"/>
      <c r="N494" s="161"/>
      <c r="O494" s="161"/>
      <c r="P494" s="279"/>
      <c r="Q494" s="278"/>
      <c r="R494" s="161"/>
      <c r="S494" s="161"/>
      <c r="T494" s="279"/>
      <c r="U494" s="278"/>
      <c r="V494" s="161"/>
      <c r="W494" s="161"/>
      <c r="X494" s="279"/>
      <c r="Y494" s="277"/>
      <c r="Z494" s="161"/>
      <c r="AA494" s="161"/>
      <c r="AB494" s="279"/>
      <c r="AC494" s="277"/>
      <c r="AD494" s="161"/>
      <c r="AE494" s="161"/>
      <c r="AF494" s="279"/>
      <c r="AG494" s="277"/>
      <c r="AH494" s="161"/>
      <c r="AI494" s="161"/>
      <c r="AJ494" s="279"/>
      <c r="AK494" s="277"/>
      <c r="AL494" s="270"/>
    </row>
    <row r="495" spans="6:38">
      <c r="F495" s="161"/>
      <c r="G495" s="161"/>
      <c r="H495" s="277"/>
      <c r="I495" s="278"/>
      <c r="J495" s="161"/>
      <c r="K495" s="161"/>
      <c r="L495" s="279"/>
      <c r="M495" s="278"/>
      <c r="N495" s="161"/>
      <c r="O495" s="161"/>
      <c r="P495" s="279"/>
      <c r="Q495" s="278"/>
      <c r="R495" s="161"/>
      <c r="S495" s="161"/>
      <c r="T495" s="279"/>
      <c r="U495" s="278"/>
      <c r="V495" s="161"/>
      <c r="W495" s="161"/>
      <c r="X495" s="279"/>
      <c r="Y495" s="277"/>
      <c r="Z495" s="161"/>
      <c r="AA495" s="161"/>
      <c r="AB495" s="279"/>
      <c r="AC495" s="277"/>
      <c r="AD495" s="161"/>
      <c r="AE495" s="161"/>
      <c r="AF495" s="279"/>
      <c r="AG495" s="277"/>
      <c r="AH495" s="161"/>
      <c r="AI495" s="161"/>
      <c r="AJ495" s="279"/>
      <c r="AK495" s="277"/>
      <c r="AL495" s="270"/>
    </row>
    <row r="496" spans="6:38">
      <c r="F496" s="161"/>
      <c r="G496" s="161"/>
      <c r="H496" s="277"/>
      <c r="I496" s="278"/>
      <c r="J496" s="161"/>
      <c r="K496" s="161"/>
      <c r="L496" s="279"/>
      <c r="M496" s="278"/>
      <c r="N496" s="161"/>
      <c r="O496" s="161"/>
      <c r="P496" s="279"/>
      <c r="Q496" s="278"/>
      <c r="R496" s="161"/>
      <c r="S496" s="161"/>
      <c r="T496" s="279"/>
      <c r="U496" s="278"/>
      <c r="V496" s="161"/>
      <c r="W496" s="161"/>
      <c r="X496" s="279"/>
      <c r="Y496" s="277"/>
      <c r="Z496" s="161"/>
      <c r="AA496" s="161"/>
      <c r="AB496" s="279"/>
      <c r="AC496" s="277"/>
      <c r="AD496" s="161"/>
      <c r="AE496" s="161"/>
      <c r="AF496" s="279"/>
      <c r="AG496" s="277"/>
      <c r="AH496" s="161"/>
      <c r="AI496" s="161"/>
      <c r="AJ496" s="279"/>
      <c r="AK496" s="277"/>
      <c r="AL496" s="270"/>
    </row>
    <row r="497" spans="6:38">
      <c r="F497" s="161"/>
      <c r="G497" s="161"/>
      <c r="H497" s="277"/>
      <c r="I497" s="278"/>
      <c r="J497" s="161"/>
      <c r="K497" s="161"/>
      <c r="L497" s="279"/>
      <c r="M497" s="278"/>
      <c r="N497" s="161"/>
      <c r="O497" s="161"/>
      <c r="P497" s="279"/>
      <c r="Q497" s="278"/>
      <c r="R497" s="161"/>
      <c r="S497" s="161"/>
      <c r="T497" s="279"/>
      <c r="U497" s="278"/>
      <c r="V497" s="161"/>
      <c r="W497" s="161"/>
      <c r="X497" s="279"/>
      <c r="Y497" s="277"/>
      <c r="Z497" s="161"/>
      <c r="AA497" s="161"/>
      <c r="AB497" s="279"/>
      <c r="AC497" s="277"/>
      <c r="AD497" s="161"/>
      <c r="AE497" s="161"/>
      <c r="AF497" s="279"/>
      <c r="AG497" s="277"/>
      <c r="AH497" s="161"/>
      <c r="AI497" s="161"/>
      <c r="AJ497" s="279"/>
      <c r="AK497" s="277"/>
      <c r="AL497" s="270"/>
    </row>
    <row r="498" spans="6:38">
      <c r="F498" s="161"/>
      <c r="G498" s="161"/>
      <c r="H498" s="277"/>
      <c r="I498" s="278"/>
      <c r="J498" s="161"/>
      <c r="K498" s="161"/>
      <c r="L498" s="279"/>
      <c r="M498" s="278"/>
      <c r="N498" s="161"/>
      <c r="O498" s="161"/>
      <c r="P498" s="279"/>
      <c r="Q498" s="278"/>
      <c r="R498" s="161"/>
      <c r="S498" s="161"/>
      <c r="T498" s="279"/>
      <c r="U498" s="278"/>
      <c r="V498" s="161"/>
      <c r="W498" s="161"/>
      <c r="X498" s="279"/>
      <c r="Y498" s="277"/>
      <c r="Z498" s="161"/>
      <c r="AA498" s="161"/>
      <c r="AB498" s="279"/>
      <c r="AC498" s="277"/>
      <c r="AD498" s="161"/>
      <c r="AE498" s="161"/>
      <c r="AF498" s="279"/>
      <c r="AG498" s="277"/>
      <c r="AH498" s="161"/>
      <c r="AI498" s="161"/>
      <c r="AJ498" s="279"/>
      <c r="AK498" s="277"/>
      <c r="AL498" s="270"/>
    </row>
    <row r="499" spans="6:38">
      <c r="F499" s="161"/>
      <c r="G499" s="161"/>
      <c r="H499" s="277"/>
      <c r="I499" s="278"/>
      <c r="J499" s="161"/>
      <c r="K499" s="161"/>
      <c r="L499" s="279"/>
      <c r="M499" s="278"/>
      <c r="N499" s="161"/>
      <c r="O499" s="161"/>
      <c r="P499" s="279"/>
      <c r="Q499" s="278"/>
      <c r="R499" s="161"/>
      <c r="S499" s="161"/>
      <c r="T499" s="279"/>
      <c r="U499" s="278"/>
      <c r="V499" s="161"/>
      <c r="W499" s="161"/>
      <c r="X499" s="279"/>
      <c r="Y499" s="277"/>
      <c r="Z499" s="161"/>
      <c r="AA499" s="161"/>
      <c r="AB499" s="279"/>
      <c r="AC499" s="277"/>
      <c r="AD499" s="161"/>
      <c r="AE499" s="161"/>
      <c r="AF499" s="279"/>
      <c r="AG499" s="277"/>
      <c r="AH499" s="161"/>
      <c r="AI499" s="161"/>
      <c r="AJ499" s="279"/>
      <c r="AK499" s="277"/>
      <c r="AL499" s="270"/>
    </row>
    <row r="500" spans="6:38">
      <c r="F500" s="161"/>
      <c r="G500" s="161"/>
      <c r="H500" s="277"/>
      <c r="I500" s="278"/>
      <c r="J500" s="161"/>
      <c r="K500" s="161"/>
      <c r="L500" s="279"/>
      <c r="M500" s="278"/>
      <c r="N500" s="161"/>
      <c r="O500" s="161"/>
      <c r="P500" s="279"/>
      <c r="Q500" s="278"/>
      <c r="R500" s="161"/>
      <c r="S500" s="161"/>
      <c r="T500" s="279"/>
      <c r="U500" s="278"/>
      <c r="V500" s="161"/>
      <c r="W500" s="161"/>
      <c r="X500" s="279"/>
      <c r="Y500" s="277"/>
      <c r="Z500" s="161"/>
      <c r="AA500" s="161"/>
      <c r="AB500" s="279"/>
      <c r="AC500" s="277"/>
      <c r="AD500" s="161"/>
      <c r="AE500" s="161"/>
      <c r="AF500" s="279"/>
      <c r="AG500" s="277"/>
      <c r="AH500" s="161"/>
      <c r="AI500" s="161"/>
      <c r="AJ500" s="279"/>
      <c r="AK500" s="277"/>
      <c r="AL500" s="270"/>
    </row>
    <row r="501" spans="6:38">
      <c r="F501" s="161"/>
      <c r="G501" s="161"/>
      <c r="H501" s="277"/>
      <c r="I501" s="278"/>
      <c r="J501" s="161"/>
      <c r="K501" s="161"/>
      <c r="L501" s="279"/>
      <c r="M501" s="278"/>
      <c r="N501" s="161"/>
      <c r="O501" s="161"/>
      <c r="P501" s="279"/>
      <c r="Q501" s="278"/>
      <c r="R501" s="161"/>
      <c r="S501" s="161"/>
      <c r="T501" s="279"/>
      <c r="U501" s="278"/>
      <c r="V501" s="161"/>
      <c r="W501" s="161"/>
      <c r="X501" s="279"/>
      <c r="Y501" s="277"/>
      <c r="Z501" s="161"/>
      <c r="AA501" s="161"/>
      <c r="AB501" s="279"/>
      <c r="AC501" s="277"/>
      <c r="AD501" s="161"/>
      <c r="AE501" s="161"/>
      <c r="AF501" s="279"/>
      <c r="AG501" s="277"/>
      <c r="AH501" s="161"/>
      <c r="AI501" s="161"/>
      <c r="AJ501" s="279"/>
      <c r="AK501" s="277"/>
      <c r="AL501" s="270"/>
    </row>
    <row r="502" spans="6:38">
      <c r="F502" s="161"/>
      <c r="G502" s="161"/>
      <c r="H502" s="277"/>
      <c r="I502" s="278"/>
      <c r="J502" s="161"/>
      <c r="K502" s="161"/>
      <c r="L502" s="279"/>
      <c r="M502" s="278"/>
      <c r="N502" s="161"/>
      <c r="O502" s="161"/>
      <c r="P502" s="279"/>
      <c r="Q502" s="278"/>
      <c r="R502" s="161"/>
      <c r="S502" s="161"/>
      <c r="T502" s="279"/>
      <c r="U502" s="278"/>
      <c r="V502" s="161"/>
      <c r="W502" s="161"/>
      <c r="X502" s="279"/>
      <c r="Y502" s="277"/>
      <c r="Z502" s="161"/>
      <c r="AA502" s="161"/>
      <c r="AB502" s="279"/>
      <c r="AC502" s="277"/>
      <c r="AD502" s="161"/>
      <c r="AE502" s="161"/>
      <c r="AF502" s="279"/>
      <c r="AG502" s="277"/>
      <c r="AH502" s="161"/>
      <c r="AI502" s="161"/>
      <c r="AJ502" s="279"/>
      <c r="AK502" s="277"/>
      <c r="AL502" s="270"/>
    </row>
    <row r="503" spans="6:38">
      <c r="F503" s="161"/>
      <c r="G503" s="161"/>
      <c r="H503" s="277"/>
      <c r="I503" s="278"/>
      <c r="J503" s="161"/>
      <c r="K503" s="161"/>
      <c r="L503" s="279"/>
      <c r="M503" s="278"/>
      <c r="N503" s="161"/>
      <c r="O503" s="161"/>
      <c r="P503" s="279"/>
      <c r="Q503" s="278"/>
      <c r="R503" s="161"/>
      <c r="S503" s="161"/>
      <c r="T503" s="279"/>
      <c r="U503" s="278"/>
      <c r="V503" s="161"/>
      <c r="W503" s="161"/>
      <c r="X503" s="279"/>
      <c r="Y503" s="277"/>
      <c r="Z503" s="161"/>
      <c r="AA503" s="161"/>
      <c r="AB503" s="279"/>
      <c r="AC503" s="277"/>
      <c r="AD503" s="161"/>
      <c r="AE503" s="161"/>
      <c r="AF503" s="279"/>
      <c r="AG503" s="277"/>
      <c r="AH503" s="161"/>
      <c r="AI503" s="161"/>
      <c r="AJ503" s="279"/>
      <c r="AK503" s="277"/>
      <c r="AL503" s="270"/>
    </row>
    <row r="504" spans="6:38">
      <c r="F504" s="161"/>
      <c r="G504" s="161"/>
      <c r="H504" s="277"/>
      <c r="I504" s="278"/>
      <c r="J504" s="161"/>
      <c r="K504" s="161"/>
      <c r="L504" s="279"/>
      <c r="M504" s="278"/>
      <c r="N504" s="161"/>
      <c r="O504" s="161"/>
      <c r="P504" s="279"/>
      <c r="Q504" s="278"/>
      <c r="R504" s="161"/>
      <c r="S504" s="161"/>
      <c r="T504" s="279"/>
      <c r="U504" s="278"/>
      <c r="V504" s="161"/>
      <c r="W504" s="161"/>
      <c r="X504" s="279"/>
      <c r="Y504" s="277"/>
      <c r="Z504" s="161"/>
      <c r="AA504" s="161"/>
      <c r="AB504" s="279"/>
      <c r="AC504" s="277"/>
      <c r="AD504" s="161"/>
      <c r="AE504" s="161"/>
      <c r="AF504" s="279"/>
      <c r="AG504" s="277"/>
      <c r="AH504" s="161"/>
      <c r="AI504" s="161"/>
      <c r="AJ504" s="279"/>
      <c r="AK504" s="277"/>
      <c r="AL504" s="270"/>
    </row>
    <row r="505" spans="6:38">
      <c r="F505" s="161"/>
      <c r="G505" s="161"/>
      <c r="H505" s="277"/>
      <c r="I505" s="278"/>
      <c r="J505" s="161"/>
      <c r="K505" s="161"/>
      <c r="L505" s="279"/>
      <c r="M505" s="278"/>
      <c r="N505" s="161"/>
      <c r="O505" s="161"/>
      <c r="P505" s="279"/>
      <c r="Q505" s="278"/>
      <c r="R505" s="161"/>
      <c r="S505" s="161"/>
      <c r="T505" s="279"/>
      <c r="U505" s="278"/>
      <c r="V505" s="161"/>
      <c r="W505" s="161"/>
      <c r="X505" s="279"/>
      <c r="Y505" s="277"/>
      <c r="Z505" s="161"/>
      <c r="AA505" s="161"/>
      <c r="AB505" s="279"/>
      <c r="AC505" s="277"/>
      <c r="AD505" s="161"/>
      <c r="AE505" s="161"/>
      <c r="AF505" s="279"/>
      <c r="AG505" s="277"/>
      <c r="AH505" s="161"/>
      <c r="AI505" s="161"/>
      <c r="AJ505" s="279"/>
      <c r="AK505" s="277"/>
      <c r="AL505" s="270"/>
    </row>
    <row r="506" spans="6:38">
      <c r="F506" s="161"/>
      <c r="G506" s="161"/>
      <c r="H506" s="277"/>
      <c r="I506" s="278"/>
      <c r="J506" s="161"/>
      <c r="K506" s="161"/>
      <c r="L506" s="279"/>
      <c r="M506" s="278"/>
      <c r="N506" s="161"/>
      <c r="O506" s="161"/>
      <c r="P506" s="279"/>
      <c r="Q506" s="278"/>
      <c r="R506" s="161"/>
      <c r="S506" s="161"/>
      <c r="T506" s="279"/>
      <c r="U506" s="278"/>
      <c r="V506" s="161"/>
      <c r="W506" s="161"/>
      <c r="X506" s="279"/>
      <c r="Y506" s="277"/>
      <c r="Z506" s="161"/>
      <c r="AA506" s="161"/>
      <c r="AB506" s="279"/>
      <c r="AC506" s="277"/>
      <c r="AD506" s="161"/>
      <c r="AE506" s="161"/>
      <c r="AF506" s="279"/>
      <c r="AG506" s="277"/>
      <c r="AH506" s="161"/>
      <c r="AI506" s="161"/>
      <c r="AJ506" s="279"/>
      <c r="AK506" s="277"/>
      <c r="AL506" s="270"/>
    </row>
    <row r="507" spans="6:38">
      <c r="F507" s="161"/>
      <c r="G507" s="161"/>
      <c r="H507" s="277"/>
      <c r="I507" s="278"/>
      <c r="J507" s="161"/>
      <c r="K507" s="161"/>
      <c r="L507" s="279"/>
      <c r="M507" s="278"/>
      <c r="N507" s="161"/>
      <c r="O507" s="161"/>
      <c r="P507" s="279"/>
      <c r="Q507" s="278"/>
      <c r="R507" s="161"/>
      <c r="S507" s="161"/>
      <c r="T507" s="279"/>
      <c r="U507" s="278"/>
      <c r="V507" s="161"/>
      <c r="W507" s="161"/>
      <c r="X507" s="279"/>
      <c r="Y507" s="277"/>
      <c r="Z507" s="161"/>
      <c r="AA507" s="161"/>
      <c r="AB507" s="279"/>
      <c r="AC507" s="277"/>
      <c r="AD507" s="161"/>
      <c r="AE507" s="161"/>
      <c r="AF507" s="279"/>
      <c r="AG507" s="277"/>
      <c r="AH507" s="161"/>
      <c r="AI507" s="161"/>
      <c r="AJ507" s="279"/>
      <c r="AK507" s="277"/>
      <c r="AL507" s="270"/>
    </row>
    <row r="508" spans="6:38">
      <c r="F508" s="161"/>
      <c r="G508" s="161"/>
      <c r="H508" s="277"/>
      <c r="I508" s="278"/>
      <c r="J508" s="161"/>
      <c r="K508" s="161"/>
      <c r="L508" s="279"/>
      <c r="M508" s="278"/>
      <c r="N508" s="161"/>
      <c r="O508" s="161"/>
      <c r="P508" s="279"/>
      <c r="Q508" s="278"/>
      <c r="R508" s="161"/>
      <c r="S508" s="161"/>
      <c r="T508" s="279"/>
      <c r="U508" s="278"/>
      <c r="V508" s="161"/>
      <c r="W508" s="161"/>
      <c r="X508" s="279"/>
      <c r="Y508" s="277"/>
      <c r="Z508" s="161"/>
      <c r="AA508" s="161"/>
      <c r="AB508" s="279"/>
      <c r="AC508" s="277"/>
      <c r="AD508" s="161"/>
      <c r="AE508" s="161"/>
      <c r="AF508" s="279"/>
      <c r="AG508" s="277"/>
      <c r="AH508" s="161"/>
      <c r="AI508" s="161"/>
      <c r="AJ508" s="279"/>
      <c r="AK508" s="277"/>
      <c r="AL508" s="270"/>
    </row>
    <row r="509" spans="6:38">
      <c r="F509" s="161"/>
      <c r="G509" s="161"/>
      <c r="H509" s="277"/>
      <c r="I509" s="278"/>
      <c r="J509" s="161"/>
      <c r="K509" s="161"/>
      <c r="L509" s="279"/>
      <c r="M509" s="278"/>
      <c r="N509" s="161"/>
      <c r="O509" s="161"/>
      <c r="P509" s="279"/>
      <c r="Q509" s="278"/>
      <c r="R509" s="161"/>
      <c r="S509" s="161"/>
      <c r="T509" s="279"/>
      <c r="U509" s="278"/>
      <c r="V509" s="161"/>
      <c r="W509" s="161"/>
      <c r="X509" s="279"/>
      <c r="Y509" s="277"/>
      <c r="Z509" s="161"/>
      <c r="AA509" s="161"/>
      <c r="AB509" s="279"/>
      <c r="AC509" s="277"/>
      <c r="AD509" s="161"/>
      <c r="AE509" s="161"/>
      <c r="AF509" s="279"/>
      <c r="AG509" s="277"/>
      <c r="AH509" s="161"/>
      <c r="AI509" s="161"/>
      <c r="AJ509" s="279"/>
      <c r="AK509" s="277"/>
      <c r="AL509" s="270"/>
    </row>
    <row r="510" spans="6:38">
      <c r="F510" s="161"/>
      <c r="G510" s="161"/>
      <c r="H510" s="277"/>
      <c r="I510" s="278"/>
      <c r="J510" s="161"/>
      <c r="K510" s="161"/>
      <c r="L510" s="279"/>
      <c r="M510" s="278"/>
      <c r="N510" s="161"/>
      <c r="O510" s="161"/>
      <c r="P510" s="279"/>
      <c r="Q510" s="278"/>
      <c r="R510" s="161"/>
      <c r="S510" s="161"/>
      <c r="T510" s="279"/>
      <c r="U510" s="278"/>
      <c r="V510" s="161"/>
      <c r="W510" s="161"/>
      <c r="X510" s="279"/>
      <c r="Y510" s="277"/>
      <c r="Z510" s="161"/>
      <c r="AA510" s="161"/>
      <c r="AB510" s="279"/>
      <c r="AC510" s="277"/>
      <c r="AD510" s="161"/>
      <c r="AE510" s="161"/>
      <c r="AF510" s="279"/>
      <c r="AG510" s="277"/>
      <c r="AH510" s="161"/>
      <c r="AI510" s="161"/>
      <c r="AJ510" s="279"/>
      <c r="AK510" s="277"/>
      <c r="AL510" s="270"/>
    </row>
    <row r="511" spans="6:38">
      <c r="F511" s="161"/>
      <c r="G511" s="161"/>
      <c r="H511" s="277"/>
      <c r="I511" s="278"/>
      <c r="J511" s="161"/>
      <c r="K511" s="161"/>
      <c r="L511" s="279"/>
      <c r="M511" s="278"/>
      <c r="N511" s="161"/>
      <c r="O511" s="161"/>
      <c r="P511" s="279"/>
      <c r="Q511" s="278"/>
      <c r="R511" s="161"/>
      <c r="S511" s="161"/>
      <c r="T511" s="279"/>
      <c r="U511" s="278"/>
      <c r="V511" s="161"/>
      <c r="W511" s="161"/>
      <c r="X511" s="279"/>
      <c r="Y511" s="277"/>
      <c r="Z511" s="161"/>
      <c r="AA511" s="161"/>
      <c r="AB511" s="279"/>
      <c r="AC511" s="277"/>
      <c r="AD511" s="161"/>
      <c r="AE511" s="161"/>
      <c r="AF511" s="279"/>
      <c r="AG511" s="277"/>
      <c r="AH511" s="161"/>
      <c r="AI511" s="161"/>
      <c r="AJ511" s="279"/>
      <c r="AK511" s="277"/>
      <c r="AL511" s="270"/>
    </row>
    <row r="512" spans="6:38">
      <c r="F512" s="161"/>
      <c r="G512" s="161"/>
      <c r="H512" s="277"/>
      <c r="I512" s="278"/>
      <c r="J512" s="161"/>
      <c r="K512" s="161"/>
      <c r="L512" s="279"/>
      <c r="M512" s="278"/>
      <c r="N512" s="161"/>
      <c r="O512" s="161"/>
      <c r="P512" s="279"/>
      <c r="Q512" s="278"/>
      <c r="R512" s="161"/>
      <c r="S512" s="161"/>
      <c r="T512" s="279"/>
      <c r="U512" s="278"/>
      <c r="V512" s="161"/>
      <c r="W512" s="161"/>
      <c r="X512" s="279"/>
      <c r="Y512" s="277"/>
      <c r="Z512" s="161"/>
      <c r="AA512" s="161"/>
      <c r="AB512" s="279"/>
      <c r="AC512" s="277"/>
      <c r="AD512" s="161"/>
      <c r="AE512" s="161"/>
      <c r="AF512" s="279"/>
      <c r="AG512" s="277"/>
      <c r="AH512" s="161"/>
      <c r="AI512" s="161"/>
      <c r="AJ512" s="279"/>
      <c r="AK512" s="277"/>
      <c r="AL512" s="270"/>
    </row>
    <row r="513" spans="6:38">
      <c r="F513" s="161"/>
      <c r="G513" s="161"/>
      <c r="H513" s="277"/>
      <c r="I513" s="278"/>
      <c r="J513" s="161"/>
      <c r="K513" s="161"/>
      <c r="L513" s="279"/>
      <c r="M513" s="278"/>
      <c r="N513" s="161"/>
      <c r="O513" s="161"/>
      <c r="P513" s="279"/>
      <c r="Q513" s="278"/>
      <c r="R513" s="161"/>
      <c r="S513" s="161"/>
      <c r="T513" s="279"/>
      <c r="U513" s="278"/>
      <c r="V513" s="161"/>
      <c r="W513" s="161"/>
      <c r="X513" s="279"/>
      <c r="Y513" s="277"/>
      <c r="Z513" s="161"/>
      <c r="AA513" s="161"/>
      <c r="AB513" s="279"/>
      <c r="AC513" s="277"/>
      <c r="AD513" s="161"/>
      <c r="AE513" s="161"/>
      <c r="AF513" s="279"/>
      <c r="AG513" s="277"/>
      <c r="AH513" s="161"/>
      <c r="AI513" s="161"/>
      <c r="AJ513" s="279"/>
      <c r="AK513" s="277"/>
      <c r="AL513" s="270"/>
    </row>
    <row r="514" spans="6:38">
      <c r="F514" s="161"/>
      <c r="G514" s="161"/>
      <c r="H514" s="277"/>
      <c r="I514" s="278"/>
      <c r="J514" s="161"/>
      <c r="K514" s="161"/>
      <c r="L514" s="279"/>
      <c r="M514" s="278"/>
      <c r="N514" s="161"/>
      <c r="O514" s="161"/>
      <c r="P514" s="279"/>
      <c r="Q514" s="278"/>
      <c r="R514" s="161"/>
      <c r="S514" s="161"/>
      <c r="T514" s="279"/>
      <c r="U514" s="278"/>
      <c r="V514" s="161"/>
      <c r="W514" s="161"/>
      <c r="X514" s="279"/>
      <c r="Y514" s="277"/>
      <c r="Z514" s="161"/>
      <c r="AA514" s="161"/>
      <c r="AB514" s="279"/>
      <c r="AC514" s="277"/>
      <c r="AD514" s="161"/>
      <c r="AE514" s="161"/>
      <c r="AF514" s="279"/>
      <c r="AG514" s="277"/>
      <c r="AH514" s="161"/>
      <c r="AI514" s="161"/>
      <c r="AJ514" s="279"/>
      <c r="AK514" s="277"/>
      <c r="AL514" s="270"/>
    </row>
    <row r="515" spans="6:38">
      <c r="F515" s="161"/>
      <c r="G515" s="161"/>
      <c r="H515" s="277"/>
      <c r="I515" s="278"/>
      <c r="J515" s="161"/>
      <c r="K515" s="161"/>
      <c r="L515" s="279"/>
      <c r="M515" s="278"/>
      <c r="N515" s="161"/>
      <c r="O515" s="161"/>
      <c r="P515" s="279"/>
      <c r="Q515" s="278"/>
      <c r="R515" s="161"/>
      <c r="S515" s="161"/>
      <c r="T515" s="279"/>
      <c r="U515" s="278"/>
      <c r="V515" s="161"/>
      <c r="W515" s="161"/>
      <c r="X515" s="279"/>
      <c r="Y515" s="277"/>
      <c r="Z515" s="161"/>
      <c r="AA515" s="161"/>
      <c r="AB515" s="279"/>
      <c r="AC515" s="277"/>
      <c r="AD515" s="161"/>
      <c r="AE515" s="161"/>
      <c r="AF515" s="279"/>
      <c r="AG515" s="277"/>
      <c r="AH515" s="161"/>
      <c r="AI515" s="161"/>
      <c r="AJ515" s="279"/>
      <c r="AK515" s="277"/>
      <c r="AL515" s="270"/>
    </row>
    <row r="516" spans="6:38">
      <c r="F516" s="161"/>
      <c r="G516" s="161"/>
      <c r="H516" s="277"/>
      <c r="I516" s="278"/>
      <c r="J516" s="161"/>
      <c r="K516" s="161"/>
      <c r="L516" s="279"/>
      <c r="M516" s="278"/>
      <c r="N516" s="161"/>
      <c r="O516" s="161"/>
      <c r="P516" s="279"/>
      <c r="Q516" s="278"/>
      <c r="R516" s="161"/>
      <c r="S516" s="161"/>
      <c r="T516" s="279"/>
      <c r="U516" s="278"/>
      <c r="V516" s="161"/>
      <c r="W516" s="161"/>
      <c r="X516" s="279"/>
      <c r="Y516" s="277"/>
      <c r="Z516" s="161"/>
      <c r="AA516" s="161"/>
      <c r="AB516" s="279"/>
      <c r="AC516" s="277"/>
      <c r="AD516" s="161"/>
      <c r="AE516" s="161"/>
      <c r="AF516" s="279"/>
      <c r="AG516" s="277"/>
      <c r="AH516" s="161"/>
      <c r="AI516" s="161"/>
      <c r="AJ516" s="279"/>
      <c r="AK516" s="277"/>
      <c r="AL516" s="270"/>
    </row>
    <row r="517" spans="6:38">
      <c r="F517" s="161"/>
      <c r="G517" s="161"/>
      <c r="H517" s="277"/>
      <c r="I517" s="278"/>
      <c r="J517" s="161"/>
      <c r="K517" s="161"/>
      <c r="L517" s="279"/>
      <c r="M517" s="278"/>
      <c r="N517" s="161"/>
      <c r="O517" s="161"/>
      <c r="P517" s="279"/>
      <c r="Q517" s="278"/>
      <c r="R517" s="161"/>
      <c r="S517" s="161"/>
      <c r="T517" s="279"/>
      <c r="U517" s="278"/>
      <c r="V517" s="161"/>
      <c r="W517" s="161"/>
      <c r="X517" s="279"/>
      <c r="Y517" s="277"/>
      <c r="Z517" s="161"/>
      <c r="AA517" s="161"/>
      <c r="AB517" s="279"/>
      <c r="AC517" s="277"/>
      <c r="AD517" s="161"/>
      <c r="AE517" s="161"/>
      <c r="AF517" s="279"/>
      <c r="AG517" s="277"/>
      <c r="AH517" s="161"/>
      <c r="AI517" s="161"/>
      <c r="AJ517" s="279"/>
      <c r="AK517" s="277"/>
      <c r="AL517" s="270"/>
    </row>
    <row r="518" spans="6:38">
      <c r="F518" s="161"/>
      <c r="G518" s="161"/>
      <c r="H518" s="277"/>
      <c r="I518" s="278"/>
      <c r="J518" s="161"/>
      <c r="K518" s="161"/>
      <c r="L518" s="279"/>
      <c r="M518" s="278"/>
      <c r="N518" s="161"/>
      <c r="O518" s="161"/>
      <c r="P518" s="279"/>
      <c r="Q518" s="278"/>
      <c r="R518" s="161"/>
      <c r="S518" s="161"/>
      <c r="T518" s="279"/>
      <c r="U518" s="278"/>
      <c r="V518" s="161"/>
      <c r="W518" s="161"/>
      <c r="X518" s="279"/>
      <c r="Y518" s="277"/>
      <c r="Z518" s="161"/>
      <c r="AA518" s="161"/>
      <c r="AB518" s="279"/>
      <c r="AC518" s="277"/>
      <c r="AD518" s="161"/>
      <c r="AE518" s="161"/>
      <c r="AF518" s="279"/>
      <c r="AG518" s="277"/>
      <c r="AH518" s="161"/>
      <c r="AI518" s="161"/>
      <c r="AJ518" s="279"/>
      <c r="AK518" s="277"/>
      <c r="AL518" s="270"/>
    </row>
    <row r="519" spans="6:38">
      <c r="F519" s="161"/>
      <c r="G519" s="161"/>
      <c r="H519" s="277"/>
      <c r="I519" s="278"/>
      <c r="J519" s="161"/>
      <c r="K519" s="161"/>
      <c r="L519" s="279"/>
      <c r="M519" s="278"/>
      <c r="N519" s="161"/>
      <c r="O519" s="161"/>
      <c r="P519" s="279"/>
      <c r="Q519" s="278"/>
      <c r="R519" s="161"/>
      <c r="S519" s="161"/>
      <c r="T519" s="279"/>
      <c r="U519" s="278"/>
      <c r="V519" s="161"/>
      <c r="W519" s="161"/>
      <c r="X519" s="279"/>
      <c r="Y519" s="277"/>
      <c r="Z519" s="161"/>
      <c r="AA519" s="161"/>
      <c r="AB519" s="279"/>
      <c r="AC519" s="277"/>
      <c r="AD519" s="161"/>
      <c r="AE519" s="161"/>
      <c r="AF519" s="279"/>
      <c r="AG519" s="277"/>
      <c r="AH519" s="161"/>
      <c r="AI519" s="161"/>
      <c r="AJ519" s="279"/>
      <c r="AK519" s="277"/>
      <c r="AL519" s="270"/>
    </row>
    <row r="520" spans="6:38">
      <c r="F520" s="161"/>
      <c r="G520" s="161"/>
      <c r="H520" s="277"/>
      <c r="I520" s="278"/>
      <c r="J520" s="161"/>
      <c r="K520" s="161"/>
      <c r="L520" s="279"/>
      <c r="M520" s="278"/>
      <c r="N520" s="161"/>
      <c r="O520" s="161"/>
      <c r="P520" s="279"/>
      <c r="Q520" s="278"/>
      <c r="R520" s="161"/>
      <c r="S520" s="161"/>
      <c r="T520" s="279"/>
      <c r="U520" s="278"/>
      <c r="V520" s="161"/>
      <c r="W520" s="161"/>
      <c r="X520" s="279"/>
      <c r="Y520" s="277"/>
      <c r="Z520" s="161"/>
      <c r="AA520" s="161"/>
      <c r="AB520" s="279"/>
      <c r="AC520" s="277"/>
      <c r="AD520" s="161"/>
      <c r="AE520" s="161"/>
      <c r="AF520" s="279"/>
      <c r="AG520" s="277"/>
      <c r="AH520" s="161"/>
      <c r="AI520" s="161"/>
      <c r="AJ520" s="279"/>
      <c r="AK520" s="277"/>
      <c r="AL520" s="270"/>
    </row>
    <row r="521" spans="6:38">
      <c r="F521" s="161"/>
      <c r="G521" s="161"/>
      <c r="H521" s="277"/>
      <c r="I521" s="278"/>
      <c r="J521" s="161"/>
      <c r="K521" s="161"/>
      <c r="L521" s="279"/>
      <c r="M521" s="278"/>
      <c r="N521" s="161"/>
      <c r="O521" s="161"/>
      <c r="P521" s="279"/>
      <c r="Q521" s="278"/>
      <c r="R521" s="161"/>
      <c r="S521" s="161"/>
      <c r="T521" s="279"/>
      <c r="U521" s="278"/>
      <c r="V521" s="161"/>
      <c r="W521" s="161"/>
      <c r="X521" s="279"/>
      <c r="Y521" s="277"/>
      <c r="Z521" s="161"/>
      <c r="AA521" s="161"/>
      <c r="AB521" s="279"/>
      <c r="AC521" s="277"/>
      <c r="AD521" s="161"/>
      <c r="AE521" s="161"/>
      <c r="AF521" s="279"/>
      <c r="AG521" s="277"/>
      <c r="AH521" s="161"/>
      <c r="AI521" s="161"/>
      <c r="AJ521" s="279"/>
      <c r="AK521" s="277"/>
      <c r="AL521" s="270"/>
    </row>
    <row r="522" spans="6:38">
      <c r="F522" s="161"/>
      <c r="G522" s="161"/>
      <c r="H522" s="277"/>
      <c r="I522" s="278"/>
      <c r="J522" s="161"/>
      <c r="K522" s="161"/>
      <c r="L522" s="279"/>
      <c r="M522" s="278"/>
      <c r="N522" s="161"/>
      <c r="O522" s="161"/>
      <c r="P522" s="279"/>
      <c r="Q522" s="278"/>
      <c r="R522" s="161"/>
      <c r="S522" s="161"/>
      <c r="T522" s="279"/>
      <c r="U522" s="278"/>
      <c r="V522" s="161"/>
      <c r="W522" s="161"/>
      <c r="X522" s="279"/>
      <c r="Y522" s="277"/>
      <c r="Z522" s="161"/>
      <c r="AA522" s="161"/>
      <c r="AB522" s="279"/>
      <c r="AC522" s="277"/>
      <c r="AD522" s="161"/>
      <c r="AE522" s="161"/>
      <c r="AF522" s="279"/>
      <c r="AG522" s="277"/>
      <c r="AH522" s="161"/>
      <c r="AI522" s="161"/>
      <c r="AJ522" s="279"/>
      <c r="AK522" s="277"/>
      <c r="AL522" s="270"/>
    </row>
    <row r="523" spans="6:38">
      <c r="F523" s="161"/>
      <c r="G523" s="161"/>
      <c r="H523" s="277"/>
      <c r="I523" s="278"/>
      <c r="J523" s="161"/>
      <c r="K523" s="161"/>
      <c r="L523" s="279"/>
      <c r="M523" s="278"/>
      <c r="N523" s="161"/>
      <c r="O523" s="161"/>
      <c r="P523" s="279"/>
      <c r="Q523" s="278"/>
      <c r="R523" s="161"/>
      <c r="S523" s="161"/>
      <c r="T523" s="279"/>
      <c r="U523" s="278"/>
      <c r="V523" s="161"/>
      <c r="W523" s="161"/>
      <c r="X523" s="279"/>
      <c r="Y523" s="277"/>
      <c r="Z523" s="161"/>
      <c r="AA523" s="161"/>
      <c r="AB523" s="279"/>
      <c r="AC523" s="277"/>
      <c r="AD523" s="161"/>
      <c r="AE523" s="161"/>
      <c r="AF523" s="279"/>
      <c r="AG523" s="277"/>
      <c r="AH523" s="161"/>
      <c r="AI523" s="161"/>
      <c r="AJ523" s="279"/>
      <c r="AK523" s="277"/>
      <c r="AL523" s="270"/>
    </row>
    <row r="524" spans="6:38">
      <c r="F524" s="161"/>
      <c r="G524" s="161"/>
      <c r="H524" s="277"/>
      <c r="I524" s="278"/>
      <c r="J524" s="161"/>
      <c r="K524" s="161"/>
      <c r="L524" s="279"/>
      <c r="M524" s="278"/>
      <c r="N524" s="161"/>
      <c r="O524" s="161"/>
      <c r="P524" s="279"/>
      <c r="Q524" s="278"/>
      <c r="R524" s="161"/>
      <c r="S524" s="161"/>
      <c r="T524" s="279"/>
      <c r="U524" s="278"/>
      <c r="V524" s="161"/>
      <c r="W524" s="161"/>
      <c r="X524" s="279"/>
      <c r="Y524" s="277"/>
      <c r="Z524" s="161"/>
      <c r="AA524" s="161"/>
      <c r="AB524" s="279"/>
      <c r="AC524" s="277"/>
      <c r="AD524" s="161"/>
      <c r="AE524" s="161"/>
      <c r="AF524" s="279"/>
      <c r="AG524" s="277"/>
      <c r="AH524" s="161"/>
      <c r="AI524" s="161"/>
      <c r="AJ524" s="279"/>
      <c r="AK524" s="277"/>
      <c r="AL524" s="270"/>
    </row>
    <row r="525" spans="6:38">
      <c r="F525" s="161"/>
      <c r="G525" s="161"/>
      <c r="H525" s="277"/>
      <c r="I525" s="278"/>
      <c r="J525" s="161"/>
      <c r="K525" s="161"/>
      <c r="L525" s="279"/>
      <c r="M525" s="278"/>
      <c r="N525" s="161"/>
      <c r="O525" s="161"/>
      <c r="P525" s="279"/>
      <c r="Q525" s="278"/>
      <c r="R525" s="161"/>
      <c r="S525" s="161"/>
      <c r="T525" s="279"/>
      <c r="U525" s="278"/>
      <c r="V525" s="161"/>
      <c r="W525" s="161"/>
      <c r="X525" s="279"/>
      <c r="Y525" s="277"/>
      <c r="Z525" s="161"/>
      <c r="AA525" s="161"/>
      <c r="AB525" s="279"/>
      <c r="AC525" s="277"/>
      <c r="AD525" s="161"/>
      <c r="AE525" s="161"/>
      <c r="AF525" s="279"/>
      <c r="AG525" s="277"/>
      <c r="AH525" s="161"/>
      <c r="AI525" s="161"/>
      <c r="AJ525" s="279"/>
      <c r="AK525" s="277"/>
      <c r="AL525" s="270"/>
    </row>
    <row r="526" spans="6:38">
      <c r="F526" s="161"/>
      <c r="G526" s="161"/>
      <c r="H526" s="277"/>
      <c r="I526" s="278"/>
      <c r="J526" s="161"/>
      <c r="K526" s="161"/>
      <c r="L526" s="279"/>
      <c r="M526" s="278"/>
      <c r="N526" s="161"/>
      <c r="O526" s="161"/>
      <c r="P526" s="279"/>
      <c r="Q526" s="278"/>
      <c r="R526" s="161"/>
      <c r="S526" s="161"/>
      <c r="T526" s="279"/>
      <c r="U526" s="278"/>
      <c r="V526" s="161"/>
      <c r="W526" s="161"/>
      <c r="X526" s="279"/>
      <c r="Y526" s="277"/>
      <c r="Z526" s="161"/>
      <c r="AA526" s="161"/>
      <c r="AB526" s="279"/>
      <c r="AC526" s="277"/>
      <c r="AD526" s="161"/>
      <c r="AE526" s="161"/>
      <c r="AF526" s="279"/>
      <c r="AG526" s="277"/>
      <c r="AH526" s="161"/>
      <c r="AI526" s="161"/>
      <c r="AJ526" s="279"/>
      <c r="AK526" s="277"/>
      <c r="AL526" s="270"/>
    </row>
    <row r="527" spans="6:38">
      <c r="F527" s="161"/>
      <c r="G527" s="161"/>
      <c r="H527" s="277"/>
      <c r="I527" s="278"/>
      <c r="J527" s="161"/>
      <c r="K527" s="161"/>
      <c r="L527" s="279"/>
      <c r="M527" s="278"/>
      <c r="N527" s="161"/>
      <c r="O527" s="161"/>
      <c r="P527" s="279"/>
      <c r="Q527" s="278"/>
      <c r="R527" s="161"/>
      <c r="S527" s="161"/>
      <c r="T527" s="279"/>
      <c r="U527" s="278"/>
      <c r="V527" s="161"/>
      <c r="W527" s="161"/>
      <c r="X527" s="279"/>
      <c r="Y527" s="277"/>
      <c r="Z527" s="161"/>
      <c r="AA527" s="161"/>
      <c r="AB527" s="279"/>
      <c r="AC527" s="277"/>
      <c r="AD527" s="161"/>
      <c r="AE527" s="161"/>
      <c r="AF527" s="279"/>
      <c r="AG527" s="277"/>
      <c r="AH527" s="161"/>
      <c r="AI527" s="161"/>
      <c r="AJ527" s="279"/>
      <c r="AK527" s="277"/>
      <c r="AL527" s="270"/>
    </row>
    <row r="528" spans="6:38">
      <c r="F528" s="161"/>
      <c r="G528" s="161"/>
      <c r="H528" s="277"/>
      <c r="I528" s="278"/>
      <c r="J528" s="161"/>
      <c r="K528" s="161"/>
      <c r="L528" s="279"/>
      <c r="M528" s="278"/>
      <c r="N528" s="161"/>
      <c r="O528" s="161"/>
      <c r="P528" s="279"/>
      <c r="Q528" s="278"/>
      <c r="R528" s="161"/>
      <c r="S528" s="161"/>
      <c r="T528" s="279"/>
      <c r="U528" s="278"/>
      <c r="V528" s="161"/>
      <c r="W528" s="161"/>
      <c r="X528" s="279"/>
      <c r="Y528" s="277"/>
      <c r="Z528" s="161"/>
      <c r="AA528" s="161"/>
      <c r="AB528" s="279"/>
      <c r="AC528" s="277"/>
      <c r="AD528" s="161"/>
      <c r="AE528" s="161"/>
      <c r="AF528" s="279"/>
      <c r="AG528" s="277"/>
      <c r="AH528" s="161"/>
      <c r="AI528" s="161"/>
      <c r="AJ528" s="279"/>
      <c r="AK528" s="277"/>
      <c r="AL528" s="270"/>
    </row>
    <row r="529" spans="6:38">
      <c r="F529" s="161"/>
      <c r="G529" s="161"/>
      <c r="H529" s="277"/>
      <c r="I529" s="278"/>
      <c r="J529" s="161"/>
      <c r="K529" s="161"/>
      <c r="L529" s="279"/>
      <c r="M529" s="278"/>
      <c r="N529" s="161"/>
      <c r="O529" s="161"/>
      <c r="P529" s="279"/>
      <c r="Q529" s="278"/>
      <c r="R529" s="161"/>
      <c r="S529" s="161"/>
      <c r="T529" s="279"/>
      <c r="U529" s="278"/>
      <c r="V529" s="161"/>
      <c r="W529" s="161"/>
      <c r="X529" s="279"/>
      <c r="Y529" s="277"/>
      <c r="Z529" s="161"/>
      <c r="AA529" s="161"/>
      <c r="AB529" s="279"/>
      <c r="AC529" s="277"/>
      <c r="AD529" s="161"/>
      <c r="AE529" s="161"/>
      <c r="AF529" s="279"/>
      <c r="AG529" s="277"/>
      <c r="AH529" s="161"/>
      <c r="AI529" s="161"/>
      <c r="AJ529" s="279"/>
      <c r="AK529" s="277"/>
      <c r="AL529" s="270"/>
    </row>
    <row r="530" spans="6:38">
      <c r="F530" s="161"/>
      <c r="G530" s="161"/>
      <c r="H530" s="277"/>
      <c r="I530" s="278"/>
      <c r="J530" s="161"/>
      <c r="K530" s="161"/>
      <c r="L530" s="279"/>
      <c r="M530" s="278"/>
      <c r="N530" s="161"/>
      <c r="O530" s="161"/>
      <c r="P530" s="279"/>
      <c r="Q530" s="278"/>
      <c r="R530" s="161"/>
      <c r="S530" s="161"/>
      <c r="T530" s="279"/>
      <c r="U530" s="278"/>
      <c r="V530" s="161"/>
      <c r="W530" s="161"/>
      <c r="X530" s="279"/>
      <c r="Y530" s="277"/>
      <c r="Z530" s="161"/>
      <c r="AA530" s="161"/>
      <c r="AB530" s="279"/>
      <c r="AC530" s="277"/>
      <c r="AD530" s="161"/>
      <c r="AE530" s="161"/>
      <c r="AF530" s="279"/>
      <c r="AG530" s="277"/>
      <c r="AH530" s="161"/>
      <c r="AI530" s="161"/>
      <c r="AJ530" s="279"/>
      <c r="AK530" s="277"/>
      <c r="AL530" s="270"/>
    </row>
    <row r="531" spans="6:38">
      <c r="F531" s="161"/>
      <c r="G531" s="161"/>
      <c r="H531" s="277"/>
      <c r="I531" s="278"/>
      <c r="J531" s="161"/>
      <c r="K531" s="161"/>
      <c r="L531" s="279"/>
      <c r="M531" s="278"/>
      <c r="N531" s="161"/>
      <c r="O531" s="161"/>
      <c r="P531" s="279"/>
      <c r="Q531" s="278"/>
      <c r="R531" s="161"/>
      <c r="S531" s="161"/>
      <c r="T531" s="279"/>
      <c r="U531" s="278"/>
      <c r="V531" s="161"/>
      <c r="W531" s="161"/>
      <c r="X531" s="279"/>
      <c r="Y531" s="277"/>
      <c r="Z531" s="161"/>
      <c r="AA531" s="161"/>
      <c r="AB531" s="279"/>
      <c r="AC531" s="277"/>
      <c r="AD531" s="161"/>
      <c r="AE531" s="161"/>
      <c r="AF531" s="279"/>
      <c r="AG531" s="277"/>
      <c r="AH531" s="161"/>
      <c r="AI531" s="161"/>
      <c r="AJ531" s="279"/>
      <c r="AK531" s="277"/>
      <c r="AL531" s="270"/>
    </row>
    <row r="532" spans="6:38">
      <c r="F532" s="161"/>
      <c r="G532" s="161"/>
      <c r="H532" s="277"/>
      <c r="I532" s="278"/>
      <c r="J532" s="161"/>
      <c r="K532" s="161"/>
      <c r="L532" s="279"/>
      <c r="M532" s="278"/>
      <c r="N532" s="161"/>
      <c r="O532" s="161"/>
      <c r="P532" s="279"/>
      <c r="Q532" s="278"/>
      <c r="R532" s="161"/>
      <c r="S532" s="161"/>
      <c r="T532" s="279"/>
      <c r="U532" s="278"/>
      <c r="V532" s="161"/>
      <c r="W532" s="161"/>
      <c r="X532" s="279"/>
      <c r="Y532" s="277"/>
      <c r="Z532" s="161"/>
      <c r="AA532" s="161"/>
      <c r="AB532" s="279"/>
      <c r="AC532" s="277"/>
      <c r="AD532" s="161"/>
      <c r="AE532" s="161"/>
      <c r="AF532" s="279"/>
      <c r="AG532" s="277"/>
      <c r="AH532" s="161"/>
      <c r="AI532" s="161"/>
      <c r="AJ532" s="279"/>
      <c r="AK532" s="277"/>
      <c r="AL532" s="270"/>
    </row>
    <row r="533" spans="6:38">
      <c r="F533" s="161"/>
      <c r="G533" s="161"/>
      <c r="H533" s="277"/>
      <c r="I533" s="278"/>
      <c r="J533" s="161"/>
      <c r="K533" s="161"/>
      <c r="L533" s="279"/>
      <c r="M533" s="278"/>
      <c r="N533" s="161"/>
      <c r="O533" s="161"/>
      <c r="P533" s="279"/>
      <c r="Q533" s="278"/>
      <c r="R533" s="161"/>
      <c r="S533" s="161"/>
      <c r="T533" s="279"/>
      <c r="U533" s="278"/>
      <c r="V533" s="161"/>
      <c r="W533" s="161"/>
      <c r="X533" s="279"/>
      <c r="Y533" s="277"/>
      <c r="Z533" s="161"/>
      <c r="AA533" s="161"/>
      <c r="AB533" s="279"/>
      <c r="AC533" s="277"/>
      <c r="AD533" s="161"/>
      <c r="AE533" s="161"/>
      <c r="AF533" s="279"/>
      <c r="AG533" s="277"/>
      <c r="AH533" s="161"/>
      <c r="AI533" s="161"/>
      <c r="AJ533" s="279"/>
      <c r="AK533" s="277"/>
      <c r="AL533" s="270"/>
    </row>
    <row r="534" spans="6:38">
      <c r="F534" s="161"/>
      <c r="G534" s="161"/>
      <c r="H534" s="277"/>
      <c r="I534" s="278"/>
      <c r="J534" s="161"/>
      <c r="K534" s="161"/>
      <c r="L534" s="279"/>
      <c r="M534" s="278"/>
      <c r="N534" s="161"/>
      <c r="O534" s="161"/>
      <c r="P534" s="279"/>
      <c r="Q534" s="278"/>
      <c r="R534" s="161"/>
      <c r="S534" s="161"/>
      <c r="T534" s="279"/>
      <c r="U534" s="278"/>
      <c r="V534" s="161"/>
      <c r="W534" s="161"/>
      <c r="X534" s="279"/>
      <c r="Y534" s="277"/>
      <c r="Z534" s="161"/>
      <c r="AA534" s="161"/>
      <c r="AB534" s="279"/>
      <c r="AC534" s="277"/>
      <c r="AD534" s="161"/>
      <c r="AE534" s="161"/>
      <c r="AF534" s="279"/>
      <c r="AG534" s="277"/>
      <c r="AH534" s="161"/>
      <c r="AI534" s="161"/>
      <c r="AJ534" s="279"/>
      <c r="AK534" s="277"/>
      <c r="AL534" s="270"/>
    </row>
    <row r="535" spans="6:38">
      <c r="F535" s="161"/>
      <c r="G535" s="161"/>
      <c r="H535" s="277"/>
      <c r="I535" s="278"/>
      <c r="J535" s="161"/>
      <c r="K535" s="161"/>
      <c r="L535" s="279"/>
      <c r="M535" s="278"/>
      <c r="N535" s="161"/>
      <c r="O535" s="161"/>
      <c r="P535" s="279"/>
      <c r="Q535" s="278"/>
      <c r="R535" s="161"/>
      <c r="S535" s="161"/>
      <c r="T535" s="279"/>
      <c r="U535" s="278"/>
      <c r="V535" s="161"/>
      <c r="W535" s="161"/>
      <c r="X535" s="279"/>
      <c r="Y535" s="277"/>
      <c r="Z535" s="161"/>
      <c r="AA535" s="161"/>
      <c r="AB535" s="279"/>
      <c r="AC535" s="277"/>
      <c r="AD535" s="161"/>
      <c r="AE535" s="161"/>
      <c r="AF535" s="279"/>
      <c r="AG535" s="277"/>
      <c r="AH535" s="161"/>
      <c r="AI535" s="161"/>
      <c r="AJ535" s="279"/>
      <c r="AK535" s="277"/>
      <c r="AL535" s="270"/>
    </row>
    <row r="536" spans="6:38">
      <c r="F536" s="161"/>
      <c r="G536" s="161"/>
      <c r="H536" s="277"/>
      <c r="I536" s="278"/>
      <c r="J536" s="161"/>
      <c r="K536" s="161"/>
      <c r="L536" s="279"/>
      <c r="M536" s="278"/>
      <c r="N536" s="161"/>
      <c r="O536" s="161"/>
      <c r="P536" s="279"/>
      <c r="Q536" s="278"/>
      <c r="R536" s="161"/>
      <c r="S536" s="161"/>
      <c r="T536" s="279"/>
      <c r="U536" s="278"/>
      <c r="V536" s="161"/>
      <c r="W536" s="161"/>
      <c r="X536" s="279"/>
      <c r="Y536" s="277"/>
      <c r="Z536" s="161"/>
      <c r="AA536" s="161"/>
      <c r="AB536" s="279"/>
      <c r="AC536" s="277"/>
      <c r="AD536" s="161"/>
      <c r="AE536" s="161"/>
      <c r="AF536" s="279"/>
      <c r="AG536" s="277"/>
      <c r="AH536" s="161"/>
      <c r="AI536" s="161"/>
      <c r="AJ536" s="279"/>
      <c r="AK536" s="277"/>
      <c r="AL536" s="270"/>
    </row>
    <row r="537" spans="6:38">
      <c r="F537" s="161"/>
      <c r="G537" s="161"/>
      <c r="H537" s="277"/>
      <c r="I537" s="278"/>
      <c r="J537" s="161"/>
      <c r="K537" s="161"/>
      <c r="L537" s="279"/>
      <c r="M537" s="278"/>
      <c r="N537" s="161"/>
      <c r="O537" s="161"/>
      <c r="P537" s="279"/>
      <c r="Q537" s="278"/>
      <c r="R537" s="161"/>
      <c r="S537" s="161"/>
      <c r="T537" s="279"/>
      <c r="U537" s="278"/>
      <c r="V537" s="161"/>
      <c r="W537" s="161"/>
      <c r="X537" s="279"/>
      <c r="Y537" s="277"/>
      <c r="Z537" s="161"/>
      <c r="AA537" s="161"/>
      <c r="AB537" s="279"/>
      <c r="AC537" s="277"/>
      <c r="AD537" s="161"/>
      <c r="AE537" s="161"/>
      <c r="AF537" s="279"/>
      <c r="AG537" s="277"/>
      <c r="AH537" s="161"/>
      <c r="AI537" s="161"/>
      <c r="AJ537" s="279"/>
      <c r="AK537" s="277"/>
      <c r="AL537" s="270"/>
    </row>
    <row r="538" spans="6:38">
      <c r="F538" s="161"/>
      <c r="G538" s="161"/>
      <c r="H538" s="277"/>
      <c r="I538" s="278"/>
      <c r="J538" s="161"/>
      <c r="K538" s="161"/>
      <c r="L538" s="279"/>
      <c r="M538" s="278"/>
      <c r="N538" s="161"/>
      <c r="O538" s="161"/>
      <c r="P538" s="279"/>
      <c r="Q538" s="278"/>
      <c r="R538" s="161"/>
      <c r="S538" s="161"/>
      <c r="T538" s="279"/>
      <c r="U538" s="278"/>
      <c r="V538" s="161"/>
      <c r="W538" s="161"/>
      <c r="X538" s="279"/>
      <c r="Y538" s="277"/>
      <c r="Z538" s="161"/>
      <c r="AA538" s="161"/>
      <c r="AB538" s="279"/>
      <c r="AC538" s="277"/>
      <c r="AD538" s="161"/>
      <c r="AE538" s="161"/>
      <c r="AF538" s="279"/>
      <c r="AG538" s="277"/>
      <c r="AH538" s="161"/>
      <c r="AI538" s="161"/>
      <c r="AJ538" s="279"/>
      <c r="AK538" s="277"/>
      <c r="AL538" s="270"/>
    </row>
    <row r="539" spans="6:38">
      <c r="F539" s="161"/>
      <c r="G539" s="161"/>
      <c r="H539" s="277"/>
      <c r="I539" s="278"/>
      <c r="J539" s="161"/>
      <c r="K539" s="161"/>
      <c r="L539" s="279"/>
      <c r="M539" s="278"/>
      <c r="N539" s="161"/>
      <c r="O539" s="161"/>
      <c r="P539" s="279"/>
      <c r="Q539" s="278"/>
      <c r="R539" s="161"/>
      <c r="S539" s="161"/>
      <c r="T539" s="279"/>
      <c r="U539" s="278"/>
      <c r="V539" s="161"/>
      <c r="W539" s="161"/>
      <c r="X539" s="279"/>
      <c r="Y539" s="277"/>
      <c r="Z539" s="161"/>
      <c r="AA539" s="161"/>
      <c r="AB539" s="279"/>
      <c r="AC539" s="277"/>
      <c r="AD539" s="161"/>
      <c r="AE539" s="161"/>
      <c r="AF539" s="279"/>
      <c r="AG539" s="277"/>
      <c r="AH539" s="161"/>
      <c r="AI539" s="161"/>
      <c r="AJ539" s="279"/>
      <c r="AK539" s="277"/>
      <c r="AL539" s="270"/>
    </row>
    <row r="540" spans="6:38">
      <c r="F540" s="161"/>
      <c r="G540" s="161"/>
      <c r="H540" s="277"/>
      <c r="I540" s="278"/>
      <c r="J540" s="161"/>
      <c r="K540" s="161"/>
      <c r="L540" s="279"/>
      <c r="M540" s="278"/>
      <c r="N540" s="161"/>
      <c r="O540" s="161"/>
      <c r="P540" s="279"/>
      <c r="Q540" s="278"/>
      <c r="R540" s="161"/>
      <c r="S540" s="161"/>
      <c r="T540" s="279"/>
      <c r="U540" s="278"/>
      <c r="V540" s="161"/>
      <c r="W540" s="161"/>
      <c r="X540" s="279"/>
      <c r="Y540" s="277"/>
      <c r="Z540" s="161"/>
      <c r="AA540" s="161"/>
      <c r="AB540" s="279"/>
      <c r="AC540" s="277"/>
      <c r="AD540" s="161"/>
      <c r="AE540" s="161"/>
      <c r="AF540" s="279"/>
      <c r="AG540" s="277"/>
      <c r="AH540" s="161"/>
      <c r="AI540" s="161"/>
      <c r="AJ540" s="279"/>
      <c r="AK540" s="277"/>
      <c r="AL540" s="270"/>
    </row>
    <row r="541" spans="6:38">
      <c r="F541" s="161"/>
      <c r="G541" s="161"/>
      <c r="H541" s="277"/>
      <c r="I541" s="278"/>
      <c r="J541" s="161"/>
      <c r="K541" s="161"/>
      <c r="L541" s="279"/>
      <c r="M541" s="278"/>
      <c r="N541" s="161"/>
      <c r="O541" s="161"/>
      <c r="P541" s="279"/>
      <c r="Q541" s="278"/>
      <c r="R541" s="161"/>
      <c r="S541" s="161"/>
      <c r="T541" s="279"/>
      <c r="U541" s="278"/>
      <c r="V541" s="161"/>
      <c r="W541" s="161"/>
      <c r="X541" s="279"/>
      <c r="Y541" s="277"/>
      <c r="Z541" s="161"/>
      <c r="AA541" s="161"/>
      <c r="AB541" s="279"/>
      <c r="AC541" s="277"/>
      <c r="AD541" s="161"/>
      <c r="AE541" s="161"/>
      <c r="AF541" s="279"/>
      <c r="AG541" s="277"/>
      <c r="AH541" s="161"/>
      <c r="AI541" s="161"/>
      <c r="AJ541" s="279"/>
      <c r="AK541" s="277"/>
      <c r="AL541" s="270"/>
    </row>
    <row r="542" spans="6:38">
      <c r="F542" s="161"/>
      <c r="G542" s="161"/>
      <c r="H542" s="277"/>
      <c r="I542" s="278"/>
      <c r="J542" s="161"/>
      <c r="K542" s="161"/>
      <c r="L542" s="279"/>
      <c r="M542" s="278"/>
      <c r="N542" s="161"/>
      <c r="O542" s="161"/>
      <c r="P542" s="279"/>
      <c r="Q542" s="278"/>
      <c r="R542" s="161"/>
      <c r="S542" s="161"/>
      <c r="T542" s="279"/>
      <c r="U542" s="278"/>
      <c r="V542" s="161"/>
      <c r="W542" s="161"/>
      <c r="X542" s="279"/>
      <c r="Y542" s="277"/>
      <c r="Z542" s="161"/>
      <c r="AA542" s="161"/>
      <c r="AB542" s="279"/>
      <c r="AC542" s="277"/>
      <c r="AD542" s="161"/>
      <c r="AE542" s="161"/>
      <c r="AF542" s="279"/>
      <c r="AG542" s="277"/>
      <c r="AH542" s="161"/>
      <c r="AI542" s="161"/>
      <c r="AJ542" s="279"/>
      <c r="AK542" s="277"/>
      <c r="AL542" s="270"/>
    </row>
    <row r="543" spans="6:38">
      <c r="F543" s="161"/>
      <c r="G543" s="161"/>
      <c r="H543" s="277"/>
      <c r="I543" s="278"/>
      <c r="J543" s="161"/>
      <c r="K543" s="161"/>
      <c r="L543" s="279"/>
      <c r="M543" s="278"/>
      <c r="N543" s="161"/>
      <c r="O543" s="161"/>
      <c r="P543" s="279"/>
      <c r="Q543" s="278"/>
      <c r="R543" s="161"/>
      <c r="S543" s="161"/>
      <c r="T543" s="279"/>
      <c r="U543" s="278"/>
      <c r="V543" s="161"/>
      <c r="W543" s="161"/>
      <c r="X543" s="279"/>
      <c r="Y543" s="277"/>
      <c r="Z543" s="161"/>
      <c r="AA543" s="161"/>
      <c r="AB543" s="279"/>
      <c r="AC543" s="277"/>
      <c r="AD543" s="161"/>
      <c r="AE543" s="161"/>
      <c r="AF543" s="279"/>
      <c r="AG543" s="277"/>
      <c r="AH543" s="161"/>
      <c r="AI543" s="161"/>
      <c r="AJ543" s="279"/>
      <c r="AK543" s="277"/>
      <c r="AL543" s="270"/>
    </row>
    <row r="544" spans="6:38">
      <c r="F544" s="161"/>
      <c r="G544" s="161"/>
      <c r="H544" s="277"/>
      <c r="I544" s="278"/>
      <c r="J544" s="161"/>
      <c r="K544" s="161"/>
      <c r="L544" s="279"/>
      <c r="M544" s="278"/>
      <c r="N544" s="161"/>
      <c r="O544" s="161"/>
      <c r="P544" s="279"/>
      <c r="Q544" s="278"/>
      <c r="R544" s="161"/>
      <c r="S544" s="161"/>
      <c r="T544" s="279"/>
      <c r="U544" s="278"/>
      <c r="V544" s="161"/>
      <c r="W544" s="161"/>
      <c r="X544" s="279"/>
      <c r="Y544" s="277"/>
      <c r="Z544" s="161"/>
      <c r="AA544" s="161"/>
      <c r="AB544" s="279"/>
      <c r="AC544" s="277"/>
      <c r="AD544" s="161"/>
      <c r="AE544" s="161"/>
      <c r="AF544" s="279"/>
      <c r="AG544" s="277"/>
      <c r="AH544" s="161"/>
      <c r="AI544" s="161"/>
      <c r="AJ544" s="279"/>
      <c r="AK544" s="277"/>
      <c r="AL544" s="270"/>
    </row>
    <row r="545" spans="6:38">
      <c r="F545" s="161"/>
      <c r="G545" s="161"/>
      <c r="H545" s="277"/>
      <c r="I545" s="278"/>
      <c r="J545" s="161"/>
      <c r="K545" s="161"/>
      <c r="L545" s="279"/>
      <c r="M545" s="278"/>
      <c r="N545" s="161"/>
      <c r="O545" s="161"/>
      <c r="P545" s="279"/>
      <c r="Q545" s="278"/>
      <c r="R545" s="161"/>
      <c r="S545" s="161"/>
      <c r="T545" s="279"/>
      <c r="U545" s="278"/>
      <c r="V545" s="161"/>
      <c r="W545" s="161"/>
      <c r="X545" s="279"/>
      <c r="Y545" s="277"/>
      <c r="Z545" s="161"/>
      <c r="AA545" s="161"/>
      <c r="AB545" s="279"/>
      <c r="AC545" s="277"/>
      <c r="AD545" s="161"/>
      <c r="AE545" s="161"/>
      <c r="AF545" s="279"/>
      <c r="AG545" s="277"/>
      <c r="AH545" s="161"/>
      <c r="AI545" s="161"/>
      <c r="AJ545" s="279"/>
      <c r="AK545" s="277"/>
      <c r="AL545" s="270"/>
    </row>
    <row r="546" spans="6:38">
      <c r="F546" s="161"/>
      <c r="G546" s="161"/>
      <c r="H546" s="277"/>
      <c r="I546" s="278"/>
      <c r="J546" s="161"/>
      <c r="K546" s="161"/>
      <c r="L546" s="279"/>
      <c r="M546" s="278"/>
      <c r="N546" s="161"/>
      <c r="O546" s="161"/>
      <c r="P546" s="279"/>
      <c r="Q546" s="278"/>
      <c r="R546" s="161"/>
      <c r="S546" s="161"/>
      <c r="T546" s="279"/>
      <c r="U546" s="278"/>
      <c r="V546" s="161"/>
      <c r="W546" s="161"/>
      <c r="X546" s="279"/>
      <c r="Y546" s="277"/>
      <c r="Z546" s="161"/>
      <c r="AA546" s="161"/>
      <c r="AB546" s="279"/>
      <c r="AC546" s="277"/>
      <c r="AD546" s="161"/>
      <c r="AE546" s="161"/>
      <c r="AF546" s="279"/>
      <c r="AG546" s="277"/>
      <c r="AH546" s="161"/>
      <c r="AI546" s="161"/>
      <c r="AJ546" s="279"/>
      <c r="AK546" s="277"/>
      <c r="AL546" s="270"/>
    </row>
    <row r="547" spans="6:38">
      <c r="F547" s="161"/>
      <c r="G547" s="161"/>
      <c r="H547" s="277"/>
      <c r="I547" s="278"/>
      <c r="J547" s="161"/>
      <c r="K547" s="161"/>
      <c r="L547" s="279"/>
      <c r="M547" s="278"/>
      <c r="N547" s="161"/>
      <c r="O547" s="161"/>
      <c r="P547" s="279"/>
      <c r="Q547" s="278"/>
      <c r="R547" s="161"/>
      <c r="S547" s="161"/>
      <c r="T547" s="279"/>
      <c r="U547" s="278"/>
      <c r="V547" s="161"/>
      <c r="W547" s="161"/>
      <c r="X547" s="279"/>
      <c r="Y547" s="277"/>
      <c r="Z547" s="161"/>
      <c r="AA547" s="161"/>
      <c r="AB547" s="279"/>
      <c r="AC547" s="277"/>
      <c r="AD547" s="161"/>
      <c r="AE547" s="161"/>
      <c r="AF547" s="279"/>
      <c r="AG547" s="277"/>
      <c r="AH547" s="161"/>
      <c r="AI547" s="161"/>
      <c r="AJ547" s="279"/>
      <c r="AK547" s="277"/>
      <c r="AL547" s="270"/>
    </row>
    <row r="548" spans="6:38">
      <c r="F548" s="161"/>
      <c r="G548" s="161"/>
      <c r="H548" s="277"/>
      <c r="I548" s="278"/>
      <c r="J548" s="161"/>
      <c r="K548" s="161"/>
      <c r="L548" s="279"/>
      <c r="M548" s="278"/>
      <c r="N548" s="161"/>
      <c r="O548" s="161"/>
      <c r="P548" s="279"/>
      <c r="Q548" s="278"/>
      <c r="R548" s="161"/>
      <c r="S548" s="161"/>
      <c r="T548" s="279"/>
      <c r="U548" s="278"/>
      <c r="V548" s="161"/>
      <c r="W548" s="161"/>
      <c r="X548" s="279"/>
      <c r="Y548" s="277"/>
      <c r="Z548" s="161"/>
      <c r="AA548" s="161"/>
      <c r="AB548" s="279"/>
      <c r="AC548" s="277"/>
      <c r="AD548" s="161"/>
      <c r="AE548" s="161"/>
      <c r="AF548" s="279"/>
      <c r="AG548" s="277"/>
      <c r="AH548" s="161"/>
      <c r="AI548" s="161"/>
      <c r="AJ548" s="279"/>
      <c r="AK548" s="277"/>
      <c r="AL548" s="270"/>
    </row>
    <row r="549" spans="6:38">
      <c r="F549" s="161"/>
      <c r="G549" s="161"/>
      <c r="H549" s="277"/>
      <c r="I549" s="278"/>
      <c r="J549" s="161"/>
      <c r="K549" s="161"/>
      <c r="L549" s="279"/>
      <c r="M549" s="278"/>
      <c r="N549" s="161"/>
      <c r="O549" s="161"/>
      <c r="P549" s="279"/>
      <c r="Q549" s="278"/>
      <c r="R549" s="161"/>
      <c r="S549" s="161"/>
      <c r="T549" s="279"/>
      <c r="U549" s="278"/>
      <c r="V549" s="161"/>
      <c r="W549" s="161"/>
      <c r="X549" s="279"/>
      <c r="Y549" s="277"/>
      <c r="Z549" s="161"/>
      <c r="AA549" s="161"/>
      <c r="AB549" s="279"/>
      <c r="AC549" s="277"/>
      <c r="AD549" s="161"/>
      <c r="AE549" s="161"/>
      <c r="AF549" s="279"/>
      <c r="AG549" s="277"/>
      <c r="AH549" s="161"/>
      <c r="AI549" s="161"/>
      <c r="AJ549" s="279"/>
      <c r="AK549" s="277"/>
      <c r="AL549" s="270"/>
    </row>
    <row r="550" spans="6:38">
      <c r="F550" s="161"/>
      <c r="G550" s="161"/>
      <c r="H550" s="277"/>
      <c r="I550" s="278"/>
      <c r="J550" s="161"/>
      <c r="K550" s="161"/>
      <c r="L550" s="279"/>
      <c r="M550" s="278"/>
      <c r="N550" s="161"/>
      <c r="O550" s="161"/>
      <c r="P550" s="279"/>
      <c r="Q550" s="278"/>
      <c r="R550" s="161"/>
      <c r="S550" s="161"/>
      <c r="T550" s="279"/>
      <c r="U550" s="278"/>
      <c r="V550" s="161"/>
      <c r="W550" s="161"/>
      <c r="X550" s="279"/>
      <c r="Y550" s="277"/>
      <c r="Z550" s="161"/>
      <c r="AA550" s="161"/>
      <c r="AB550" s="279"/>
      <c r="AC550" s="277"/>
      <c r="AD550" s="161"/>
      <c r="AE550" s="161"/>
      <c r="AF550" s="279"/>
      <c r="AG550" s="277"/>
      <c r="AH550" s="161"/>
      <c r="AI550" s="161"/>
      <c r="AJ550" s="279"/>
      <c r="AK550" s="277"/>
      <c r="AL550" s="270"/>
    </row>
    <row r="551" spans="6:38">
      <c r="F551" s="161"/>
      <c r="G551" s="161"/>
      <c r="H551" s="277"/>
      <c r="I551" s="278"/>
      <c r="J551" s="161"/>
      <c r="K551" s="161"/>
      <c r="L551" s="279"/>
      <c r="M551" s="278"/>
      <c r="N551" s="161"/>
      <c r="O551" s="161"/>
      <c r="P551" s="279"/>
      <c r="Q551" s="278"/>
      <c r="R551" s="161"/>
      <c r="S551" s="161"/>
      <c r="T551" s="279"/>
      <c r="U551" s="278"/>
      <c r="V551" s="161"/>
      <c r="W551" s="161"/>
      <c r="X551" s="279"/>
      <c r="Y551" s="277"/>
      <c r="Z551" s="161"/>
      <c r="AA551" s="161"/>
      <c r="AB551" s="279"/>
      <c r="AC551" s="277"/>
      <c r="AD551" s="161"/>
      <c r="AE551" s="161"/>
      <c r="AF551" s="279"/>
      <c r="AG551" s="277"/>
      <c r="AH551" s="161"/>
      <c r="AI551" s="161"/>
      <c r="AJ551" s="279"/>
      <c r="AK551" s="277"/>
      <c r="AL551" s="270"/>
    </row>
    <row r="552" spans="6:38">
      <c r="F552" s="161"/>
      <c r="G552" s="161"/>
      <c r="H552" s="277"/>
      <c r="I552" s="278"/>
      <c r="J552" s="161"/>
      <c r="K552" s="161"/>
      <c r="L552" s="279"/>
      <c r="M552" s="278"/>
      <c r="N552" s="161"/>
      <c r="O552" s="161"/>
      <c r="P552" s="279"/>
      <c r="Q552" s="278"/>
      <c r="R552" s="161"/>
      <c r="S552" s="161"/>
      <c r="T552" s="279"/>
      <c r="U552" s="278"/>
      <c r="V552" s="161"/>
      <c r="W552" s="161"/>
      <c r="X552" s="279"/>
      <c r="Y552" s="277"/>
      <c r="Z552" s="161"/>
      <c r="AA552" s="161"/>
      <c r="AB552" s="279"/>
      <c r="AC552" s="277"/>
      <c r="AD552" s="161"/>
      <c r="AE552" s="161"/>
      <c r="AF552" s="279"/>
      <c r="AG552" s="277"/>
      <c r="AH552" s="161"/>
      <c r="AI552" s="161"/>
      <c r="AJ552" s="279"/>
      <c r="AK552" s="277"/>
      <c r="AL552" s="270"/>
    </row>
    <row r="553" spans="6:38">
      <c r="F553" s="161"/>
      <c r="G553" s="161"/>
      <c r="H553" s="277"/>
      <c r="I553" s="278"/>
      <c r="J553" s="161"/>
      <c r="K553" s="161"/>
      <c r="L553" s="279"/>
      <c r="M553" s="278"/>
      <c r="N553" s="161"/>
      <c r="O553" s="161"/>
      <c r="P553" s="279"/>
      <c r="Q553" s="278"/>
      <c r="R553" s="161"/>
      <c r="S553" s="161"/>
      <c r="T553" s="279"/>
      <c r="U553" s="278"/>
      <c r="V553" s="161"/>
      <c r="W553" s="161"/>
      <c r="X553" s="279"/>
      <c r="Y553" s="277"/>
      <c r="Z553" s="161"/>
      <c r="AA553" s="161"/>
      <c r="AB553" s="279"/>
      <c r="AC553" s="277"/>
      <c r="AD553" s="161"/>
      <c r="AE553" s="161"/>
      <c r="AF553" s="279"/>
      <c r="AG553" s="277"/>
      <c r="AH553" s="161"/>
      <c r="AI553" s="161"/>
      <c r="AJ553" s="279"/>
      <c r="AK553" s="277"/>
      <c r="AL553" s="270"/>
    </row>
    <row r="554" spans="6:38">
      <c r="F554" s="161"/>
      <c r="G554" s="161"/>
      <c r="H554" s="277"/>
      <c r="I554" s="278"/>
      <c r="J554" s="161"/>
      <c r="K554" s="161"/>
      <c r="L554" s="279"/>
      <c r="M554" s="278"/>
      <c r="N554" s="161"/>
      <c r="O554" s="161"/>
      <c r="P554" s="279"/>
      <c r="Q554" s="278"/>
      <c r="R554" s="161"/>
      <c r="S554" s="161"/>
      <c r="T554" s="279"/>
      <c r="U554" s="278"/>
      <c r="V554" s="161"/>
      <c r="W554" s="161"/>
      <c r="X554" s="279"/>
      <c r="Y554" s="277"/>
      <c r="Z554" s="161"/>
      <c r="AA554" s="161"/>
      <c r="AB554" s="279"/>
      <c r="AC554" s="277"/>
      <c r="AD554" s="161"/>
      <c r="AE554" s="161"/>
      <c r="AF554" s="279"/>
      <c r="AG554" s="277"/>
      <c r="AH554" s="161"/>
      <c r="AI554" s="161"/>
      <c r="AJ554" s="279"/>
      <c r="AK554" s="277"/>
      <c r="AL554" s="270"/>
    </row>
    <row r="555" spans="6:38">
      <c r="F555" s="161"/>
      <c r="G555" s="161"/>
      <c r="H555" s="277"/>
      <c r="I555" s="278"/>
      <c r="J555" s="161"/>
      <c r="K555" s="161"/>
      <c r="L555" s="279"/>
      <c r="M555" s="278"/>
      <c r="N555" s="161"/>
      <c r="O555" s="161"/>
      <c r="P555" s="279"/>
      <c r="Q555" s="278"/>
      <c r="R555" s="161"/>
      <c r="S555" s="161"/>
      <c r="T555" s="279"/>
      <c r="U555" s="278"/>
      <c r="V555" s="161"/>
      <c r="W555" s="161"/>
      <c r="X555" s="279"/>
      <c r="Y555" s="277"/>
      <c r="Z555" s="161"/>
      <c r="AA555" s="161"/>
      <c r="AB555" s="279"/>
      <c r="AC555" s="277"/>
      <c r="AD555" s="161"/>
      <c r="AE555" s="161"/>
      <c r="AF555" s="279"/>
      <c r="AG555" s="277"/>
      <c r="AH555" s="161"/>
      <c r="AI555" s="161"/>
      <c r="AJ555" s="279"/>
      <c r="AK555" s="277"/>
      <c r="AL555" s="270"/>
    </row>
    <row r="556" spans="6:38">
      <c r="F556" s="161"/>
      <c r="G556" s="161"/>
      <c r="H556" s="277"/>
      <c r="I556" s="278"/>
      <c r="J556" s="161"/>
      <c r="K556" s="161"/>
      <c r="L556" s="279"/>
      <c r="M556" s="278"/>
      <c r="N556" s="161"/>
      <c r="O556" s="161"/>
      <c r="P556" s="279"/>
      <c r="Q556" s="278"/>
      <c r="R556" s="161"/>
      <c r="S556" s="161"/>
      <c r="T556" s="279"/>
      <c r="U556" s="278"/>
      <c r="V556" s="161"/>
      <c r="W556" s="161"/>
      <c r="X556" s="279"/>
      <c r="Y556" s="277"/>
      <c r="Z556" s="161"/>
      <c r="AA556" s="161"/>
      <c r="AB556" s="279"/>
      <c r="AC556" s="277"/>
      <c r="AD556" s="161"/>
      <c r="AE556" s="161"/>
      <c r="AF556" s="279"/>
      <c r="AG556" s="277"/>
      <c r="AH556" s="161"/>
      <c r="AI556" s="161"/>
      <c r="AJ556" s="279"/>
      <c r="AK556" s="277"/>
      <c r="AL556" s="270"/>
    </row>
    <row r="557" spans="6:38">
      <c r="F557" s="161"/>
      <c r="G557" s="161"/>
      <c r="H557" s="277"/>
      <c r="I557" s="278"/>
      <c r="J557" s="161"/>
      <c r="K557" s="161"/>
      <c r="L557" s="279"/>
      <c r="M557" s="278"/>
      <c r="N557" s="161"/>
      <c r="O557" s="161"/>
      <c r="P557" s="279"/>
      <c r="Q557" s="278"/>
      <c r="R557" s="161"/>
      <c r="S557" s="161"/>
      <c r="T557" s="279"/>
      <c r="U557" s="278"/>
      <c r="V557" s="161"/>
      <c r="W557" s="161"/>
      <c r="X557" s="279"/>
      <c r="Y557" s="277"/>
      <c r="Z557" s="161"/>
      <c r="AA557" s="161"/>
      <c r="AB557" s="279"/>
      <c r="AC557" s="277"/>
      <c r="AD557" s="161"/>
      <c r="AE557" s="161"/>
      <c r="AF557" s="279"/>
      <c r="AG557" s="277"/>
      <c r="AH557" s="161"/>
      <c r="AI557" s="161"/>
      <c r="AJ557" s="279"/>
      <c r="AK557" s="277"/>
      <c r="AL557" s="270"/>
    </row>
    <row r="558" spans="6:38">
      <c r="F558" s="161"/>
      <c r="G558" s="161"/>
      <c r="H558" s="277"/>
      <c r="I558" s="278"/>
      <c r="J558" s="161"/>
      <c r="K558" s="161"/>
      <c r="L558" s="279"/>
      <c r="M558" s="278"/>
      <c r="N558" s="161"/>
      <c r="O558" s="161"/>
      <c r="P558" s="279"/>
      <c r="Q558" s="278"/>
      <c r="R558" s="161"/>
      <c r="S558" s="161"/>
      <c r="T558" s="279"/>
      <c r="U558" s="278"/>
      <c r="V558" s="161"/>
      <c r="W558" s="161"/>
      <c r="X558" s="279"/>
      <c r="Y558" s="277"/>
      <c r="Z558" s="161"/>
      <c r="AA558" s="161"/>
      <c r="AB558" s="279"/>
      <c r="AC558" s="277"/>
      <c r="AD558" s="161"/>
      <c r="AE558" s="161"/>
      <c r="AF558" s="279"/>
      <c r="AG558" s="277"/>
      <c r="AH558" s="161"/>
      <c r="AI558" s="161"/>
      <c r="AJ558" s="279"/>
      <c r="AK558" s="277"/>
      <c r="AL558" s="270"/>
    </row>
    <row r="559" spans="6:38">
      <c r="F559" s="161"/>
      <c r="G559" s="161"/>
      <c r="H559" s="277"/>
      <c r="I559" s="278"/>
      <c r="J559" s="161"/>
      <c r="K559" s="161"/>
      <c r="L559" s="279"/>
      <c r="M559" s="278"/>
      <c r="N559" s="161"/>
      <c r="O559" s="161"/>
      <c r="P559" s="279"/>
      <c r="Q559" s="278"/>
      <c r="R559" s="161"/>
      <c r="S559" s="161"/>
      <c r="T559" s="279"/>
      <c r="U559" s="278"/>
      <c r="V559" s="161"/>
      <c r="W559" s="161"/>
      <c r="X559" s="279"/>
      <c r="Y559" s="277"/>
      <c r="Z559" s="161"/>
      <c r="AA559" s="161"/>
      <c r="AB559" s="279"/>
      <c r="AC559" s="277"/>
      <c r="AD559" s="161"/>
      <c r="AE559" s="161"/>
      <c r="AF559" s="279"/>
      <c r="AG559" s="277"/>
      <c r="AH559" s="161"/>
      <c r="AI559" s="161"/>
      <c r="AJ559" s="279"/>
      <c r="AK559" s="277"/>
      <c r="AL559" s="270"/>
    </row>
    <row r="560" spans="6:38">
      <c r="F560" s="161"/>
      <c r="G560" s="161"/>
      <c r="H560" s="277"/>
      <c r="I560" s="278"/>
      <c r="J560" s="161"/>
      <c r="K560" s="161"/>
      <c r="L560" s="279"/>
      <c r="M560" s="278"/>
      <c r="N560" s="161"/>
      <c r="O560" s="161"/>
      <c r="P560" s="279"/>
      <c r="Q560" s="278"/>
      <c r="R560" s="161"/>
      <c r="S560" s="161"/>
      <c r="T560" s="279"/>
      <c r="U560" s="278"/>
      <c r="V560" s="161"/>
      <c r="W560" s="161"/>
      <c r="X560" s="279"/>
      <c r="Y560" s="277"/>
      <c r="Z560" s="161"/>
      <c r="AA560" s="161"/>
      <c r="AB560" s="279"/>
      <c r="AC560" s="277"/>
      <c r="AD560" s="161"/>
      <c r="AE560" s="161"/>
      <c r="AF560" s="279"/>
      <c r="AG560" s="277"/>
      <c r="AH560" s="161"/>
      <c r="AI560" s="161"/>
      <c r="AJ560" s="279"/>
      <c r="AK560" s="277"/>
      <c r="AL560" s="270"/>
    </row>
    <row r="561" spans="6:38">
      <c r="F561" s="161"/>
      <c r="G561" s="161"/>
      <c r="H561" s="277"/>
      <c r="I561" s="278"/>
      <c r="J561" s="161"/>
      <c r="K561" s="161"/>
      <c r="L561" s="279"/>
      <c r="M561" s="278"/>
      <c r="N561" s="161"/>
      <c r="O561" s="161"/>
      <c r="P561" s="279"/>
      <c r="Q561" s="278"/>
      <c r="R561" s="161"/>
      <c r="S561" s="161"/>
      <c r="T561" s="279"/>
      <c r="U561" s="278"/>
      <c r="V561" s="161"/>
      <c r="W561" s="161"/>
      <c r="X561" s="279"/>
      <c r="Y561" s="277"/>
      <c r="Z561" s="161"/>
      <c r="AA561" s="161"/>
      <c r="AB561" s="279"/>
      <c r="AC561" s="277"/>
      <c r="AD561" s="161"/>
      <c r="AE561" s="161"/>
      <c r="AF561" s="279"/>
      <c r="AG561" s="277"/>
      <c r="AH561" s="161"/>
      <c r="AI561" s="161"/>
      <c r="AJ561" s="279"/>
      <c r="AK561" s="277"/>
      <c r="AL561" s="270"/>
    </row>
    <row r="562" spans="6:38">
      <c r="F562" s="161"/>
      <c r="G562" s="161"/>
      <c r="H562" s="277"/>
      <c r="I562" s="278"/>
      <c r="J562" s="161"/>
      <c r="K562" s="161"/>
      <c r="L562" s="279"/>
      <c r="M562" s="278"/>
      <c r="N562" s="161"/>
      <c r="O562" s="161"/>
      <c r="P562" s="279"/>
      <c r="Q562" s="278"/>
      <c r="R562" s="161"/>
      <c r="S562" s="161"/>
      <c r="T562" s="279"/>
      <c r="U562" s="278"/>
      <c r="V562" s="161"/>
      <c r="W562" s="161"/>
      <c r="X562" s="279"/>
      <c r="Y562" s="277"/>
      <c r="Z562" s="161"/>
      <c r="AA562" s="161"/>
      <c r="AB562" s="279"/>
      <c r="AC562" s="277"/>
      <c r="AD562" s="161"/>
      <c r="AE562" s="161"/>
      <c r="AF562" s="279"/>
      <c r="AG562" s="277"/>
      <c r="AH562" s="161"/>
      <c r="AI562" s="161"/>
      <c r="AJ562" s="279"/>
      <c r="AK562" s="277"/>
      <c r="AL562" s="270"/>
    </row>
    <row r="563" spans="6:38">
      <c r="F563" s="161"/>
      <c r="G563" s="161"/>
      <c r="H563" s="277"/>
      <c r="I563" s="278"/>
      <c r="J563" s="161"/>
      <c r="K563" s="161"/>
      <c r="L563" s="279"/>
      <c r="M563" s="278"/>
      <c r="N563" s="161"/>
      <c r="O563" s="161"/>
      <c r="P563" s="279"/>
      <c r="Q563" s="278"/>
      <c r="R563" s="161"/>
      <c r="S563" s="161"/>
      <c r="T563" s="279"/>
      <c r="U563" s="278"/>
      <c r="V563" s="161"/>
      <c r="W563" s="161"/>
      <c r="X563" s="279"/>
      <c r="Y563" s="277"/>
      <c r="Z563" s="161"/>
      <c r="AA563" s="161"/>
      <c r="AB563" s="279"/>
      <c r="AC563" s="277"/>
      <c r="AD563" s="161"/>
      <c r="AE563" s="161"/>
      <c r="AF563" s="279"/>
      <c r="AG563" s="277"/>
      <c r="AH563" s="161"/>
      <c r="AI563" s="161"/>
      <c r="AJ563" s="279"/>
      <c r="AK563" s="277"/>
      <c r="AL563" s="270"/>
    </row>
    <row r="564" spans="6:38">
      <c r="F564" s="161"/>
      <c r="G564" s="161"/>
      <c r="H564" s="277"/>
      <c r="I564" s="278"/>
      <c r="J564" s="161"/>
      <c r="K564" s="161"/>
      <c r="L564" s="279"/>
      <c r="M564" s="278"/>
      <c r="N564" s="161"/>
      <c r="O564" s="161"/>
      <c r="P564" s="279"/>
      <c r="Q564" s="278"/>
      <c r="R564" s="161"/>
      <c r="S564" s="161"/>
      <c r="T564" s="279"/>
      <c r="U564" s="278"/>
      <c r="V564" s="161"/>
      <c r="W564" s="161"/>
      <c r="X564" s="279"/>
      <c r="Y564" s="277"/>
      <c r="Z564" s="161"/>
      <c r="AA564" s="161"/>
      <c r="AB564" s="279"/>
      <c r="AC564" s="277"/>
      <c r="AD564" s="161"/>
      <c r="AE564" s="161"/>
      <c r="AF564" s="279"/>
      <c r="AG564" s="277"/>
      <c r="AH564" s="161"/>
      <c r="AI564" s="161"/>
      <c r="AJ564" s="279"/>
      <c r="AK564" s="277"/>
      <c r="AL564" s="270"/>
    </row>
    <row r="565" spans="6:38">
      <c r="F565" s="161"/>
      <c r="G565" s="161"/>
      <c r="H565" s="277"/>
      <c r="I565" s="278"/>
      <c r="J565" s="161"/>
      <c r="K565" s="161"/>
      <c r="L565" s="279"/>
      <c r="M565" s="278"/>
      <c r="N565" s="161"/>
      <c r="O565" s="161"/>
      <c r="P565" s="279"/>
      <c r="Q565" s="278"/>
      <c r="R565" s="161"/>
      <c r="S565" s="161"/>
      <c r="T565" s="279"/>
      <c r="U565" s="278"/>
      <c r="V565" s="161"/>
      <c r="W565" s="161"/>
      <c r="X565" s="279"/>
      <c r="Y565" s="277"/>
      <c r="Z565" s="161"/>
      <c r="AA565" s="161"/>
      <c r="AB565" s="279"/>
      <c r="AC565" s="277"/>
      <c r="AD565" s="161"/>
      <c r="AE565" s="161"/>
      <c r="AF565" s="279"/>
      <c r="AG565" s="277"/>
      <c r="AH565" s="161"/>
      <c r="AI565" s="161"/>
      <c r="AJ565" s="279"/>
      <c r="AK565" s="277"/>
      <c r="AL565" s="270"/>
    </row>
    <row r="566" spans="6:38">
      <c r="F566" s="161"/>
      <c r="G566" s="161"/>
      <c r="H566" s="277"/>
      <c r="I566" s="278"/>
      <c r="J566" s="161"/>
      <c r="K566" s="161"/>
      <c r="L566" s="279"/>
      <c r="M566" s="278"/>
      <c r="N566" s="161"/>
      <c r="O566" s="161"/>
      <c r="P566" s="279"/>
      <c r="Q566" s="278"/>
      <c r="R566" s="161"/>
      <c r="S566" s="161"/>
      <c r="T566" s="279"/>
      <c r="U566" s="278"/>
      <c r="V566" s="161"/>
      <c r="W566" s="161"/>
      <c r="X566" s="279"/>
      <c r="Y566" s="277"/>
      <c r="Z566" s="161"/>
      <c r="AA566" s="161"/>
      <c r="AB566" s="279"/>
      <c r="AC566" s="277"/>
      <c r="AD566" s="161"/>
      <c r="AE566" s="161"/>
      <c r="AF566" s="279"/>
      <c r="AG566" s="277"/>
      <c r="AH566" s="161"/>
      <c r="AI566" s="161"/>
      <c r="AJ566" s="279"/>
      <c r="AK566" s="277"/>
      <c r="AL566" s="270"/>
    </row>
    <row r="567" spans="6:38">
      <c r="F567" s="161"/>
      <c r="G567" s="161"/>
      <c r="H567" s="277"/>
      <c r="I567" s="278"/>
      <c r="J567" s="161"/>
      <c r="K567" s="161"/>
      <c r="L567" s="279"/>
      <c r="M567" s="278"/>
      <c r="N567" s="161"/>
      <c r="O567" s="161"/>
      <c r="P567" s="279"/>
      <c r="Q567" s="278"/>
      <c r="R567" s="161"/>
      <c r="S567" s="161"/>
      <c r="T567" s="279"/>
      <c r="U567" s="278"/>
      <c r="V567" s="161"/>
      <c r="W567" s="161"/>
      <c r="X567" s="279"/>
      <c r="Y567" s="277"/>
      <c r="Z567" s="161"/>
      <c r="AA567" s="161"/>
      <c r="AB567" s="279"/>
      <c r="AC567" s="277"/>
      <c r="AD567" s="161"/>
      <c r="AE567" s="161"/>
      <c r="AF567" s="279"/>
      <c r="AG567" s="277"/>
      <c r="AH567" s="161"/>
      <c r="AI567" s="161"/>
      <c r="AJ567" s="279"/>
      <c r="AK567" s="277"/>
      <c r="AL567" s="270"/>
    </row>
    <row r="568" spans="6:38">
      <c r="F568" s="161"/>
      <c r="G568" s="161"/>
      <c r="H568" s="277"/>
      <c r="I568" s="278"/>
      <c r="J568" s="161"/>
      <c r="K568" s="161"/>
      <c r="L568" s="279"/>
      <c r="M568" s="278"/>
      <c r="N568" s="161"/>
      <c r="O568" s="161"/>
      <c r="P568" s="279"/>
      <c r="Q568" s="278"/>
      <c r="R568" s="161"/>
      <c r="S568" s="161"/>
      <c r="T568" s="279"/>
      <c r="U568" s="278"/>
      <c r="V568" s="161"/>
      <c r="W568" s="161"/>
      <c r="X568" s="279"/>
      <c r="Y568" s="277"/>
      <c r="Z568" s="161"/>
      <c r="AA568" s="161"/>
      <c r="AB568" s="279"/>
      <c r="AC568" s="277"/>
      <c r="AD568" s="161"/>
      <c r="AE568" s="161"/>
      <c r="AF568" s="279"/>
      <c r="AG568" s="277"/>
      <c r="AH568" s="161"/>
      <c r="AI568" s="161"/>
      <c r="AJ568" s="279"/>
      <c r="AK568" s="277"/>
      <c r="AL568" s="270"/>
    </row>
    <row r="569" spans="6:38">
      <c r="F569" s="161"/>
      <c r="G569" s="161"/>
      <c r="H569" s="277"/>
      <c r="I569" s="278"/>
      <c r="J569" s="161"/>
      <c r="K569" s="161"/>
      <c r="L569" s="279"/>
      <c r="M569" s="278"/>
      <c r="N569" s="161"/>
      <c r="O569" s="161"/>
      <c r="P569" s="279"/>
      <c r="Q569" s="278"/>
      <c r="R569" s="161"/>
      <c r="S569" s="161"/>
      <c r="T569" s="279"/>
      <c r="U569" s="278"/>
      <c r="V569" s="161"/>
      <c r="W569" s="161"/>
      <c r="X569" s="279"/>
      <c r="Y569" s="277"/>
      <c r="Z569" s="161"/>
      <c r="AA569" s="161"/>
      <c r="AB569" s="279"/>
      <c r="AC569" s="277"/>
      <c r="AD569" s="161"/>
      <c r="AE569" s="161"/>
      <c r="AF569" s="279"/>
      <c r="AG569" s="277"/>
      <c r="AH569" s="161"/>
      <c r="AI569" s="161"/>
      <c r="AJ569" s="279"/>
      <c r="AK569" s="277"/>
      <c r="AL569" s="270"/>
    </row>
    <row r="570" spans="6:38">
      <c r="F570" s="161"/>
      <c r="G570" s="161"/>
      <c r="H570" s="277"/>
      <c r="I570" s="278"/>
      <c r="J570" s="161"/>
      <c r="K570" s="161"/>
      <c r="L570" s="279"/>
      <c r="M570" s="278"/>
      <c r="N570" s="161"/>
      <c r="O570" s="161"/>
      <c r="P570" s="279"/>
      <c r="Q570" s="278"/>
      <c r="R570" s="161"/>
      <c r="S570" s="161"/>
      <c r="T570" s="279"/>
      <c r="U570" s="278"/>
      <c r="V570" s="161"/>
      <c r="W570" s="161"/>
      <c r="X570" s="279"/>
      <c r="Y570" s="277"/>
      <c r="Z570" s="161"/>
      <c r="AA570" s="161"/>
      <c r="AB570" s="279"/>
      <c r="AC570" s="277"/>
      <c r="AD570" s="161"/>
      <c r="AE570" s="161"/>
      <c r="AF570" s="279"/>
      <c r="AG570" s="277"/>
      <c r="AH570" s="161"/>
      <c r="AI570" s="161"/>
      <c r="AJ570" s="279"/>
      <c r="AK570" s="277"/>
      <c r="AL570" s="270"/>
    </row>
    <row r="571" spans="6:38">
      <c r="F571" s="161"/>
      <c r="G571" s="161"/>
      <c r="H571" s="277"/>
      <c r="I571" s="278"/>
      <c r="J571" s="161"/>
      <c r="K571" s="161"/>
      <c r="L571" s="279"/>
      <c r="M571" s="278"/>
      <c r="N571" s="161"/>
      <c r="O571" s="161"/>
      <c r="P571" s="279"/>
      <c r="Q571" s="278"/>
      <c r="R571" s="161"/>
      <c r="S571" s="161"/>
      <c r="T571" s="279"/>
      <c r="U571" s="278"/>
      <c r="V571" s="161"/>
      <c r="W571" s="161"/>
      <c r="X571" s="279"/>
      <c r="Y571" s="277"/>
      <c r="Z571" s="161"/>
      <c r="AA571" s="161"/>
      <c r="AB571" s="279"/>
      <c r="AC571" s="277"/>
      <c r="AD571" s="161"/>
      <c r="AE571" s="161"/>
      <c r="AF571" s="279"/>
      <c r="AG571" s="277"/>
      <c r="AH571" s="161"/>
      <c r="AI571" s="161"/>
      <c r="AJ571" s="279"/>
      <c r="AK571" s="277"/>
      <c r="AL571" s="270"/>
    </row>
    <row r="572" spans="6:38">
      <c r="F572" s="161"/>
      <c r="G572" s="161"/>
      <c r="H572" s="277"/>
      <c r="I572" s="278"/>
      <c r="J572" s="161"/>
      <c r="K572" s="161"/>
      <c r="L572" s="279"/>
      <c r="M572" s="278"/>
      <c r="N572" s="161"/>
      <c r="O572" s="161"/>
      <c r="P572" s="279"/>
      <c r="Q572" s="278"/>
      <c r="R572" s="161"/>
      <c r="S572" s="161"/>
      <c r="T572" s="279"/>
      <c r="U572" s="278"/>
      <c r="V572" s="161"/>
      <c r="W572" s="161"/>
      <c r="X572" s="279"/>
      <c r="Y572" s="277"/>
      <c r="Z572" s="161"/>
      <c r="AA572" s="161"/>
      <c r="AB572" s="279"/>
      <c r="AC572" s="277"/>
      <c r="AD572" s="161"/>
      <c r="AE572" s="161"/>
      <c r="AF572" s="279"/>
      <c r="AG572" s="277"/>
      <c r="AH572" s="161"/>
      <c r="AI572" s="161"/>
      <c r="AJ572" s="279"/>
      <c r="AK572" s="277"/>
      <c r="AL572" s="270"/>
    </row>
    <row r="573" spans="6:38">
      <c r="F573" s="161"/>
      <c r="G573" s="161"/>
      <c r="H573" s="277"/>
      <c r="I573" s="278"/>
      <c r="J573" s="161"/>
      <c r="K573" s="161"/>
      <c r="L573" s="279"/>
      <c r="M573" s="278"/>
      <c r="N573" s="161"/>
      <c r="O573" s="161"/>
      <c r="P573" s="279"/>
      <c r="Q573" s="278"/>
      <c r="R573" s="161"/>
      <c r="S573" s="161"/>
      <c r="T573" s="279"/>
      <c r="U573" s="278"/>
      <c r="V573" s="161"/>
      <c r="W573" s="161"/>
      <c r="X573" s="279"/>
      <c r="Y573" s="277"/>
      <c r="Z573" s="161"/>
      <c r="AA573" s="161"/>
      <c r="AB573" s="279"/>
      <c r="AC573" s="277"/>
      <c r="AD573" s="161"/>
      <c r="AE573" s="161"/>
      <c r="AF573" s="279"/>
      <c r="AG573" s="277"/>
      <c r="AH573" s="161"/>
      <c r="AI573" s="161"/>
      <c r="AJ573" s="279"/>
      <c r="AK573" s="277"/>
      <c r="AL573" s="270"/>
    </row>
    <row r="574" spans="6:38">
      <c r="F574" s="161"/>
      <c r="G574" s="161"/>
      <c r="H574" s="277"/>
      <c r="I574" s="278"/>
      <c r="J574" s="161"/>
      <c r="K574" s="161"/>
      <c r="L574" s="279"/>
      <c r="M574" s="278"/>
      <c r="N574" s="161"/>
      <c r="O574" s="161"/>
      <c r="P574" s="279"/>
      <c r="Q574" s="278"/>
      <c r="R574" s="161"/>
      <c r="S574" s="161"/>
      <c r="T574" s="279"/>
      <c r="U574" s="278"/>
      <c r="V574" s="161"/>
      <c r="W574" s="161"/>
      <c r="X574" s="279"/>
      <c r="Y574" s="277"/>
      <c r="Z574" s="161"/>
      <c r="AA574" s="161"/>
      <c r="AB574" s="279"/>
      <c r="AC574" s="277"/>
      <c r="AD574" s="161"/>
      <c r="AE574" s="161"/>
      <c r="AF574" s="279"/>
      <c r="AG574" s="277"/>
      <c r="AH574" s="161"/>
      <c r="AI574" s="161"/>
      <c r="AJ574" s="279"/>
      <c r="AK574" s="277"/>
      <c r="AL574" s="270"/>
    </row>
    <row r="575" spans="6:38">
      <c r="F575" s="161"/>
      <c r="G575" s="161"/>
      <c r="H575" s="277"/>
      <c r="I575" s="278"/>
      <c r="J575" s="161"/>
      <c r="K575" s="161"/>
      <c r="L575" s="279"/>
      <c r="M575" s="278"/>
      <c r="N575" s="161"/>
      <c r="O575" s="161"/>
      <c r="P575" s="279"/>
      <c r="Q575" s="278"/>
      <c r="R575" s="161"/>
      <c r="S575" s="161"/>
      <c r="T575" s="279"/>
      <c r="U575" s="278"/>
      <c r="V575" s="161"/>
      <c r="W575" s="161"/>
      <c r="X575" s="279"/>
      <c r="Y575" s="277"/>
      <c r="Z575" s="161"/>
      <c r="AA575" s="161"/>
      <c r="AB575" s="279"/>
      <c r="AC575" s="277"/>
      <c r="AD575" s="161"/>
      <c r="AE575" s="161"/>
      <c r="AF575" s="279"/>
      <c r="AG575" s="277"/>
      <c r="AH575" s="161"/>
      <c r="AI575" s="161"/>
      <c r="AJ575" s="279"/>
      <c r="AK575" s="277"/>
      <c r="AL575" s="270"/>
    </row>
    <row r="576" spans="6:38">
      <c r="F576" s="161"/>
      <c r="G576" s="161"/>
      <c r="H576" s="277"/>
      <c r="I576" s="278"/>
      <c r="J576" s="161"/>
      <c r="K576" s="161"/>
      <c r="L576" s="279"/>
      <c r="M576" s="278"/>
      <c r="N576" s="161"/>
      <c r="O576" s="161"/>
      <c r="P576" s="279"/>
      <c r="Q576" s="278"/>
      <c r="R576" s="161"/>
      <c r="S576" s="161"/>
      <c r="T576" s="279"/>
      <c r="U576" s="278"/>
      <c r="V576" s="161"/>
      <c r="W576" s="161"/>
      <c r="X576" s="279"/>
      <c r="Y576" s="277"/>
      <c r="Z576" s="161"/>
      <c r="AA576" s="161"/>
      <c r="AB576" s="279"/>
      <c r="AC576" s="277"/>
      <c r="AD576" s="161"/>
      <c r="AE576" s="161"/>
      <c r="AF576" s="279"/>
      <c r="AG576" s="277"/>
      <c r="AH576" s="161"/>
      <c r="AI576" s="161"/>
      <c r="AJ576" s="279"/>
      <c r="AK576" s="277"/>
      <c r="AL576" s="270"/>
    </row>
    <row r="577" spans="6:38">
      <c r="F577" s="161"/>
      <c r="G577" s="161"/>
      <c r="H577" s="277"/>
      <c r="I577" s="278"/>
      <c r="J577" s="161"/>
      <c r="K577" s="161"/>
      <c r="L577" s="279"/>
      <c r="M577" s="278"/>
      <c r="N577" s="161"/>
      <c r="O577" s="161"/>
      <c r="P577" s="279"/>
      <c r="Q577" s="278"/>
      <c r="R577" s="161"/>
      <c r="S577" s="161"/>
      <c r="T577" s="279"/>
      <c r="U577" s="278"/>
      <c r="V577" s="161"/>
      <c r="W577" s="161"/>
      <c r="X577" s="279"/>
      <c r="Y577" s="277"/>
      <c r="Z577" s="161"/>
      <c r="AA577" s="161"/>
      <c r="AB577" s="279"/>
      <c r="AC577" s="277"/>
      <c r="AD577" s="161"/>
      <c r="AE577" s="161"/>
      <c r="AF577" s="279"/>
      <c r="AG577" s="277"/>
      <c r="AH577" s="161"/>
      <c r="AI577" s="161"/>
      <c r="AJ577" s="279"/>
      <c r="AK577" s="277"/>
      <c r="AL577" s="270"/>
    </row>
    <row r="578" spans="6:38">
      <c r="F578" s="161"/>
      <c r="G578" s="161"/>
      <c r="H578" s="277"/>
      <c r="I578" s="278"/>
      <c r="J578" s="161"/>
      <c r="K578" s="161"/>
      <c r="L578" s="279"/>
      <c r="M578" s="278"/>
      <c r="N578" s="161"/>
      <c r="O578" s="161"/>
      <c r="P578" s="279"/>
      <c r="Q578" s="278"/>
      <c r="R578" s="161"/>
      <c r="S578" s="161"/>
      <c r="T578" s="279"/>
      <c r="U578" s="278"/>
      <c r="V578" s="161"/>
      <c r="W578" s="161"/>
      <c r="X578" s="279"/>
      <c r="Y578" s="277"/>
      <c r="Z578" s="161"/>
      <c r="AA578" s="161"/>
      <c r="AB578" s="279"/>
      <c r="AC578" s="277"/>
      <c r="AD578" s="161"/>
      <c r="AE578" s="161"/>
      <c r="AF578" s="279"/>
      <c r="AG578" s="277"/>
      <c r="AH578" s="161"/>
      <c r="AI578" s="161"/>
      <c r="AJ578" s="279"/>
      <c r="AK578" s="277"/>
      <c r="AL578" s="270"/>
    </row>
    <row r="579" spans="6:38">
      <c r="F579" s="161"/>
      <c r="G579" s="161"/>
      <c r="H579" s="277"/>
      <c r="I579" s="278"/>
      <c r="J579" s="161"/>
      <c r="K579" s="161"/>
      <c r="L579" s="279"/>
      <c r="M579" s="278"/>
      <c r="N579" s="161"/>
      <c r="O579" s="161"/>
      <c r="P579" s="279"/>
      <c r="Q579" s="278"/>
      <c r="R579" s="161"/>
      <c r="S579" s="161"/>
      <c r="T579" s="279"/>
      <c r="U579" s="278"/>
      <c r="V579" s="161"/>
      <c r="W579" s="161"/>
      <c r="X579" s="279"/>
      <c r="Y579" s="277"/>
      <c r="Z579" s="161"/>
      <c r="AA579" s="161"/>
      <c r="AB579" s="279"/>
      <c r="AC579" s="277"/>
      <c r="AD579" s="161"/>
      <c r="AE579" s="161"/>
      <c r="AF579" s="279"/>
      <c r="AG579" s="277"/>
      <c r="AH579" s="161"/>
      <c r="AI579" s="161"/>
      <c r="AJ579" s="279"/>
      <c r="AK579" s="277"/>
      <c r="AL579" s="270"/>
    </row>
    <row r="580" spans="6:38">
      <c r="F580" s="161"/>
      <c r="G580" s="161"/>
      <c r="H580" s="277"/>
      <c r="I580" s="278"/>
      <c r="J580" s="161"/>
      <c r="K580" s="161"/>
      <c r="L580" s="279"/>
      <c r="M580" s="278"/>
      <c r="N580" s="161"/>
      <c r="O580" s="161"/>
      <c r="P580" s="279"/>
      <c r="Q580" s="278"/>
      <c r="R580" s="161"/>
      <c r="S580" s="161"/>
      <c r="T580" s="279"/>
      <c r="U580" s="278"/>
      <c r="V580" s="161"/>
      <c r="W580" s="161"/>
      <c r="X580" s="279"/>
      <c r="Y580" s="277"/>
      <c r="Z580" s="161"/>
      <c r="AA580" s="161"/>
      <c r="AB580" s="279"/>
      <c r="AC580" s="277"/>
      <c r="AD580" s="161"/>
      <c r="AE580" s="161"/>
      <c r="AF580" s="279"/>
      <c r="AG580" s="277"/>
      <c r="AH580" s="161"/>
      <c r="AI580" s="161"/>
      <c r="AJ580" s="279"/>
      <c r="AK580" s="277"/>
      <c r="AL580" s="270"/>
    </row>
    <row r="581" spans="6:38">
      <c r="F581" s="161"/>
      <c r="G581" s="161"/>
      <c r="H581" s="277"/>
      <c r="I581" s="278"/>
      <c r="J581" s="161"/>
      <c r="K581" s="161"/>
      <c r="L581" s="279"/>
      <c r="M581" s="278"/>
      <c r="N581" s="161"/>
      <c r="O581" s="161"/>
      <c r="P581" s="279"/>
      <c r="Q581" s="278"/>
      <c r="R581" s="161"/>
      <c r="S581" s="161"/>
      <c r="T581" s="279"/>
      <c r="U581" s="278"/>
      <c r="V581" s="161"/>
      <c r="W581" s="161"/>
      <c r="X581" s="279"/>
      <c r="Y581" s="277"/>
      <c r="Z581" s="161"/>
      <c r="AA581" s="161"/>
      <c r="AB581" s="279"/>
      <c r="AC581" s="277"/>
      <c r="AD581" s="161"/>
      <c r="AE581" s="161"/>
      <c r="AF581" s="279"/>
      <c r="AG581" s="277"/>
      <c r="AH581" s="161"/>
      <c r="AI581" s="161"/>
      <c r="AJ581" s="279"/>
      <c r="AK581" s="277"/>
      <c r="AL581" s="270"/>
    </row>
    <row r="582" spans="6:38">
      <c r="F582" s="161"/>
      <c r="G582" s="161"/>
      <c r="H582" s="277"/>
      <c r="I582" s="278"/>
      <c r="J582" s="161"/>
      <c r="K582" s="161"/>
      <c r="L582" s="279"/>
      <c r="M582" s="278"/>
      <c r="N582" s="161"/>
      <c r="O582" s="161"/>
      <c r="P582" s="279"/>
      <c r="Q582" s="278"/>
      <c r="R582" s="161"/>
      <c r="S582" s="161"/>
      <c r="T582" s="279"/>
      <c r="U582" s="278"/>
      <c r="V582" s="161"/>
      <c r="W582" s="161"/>
      <c r="X582" s="279"/>
      <c r="Y582" s="277"/>
      <c r="Z582" s="161"/>
      <c r="AA582" s="161"/>
      <c r="AB582" s="279"/>
      <c r="AC582" s="277"/>
      <c r="AD582" s="161"/>
      <c r="AE582" s="161"/>
      <c r="AF582" s="279"/>
      <c r="AG582" s="277"/>
      <c r="AH582" s="161"/>
      <c r="AI582" s="161"/>
      <c r="AJ582" s="279"/>
      <c r="AK582" s="277"/>
      <c r="AL582" s="270"/>
    </row>
    <row r="583" spans="6:38">
      <c r="F583" s="161"/>
      <c r="G583" s="161"/>
      <c r="H583" s="277"/>
      <c r="I583" s="278"/>
      <c r="J583" s="161"/>
      <c r="K583" s="161"/>
      <c r="L583" s="279"/>
      <c r="M583" s="278"/>
      <c r="N583" s="161"/>
      <c r="O583" s="161"/>
      <c r="P583" s="279"/>
      <c r="Q583" s="278"/>
      <c r="R583" s="161"/>
      <c r="S583" s="161"/>
      <c r="T583" s="279"/>
      <c r="U583" s="278"/>
      <c r="V583" s="161"/>
      <c r="W583" s="161"/>
      <c r="X583" s="279"/>
      <c r="Y583" s="277"/>
      <c r="Z583" s="161"/>
      <c r="AA583" s="161"/>
      <c r="AB583" s="279"/>
      <c r="AC583" s="277"/>
      <c r="AD583" s="161"/>
      <c r="AE583" s="161"/>
      <c r="AF583" s="279"/>
      <c r="AG583" s="277"/>
      <c r="AH583" s="161"/>
      <c r="AI583" s="161"/>
      <c r="AJ583" s="279"/>
      <c r="AK583" s="277"/>
      <c r="AL583" s="270"/>
    </row>
    <row r="584" spans="6:38">
      <c r="F584" s="161"/>
      <c r="G584" s="161"/>
      <c r="H584" s="277"/>
      <c r="I584" s="278"/>
      <c r="J584" s="161"/>
      <c r="K584" s="161"/>
      <c r="L584" s="279"/>
      <c r="M584" s="278"/>
      <c r="N584" s="161"/>
      <c r="O584" s="161"/>
      <c r="P584" s="279"/>
      <c r="Q584" s="278"/>
      <c r="R584" s="161"/>
      <c r="S584" s="161"/>
      <c r="T584" s="279"/>
      <c r="U584" s="278"/>
      <c r="V584" s="161"/>
      <c r="W584" s="161"/>
      <c r="X584" s="279"/>
      <c r="Y584" s="277"/>
      <c r="Z584" s="161"/>
      <c r="AA584" s="161"/>
      <c r="AB584" s="279"/>
      <c r="AC584" s="277"/>
      <c r="AD584" s="161"/>
      <c r="AE584" s="161"/>
      <c r="AF584" s="279"/>
      <c r="AG584" s="277"/>
      <c r="AH584" s="161"/>
      <c r="AI584" s="161"/>
      <c r="AJ584" s="279"/>
      <c r="AK584" s="277"/>
      <c r="AL584" s="270"/>
    </row>
    <row r="585" spans="6:38">
      <c r="F585" s="161"/>
      <c r="G585" s="161"/>
      <c r="H585" s="277"/>
      <c r="I585" s="278"/>
      <c r="J585" s="161"/>
      <c r="K585" s="161"/>
      <c r="L585" s="279"/>
      <c r="M585" s="278"/>
      <c r="N585" s="161"/>
      <c r="O585" s="161"/>
      <c r="P585" s="279"/>
      <c r="Q585" s="278"/>
      <c r="R585" s="161"/>
      <c r="S585" s="161"/>
      <c r="T585" s="279"/>
      <c r="U585" s="278"/>
      <c r="V585" s="161"/>
      <c r="W585" s="161"/>
      <c r="X585" s="279"/>
      <c r="Y585" s="277"/>
      <c r="Z585" s="161"/>
      <c r="AA585" s="161"/>
      <c r="AB585" s="279"/>
      <c r="AC585" s="277"/>
      <c r="AD585" s="161"/>
      <c r="AE585" s="161"/>
      <c r="AF585" s="279"/>
      <c r="AG585" s="277"/>
      <c r="AH585" s="161"/>
      <c r="AI585" s="161"/>
      <c r="AJ585" s="279"/>
      <c r="AK585" s="277"/>
      <c r="AL585" s="270"/>
    </row>
    <row r="586" spans="6:38">
      <c r="F586" s="161"/>
      <c r="G586" s="161"/>
      <c r="H586" s="277"/>
      <c r="I586" s="278"/>
      <c r="J586" s="161"/>
      <c r="K586" s="161"/>
      <c r="L586" s="279"/>
      <c r="M586" s="278"/>
      <c r="N586" s="161"/>
      <c r="O586" s="161"/>
      <c r="P586" s="279"/>
      <c r="Q586" s="278"/>
      <c r="R586" s="161"/>
      <c r="S586" s="161"/>
      <c r="T586" s="279"/>
      <c r="U586" s="278"/>
      <c r="V586" s="161"/>
      <c r="W586" s="161"/>
      <c r="X586" s="279"/>
      <c r="Y586" s="277"/>
      <c r="Z586" s="161"/>
      <c r="AA586" s="161"/>
      <c r="AB586" s="279"/>
      <c r="AC586" s="277"/>
      <c r="AD586" s="161"/>
      <c r="AE586" s="161"/>
      <c r="AF586" s="279"/>
      <c r="AG586" s="277"/>
      <c r="AH586" s="161"/>
      <c r="AI586" s="161"/>
      <c r="AJ586" s="279"/>
      <c r="AK586" s="277"/>
      <c r="AL586" s="270"/>
    </row>
    <row r="587" spans="6:38">
      <c r="F587" s="161"/>
      <c r="G587" s="161"/>
      <c r="H587" s="277"/>
      <c r="I587" s="278"/>
      <c r="J587" s="161"/>
      <c r="K587" s="161"/>
      <c r="L587" s="279"/>
      <c r="M587" s="278"/>
      <c r="N587" s="161"/>
      <c r="O587" s="161"/>
      <c r="P587" s="279"/>
      <c r="Q587" s="278"/>
      <c r="R587" s="161"/>
      <c r="S587" s="161"/>
      <c r="T587" s="279"/>
      <c r="U587" s="278"/>
      <c r="V587" s="161"/>
      <c r="W587" s="161"/>
      <c r="X587" s="279"/>
      <c r="Y587" s="277"/>
      <c r="Z587" s="161"/>
      <c r="AA587" s="161"/>
      <c r="AB587" s="279"/>
      <c r="AC587" s="277"/>
      <c r="AD587" s="161"/>
      <c r="AE587" s="161"/>
      <c r="AF587" s="279"/>
      <c r="AG587" s="277"/>
      <c r="AH587" s="161"/>
      <c r="AI587" s="161"/>
      <c r="AJ587" s="279"/>
      <c r="AK587" s="277"/>
      <c r="AL587" s="270"/>
    </row>
    <row r="588" spans="6:38">
      <c r="F588" s="161"/>
      <c r="G588" s="161"/>
      <c r="H588" s="277"/>
      <c r="I588" s="278"/>
      <c r="J588" s="161"/>
      <c r="K588" s="161"/>
      <c r="L588" s="279"/>
      <c r="M588" s="278"/>
      <c r="N588" s="161"/>
      <c r="O588" s="161"/>
      <c r="P588" s="279"/>
      <c r="Q588" s="278"/>
      <c r="R588" s="161"/>
      <c r="S588" s="161"/>
      <c r="T588" s="279"/>
      <c r="U588" s="278"/>
      <c r="V588" s="161"/>
      <c r="W588" s="161"/>
      <c r="X588" s="279"/>
      <c r="Y588" s="277"/>
      <c r="Z588" s="161"/>
      <c r="AA588" s="161"/>
      <c r="AB588" s="279"/>
      <c r="AC588" s="277"/>
      <c r="AD588" s="161"/>
      <c r="AE588" s="161"/>
      <c r="AF588" s="279"/>
      <c r="AG588" s="277"/>
      <c r="AH588" s="161"/>
      <c r="AI588" s="161"/>
      <c r="AJ588" s="279"/>
      <c r="AK588" s="277"/>
      <c r="AL588" s="270"/>
    </row>
    <row r="589" spans="6:38">
      <c r="F589" s="161"/>
      <c r="G589" s="161"/>
      <c r="H589" s="277"/>
      <c r="I589" s="278"/>
      <c r="J589" s="161"/>
      <c r="K589" s="161"/>
      <c r="L589" s="279"/>
      <c r="M589" s="278"/>
      <c r="N589" s="161"/>
      <c r="O589" s="161"/>
      <c r="P589" s="279"/>
      <c r="Q589" s="278"/>
      <c r="R589" s="161"/>
      <c r="S589" s="161"/>
      <c r="T589" s="279"/>
      <c r="U589" s="278"/>
      <c r="V589" s="161"/>
      <c r="W589" s="161"/>
      <c r="X589" s="279"/>
      <c r="Y589" s="277"/>
      <c r="Z589" s="161"/>
      <c r="AA589" s="161"/>
      <c r="AB589" s="279"/>
      <c r="AC589" s="277"/>
      <c r="AD589" s="161"/>
      <c r="AE589" s="161"/>
      <c r="AF589" s="279"/>
      <c r="AG589" s="277"/>
      <c r="AH589" s="161"/>
      <c r="AI589" s="161"/>
      <c r="AJ589" s="279"/>
      <c r="AK589" s="277"/>
      <c r="AL589" s="270"/>
    </row>
    <row r="590" spans="6:38">
      <c r="F590" s="161"/>
      <c r="G590" s="161"/>
      <c r="H590" s="277"/>
      <c r="I590" s="278"/>
      <c r="J590" s="161"/>
      <c r="K590" s="161"/>
      <c r="L590" s="279"/>
      <c r="M590" s="278"/>
      <c r="N590" s="161"/>
      <c r="O590" s="161"/>
      <c r="P590" s="279"/>
      <c r="Q590" s="278"/>
      <c r="R590" s="161"/>
      <c r="S590" s="161"/>
      <c r="T590" s="279"/>
      <c r="U590" s="278"/>
      <c r="V590" s="161"/>
      <c r="W590" s="161"/>
      <c r="X590" s="279"/>
      <c r="Y590" s="277"/>
      <c r="Z590" s="161"/>
      <c r="AA590" s="161"/>
      <c r="AB590" s="279"/>
      <c r="AC590" s="277"/>
      <c r="AD590" s="161"/>
      <c r="AE590" s="161"/>
      <c r="AF590" s="279"/>
      <c r="AG590" s="277"/>
      <c r="AH590" s="161"/>
      <c r="AI590" s="161"/>
      <c r="AJ590" s="279"/>
      <c r="AK590" s="277"/>
      <c r="AL590" s="270"/>
    </row>
    <row r="591" spans="6:38">
      <c r="F591" s="161"/>
      <c r="G591" s="161"/>
      <c r="H591" s="277"/>
      <c r="I591" s="278"/>
      <c r="J591" s="161"/>
      <c r="K591" s="161"/>
      <c r="L591" s="279"/>
      <c r="M591" s="278"/>
      <c r="N591" s="161"/>
      <c r="O591" s="161"/>
      <c r="P591" s="279"/>
      <c r="Q591" s="278"/>
      <c r="R591" s="161"/>
      <c r="S591" s="161"/>
      <c r="T591" s="279"/>
      <c r="U591" s="278"/>
      <c r="V591" s="161"/>
      <c r="W591" s="161"/>
      <c r="X591" s="279"/>
      <c r="Y591" s="277"/>
      <c r="Z591" s="161"/>
      <c r="AA591" s="161"/>
      <c r="AB591" s="279"/>
      <c r="AC591" s="277"/>
      <c r="AD591" s="161"/>
      <c r="AE591" s="161"/>
      <c r="AF591" s="279"/>
      <c r="AG591" s="277"/>
      <c r="AH591" s="161"/>
      <c r="AI591" s="161"/>
      <c r="AJ591" s="279"/>
      <c r="AK591" s="277"/>
      <c r="AL591" s="270"/>
    </row>
    <row r="592" spans="6:38">
      <c r="F592" s="161"/>
      <c r="G592" s="161"/>
      <c r="H592" s="277"/>
      <c r="I592" s="278"/>
      <c r="J592" s="161"/>
      <c r="K592" s="161"/>
      <c r="L592" s="279"/>
      <c r="M592" s="278"/>
      <c r="N592" s="161"/>
      <c r="O592" s="161"/>
      <c r="P592" s="279"/>
      <c r="Q592" s="278"/>
      <c r="R592" s="161"/>
      <c r="S592" s="161"/>
      <c r="T592" s="279"/>
      <c r="U592" s="278"/>
      <c r="V592" s="161"/>
      <c r="W592" s="161"/>
      <c r="X592" s="279"/>
      <c r="Y592" s="277"/>
      <c r="Z592" s="161"/>
      <c r="AA592" s="161"/>
      <c r="AB592" s="279"/>
      <c r="AC592" s="277"/>
      <c r="AD592" s="161"/>
      <c r="AE592" s="161"/>
      <c r="AF592" s="279"/>
      <c r="AG592" s="277"/>
      <c r="AH592" s="161"/>
      <c r="AI592" s="161"/>
      <c r="AJ592" s="279"/>
      <c r="AK592" s="277"/>
      <c r="AL592" s="270"/>
    </row>
    <row r="593" spans="6:38">
      <c r="F593" s="161"/>
      <c r="G593" s="161"/>
      <c r="H593" s="277"/>
      <c r="I593" s="278"/>
      <c r="J593" s="161"/>
      <c r="K593" s="161"/>
      <c r="L593" s="279"/>
      <c r="M593" s="278"/>
      <c r="N593" s="161"/>
      <c r="O593" s="161"/>
      <c r="P593" s="279"/>
      <c r="Q593" s="278"/>
      <c r="R593" s="161"/>
      <c r="S593" s="161"/>
      <c r="T593" s="279"/>
      <c r="U593" s="278"/>
      <c r="V593" s="161"/>
      <c r="W593" s="161"/>
      <c r="X593" s="279"/>
      <c r="Y593" s="277"/>
      <c r="Z593" s="161"/>
      <c r="AA593" s="161"/>
      <c r="AB593" s="279"/>
      <c r="AC593" s="277"/>
      <c r="AD593" s="161"/>
      <c r="AE593" s="161"/>
      <c r="AF593" s="279"/>
      <c r="AG593" s="277"/>
      <c r="AH593" s="161"/>
      <c r="AI593" s="161"/>
      <c r="AJ593" s="279"/>
      <c r="AK593" s="277"/>
      <c r="AL593" s="270"/>
    </row>
    <row r="594" spans="6:38">
      <c r="F594" s="161"/>
      <c r="G594" s="161"/>
      <c r="H594" s="277"/>
      <c r="I594" s="278"/>
      <c r="J594" s="161"/>
      <c r="K594" s="161"/>
      <c r="L594" s="279"/>
      <c r="M594" s="278"/>
      <c r="N594" s="161"/>
      <c r="O594" s="161"/>
      <c r="P594" s="279"/>
      <c r="Q594" s="278"/>
      <c r="R594" s="161"/>
      <c r="S594" s="161"/>
      <c r="T594" s="279"/>
      <c r="U594" s="278"/>
      <c r="V594" s="161"/>
      <c r="W594" s="161"/>
      <c r="X594" s="279"/>
      <c r="Y594" s="277"/>
      <c r="Z594" s="161"/>
      <c r="AA594" s="161"/>
      <c r="AB594" s="279"/>
      <c r="AC594" s="277"/>
      <c r="AD594" s="161"/>
      <c r="AE594" s="161"/>
      <c r="AF594" s="279"/>
      <c r="AG594" s="277"/>
      <c r="AH594" s="161"/>
      <c r="AI594" s="161"/>
      <c r="AJ594" s="279"/>
      <c r="AK594" s="277"/>
      <c r="AL594" s="270"/>
    </row>
    <row r="595" spans="6:38">
      <c r="F595" s="161"/>
      <c r="G595" s="161"/>
      <c r="H595" s="277"/>
      <c r="I595" s="278"/>
      <c r="J595" s="161"/>
      <c r="K595" s="161"/>
      <c r="L595" s="279"/>
      <c r="M595" s="278"/>
      <c r="N595" s="161"/>
      <c r="O595" s="161"/>
      <c r="P595" s="279"/>
      <c r="Q595" s="278"/>
      <c r="R595" s="161"/>
      <c r="S595" s="161"/>
      <c r="T595" s="279"/>
      <c r="U595" s="278"/>
      <c r="V595" s="161"/>
      <c r="W595" s="161"/>
      <c r="X595" s="279"/>
      <c r="Y595" s="277"/>
      <c r="Z595" s="161"/>
      <c r="AA595" s="161"/>
      <c r="AB595" s="279"/>
      <c r="AC595" s="277"/>
      <c r="AD595" s="161"/>
      <c r="AE595" s="161"/>
      <c r="AF595" s="279"/>
      <c r="AG595" s="277"/>
      <c r="AH595" s="161"/>
      <c r="AI595" s="161"/>
      <c r="AJ595" s="279"/>
      <c r="AK595" s="277"/>
      <c r="AL595" s="270"/>
    </row>
    <row r="596" spans="6:38">
      <c r="F596" s="161"/>
      <c r="G596" s="161"/>
      <c r="H596" s="277"/>
      <c r="I596" s="278"/>
      <c r="J596" s="161"/>
      <c r="K596" s="161"/>
      <c r="L596" s="279"/>
      <c r="M596" s="278"/>
      <c r="N596" s="161"/>
      <c r="O596" s="161"/>
      <c r="P596" s="279"/>
      <c r="Q596" s="278"/>
      <c r="R596" s="161"/>
      <c r="S596" s="161"/>
      <c r="T596" s="279"/>
      <c r="U596" s="278"/>
      <c r="V596" s="161"/>
      <c r="W596" s="161"/>
      <c r="X596" s="279"/>
      <c r="Y596" s="277"/>
      <c r="Z596" s="161"/>
      <c r="AA596" s="161"/>
      <c r="AB596" s="279"/>
      <c r="AC596" s="277"/>
      <c r="AD596" s="161"/>
      <c r="AE596" s="161"/>
      <c r="AF596" s="279"/>
      <c r="AG596" s="277"/>
      <c r="AH596" s="161"/>
      <c r="AI596" s="161"/>
      <c r="AJ596" s="279"/>
      <c r="AK596" s="277"/>
      <c r="AL596" s="270"/>
    </row>
    <row r="597" spans="6:38">
      <c r="F597" s="161"/>
      <c r="G597" s="161"/>
      <c r="H597" s="277"/>
      <c r="I597" s="278"/>
      <c r="J597" s="161"/>
      <c r="K597" s="161"/>
      <c r="L597" s="279"/>
      <c r="M597" s="278"/>
      <c r="N597" s="161"/>
      <c r="O597" s="161"/>
      <c r="P597" s="279"/>
      <c r="Q597" s="278"/>
      <c r="R597" s="161"/>
      <c r="S597" s="161"/>
      <c r="T597" s="279"/>
      <c r="U597" s="278"/>
      <c r="V597" s="161"/>
      <c r="W597" s="161"/>
      <c r="X597" s="279"/>
      <c r="Y597" s="277"/>
      <c r="Z597" s="161"/>
      <c r="AA597" s="161"/>
      <c r="AB597" s="279"/>
      <c r="AC597" s="277"/>
      <c r="AD597" s="161"/>
      <c r="AE597" s="161"/>
      <c r="AF597" s="279"/>
      <c r="AG597" s="277"/>
      <c r="AH597" s="161"/>
      <c r="AI597" s="161"/>
      <c r="AJ597" s="279"/>
      <c r="AK597" s="277"/>
      <c r="AL597" s="270"/>
    </row>
    <row r="598" spans="6:38">
      <c r="F598" s="161"/>
      <c r="G598" s="161"/>
      <c r="H598" s="277"/>
      <c r="I598" s="278"/>
      <c r="J598" s="161"/>
      <c r="K598" s="161"/>
      <c r="L598" s="279"/>
      <c r="M598" s="278"/>
      <c r="N598" s="161"/>
      <c r="O598" s="161"/>
      <c r="P598" s="279"/>
      <c r="Q598" s="278"/>
      <c r="R598" s="161"/>
      <c r="S598" s="161"/>
      <c r="T598" s="279"/>
      <c r="U598" s="278"/>
      <c r="V598" s="161"/>
      <c r="W598" s="161"/>
      <c r="X598" s="279"/>
      <c r="Y598" s="277"/>
      <c r="Z598" s="161"/>
      <c r="AA598" s="161"/>
      <c r="AB598" s="279"/>
      <c r="AC598" s="277"/>
      <c r="AD598" s="161"/>
      <c r="AE598" s="161"/>
      <c r="AF598" s="279"/>
      <c r="AG598" s="277"/>
      <c r="AH598" s="161"/>
      <c r="AI598" s="161"/>
      <c r="AJ598" s="279"/>
      <c r="AK598" s="277"/>
      <c r="AL598" s="270"/>
    </row>
    <row r="599" spans="6:38">
      <c r="F599" s="161"/>
      <c r="G599" s="161"/>
      <c r="H599" s="277"/>
      <c r="I599" s="278"/>
      <c r="J599" s="161"/>
      <c r="K599" s="161"/>
      <c r="L599" s="279"/>
      <c r="M599" s="278"/>
      <c r="N599" s="161"/>
      <c r="O599" s="161"/>
      <c r="P599" s="279"/>
      <c r="Q599" s="278"/>
      <c r="R599" s="161"/>
      <c r="S599" s="161"/>
      <c r="T599" s="279"/>
      <c r="U599" s="278"/>
      <c r="V599" s="161"/>
      <c r="W599" s="161"/>
      <c r="X599" s="279"/>
      <c r="Y599" s="277"/>
      <c r="Z599" s="161"/>
      <c r="AA599" s="161"/>
      <c r="AB599" s="279"/>
      <c r="AC599" s="277"/>
      <c r="AD599" s="161"/>
      <c r="AE599" s="161"/>
      <c r="AF599" s="279"/>
      <c r="AG599" s="277"/>
      <c r="AH599" s="161"/>
      <c r="AI599" s="161"/>
      <c r="AJ599" s="279"/>
      <c r="AK599" s="277"/>
      <c r="AL599" s="270"/>
    </row>
    <row r="600" spans="6:38">
      <c r="F600" s="161"/>
      <c r="G600" s="161"/>
      <c r="H600" s="277"/>
      <c r="I600" s="278"/>
      <c r="J600" s="161"/>
      <c r="K600" s="161"/>
      <c r="L600" s="279"/>
      <c r="M600" s="278"/>
      <c r="N600" s="161"/>
      <c r="O600" s="161"/>
      <c r="P600" s="279"/>
      <c r="Q600" s="278"/>
      <c r="R600" s="161"/>
      <c r="S600" s="161"/>
      <c r="T600" s="279"/>
      <c r="U600" s="278"/>
      <c r="V600" s="161"/>
      <c r="W600" s="161"/>
      <c r="X600" s="279"/>
      <c r="Y600" s="277"/>
      <c r="Z600" s="161"/>
      <c r="AA600" s="161"/>
      <c r="AB600" s="279"/>
      <c r="AC600" s="277"/>
      <c r="AD600" s="161"/>
      <c r="AE600" s="161"/>
      <c r="AF600" s="279"/>
      <c r="AG600" s="277"/>
      <c r="AH600" s="161"/>
      <c r="AI600" s="161"/>
      <c r="AJ600" s="279"/>
      <c r="AK600" s="277"/>
      <c r="AL600" s="270"/>
    </row>
    <row r="601" spans="6:38">
      <c r="F601" s="161"/>
      <c r="G601" s="161"/>
      <c r="H601" s="277"/>
      <c r="I601" s="278"/>
      <c r="J601" s="161"/>
      <c r="K601" s="161"/>
      <c r="L601" s="279"/>
      <c r="M601" s="278"/>
      <c r="N601" s="161"/>
      <c r="O601" s="161"/>
      <c r="P601" s="279"/>
      <c r="Q601" s="278"/>
      <c r="R601" s="161"/>
      <c r="S601" s="161"/>
      <c r="T601" s="279"/>
      <c r="U601" s="278"/>
      <c r="V601" s="161"/>
      <c r="W601" s="161"/>
      <c r="X601" s="279"/>
      <c r="Y601" s="277"/>
      <c r="Z601" s="161"/>
      <c r="AA601" s="161"/>
      <c r="AB601" s="279"/>
      <c r="AC601" s="277"/>
      <c r="AD601" s="161"/>
      <c r="AE601" s="161"/>
      <c r="AF601" s="279"/>
      <c r="AG601" s="277"/>
      <c r="AH601" s="161"/>
      <c r="AI601" s="161"/>
      <c r="AJ601" s="279"/>
      <c r="AK601" s="277"/>
      <c r="AL601" s="270"/>
    </row>
    <row r="602" spans="6:38">
      <c r="F602" s="161"/>
      <c r="G602" s="161"/>
      <c r="H602" s="277"/>
      <c r="I602" s="278"/>
      <c r="J602" s="161"/>
      <c r="K602" s="161"/>
      <c r="L602" s="279"/>
      <c r="M602" s="278"/>
      <c r="N602" s="161"/>
      <c r="O602" s="161"/>
      <c r="P602" s="279"/>
      <c r="Q602" s="278"/>
      <c r="R602" s="161"/>
      <c r="S602" s="161"/>
      <c r="T602" s="279"/>
      <c r="U602" s="278"/>
      <c r="V602" s="161"/>
      <c r="W602" s="161"/>
      <c r="X602" s="279"/>
      <c r="Y602" s="277"/>
      <c r="Z602" s="161"/>
      <c r="AA602" s="161"/>
      <c r="AB602" s="279"/>
      <c r="AC602" s="277"/>
      <c r="AD602" s="161"/>
      <c r="AE602" s="161"/>
      <c r="AF602" s="279"/>
      <c r="AG602" s="277"/>
      <c r="AH602" s="161"/>
      <c r="AI602" s="161"/>
      <c r="AJ602" s="279"/>
      <c r="AK602" s="277"/>
      <c r="AL602" s="270"/>
    </row>
    <row r="603" spans="6:38">
      <c r="F603" s="161"/>
      <c r="G603" s="161"/>
      <c r="H603" s="277"/>
      <c r="I603" s="278"/>
      <c r="J603" s="161"/>
      <c r="K603" s="161"/>
      <c r="L603" s="279"/>
      <c r="M603" s="278"/>
      <c r="N603" s="161"/>
      <c r="O603" s="161"/>
      <c r="P603" s="279"/>
      <c r="Q603" s="278"/>
      <c r="R603" s="161"/>
      <c r="S603" s="161"/>
      <c r="T603" s="279"/>
      <c r="U603" s="278"/>
      <c r="V603" s="161"/>
      <c r="W603" s="161"/>
      <c r="X603" s="279"/>
      <c r="Y603" s="277"/>
      <c r="Z603" s="161"/>
      <c r="AA603" s="161"/>
      <c r="AB603" s="279"/>
      <c r="AC603" s="277"/>
      <c r="AD603" s="161"/>
      <c r="AE603" s="161"/>
      <c r="AF603" s="279"/>
      <c r="AG603" s="277"/>
      <c r="AH603" s="161"/>
      <c r="AI603" s="161"/>
      <c r="AJ603" s="279"/>
      <c r="AK603" s="277"/>
      <c r="AL603" s="270"/>
    </row>
    <row r="604" spans="6:38">
      <c r="F604" s="161"/>
      <c r="G604" s="161"/>
      <c r="H604" s="277"/>
      <c r="I604" s="278"/>
      <c r="J604" s="161"/>
      <c r="K604" s="161"/>
      <c r="L604" s="279"/>
      <c r="M604" s="278"/>
      <c r="N604" s="161"/>
      <c r="O604" s="161"/>
      <c r="P604" s="279"/>
      <c r="Q604" s="278"/>
      <c r="R604" s="161"/>
      <c r="S604" s="161"/>
      <c r="T604" s="279"/>
      <c r="U604" s="278"/>
      <c r="V604" s="161"/>
      <c r="W604" s="161"/>
      <c r="X604" s="279"/>
      <c r="Y604" s="277"/>
      <c r="Z604" s="161"/>
      <c r="AA604" s="161"/>
      <c r="AB604" s="279"/>
      <c r="AC604" s="277"/>
      <c r="AD604" s="161"/>
      <c r="AE604" s="161"/>
      <c r="AF604" s="279"/>
      <c r="AG604" s="277"/>
      <c r="AH604" s="161"/>
      <c r="AI604" s="161"/>
      <c r="AJ604" s="279"/>
      <c r="AK604" s="277"/>
      <c r="AL604" s="270"/>
    </row>
    <row r="605" spans="6:38">
      <c r="F605" s="161"/>
      <c r="G605" s="161"/>
      <c r="H605" s="277"/>
      <c r="I605" s="278"/>
      <c r="J605" s="161"/>
      <c r="K605" s="161"/>
      <c r="L605" s="279"/>
      <c r="M605" s="278"/>
      <c r="N605" s="161"/>
      <c r="O605" s="161"/>
      <c r="P605" s="279"/>
      <c r="Q605" s="278"/>
      <c r="R605" s="161"/>
      <c r="S605" s="161"/>
      <c r="T605" s="279"/>
      <c r="U605" s="278"/>
      <c r="V605" s="161"/>
      <c r="W605" s="161"/>
      <c r="X605" s="279"/>
      <c r="Y605" s="277"/>
      <c r="Z605" s="161"/>
      <c r="AA605" s="161"/>
      <c r="AB605" s="279"/>
      <c r="AC605" s="277"/>
      <c r="AD605" s="161"/>
      <c r="AE605" s="161"/>
      <c r="AF605" s="279"/>
      <c r="AG605" s="277"/>
      <c r="AH605" s="161"/>
      <c r="AI605" s="161"/>
      <c r="AJ605" s="279"/>
      <c r="AK605" s="277"/>
      <c r="AL605" s="270"/>
    </row>
    <row r="606" spans="6:38">
      <c r="F606" s="161"/>
      <c r="G606" s="161"/>
      <c r="H606" s="277"/>
      <c r="I606" s="278"/>
      <c r="J606" s="161"/>
      <c r="K606" s="161"/>
      <c r="L606" s="279"/>
      <c r="M606" s="278"/>
      <c r="N606" s="161"/>
      <c r="O606" s="161"/>
      <c r="P606" s="279"/>
      <c r="Q606" s="278"/>
      <c r="R606" s="161"/>
      <c r="S606" s="161"/>
      <c r="T606" s="279"/>
      <c r="U606" s="278"/>
      <c r="V606" s="161"/>
      <c r="W606" s="161"/>
      <c r="X606" s="279"/>
      <c r="Y606" s="277"/>
      <c r="Z606" s="161"/>
      <c r="AA606" s="161"/>
      <c r="AB606" s="279"/>
      <c r="AC606" s="277"/>
      <c r="AD606" s="161"/>
      <c r="AE606" s="161"/>
      <c r="AF606" s="279"/>
      <c r="AG606" s="277"/>
      <c r="AH606" s="161"/>
      <c r="AI606" s="161"/>
      <c r="AJ606" s="279"/>
      <c r="AK606" s="277"/>
      <c r="AL606" s="270"/>
    </row>
    <row r="607" spans="6:38">
      <c r="F607" s="161"/>
      <c r="G607" s="161"/>
      <c r="H607" s="277"/>
      <c r="I607" s="278"/>
      <c r="J607" s="161"/>
      <c r="K607" s="161"/>
      <c r="L607" s="279"/>
      <c r="M607" s="278"/>
      <c r="N607" s="161"/>
      <c r="O607" s="161"/>
      <c r="P607" s="279"/>
      <c r="Q607" s="278"/>
      <c r="R607" s="161"/>
      <c r="S607" s="161"/>
      <c r="T607" s="279"/>
      <c r="U607" s="278"/>
      <c r="V607" s="161"/>
      <c r="W607" s="161"/>
      <c r="X607" s="279"/>
      <c r="Y607" s="277"/>
      <c r="Z607" s="161"/>
      <c r="AA607" s="161"/>
      <c r="AB607" s="279"/>
      <c r="AC607" s="277"/>
      <c r="AD607" s="161"/>
      <c r="AE607" s="161"/>
      <c r="AF607" s="279"/>
      <c r="AG607" s="277"/>
      <c r="AH607" s="161"/>
      <c r="AI607" s="161"/>
      <c r="AJ607" s="279"/>
      <c r="AK607" s="277"/>
      <c r="AL607" s="270"/>
    </row>
    <row r="608" spans="6:38">
      <c r="F608" s="161"/>
      <c r="G608" s="161"/>
      <c r="H608" s="277"/>
      <c r="I608" s="278"/>
      <c r="J608" s="161"/>
      <c r="K608" s="161"/>
      <c r="L608" s="279"/>
      <c r="M608" s="278"/>
      <c r="N608" s="161"/>
      <c r="O608" s="161"/>
      <c r="P608" s="279"/>
      <c r="Q608" s="278"/>
      <c r="R608" s="161"/>
      <c r="S608" s="161"/>
      <c r="T608" s="279"/>
      <c r="U608" s="278"/>
      <c r="V608" s="161"/>
      <c r="W608" s="161"/>
      <c r="X608" s="279"/>
      <c r="Y608" s="277"/>
      <c r="Z608" s="161"/>
      <c r="AA608" s="161"/>
      <c r="AB608" s="279"/>
      <c r="AC608" s="277"/>
      <c r="AD608" s="161"/>
      <c r="AE608" s="161"/>
      <c r="AF608" s="279"/>
      <c r="AG608" s="277"/>
      <c r="AH608" s="161"/>
      <c r="AI608" s="161"/>
      <c r="AJ608" s="279"/>
      <c r="AK608" s="277"/>
      <c r="AL608" s="270"/>
    </row>
    <row r="609" spans="6:38">
      <c r="F609" s="161"/>
      <c r="G609" s="161"/>
      <c r="H609" s="277"/>
      <c r="I609" s="278"/>
      <c r="J609" s="161"/>
      <c r="K609" s="161"/>
      <c r="L609" s="279"/>
      <c r="M609" s="278"/>
      <c r="N609" s="161"/>
      <c r="O609" s="161"/>
      <c r="P609" s="279"/>
      <c r="Q609" s="278"/>
      <c r="R609" s="161"/>
      <c r="S609" s="161"/>
      <c r="T609" s="279"/>
      <c r="U609" s="278"/>
      <c r="V609" s="161"/>
      <c r="W609" s="161"/>
      <c r="X609" s="279"/>
      <c r="Y609" s="277"/>
      <c r="Z609" s="161"/>
      <c r="AA609" s="161"/>
      <c r="AB609" s="279"/>
      <c r="AC609" s="277"/>
      <c r="AD609" s="161"/>
      <c r="AE609" s="161"/>
      <c r="AF609" s="279"/>
      <c r="AG609" s="277"/>
      <c r="AH609" s="161"/>
      <c r="AI609" s="161"/>
      <c r="AJ609" s="279"/>
      <c r="AK609" s="277"/>
      <c r="AL609" s="270"/>
    </row>
    <row r="610" spans="6:38">
      <c r="F610" s="161"/>
      <c r="G610" s="161"/>
      <c r="H610" s="277"/>
      <c r="I610" s="278"/>
      <c r="J610" s="161"/>
      <c r="K610" s="161"/>
      <c r="L610" s="279"/>
      <c r="M610" s="278"/>
      <c r="N610" s="161"/>
      <c r="O610" s="161"/>
      <c r="P610" s="279"/>
      <c r="Q610" s="278"/>
      <c r="R610" s="161"/>
      <c r="S610" s="161"/>
      <c r="T610" s="279"/>
      <c r="U610" s="278"/>
      <c r="V610" s="161"/>
      <c r="W610" s="161"/>
      <c r="X610" s="279"/>
      <c r="Y610" s="277"/>
      <c r="Z610" s="161"/>
      <c r="AA610" s="161"/>
      <c r="AB610" s="279"/>
      <c r="AC610" s="277"/>
      <c r="AD610" s="161"/>
      <c r="AE610" s="161"/>
      <c r="AF610" s="279"/>
      <c r="AG610" s="277"/>
      <c r="AH610" s="161"/>
      <c r="AI610" s="161"/>
      <c r="AJ610" s="279"/>
      <c r="AK610" s="277"/>
      <c r="AL610" s="270"/>
    </row>
    <row r="611" spans="6:38">
      <c r="F611" s="161"/>
      <c r="G611" s="161"/>
      <c r="H611" s="277"/>
      <c r="I611" s="278"/>
      <c r="J611" s="161"/>
      <c r="K611" s="161"/>
      <c r="L611" s="279"/>
      <c r="M611" s="278"/>
      <c r="N611" s="161"/>
      <c r="O611" s="161"/>
      <c r="P611" s="279"/>
      <c r="Q611" s="278"/>
      <c r="R611" s="161"/>
      <c r="S611" s="161"/>
      <c r="T611" s="279"/>
      <c r="U611" s="278"/>
      <c r="V611" s="161"/>
      <c r="W611" s="161"/>
      <c r="X611" s="279"/>
      <c r="Y611" s="277"/>
      <c r="Z611" s="161"/>
      <c r="AA611" s="161"/>
      <c r="AB611" s="279"/>
      <c r="AC611" s="277"/>
      <c r="AD611" s="161"/>
      <c r="AE611" s="161"/>
      <c r="AF611" s="279"/>
      <c r="AG611" s="277"/>
      <c r="AH611" s="161"/>
      <c r="AI611" s="161"/>
      <c r="AJ611" s="279"/>
      <c r="AK611" s="277"/>
      <c r="AL611" s="270"/>
    </row>
    <row r="612" spans="6:38">
      <c r="F612" s="161"/>
      <c r="G612" s="161"/>
      <c r="H612" s="277"/>
      <c r="I612" s="278"/>
      <c r="J612" s="161"/>
      <c r="K612" s="161"/>
      <c r="L612" s="279"/>
      <c r="M612" s="278"/>
      <c r="N612" s="161"/>
      <c r="O612" s="161"/>
      <c r="P612" s="279"/>
      <c r="Q612" s="278"/>
      <c r="R612" s="161"/>
      <c r="S612" s="161"/>
      <c r="T612" s="279"/>
      <c r="U612" s="278"/>
      <c r="V612" s="161"/>
      <c r="W612" s="161"/>
      <c r="X612" s="279"/>
      <c r="Y612" s="277"/>
      <c r="Z612" s="161"/>
      <c r="AA612" s="161"/>
      <c r="AB612" s="279"/>
      <c r="AC612" s="277"/>
      <c r="AD612" s="161"/>
      <c r="AE612" s="161"/>
      <c r="AF612" s="279"/>
      <c r="AG612" s="277"/>
      <c r="AH612" s="161"/>
      <c r="AI612" s="161"/>
      <c r="AJ612" s="279"/>
      <c r="AK612" s="277"/>
      <c r="AL612" s="270"/>
    </row>
    <row r="613" spans="6:38">
      <c r="F613" s="161"/>
      <c r="G613" s="161"/>
      <c r="H613" s="277"/>
      <c r="I613" s="278"/>
      <c r="J613" s="161"/>
      <c r="K613" s="161"/>
      <c r="L613" s="279"/>
      <c r="M613" s="278"/>
      <c r="N613" s="161"/>
      <c r="O613" s="161"/>
      <c r="P613" s="279"/>
      <c r="Q613" s="278"/>
      <c r="R613" s="161"/>
      <c r="S613" s="161"/>
      <c r="T613" s="279"/>
      <c r="U613" s="278"/>
      <c r="V613" s="161"/>
      <c r="W613" s="161"/>
      <c r="X613" s="279"/>
      <c r="Y613" s="277"/>
      <c r="Z613" s="161"/>
      <c r="AA613" s="161"/>
      <c r="AB613" s="279"/>
      <c r="AC613" s="277"/>
      <c r="AD613" s="161"/>
      <c r="AE613" s="161"/>
      <c r="AF613" s="279"/>
      <c r="AG613" s="277"/>
      <c r="AH613" s="161"/>
      <c r="AI613" s="161"/>
      <c r="AJ613" s="279"/>
      <c r="AK613" s="277"/>
      <c r="AL613" s="270"/>
    </row>
    <row r="614" spans="6:38">
      <c r="F614" s="161"/>
      <c r="G614" s="161"/>
      <c r="H614" s="277"/>
      <c r="I614" s="278"/>
      <c r="J614" s="161"/>
      <c r="K614" s="161"/>
      <c r="L614" s="279"/>
      <c r="M614" s="278"/>
      <c r="N614" s="161"/>
      <c r="O614" s="161"/>
      <c r="P614" s="279"/>
      <c r="Q614" s="278"/>
      <c r="R614" s="161"/>
      <c r="S614" s="161"/>
      <c r="T614" s="279"/>
      <c r="U614" s="278"/>
      <c r="V614" s="161"/>
      <c r="W614" s="161"/>
      <c r="X614" s="279"/>
      <c r="Y614" s="277"/>
      <c r="Z614" s="161"/>
      <c r="AA614" s="161"/>
      <c r="AB614" s="279"/>
      <c r="AC614" s="277"/>
      <c r="AD614" s="161"/>
      <c r="AE614" s="161"/>
      <c r="AF614" s="279"/>
      <c r="AG614" s="277"/>
      <c r="AH614" s="161"/>
      <c r="AI614" s="161"/>
      <c r="AJ614" s="279"/>
      <c r="AK614" s="277"/>
      <c r="AL614" s="270"/>
    </row>
    <row r="615" spans="6:38">
      <c r="F615" s="161"/>
      <c r="G615" s="161"/>
      <c r="H615" s="277"/>
      <c r="I615" s="278"/>
      <c r="J615" s="161"/>
      <c r="K615" s="161"/>
      <c r="L615" s="279"/>
      <c r="M615" s="278"/>
      <c r="N615" s="161"/>
      <c r="O615" s="161"/>
      <c r="P615" s="279"/>
      <c r="Q615" s="278"/>
      <c r="R615" s="161"/>
      <c r="S615" s="161"/>
      <c r="T615" s="279"/>
      <c r="U615" s="278"/>
      <c r="V615" s="161"/>
      <c r="W615" s="161"/>
      <c r="X615" s="279"/>
      <c r="Y615" s="277"/>
      <c r="Z615" s="161"/>
      <c r="AA615" s="161"/>
      <c r="AB615" s="279"/>
      <c r="AC615" s="277"/>
      <c r="AD615" s="161"/>
      <c r="AE615" s="161"/>
      <c r="AF615" s="279"/>
      <c r="AG615" s="277"/>
      <c r="AH615" s="161"/>
      <c r="AI615" s="161"/>
      <c r="AJ615" s="279"/>
      <c r="AK615" s="277"/>
      <c r="AL615" s="270"/>
    </row>
    <row r="616" spans="6:38">
      <c r="F616" s="161"/>
      <c r="G616" s="161"/>
      <c r="H616" s="277"/>
      <c r="I616" s="278"/>
      <c r="J616" s="161"/>
      <c r="K616" s="161"/>
      <c r="L616" s="279"/>
      <c r="M616" s="278"/>
      <c r="N616" s="161"/>
      <c r="O616" s="161"/>
      <c r="P616" s="279"/>
      <c r="Q616" s="278"/>
      <c r="R616" s="161"/>
      <c r="S616" s="161"/>
      <c r="T616" s="279"/>
      <c r="U616" s="278"/>
      <c r="V616" s="161"/>
      <c r="W616" s="161"/>
      <c r="X616" s="279"/>
      <c r="Y616" s="277"/>
      <c r="Z616" s="161"/>
      <c r="AA616" s="161"/>
      <c r="AB616" s="279"/>
      <c r="AC616" s="277"/>
      <c r="AD616" s="161"/>
      <c r="AE616" s="161"/>
      <c r="AF616" s="279"/>
      <c r="AG616" s="277"/>
      <c r="AH616" s="161"/>
      <c r="AI616" s="161"/>
      <c r="AJ616" s="279"/>
      <c r="AK616" s="277"/>
      <c r="AL616" s="270"/>
    </row>
    <row r="617" spans="6:38">
      <c r="F617" s="161"/>
      <c r="G617" s="161"/>
      <c r="H617" s="277"/>
      <c r="I617" s="278"/>
      <c r="J617" s="161"/>
      <c r="K617" s="161"/>
      <c r="L617" s="279"/>
      <c r="M617" s="278"/>
      <c r="N617" s="161"/>
      <c r="O617" s="161"/>
      <c r="P617" s="279"/>
      <c r="Q617" s="278"/>
      <c r="R617" s="161"/>
      <c r="S617" s="161"/>
      <c r="T617" s="279"/>
      <c r="U617" s="278"/>
      <c r="V617" s="161"/>
      <c r="W617" s="161"/>
      <c r="X617" s="279"/>
      <c r="Y617" s="277"/>
      <c r="Z617" s="161"/>
      <c r="AA617" s="161"/>
      <c r="AB617" s="279"/>
      <c r="AC617" s="277"/>
      <c r="AD617" s="161"/>
      <c r="AE617" s="161"/>
      <c r="AF617" s="279"/>
      <c r="AG617" s="277"/>
      <c r="AH617" s="161"/>
      <c r="AI617" s="161"/>
      <c r="AJ617" s="279"/>
      <c r="AK617" s="277"/>
      <c r="AL617" s="270"/>
    </row>
    <row r="618" spans="6:38">
      <c r="F618" s="161"/>
      <c r="G618" s="161"/>
      <c r="H618" s="277"/>
      <c r="I618" s="278"/>
      <c r="J618" s="161"/>
      <c r="K618" s="161"/>
      <c r="L618" s="279"/>
      <c r="M618" s="278"/>
      <c r="N618" s="161"/>
      <c r="O618" s="161"/>
      <c r="P618" s="279"/>
      <c r="Q618" s="278"/>
      <c r="R618" s="161"/>
      <c r="S618" s="161"/>
      <c r="T618" s="279"/>
      <c r="U618" s="278"/>
      <c r="V618" s="161"/>
      <c r="W618" s="161"/>
      <c r="X618" s="279"/>
      <c r="Y618" s="277"/>
      <c r="Z618" s="161"/>
      <c r="AA618" s="161"/>
      <c r="AB618" s="279"/>
      <c r="AC618" s="277"/>
      <c r="AD618" s="161"/>
      <c r="AE618" s="161"/>
      <c r="AF618" s="279"/>
      <c r="AG618" s="277"/>
      <c r="AH618" s="161"/>
      <c r="AI618" s="161"/>
      <c r="AJ618" s="279"/>
      <c r="AK618" s="277"/>
      <c r="AL618" s="270"/>
    </row>
    <row r="619" spans="6:38">
      <c r="F619" s="161"/>
      <c r="G619" s="161"/>
      <c r="H619" s="277"/>
      <c r="I619" s="278"/>
      <c r="J619" s="161"/>
      <c r="K619" s="161"/>
      <c r="L619" s="279"/>
      <c r="M619" s="278"/>
      <c r="N619" s="161"/>
      <c r="O619" s="161"/>
      <c r="P619" s="279"/>
      <c r="Q619" s="278"/>
      <c r="R619" s="161"/>
      <c r="S619" s="161"/>
      <c r="T619" s="279"/>
      <c r="U619" s="278"/>
      <c r="V619" s="161"/>
      <c r="W619" s="161"/>
      <c r="X619" s="279"/>
      <c r="Y619" s="277"/>
      <c r="Z619" s="161"/>
      <c r="AA619" s="161"/>
      <c r="AB619" s="279"/>
      <c r="AC619" s="277"/>
      <c r="AD619" s="161"/>
      <c r="AE619" s="161"/>
      <c r="AF619" s="279"/>
      <c r="AG619" s="277"/>
      <c r="AH619" s="161"/>
      <c r="AI619" s="161"/>
      <c r="AJ619" s="279"/>
      <c r="AK619" s="277"/>
      <c r="AL619" s="270"/>
    </row>
    <row r="620" spans="6:38">
      <c r="F620" s="161"/>
      <c r="G620" s="161"/>
      <c r="H620" s="277"/>
      <c r="I620" s="278"/>
      <c r="J620" s="161"/>
      <c r="K620" s="161"/>
      <c r="L620" s="279"/>
      <c r="M620" s="278"/>
      <c r="N620" s="161"/>
      <c r="O620" s="161"/>
      <c r="P620" s="279"/>
      <c r="Q620" s="278"/>
      <c r="R620" s="161"/>
      <c r="S620" s="161"/>
      <c r="T620" s="279"/>
      <c r="U620" s="278"/>
      <c r="V620" s="161"/>
      <c r="W620" s="161"/>
      <c r="X620" s="279"/>
      <c r="Y620" s="277"/>
      <c r="Z620" s="161"/>
      <c r="AA620" s="161"/>
      <c r="AB620" s="279"/>
      <c r="AC620" s="277"/>
      <c r="AD620" s="161"/>
      <c r="AE620" s="161"/>
      <c r="AF620" s="279"/>
      <c r="AG620" s="277"/>
      <c r="AH620" s="161"/>
      <c r="AI620" s="161"/>
      <c r="AJ620" s="279"/>
      <c r="AK620" s="277"/>
      <c r="AL620" s="270"/>
    </row>
    <row r="621" spans="6:38">
      <c r="F621" s="161"/>
      <c r="G621" s="161"/>
      <c r="H621" s="277"/>
      <c r="I621" s="278"/>
      <c r="J621" s="161"/>
      <c r="K621" s="161"/>
      <c r="L621" s="279"/>
      <c r="M621" s="278"/>
      <c r="N621" s="161"/>
      <c r="O621" s="161"/>
      <c r="P621" s="279"/>
      <c r="Q621" s="278"/>
      <c r="R621" s="161"/>
      <c r="S621" s="161"/>
      <c r="T621" s="279"/>
      <c r="U621" s="278"/>
      <c r="V621" s="161"/>
      <c r="W621" s="161"/>
      <c r="X621" s="279"/>
      <c r="Y621" s="277"/>
      <c r="Z621" s="161"/>
      <c r="AA621" s="161"/>
      <c r="AB621" s="279"/>
      <c r="AC621" s="277"/>
      <c r="AD621" s="161"/>
      <c r="AE621" s="161"/>
      <c r="AF621" s="279"/>
      <c r="AG621" s="277"/>
      <c r="AH621" s="161"/>
      <c r="AI621" s="161"/>
      <c r="AJ621" s="279"/>
      <c r="AK621" s="277"/>
      <c r="AL621" s="270"/>
    </row>
    <row r="622" spans="6:38">
      <c r="F622" s="161"/>
      <c r="G622" s="161"/>
      <c r="H622" s="277"/>
      <c r="I622" s="278"/>
      <c r="J622" s="161"/>
      <c r="K622" s="161"/>
      <c r="L622" s="279"/>
      <c r="M622" s="278"/>
      <c r="N622" s="161"/>
      <c r="O622" s="161"/>
      <c r="P622" s="279"/>
      <c r="Q622" s="278"/>
      <c r="R622" s="161"/>
      <c r="S622" s="161"/>
      <c r="T622" s="279"/>
      <c r="U622" s="278"/>
      <c r="V622" s="161"/>
      <c r="W622" s="161"/>
      <c r="X622" s="279"/>
      <c r="Y622" s="277"/>
      <c r="Z622" s="161"/>
      <c r="AA622" s="161"/>
      <c r="AB622" s="279"/>
      <c r="AC622" s="277"/>
      <c r="AD622" s="161"/>
      <c r="AE622" s="161"/>
      <c r="AF622" s="279"/>
      <c r="AG622" s="277"/>
      <c r="AH622" s="161"/>
      <c r="AI622" s="161"/>
      <c r="AJ622" s="279"/>
      <c r="AK622" s="277"/>
      <c r="AL622" s="270"/>
    </row>
    <row r="623" spans="6:38">
      <c r="F623" s="161"/>
      <c r="G623" s="161"/>
      <c r="H623" s="277"/>
      <c r="I623" s="278"/>
      <c r="J623" s="161"/>
      <c r="K623" s="161"/>
      <c r="L623" s="279"/>
      <c r="M623" s="278"/>
      <c r="N623" s="161"/>
      <c r="O623" s="161"/>
      <c r="P623" s="279"/>
      <c r="Q623" s="278"/>
      <c r="R623" s="161"/>
      <c r="S623" s="161"/>
      <c r="T623" s="279"/>
      <c r="U623" s="278"/>
      <c r="V623" s="161"/>
      <c r="W623" s="161"/>
      <c r="X623" s="279"/>
      <c r="Y623" s="277"/>
      <c r="Z623" s="161"/>
      <c r="AA623" s="161"/>
      <c r="AB623" s="279"/>
      <c r="AC623" s="277"/>
      <c r="AD623" s="161"/>
      <c r="AE623" s="161"/>
      <c r="AF623" s="279"/>
      <c r="AG623" s="277"/>
      <c r="AH623" s="161"/>
      <c r="AI623" s="161"/>
      <c r="AJ623" s="279"/>
      <c r="AK623" s="277"/>
      <c r="AL623" s="270"/>
    </row>
    <row r="624" spans="6:38">
      <c r="F624" s="161"/>
      <c r="G624" s="161"/>
      <c r="H624" s="277"/>
      <c r="I624" s="278"/>
      <c r="J624" s="161"/>
      <c r="K624" s="161"/>
      <c r="L624" s="279"/>
      <c r="M624" s="278"/>
      <c r="N624" s="161"/>
      <c r="O624" s="161"/>
      <c r="P624" s="279"/>
      <c r="Q624" s="278"/>
      <c r="R624" s="161"/>
      <c r="S624" s="161"/>
      <c r="T624" s="279"/>
      <c r="U624" s="278"/>
      <c r="V624" s="161"/>
      <c r="W624" s="161"/>
      <c r="X624" s="279"/>
      <c r="Y624" s="277"/>
      <c r="Z624" s="161"/>
      <c r="AA624" s="161"/>
      <c r="AB624" s="279"/>
      <c r="AC624" s="277"/>
      <c r="AD624" s="161"/>
      <c r="AE624" s="161"/>
      <c r="AF624" s="279"/>
      <c r="AG624" s="277"/>
      <c r="AH624" s="161"/>
      <c r="AI624" s="161"/>
      <c r="AJ624" s="279"/>
      <c r="AK624" s="277"/>
      <c r="AL624" s="270"/>
    </row>
    <row r="625" spans="6:38">
      <c r="F625" s="161"/>
      <c r="G625" s="161"/>
      <c r="H625" s="277"/>
      <c r="I625" s="278"/>
      <c r="J625" s="161"/>
      <c r="K625" s="161"/>
      <c r="L625" s="279"/>
      <c r="M625" s="278"/>
      <c r="N625" s="161"/>
      <c r="O625" s="161"/>
      <c r="P625" s="279"/>
      <c r="Q625" s="278"/>
      <c r="R625" s="161"/>
      <c r="S625" s="161"/>
      <c r="T625" s="279"/>
      <c r="U625" s="278"/>
      <c r="V625" s="161"/>
      <c r="W625" s="161"/>
      <c r="X625" s="279"/>
      <c r="Y625" s="277"/>
      <c r="Z625" s="161"/>
      <c r="AA625" s="161"/>
      <c r="AB625" s="279"/>
      <c r="AC625" s="277"/>
      <c r="AD625" s="161"/>
      <c r="AE625" s="161"/>
      <c r="AF625" s="279"/>
      <c r="AG625" s="277"/>
      <c r="AH625" s="161"/>
      <c r="AI625" s="161"/>
      <c r="AJ625" s="279"/>
      <c r="AK625" s="277"/>
      <c r="AL625" s="270"/>
    </row>
    <row r="626" spans="6:38">
      <c r="F626" s="161"/>
      <c r="G626" s="161"/>
      <c r="H626" s="277"/>
      <c r="I626" s="278"/>
      <c r="J626" s="161"/>
      <c r="K626" s="161"/>
      <c r="L626" s="279"/>
      <c r="M626" s="278"/>
      <c r="N626" s="161"/>
      <c r="O626" s="161"/>
      <c r="P626" s="279"/>
      <c r="Q626" s="278"/>
      <c r="R626" s="161"/>
      <c r="S626" s="161"/>
      <c r="T626" s="279"/>
      <c r="U626" s="278"/>
      <c r="V626" s="161"/>
      <c r="W626" s="161"/>
      <c r="X626" s="279"/>
      <c r="Y626" s="277"/>
      <c r="Z626" s="161"/>
      <c r="AA626" s="161"/>
      <c r="AB626" s="279"/>
      <c r="AC626" s="277"/>
      <c r="AD626" s="161"/>
      <c r="AE626" s="161"/>
      <c r="AF626" s="279"/>
      <c r="AG626" s="277"/>
      <c r="AH626" s="161"/>
      <c r="AI626" s="161"/>
      <c r="AJ626" s="279"/>
      <c r="AK626" s="277"/>
      <c r="AL626" s="270"/>
    </row>
    <row r="627" spans="6:38">
      <c r="F627" s="161"/>
      <c r="G627" s="161"/>
      <c r="H627" s="277"/>
      <c r="I627" s="278"/>
      <c r="J627" s="161"/>
      <c r="K627" s="161"/>
      <c r="L627" s="279"/>
      <c r="M627" s="278"/>
      <c r="N627" s="161"/>
      <c r="O627" s="161"/>
      <c r="P627" s="279"/>
      <c r="Q627" s="278"/>
      <c r="R627" s="161"/>
      <c r="S627" s="161"/>
      <c r="T627" s="279"/>
      <c r="U627" s="278"/>
      <c r="V627" s="161"/>
      <c r="W627" s="161"/>
      <c r="X627" s="279"/>
      <c r="Y627" s="277"/>
      <c r="Z627" s="161"/>
      <c r="AA627" s="161"/>
      <c r="AB627" s="279"/>
      <c r="AC627" s="277"/>
      <c r="AD627" s="161"/>
      <c r="AE627" s="161"/>
      <c r="AF627" s="279"/>
      <c r="AG627" s="277"/>
      <c r="AH627" s="161"/>
      <c r="AI627" s="161"/>
      <c r="AJ627" s="279"/>
      <c r="AK627" s="277"/>
      <c r="AL627" s="270"/>
    </row>
    <row r="628" spans="6:38">
      <c r="F628" s="161"/>
      <c r="G628" s="161"/>
      <c r="H628" s="277"/>
      <c r="I628" s="278"/>
      <c r="J628" s="161"/>
      <c r="K628" s="161"/>
      <c r="L628" s="279"/>
      <c r="M628" s="278"/>
      <c r="N628" s="161"/>
      <c r="O628" s="161"/>
      <c r="P628" s="279"/>
      <c r="Q628" s="278"/>
      <c r="R628" s="161"/>
      <c r="S628" s="161"/>
      <c r="T628" s="279"/>
      <c r="U628" s="278"/>
      <c r="V628" s="161"/>
      <c r="W628" s="161"/>
      <c r="X628" s="279"/>
      <c r="Y628" s="277"/>
      <c r="Z628" s="161"/>
      <c r="AA628" s="161"/>
      <c r="AB628" s="279"/>
      <c r="AC628" s="277"/>
      <c r="AD628" s="161"/>
      <c r="AE628" s="161"/>
      <c r="AF628" s="279"/>
      <c r="AG628" s="277"/>
      <c r="AH628" s="161"/>
      <c r="AI628" s="161"/>
      <c r="AJ628" s="279"/>
      <c r="AK628" s="277"/>
      <c r="AL628" s="270"/>
    </row>
    <row r="629" spans="6:38">
      <c r="F629" s="161"/>
      <c r="G629" s="161"/>
      <c r="H629" s="277"/>
      <c r="I629" s="278"/>
      <c r="J629" s="161"/>
      <c r="K629" s="161"/>
      <c r="L629" s="279"/>
      <c r="M629" s="278"/>
      <c r="N629" s="161"/>
      <c r="O629" s="161"/>
      <c r="P629" s="279"/>
      <c r="Q629" s="278"/>
      <c r="R629" s="161"/>
      <c r="S629" s="161"/>
      <c r="T629" s="279"/>
      <c r="U629" s="278"/>
      <c r="V629" s="161"/>
      <c r="W629" s="161"/>
      <c r="X629" s="279"/>
      <c r="Y629" s="277"/>
      <c r="Z629" s="161"/>
      <c r="AA629" s="161"/>
      <c r="AB629" s="279"/>
      <c r="AC629" s="277"/>
      <c r="AD629" s="161"/>
      <c r="AE629" s="161"/>
      <c r="AF629" s="279"/>
      <c r="AG629" s="277"/>
      <c r="AH629" s="161"/>
      <c r="AI629" s="161"/>
      <c r="AJ629" s="279"/>
      <c r="AK629" s="277"/>
      <c r="AL629" s="270"/>
    </row>
    <row r="630" spans="6:38">
      <c r="F630" s="161"/>
      <c r="G630" s="161"/>
      <c r="H630" s="277"/>
      <c r="I630" s="278"/>
      <c r="J630" s="161"/>
      <c r="K630" s="161"/>
      <c r="L630" s="279"/>
      <c r="M630" s="278"/>
      <c r="N630" s="161"/>
      <c r="O630" s="161"/>
      <c r="P630" s="279"/>
      <c r="Q630" s="278"/>
      <c r="R630" s="161"/>
      <c r="S630" s="161"/>
      <c r="T630" s="279"/>
      <c r="U630" s="278"/>
      <c r="V630" s="161"/>
      <c r="W630" s="161"/>
      <c r="X630" s="279"/>
      <c r="Y630" s="277"/>
      <c r="Z630" s="161"/>
      <c r="AA630" s="161"/>
      <c r="AB630" s="279"/>
      <c r="AC630" s="277"/>
      <c r="AD630" s="161"/>
      <c r="AE630" s="161"/>
      <c r="AF630" s="279"/>
      <c r="AG630" s="277"/>
      <c r="AH630" s="161"/>
      <c r="AI630" s="161"/>
      <c r="AJ630" s="279"/>
      <c r="AK630" s="277"/>
      <c r="AL630" s="270"/>
    </row>
    <row r="631" spans="6:38">
      <c r="F631" s="161"/>
      <c r="G631" s="161"/>
      <c r="H631" s="277"/>
      <c r="I631" s="278"/>
      <c r="J631" s="161"/>
      <c r="K631" s="161"/>
      <c r="L631" s="279"/>
      <c r="M631" s="278"/>
      <c r="N631" s="161"/>
      <c r="O631" s="161"/>
      <c r="P631" s="279"/>
      <c r="Q631" s="278"/>
      <c r="R631" s="161"/>
      <c r="S631" s="161"/>
      <c r="T631" s="279"/>
      <c r="U631" s="278"/>
      <c r="V631" s="161"/>
      <c r="W631" s="161"/>
      <c r="X631" s="279"/>
      <c r="Y631" s="277"/>
      <c r="Z631" s="161"/>
      <c r="AA631" s="161"/>
      <c r="AB631" s="279"/>
      <c r="AC631" s="277"/>
      <c r="AD631" s="161"/>
      <c r="AE631" s="161"/>
      <c r="AF631" s="279"/>
      <c r="AG631" s="277"/>
      <c r="AH631" s="161"/>
      <c r="AI631" s="161"/>
      <c r="AJ631" s="279"/>
      <c r="AK631" s="277"/>
      <c r="AL631" s="270"/>
    </row>
    <row r="632" spans="6:38">
      <c r="F632" s="161"/>
      <c r="G632" s="161"/>
      <c r="H632" s="277"/>
      <c r="I632" s="278"/>
      <c r="J632" s="161"/>
      <c r="K632" s="161"/>
      <c r="L632" s="279"/>
      <c r="M632" s="278"/>
      <c r="N632" s="161"/>
      <c r="O632" s="161"/>
      <c r="P632" s="279"/>
      <c r="Q632" s="278"/>
      <c r="R632" s="161"/>
      <c r="S632" s="161"/>
      <c r="T632" s="279"/>
      <c r="U632" s="278"/>
      <c r="V632" s="161"/>
      <c r="W632" s="161"/>
      <c r="X632" s="279"/>
      <c r="Y632" s="277"/>
      <c r="Z632" s="161"/>
      <c r="AA632" s="161"/>
      <c r="AB632" s="279"/>
      <c r="AC632" s="277"/>
      <c r="AD632" s="161"/>
      <c r="AE632" s="161"/>
      <c r="AF632" s="279"/>
      <c r="AG632" s="277"/>
      <c r="AH632" s="161"/>
      <c r="AI632" s="161"/>
      <c r="AJ632" s="279"/>
      <c r="AK632" s="277"/>
      <c r="AL632" s="270"/>
    </row>
    <row r="633" spans="6:38">
      <c r="F633" s="161"/>
      <c r="G633" s="161"/>
      <c r="H633" s="277"/>
      <c r="I633" s="278"/>
      <c r="J633" s="161"/>
      <c r="K633" s="161"/>
      <c r="L633" s="279"/>
      <c r="M633" s="278"/>
      <c r="N633" s="161"/>
      <c r="O633" s="161"/>
      <c r="P633" s="279"/>
      <c r="Q633" s="278"/>
      <c r="R633" s="161"/>
      <c r="S633" s="161"/>
      <c r="T633" s="279"/>
      <c r="U633" s="278"/>
      <c r="V633" s="161"/>
      <c r="W633" s="161"/>
      <c r="X633" s="279"/>
      <c r="Y633" s="277"/>
      <c r="Z633" s="161"/>
      <c r="AA633" s="161"/>
      <c r="AB633" s="279"/>
      <c r="AC633" s="277"/>
      <c r="AD633" s="161"/>
      <c r="AE633" s="161"/>
      <c r="AF633" s="279"/>
      <c r="AG633" s="277"/>
      <c r="AH633" s="161"/>
      <c r="AI633" s="161"/>
      <c r="AJ633" s="279"/>
      <c r="AK633" s="277"/>
      <c r="AL633" s="270"/>
    </row>
    <row r="634" spans="6:38">
      <c r="F634" s="161"/>
      <c r="G634" s="161"/>
      <c r="H634" s="277"/>
      <c r="I634" s="278"/>
      <c r="J634" s="161"/>
      <c r="K634" s="161"/>
      <c r="L634" s="279"/>
      <c r="M634" s="278"/>
      <c r="N634" s="161"/>
      <c r="O634" s="161"/>
      <c r="P634" s="279"/>
      <c r="Q634" s="278"/>
      <c r="R634" s="161"/>
      <c r="S634" s="161"/>
      <c r="T634" s="279"/>
      <c r="U634" s="278"/>
      <c r="V634" s="161"/>
      <c r="W634" s="161"/>
      <c r="X634" s="279"/>
      <c r="Y634" s="277"/>
      <c r="Z634" s="161"/>
      <c r="AA634" s="161"/>
      <c r="AB634" s="279"/>
      <c r="AC634" s="277"/>
      <c r="AD634" s="161"/>
      <c r="AE634" s="161"/>
      <c r="AF634" s="279"/>
      <c r="AG634" s="277"/>
      <c r="AH634" s="161"/>
      <c r="AI634" s="161"/>
      <c r="AJ634" s="279"/>
      <c r="AK634" s="277"/>
      <c r="AL634" s="270"/>
    </row>
    <row r="635" spans="6:38">
      <c r="F635" s="161"/>
      <c r="G635" s="161"/>
      <c r="H635" s="277"/>
      <c r="I635" s="278"/>
      <c r="J635" s="161"/>
      <c r="K635" s="161"/>
      <c r="L635" s="279"/>
      <c r="M635" s="278"/>
      <c r="N635" s="161"/>
      <c r="O635" s="161"/>
      <c r="P635" s="279"/>
      <c r="Q635" s="278"/>
      <c r="R635" s="161"/>
      <c r="S635" s="161"/>
      <c r="T635" s="279"/>
      <c r="U635" s="278"/>
      <c r="V635" s="161"/>
      <c r="W635" s="161"/>
      <c r="X635" s="279"/>
      <c r="Y635" s="277"/>
      <c r="Z635" s="161"/>
      <c r="AA635" s="161"/>
      <c r="AB635" s="279"/>
      <c r="AC635" s="277"/>
      <c r="AD635" s="161"/>
      <c r="AE635" s="161"/>
      <c r="AF635" s="279"/>
      <c r="AG635" s="277"/>
      <c r="AH635" s="161"/>
      <c r="AI635" s="161"/>
      <c r="AJ635" s="279"/>
      <c r="AK635" s="277"/>
      <c r="AL635" s="270"/>
    </row>
    <row r="636" spans="6:38">
      <c r="F636" s="161"/>
      <c r="G636" s="161"/>
      <c r="H636" s="277"/>
      <c r="I636" s="278"/>
      <c r="J636" s="161"/>
      <c r="K636" s="161"/>
      <c r="L636" s="279"/>
      <c r="M636" s="278"/>
      <c r="N636" s="161"/>
      <c r="O636" s="161"/>
      <c r="P636" s="279"/>
      <c r="Q636" s="278"/>
      <c r="R636" s="161"/>
      <c r="S636" s="161"/>
      <c r="T636" s="279"/>
      <c r="U636" s="278"/>
      <c r="V636" s="161"/>
      <c r="W636" s="161"/>
      <c r="X636" s="279"/>
      <c r="Y636" s="277"/>
      <c r="Z636" s="161"/>
      <c r="AA636" s="161"/>
      <c r="AB636" s="279"/>
      <c r="AC636" s="277"/>
      <c r="AD636" s="161"/>
      <c r="AE636" s="161"/>
      <c r="AF636" s="279"/>
      <c r="AG636" s="277"/>
      <c r="AH636" s="161"/>
      <c r="AI636" s="161"/>
      <c r="AJ636" s="279"/>
      <c r="AK636" s="277"/>
      <c r="AL636" s="270"/>
    </row>
    <row r="637" spans="6:38">
      <c r="F637" s="161"/>
      <c r="G637" s="161"/>
      <c r="H637" s="277"/>
      <c r="I637" s="278"/>
      <c r="J637" s="161"/>
      <c r="K637" s="161"/>
      <c r="L637" s="279"/>
      <c r="M637" s="278"/>
      <c r="N637" s="161"/>
      <c r="O637" s="161"/>
      <c r="P637" s="279"/>
      <c r="Q637" s="278"/>
      <c r="R637" s="161"/>
      <c r="S637" s="161"/>
      <c r="T637" s="279"/>
      <c r="U637" s="278"/>
      <c r="V637" s="161"/>
      <c r="W637" s="161"/>
      <c r="X637" s="279"/>
      <c r="Y637" s="277"/>
      <c r="Z637" s="161"/>
      <c r="AA637" s="161"/>
      <c r="AB637" s="279"/>
      <c r="AC637" s="277"/>
      <c r="AD637" s="161"/>
      <c r="AE637" s="161"/>
      <c r="AF637" s="279"/>
      <c r="AG637" s="277"/>
      <c r="AH637" s="161"/>
      <c r="AI637" s="161"/>
      <c r="AJ637" s="279"/>
      <c r="AK637" s="277"/>
      <c r="AL637" s="270"/>
    </row>
    <row r="638" spans="6:38">
      <c r="F638" s="161"/>
      <c r="G638" s="161"/>
      <c r="H638" s="277"/>
      <c r="I638" s="278"/>
      <c r="J638" s="161"/>
      <c r="K638" s="161"/>
      <c r="L638" s="279"/>
      <c r="M638" s="278"/>
      <c r="N638" s="161"/>
      <c r="O638" s="161"/>
      <c r="P638" s="279"/>
      <c r="Q638" s="278"/>
      <c r="R638" s="161"/>
      <c r="S638" s="161"/>
      <c r="T638" s="279"/>
      <c r="U638" s="278"/>
      <c r="V638" s="161"/>
      <c r="W638" s="161"/>
      <c r="X638" s="279"/>
      <c r="Y638" s="277"/>
      <c r="Z638" s="161"/>
      <c r="AA638" s="161"/>
      <c r="AB638" s="279"/>
      <c r="AC638" s="277"/>
      <c r="AD638" s="161"/>
      <c r="AE638" s="161"/>
      <c r="AF638" s="279"/>
      <c r="AG638" s="277"/>
      <c r="AH638" s="161"/>
      <c r="AI638" s="161"/>
      <c r="AJ638" s="279"/>
      <c r="AK638" s="277"/>
      <c r="AL638" s="270"/>
    </row>
    <row r="639" spans="6:38">
      <c r="F639" s="161"/>
      <c r="G639" s="161"/>
      <c r="H639" s="277"/>
      <c r="I639" s="278"/>
      <c r="J639" s="161"/>
      <c r="K639" s="161"/>
      <c r="L639" s="279"/>
      <c r="M639" s="278"/>
      <c r="N639" s="161"/>
      <c r="O639" s="161"/>
      <c r="P639" s="279"/>
      <c r="Q639" s="278"/>
      <c r="R639" s="161"/>
      <c r="S639" s="161"/>
      <c r="T639" s="279"/>
      <c r="U639" s="278"/>
      <c r="V639" s="161"/>
      <c r="W639" s="161"/>
      <c r="X639" s="279"/>
      <c r="Y639" s="277"/>
      <c r="Z639" s="161"/>
      <c r="AA639" s="161"/>
      <c r="AB639" s="279"/>
      <c r="AC639" s="277"/>
      <c r="AD639" s="161"/>
      <c r="AE639" s="161"/>
      <c r="AF639" s="279"/>
      <c r="AG639" s="277"/>
      <c r="AH639" s="161"/>
      <c r="AI639" s="161"/>
      <c r="AJ639" s="279"/>
      <c r="AK639" s="277"/>
      <c r="AL639" s="270"/>
    </row>
    <row r="640" spans="6:38">
      <c r="F640" s="161"/>
      <c r="G640" s="161"/>
      <c r="H640" s="277"/>
      <c r="I640" s="278"/>
      <c r="J640" s="161"/>
      <c r="K640" s="161"/>
      <c r="L640" s="279"/>
      <c r="M640" s="278"/>
      <c r="N640" s="161"/>
      <c r="O640" s="161"/>
      <c r="P640" s="279"/>
      <c r="Q640" s="278"/>
      <c r="R640" s="161"/>
      <c r="S640" s="161"/>
      <c r="T640" s="279"/>
      <c r="U640" s="278"/>
      <c r="V640" s="161"/>
      <c r="W640" s="161"/>
      <c r="X640" s="279"/>
      <c r="Y640" s="277"/>
      <c r="Z640" s="161"/>
      <c r="AA640" s="161"/>
      <c r="AB640" s="279"/>
      <c r="AC640" s="277"/>
      <c r="AD640" s="161"/>
      <c r="AE640" s="161"/>
      <c r="AF640" s="279"/>
      <c r="AG640" s="277"/>
      <c r="AH640" s="161"/>
      <c r="AI640" s="161"/>
      <c r="AJ640" s="279"/>
      <c r="AK640" s="277"/>
      <c r="AL640" s="270"/>
    </row>
    <row r="641" spans="6:38">
      <c r="F641" s="161"/>
      <c r="G641" s="161"/>
      <c r="H641" s="277"/>
      <c r="I641" s="278"/>
      <c r="J641" s="161"/>
      <c r="K641" s="161"/>
      <c r="L641" s="279"/>
      <c r="M641" s="278"/>
      <c r="N641" s="161"/>
      <c r="O641" s="161"/>
      <c r="P641" s="279"/>
      <c r="Q641" s="278"/>
      <c r="R641" s="161"/>
      <c r="S641" s="161"/>
      <c r="T641" s="279"/>
      <c r="U641" s="278"/>
      <c r="V641" s="161"/>
      <c r="W641" s="161"/>
      <c r="X641" s="279"/>
      <c r="Y641" s="277"/>
      <c r="Z641" s="161"/>
      <c r="AA641" s="161"/>
      <c r="AB641" s="279"/>
      <c r="AC641" s="277"/>
      <c r="AD641" s="161"/>
      <c r="AE641" s="161"/>
      <c r="AF641" s="279"/>
      <c r="AG641" s="277"/>
      <c r="AH641" s="161"/>
      <c r="AI641" s="161"/>
      <c r="AJ641" s="279"/>
      <c r="AK641" s="277"/>
      <c r="AL641" s="270"/>
    </row>
    <row r="642" spans="6:38">
      <c r="F642" s="161"/>
      <c r="G642" s="161"/>
      <c r="H642" s="277"/>
      <c r="I642" s="278"/>
      <c r="J642" s="161"/>
      <c r="K642" s="161"/>
      <c r="L642" s="279"/>
      <c r="M642" s="278"/>
      <c r="N642" s="161"/>
      <c r="O642" s="161"/>
      <c r="P642" s="279"/>
      <c r="Q642" s="278"/>
      <c r="R642" s="161"/>
      <c r="S642" s="161"/>
      <c r="T642" s="279"/>
      <c r="U642" s="278"/>
      <c r="V642" s="161"/>
      <c r="W642" s="161"/>
      <c r="X642" s="279"/>
      <c r="Y642" s="277"/>
      <c r="Z642" s="161"/>
      <c r="AA642" s="161"/>
      <c r="AB642" s="279"/>
      <c r="AC642" s="277"/>
      <c r="AD642" s="161"/>
      <c r="AE642" s="161"/>
      <c r="AF642" s="279"/>
      <c r="AG642" s="277"/>
      <c r="AH642" s="161"/>
      <c r="AI642" s="161"/>
      <c r="AJ642" s="279"/>
      <c r="AK642" s="277"/>
      <c r="AL642" s="270"/>
    </row>
    <row r="643" spans="6:38">
      <c r="F643" s="161"/>
      <c r="G643" s="161"/>
      <c r="H643" s="277"/>
      <c r="I643" s="278"/>
      <c r="J643" s="161"/>
      <c r="K643" s="161"/>
      <c r="L643" s="279"/>
      <c r="M643" s="278"/>
      <c r="N643" s="161"/>
      <c r="O643" s="161"/>
      <c r="P643" s="279"/>
      <c r="Q643" s="278"/>
      <c r="R643" s="161"/>
      <c r="S643" s="161"/>
      <c r="T643" s="279"/>
      <c r="U643" s="278"/>
      <c r="V643" s="161"/>
      <c r="W643" s="161"/>
      <c r="X643" s="279"/>
      <c r="Y643" s="277"/>
      <c r="Z643" s="161"/>
      <c r="AA643" s="161"/>
      <c r="AB643" s="279"/>
      <c r="AC643" s="277"/>
      <c r="AD643" s="161"/>
      <c r="AE643" s="161"/>
      <c r="AF643" s="279"/>
      <c r="AG643" s="277"/>
      <c r="AH643" s="161"/>
      <c r="AI643" s="161"/>
      <c r="AJ643" s="279"/>
      <c r="AK643" s="277"/>
      <c r="AL643" s="270"/>
    </row>
    <row r="644" spans="6:38">
      <c r="F644" s="161"/>
      <c r="G644" s="161"/>
      <c r="H644" s="277"/>
      <c r="I644" s="278"/>
      <c r="J644" s="161"/>
      <c r="K644" s="161"/>
      <c r="L644" s="279"/>
      <c r="M644" s="278"/>
      <c r="N644" s="161"/>
      <c r="O644" s="161"/>
      <c r="P644" s="279"/>
      <c r="Q644" s="278"/>
      <c r="R644" s="161"/>
      <c r="S644" s="161"/>
      <c r="T644" s="279"/>
      <c r="U644" s="278"/>
      <c r="V644" s="161"/>
      <c r="W644" s="161"/>
      <c r="X644" s="279"/>
      <c r="Y644" s="277"/>
      <c r="Z644" s="161"/>
      <c r="AA644" s="161"/>
      <c r="AB644" s="279"/>
      <c r="AC644" s="277"/>
      <c r="AD644" s="161"/>
      <c r="AE644" s="161"/>
      <c r="AF644" s="279"/>
      <c r="AG644" s="277"/>
      <c r="AH644" s="161"/>
      <c r="AI644" s="161"/>
      <c r="AJ644" s="279"/>
      <c r="AK644" s="277"/>
      <c r="AL644" s="270"/>
    </row>
    <row r="645" spans="6:38">
      <c r="F645" s="161"/>
      <c r="G645" s="161"/>
      <c r="H645" s="277"/>
      <c r="I645" s="278"/>
      <c r="J645" s="161"/>
      <c r="K645" s="161"/>
      <c r="L645" s="279"/>
      <c r="M645" s="278"/>
      <c r="N645" s="161"/>
      <c r="O645" s="161"/>
      <c r="P645" s="279"/>
      <c r="Q645" s="278"/>
      <c r="R645" s="161"/>
      <c r="S645" s="161"/>
      <c r="T645" s="279"/>
      <c r="U645" s="278"/>
      <c r="V645" s="161"/>
      <c r="W645" s="161"/>
      <c r="X645" s="279"/>
      <c r="Y645" s="277"/>
      <c r="Z645" s="161"/>
      <c r="AA645" s="161"/>
      <c r="AB645" s="279"/>
      <c r="AC645" s="277"/>
      <c r="AD645" s="161"/>
      <c r="AE645" s="161"/>
      <c r="AF645" s="279"/>
      <c r="AG645" s="277"/>
      <c r="AH645" s="161"/>
      <c r="AI645" s="161"/>
      <c r="AJ645" s="279"/>
      <c r="AK645" s="277"/>
      <c r="AL645" s="270"/>
    </row>
    <row r="646" spans="6:38">
      <c r="F646" s="161"/>
      <c r="G646" s="161"/>
      <c r="H646" s="277"/>
      <c r="I646" s="278"/>
      <c r="J646" s="161"/>
      <c r="K646" s="161"/>
      <c r="L646" s="279"/>
      <c r="M646" s="278"/>
      <c r="N646" s="161"/>
      <c r="O646" s="161"/>
      <c r="P646" s="279"/>
      <c r="Q646" s="278"/>
      <c r="R646" s="161"/>
      <c r="S646" s="161"/>
      <c r="T646" s="279"/>
      <c r="U646" s="278"/>
      <c r="V646" s="161"/>
      <c r="W646" s="161"/>
      <c r="X646" s="279"/>
      <c r="Y646" s="277"/>
      <c r="Z646" s="161"/>
      <c r="AA646" s="161"/>
      <c r="AB646" s="279"/>
      <c r="AC646" s="277"/>
      <c r="AD646" s="161"/>
      <c r="AE646" s="161"/>
      <c r="AF646" s="279"/>
      <c r="AG646" s="277"/>
      <c r="AH646" s="161"/>
      <c r="AI646" s="161"/>
      <c r="AJ646" s="279"/>
      <c r="AK646" s="277"/>
      <c r="AL646" s="270"/>
    </row>
    <row r="647" spans="6:38">
      <c r="F647" s="161"/>
      <c r="G647" s="161"/>
      <c r="H647" s="277"/>
      <c r="I647" s="278"/>
      <c r="J647" s="161"/>
      <c r="K647" s="161"/>
      <c r="L647" s="279"/>
      <c r="M647" s="278"/>
      <c r="N647" s="161"/>
      <c r="O647" s="161"/>
      <c r="P647" s="279"/>
      <c r="Q647" s="278"/>
      <c r="R647" s="161"/>
      <c r="S647" s="161"/>
      <c r="T647" s="279"/>
      <c r="U647" s="278"/>
      <c r="V647" s="161"/>
      <c r="W647" s="161"/>
      <c r="X647" s="279"/>
      <c r="Y647" s="277"/>
      <c r="Z647" s="161"/>
      <c r="AA647" s="161"/>
      <c r="AB647" s="279"/>
      <c r="AC647" s="277"/>
      <c r="AD647" s="161"/>
      <c r="AE647" s="161"/>
      <c r="AF647" s="279"/>
      <c r="AG647" s="277"/>
      <c r="AH647" s="161"/>
      <c r="AI647" s="161"/>
      <c r="AJ647" s="279"/>
      <c r="AK647" s="277"/>
      <c r="AL647" s="270"/>
    </row>
    <row r="648" spans="6:38">
      <c r="F648" s="161"/>
      <c r="G648" s="161"/>
      <c r="H648" s="277"/>
      <c r="I648" s="278"/>
      <c r="J648" s="161"/>
      <c r="K648" s="161"/>
      <c r="L648" s="279"/>
      <c r="M648" s="278"/>
      <c r="N648" s="161"/>
      <c r="O648" s="161"/>
      <c r="P648" s="279"/>
      <c r="Q648" s="278"/>
      <c r="R648" s="161"/>
      <c r="S648" s="161"/>
      <c r="T648" s="279"/>
      <c r="U648" s="278"/>
      <c r="V648" s="161"/>
      <c r="W648" s="161"/>
      <c r="X648" s="279"/>
      <c r="Y648" s="277"/>
      <c r="Z648" s="161"/>
      <c r="AA648" s="161"/>
      <c r="AB648" s="279"/>
      <c r="AC648" s="277"/>
      <c r="AD648" s="161"/>
      <c r="AE648" s="161"/>
      <c r="AF648" s="279"/>
      <c r="AG648" s="277"/>
      <c r="AH648" s="161"/>
      <c r="AI648" s="161"/>
      <c r="AJ648" s="279"/>
      <c r="AK648" s="277"/>
      <c r="AL648" s="270"/>
    </row>
    <row r="649" spans="6:38">
      <c r="F649" s="161"/>
      <c r="G649" s="161"/>
      <c r="H649" s="277"/>
      <c r="I649" s="278"/>
      <c r="J649" s="161"/>
      <c r="K649" s="161"/>
      <c r="L649" s="279"/>
      <c r="M649" s="278"/>
      <c r="N649" s="161"/>
      <c r="O649" s="161"/>
      <c r="P649" s="279"/>
      <c r="Q649" s="278"/>
      <c r="R649" s="161"/>
      <c r="S649" s="161"/>
      <c r="T649" s="279"/>
      <c r="U649" s="278"/>
      <c r="V649" s="161"/>
      <c r="W649" s="161"/>
      <c r="X649" s="279"/>
      <c r="Y649" s="277"/>
      <c r="Z649" s="161"/>
      <c r="AA649" s="161"/>
      <c r="AB649" s="279"/>
      <c r="AC649" s="277"/>
      <c r="AD649" s="161"/>
      <c r="AE649" s="161"/>
      <c r="AF649" s="279"/>
      <c r="AG649" s="277"/>
      <c r="AH649" s="161"/>
      <c r="AI649" s="161"/>
      <c r="AJ649" s="279"/>
      <c r="AK649" s="277"/>
      <c r="AL649" s="270"/>
    </row>
    <row r="650" spans="6:38">
      <c r="F650" s="161"/>
      <c r="G650" s="161"/>
      <c r="H650" s="277"/>
      <c r="I650" s="278"/>
      <c r="J650" s="161"/>
      <c r="K650" s="161"/>
      <c r="L650" s="279"/>
      <c r="M650" s="278"/>
      <c r="N650" s="161"/>
      <c r="O650" s="161"/>
      <c r="P650" s="279"/>
      <c r="Q650" s="278"/>
      <c r="R650" s="161"/>
      <c r="S650" s="161"/>
      <c r="T650" s="279"/>
      <c r="U650" s="278"/>
      <c r="V650" s="161"/>
      <c r="W650" s="161"/>
      <c r="X650" s="279"/>
      <c r="Y650" s="277"/>
      <c r="Z650" s="161"/>
      <c r="AA650" s="161"/>
      <c r="AB650" s="279"/>
      <c r="AC650" s="277"/>
      <c r="AD650" s="161"/>
      <c r="AE650" s="161"/>
      <c r="AF650" s="279"/>
      <c r="AG650" s="277"/>
      <c r="AH650" s="161"/>
      <c r="AI650" s="161"/>
      <c r="AJ650" s="279"/>
      <c r="AK650" s="277"/>
      <c r="AL650" s="270"/>
    </row>
    <row r="651" spans="6:38">
      <c r="F651" s="161"/>
      <c r="G651" s="161"/>
      <c r="H651" s="277"/>
      <c r="I651" s="278"/>
      <c r="J651" s="161"/>
      <c r="K651" s="161"/>
      <c r="L651" s="279"/>
      <c r="M651" s="278"/>
      <c r="N651" s="161"/>
      <c r="O651" s="161"/>
      <c r="P651" s="279"/>
      <c r="Q651" s="278"/>
      <c r="R651" s="161"/>
      <c r="S651" s="161"/>
      <c r="T651" s="279"/>
      <c r="U651" s="278"/>
      <c r="V651" s="161"/>
      <c r="W651" s="161"/>
      <c r="X651" s="279"/>
      <c r="Y651" s="277"/>
      <c r="Z651" s="161"/>
      <c r="AA651" s="161"/>
      <c r="AB651" s="279"/>
      <c r="AC651" s="277"/>
      <c r="AD651" s="161"/>
      <c r="AE651" s="161"/>
      <c r="AF651" s="279"/>
      <c r="AG651" s="277"/>
      <c r="AH651" s="161"/>
      <c r="AI651" s="161"/>
      <c r="AJ651" s="279"/>
      <c r="AK651" s="277"/>
      <c r="AL651" s="270"/>
    </row>
    <row r="652" spans="6:38">
      <c r="F652" s="161"/>
      <c r="G652" s="161"/>
      <c r="H652" s="277"/>
      <c r="I652" s="278"/>
      <c r="J652" s="161"/>
      <c r="K652" s="161"/>
      <c r="L652" s="279"/>
      <c r="M652" s="278"/>
      <c r="N652" s="161"/>
      <c r="O652" s="161"/>
      <c r="P652" s="279"/>
      <c r="Q652" s="278"/>
      <c r="R652" s="161"/>
      <c r="S652" s="161"/>
      <c r="T652" s="279"/>
      <c r="U652" s="278"/>
      <c r="V652" s="161"/>
      <c r="W652" s="161"/>
      <c r="X652" s="279"/>
      <c r="Y652" s="277"/>
      <c r="Z652" s="161"/>
      <c r="AA652" s="161"/>
      <c r="AB652" s="279"/>
      <c r="AC652" s="277"/>
      <c r="AD652" s="161"/>
      <c r="AE652" s="161"/>
      <c r="AF652" s="279"/>
      <c r="AG652" s="277"/>
      <c r="AH652" s="161"/>
      <c r="AI652" s="161"/>
      <c r="AJ652" s="279"/>
      <c r="AK652" s="277"/>
      <c r="AL652" s="270"/>
    </row>
    <row r="653" spans="6:38">
      <c r="F653" s="161"/>
      <c r="G653" s="161"/>
      <c r="H653" s="277"/>
      <c r="I653" s="278"/>
      <c r="J653" s="161"/>
      <c r="K653" s="161"/>
      <c r="L653" s="279"/>
      <c r="M653" s="278"/>
      <c r="N653" s="161"/>
      <c r="O653" s="161"/>
      <c r="P653" s="279"/>
      <c r="Q653" s="278"/>
      <c r="R653" s="161"/>
      <c r="S653" s="161"/>
      <c r="T653" s="279"/>
      <c r="U653" s="278"/>
      <c r="V653" s="161"/>
      <c r="W653" s="161"/>
      <c r="X653" s="279"/>
      <c r="Y653" s="277"/>
      <c r="Z653" s="161"/>
      <c r="AA653" s="161"/>
      <c r="AB653" s="279"/>
      <c r="AC653" s="277"/>
      <c r="AD653" s="161"/>
      <c r="AE653" s="161"/>
      <c r="AF653" s="279"/>
      <c r="AG653" s="277"/>
      <c r="AH653" s="161"/>
      <c r="AI653" s="161"/>
      <c r="AJ653" s="279"/>
      <c r="AK653" s="277"/>
      <c r="AL653" s="270"/>
    </row>
    <row r="654" spans="6:38">
      <c r="F654" s="161"/>
      <c r="G654" s="161"/>
      <c r="H654" s="277"/>
      <c r="I654" s="278"/>
      <c r="J654" s="161"/>
      <c r="K654" s="161"/>
      <c r="L654" s="279"/>
      <c r="M654" s="278"/>
      <c r="N654" s="161"/>
      <c r="O654" s="161"/>
      <c r="P654" s="279"/>
      <c r="Q654" s="278"/>
      <c r="R654" s="161"/>
      <c r="S654" s="161"/>
      <c r="T654" s="279"/>
      <c r="U654" s="278"/>
      <c r="V654" s="161"/>
      <c r="W654" s="161"/>
      <c r="X654" s="279"/>
      <c r="Y654" s="277"/>
      <c r="Z654" s="161"/>
      <c r="AA654" s="161"/>
      <c r="AB654" s="279"/>
      <c r="AC654" s="277"/>
      <c r="AD654" s="161"/>
      <c r="AE654" s="161"/>
      <c r="AF654" s="279"/>
      <c r="AG654" s="277"/>
      <c r="AH654" s="161"/>
      <c r="AI654" s="161"/>
      <c r="AJ654" s="279"/>
      <c r="AK654" s="277"/>
      <c r="AL654" s="270"/>
    </row>
    <row r="655" spans="6:38">
      <c r="F655" s="161"/>
      <c r="G655" s="161"/>
      <c r="H655" s="277"/>
      <c r="I655" s="278"/>
      <c r="J655" s="161"/>
      <c r="K655" s="161"/>
      <c r="L655" s="279"/>
      <c r="M655" s="278"/>
      <c r="N655" s="161"/>
      <c r="O655" s="161"/>
      <c r="P655" s="279"/>
      <c r="Q655" s="278"/>
      <c r="R655" s="161"/>
      <c r="S655" s="161"/>
      <c r="T655" s="279"/>
      <c r="U655" s="278"/>
      <c r="V655" s="161"/>
      <c r="W655" s="161"/>
      <c r="X655" s="279"/>
      <c r="Y655" s="277"/>
      <c r="Z655" s="161"/>
      <c r="AA655" s="161"/>
      <c r="AB655" s="279"/>
      <c r="AC655" s="277"/>
      <c r="AD655" s="161"/>
      <c r="AE655" s="161"/>
      <c r="AF655" s="279"/>
      <c r="AG655" s="277"/>
      <c r="AH655" s="161"/>
      <c r="AI655" s="161"/>
      <c r="AJ655" s="279"/>
      <c r="AK655" s="277"/>
      <c r="AL655" s="270"/>
    </row>
    <row r="656" spans="6:38">
      <c r="F656" s="161"/>
      <c r="G656" s="161"/>
      <c r="H656" s="277"/>
      <c r="I656" s="278"/>
      <c r="J656" s="161"/>
      <c r="K656" s="161"/>
      <c r="L656" s="279"/>
      <c r="M656" s="278"/>
      <c r="N656" s="161"/>
      <c r="O656" s="161"/>
      <c r="P656" s="279"/>
      <c r="Q656" s="278"/>
      <c r="R656" s="161"/>
      <c r="S656" s="161"/>
      <c r="T656" s="279"/>
      <c r="U656" s="278"/>
      <c r="V656" s="161"/>
      <c r="W656" s="161"/>
      <c r="X656" s="279"/>
      <c r="Y656" s="277"/>
      <c r="Z656" s="161"/>
      <c r="AA656" s="161"/>
      <c r="AB656" s="279"/>
      <c r="AC656" s="277"/>
      <c r="AD656" s="161"/>
      <c r="AE656" s="161"/>
      <c r="AF656" s="279"/>
      <c r="AG656" s="277"/>
      <c r="AH656" s="161"/>
      <c r="AI656" s="161"/>
      <c r="AJ656" s="279"/>
      <c r="AK656" s="277"/>
      <c r="AL656" s="270"/>
    </row>
    <row r="657" spans="6:38">
      <c r="F657" s="161"/>
      <c r="G657" s="161"/>
      <c r="H657" s="277"/>
      <c r="I657" s="278"/>
      <c r="J657" s="161"/>
      <c r="K657" s="161"/>
      <c r="L657" s="279"/>
      <c r="M657" s="278"/>
      <c r="N657" s="161"/>
      <c r="O657" s="161"/>
      <c r="P657" s="279"/>
      <c r="Q657" s="278"/>
      <c r="R657" s="161"/>
      <c r="S657" s="161"/>
      <c r="T657" s="279"/>
      <c r="U657" s="278"/>
      <c r="V657" s="161"/>
      <c r="W657" s="161"/>
      <c r="X657" s="279"/>
      <c r="Y657" s="277"/>
      <c r="Z657" s="161"/>
      <c r="AA657" s="161"/>
      <c r="AB657" s="279"/>
      <c r="AC657" s="277"/>
      <c r="AD657" s="161"/>
      <c r="AE657" s="161"/>
      <c r="AF657" s="279"/>
      <c r="AG657" s="277"/>
      <c r="AH657" s="161"/>
      <c r="AI657" s="161"/>
      <c r="AJ657" s="279"/>
      <c r="AK657" s="277"/>
      <c r="AL657" s="270"/>
    </row>
    <row r="658" spans="6:38">
      <c r="F658" s="161"/>
      <c r="G658" s="161"/>
      <c r="H658" s="277"/>
      <c r="I658" s="278"/>
      <c r="J658" s="161"/>
      <c r="K658" s="161"/>
      <c r="L658" s="279"/>
      <c r="M658" s="278"/>
      <c r="N658" s="161"/>
      <c r="O658" s="161"/>
      <c r="P658" s="279"/>
      <c r="Q658" s="278"/>
      <c r="R658" s="161"/>
      <c r="S658" s="161"/>
      <c r="T658" s="279"/>
      <c r="U658" s="278"/>
      <c r="V658" s="161"/>
      <c r="W658" s="161"/>
      <c r="X658" s="279"/>
      <c r="Y658" s="277"/>
      <c r="Z658" s="161"/>
      <c r="AA658" s="161"/>
      <c r="AB658" s="279"/>
      <c r="AC658" s="277"/>
      <c r="AD658" s="161"/>
      <c r="AE658" s="161"/>
      <c r="AF658" s="279"/>
      <c r="AG658" s="277"/>
      <c r="AH658" s="161"/>
      <c r="AI658" s="161"/>
      <c r="AJ658" s="279"/>
      <c r="AK658" s="277"/>
      <c r="AL658" s="270"/>
    </row>
    <row r="659" spans="6:38">
      <c r="F659" s="161"/>
      <c r="G659" s="161"/>
      <c r="H659" s="277"/>
      <c r="I659" s="278"/>
      <c r="J659" s="161"/>
      <c r="K659" s="161"/>
      <c r="L659" s="279"/>
      <c r="M659" s="278"/>
      <c r="N659" s="161"/>
      <c r="O659" s="161"/>
      <c r="P659" s="279"/>
      <c r="Q659" s="278"/>
      <c r="R659" s="161"/>
      <c r="S659" s="161"/>
      <c r="T659" s="279"/>
      <c r="U659" s="278"/>
      <c r="V659" s="161"/>
      <c r="W659" s="161"/>
      <c r="X659" s="279"/>
      <c r="Y659" s="277"/>
      <c r="Z659" s="161"/>
      <c r="AA659" s="161"/>
      <c r="AB659" s="279"/>
      <c r="AC659" s="277"/>
      <c r="AD659" s="161"/>
      <c r="AE659" s="161"/>
      <c r="AF659" s="279"/>
      <c r="AG659" s="277"/>
      <c r="AH659" s="161"/>
      <c r="AI659" s="161"/>
      <c r="AJ659" s="279"/>
      <c r="AK659" s="277"/>
      <c r="AL659" s="270"/>
    </row>
    <row r="660" spans="6:38">
      <c r="F660" s="161"/>
      <c r="G660" s="161"/>
      <c r="H660" s="277"/>
      <c r="I660" s="278"/>
      <c r="J660" s="161"/>
      <c r="K660" s="161"/>
      <c r="L660" s="279"/>
      <c r="M660" s="278"/>
      <c r="N660" s="161"/>
      <c r="O660" s="161"/>
      <c r="P660" s="279"/>
      <c r="Q660" s="278"/>
      <c r="R660" s="161"/>
      <c r="S660" s="161"/>
      <c r="T660" s="279"/>
      <c r="U660" s="278"/>
      <c r="V660" s="161"/>
      <c r="W660" s="161"/>
      <c r="X660" s="279"/>
      <c r="Y660" s="277"/>
      <c r="Z660" s="161"/>
      <c r="AA660" s="161"/>
      <c r="AB660" s="279"/>
      <c r="AC660" s="277"/>
      <c r="AD660" s="161"/>
      <c r="AE660" s="161"/>
      <c r="AF660" s="279"/>
      <c r="AG660" s="277"/>
      <c r="AH660" s="161"/>
      <c r="AI660" s="161"/>
      <c r="AJ660" s="279"/>
      <c r="AK660" s="277"/>
      <c r="AL660" s="270"/>
    </row>
    <row r="661" spans="6:38">
      <c r="F661" s="161"/>
      <c r="G661" s="161"/>
      <c r="H661" s="277"/>
      <c r="I661" s="278"/>
      <c r="J661" s="161"/>
      <c r="K661" s="161"/>
      <c r="L661" s="279"/>
      <c r="M661" s="278"/>
      <c r="N661" s="161"/>
      <c r="O661" s="161"/>
      <c r="P661" s="279"/>
      <c r="Q661" s="278"/>
      <c r="R661" s="161"/>
      <c r="S661" s="161"/>
      <c r="T661" s="279"/>
      <c r="U661" s="278"/>
      <c r="V661" s="161"/>
      <c r="W661" s="161"/>
      <c r="X661" s="279"/>
      <c r="Y661" s="277"/>
      <c r="Z661" s="161"/>
      <c r="AA661" s="161"/>
      <c r="AB661" s="279"/>
      <c r="AC661" s="277"/>
      <c r="AD661" s="161"/>
      <c r="AE661" s="161"/>
      <c r="AF661" s="279"/>
      <c r="AG661" s="277"/>
      <c r="AH661" s="161"/>
      <c r="AI661" s="161"/>
      <c r="AJ661" s="279"/>
      <c r="AK661" s="277"/>
      <c r="AL661" s="270"/>
    </row>
    <row r="662" spans="6:38">
      <c r="F662" s="161"/>
      <c r="G662" s="161"/>
      <c r="H662" s="277"/>
      <c r="I662" s="278"/>
      <c r="J662" s="161"/>
      <c r="K662" s="161"/>
      <c r="L662" s="279"/>
      <c r="M662" s="278"/>
      <c r="N662" s="161"/>
      <c r="O662" s="161"/>
      <c r="P662" s="279"/>
      <c r="Q662" s="278"/>
      <c r="R662" s="161"/>
      <c r="S662" s="161"/>
      <c r="T662" s="279"/>
      <c r="U662" s="278"/>
      <c r="V662" s="161"/>
      <c r="W662" s="161"/>
      <c r="X662" s="279"/>
      <c r="Y662" s="277"/>
      <c r="Z662" s="161"/>
      <c r="AA662" s="161"/>
      <c r="AB662" s="279"/>
      <c r="AC662" s="277"/>
      <c r="AD662" s="161"/>
      <c r="AE662" s="161"/>
      <c r="AF662" s="279"/>
      <c r="AG662" s="277"/>
      <c r="AH662" s="161"/>
      <c r="AI662" s="161"/>
      <c r="AJ662" s="279"/>
      <c r="AK662" s="277"/>
      <c r="AL662" s="270"/>
    </row>
    <row r="663" spans="6:38">
      <c r="F663" s="161"/>
      <c r="G663" s="161"/>
      <c r="H663" s="277"/>
      <c r="I663" s="278"/>
      <c r="J663" s="161"/>
      <c r="K663" s="161"/>
      <c r="L663" s="279"/>
      <c r="M663" s="278"/>
      <c r="N663" s="161"/>
      <c r="O663" s="161"/>
      <c r="P663" s="279"/>
      <c r="Q663" s="278"/>
      <c r="R663" s="161"/>
      <c r="S663" s="161"/>
      <c r="T663" s="279"/>
      <c r="U663" s="278"/>
      <c r="V663" s="161"/>
      <c r="W663" s="161"/>
      <c r="X663" s="279"/>
      <c r="Y663" s="277"/>
      <c r="Z663" s="161"/>
      <c r="AA663" s="161"/>
      <c r="AB663" s="279"/>
      <c r="AC663" s="277"/>
      <c r="AD663" s="161"/>
      <c r="AE663" s="161"/>
      <c r="AF663" s="279"/>
      <c r="AG663" s="277"/>
      <c r="AH663" s="161"/>
      <c r="AI663" s="161"/>
      <c r="AJ663" s="279"/>
      <c r="AK663" s="277"/>
      <c r="AL663" s="270"/>
    </row>
    <row r="664" spans="6:38">
      <c r="F664" s="161"/>
      <c r="G664" s="161"/>
      <c r="H664" s="277"/>
      <c r="I664" s="278"/>
      <c r="J664" s="161"/>
      <c r="K664" s="161"/>
      <c r="L664" s="279"/>
      <c r="M664" s="278"/>
      <c r="N664" s="161"/>
      <c r="O664" s="161"/>
      <c r="P664" s="279"/>
      <c r="Q664" s="278"/>
      <c r="R664" s="161"/>
      <c r="S664" s="161"/>
      <c r="T664" s="279"/>
      <c r="U664" s="278"/>
      <c r="V664" s="161"/>
      <c r="W664" s="161"/>
      <c r="X664" s="279"/>
      <c r="Y664" s="277"/>
      <c r="Z664" s="161"/>
      <c r="AA664" s="161"/>
      <c r="AB664" s="279"/>
      <c r="AC664" s="277"/>
      <c r="AD664" s="161"/>
      <c r="AE664" s="161"/>
      <c r="AF664" s="279"/>
      <c r="AG664" s="277"/>
      <c r="AH664" s="161"/>
      <c r="AI664" s="161"/>
      <c r="AJ664" s="279"/>
      <c r="AK664" s="277"/>
      <c r="AL664" s="270"/>
    </row>
    <row r="665" spans="6:38">
      <c r="F665" s="161"/>
      <c r="G665" s="161"/>
      <c r="H665" s="277"/>
      <c r="I665" s="278"/>
      <c r="J665" s="161"/>
      <c r="K665" s="161"/>
      <c r="L665" s="279"/>
      <c r="M665" s="278"/>
      <c r="N665" s="161"/>
      <c r="O665" s="161"/>
      <c r="P665" s="279"/>
      <c r="Q665" s="278"/>
      <c r="R665" s="161"/>
      <c r="S665" s="161"/>
      <c r="T665" s="279"/>
      <c r="U665" s="278"/>
      <c r="V665" s="161"/>
      <c r="W665" s="161"/>
      <c r="X665" s="279"/>
      <c r="Y665" s="277"/>
      <c r="Z665" s="161"/>
      <c r="AA665" s="161"/>
      <c r="AB665" s="279"/>
      <c r="AC665" s="277"/>
      <c r="AD665" s="161"/>
      <c r="AE665" s="161"/>
      <c r="AF665" s="279"/>
      <c r="AG665" s="277"/>
      <c r="AH665" s="161"/>
      <c r="AI665" s="161"/>
      <c r="AJ665" s="279"/>
      <c r="AK665" s="277"/>
      <c r="AL665" s="270"/>
    </row>
    <row r="666" spans="6:38">
      <c r="F666" s="161"/>
      <c r="G666" s="161"/>
      <c r="H666" s="277"/>
      <c r="I666" s="278"/>
      <c r="J666" s="161"/>
      <c r="K666" s="161"/>
      <c r="L666" s="279"/>
      <c r="M666" s="278"/>
      <c r="N666" s="161"/>
      <c r="O666" s="161"/>
      <c r="P666" s="279"/>
      <c r="Q666" s="278"/>
      <c r="R666" s="161"/>
      <c r="S666" s="161"/>
      <c r="T666" s="279"/>
      <c r="U666" s="278"/>
      <c r="V666" s="161"/>
      <c r="W666" s="161"/>
      <c r="X666" s="279"/>
      <c r="Y666" s="277"/>
      <c r="Z666" s="161"/>
      <c r="AA666" s="161"/>
      <c r="AB666" s="279"/>
      <c r="AC666" s="277"/>
      <c r="AD666" s="161"/>
      <c r="AE666" s="161"/>
      <c r="AF666" s="279"/>
      <c r="AG666" s="277"/>
      <c r="AH666" s="161"/>
      <c r="AI666" s="161"/>
      <c r="AJ666" s="279"/>
      <c r="AK666" s="277"/>
      <c r="AL666" s="270"/>
    </row>
    <row r="667" spans="6:38">
      <c r="F667" s="161"/>
      <c r="G667" s="161"/>
      <c r="H667" s="277"/>
      <c r="I667" s="278"/>
      <c r="J667" s="161"/>
      <c r="K667" s="161"/>
      <c r="L667" s="279"/>
      <c r="M667" s="278"/>
      <c r="N667" s="161"/>
      <c r="O667" s="161"/>
      <c r="P667" s="279"/>
      <c r="Q667" s="278"/>
      <c r="R667" s="161"/>
      <c r="S667" s="161"/>
      <c r="T667" s="279"/>
      <c r="U667" s="278"/>
      <c r="V667" s="161"/>
      <c r="W667" s="161"/>
      <c r="X667" s="279"/>
      <c r="Y667" s="277"/>
      <c r="Z667" s="161"/>
      <c r="AA667" s="161"/>
      <c r="AB667" s="279"/>
      <c r="AC667" s="277"/>
      <c r="AD667" s="161"/>
      <c r="AE667" s="161"/>
      <c r="AF667" s="279"/>
      <c r="AG667" s="277"/>
      <c r="AH667" s="161"/>
      <c r="AI667" s="161"/>
      <c r="AJ667" s="279"/>
      <c r="AK667" s="277"/>
      <c r="AL667" s="270"/>
    </row>
    <row r="668" spans="6:38">
      <c r="F668" s="161"/>
      <c r="G668" s="161"/>
      <c r="H668" s="277"/>
      <c r="I668" s="278"/>
      <c r="J668" s="161"/>
      <c r="K668" s="161"/>
      <c r="L668" s="279"/>
      <c r="M668" s="278"/>
      <c r="N668" s="161"/>
      <c r="O668" s="161"/>
      <c r="P668" s="279"/>
      <c r="Q668" s="278"/>
      <c r="R668" s="161"/>
      <c r="S668" s="161"/>
      <c r="T668" s="279"/>
      <c r="U668" s="278"/>
      <c r="V668" s="161"/>
      <c r="W668" s="161"/>
      <c r="X668" s="279"/>
      <c r="Y668" s="277"/>
      <c r="Z668" s="161"/>
      <c r="AA668" s="161"/>
      <c r="AB668" s="279"/>
      <c r="AC668" s="277"/>
      <c r="AD668" s="161"/>
      <c r="AE668" s="161"/>
      <c r="AF668" s="279"/>
      <c r="AG668" s="277"/>
      <c r="AH668" s="161"/>
      <c r="AI668" s="161"/>
      <c r="AJ668" s="279"/>
      <c r="AK668" s="277"/>
      <c r="AL668" s="270"/>
    </row>
    <row r="669" spans="6:38">
      <c r="F669" s="161"/>
      <c r="G669" s="161"/>
      <c r="H669" s="277"/>
      <c r="I669" s="278"/>
      <c r="J669" s="161"/>
      <c r="K669" s="161"/>
      <c r="L669" s="279"/>
      <c r="M669" s="278"/>
      <c r="N669" s="161"/>
      <c r="O669" s="161"/>
      <c r="P669" s="279"/>
      <c r="Q669" s="278"/>
      <c r="R669" s="161"/>
      <c r="S669" s="161"/>
      <c r="T669" s="279"/>
      <c r="U669" s="278"/>
      <c r="V669" s="161"/>
      <c r="W669" s="161"/>
      <c r="X669" s="279"/>
      <c r="Y669" s="277"/>
      <c r="Z669" s="161"/>
      <c r="AA669" s="161"/>
      <c r="AB669" s="279"/>
      <c r="AC669" s="277"/>
      <c r="AD669" s="161"/>
      <c r="AE669" s="161"/>
      <c r="AF669" s="279"/>
      <c r="AG669" s="277"/>
      <c r="AH669" s="161"/>
      <c r="AI669" s="161"/>
      <c r="AJ669" s="279"/>
      <c r="AK669" s="277"/>
      <c r="AL669" s="270"/>
    </row>
    <row r="670" spans="6:38">
      <c r="F670" s="161"/>
      <c r="G670" s="161"/>
      <c r="H670" s="277"/>
      <c r="I670" s="278"/>
      <c r="J670" s="161"/>
      <c r="K670" s="161"/>
      <c r="L670" s="279"/>
      <c r="M670" s="278"/>
      <c r="N670" s="161"/>
      <c r="O670" s="161"/>
      <c r="P670" s="279"/>
      <c r="Q670" s="278"/>
      <c r="R670" s="161"/>
      <c r="S670" s="161"/>
      <c r="T670" s="279"/>
      <c r="U670" s="278"/>
      <c r="V670" s="161"/>
      <c r="W670" s="161"/>
      <c r="X670" s="279"/>
      <c r="Y670" s="277"/>
      <c r="Z670" s="161"/>
      <c r="AA670" s="161"/>
      <c r="AB670" s="279"/>
      <c r="AC670" s="277"/>
      <c r="AD670" s="161"/>
      <c r="AE670" s="161"/>
      <c r="AF670" s="279"/>
      <c r="AG670" s="277"/>
      <c r="AH670" s="161"/>
      <c r="AI670" s="161"/>
      <c r="AJ670" s="279"/>
      <c r="AK670" s="277"/>
      <c r="AL670" s="270"/>
    </row>
    <row r="671" spans="6:38">
      <c r="F671" s="161"/>
      <c r="G671" s="161"/>
      <c r="H671" s="277"/>
      <c r="I671" s="278"/>
      <c r="J671" s="161"/>
      <c r="K671" s="161"/>
      <c r="L671" s="279"/>
      <c r="M671" s="278"/>
      <c r="N671" s="161"/>
      <c r="O671" s="161"/>
      <c r="P671" s="279"/>
      <c r="Q671" s="278"/>
      <c r="R671" s="161"/>
      <c r="S671" s="161"/>
      <c r="T671" s="279"/>
      <c r="U671" s="278"/>
      <c r="V671" s="161"/>
      <c r="W671" s="161"/>
      <c r="X671" s="279"/>
      <c r="Y671" s="277"/>
      <c r="Z671" s="161"/>
      <c r="AA671" s="161"/>
      <c r="AB671" s="279"/>
      <c r="AC671" s="277"/>
      <c r="AD671" s="161"/>
      <c r="AE671" s="161"/>
      <c r="AF671" s="279"/>
      <c r="AG671" s="277"/>
      <c r="AH671" s="161"/>
      <c r="AI671" s="161"/>
      <c r="AJ671" s="279"/>
      <c r="AK671" s="277"/>
      <c r="AL671" s="270"/>
    </row>
    <row r="672" spans="6:38">
      <c r="F672" s="161"/>
      <c r="G672" s="161"/>
      <c r="H672" s="277"/>
      <c r="I672" s="278"/>
      <c r="J672" s="161"/>
      <c r="K672" s="161"/>
      <c r="L672" s="279"/>
      <c r="M672" s="278"/>
      <c r="N672" s="161"/>
      <c r="O672" s="161"/>
      <c r="P672" s="279"/>
      <c r="Q672" s="278"/>
      <c r="R672" s="161"/>
      <c r="S672" s="161"/>
      <c r="T672" s="279"/>
      <c r="U672" s="278"/>
      <c r="V672" s="161"/>
      <c r="W672" s="161"/>
      <c r="X672" s="279"/>
      <c r="Y672" s="277"/>
      <c r="Z672" s="161"/>
      <c r="AA672" s="161"/>
      <c r="AB672" s="279"/>
      <c r="AC672" s="277"/>
      <c r="AD672" s="161"/>
      <c r="AE672" s="161"/>
      <c r="AF672" s="279"/>
      <c r="AG672" s="277"/>
      <c r="AH672" s="161"/>
      <c r="AI672" s="161"/>
      <c r="AJ672" s="279"/>
      <c r="AK672" s="277"/>
      <c r="AL672" s="270"/>
    </row>
    <row r="673" spans="6:38">
      <c r="F673" s="161"/>
      <c r="G673" s="161"/>
      <c r="H673" s="277"/>
      <c r="I673" s="278"/>
      <c r="J673" s="161"/>
      <c r="K673" s="161"/>
      <c r="L673" s="279"/>
      <c r="M673" s="278"/>
      <c r="N673" s="161"/>
      <c r="O673" s="161"/>
      <c r="P673" s="279"/>
      <c r="Q673" s="278"/>
      <c r="R673" s="161"/>
      <c r="S673" s="161"/>
      <c r="T673" s="279"/>
      <c r="U673" s="278"/>
      <c r="V673" s="161"/>
      <c r="W673" s="161"/>
      <c r="X673" s="279"/>
      <c r="Y673" s="277"/>
      <c r="Z673" s="161"/>
      <c r="AA673" s="161"/>
      <c r="AB673" s="279"/>
      <c r="AC673" s="277"/>
      <c r="AD673" s="161"/>
      <c r="AE673" s="161"/>
      <c r="AF673" s="279"/>
      <c r="AG673" s="277"/>
      <c r="AH673" s="161"/>
      <c r="AI673" s="161"/>
      <c r="AJ673" s="279"/>
      <c r="AK673" s="277"/>
      <c r="AL673" s="270"/>
    </row>
    <row r="674" spans="6:38">
      <c r="F674" s="161"/>
      <c r="G674" s="161"/>
      <c r="H674" s="277"/>
      <c r="I674" s="278"/>
      <c r="J674" s="161"/>
      <c r="K674" s="161"/>
      <c r="L674" s="279"/>
      <c r="M674" s="278"/>
      <c r="N674" s="161"/>
      <c r="O674" s="161"/>
      <c r="P674" s="279"/>
      <c r="Q674" s="278"/>
      <c r="R674" s="161"/>
      <c r="S674" s="161"/>
      <c r="T674" s="279"/>
      <c r="U674" s="278"/>
      <c r="V674" s="161"/>
      <c r="W674" s="161"/>
      <c r="X674" s="279"/>
      <c r="Y674" s="277"/>
      <c r="Z674" s="161"/>
      <c r="AA674" s="161"/>
      <c r="AB674" s="279"/>
      <c r="AC674" s="277"/>
      <c r="AD674" s="161"/>
      <c r="AE674" s="161"/>
      <c r="AF674" s="279"/>
      <c r="AG674" s="277"/>
      <c r="AH674" s="161"/>
      <c r="AI674" s="161"/>
      <c r="AJ674" s="279"/>
      <c r="AK674" s="277"/>
      <c r="AL674" s="270"/>
    </row>
    <row r="675" spans="6:38">
      <c r="F675" s="161"/>
      <c r="G675" s="161"/>
      <c r="H675" s="277"/>
      <c r="I675" s="278"/>
      <c r="J675" s="161"/>
      <c r="K675" s="161"/>
      <c r="L675" s="279"/>
      <c r="M675" s="278"/>
      <c r="N675" s="161"/>
      <c r="O675" s="161"/>
      <c r="P675" s="279"/>
      <c r="Q675" s="278"/>
      <c r="R675" s="161"/>
      <c r="S675" s="161"/>
      <c r="T675" s="279"/>
      <c r="U675" s="278"/>
      <c r="V675" s="161"/>
      <c r="W675" s="161"/>
      <c r="X675" s="279"/>
      <c r="Y675" s="277"/>
      <c r="Z675" s="161"/>
      <c r="AA675" s="161"/>
      <c r="AB675" s="279"/>
      <c r="AC675" s="277"/>
      <c r="AD675" s="161"/>
      <c r="AE675" s="161"/>
      <c r="AF675" s="279"/>
      <c r="AG675" s="277"/>
      <c r="AH675" s="161"/>
      <c r="AI675" s="161"/>
      <c r="AJ675" s="279"/>
      <c r="AK675" s="277"/>
      <c r="AL675" s="270"/>
    </row>
    <row r="676" spans="6:38">
      <c r="F676" s="161"/>
      <c r="G676" s="161"/>
      <c r="H676" s="277"/>
      <c r="I676" s="278"/>
      <c r="J676" s="161"/>
      <c r="K676" s="161"/>
      <c r="L676" s="279"/>
      <c r="M676" s="278"/>
      <c r="N676" s="161"/>
      <c r="O676" s="161"/>
      <c r="P676" s="279"/>
      <c r="Q676" s="278"/>
      <c r="R676" s="161"/>
      <c r="S676" s="161"/>
      <c r="T676" s="279"/>
      <c r="U676" s="278"/>
      <c r="V676" s="161"/>
      <c r="W676" s="161"/>
      <c r="X676" s="279"/>
      <c r="Y676" s="277"/>
      <c r="Z676" s="161"/>
      <c r="AA676" s="161"/>
      <c r="AB676" s="279"/>
      <c r="AC676" s="277"/>
      <c r="AD676" s="161"/>
      <c r="AE676" s="161"/>
      <c r="AF676" s="279"/>
      <c r="AG676" s="277"/>
      <c r="AH676" s="161"/>
      <c r="AI676" s="161"/>
      <c r="AJ676" s="279"/>
      <c r="AK676" s="277"/>
      <c r="AL676" s="270"/>
    </row>
    <row r="677" spans="6:38">
      <c r="F677" s="161"/>
      <c r="G677" s="161"/>
      <c r="H677" s="277"/>
      <c r="I677" s="278"/>
      <c r="J677" s="161"/>
      <c r="K677" s="161"/>
      <c r="L677" s="279"/>
      <c r="M677" s="278"/>
      <c r="N677" s="161"/>
      <c r="O677" s="161"/>
      <c r="P677" s="279"/>
      <c r="Q677" s="278"/>
      <c r="R677" s="161"/>
      <c r="S677" s="161"/>
      <c r="T677" s="279"/>
      <c r="U677" s="278"/>
      <c r="V677" s="161"/>
      <c r="W677" s="161"/>
      <c r="X677" s="279"/>
      <c r="Y677" s="277"/>
      <c r="Z677" s="161"/>
      <c r="AA677" s="161"/>
      <c r="AB677" s="279"/>
      <c r="AC677" s="277"/>
      <c r="AD677" s="161"/>
      <c r="AE677" s="161"/>
      <c r="AF677" s="279"/>
      <c r="AG677" s="277"/>
      <c r="AH677" s="161"/>
      <c r="AI677" s="161"/>
      <c r="AJ677" s="279"/>
      <c r="AK677" s="277"/>
      <c r="AL677" s="270"/>
    </row>
    <row r="678" spans="6:38">
      <c r="F678" s="161"/>
      <c r="G678" s="161"/>
      <c r="H678" s="277"/>
      <c r="I678" s="278"/>
      <c r="J678" s="161"/>
      <c r="K678" s="161"/>
      <c r="L678" s="279"/>
      <c r="M678" s="278"/>
      <c r="N678" s="161"/>
      <c r="O678" s="161"/>
      <c r="P678" s="279"/>
      <c r="Q678" s="278"/>
      <c r="R678" s="161"/>
      <c r="S678" s="161"/>
      <c r="T678" s="279"/>
      <c r="U678" s="278"/>
      <c r="V678" s="161"/>
      <c r="W678" s="161"/>
      <c r="X678" s="279"/>
      <c r="Y678" s="277"/>
      <c r="Z678" s="161"/>
      <c r="AA678" s="161"/>
      <c r="AB678" s="279"/>
      <c r="AC678" s="277"/>
      <c r="AD678" s="161"/>
      <c r="AE678" s="161"/>
      <c r="AF678" s="279"/>
      <c r="AG678" s="277"/>
      <c r="AH678" s="161"/>
      <c r="AI678" s="161"/>
      <c r="AJ678" s="279"/>
      <c r="AK678" s="277"/>
      <c r="AL678" s="270"/>
    </row>
    <row r="679" spans="6:38">
      <c r="F679" s="161"/>
      <c r="G679" s="161"/>
      <c r="H679" s="277"/>
      <c r="I679" s="278"/>
      <c r="J679" s="161"/>
      <c r="K679" s="161"/>
      <c r="L679" s="279"/>
      <c r="M679" s="278"/>
      <c r="N679" s="161"/>
      <c r="O679" s="161"/>
      <c r="P679" s="279"/>
      <c r="Q679" s="278"/>
      <c r="R679" s="161"/>
      <c r="S679" s="161"/>
      <c r="T679" s="279"/>
      <c r="U679" s="278"/>
      <c r="V679" s="161"/>
      <c r="W679" s="161"/>
      <c r="X679" s="279"/>
      <c r="Y679" s="277"/>
      <c r="Z679" s="161"/>
      <c r="AA679" s="161"/>
      <c r="AB679" s="279"/>
      <c r="AC679" s="277"/>
      <c r="AD679" s="161"/>
      <c r="AE679" s="161"/>
      <c r="AF679" s="279"/>
      <c r="AG679" s="277"/>
      <c r="AH679" s="161"/>
      <c r="AI679" s="161"/>
      <c r="AJ679" s="279"/>
      <c r="AK679" s="277"/>
      <c r="AL679" s="270"/>
    </row>
    <row r="680" spans="6:38">
      <c r="F680" s="161"/>
      <c r="G680" s="161"/>
      <c r="H680" s="277"/>
      <c r="I680" s="278"/>
      <c r="J680" s="161"/>
      <c r="K680" s="161"/>
      <c r="L680" s="279"/>
      <c r="M680" s="278"/>
      <c r="N680" s="161"/>
      <c r="O680" s="161"/>
      <c r="P680" s="279"/>
      <c r="Q680" s="278"/>
      <c r="R680" s="161"/>
      <c r="S680" s="161"/>
      <c r="T680" s="279"/>
      <c r="U680" s="278"/>
      <c r="V680" s="161"/>
      <c r="W680" s="161"/>
      <c r="X680" s="279"/>
      <c r="Y680" s="277"/>
      <c r="Z680" s="161"/>
      <c r="AA680" s="161"/>
      <c r="AB680" s="279"/>
      <c r="AC680" s="277"/>
      <c r="AD680" s="161"/>
      <c r="AE680" s="161"/>
      <c r="AF680" s="279"/>
      <c r="AG680" s="277"/>
      <c r="AH680" s="161"/>
      <c r="AI680" s="161"/>
      <c r="AJ680" s="279"/>
      <c r="AK680" s="277"/>
      <c r="AL680" s="270"/>
    </row>
    <row r="681" spans="6:38">
      <c r="F681" s="161"/>
      <c r="G681" s="161"/>
      <c r="H681" s="277"/>
      <c r="I681" s="278"/>
      <c r="J681" s="161"/>
      <c r="K681" s="161"/>
      <c r="L681" s="279"/>
      <c r="M681" s="278"/>
      <c r="N681" s="161"/>
      <c r="O681" s="161"/>
      <c r="P681" s="279"/>
      <c r="Q681" s="278"/>
      <c r="R681" s="161"/>
      <c r="S681" s="161"/>
      <c r="T681" s="279"/>
      <c r="U681" s="278"/>
      <c r="V681" s="161"/>
      <c r="W681" s="161"/>
      <c r="X681" s="279"/>
      <c r="Y681" s="277"/>
      <c r="Z681" s="161"/>
      <c r="AA681" s="161"/>
      <c r="AB681" s="279"/>
      <c r="AC681" s="277"/>
      <c r="AD681" s="161"/>
      <c r="AE681" s="161"/>
      <c r="AF681" s="279"/>
      <c r="AG681" s="277"/>
      <c r="AH681" s="161"/>
      <c r="AI681" s="161"/>
      <c r="AJ681" s="279"/>
      <c r="AK681" s="277"/>
      <c r="AL681" s="270"/>
    </row>
    <row r="682" spans="6:38">
      <c r="F682" s="161"/>
      <c r="G682" s="161"/>
      <c r="H682" s="277"/>
      <c r="I682" s="278"/>
      <c r="J682" s="161"/>
      <c r="K682" s="161"/>
      <c r="L682" s="279"/>
      <c r="M682" s="278"/>
      <c r="N682" s="161"/>
      <c r="O682" s="161"/>
      <c r="P682" s="279"/>
      <c r="Q682" s="278"/>
      <c r="R682" s="161"/>
      <c r="S682" s="161"/>
      <c r="T682" s="279"/>
      <c r="U682" s="278"/>
      <c r="V682" s="161"/>
      <c r="W682" s="161"/>
      <c r="X682" s="279"/>
      <c r="Y682" s="277"/>
      <c r="Z682" s="161"/>
      <c r="AA682" s="161"/>
      <c r="AB682" s="279"/>
      <c r="AC682" s="277"/>
      <c r="AD682" s="161"/>
      <c r="AE682" s="161"/>
      <c r="AF682" s="279"/>
      <c r="AG682" s="277"/>
      <c r="AH682" s="161"/>
      <c r="AI682" s="161"/>
      <c r="AJ682" s="279"/>
      <c r="AK682" s="277"/>
      <c r="AL682" s="270"/>
    </row>
    <row r="683" spans="6:38">
      <c r="F683" s="161"/>
      <c r="G683" s="161"/>
      <c r="H683" s="277"/>
      <c r="I683" s="278"/>
      <c r="J683" s="161"/>
      <c r="K683" s="161"/>
      <c r="L683" s="279"/>
      <c r="M683" s="278"/>
      <c r="N683" s="161"/>
      <c r="O683" s="161"/>
      <c r="P683" s="279"/>
      <c r="Q683" s="278"/>
      <c r="R683" s="161"/>
      <c r="S683" s="161"/>
      <c r="T683" s="279"/>
      <c r="U683" s="278"/>
      <c r="V683" s="161"/>
      <c r="W683" s="161"/>
      <c r="X683" s="279"/>
      <c r="Y683" s="277"/>
      <c r="Z683" s="161"/>
      <c r="AA683" s="161"/>
      <c r="AB683" s="279"/>
      <c r="AC683" s="277"/>
      <c r="AD683" s="161"/>
      <c r="AE683" s="161"/>
      <c r="AF683" s="279"/>
      <c r="AG683" s="277"/>
      <c r="AH683" s="161"/>
      <c r="AI683" s="161"/>
      <c r="AJ683" s="279"/>
      <c r="AK683" s="277"/>
      <c r="AL683" s="270"/>
    </row>
    <row r="684" spans="6:38">
      <c r="F684" s="161"/>
      <c r="G684" s="161"/>
      <c r="H684" s="277"/>
      <c r="I684" s="278"/>
      <c r="J684" s="161"/>
      <c r="K684" s="161"/>
      <c r="L684" s="279"/>
      <c r="M684" s="278"/>
      <c r="N684" s="161"/>
      <c r="O684" s="161"/>
      <c r="P684" s="279"/>
      <c r="Q684" s="278"/>
      <c r="R684" s="161"/>
      <c r="S684" s="161"/>
      <c r="T684" s="279"/>
      <c r="U684" s="278"/>
      <c r="V684" s="161"/>
      <c r="W684" s="161"/>
      <c r="X684" s="279"/>
      <c r="Y684" s="277"/>
      <c r="Z684" s="161"/>
      <c r="AA684" s="161"/>
      <c r="AB684" s="279"/>
      <c r="AC684" s="277"/>
      <c r="AD684" s="161"/>
      <c r="AE684" s="161"/>
      <c r="AF684" s="279"/>
      <c r="AG684" s="277"/>
      <c r="AH684" s="161"/>
      <c r="AI684" s="161"/>
      <c r="AJ684" s="279"/>
      <c r="AK684" s="277"/>
      <c r="AL684" s="270"/>
    </row>
    <row r="685" spans="6:38">
      <c r="F685" s="161"/>
      <c r="G685" s="161"/>
      <c r="H685" s="277"/>
      <c r="I685" s="278"/>
      <c r="J685" s="161"/>
      <c r="K685" s="161"/>
      <c r="L685" s="279"/>
      <c r="M685" s="278"/>
      <c r="N685" s="161"/>
      <c r="O685" s="161"/>
      <c r="P685" s="279"/>
      <c r="Q685" s="278"/>
      <c r="R685" s="161"/>
      <c r="S685" s="161"/>
      <c r="T685" s="279"/>
      <c r="U685" s="278"/>
      <c r="V685" s="161"/>
      <c r="W685" s="161"/>
      <c r="X685" s="279"/>
      <c r="Y685" s="277"/>
      <c r="Z685" s="161"/>
      <c r="AA685" s="161"/>
      <c r="AB685" s="279"/>
      <c r="AC685" s="277"/>
      <c r="AD685" s="161"/>
      <c r="AE685" s="161"/>
      <c r="AF685" s="279"/>
      <c r="AG685" s="277"/>
      <c r="AH685" s="161"/>
      <c r="AI685" s="161"/>
      <c r="AJ685" s="279"/>
      <c r="AK685" s="277"/>
      <c r="AL685" s="270"/>
    </row>
    <row r="686" spans="6:38">
      <c r="F686" s="161"/>
      <c r="G686" s="161"/>
      <c r="H686" s="277"/>
      <c r="I686" s="278"/>
      <c r="J686" s="161"/>
      <c r="K686" s="161"/>
      <c r="L686" s="279"/>
      <c r="M686" s="278"/>
      <c r="N686" s="161"/>
      <c r="O686" s="161"/>
      <c r="P686" s="279"/>
      <c r="Q686" s="278"/>
      <c r="R686" s="161"/>
      <c r="S686" s="161"/>
      <c r="T686" s="279"/>
      <c r="U686" s="278"/>
      <c r="V686" s="161"/>
      <c r="W686" s="161"/>
      <c r="X686" s="279"/>
      <c r="Y686" s="277"/>
      <c r="Z686" s="161"/>
      <c r="AA686" s="161"/>
      <c r="AB686" s="279"/>
      <c r="AC686" s="277"/>
      <c r="AD686" s="161"/>
      <c r="AE686" s="161"/>
      <c r="AF686" s="279"/>
      <c r="AG686" s="277"/>
      <c r="AH686" s="161"/>
      <c r="AI686" s="161"/>
      <c r="AJ686" s="279"/>
      <c r="AK686" s="277"/>
      <c r="AL686" s="270"/>
    </row>
    <row r="687" spans="6:38">
      <c r="F687" s="161"/>
      <c r="G687" s="161"/>
      <c r="H687" s="277"/>
      <c r="I687" s="278"/>
      <c r="J687" s="161"/>
      <c r="K687" s="161"/>
      <c r="L687" s="279"/>
      <c r="M687" s="278"/>
      <c r="N687" s="161"/>
      <c r="O687" s="161"/>
      <c r="P687" s="279"/>
      <c r="Q687" s="278"/>
      <c r="R687" s="161"/>
      <c r="S687" s="161"/>
      <c r="T687" s="279"/>
      <c r="U687" s="278"/>
      <c r="V687" s="161"/>
      <c r="W687" s="161"/>
      <c r="X687" s="279"/>
      <c r="Y687" s="277"/>
      <c r="Z687" s="161"/>
      <c r="AA687" s="161"/>
      <c r="AB687" s="279"/>
      <c r="AC687" s="277"/>
      <c r="AD687" s="161"/>
      <c r="AE687" s="161"/>
      <c r="AF687" s="279"/>
      <c r="AG687" s="277"/>
      <c r="AH687" s="161"/>
      <c r="AI687" s="161"/>
      <c r="AJ687" s="279"/>
      <c r="AK687" s="277"/>
      <c r="AL687" s="270"/>
    </row>
    <row r="688" spans="6:38">
      <c r="F688" s="161"/>
      <c r="G688" s="161"/>
      <c r="H688" s="277"/>
      <c r="I688" s="278"/>
      <c r="J688" s="161"/>
      <c r="K688" s="161"/>
      <c r="L688" s="279"/>
      <c r="M688" s="278"/>
      <c r="N688" s="161"/>
      <c r="O688" s="161"/>
      <c r="P688" s="279"/>
      <c r="Q688" s="278"/>
      <c r="R688" s="161"/>
      <c r="S688" s="161"/>
      <c r="T688" s="279"/>
      <c r="U688" s="278"/>
      <c r="V688" s="161"/>
      <c r="W688" s="161"/>
      <c r="X688" s="279"/>
      <c r="Y688" s="277"/>
      <c r="Z688" s="161"/>
      <c r="AA688" s="161"/>
      <c r="AB688" s="279"/>
      <c r="AC688" s="277"/>
      <c r="AD688" s="161"/>
      <c r="AE688" s="161"/>
      <c r="AF688" s="279"/>
      <c r="AG688" s="277"/>
      <c r="AH688" s="161"/>
      <c r="AI688" s="161"/>
      <c r="AJ688" s="279"/>
      <c r="AK688" s="277"/>
      <c r="AL688" s="270"/>
    </row>
    <row r="689" spans="6:38">
      <c r="F689" s="161"/>
      <c r="G689" s="161"/>
      <c r="H689" s="277"/>
      <c r="I689" s="278"/>
      <c r="J689" s="161"/>
      <c r="K689" s="161"/>
      <c r="L689" s="279"/>
      <c r="M689" s="278"/>
      <c r="N689" s="161"/>
      <c r="O689" s="161"/>
      <c r="P689" s="279"/>
      <c r="Q689" s="278"/>
      <c r="R689" s="161"/>
      <c r="S689" s="161"/>
      <c r="T689" s="279"/>
      <c r="U689" s="278"/>
      <c r="V689" s="161"/>
      <c r="W689" s="161"/>
      <c r="X689" s="279"/>
      <c r="Y689" s="277"/>
      <c r="Z689" s="161"/>
      <c r="AA689" s="161"/>
      <c r="AB689" s="279"/>
      <c r="AC689" s="277"/>
      <c r="AD689" s="161"/>
      <c r="AE689" s="161"/>
      <c r="AF689" s="279"/>
      <c r="AG689" s="277"/>
      <c r="AH689" s="161"/>
      <c r="AI689" s="161"/>
      <c r="AJ689" s="279"/>
      <c r="AK689" s="277"/>
      <c r="AL689" s="270"/>
    </row>
    <row r="690" spans="6:38">
      <c r="F690" s="161"/>
      <c r="G690" s="161"/>
      <c r="H690" s="277"/>
      <c r="I690" s="278"/>
      <c r="J690" s="161"/>
      <c r="K690" s="161"/>
      <c r="L690" s="279"/>
      <c r="M690" s="278"/>
      <c r="N690" s="161"/>
      <c r="O690" s="161"/>
      <c r="P690" s="279"/>
      <c r="Q690" s="278"/>
      <c r="R690" s="161"/>
      <c r="S690" s="161"/>
      <c r="T690" s="279"/>
      <c r="U690" s="278"/>
      <c r="V690" s="161"/>
      <c r="W690" s="161"/>
      <c r="X690" s="279"/>
      <c r="Y690" s="277"/>
      <c r="Z690" s="161"/>
      <c r="AA690" s="161"/>
      <c r="AB690" s="279"/>
      <c r="AC690" s="277"/>
      <c r="AD690" s="161"/>
      <c r="AE690" s="161"/>
      <c r="AF690" s="279"/>
      <c r="AG690" s="277"/>
      <c r="AH690" s="161"/>
      <c r="AI690" s="161"/>
      <c r="AJ690" s="279"/>
      <c r="AK690" s="277"/>
      <c r="AL690" s="270"/>
    </row>
    <row r="691" spans="6:38">
      <c r="F691" s="161"/>
      <c r="G691" s="161"/>
      <c r="H691" s="277"/>
      <c r="I691" s="278"/>
      <c r="J691" s="161"/>
      <c r="K691" s="161"/>
      <c r="L691" s="279"/>
      <c r="M691" s="278"/>
      <c r="N691" s="161"/>
      <c r="O691" s="161"/>
      <c r="P691" s="279"/>
      <c r="Q691" s="278"/>
      <c r="R691" s="161"/>
      <c r="S691" s="161"/>
      <c r="T691" s="279"/>
      <c r="U691" s="278"/>
      <c r="V691" s="161"/>
      <c r="W691" s="161"/>
      <c r="X691" s="279"/>
      <c r="Y691" s="277"/>
      <c r="Z691" s="161"/>
      <c r="AA691" s="161"/>
      <c r="AB691" s="279"/>
      <c r="AC691" s="277"/>
      <c r="AD691" s="161"/>
      <c r="AE691" s="161"/>
      <c r="AF691" s="279"/>
      <c r="AG691" s="277"/>
      <c r="AH691" s="161"/>
      <c r="AI691" s="161"/>
      <c r="AJ691" s="279"/>
      <c r="AK691" s="277"/>
      <c r="AL691" s="270"/>
    </row>
    <row r="692" spans="6:38">
      <c r="F692" s="161"/>
      <c r="G692" s="161"/>
      <c r="H692" s="277"/>
      <c r="I692" s="278"/>
      <c r="J692" s="161"/>
      <c r="K692" s="161"/>
      <c r="L692" s="279"/>
      <c r="M692" s="278"/>
      <c r="N692" s="161"/>
      <c r="O692" s="161"/>
      <c r="P692" s="279"/>
      <c r="Q692" s="278"/>
      <c r="R692" s="161"/>
      <c r="S692" s="161"/>
      <c r="T692" s="279"/>
      <c r="U692" s="278"/>
      <c r="V692" s="161"/>
      <c r="W692" s="161"/>
      <c r="X692" s="279"/>
      <c r="Y692" s="277"/>
      <c r="Z692" s="161"/>
      <c r="AA692" s="161"/>
      <c r="AB692" s="279"/>
      <c r="AC692" s="277"/>
      <c r="AD692" s="161"/>
      <c r="AE692" s="161"/>
      <c r="AF692" s="279"/>
      <c r="AG692" s="277"/>
      <c r="AH692" s="161"/>
      <c r="AI692" s="161"/>
      <c r="AJ692" s="279"/>
      <c r="AK692" s="277"/>
      <c r="AL692" s="270"/>
    </row>
    <row r="693" spans="6:38">
      <c r="F693" s="161"/>
      <c r="G693" s="161"/>
      <c r="H693" s="277"/>
      <c r="I693" s="278"/>
      <c r="J693" s="161"/>
      <c r="K693" s="161"/>
      <c r="L693" s="279"/>
      <c r="M693" s="278"/>
      <c r="N693" s="161"/>
      <c r="O693" s="161"/>
      <c r="P693" s="279"/>
      <c r="Q693" s="278"/>
      <c r="R693" s="161"/>
      <c r="S693" s="161"/>
      <c r="T693" s="279"/>
      <c r="U693" s="278"/>
      <c r="V693" s="161"/>
      <c r="W693" s="161"/>
      <c r="X693" s="279"/>
      <c r="Y693" s="277"/>
      <c r="Z693" s="161"/>
      <c r="AA693" s="161"/>
      <c r="AB693" s="279"/>
      <c r="AC693" s="277"/>
      <c r="AD693" s="161"/>
      <c r="AE693" s="161"/>
      <c r="AF693" s="279"/>
      <c r="AG693" s="277"/>
      <c r="AH693" s="161"/>
      <c r="AI693" s="161"/>
      <c r="AJ693" s="279"/>
      <c r="AK693" s="277"/>
      <c r="AL693" s="270"/>
    </row>
    <row r="694" spans="6:38">
      <c r="F694" s="161"/>
      <c r="G694" s="161"/>
      <c r="H694" s="277"/>
      <c r="I694" s="278"/>
      <c r="J694" s="161"/>
      <c r="K694" s="161"/>
      <c r="L694" s="279"/>
      <c r="M694" s="278"/>
      <c r="N694" s="161"/>
      <c r="O694" s="161"/>
      <c r="P694" s="279"/>
      <c r="Q694" s="278"/>
      <c r="R694" s="161"/>
      <c r="S694" s="161"/>
      <c r="T694" s="279"/>
      <c r="U694" s="278"/>
      <c r="V694" s="161"/>
      <c r="W694" s="161"/>
      <c r="X694" s="279"/>
      <c r="Y694" s="277"/>
      <c r="Z694" s="161"/>
      <c r="AA694" s="161"/>
      <c r="AB694" s="279"/>
      <c r="AC694" s="277"/>
      <c r="AD694" s="161"/>
      <c r="AE694" s="161"/>
      <c r="AF694" s="279"/>
      <c r="AG694" s="277"/>
      <c r="AH694" s="161"/>
      <c r="AI694" s="161"/>
      <c r="AJ694" s="279"/>
      <c r="AK694" s="277"/>
      <c r="AL694" s="270"/>
    </row>
    <row r="695" spans="6:38">
      <c r="F695" s="161"/>
      <c r="G695" s="161"/>
      <c r="H695" s="277"/>
      <c r="I695" s="278"/>
      <c r="J695" s="161"/>
      <c r="K695" s="161"/>
      <c r="L695" s="279"/>
      <c r="M695" s="278"/>
      <c r="N695" s="161"/>
      <c r="O695" s="161"/>
      <c r="P695" s="279"/>
      <c r="Q695" s="278"/>
      <c r="R695" s="161"/>
      <c r="S695" s="161"/>
      <c r="T695" s="279"/>
      <c r="U695" s="278"/>
      <c r="V695" s="161"/>
      <c r="W695" s="161"/>
      <c r="X695" s="279"/>
      <c r="Y695" s="277"/>
      <c r="Z695" s="161"/>
      <c r="AA695" s="161"/>
      <c r="AB695" s="279"/>
      <c r="AC695" s="277"/>
      <c r="AD695" s="161"/>
      <c r="AE695" s="161"/>
      <c r="AF695" s="279"/>
      <c r="AG695" s="277"/>
      <c r="AH695" s="161"/>
      <c r="AI695" s="161"/>
      <c r="AJ695" s="279"/>
      <c r="AK695" s="277"/>
      <c r="AL695" s="270"/>
    </row>
    <row r="696" spans="6:38">
      <c r="F696" s="161"/>
      <c r="G696" s="161"/>
      <c r="H696" s="277"/>
      <c r="I696" s="278"/>
      <c r="J696" s="161"/>
      <c r="K696" s="161"/>
      <c r="L696" s="279"/>
      <c r="M696" s="278"/>
      <c r="N696" s="161"/>
      <c r="O696" s="161"/>
      <c r="P696" s="279"/>
      <c r="Q696" s="278"/>
      <c r="R696" s="161"/>
      <c r="S696" s="161"/>
      <c r="T696" s="279"/>
      <c r="U696" s="278"/>
      <c r="V696" s="161"/>
      <c r="W696" s="161"/>
      <c r="X696" s="279"/>
      <c r="Y696" s="277"/>
      <c r="Z696" s="161"/>
      <c r="AA696" s="161"/>
      <c r="AB696" s="279"/>
      <c r="AC696" s="277"/>
      <c r="AD696" s="161"/>
      <c r="AE696" s="161"/>
      <c r="AF696" s="279"/>
      <c r="AG696" s="277"/>
      <c r="AH696" s="161"/>
      <c r="AI696" s="161"/>
      <c r="AJ696" s="279"/>
      <c r="AK696" s="277"/>
      <c r="AL696" s="270"/>
    </row>
    <row r="697" spans="6:38">
      <c r="F697" s="161"/>
      <c r="G697" s="161"/>
      <c r="H697" s="277"/>
      <c r="I697" s="278"/>
      <c r="J697" s="161"/>
      <c r="K697" s="161"/>
      <c r="L697" s="279"/>
      <c r="M697" s="278"/>
      <c r="N697" s="161"/>
      <c r="O697" s="161"/>
      <c r="P697" s="279"/>
      <c r="Q697" s="278"/>
      <c r="R697" s="161"/>
      <c r="S697" s="161"/>
      <c r="T697" s="279"/>
      <c r="U697" s="278"/>
      <c r="V697" s="161"/>
      <c r="W697" s="161"/>
      <c r="X697" s="279"/>
      <c r="Y697" s="277"/>
      <c r="Z697" s="161"/>
      <c r="AA697" s="161"/>
      <c r="AB697" s="279"/>
      <c r="AC697" s="277"/>
      <c r="AD697" s="161"/>
      <c r="AE697" s="161"/>
      <c r="AF697" s="279"/>
      <c r="AG697" s="277"/>
      <c r="AH697" s="161"/>
      <c r="AI697" s="161"/>
      <c r="AJ697" s="279"/>
      <c r="AK697" s="277"/>
      <c r="AL697" s="270"/>
    </row>
    <row r="698" spans="6:38">
      <c r="F698" s="161"/>
      <c r="G698" s="161"/>
      <c r="H698" s="277"/>
      <c r="I698" s="278"/>
      <c r="J698" s="161"/>
      <c r="K698" s="161"/>
      <c r="L698" s="279"/>
      <c r="M698" s="278"/>
      <c r="N698" s="161"/>
      <c r="O698" s="161"/>
      <c r="P698" s="279"/>
      <c r="Q698" s="278"/>
      <c r="R698" s="161"/>
      <c r="S698" s="161"/>
      <c r="T698" s="279"/>
      <c r="U698" s="278"/>
      <c r="V698" s="161"/>
      <c r="W698" s="161"/>
      <c r="X698" s="279"/>
      <c r="Y698" s="277"/>
      <c r="Z698" s="161"/>
      <c r="AA698" s="161"/>
      <c r="AB698" s="279"/>
      <c r="AC698" s="277"/>
      <c r="AD698" s="161"/>
      <c r="AE698" s="161"/>
      <c r="AF698" s="279"/>
      <c r="AG698" s="277"/>
      <c r="AH698" s="161"/>
      <c r="AI698" s="161"/>
      <c r="AJ698" s="279"/>
      <c r="AK698" s="277"/>
      <c r="AL698" s="270"/>
    </row>
    <row r="699" spans="6:38">
      <c r="F699" s="161"/>
      <c r="G699" s="161"/>
      <c r="H699" s="277"/>
      <c r="I699" s="278"/>
      <c r="J699" s="161"/>
      <c r="K699" s="161"/>
      <c r="L699" s="279"/>
      <c r="M699" s="278"/>
      <c r="N699" s="161"/>
      <c r="O699" s="161"/>
      <c r="P699" s="279"/>
      <c r="Q699" s="278"/>
      <c r="R699" s="161"/>
      <c r="S699" s="161"/>
      <c r="T699" s="279"/>
      <c r="U699" s="278"/>
      <c r="V699" s="161"/>
      <c r="W699" s="161"/>
      <c r="X699" s="279"/>
      <c r="Y699" s="277"/>
      <c r="Z699" s="161"/>
      <c r="AA699" s="161"/>
      <c r="AB699" s="279"/>
      <c r="AC699" s="277"/>
      <c r="AD699" s="161"/>
      <c r="AE699" s="161"/>
      <c r="AF699" s="279"/>
      <c r="AG699" s="277"/>
      <c r="AH699" s="161"/>
      <c r="AI699" s="161"/>
      <c r="AJ699" s="279"/>
      <c r="AK699" s="277"/>
      <c r="AL699" s="270"/>
    </row>
    <row r="700" spans="6:38">
      <c r="F700" s="161"/>
      <c r="G700" s="161"/>
      <c r="H700" s="277"/>
      <c r="I700" s="278"/>
      <c r="J700" s="161"/>
      <c r="K700" s="161"/>
      <c r="L700" s="279"/>
      <c r="M700" s="278"/>
      <c r="N700" s="161"/>
      <c r="O700" s="161"/>
      <c r="P700" s="279"/>
      <c r="Q700" s="278"/>
      <c r="R700" s="161"/>
      <c r="S700" s="161"/>
      <c r="T700" s="279"/>
      <c r="U700" s="278"/>
      <c r="V700" s="161"/>
      <c r="W700" s="161"/>
      <c r="X700" s="279"/>
      <c r="Y700" s="277"/>
      <c r="Z700" s="161"/>
      <c r="AA700" s="161"/>
      <c r="AB700" s="279"/>
      <c r="AC700" s="277"/>
      <c r="AD700" s="161"/>
      <c r="AE700" s="161"/>
      <c r="AF700" s="279"/>
      <c r="AG700" s="277"/>
      <c r="AH700" s="161"/>
      <c r="AI700" s="161"/>
      <c r="AJ700" s="279"/>
      <c r="AK700" s="277"/>
      <c r="AL700" s="270"/>
    </row>
    <row r="701" spans="6:38">
      <c r="F701" s="161"/>
      <c r="G701" s="161"/>
      <c r="H701" s="277"/>
      <c r="I701" s="278"/>
      <c r="J701" s="161"/>
      <c r="K701" s="161"/>
      <c r="L701" s="279"/>
      <c r="M701" s="278"/>
      <c r="N701" s="161"/>
      <c r="O701" s="161"/>
      <c r="P701" s="279"/>
      <c r="Q701" s="278"/>
      <c r="R701" s="161"/>
      <c r="S701" s="161"/>
      <c r="T701" s="279"/>
      <c r="U701" s="278"/>
      <c r="V701" s="161"/>
      <c r="W701" s="161"/>
      <c r="X701" s="279"/>
      <c r="Y701" s="277"/>
      <c r="Z701" s="161"/>
      <c r="AA701" s="161"/>
      <c r="AB701" s="279"/>
      <c r="AC701" s="277"/>
      <c r="AD701" s="161"/>
      <c r="AE701" s="161"/>
      <c r="AF701" s="279"/>
      <c r="AG701" s="277"/>
      <c r="AH701" s="161"/>
      <c r="AI701" s="161"/>
      <c r="AJ701" s="279"/>
      <c r="AK701" s="277"/>
      <c r="AL701" s="270"/>
    </row>
    <row r="702" spans="6:38">
      <c r="F702" s="161"/>
      <c r="G702" s="161"/>
      <c r="H702" s="277"/>
      <c r="I702" s="278"/>
      <c r="J702" s="161"/>
      <c r="K702" s="161"/>
      <c r="L702" s="279"/>
      <c r="M702" s="278"/>
      <c r="N702" s="161"/>
      <c r="O702" s="161"/>
      <c r="P702" s="279"/>
      <c r="Q702" s="278"/>
      <c r="R702" s="161"/>
      <c r="S702" s="161"/>
      <c r="T702" s="279"/>
      <c r="U702" s="278"/>
      <c r="V702" s="161"/>
      <c r="W702" s="161"/>
      <c r="X702" s="279"/>
      <c r="Y702" s="277"/>
      <c r="Z702" s="161"/>
      <c r="AA702" s="161"/>
      <c r="AB702" s="279"/>
      <c r="AC702" s="277"/>
      <c r="AD702" s="161"/>
      <c r="AE702" s="161"/>
      <c r="AF702" s="279"/>
      <c r="AG702" s="277"/>
      <c r="AH702" s="161"/>
      <c r="AI702" s="161"/>
      <c r="AJ702" s="279"/>
      <c r="AK702" s="277"/>
      <c r="AL702" s="270"/>
    </row>
    <row r="703" spans="6:38">
      <c r="F703" s="161"/>
      <c r="G703" s="161"/>
      <c r="H703" s="277"/>
      <c r="I703" s="278"/>
      <c r="J703" s="161"/>
      <c r="K703" s="161"/>
      <c r="L703" s="279"/>
      <c r="M703" s="278"/>
      <c r="N703" s="161"/>
      <c r="O703" s="161"/>
      <c r="P703" s="279"/>
      <c r="Q703" s="278"/>
      <c r="R703" s="161"/>
      <c r="S703" s="161"/>
      <c r="T703" s="279"/>
      <c r="U703" s="278"/>
      <c r="V703" s="161"/>
      <c r="W703" s="161"/>
      <c r="X703" s="279"/>
      <c r="Y703" s="277"/>
      <c r="Z703" s="161"/>
      <c r="AA703" s="161"/>
      <c r="AB703" s="279"/>
      <c r="AC703" s="277"/>
      <c r="AD703" s="161"/>
      <c r="AE703" s="161"/>
      <c r="AF703" s="279"/>
      <c r="AG703" s="277"/>
      <c r="AH703" s="161"/>
      <c r="AI703" s="161"/>
      <c r="AJ703" s="279"/>
      <c r="AK703" s="277"/>
      <c r="AL703" s="270"/>
    </row>
    <row r="704" spans="6:38">
      <c r="F704" s="161"/>
      <c r="G704" s="161"/>
      <c r="H704" s="277"/>
      <c r="I704" s="278"/>
      <c r="J704" s="161"/>
      <c r="K704" s="161"/>
      <c r="L704" s="279"/>
      <c r="M704" s="278"/>
      <c r="N704" s="161"/>
      <c r="O704" s="161"/>
      <c r="P704" s="279"/>
      <c r="Q704" s="278"/>
      <c r="R704" s="161"/>
      <c r="S704" s="161"/>
      <c r="T704" s="279"/>
      <c r="U704" s="278"/>
      <c r="V704" s="161"/>
      <c r="W704" s="161"/>
      <c r="X704" s="279"/>
      <c r="Y704" s="277"/>
      <c r="Z704" s="161"/>
      <c r="AA704" s="161"/>
      <c r="AB704" s="279"/>
      <c r="AC704" s="277"/>
      <c r="AD704" s="161"/>
      <c r="AE704" s="161"/>
      <c r="AF704" s="279"/>
      <c r="AG704" s="277"/>
      <c r="AH704" s="161"/>
      <c r="AI704" s="161"/>
      <c r="AJ704" s="279"/>
      <c r="AK704" s="277"/>
      <c r="AL704" s="270"/>
    </row>
    <row r="705" spans="6:38">
      <c r="F705" s="161"/>
      <c r="G705" s="161"/>
      <c r="H705" s="277"/>
      <c r="I705" s="278"/>
      <c r="J705" s="161"/>
      <c r="K705" s="161"/>
      <c r="L705" s="279"/>
      <c r="M705" s="278"/>
      <c r="N705" s="161"/>
      <c r="O705" s="161"/>
      <c r="P705" s="279"/>
      <c r="Q705" s="278"/>
      <c r="R705" s="161"/>
      <c r="S705" s="161"/>
      <c r="T705" s="279"/>
      <c r="U705" s="278"/>
      <c r="V705" s="161"/>
      <c r="W705" s="161"/>
      <c r="X705" s="279"/>
      <c r="Y705" s="277"/>
      <c r="Z705" s="161"/>
      <c r="AA705" s="161"/>
      <c r="AB705" s="279"/>
      <c r="AC705" s="277"/>
      <c r="AD705" s="161"/>
      <c r="AE705" s="161"/>
      <c r="AF705" s="279"/>
      <c r="AG705" s="277"/>
      <c r="AH705" s="161"/>
      <c r="AI705" s="161"/>
      <c r="AJ705" s="279"/>
      <c r="AK705" s="277"/>
      <c r="AL705" s="270"/>
    </row>
    <row r="706" spans="6:38">
      <c r="F706" s="161"/>
      <c r="G706" s="161"/>
      <c r="H706" s="277"/>
      <c r="I706" s="278"/>
      <c r="J706" s="161"/>
      <c r="K706" s="161"/>
      <c r="L706" s="279"/>
      <c r="M706" s="278"/>
      <c r="N706" s="161"/>
      <c r="O706" s="161"/>
      <c r="P706" s="279"/>
      <c r="Q706" s="278"/>
      <c r="R706" s="161"/>
      <c r="S706" s="161"/>
      <c r="T706" s="279"/>
      <c r="U706" s="278"/>
      <c r="V706" s="161"/>
      <c r="W706" s="161"/>
      <c r="X706" s="279"/>
      <c r="Y706" s="277"/>
      <c r="Z706" s="161"/>
      <c r="AA706" s="161"/>
      <c r="AB706" s="279"/>
      <c r="AC706" s="277"/>
      <c r="AD706" s="161"/>
      <c r="AE706" s="161"/>
      <c r="AF706" s="279"/>
      <c r="AG706" s="277"/>
      <c r="AH706" s="161"/>
      <c r="AI706" s="161"/>
      <c r="AJ706" s="279"/>
      <c r="AK706" s="277"/>
      <c r="AL706" s="270"/>
    </row>
    <row r="707" spans="6:38">
      <c r="F707" s="161"/>
      <c r="G707" s="161"/>
      <c r="H707" s="277"/>
      <c r="I707" s="278"/>
      <c r="J707" s="161"/>
      <c r="K707" s="161"/>
      <c r="L707" s="279"/>
      <c r="M707" s="278"/>
      <c r="N707" s="161"/>
      <c r="O707" s="161"/>
      <c r="P707" s="279"/>
      <c r="Q707" s="278"/>
      <c r="R707" s="161"/>
      <c r="S707" s="161"/>
      <c r="T707" s="279"/>
      <c r="U707" s="278"/>
      <c r="V707" s="161"/>
      <c r="W707" s="161"/>
      <c r="X707" s="279"/>
      <c r="Y707" s="277"/>
      <c r="Z707" s="161"/>
      <c r="AA707" s="161"/>
      <c r="AB707" s="279"/>
      <c r="AC707" s="277"/>
      <c r="AD707" s="161"/>
      <c r="AE707" s="161"/>
      <c r="AF707" s="279"/>
      <c r="AG707" s="277"/>
      <c r="AH707" s="161"/>
      <c r="AI707" s="161"/>
      <c r="AJ707" s="279"/>
      <c r="AK707" s="277"/>
      <c r="AL707" s="270"/>
    </row>
    <row r="708" spans="6:38">
      <c r="F708" s="161"/>
      <c r="G708" s="161"/>
      <c r="H708" s="277"/>
      <c r="I708" s="278"/>
      <c r="J708" s="161"/>
      <c r="K708" s="161"/>
      <c r="L708" s="279"/>
      <c r="M708" s="278"/>
      <c r="N708" s="161"/>
      <c r="O708" s="161"/>
      <c r="P708" s="279"/>
      <c r="Q708" s="278"/>
      <c r="R708" s="161"/>
      <c r="S708" s="161"/>
      <c r="T708" s="279"/>
      <c r="U708" s="278"/>
      <c r="V708" s="161"/>
      <c r="W708" s="161"/>
      <c r="X708" s="279"/>
      <c r="Y708" s="277"/>
      <c r="Z708" s="161"/>
      <c r="AA708" s="161"/>
      <c r="AB708" s="279"/>
      <c r="AC708" s="277"/>
      <c r="AD708" s="161"/>
      <c r="AE708" s="161"/>
      <c r="AF708" s="279"/>
      <c r="AG708" s="277"/>
      <c r="AH708" s="161"/>
      <c r="AI708" s="161"/>
      <c r="AJ708" s="279"/>
      <c r="AK708" s="277"/>
      <c r="AL708" s="270"/>
    </row>
    <row r="709" spans="6:38">
      <c r="F709" s="161"/>
      <c r="G709" s="161"/>
      <c r="H709" s="277"/>
      <c r="I709" s="278"/>
      <c r="J709" s="161"/>
      <c r="K709" s="161"/>
      <c r="L709" s="279"/>
      <c r="M709" s="278"/>
      <c r="N709" s="161"/>
      <c r="O709" s="161"/>
      <c r="P709" s="279"/>
      <c r="Q709" s="278"/>
      <c r="R709" s="161"/>
      <c r="S709" s="161"/>
      <c r="T709" s="279"/>
      <c r="U709" s="278"/>
      <c r="V709" s="161"/>
      <c r="W709" s="161"/>
      <c r="X709" s="279"/>
      <c r="Y709" s="277"/>
      <c r="Z709" s="161"/>
      <c r="AA709" s="161"/>
      <c r="AB709" s="279"/>
      <c r="AC709" s="277"/>
      <c r="AD709" s="161"/>
      <c r="AE709" s="161"/>
      <c r="AF709" s="279"/>
      <c r="AG709" s="277"/>
      <c r="AH709" s="161"/>
      <c r="AI709" s="161"/>
      <c r="AJ709" s="279"/>
      <c r="AK709" s="277"/>
      <c r="AL709" s="270"/>
    </row>
    <row r="710" spans="6:38">
      <c r="F710" s="161"/>
      <c r="G710" s="161"/>
      <c r="H710" s="277"/>
      <c r="I710" s="278"/>
      <c r="J710" s="161"/>
      <c r="K710" s="161"/>
      <c r="L710" s="279"/>
      <c r="M710" s="278"/>
      <c r="N710" s="161"/>
      <c r="O710" s="161"/>
      <c r="P710" s="279"/>
      <c r="Q710" s="278"/>
      <c r="R710" s="161"/>
      <c r="S710" s="161"/>
      <c r="T710" s="279"/>
      <c r="U710" s="278"/>
      <c r="V710" s="161"/>
      <c r="W710" s="161"/>
      <c r="X710" s="279"/>
      <c r="Y710" s="277"/>
      <c r="Z710" s="161"/>
      <c r="AA710" s="161"/>
      <c r="AB710" s="279"/>
      <c r="AC710" s="277"/>
      <c r="AD710" s="161"/>
      <c r="AE710" s="161"/>
      <c r="AF710" s="279"/>
      <c r="AG710" s="277"/>
      <c r="AH710" s="161"/>
      <c r="AI710" s="161"/>
      <c r="AJ710" s="279"/>
      <c r="AK710" s="277"/>
      <c r="AL710" s="270"/>
    </row>
    <row r="711" spans="6:38">
      <c r="F711" s="161"/>
      <c r="G711" s="161"/>
      <c r="H711" s="277"/>
      <c r="I711" s="278"/>
      <c r="J711" s="161"/>
      <c r="K711" s="161"/>
      <c r="L711" s="279"/>
      <c r="M711" s="278"/>
      <c r="N711" s="161"/>
      <c r="O711" s="161"/>
      <c r="P711" s="279"/>
      <c r="Q711" s="278"/>
      <c r="R711" s="161"/>
      <c r="S711" s="161"/>
      <c r="T711" s="279"/>
      <c r="U711" s="278"/>
      <c r="V711" s="161"/>
      <c r="W711" s="161"/>
      <c r="X711" s="279"/>
      <c r="Y711" s="277"/>
      <c r="Z711" s="161"/>
      <c r="AA711" s="161"/>
      <c r="AB711" s="279"/>
      <c r="AC711" s="277"/>
      <c r="AD711" s="161"/>
      <c r="AE711" s="161"/>
      <c r="AF711" s="279"/>
      <c r="AG711" s="277"/>
      <c r="AH711" s="161"/>
      <c r="AI711" s="161"/>
      <c r="AJ711" s="279"/>
      <c r="AK711" s="277"/>
      <c r="AL711" s="270"/>
    </row>
    <row r="712" spans="6:38">
      <c r="F712" s="161"/>
      <c r="G712" s="161"/>
      <c r="H712" s="277"/>
      <c r="I712" s="278"/>
      <c r="J712" s="161"/>
      <c r="K712" s="161"/>
      <c r="L712" s="279"/>
      <c r="M712" s="278"/>
      <c r="N712" s="161"/>
      <c r="O712" s="161"/>
      <c r="P712" s="279"/>
      <c r="Q712" s="278"/>
      <c r="R712" s="161"/>
      <c r="S712" s="161"/>
      <c r="T712" s="279"/>
      <c r="U712" s="278"/>
      <c r="V712" s="161"/>
      <c r="W712" s="161"/>
      <c r="X712" s="279"/>
      <c r="Y712" s="277"/>
      <c r="Z712" s="161"/>
      <c r="AA712" s="161"/>
      <c r="AB712" s="279"/>
      <c r="AC712" s="277"/>
      <c r="AD712" s="161"/>
      <c r="AE712" s="161"/>
      <c r="AF712" s="279"/>
      <c r="AG712" s="277"/>
      <c r="AH712" s="161"/>
      <c r="AI712" s="161"/>
      <c r="AJ712" s="279"/>
      <c r="AK712" s="277"/>
      <c r="AL712" s="270"/>
    </row>
    <row r="713" spans="6:38">
      <c r="F713" s="161"/>
      <c r="G713" s="161"/>
      <c r="H713" s="277"/>
      <c r="I713" s="278"/>
      <c r="J713" s="161"/>
      <c r="K713" s="161"/>
      <c r="L713" s="279"/>
      <c r="M713" s="278"/>
      <c r="N713" s="161"/>
      <c r="O713" s="161"/>
      <c r="P713" s="279"/>
      <c r="Q713" s="278"/>
      <c r="R713" s="161"/>
      <c r="S713" s="161"/>
      <c r="T713" s="279"/>
      <c r="U713" s="278"/>
      <c r="V713" s="161"/>
      <c r="W713" s="161"/>
      <c r="X713" s="279"/>
      <c r="Y713" s="277"/>
      <c r="Z713" s="161"/>
      <c r="AA713" s="161"/>
      <c r="AB713" s="279"/>
      <c r="AC713" s="277"/>
      <c r="AD713" s="161"/>
      <c r="AE713" s="161"/>
      <c r="AF713" s="279"/>
      <c r="AG713" s="277"/>
      <c r="AH713" s="161"/>
      <c r="AI713" s="161"/>
      <c r="AJ713" s="279"/>
      <c r="AK713" s="277"/>
      <c r="AL713" s="270"/>
    </row>
    <row r="714" spans="6:38">
      <c r="F714" s="161"/>
      <c r="G714" s="161"/>
      <c r="H714" s="277"/>
      <c r="I714" s="278"/>
      <c r="J714" s="161"/>
      <c r="K714" s="161"/>
      <c r="L714" s="279"/>
      <c r="M714" s="278"/>
      <c r="N714" s="161"/>
      <c r="O714" s="161"/>
      <c r="P714" s="279"/>
      <c r="Q714" s="278"/>
      <c r="R714" s="161"/>
      <c r="S714" s="161"/>
      <c r="T714" s="279"/>
      <c r="U714" s="278"/>
      <c r="V714" s="161"/>
      <c r="W714" s="161"/>
      <c r="X714" s="279"/>
      <c r="Y714" s="277"/>
      <c r="Z714" s="161"/>
      <c r="AA714" s="161"/>
      <c r="AB714" s="279"/>
      <c r="AC714" s="277"/>
      <c r="AD714" s="161"/>
      <c r="AE714" s="161"/>
      <c r="AF714" s="279"/>
      <c r="AG714" s="277"/>
      <c r="AH714" s="161"/>
      <c r="AI714" s="161"/>
      <c r="AJ714" s="279"/>
      <c r="AK714" s="277"/>
      <c r="AL714" s="270"/>
    </row>
    <row r="715" spans="6:38">
      <c r="F715" s="161"/>
      <c r="G715" s="161"/>
      <c r="H715" s="277"/>
      <c r="I715" s="278"/>
      <c r="J715" s="161"/>
      <c r="K715" s="161"/>
      <c r="L715" s="279"/>
      <c r="M715" s="278"/>
      <c r="N715" s="161"/>
      <c r="O715" s="161"/>
      <c r="P715" s="279"/>
      <c r="Q715" s="278"/>
      <c r="R715" s="161"/>
      <c r="S715" s="161"/>
      <c r="T715" s="279"/>
      <c r="U715" s="278"/>
      <c r="V715" s="161"/>
      <c r="W715" s="161"/>
      <c r="X715" s="279"/>
      <c r="Y715" s="277"/>
      <c r="Z715" s="161"/>
      <c r="AA715" s="161"/>
      <c r="AB715" s="279"/>
      <c r="AC715" s="277"/>
      <c r="AD715" s="161"/>
      <c r="AE715" s="161"/>
      <c r="AF715" s="279"/>
      <c r="AG715" s="277"/>
      <c r="AH715" s="161"/>
      <c r="AI715" s="161"/>
      <c r="AJ715" s="279"/>
      <c r="AK715" s="277"/>
      <c r="AL715" s="270"/>
    </row>
    <row r="716" spans="6:38">
      <c r="F716" s="161"/>
      <c r="G716" s="161"/>
      <c r="H716" s="277"/>
      <c r="I716" s="278"/>
      <c r="J716" s="161"/>
      <c r="K716" s="161"/>
      <c r="L716" s="279"/>
      <c r="M716" s="278"/>
      <c r="N716" s="161"/>
      <c r="O716" s="161"/>
      <c r="P716" s="279"/>
      <c r="Q716" s="278"/>
      <c r="R716" s="161"/>
      <c r="S716" s="161"/>
      <c r="T716" s="279"/>
      <c r="U716" s="278"/>
      <c r="V716" s="161"/>
      <c r="W716" s="161"/>
      <c r="X716" s="279"/>
      <c r="Y716" s="277"/>
      <c r="Z716" s="161"/>
      <c r="AA716" s="161"/>
      <c r="AB716" s="279"/>
      <c r="AC716" s="277"/>
      <c r="AD716" s="161"/>
      <c r="AE716" s="161"/>
      <c r="AF716" s="279"/>
      <c r="AG716" s="277"/>
      <c r="AH716" s="161"/>
      <c r="AI716" s="161"/>
      <c r="AJ716" s="279"/>
      <c r="AK716" s="277"/>
      <c r="AL716" s="270"/>
    </row>
    <row r="717" spans="6:38">
      <c r="F717" s="161"/>
      <c r="G717" s="161"/>
      <c r="H717" s="277"/>
      <c r="I717" s="278"/>
      <c r="J717" s="161"/>
      <c r="K717" s="161"/>
      <c r="L717" s="279"/>
      <c r="M717" s="278"/>
      <c r="N717" s="161"/>
      <c r="O717" s="161"/>
      <c r="P717" s="279"/>
      <c r="Q717" s="278"/>
      <c r="R717" s="161"/>
      <c r="S717" s="161"/>
      <c r="T717" s="279"/>
      <c r="U717" s="278"/>
      <c r="V717" s="161"/>
      <c r="W717" s="161"/>
      <c r="X717" s="279"/>
      <c r="Y717" s="277"/>
      <c r="Z717" s="161"/>
      <c r="AA717" s="161"/>
      <c r="AB717" s="279"/>
      <c r="AC717" s="277"/>
      <c r="AD717" s="161"/>
      <c r="AE717" s="161"/>
      <c r="AF717" s="279"/>
      <c r="AG717" s="277"/>
      <c r="AH717" s="161"/>
      <c r="AI717" s="161"/>
      <c r="AJ717" s="279"/>
      <c r="AK717" s="277"/>
      <c r="AL717" s="270"/>
    </row>
    <row r="718" spans="6:38">
      <c r="F718" s="161"/>
      <c r="G718" s="161"/>
      <c r="H718" s="277"/>
      <c r="I718" s="278"/>
      <c r="J718" s="161"/>
      <c r="K718" s="161"/>
      <c r="L718" s="279"/>
      <c r="M718" s="278"/>
      <c r="N718" s="161"/>
      <c r="O718" s="161"/>
      <c r="P718" s="279"/>
      <c r="Q718" s="278"/>
      <c r="R718" s="161"/>
      <c r="S718" s="161"/>
      <c r="T718" s="279"/>
      <c r="U718" s="278"/>
      <c r="V718" s="161"/>
      <c r="W718" s="161"/>
      <c r="X718" s="279"/>
      <c r="Y718" s="277"/>
      <c r="Z718" s="161"/>
      <c r="AA718" s="161"/>
      <c r="AB718" s="279"/>
      <c r="AC718" s="277"/>
      <c r="AD718" s="161"/>
      <c r="AE718" s="161"/>
      <c r="AF718" s="279"/>
      <c r="AG718" s="277"/>
      <c r="AH718" s="161"/>
      <c r="AI718" s="161"/>
      <c r="AJ718" s="279"/>
      <c r="AK718" s="277"/>
      <c r="AL718" s="270"/>
    </row>
    <row r="719" spans="6:38">
      <c r="F719" s="161"/>
      <c r="G719" s="161"/>
      <c r="H719" s="277"/>
      <c r="I719" s="278"/>
      <c r="J719" s="161"/>
      <c r="K719" s="161"/>
      <c r="L719" s="279"/>
      <c r="M719" s="278"/>
      <c r="N719" s="161"/>
      <c r="O719" s="161"/>
      <c r="P719" s="279"/>
      <c r="Q719" s="278"/>
      <c r="R719" s="161"/>
      <c r="S719" s="161"/>
      <c r="T719" s="279"/>
      <c r="U719" s="278"/>
      <c r="V719" s="161"/>
      <c r="W719" s="161"/>
      <c r="X719" s="279"/>
      <c r="Y719" s="277"/>
      <c r="Z719" s="161"/>
      <c r="AA719" s="161"/>
      <c r="AB719" s="279"/>
      <c r="AC719" s="277"/>
      <c r="AD719" s="161"/>
      <c r="AE719" s="161"/>
      <c r="AF719" s="279"/>
      <c r="AG719" s="277"/>
      <c r="AH719" s="161"/>
      <c r="AI719" s="161"/>
      <c r="AJ719" s="279"/>
      <c r="AK719" s="277"/>
      <c r="AL719" s="270"/>
    </row>
    <row r="720" spans="6:38">
      <c r="F720" s="161"/>
      <c r="G720" s="161"/>
      <c r="H720" s="277"/>
      <c r="I720" s="278"/>
      <c r="J720" s="161"/>
      <c r="K720" s="161"/>
      <c r="L720" s="279"/>
      <c r="M720" s="278"/>
      <c r="N720" s="161"/>
      <c r="O720" s="161"/>
      <c r="P720" s="279"/>
      <c r="Q720" s="278"/>
      <c r="R720" s="161"/>
      <c r="S720" s="161"/>
      <c r="T720" s="279"/>
      <c r="U720" s="278"/>
      <c r="V720" s="161"/>
      <c r="W720" s="161"/>
      <c r="X720" s="279"/>
      <c r="Y720" s="277"/>
      <c r="Z720" s="161"/>
      <c r="AA720" s="161"/>
      <c r="AB720" s="279"/>
      <c r="AC720" s="277"/>
      <c r="AD720" s="161"/>
      <c r="AE720" s="161"/>
      <c r="AF720" s="279"/>
      <c r="AG720" s="277"/>
      <c r="AH720" s="161"/>
      <c r="AI720" s="161"/>
      <c r="AJ720" s="279"/>
      <c r="AK720" s="277"/>
      <c r="AL720" s="270"/>
    </row>
    <row r="721" spans="6:38">
      <c r="F721" s="161"/>
      <c r="G721" s="161"/>
      <c r="H721" s="277"/>
      <c r="I721" s="278"/>
      <c r="J721" s="161"/>
      <c r="K721" s="161"/>
      <c r="L721" s="279"/>
      <c r="M721" s="278"/>
      <c r="N721" s="161"/>
      <c r="O721" s="161"/>
      <c r="P721" s="279"/>
      <c r="Q721" s="278"/>
      <c r="R721" s="161"/>
      <c r="S721" s="161"/>
      <c r="T721" s="279"/>
      <c r="U721" s="278"/>
      <c r="V721" s="161"/>
      <c r="W721" s="161"/>
      <c r="X721" s="279"/>
      <c r="Y721" s="277"/>
      <c r="Z721" s="161"/>
      <c r="AA721" s="161"/>
      <c r="AB721" s="279"/>
      <c r="AC721" s="277"/>
      <c r="AD721" s="161"/>
      <c r="AE721" s="161"/>
      <c r="AF721" s="279"/>
      <c r="AG721" s="277"/>
      <c r="AH721" s="161"/>
      <c r="AI721" s="161"/>
      <c r="AJ721" s="279"/>
      <c r="AK721" s="277"/>
      <c r="AL721" s="270"/>
    </row>
    <row r="722" spans="6:38">
      <c r="F722" s="161"/>
      <c r="G722" s="161"/>
      <c r="H722" s="277"/>
      <c r="I722" s="278"/>
      <c r="J722" s="161"/>
      <c r="K722" s="161"/>
      <c r="L722" s="279"/>
      <c r="M722" s="278"/>
      <c r="N722" s="161"/>
      <c r="O722" s="161"/>
      <c r="P722" s="279"/>
      <c r="Q722" s="278"/>
      <c r="R722" s="161"/>
      <c r="S722" s="161"/>
      <c r="T722" s="279"/>
      <c r="U722" s="278"/>
      <c r="V722" s="161"/>
      <c r="W722" s="161"/>
      <c r="X722" s="279"/>
      <c r="Y722" s="277"/>
      <c r="Z722" s="161"/>
      <c r="AA722" s="161"/>
      <c r="AB722" s="279"/>
      <c r="AC722" s="277"/>
      <c r="AD722" s="161"/>
      <c r="AE722" s="161"/>
      <c r="AF722" s="279"/>
      <c r="AG722" s="277"/>
      <c r="AH722" s="161"/>
      <c r="AI722" s="161"/>
      <c r="AJ722" s="279"/>
      <c r="AK722" s="277"/>
      <c r="AL722" s="270"/>
    </row>
    <row r="723" spans="6:38">
      <c r="F723" s="161"/>
      <c r="G723" s="161"/>
      <c r="H723" s="277"/>
      <c r="I723" s="278"/>
      <c r="J723" s="161"/>
      <c r="K723" s="161"/>
      <c r="L723" s="279"/>
      <c r="M723" s="278"/>
      <c r="N723" s="161"/>
      <c r="O723" s="161"/>
      <c r="P723" s="279"/>
      <c r="Q723" s="278"/>
      <c r="R723" s="161"/>
      <c r="S723" s="161"/>
      <c r="T723" s="279"/>
      <c r="U723" s="278"/>
      <c r="V723" s="161"/>
      <c r="W723" s="161"/>
      <c r="X723" s="279"/>
      <c r="Y723" s="277"/>
      <c r="Z723" s="161"/>
      <c r="AA723" s="161"/>
      <c r="AB723" s="279"/>
      <c r="AC723" s="277"/>
      <c r="AD723" s="161"/>
      <c r="AE723" s="161"/>
      <c r="AF723" s="279"/>
      <c r="AG723" s="277"/>
      <c r="AH723" s="161"/>
      <c r="AI723" s="161"/>
      <c r="AJ723" s="279"/>
      <c r="AK723" s="277"/>
      <c r="AL723" s="270"/>
    </row>
    <row r="724" spans="6:38">
      <c r="F724" s="161"/>
      <c r="G724" s="161"/>
      <c r="H724" s="277"/>
      <c r="I724" s="278"/>
      <c r="J724" s="161"/>
      <c r="K724" s="161"/>
      <c r="L724" s="279"/>
      <c r="M724" s="278"/>
      <c r="N724" s="161"/>
      <c r="O724" s="161"/>
      <c r="P724" s="279"/>
      <c r="Q724" s="278"/>
      <c r="R724" s="161"/>
      <c r="S724" s="161"/>
      <c r="T724" s="279"/>
      <c r="U724" s="278"/>
      <c r="V724" s="161"/>
      <c r="W724" s="161"/>
      <c r="X724" s="279"/>
      <c r="Y724" s="277"/>
      <c r="Z724" s="161"/>
      <c r="AA724" s="161"/>
      <c r="AB724" s="279"/>
      <c r="AC724" s="277"/>
      <c r="AD724" s="161"/>
      <c r="AE724" s="161"/>
      <c r="AF724" s="279"/>
      <c r="AG724" s="277"/>
      <c r="AH724" s="161"/>
      <c r="AI724" s="161"/>
      <c r="AJ724" s="279"/>
      <c r="AK724" s="277"/>
      <c r="AL724" s="270"/>
    </row>
    <row r="725" spans="6:38">
      <c r="F725" s="161"/>
      <c r="G725" s="161"/>
      <c r="H725" s="277"/>
      <c r="I725" s="278"/>
      <c r="J725" s="161"/>
      <c r="K725" s="161"/>
      <c r="L725" s="279"/>
      <c r="M725" s="278"/>
      <c r="N725" s="161"/>
      <c r="O725" s="161"/>
      <c r="P725" s="279"/>
      <c r="Q725" s="278"/>
      <c r="R725" s="161"/>
      <c r="S725" s="161"/>
      <c r="T725" s="279"/>
      <c r="U725" s="278"/>
      <c r="V725" s="161"/>
      <c r="W725" s="161"/>
      <c r="X725" s="279"/>
      <c r="Y725" s="277"/>
      <c r="Z725" s="161"/>
      <c r="AA725" s="161"/>
      <c r="AB725" s="279"/>
      <c r="AC725" s="277"/>
      <c r="AD725" s="161"/>
      <c r="AE725" s="161"/>
      <c r="AF725" s="279"/>
      <c r="AG725" s="277"/>
      <c r="AH725" s="161"/>
      <c r="AI725" s="161"/>
      <c r="AJ725" s="279"/>
      <c r="AK725" s="277"/>
      <c r="AL725" s="270"/>
    </row>
    <row r="726" spans="6:38">
      <c r="F726" s="161"/>
      <c r="G726" s="161"/>
      <c r="H726" s="277"/>
      <c r="I726" s="278"/>
      <c r="J726" s="161"/>
      <c r="K726" s="161"/>
      <c r="L726" s="279"/>
      <c r="M726" s="278"/>
      <c r="N726" s="161"/>
      <c r="O726" s="161"/>
      <c r="P726" s="279"/>
      <c r="Q726" s="278"/>
      <c r="R726" s="161"/>
      <c r="S726" s="161"/>
      <c r="T726" s="279"/>
      <c r="U726" s="278"/>
      <c r="V726" s="161"/>
      <c r="W726" s="161"/>
      <c r="X726" s="279"/>
      <c r="Y726" s="277"/>
      <c r="Z726" s="161"/>
      <c r="AA726" s="161"/>
      <c r="AB726" s="279"/>
      <c r="AC726" s="277"/>
      <c r="AD726" s="161"/>
      <c r="AE726" s="161"/>
      <c r="AF726" s="279"/>
      <c r="AG726" s="277"/>
      <c r="AH726" s="161"/>
      <c r="AI726" s="161"/>
      <c r="AJ726" s="279"/>
      <c r="AK726" s="277"/>
      <c r="AL726" s="270"/>
    </row>
    <row r="727" spans="6:38">
      <c r="F727" s="161"/>
      <c r="G727" s="161"/>
      <c r="H727" s="277"/>
      <c r="I727" s="278"/>
      <c r="J727" s="161"/>
      <c r="K727" s="161"/>
      <c r="L727" s="279"/>
      <c r="M727" s="278"/>
      <c r="N727" s="161"/>
      <c r="O727" s="161"/>
      <c r="P727" s="279"/>
      <c r="Q727" s="278"/>
      <c r="R727" s="161"/>
      <c r="S727" s="161"/>
      <c r="T727" s="279"/>
      <c r="U727" s="278"/>
      <c r="V727" s="161"/>
      <c r="W727" s="161"/>
      <c r="X727" s="279"/>
      <c r="Y727" s="277"/>
      <c r="Z727" s="161"/>
      <c r="AA727" s="161"/>
      <c r="AB727" s="279"/>
      <c r="AC727" s="277"/>
      <c r="AD727" s="161"/>
      <c r="AE727" s="161"/>
      <c r="AF727" s="279"/>
      <c r="AG727" s="277"/>
      <c r="AH727" s="161"/>
      <c r="AI727" s="161"/>
      <c r="AJ727" s="279"/>
      <c r="AK727" s="277"/>
      <c r="AL727" s="270"/>
    </row>
    <row r="728" spans="6:38">
      <c r="F728" s="161"/>
      <c r="G728" s="161"/>
      <c r="H728" s="277"/>
      <c r="I728" s="278"/>
      <c r="J728" s="161"/>
      <c r="K728" s="161"/>
      <c r="L728" s="279"/>
      <c r="M728" s="278"/>
      <c r="N728" s="161"/>
      <c r="O728" s="161"/>
      <c r="P728" s="279"/>
      <c r="Q728" s="278"/>
      <c r="R728" s="161"/>
      <c r="S728" s="161"/>
      <c r="T728" s="279"/>
      <c r="U728" s="278"/>
      <c r="V728" s="161"/>
      <c r="W728" s="161"/>
      <c r="X728" s="279"/>
      <c r="Y728" s="277"/>
      <c r="Z728" s="161"/>
      <c r="AA728" s="161"/>
      <c r="AB728" s="279"/>
      <c r="AC728" s="277"/>
      <c r="AD728" s="161"/>
      <c r="AE728" s="161"/>
      <c r="AF728" s="279"/>
      <c r="AG728" s="277"/>
      <c r="AH728" s="161"/>
      <c r="AI728" s="161"/>
      <c r="AJ728" s="279"/>
      <c r="AK728" s="277"/>
      <c r="AL728" s="270"/>
    </row>
    <row r="729" spans="6:38">
      <c r="F729" s="161"/>
      <c r="G729" s="161"/>
      <c r="H729" s="277"/>
      <c r="I729" s="278"/>
      <c r="J729" s="161"/>
      <c r="K729" s="161"/>
      <c r="L729" s="279"/>
      <c r="M729" s="278"/>
      <c r="N729" s="161"/>
      <c r="O729" s="161"/>
      <c r="P729" s="279"/>
      <c r="Q729" s="278"/>
      <c r="R729" s="161"/>
      <c r="S729" s="161"/>
      <c r="T729" s="279"/>
      <c r="U729" s="278"/>
      <c r="V729" s="161"/>
      <c r="W729" s="161"/>
      <c r="X729" s="279"/>
      <c r="Y729" s="277"/>
      <c r="Z729" s="161"/>
      <c r="AA729" s="161"/>
      <c r="AB729" s="279"/>
      <c r="AC729" s="277"/>
      <c r="AD729" s="161"/>
      <c r="AE729" s="161"/>
      <c r="AF729" s="279"/>
      <c r="AG729" s="277"/>
      <c r="AH729" s="161"/>
      <c r="AI729" s="161"/>
      <c r="AJ729" s="279"/>
      <c r="AK729" s="277"/>
      <c r="AL729" s="270"/>
    </row>
    <row r="730" spans="6:38">
      <c r="F730" s="161"/>
      <c r="G730" s="161"/>
      <c r="H730" s="277"/>
      <c r="I730" s="278"/>
      <c r="J730" s="161"/>
      <c r="K730" s="161"/>
      <c r="L730" s="279"/>
      <c r="M730" s="278"/>
      <c r="N730" s="161"/>
      <c r="O730" s="161"/>
      <c r="P730" s="279"/>
      <c r="Q730" s="278"/>
      <c r="R730" s="161"/>
      <c r="S730" s="161"/>
      <c r="T730" s="279"/>
      <c r="U730" s="278"/>
      <c r="V730" s="161"/>
      <c r="W730" s="161"/>
      <c r="X730" s="279"/>
      <c r="Y730" s="277"/>
      <c r="Z730" s="161"/>
      <c r="AA730" s="161"/>
      <c r="AB730" s="279"/>
      <c r="AC730" s="277"/>
      <c r="AD730" s="161"/>
      <c r="AE730" s="161"/>
      <c r="AF730" s="279"/>
      <c r="AG730" s="277"/>
      <c r="AH730" s="161"/>
      <c r="AI730" s="161"/>
      <c r="AJ730" s="279"/>
      <c r="AK730" s="277"/>
      <c r="AL730" s="270"/>
    </row>
    <row r="731" spans="6:38">
      <c r="F731" s="161"/>
      <c r="G731" s="161"/>
      <c r="H731" s="277"/>
      <c r="I731" s="278"/>
      <c r="J731" s="161"/>
      <c r="K731" s="161"/>
      <c r="L731" s="279"/>
      <c r="M731" s="278"/>
      <c r="N731" s="161"/>
      <c r="O731" s="161"/>
      <c r="P731" s="279"/>
      <c r="Q731" s="278"/>
      <c r="R731" s="161"/>
      <c r="S731" s="161"/>
      <c r="T731" s="279"/>
      <c r="U731" s="278"/>
      <c r="V731" s="161"/>
      <c r="W731" s="161"/>
      <c r="X731" s="279"/>
      <c r="Y731" s="277"/>
      <c r="Z731" s="161"/>
      <c r="AA731" s="161"/>
      <c r="AB731" s="279"/>
      <c r="AC731" s="277"/>
      <c r="AD731" s="161"/>
      <c r="AE731" s="161"/>
      <c r="AF731" s="279"/>
      <c r="AG731" s="277"/>
      <c r="AH731" s="161"/>
      <c r="AI731" s="161"/>
      <c r="AJ731" s="279"/>
      <c r="AK731" s="277"/>
      <c r="AL731" s="270"/>
    </row>
    <row r="732" spans="6:38">
      <c r="F732" s="161"/>
      <c r="G732" s="161"/>
      <c r="H732" s="277"/>
      <c r="I732" s="278"/>
      <c r="J732" s="161"/>
      <c r="K732" s="161"/>
      <c r="L732" s="279"/>
      <c r="M732" s="278"/>
      <c r="N732" s="161"/>
      <c r="O732" s="161"/>
      <c r="P732" s="279"/>
      <c r="Q732" s="278"/>
      <c r="R732" s="161"/>
      <c r="S732" s="161"/>
      <c r="T732" s="279"/>
      <c r="U732" s="278"/>
      <c r="V732" s="161"/>
      <c r="W732" s="161"/>
      <c r="X732" s="279"/>
      <c r="Y732" s="277"/>
      <c r="Z732" s="161"/>
      <c r="AA732" s="161"/>
      <c r="AB732" s="279"/>
      <c r="AC732" s="277"/>
      <c r="AD732" s="161"/>
      <c r="AE732" s="161"/>
      <c r="AF732" s="279"/>
      <c r="AG732" s="277"/>
      <c r="AH732" s="161"/>
      <c r="AI732" s="161"/>
      <c r="AJ732" s="279"/>
      <c r="AK732" s="277"/>
      <c r="AL732" s="270"/>
    </row>
    <row r="733" spans="6:38">
      <c r="F733" s="161"/>
      <c r="G733" s="161"/>
      <c r="H733" s="277"/>
      <c r="I733" s="278"/>
      <c r="J733" s="161"/>
      <c r="K733" s="161"/>
      <c r="L733" s="279"/>
      <c r="M733" s="278"/>
      <c r="N733" s="161"/>
      <c r="O733" s="161"/>
      <c r="P733" s="279"/>
      <c r="Q733" s="278"/>
      <c r="R733" s="161"/>
      <c r="S733" s="161"/>
      <c r="T733" s="279"/>
      <c r="U733" s="278"/>
      <c r="V733" s="161"/>
      <c r="W733" s="161"/>
      <c r="X733" s="279"/>
      <c r="Y733" s="277"/>
      <c r="Z733" s="161"/>
      <c r="AA733" s="161"/>
      <c r="AB733" s="279"/>
      <c r="AC733" s="277"/>
      <c r="AD733" s="161"/>
      <c r="AE733" s="161"/>
      <c r="AF733" s="279"/>
      <c r="AG733" s="277"/>
      <c r="AH733" s="161"/>
      <c r="AI733" s="161"/>
      <c r="AJ733" s="279"/>
      <c r="AK733" s="277"/>
      <c r="AL733" s="270"/>
    </row>
    <row r="734" spans="6:38">
      <c r="F734" s="161"/>
      <c r="G734" s="161"/>
      <c r="H734" s="277"/>
      <c r="I734" s="278"/>
      <c r="J734" s="161"/>
      <c r="K734" s="161"/>
      <c r="L734" s="279"/>
      <c r="M734" s="278"/>
      <c r="N734" s="161"/>
      <c r="O734" s="161"/>
      <c r="P734" s="279"/>
      <c r="Q734" s="278"/>
      <c r="R734" s="161"/>
      <c r="S734" s="161"/>
      <c r="T734" s="279"/>
      <c r="U734" s="278"/>
      <c r="V734" s="161"/>
      <c r="W734" s="161"/>
      <c r="X734" s="279"/>
      <c r="Y734" s="277"/>
      <c r="Z734" s="161"/>
      <c r="AA734" s="161"/>
      <c r="AB734" s="279"/>
      <c r="AC734" s="277"/>
      <c r="AD734" s="161"/>
      <c r="AE734" s="161"/>
      <c r="AF734" s="279"/>
      <c r="AG734" s="277"/>
      <c r="AH734" s="161"/>
      <c r="AI734" s="161"/>
      <c r="AJ734" s="279"/>
      <c r="AK734" s="277"/>
      <c r="AL734" s="270"/>
    </row>
    <row r="735" spans="6:38">
      <c r="F735" s="161"/>
      <c r="G735" s="161"/>
      <c r="H735" s="277"/>
      <c r="I735" s="278"/>
      <c r="J735" s="161"/>
      <c r="K735" s="161"/>
      <c r="L735" s="279"/>
      <c r="M735" s="278"/>
      <c r="N735" s="161"/>
      <c r="O735" s="161"/>
      <c r="P735" s="279"/>
      <c r="Q735" s="278"/>
      <c r="R735" s="161"/>
      <c r="S735" s="161"/>
      <c r="T735" s="279"/>
      <c r="U735" s="278"/>
      <c r="V735" s="161"/>
      <c r="W735" s="161"/>
      <c r="X735" s="279"/>
      <c r="Y735" s="277"/>
      <c r="Z735" s="161"/>
      <c r="AA735" s="161"/>
      <c r="AB735" s="279"/>
      <c r="AC735" s="277"/>
      <c r="AD735" s="161"/>
      <c r="AE735" s="161"/>
      <c r="AF735" s="279"/>
      <c r="AG735" s="277"/>
      <c r="AH735" s="161"/>
      <c r="AI735" s="161"/>
      <c r="AJ735" s="279"/>
      <c r="AK735" s="277"/>
      <c r="AL735" s="270"/>
    </row>
    <row r="736" spans="6:38">
      <c r="F736" s="161"/>
      <c r="G736" s="161"/>
      <c r="H736" s="277"/>
      <c r="I736" s="278"/>
      <c r="J736" s="161"/>
      <c r="K736" s="161"/>
      <c r="L736" s="279"/>
      <c r="M736" s="278"/>
      <c r="N736" s="161"/>
      <c r="O736" s="161"/>
      <c r="P736" s="279"/>
      <c r="Q736" s="278"/>
      <c r="R736" s="161"/>
      <c r="S736" s="161"/>
      <c r="T736" s="279"/>
      <c r="U736" s="278"/>
      <c r="V736" s="161"/>
      <c r="W736" s="161"/>
      <c r="X736" s="279"/>
      <c r="Y736" s="277"/>
      <c r="Z736" s="161"/>
      <c r="AA736" s="161"/>
      <c r="AB736" s="279"/>
      <c r="AC736" s="277"/>
      <c r="AD736" s="161"/>
      <c r="AE736" s="161"/>
      <c r="AF736" s="279"/>
      <c r="AG736" s="277"/>
      <c r="AH736" s="161"/>
      <c r="AI736" s="161"/>
      <c r="AJ736" s="279"/>
      <c r="AK736" s="277"/>
      <c r="AL736" s="270"/>
    </row>
    <row r="737" spans="6:38">
      <c r="F737" s="161"/>
      <c r="G737" s="161"/>
      <c r="H737" s="277"/>
      <c r="I737" s="278"/>
      <c r="J737" s="161"/>
      <c r="K737" s="161"/>
      <c r="L737" s="279"/>
      <c r="M737" s="278"/>
      <c r="N737" s="161"/>
      <c r="O737" s="161"/>
      <c r="P737" s="279"/>
      <c r="Q737" s="278"/>
      <c r="R737" s="161"/>
      <c r="S737" s="161"/>
      <c r="T737" s="279"/>
      <c r="U737" s="278"/>
      <c r="V737" s="161"/>
      <c r="W737" s="161"/>
      <c r="X737" s="279"/>
      <c r="Y737" s="277"/>
      <c r="Z737" s="161"/>
      <c r="AA737" s="161"/>
      <c r="AB737" s="279"/>
      <c r="AC737" s="277"/>
      <c r="AD737" s="161"/>
      <c r="AE737" s="161"/>
      <c r="AF737" s="279"/>
      <c r="AG737" s="277"/>
      <c r="AH737" s="161"/>
      <c r="AI737" s="161"/>
      <c r="AJ737" s="279"/>
      <c r="AK737" s="277"/>
      <c r="AL737" s="270"/>
    </row>
    <row r="738" spans="6:38">
      <c r="F738" s="161"/>
      <c r="G738" s="161"/>
      <c r="H738" s="277"/>
      <c r="I738" s="278"/>
      <c r="J738" s="161"/>
      <c r="K738" s="161"/>
      <c r="L738" s="279"/>
      <c r="M738" s="278"/>
      <c r="N738" s="161"/>
      <c r="O738" s="161"/>
      <c r="P738" s="279"/>
      <c r="Q738" s="278"/>
      <c r="R738" s="161"/>
      <c r="S738" s="161"/>
      <c r="T738" s="279"/>
      <c r="U738" s="278"/>
      <c r="V738" s="161"/>
      <c r="W738" s="161"/>
      <c r="X738" s="279"/>
      <c r="Y738" s="277"/>
      <c r="Z738" s="161"/>
      <c r="AA738" s="161"/>
      <c r="AB738" s="279"/>
      <c r="AC738" s="277"/>
      <c r="AD738" s="161"/>
      <c r="AE738" s="161"/>
      <c r="AF738" s="279"/>
      <c r="AG738" s="277"/>
      <c r="AH738" s="161"/>
      <c r="AI738" s="161"/>
      <c r="AJ738" s="279"/>
      <c r="AK738" s="277"/>
      <c r="AL738" s="270"/>
    </row>
    <row r="739" spans="6:38">
      <c r="F739" s="161"/>
      <c r="G739" s="161"/>
      <c r="H739" s="277"/>
      <c r="I739" s="278"/>
      <c r="J739" s="161"/>
      <c r="K739" s="161"/>
      <c r="L739" s="279"/>
      <c r="M739" s="278"/>
      <c r="N739" s="161"/>
      <c r="O739" s="161"/>
      <c r="P739" s="279"/>
      <c r="Q739" s="278"/>
      <c r="R739" s="161"/>
      <c r="S739" s="161"/>
      <c r="T739" s="279"/>
      <c r="U739" s="278"/>
      <c r="V739" s="161"/>
      <c r="W739" s="161"/>
      <c r="X739" s="279"/>
      <c r="Y739" s="277"/>
      <c r="Z739" s="161"/>
      <c r="AA739" s="161"/>
      <c r="AB739" s="279"/>
      <c r="AC739" s="277"/>
      <c r="AD739" s="161"/>
      <c r="AE739" s="161"/>
      <c r="AF739" s="279"/>
      <c r="AG739" s="277"/>
      <c r="AH739" s="161"/>
      <c r="AI739" s="161"/>
      <c r="AJ739" s="279"/>
      <c r="AK739" s="277"/>
      <c r="AL739" s="270"/>
    </row>
    <row r="740" spans="6:38">
      <c r="F740" s="161"/>
      <c r="G740" s="161"/>
      <c r="H740" s="277"/>
      <c r="I740" s="278"/>
      <c r="J740" s="161"/>
      <c r="K740" s="161"/>
      <c r="L740" s="279"/>
      <c r="M740" s="278"/>
      <c r="N740" s="161"/>
      <c r="O740" s="161"/>
      <c r="P740" s="279"/>
      <c r="Q740" s="278"/>
      <c r="R740" s="161"/>
      <c r="S740" s="161"/>
      <c r="T740" s="279"/>
      <c r="U740" s="278"/>
      <c r="V740" s="161"/>
      <c r="W740" s="161"/>
      <c r="X740" s="279"/>
      <c r="Y740" s="277"/>
      <c r="Z740" s="161"/>
      <c r="AA740" s="161"/>
      <c r="AB740" s="279"/>
      <c r="AC740" s="277"/>
      <c r="AD740" s="161"/>
      <c r="AE740" s="161"/>
      <c r="AF740" s="279"/>
      <c r="AG740" s="277"/>
      <c r="AH740" s="161"/>
      <c r="AI740" s="161"/>
      <c r="AJ740" s="279"/>
      <c r="AK740" s="277"/>
      <c r="AL740" s="270"/>
    </row>
    <row r="741" spans="6:38">
      <c r="F741" s="161"/>
      <c r="G741" s="161"/>
      <c r="H741" s="277"/>
      <c r="I741" s="278"/>
      <c r="J741" s="161"/>
      <c r="K741" s="161"/>
      <c r="L741" s="279"/>
      <c r="M741" s="278"/>
      <c r="N741" s="161"/>
      <c r="O741" s="161"/>
      <c r="P741" s="279"/>
      <c r="Q741" s="278"/>
      <c r="R741" s="161"/>
      <c r="S741" s="161"/>
      <c r="T741" s="279"/>
      <c r="U741" s="278"/>
      <c r="V741" s="161"/>
      <c r="W741" s="161"/>
      <c r="X741" s="279"/>
      <c r="Y741" s="277"/>
      <c r="Z741" s="161"/>
      <c r="AA741" s="161"/>
      <c r="AB741" s="279"/>
      <c r="AC741" s="277"/>
      <c r="AD741" s="161"/>
      <c r="AE741" s="161"/>
      <c r="AF741" s="279"/>
      <c r="AG741" s="277"/>
      <c r="AH741" s="161"/>
      <c r="AI741" s="161"/>
      <c r="AJ741" s="279"/>
      <c r="AK741" s="277"/>
      <c r="AL741" s="270"/>
    </row>
    <row r="742" spans="6:38">
      <c r="F742" s="161"/>
      <c r="G742" s="161"/>
      <c r="H742" s="277"/>
      <c r="I742" s="278"/>
      <c r="J742" s="161"/>
      <c r="K742" s="161"/>
      <c r="L742" s="279"/>
      <c r="M742" s="278"/>
      <c r="N742" s="161"/>
      <c r="O742" s="161"/>
      <c r="P742" s="279"/>
      <c r="Q742" s="278"/>
      <c r="R742" s="161"/>
      <c r="S742" s="161"/>
      <c r="T742" s="279"/>
      <c r="U742" s="278"/>
      <c r="V742" s="161"/>
      <c r="W742" s="161"/>
      <c r="X742" s="279"/>
      <c r="Y742" s="277"/>
      <c r="Z742" s="161"/>
      <c r="AA742" s="161"/>
      <c r="AB742" s="279"/>
      <c r="AC742" s="277"/>
      <c r="AD742" s="161"/>
      <c r="AE742" s="161"/>
      <c r="AF742" s="279"/>
      <c r="AG742" s="277"/>
      <c r="AH742" s="161"/>
      <c r="AI742" s="161"/>
      <c r="AJ742" s="279"/>
      <c r="AK742" s="277"/>
      <c r="AL742" s="270"/>
    </row>
    <row r="743" spans="6:38">
      <c r="F743" s="161"/>
      <c r="G743" s="161"/>
      <c r="H743" s="277"/>
      <c r="I743" s="278"/>
      <c r="J743" s="161"/>
      <c r="K743" s="161"/>
      <c r="L743" s="279"/>
      <c r="M743" s="278"/>
      <c r="N743" s="161"/>
      <c r="O743" s="161"/>
      <c r="P743" s="279"/>
      <c r="Q743" s="278"/>
      <c r="R743" s="161"/>
      <c r="S743" s="161"/>
      <c r="T743" s="279"/>
      <c r="U743" s="278"/>
      <c r="V743" s="161"/>
      <c r="W743" s="161"/>
      <c r="X743" s="279"/>
      <c r="Y743" s="277"/>
      <c r="Z743" s="161"/>
      <c r="AA743" s="161"/>
      <c r="AB743" s="279"/>
      <c r="AC743" s="277"/>
      <c r="AD743" s="161"/>
      <c r="AE743" s="161"/>
      <c r="AF743" s="279"/>
      <c r="AG743" s="277"/>
      <c r="AH743" s="161"/>
      <c r="AI743" s="161"/>
      <c r="AJ743" s="279"/>
      <c r="AK743" s="277"/>
      <c r="AL743" s="270"/>
    </row>
    <row r="744" spans="6:38">
      <c r="F744" s="161"/>
      <c r="G744" s="161"/>
      <c r="H744" s="277"/>
      <c r="I744" s="278"/>
      <c r="J744" s="161"/>
      <c r="K744" s="161"/>
      <c r="L744" s="279"/>
      <c r="M744" s="278"/>
      <c r="N744" s="161"/>
      <c r="O744" s="161"/>
      <c r="P744" s="279"/>
      <c r="Q744" s="278"/>
      <c r="R744" s="161"/>
      <c r="S744" s="161"/>
      <c r="T744" s="279"/>
      <c r="U744" s="278"/>
      <c r="V744" s="161"/>
      <c r="W744" s="161"/>
      <c r="X744" s="279"/>
      <c r="Y744" s="277"/>
      <c r="Z744" s="161"/>
      <c r="AA744" s="161"/>
      <c r="AB744" s="279"/>
      <c r="AC744" s="277"/>
      <c r="AD744" s="161"/>
      <c r="AE744" s="161"/>
      <c r="AF744" s="279"/>
      <c r="AG744" s="277"/>
      <c r="AH744" s="161"/>
      <c r="AI744" s="161"/>
      <c r="AJ744" s="279"/>
      <c r="AK744" s="277"/>
      <c r="AL744" s="270"/>
    </row>
    <row r="745" spans="6:38">
      <c r="F745" s="161"/>
      <c r="G745" s="161"/>
      <c r="H745" s="277"/>
      <c r="I745" s="278"/>
      <c r="J745" s="161"/>
      <c r="K745" s="161"/>
      <c r="L745" s="279"/>
      <c r="M745" s="278"/>
      <c r="N745" s="161"/>
      <c r="O745" s="161"/>
      <c r="P745" s="279"/>
      <c r="Q745" s="278"/>
      <c r="R745" s="161"/>
      <c r="S745" s="161"/>
      <c r="T745" s="279"/>
      <c r="U745" s="278"/>
      <c r="V745" s="161"/>
      <c r="W745" s="161"/>
      <c r="X745" s="279"/>
      <c r="Y745" s="277"/>
      <c r="Z745" s="161"/>
      <c r="AA745" s="161"/>
      <c r="AB745" s="279"/>
      <c r="AC745" s="277"/>
      <c r="AD745" s="161"/>
      <c r="AE745" s="161"/>
      <c r="AF745" s="279"/>
      <c r="AG745" s="277"/>
      <c r="AH745" s="161"/>
      <c r="AI745" s="161"/>
      <c r="AJ745" s="279"/>
      <c r="AK745" s="277"/>
      <c r="AL745" s="270"/>
    </row>
    <row r="746" spans="6:38">
      <c r="F746" s="161"/>
      <c r="G746" s="161"/>
      <c r="H746" s="277"/>
      <c r="I746" s="278"/>
      <c r="J746" s="161"/>
      <c r="K746" s="161"/>
      <c r="L746" s="279"/>
      <c r="M746" s="278"/>
      <c r="N746" s="161"/>
      <c r="O746" s="161"/>
      <c r="P746" s="279"/>
      <c r="Q746" s="278"/>
      <c r="R746" s="161"/>
      <c r="S746" s="161"/>
      <c r="T746" s="279"/>
      <c r="U746" s="278"/>
      <c r="V746" s="161"/>
      <c r="W746" s="161"/>
      <c r="X746" s="279"/>
      <c r="Y746" s="277"/>
      <c r="Z746" s="161"/>
      <c r="AA746" s="161"/>
      <c r="AB746" s="279"/>
      <c r="AC746" s="277"/>
      <c r="AD746" s="161"/>
      <c r="AE746" s="161"/>
      <c r="AF746" s="279"/>
      <c r="AG746" s="277"/>
      <c r="AH746" s="161"/>
      <c r="AI746" s="161"/>
      <c r="AJ746" s="279"/>
      <c r="AK746" s="277"/>
      <c r="AL746" s="270"/>
    </row>
    <row r="747" spans="6:38">
      <c r="F747" s="161"/>
      <c r="G747" s="161"/>
      <c r="H747" s="277"/>
      <c r="I747" s="278"/>
      <c r="J747" s="161"/>
      <c r="K747" s="161"/>
      <c r="L747" s="279"/>
      <c r="M747" s="278"/>
      <c r="N747" s="161"/>
      <c r="O747" s="161"/>
      <c r="P747" s="279"/>
      <c r="Q747" s="278"/>
      <c r="R747" s="161"/>
      <c r="S747" s="161"/>
      <c r="T747" s="279"/>
      <c r="U747" s="278"/>
      <c r="V747" s="161"/>
      <c r="W747" s="161"/>
      <c r="X747" s="279"/>
      <c r="Y747" s="277"/>
      <c r="Z747" s="161"/>
      <c r="AA747" s="161"/>
      <c r="AB747" s="279"/>
      <c r="AC747" s="277"/>
      <c r="AD747" s="161"/>
      <c r="AE747" s="161"/>
      <c r="AF747" s="279"/>
      <c r="AG747" s="277"/>
      <c r="AH747" s="161"/>
      <c r="AI747" s="161"/>
      <c r="AJ747" s="279"/>
      <c r="AK747" s="277"/>
      <c r="AL747" s="270"/>
    </row>
    <row r="748" spans="6:38">
      <c r="F748" s="161"/>
      <c r="G748" s="161"/>
      <c r="H748" s="277"/>
      <c r="I748" s="278"/>
      <c r="J748" s="161"/>
      <c r="K748" s="161"/>
      <c r="L748" s="279"/>
      <c r="M748" s="278"/>
      <c r="N748" s="161"/>
      <c r="O748" s="161"/>
      <c r="P748" s="279"/>
      <c r="Q748" s="278"/>
      <c r="R748" s="161"/>
      <c r="S748" s="161"/>
      <c r="T748" s="279"/>
      <c r="U748" s="278"/>
      <c r="V748" s="161"/>
      <c r="W748" s="161"/>
      <c r="X748" s="279"/>
      <c r="Y748" s="277"/>
      <c r="Z748" s="161"/>
      <c r="AA748" s="161"/>
      <c r="AB748" s="279"/>
      <c r="AC748" s="277"/>
      <c r="AD748" s="161"/>
      <c r="AE748" s="161"/>
      <c r="AF748" s="279"/>
      <c r="AG748" s="277"/>
      <c r="AH748" s="161"/>
      <c r="AI748" s="161"/>
      <c r="AJ748" s="279"/>
      <c r="AK748" s="277"/>
      <c r="AL748" s="270"/>
    </row>
    <row r="749" spans="6:38">
      <c r="F749" s="161"/>
      <c r="G749" s="161"/>
      <c r="H749" s="277"/>
      <c r="I749" s="278"/>
      <c r="J749" s="161"/>
      <c r="K749" s="161"/>
      <c r="L749" s="279"/>
      <c r="M749" s="278"/>
      <c r="N749" s="161"/>
      <c r="O749" s="161"/>
      <c r="P749" s="279"/>
      <c r="Q749" s="278"/>
      <c r="R749" s="161"/>
      <c r="S749" s="161"/>
      <c r="T749" s="279"/>
      <c r="U749" s="278"/>
      <c r="V749" s="161"/>
      <c r="W749" s="161"/>
      <c r="X749" s="279"/>
      <c r="Y749" s="277"/>
      <c r="Z749" s="161"/>
      <c r="AA749" s="161"/>
      <c r="AB749" s="279"/>
      <c r="AC749" s="277"/>
      <c r="AD749" s="161"/>
      <c r="AE749" s="161"/>
      <c r="AF749" s="279"/>
      <c r="AG749" s="277"/>
      <c r="AH749" s="161"/>
      <c r="AI749" s="161"/>
      <c r="AJ749" s="279"/>
      <c r="AK749" s="277"/>
      <c r="AL749" s="270"/>
    </row>
    <row r="750" spans="6:38">
      <c r="F750" s="161"/>
      <c r="G750" s="161"/>
      <c r="H750" s="277"/>
      <c r="I750" s="278"/>
      <c r="J750" s="161"/>
      <c r="K750" s="161"/>
      <c r="L750" s="279"/>
      <c r="M750" s="278"/>
      <c r="N750" s="161"/>
      <c r="O750" s="161"/>
      <c r="P750" s="279"/>
      <c r="Q750" s="278"/>
      <c r="R750" s="161"/>
      <c r="S750" s="161"/>
      <c r="T750" s="279"/>
      <c r="U750" s="278"/>
      <c r="V750" s="161"/>
      <c r="W750" s="161"/>
      <c r="X750" s="279"/>
      <c r="Y750" s="277"/>
      <c r="Z750" s="161"/>
      <c r="AA750" s="161"/>
      <c r="AB750" s="279"/>
      <c r="AC750" s="277"/>
      <c r="AD750" s="161"/>
      <c r="AE750" s="161"/>
      <c r="AF750" s="279"/>
      <c r="AG750" s="277"/>
      <c r="AH750" s="161"/>
      <c r="AI750" s="161"/>
      <c r="AJ750" s="279"/>
      <c r="AK750" s="277"/>
      <c r="AL750" s="270"/>
    </row>
    <row r="751" spans="6:38">
      <c r="F751" s="161"/>
      <c r="G751" s="161"/>
      <c r="H751" s="277"/>
      <c r="I751" s="278"/>
      <c r="J751" s="161"/>
      <c r="K751" s="161"/>
      <c r="L751" s="279"/>
      <c r="M751" s="278"/>
      <c r="N751" s="161"/>
      <c r="O751" s="161"/>
      <c r="P751" s="279"/>
      <c r="Q751" s="278"/>
      <c r="R751" s="161"/>
      <c r="S751" s="161"/>
      <c r="T751" s="279"/>
      <c r="U751" s="278"/>
      <c r="V751" s="161"/>
      <c r="W751" s="161"/>
      <c r="X751" s="279"/>
      <c r="Y751" s="277"/>
      <c r="Z751" s="161"/>
      <c r="AA751" s="161"/>
      <c r="AB751" s="279"/>
      <c r="AC751" s="277"/>
      <c r="AD751" s="161"/>
      <c r="AE751" s="161"/>
      <c r="AF751" s="279"/>
      <c r="AG751" s="277"/>
      <c r="AH751" s="161"/>
      <c r="AI751" s="161"/>
      <c r="AJ751" s="279"/>
      <c r="AK751" s="277"/>
      <c r="AL751" s="270"/>
    </row>
    <row r="752" spans="6:38">
      <c r="F752" s="161"/>
      <c r="G752" s="161"/>
      <c r="H752" s="277"/>
      <c r="I752" s="278"/>
      <c r="J752" s="161"/>
      <c r="K752" s="161"/>
      <c r="L752" s="279"/>
      <c r="M752" s="278"/>
      <c r="N752" s="161"/>
      <c r="O752" s="161"/>
      <c r="P752" s="279"/>
      <c r="Q752" s="278"/>
      <c r="R752" s="161"/>
      <c r="S752" s="161"/>
      <c r="T752" s="279"/>
      <c r="U752" s="278"/>
      <c r="V752" s="161"/>
      <c r="W752" s="161"/>
      <c r="X752" s="279"/>
      <c r="Y752" s="277"/>
      <c r="Z752" s="161"/>
      <c r="AA752" s="161"/>
      <c r="AB752" s="279"/>
      <c r="AC752" s="277"/>
      <c r="AD752" s="161"/>
      <c r="AE752" s="161"/>
      <c r="AF752" s="279"/>
      <c r="AG752" s="277"/>
      <c r="AH752" s="161"/>
      <c r="AI752" s="161"/>
      <c r="AJ752" s="279"/>
      <c r="AK752" s="277"/>
      <c r="AL752" s="270"/>
    </row>
    <row r="753" spans="6:38">
      <c r="F753" s="161"/>
      <c r="G753" s="161"/>
      <c r="H753" s="277"/>
      <c r="I753" s="278"/>
      <c r="J753" s="161"/>
      <c r="K753" s="161"/>
      <c r="L753" s="279"/>
      <c r="M753" s="278"/>
      <c r="N753" s="161"/>
      <c r="O753" s="161"/>
      <c r="P753" s="279"/>
      <c r="Q753" s="278"/>
      <c r="R753" s="161"/>
      <c r="S753" s="161"/>
      <c r="T753" s="279"/>
      <c r="U753" s="278"/>
      <c r="V753" s="161"/>
      <c r="W753" s="161"/>
      <c r="X753" s="279"/>
      <c r="Y753" s="277"/>
      <c r="Z753" s="161"/>
      <c r="AA753" s="161"/>
      <c r="AB753" s="279"/>
      <c r="AC753" s="277"/>
      <c r="AD753" s="161"/>
      <c r="AE753" s="161"/>
      <c r="AF753" s="279"/>
      <c r="AG753" s="277"/>
      <c r="AH753" s="161"/>
      <c r="AI753" s="161"/>
      <c r="AJ753" s="279"/>
      <c r="AK753" s="277"/>
      <c r="AL753" s="270"/>
    </row>
    <row r="754" spans="6:38">
      <c r="F754" s="161"/>
      <c r="G754" s="161"/>
      <c r="H754" s="277"/>
      <c r="I754" s="278"/>
      <c r="J754" s="161"/>
      <c r="K754" s="161"/>
      <c r="L754" s="279"/>
      <c r="M754" s="278"/>
      <c r="N754" s="161"/>
      <c r="O754" s="161"/>
      <c r="P754" s="279"/>
      <c r="Q754" s="278"/>
      <c r="R754" s="161"/>
      <c r="S754" s="161"/>
      <c r="T754" s="279"/>
      <c r="U754" s="278"/>
      <c r="V754" s="161"/>
      <c r="W754" s="161"/>
      <c r="X754" s="279"/>
      <c r="Y754" s="277"/>
      <c r="Z754" s="161"/>
      <c r="AA754" s="161"/>
      <c r="AB754" s="279"/>
      <c r="AC754" s="277"/>
      <c r="AD754" s="161"/>
      <c r="AE754" s="161"/>
      <c r="AF754" s="279"/>
      <c r="AG754" s="277"/>
      <c r="AH754" s="161"/>
      <c r="AI754" s="161"/>
      <c r="AJ754" s="279"/>
      <c r="AK754" s="277"/>
      <c r="AL754" s="270"/>
    </row>
    <row r="755" spans="6:38">
      <c r="F755" s="161"/>
      <c r="G755" s="161"/>
      <c r="H755" s="277"/>
      <c r="I755" s="278"/>
      <c r="J755" s="161"/>
      <c r="K755" s="161"/>
      <c r="L755" s="279"/>
      <c r="M755" s="278"/>
      <c r="N755" s="161"/>
      <c r="O755" s="161"/>
      <c r="P755" s="279"/>
      <c r="Q755" s="278"/>
      <c r="R755" s="161"/>
      <c r="S755" s="161"/>
      <c r="T755" s="279"/>
      <c r="U755" s="278"/>
      <c r="V755" s="161"/>
      <c r="W755" s="161"/>
      <c r="X755" s="279"/>
      <c r="Y755" s="277"/>
      <c r="Z755" s="161"/>
      <c r="AA755" s="161"/>
      <c r="AB755" s="279"/>
      <c r="AC755" s="277"/>
      <c r="AD755" s="161"/>
      <c r="AE755" s="161"/>
      <c r="AF755" s="279"/>
      <c r="AG755" s="277"/>
      <c r="AH755" s="161"/>
      <c r="AI755" s="161"/>
      <c r="AJ755" s="279"/>
      <c r="AK755" s="277"/>
      <c r="AL755" s="270"/>
    </row>
    <row r="756" spans="6:38">
      <c r="F756" s="161"/>
      <c r="G756" s="161"/>
      <c r="H756" s="277"/>
      <c r="I756" s="278"/>
      <c r="J756" s="161"/>
      <c r="K756" s="161"/>
      <c r="L756" s="279"/>
      <c r="M756" s="278"/>
      <c r="N756" s="161"/>
      <c r="O756" s="161"/>
      <c r="P756" s="279"/>
      <c r="Q756" s="278"/>
      <c r="R756" s="161"/>
      <c r="S756" s="161"/>
      <c r="T756" s="279"/>
      <c r="U756" s="278"/>
      <c r="V756" s="161"/>
      <c r="W756" s="161"/>
      <c r="X756" s="279"/>
      <c r="Y756" s="277"/>
      <c r="Z756" s="161"/>
      <c r="AA756" s="161"/>
      <c r="AB756" s="279"/>
      <c r="AC756" s="277"/>
      <c r="AD756" s="161"/>
      <c r="AE756" s="161"/>
      <c r="AF756" s="279"/>
      <c r="AG756" s="277"/>
      <c r="AH756" s="161"/>
      <c r="AI756" s="161"/>
      <c r="AJ756" s="279"/>
      <c r="AK756" s="277"/>
      <c r="AL756" s="270"/>
    </row>
    <row r="757" spans="6:38">
      <c r="F757" s="161"/>
      <c r="G757" s="161"/>
      <c r="H757" s="277"/>
      <c r="I757" s="278"/>
      <c r="J757" s="161"/>
      <c r="K757" s="161"/>
      <c r="L757" s="279"/>
      <c r="M757" s="278"/>
      <c r="N757" s="161"/>
      <c r="O757" s="161"/>
      <c r="P757" s="279"/>
      <c r="Q757" s="278"/>
      <c r="R757" s="161"/>
      <c r="S757" s="161"/>
      <c r="T757" s="279"/>
      <c r="U757" s="278"/>
      <c r="V757" s="161"/>
      <c r="W757" s="161"/>
      <c r="X757" s="279"/>
      <c r="Y757" s="277"/>
      <c r="Z757" s="161"/>
      <c r="AA757" s="161"/>
      <c r="AB757" s="279"/>
      <c r="AC757" s="277"/>
      <c r="AD757" s="161"/>
      <c r="AE757" s="161"/>
      <c r="AF757" s="279"/>
      <c r="AG757" s="277"/>
      <c r="AH757" s="161"/>
      <c r="AI757" s="161"/>
      <c r="AJ757" s="279"/>
      <c r="AK757" s="277"/>
      <c r="AL757" s="270"/>
    </row>
    <row r="758" spans="6:38">
      <c r="F758" s="161"/>
      <c r="G758" s="161"/>
      <c r="H758" s="277"/>
      <c r="I758" s="278"/>
      <c r="J758" s="161"/>
      <c r="K758" s="161"/>
      <c r="L758" s="279"/>
      <c r="M758" s="278"/>
      <c r="N758" s="161"/>
      <c r="O758" s="161"/>
      <c r="P758" s="279"/>
      <c r="Q758" s="278"/>
      <c r="R758" s="161"/>
      <c r="S758" s="161"/>
      <c r="T758" s="279"/>
      <c r="U758" s="278"/>
      <c r="V758" s="161"/>
      <c r="W758" s="161"/>
      <c r="X758" s="279"/>
      <c r="Y758" s="277"/>
      <c r="Z758" s="161"/>
      <c r="AA758" s="161"/>
      <c r="AB758" s="279"/>
      <c r="AC758" s="277"/>
      <c r="AD758" s="161"/>
      <c r="AE758" s="161"/>
      <c r="AF758" s="279"/>
      <c r="AG758" s="277"/>
      <c r="AH758" s="161"/>
      <c r="AI758" s="161"/>
      <c r="AJ758" s="279"/>
      <c r="AK758" s="277"/>
      <c r="AL758" s="270"/>
    </row>
    <row r="759" spans="6:38">
      <c r="F759" s="161"/>
      <c r="G759" s="161"/>
      <c r="H759" s="277"/>
      <c r="I759" s="278"/>
      <c r="J759" s="161"/>
      <c r="K759" s="161"/>
      <c r="L759" s="279"/>
      <c r="M759" s="278"/>
      <c r="N759" s="161"/>
      <c r="O759" s="161"/>
      <c r="P759" s="279"/>
      <c r="Q759" s="278"/>
      <c r="R759" s="161"/>
      <c r="S759" s="161"/>
      <c r="T759" s="279"/>
      <c r="U759" s="278"/>
      <c r="V759" s="161"/>
      <c r="W759" s="161"/>
      <c r="X759" s="279"/>
      <c r="Y759" s="277"/>
      <c r="Z759" s="161"/>
      <c r="AA759" s="161"/>
      <c r="AB759" s="279"/>
      <c r="AC759" s="277"/>
      <c r="AD759" s="161"/>
      <c r="AE759" s="161"/>
      <c r="AF759" s="279"/>
      <c r="AG759" s="277"/>
      <c r="AH759" s="161"/>
      <c r="AI759" s="161"/>
      <c r="AJ759" s="279"/>
      <c r="AK759" s="277"/>
      <c r="AL759" s="270"/>
    </row>
    <row r="760" spans="6:38">
      <c r="F760" s="161"/>
      <c r="G760" s="161"/>
      <c r="H760" s="277"/>
      <c r="I760" s="278"/>
      <c r="J760" s="161"/>
      <c r="K760" s="161"/>
      <c r="L760" s="279"/>
      <c r="M760" s="278"/>
      <c r="N760" s="161"/>
      <c r="O760" s="161"/>
      <c r="P760" s="279"/>
      <c r="Q760" s="278"/>
      <c r="R760" s="161"/>
      <c r="S760" s="161"/>
      <c r="T760" s="279"/>
      <c r="U760" s="278"/>
      <c r="V760" s="161"/>
      <c r="W760" s="161"/>
      <c r="X760" s="279"/>
      <c r="Y760" s="277"/>
      <c r="Z760" s="161"/>
      <c r="AA760" s="161"/>
      <c r="AB760" s="279"/>
      <c r="AC760" s="277"/>
      <c r="AD760" s="161"/>
      <c r="AE760" s="161"/>
      <c r="AF760" s="279"/>
      <c r="AG760" s="277"/>
      <c r="AH760" s="161"/>
      <c r="AI760" s="161"/>
      <c r="AJ760" s="279"/>
      <c r="AK760" s="277"/>
      <c r="AL760" s="270"/>
    </row>
    <row r="761" spans="6:38">
      <c r="F761" s="161"/>
      <c r="G761" s="161"/>
      <c r="H761" s="277"/>
      <c r="I761" s="278"/>
      <c r="J761" s="161"/>
      <c r="K761" s="161"/>
      <c r="L761" s="279"/>
      <c r="M761" s="278"/>
      <c r="N761" s="161"/>
      <c r="O761" s="161"/>
      <c r="P761" s="279"/>
      <c r="Q761" s="278"/>
      <c r="R761" s="161"/>
      <c r="S761" s="161"/>
      <c r="T761" s="279"/>
      <c r="U761" s="278"/>
      <c r="V761" s="161"/>
      <c r="W761" s="161"/>
      <c r="X761" s="279"/>
      <c r="Y761" s="277"/>
      <c r="Z761" s="161"/>
      <c r="AA761" s="161"/>
      <c r="AB761" s="279"/>
      <c r="AC761" s="277"/>
      <c r="AD761" s="161"/>
      <c r="AE761" s="161"/>
      <c r="AF761" s="279"/>
      <c r="AG761" s="277"/>
      <c r="AH761" s="161"/>
      <c r="AI761" s="161"/>
      <c r="AJ761" s="279"/>
      <c r="AK761" s="277"/>
      <c r="AL761" s="270"/>
    </row>
    <row r="762" spans="6:38">
      <c r="F762" s="161"/>
      <c r="G762" s="161"/>
      <c r="H762" s="277"/>
      <c r="I762" s="278"/>
      <c r="J762" s="161"/>
      <c r="K762" s="161"/>
      <c r="L762" s="279"/>
      <c r="M762" s="278"/>
      <c r="N762" s="161"/>
      <c r="O762" s="161"/>
      <c r="P762" s="279"/>
      <c r="Q762" s="278"/>
      <c r="R762" s="161"/>
      <c r="S762" s="161"/>
      <c r="T762" s="279"/>
      <c r="U762" s="278"/>
      <c r="V762" s="161"/>
      <c r="W762" s="161"/>
      <c r="X762" s="279"/>
      <c r="Y762" s="277"/>
      <c r="Z762" s="161"/>
      <c r="AA762" s="161"/>
      <c r="AB762" s="279"/>
      <c r="AC762" s="277"/>
      <c r="AD762" s="161"/>
      <c r="AE762" s="161"/>
      <c r="AF762" s="279"/>
      <c r="AG762" s="277"/>
      <c r="AH762" s="161"/>
      <c r="AI762" s="161"/>
      <c r="AJ762" s="279"/>
      <c r="AK762" s="277"/>
      <c r="AL762" s="270"/>
    </row>
    <row r="763" spans="6:38">
      <c r="F763" s="161"/>
      <c r="G763" s="161"/>
      <c r="H763" s="277"/>
      <c r="I763" s="278"/>
      <c r="J763" s="161"/>
      <c r="K763" s="161"/>
      <c r="L763" s="279"/>
      <c r="M763" s="278"/>
      <c r="N763" s="161"/>
      <c r="O763" s="161"/>
      <c r="P763" s="279"/>
      <c r="Q763" s="278"/>
      <c r="R763" s="161"/>
      <c r="S763" s="161"/>
      <c r="T763" s="279"/>
      <c r="U763" s="278"/>
      <c r="V763" s="161"/>
      <c r="W763" s="161"/>
      <c r="X763" s="279"/>
      <c r="Y763" s="277"/>
      <c r="Z763" s="161"/>
      <c r="AA763" s="161"/>
      <c r="AB763" s="279"/>
      <c r="AC763" s="277"/>
      <c r="AD763" s="161"/>
      <c r="AE763" s="161"/>
      <c r="AF763" s="279"/>
      <c r="AG763" s="277"/>
      <c r="AH763" s="161"/>
      <c r="AI763" s="161"/>
      <c r="AJ763" s="279"/>
      <c r="AK763" s="277"/>
      <c r="AL763" s="270"/>
    </row>
    <row r="764" spans="6:38">
      <c r="F764" s="161"/>
      <c r="G764" s="161"/>
      <c r="H764" s="277"/>
      <c r="I764" s="278"/>
      <c r="J764" s="161"/>
      <c r="K764" s="161"/>
      <c r="L764" s="279"/>
      <c r="M764" s="278"/>
      <c r="N764" s="161"/>
      <c r="O764" s="161"/>
      <c r="P764" s="279"/>
      <c r="Q764" s="278"/>
      <c r="R764" s="161"/>
      <c r="S764" s="161"/>
      <c r="T764" s="279"/>
      <c r="U764" s="278"/>
      <c r="V764" s="161"/>
      <c r="W764" s="161"/>
      <c r="X764" s="279"/>
      <c r="Y764" s="277"/>
      <c r="Z764" s="161"/>
      <c r="AA764" s="161"/>
      <c r="AB764" s="279"/>
      <c r="AC764" s="277"/>
      <c r="AD764" s="161"/>
      <c r="AE764" s="161"/>
      <c r="AF764" s="279"/>
      <c r="AG764" s="277"/>
      <c r="AH764" s="161"/>
      <c r="AI764" s="161"/>
      <c r="AJ764" s="279"/>
      <c r="AK764" s="277"/>
      <c r="AL764" s="270"/>
    </row>
    <row r="765" spans="6:38">
      <c r="F765" s="161"/>
      <c r="G765" s="161"/>
      <c r="H765" s="277"/>
      <c r="I765" s="278"/>
      <c r="J765" s="161"/>
      <c r="K765" s="161"/>
      <c r="L765" s="279"/>
      <c r="M765" s="278"/>
      <c r="N765" s="161"/>
      <c r="O765" s="161"/>
      <c r="P765" s="279"/>
      <c r="Q765" s="278"/>
      <c r="R765" s="161"/>
      <c r="S765" s="161"/>
      <c r="T765" s="279"/>
      <c r="U765" s="278"/>
      <c r="V765" s="161"/>
      <c r="W765" s="161"/>
      <c r="X765" s="279"/>
      <c r="Y765" s="277"/>
      <c r="Z765" s="161"/>
      <c r="AA765" s="161"/>
      <c r="AB765" s="279"/>
      <c r="AC765" s="277"/>
      <c r="AD765" s="161"/>
      <c r="AE765" s="161"/>
      <c r="AF765" s="279"/>
      <c r="AG765" s="277"/>
      <c r="AH765" s="161"/>
      <c r="AI765" s="161"/>
      <c r="AJ765" s="279"/>
      <c r="AK765" s="277"/>
      <c r="AL765" s="270"/>
    </row>
    <row r="766" spans="6:38">
      <c r="F766" s="161"/>
      <c r="G766" s="161"/>
      <c r="H766" s="277"/>
      <c r="I766" s="278"/>
      <c r="J766" s="161"/>
      <c r="K766" s="161"/>
      <c r="L766" s="279"/>
      <c r="M766" s="278"/>
      <c r="N766" s="161"/>
      <c r="O766" s="161"/>
      <c r="P766" s="279"/>
      <c r="Q766" s="278"/>
      <c r="R766" s="161"/>
      <c r="S766" s="161"/>
      <c r="T766" s="279"/>
      <c r="U766" s="278"/>
      <c r="V766" s="161"/>
      <c r="W766" s="161"/>
      <c r="X766" s="279"/>
      <c r="Y766" s="277"/>
      <c r="Z766" s="161"/>
      <c r="AA766" s="161"/>
      <c r="AB766" s="279"/>
      <c r="AC766" s="277"/>
      <c r="AD766" s="161"/>
      <c r="AE766" s="161"/>
      <c r="AF766" s="279"/>
      <c r="AG766" s="277"/>
      <c r="AH766" s="161"/>
      <c r="AI766" s="161"/>
      <c r="AJ766" s="279"/>
      <c r="AK766" s="277"/>
      <c r="AL766" s="270"/>
    </row>
    <row r="767" spans="6:38">
      <c r="F767" s="161"/>
      <c r="G767" s="161"/>
      <c r="H767" s="277"/>
      <c r="I767" s="278"/>
      <c r="J767" s="161"/>
      <c r="K767" s="161"/>
      <c r="L767" s="279"/>
      <c r="M767" s="278"/>
      <c r="N767" s="161"/>
      <c r="O767" s="161"/>
      <c r="P767" s="279"/>
      <c r="Q767" s="278"/>
      <c r="R767" s="161"/>
      <c r="S767" s="161"/>
      <c r="T767" s="279"/>
      <c r="U767" s="278"/>
      <c r="V767" s="161"/>
      <c r="W767" s="161"/>
      <c r="X767" s="279"/>
      <c r="Y767" s="277"/>
      <c r="Z767" s="161"/>
      <c r="AA767" s="161"/>
      <c r="AB767" s="279"/>
      <c r="AC767" s="277"/>
      <c r="AD767" s="161"/>
      <c r="AE767" s="161"/>
      <c r="AF767" s="279"/>
      <c r="AG767" s="277"/>
      <c r="AH767" s="161"/>
      <c r="AI767" s="161"/>
      <c r="AJ767" s="279"/>
      <c r="AK767" s="277"/>
      <c r="AL767" s="270"/>
    </row>
    <row r="768" spans="6:38">
      <c r="F768" s="161"/>
      <c r="G768" s="161"/>
      <c r="H768" s="277"/>
      <c r="I768" s="278"/>
      <c r="J768" s="161"/>
      <c r="K768" s="161"/>
      <c r="L768" s="279"/>
      <c r="M768" s="278"/>
      <c r="N768" s="161"/>
      <c r="O768" s="161"/>
      <c r="P768" s="279"/>
      <c r="Q768" s="278"/>
      <c r="R768" s="161"/>
      <c r="S768" s="161"/>
      <c r="T768" s="279"/>
      <c r="U768" s="278"/>
      <c r="V768" s="161"/>
      <c r="W768" s="161"/>
      <c r="X768" s="279"/>
      <c r="Y768" s="277"/>
      <c r="Z768" s="161"/>
      <c r="AA768" s="161"/>
      <c r="AB768" s="279"/>
      <c r="AC768" s="277"/>
      <c r="AD768" s="161"/>
      <c r="AE768" s="161"/>
      <c r="AF768" s="279"/>
      <c r="AG768" s="277"/>
      <c r="AH768" s="161"/>
      <c r="AI768" s="161"/>
      <c r="AJ768" s="279"/>
      <c r="AK768" s="277"/>
      <c r="AL768" s="270"/>
    </row>
    <row r="769" spans="6:38">
      <c r="F769" s="161"/>
      <c r="G769" s="161"/>
      <c r="H769" s="277"/>
      <c r="I769" s="278"/>
      <c r="J769" s="161"/>
      <c r="K769" s="161"/>
      <c r="L769" s="279"/>
      <c r="M769" s="278"/>
      <c r="N769" s="161"/>
      <c r="O769" s="161"/>
      <c r="P769" s="279"/>
      <c r="Q769" s="278"/>
      <c r="R769" s="161"/>
      <c r="S769" s="161"/>
      <c r="T769" s="279"/>
      <c r="U769" s="278"/>
      <c r="V769" s="161"/>
      <c r="W769" s="161"/>
      <c r="X769" s="279"/>
      <c r="Y769" s="277"/>
      <c r="Z769" s="161"/>
      <c r="AA769" s="161"/>
      <c r="AB769" s="279"/>
      <c r="AC769" s="277"/>
      <c r="AD769" s="161"/>
      <c r="AE769" s="161"/>
      <c r="AF769" s="279"/>
      <c r="AG769" s="277"/>
      <c r="AH769" s="161"/>
      <c r="AI769" s="161"/>
      <c r="AJ769" s="279"/>
      <c r="AK769" s="277"/>
      <c r="AL769" s="270"/>
    </row>
    <row r="770" spans="6:38">
      <c r="F770" s="161"/>
      <c r="G770" s="161"/>
      <c r="H770" s="277"/>
      <c r="I770" s="278"/>
      <c r="J770" s="161"/>
      <c r="K770" s="161"/>
      <c r="L770" s="279"/>
      <c r="M770" s="278"/>
      <c r="N770" s="161"/>
      <c r="O770" s="161"/>
      <c r="P770" s="279"/>
      <c r="Q770" s="278"/>
      <c r="R770" s="161"/>
      <c r="S770" s="161"/>
      <c r="T770" s="279"/>
      <c r="U770" s="278"/>
      <c r="V770" s="161"/>
      <c r="W770" s="161"/>
      <c r="X770" s="279"/>
      <c r="Y770" s="277"/>
      <c r="Z770" s="161"/>
      <c r="AA770" s="161"/>
      <c r="AB770" s="279"/>
      <c r="AC770" s="277"/>
      <c r="AD770" s="161"/>
      <c r="AE770" s="161"/>
      <c r="AF770" s="279"/>
      <c r="AG770" s="277"/>
      <c r="AH770" s="161"/>
      <c r="AI770" s="161"/>
      <c r="AJ770" s="279"/>
      <c r="AK770" s="277"/>
      <c r="AL770" s="270"/>
    </row>
    <row r="771" spans="6:38">
      <c r="F771" s="161"/>
      <c r="G771" s="161"/>
      <c r="H771" s="277"/>
      <c r="I771" s="278"/>
      <c r="J771" s="161"/>
      <c r="K771" s="161"/>
      <c r="L771" s="279"/>
      <c r="M771" s="278"/>
      <c r="N771" s="161"/>
      <c r="O771" s="161"/>
      <c r="P771" s="279"/>
      <c r="Q771" s="278"/>
      <c r="R771" s="161"/>
      <c r="S771" s="161"/>
      <c r="T771" s="279"/>
      <c r="U771" s="278"/>
      <c r="V771" s="161"/>
      <c r="W771" s="161"/>
      <c r="X771" s="279"/>
      <c r="Y771" s="277"/>
      <c r="Z771" s="161"/>
      <c r="AA771" s="161"/>
      <c r="AB771" s="279"/>
      <c r="AC771" s="277"/>
      <c r="AD771" s="161"/>
      <c r="AE771" s="161"/>
      <c r="AF771" s="279"/>
      <c r="AG771" s="277"/>
      <c r="AH771" s="161"/>
      <c r="AI771" s="161"/>
      <c r="AJ771" s="279"/>
      <c r="AK771" s="277"/>
      <c r="AL771" s="270"/>
    </row>
    <row r="772" spans="6:38">
      <c r="F772" s="161"/>
      <c r="G772" s="161"/>
      <c r="H772" s="277"/>
      <c r="I772" s="278"/>
      <c r="J772" s="161"/>
      <c r="K772" s="161"/>
      <c r="L772" s="279"/>
      <c r="M772" s="278"/>
      <c r="N772" s="161"/>
      <c r="O772" s="161"/>
      <c r="P772" s="279"/>
      <c r="Q772" s="278"/>
      <c r="R772" s="161"/>
      <c r="S772" s="161"/>
      <c r="T772" s="279"/>
      <c r="U772" s="278"/>
      <c r="V772" s="161"/>
      <c r="W772" s="161"/>
      <c r="X772" s="279"/>
      <c r="Y772" s="277"/>
      <c r="Z772" s="161"/>
      <c r="AA772" s="161"/>
      <c r="AB772" s="279"/>
      <c r="AC772" s="277"/>
      <c r="AD772" s="161"/>
      <c r="AE772" s="161"/>
      <c r="AF772" s="279"/>
      <c r="AG772" s="277"/>
      <c r="AH772" s="161"/>
      <c r="AI772" s="161"/>
      <c r="AJ772" s="279"/>
      <c r="AK772" s="277"/>
      <c r="AL772" s="270"/>
    </row>
    <row r="773" spans="6:38">
      <c r="F773" s="161"/>
      <c r="G773" s="161"/>
      <c r="H773" s="277"/>
      <c r="I773" s="278"/>
      <c r="J773" s="161"/>
      <c r="K773" s="161"/>
      <c r="L773" s="279"/>
      <c r="M773" s="278"/>
      <c r="N773" s="161"/>
      <c r="O773" s="161"/>
      <c r="P773" s="279"/>
      <c r="Q773" s="278"/>
      <c r="R773" s="161"/>
      <c r="S773" s="161"/>
      <c r="T773" s="279"/>
      <c r="U773" s="278"/>
      <c r="V773" s="161"/>
      <c r="W773" s="161"/>
      <c r="X773" s="279"/>
      <c r="Y773" s="277"/>
      <c r="Z773" s="161"/>
      <c r="AA773" s="161"/>
      <c r="AB773" s="279"/>
      <c r="AC773" s="277"/>
      <c r="AD773" s="161"/>
      <c r="AE773" s="161"/>
      <c r="AF773" s="279"/>
      <c r="AG773" s="277"/>
      <c r="AH773" s="161"/>
      <c r="AI773" s="161"/>
      <c r="AJ773" s="279"/>
      <c r="AK773" s="277"/>
      <c r="AL773" s="270"/>
    </row>
    <row r="774" spans="6:38">
      <c r="F774" s="161"/>
      <c r="G774" s="161"/>
      <c r="H774" s="277"/>
      <c r="I774" s="278"/>
      <c r="J774" s="161"/>
      <c r="K774" s="161"/>
      <c r="L774" s="279"/>
      <c r="M774" s="278"/>
      <c r="N774" s="161"/>
      <c r="O774" s="161"/>
      <c r="P774" s="279"/>
      <c r="Q774" s="278"/>
      <c r="R774" s="161"/>
      <c r="S774" s="161"/>
      <c r="T774" s="279"/>
      <c r="U774" s="278"/>
      <c r="V774" s="161"/>
      <c r="W774" s="161"/>
      <c r="X774" s="279"/>
      <c r="Y774" s="277"/>
      <c r="Z774" s="161"/>
      <c r="AA774" s="161"/>
      <c r="AB774" s="279"/>
      <c r="AC774" s="277"/>
      <c r="AD774" s="161"/>
      <c r="AE774" s="161"/>
      <c r="AF774" s="279"/>
      <c r="AG774" s="277"/>
      <c r="AH774" s="161"/>
      <c r="AI774" s="161"/>
      <c r="AJ774" s="279"/>
      <c r="AK774" s="277"/>
      <c r="AL774" s="270"/>
    </row>
    <row r="775" spans="6:38">
      <c r="F775" s="161"/>
      <c r="G775" s="161"/>
      <c r="H775" s="277"/>
      <c r="I775" s="278"/>
      <c r="J775" s="161"/>
      <c r="K775" s="161"/>
      <c r="L775" s="279"/>
      <c r="M775" s="278"/>
      <c r="N775" s="161"/>
      <c r="O775" s="161"/>
      <c r="P775" s="279"/>
      <c r="Q775" s="278"/>
      <c r="R775" s="161"/>
      <c r="S775" s="161"/>
      <c r="T775" s="279"/>
      <c r="U775" s="278"/>
      <c r="V775" s="161"/>
      <c r="W775" s="161"/>
      <c r="X775" s="279"/>
      <c r="Y775" s="277"/>
      <c r="Z775" s="161"/>
      <c r="AA775" s="161"/>
      <c r="AB775" s="279"/>
      <c r="AC775" s="277"/>
      <c r="AD775" s="161"/>
      <c r="AE775" s="161"/>
      <c r="AF775" s="279"/>
      <c r="AG775" s="277"/>
      <c r="AH775" s="161"/>
      <c r="AI775" s="161"/>
      <c r="AJ775" s="279"/>
      <c r="AK775" s="277"/>
      <c r="AL775" s="270"/>
    </row>
    <row r="776" spans="6:38">
      <c r="F776" s="161"/>
      <c r="G776" s="161"/>
      <c r="H776" s="277"/>
      <c r="I776" s="278"/>
      <c r="J776" s="161"/>
      <c r="K776" s="161"/>
      <c r="L776" s="279"/>
      <c r="M776" s="278"/>
      <c r="N776" s="161"/>
      <c r="O776" s="161"/>
      <c r="P776" s="279"/>
      <c r="Q776" s="278"/>
      <c r="R776" s="161"/>
      <c r="S776" s="161"/>
      <c r="T776" s="279"/>
      <c r="U776" s="278"/>
      <c r="V776" s="161"/>
      <c r="W776" s="161"/>
      <c r="X776" s="279"/>
      <c r="Y776" s="277"/>
      <c r="Z776" s="161"/>
      <c r="AA776" s="161"/>
      <c r="AB776" s="279"/>
      <c r="AC776" s="277"/>
      <c r="AD776" s="161"/>
      <c r="AE776" s="161"/>
      <c r="AF776" s="279"/>
      <c r="AG776" s="277"/>
      <c r="AH776" s="161"/>
      <c r="AI776" s="161"/>
      <c r="AJ776" s="279"/>
      <c r="AK776" s="277"/>
      <c r="AL776" s="270"/>
    </row>
    <row r="777" spans="6:38">
      <c r="F777" s="161"/>
      <c r="G777" s="161"/>
      <c r="H777" s="277"/>
      <c r="I777" s="278"/>
      <c r="J777" s="161"/>
      <c r="K777" s="161"/>
      <c r="L777" s="279"/>
      <c r="M777" s="278"/>
      <c r="N777" s="161"/>
      <c r="O777" s="161"/>
      <c r="P777" s="279"/>
      <c r="Q777" s="278"/>
      <c r="R777" s="161"/>
      <c r="S777" s="161"/>
      <c r="T777" s="279"/>
      <c r="U777" s="278"/>
      <c r="V777" s="161"/>
      <c r="W777" s="161"/>
      <c r="X777" s="279"/>
      <c r="Y777" s="277"/>
      <c r="Z777" s="161"/>
      <c r="AA777" s="161"/>
      <c r="AB777" s="279"/>
      <c r="AC777" s="277"/>
      <c r="AD777" s="161"/>
      <c r="AE777" s="161"/>
      <c r="AF777" s="279"/>
      <c r="AG777" s="277"/>
      <c r="AH777" s="161"/>
      <c r="AI777" s="161"/>
      <c r="AJ777" s="279"/>
      <c r="AK777" s="277"/>
      <c r="AL777" s="270"/>
    </row>
    <row r="778" spans="6:38">
      <c r="F778" s="161"/>
      <c r="G778" s="161"/>
      <c r="H778" s="277"/>
      <c r="I778" s="278"/>
      <c r="J778" s="161"/>
      <c r="K778" s="161"/>
      <c r="L778" s="279"/>
      <c r="M778" s="278"/>
      <c r="N778" s="161"/>
      <c r="O778" s="161"/>
      <c r="P778" s="279"/>
      <c r="Q778" s="278"/>
      <c r="R778" s="161"/>
      <c r="S778" s="161"/>
      <c r="T778" s="279"/>
      <c r="U778" s="278"/>
      <c r="V778" s="161"/>
      <c r="W778" s="161"/>
      <c r="X778" s="279"/>
      <c r="Y778" s="277"/>
      <c r="Z778" s="161"/>
      <c r="AA778" s="161"/>
      <c r="AB778" s="279"/>
      <c r="AC778" s="277"/>
      <c r="AD778" s="161"/>
      <c r="AE778" s="161"/>
      <c r="AF778" s="279"/>
      <c r="AG778" s="277"/>
      <c r="AH778" s="161"/>
      <c r="AI778" s="161"/>
      <c r="AJ778" s="279"/>
      <c r="AK778" s="277"/>
      <c r="AL778" s="270"/>
    </row>
    <row r="779" spans="6:38">
      <c r="F779" s="161"/>
      <c r="G779" s="161"/>
      <c r="H779" s="277"/>
      <c r="I779" s="278"/>
      <c r="J779" s="161"/>
      <c r="K779" s="161"/>
      <c r="L779" s="279"/>
      <c r="M779" s="278"/>
      <c r="N779" s="161"/>
      <c r="O779" s="161"/>
      <c r="P779" s="279"/>
      <c r="Q779" s="278"/>
      <c r="R779" s="161"/>
      <c r="S779" s="161"/>
      <c r="T779" s="279"/>
      <c r="U779" s="278"/>
      <c r="V779" s="161"/>
      <c r="W779" s="161"/>
      <c r="X779" s="279"/>
      <c r="Y779" s="277"/>
      <c r="Z779" s="161"/>
      <c r="AA779" s="161"/>
      <c r="AB779" s="279"/>
      <c r="AC779" s="277"/>
      <c r="AD779" s="161"/>
      <c r="AE779" s="161"/>
      <c r="AF779" s="279"/>
      <c r="AG779" s="277"/>
      <c r="AH779" s="161"/>
      <c r="AI779" s="161"/>
      <c r="AJ779" s="279"/>
      <c r="AK779" s="277"/>
      <c r="AL779" s="270"/>
    </row>
    <row r="780" spans="6:38">
      <c r="F780" s="161"/>
      <c r="G780" s="161"/>
      <c r="H780" s="277"/>
      <c r="I780" s="278"/>
      <c r="J780" s="161"/>
      <c r="K780" s="161"/>
      <c r="L780" s="279"/>
      <c r="M780" s="278"/>
      <c r="N780" s="161"/>
      <c r="O780" s="161"/>
      <c r="P780" s="279"/>
      <c r="Q780" s="278"/>
      <c r="R780" s="161"/>
      <c r="S780" s="161"/>
      <c r="T780" s="279"/>
      <c r="U780" s="278"/>
      <c r="V780" s="161"/>
      <c r="W780" s="161"/>
      <c r="X780" s="279"/>
      <c r="Y780" s="277"/>
      <c r="Z780" s="161"/>
      <c r="AA780" s="161"/>
      <c r="AB780" s="279"/>
      <c r="AC780" s="277"/>
      <c r="AD780" s="161"/>
      <c r="AE780" s="161"/>
      <c r="AF780" s="279"/>
      <c r="AG780" s="277"/>
      <c r="AH780" s="161"/>
      <c r="AI780" s="161"/>
      <c r="AJ780" s="279"/>
      <c r="AK780" s="277"/>
      <c r="AL780" s="270"/>
    </row>
    <row r="781" spans="6:38">
      <c r="F781" s="161"/>
      <c r="G781" s="161"/>
      <c r="H781" s="277"/>
      <c r="I781" s="278"/>
      <c r="J781" s="161"/>
      <c r="K781" s="161"/>
      <c r="L781" s="279"/>
      <c r="M781" s="278"/>
      <c r="N781" s="161"/>
      <c r="O781" s="161"/>
      <c r="P781" s="279"/>
      <c r="Q781" s="278"/>
      <c r="R781" s="161"/>
      <c r="S781" s="161"/>
      <c r="T781" s="279"/>
      <c r="U781" s="278"/>
      <c r="V781" s="161"/>
      <c r="W781" s="161"/>
      <c r="X781" s="279"/>
      <c r="Y781" s="277"/>
      <c r="Z781" s="161"/>
      <c r="AA781" s="161"/>
      <c r="AB781" s="279"/>
      <c r="AC781" s="277"/>
      <c r="AD781" s="161"/>
      <c r="AE781" s="161"/>
      <c r="AF781" s="279"/>
      <c r="AG781" s="277"/>
      <c r="AH781" s="161"/>
      <c r="AI781" s="161"/>
      <c r="AJ781" s="279"/>
      <c r="AK781" s="277"/>
      <c r="AL781" s="270"/>
    </row>
    <row r="782" spans="6:38">
      <c r="F782" s="161"/>
      <c r="G782" s="161"/>
      <c r="H782" s="277"/>
      <c r="I782" s="278"/>
      <c r="J782" s="161"/>
      <c r="K782" s="161"/>
      <c r="L782" s="279"/>
      <c r="M782" s="278"/>
      <c r="N782" s="161"/>
      <c r="O782" s="161"/>
      <c r="P782" s="279"/>
      <c r="Q782" s="278"/>
      <c r="R782" s="161"/>
      <c r="S782" s="161"/>
      <c r="T782" s="279"/>
      <c r="U782" s="278"/>
      <c r="V782" s="161"/>
      <c r="W782" s="161"/>
      <c r="X782" s="279"/>
      <c r="Y782" s="277"/>
      <c r="Z782" s="161"/>
      <c r="AA782" s="161"/>
      <c r="AB782" s="279"/>
      <c r="AC782" s="277"/>
      <c r="AD782" s="161"/>
      <c r="AE782" s="161"/>
      <c r="AF782" s="279"/>
      <c r="AG782" s="277"/>
      <c r="AH782" s="161"/>
      <c r="AI782" s="161"/>
      <c r="AJ782" s="279"/>
      <c r="AK782" s="277"/>
      <c r="AL782" s="270"/>
    </row>
    <row r="783" spans="6:38">
      <c r="F783" s="161"/>
      <c r="G783" s="161"/>
      <c r="H783" s="277"/>
      <c r="I783" s="278"/>
      <c r="J783" s="161"/>
      <c r="K783" s="161"/>
      <c r="L783" s="279"/>
      <c r="M783" s="278"/>
      <c r="N783" s="161"/>
      <c r="O783" s="161"/>
      <c r="P783" s="279"/>
      <c r="Q783" s="278"/>
      <c r="R783" s="161"/>
      <c r="S783" s="161"/>
      <c r="T783" s="279"/>
      <c r="U783" s="278"/>
      <c r="V783" s="161"/>
      <c r="W783" s="161"/>
      <c r="X783" s="279"/>
      <c r="Y783" s="277"/>
      <c r="Z783" s="161"/>
      <c r="AA783" s="161"/>
      <c r="AB783" s="279"/>
      <c r="AC783" s="277"/>
      <c r="AD783" s="161"/>
      <c r="AE783" s="161"/>
      <c r="AF783" s="279"/>
      <c r="AG783" s="277"/>
      <c r="AH783" s="161"/>
      <c r="AI783" s="161"/>
      <c r="AJ783" s="279"/>
      <c r="AK783" s="277"/>
      <c r="AL783" s="270"/>
    </row>
    <row r="784" spans="6:38">
      <c r="F784" s="161"/>
      <c r="G784" s="161"/>
      <c r="H784" s="277"/>
      <c r="I784" s="278"/>
      <c r="J784" s="161"/>
      <c r="K784" s="161"/>
      <c r="L784" s="279"/>
      <c r="M784" s="278"/>
      <c r="N784" s="161"/>
      <c r="O784" s="161"/>
      <c r="P784" s="279"/>
      <c r="Q784" s="278"/>
      <c r="R784" s="161"/>
      <c r="S784" s="161"/>
      <c r="T784" s="279"/>
      <c r="U784" s="278"/>
      <c r="V784" s="161"/>
      <c r="W784" s="161"/>
      <c r="X784" s="279"/>
      <c r="Y784" s="277"/>
      <c r="Z784" s="161"/>
      <c r="AA784" s="161"/>
      <c r="AB784" s="279"/>
      <c r="AC784" s="277"/>
      <c r="AD784" s="161"/>
      <c r="AE784" s="161"/>
      <c r="AF784" s="279"/>
      <c r="AG784" s="277"/>
      <c r="AH784" s="161"/>
      <c r="AI784" s="161"/>
      <c r="AJ784" s="279"/>
      <c r="AK784" s="277"/>
      <c r="AL784" s="270"/>
    </row>
    <row r="785" spans="6:38">
      <c r="F785" s="161"/>
      <c r="G785" s="161"/>
      <c r="H785" s="277"/>
      <c r="I785" s="278"/>
      <c r="J785" s="161"/>
      <c r="K785" s="161"/>
      <c r="L785" s="279"/>
      <c r="M785" s="278"/>
      <c r="N785" s="161"/>
      <c r="O785" s="161"/>
      <c r="P785" s="279"/>
      <c r="Q785" s="278"/>
      <c r="R785" s="161"/>
      <c r="S785" s="161"/>
      <c r="T785" s="279"/>
      <c r="U785" s="278"/>
      <c r="V785" s="161"/>
      <c r="W785" s="161"/>
      <c r="X785" s="279"/>
      <c r="Y785" s="277"/>
      <c r="Z785" s="161"/>
      <c r="AA785" s="161"/>
      <c r="AB785" s="279"/>
      <c r="AC785" s="277"/>
      <c r="AD785" s="161"/>
      <c r="AE785" s="161"/>
      <c r="AF785" s="279"/>
      <c r="AG785" s="277"/>
      <c r="AH785" s="161"/>
      <c r="AI785" s="161"/>
      <c r="AJ785" s="279"/>
      <c r="AK785" s="277"/>
      <c r="AL785" s="270"/>
    </row>
    <row r="786" spans="6:38">
      <c r="F786" s="161"/>
      <c r="G786" s="161"/>
      <c r="H786" s="277"/>
      <c r="I786" s="278"/>
      <c r="J786" s="161"/>
      <c r="K786" s="161"/>
      <c r="L786" s="279"/>
      <c r="M786" s="278"/>
      <c r="N786" s="161"/>
      <c r="O786" s="161"/>
      <c r="P786" s="279"/>
      <c r="Q786" s="278"/>
      <c r="R786" s="161"/>
      <c r="S786" s="161"/>
      <c r="T786" s="279"/>
      <c r="U786" s="278"/>
      <c r="V786" s="161"/>
      <c r="W786" s="161"/>
      <c r="X786" s="279"/>
      <c r="Y786" s="277"/>
      <c r="Z786" s="161"/>
      <c r="AA786" s="161"/>
      <c r="AB786" s="279"/>
      <c r="AC786" s="277"/>
      <c r="AD786" s="161"/>
      <c r="AE786" s="161"/>
      <c r="AF786" s="279"/>
      <c r="AG786" s="277"/>
      <c r="AH786" s="161"/>
      <c r="AI786" s="161"/>
      <c r="AJ786" s="279"/>
      <c r="AK786" s="277"/>
      <c r="AL786" s="270"/>
    </row>
    <row r="787" spans="6:38">
      <c r="F787" s="161"/>
      <c r="G787" s="161"/>
      <c r="H787" s="277"/>
      <c r="I787" s="278"/>
      <c r="J787" s="161"/>
      <c r="K787" s="161"/>
      <c r="L787" s="279"/>
      <c r="M787" s="278"/>
      <c r="N787" s="161"/>
      <c r="O787" s="161"/>
      <c r="P787" s="279"/>
      <c r="Q787" s="278"/>
      <c r="R787" s="161"/>
      <c r="S787" s="161"/>
      <c r="T787" s="279"/>
      <c r="U787" s="278"/>
      <c r="V787" s="161"/>
      <c r="W787" s="161"/>
      <c r="X787" s="279"/>
      <c r="Y787" s="277"/>
      <c r="Z787" s="161"/>
      <c r="AA787" s="161"/>
      <c r="AB787" s="279"/>
      <c r="AC787" s="277"/>
      <c r="AD787" s="161"/>
      <c r="AE787" s="161"/>
      <c r="AF787" s="279"/>
      <c r="AG787" s="277"/>
      <c r="AH787" s="161"/>
      <c r="AI787" s="161"/>
      <c r="AJ787" s="279"/>
      <c r="AK787" s="277"/>
      <c r="AL787" s="270"/>
    </row>
    <row r="788" spans="6:38">
      <c r="F788" s="161"/>
      <c r="G788" s="161"/>
      <c r="H788" s="277"/>
      <c r="I788" s="278"/>
      <c r="J788" s="161"/>
      <c r="K788" s="161"/>
      <c r="L788" s="279"/>
      <c r="M788" s="278"/>
      <c r="N788" s="161"/>
      <c r="O788" s="161"/>
      <c r="P788" s="279"/>
      <c r="Q788" s="278"/>
      <c r="R788" s="161"/>
      <c r="S788" s="161"/>
      <c r="T788" s="279"/>
      <c r="U788" s="278"/>
      <c r="V788" s="161"/>
      <c r="W788" s="161"/>
      <c r="X788" s="279"/>
      <c r="Y788" s="277"/>
      <c r="Z788" s="161"/>
      <c r="AA788" s="161"/>
      <c r="AB788" s="279"/>
      <c r="AC788" s="277"/>
      <c r="AD788" s="161"/>
      <c r="AE788" s="161"/>
      <c r="AF788" s="279"/>
      <c r="AG788" s="277"/>
      <c r="AH788" s="161"/>
      <c r="AI788" s="161"/>
      <c r="AJ788" s="279"/>
      <c r="AK788" s="277"/>
      <c r="AL788" s="270"/>
    </row>
    <row r="789" spans="6:38">
      <c r="F789" s="161"/>
      <c r="G789" s="161"/>
      <c r="H789" s="277"/>
      <c r="I789" s="278"/>
      <c r="J789" s="161"/>
      <c r="K789" s="161"/>
      <c r="L789" s="279"/>
      <c r="M789" s="278"/>
      <c r="N789" s="161"/>
      <c r="O789" s="161"/>
      <c r="P789" s="279"/>
      <c r="Q789" s="278"/>
      <c r="R789" s="161"/>
      <c r="S789" s="161"/>
      <c r="T789" s="279"/>
      <c r="U789" s="278"/>
      <c r="V789" s="161"/>
      <c r="W789" s="161"/>
      <c r="X789" s="279"/>
      <c r="Y789" s="277"/>
      <c r="Z789" s="161"/>
      <c r="AA789" s="161"/>
      <c r="AB789" s="279"/>
      <c r="AC789" s="277"/>
      <c r="AD789" s="161"/>
      <c r="AE789" s="161"/>
      <c r="AF789" s="279"/>
      <c r="AG789" s="277"/>
      <c r="AH789" s="161"/>
      <c r="AI789" s="161"/>
      <c r="AJ789" s="279"/>
      <c r="AK789" s="277"/>
      <c r="AL789" s="270"/>
    </row>
    <row r="790" spans="6:38">
      <c r="F790" s="161"/>
      <c r="G790" s="161"/>
      <c r="H790" s="277"/>
      <c r="I790" s="278"/>
      <c r="J790" s="161"/>
      <c r="K790" s="161"/>
      <c r="L790" s="279"/>
      <c r="M790" s="278"/>
      <c r="N790" s="161"/>
      <c r="O790" s="161"/>
      <c r="P790" s="279"/>
      <c r="Q790" s="278"/>
      <c r="R790" s="161"/>
      <c r="S790" s="161"/>
      <c r="T790" s="279"/>
      <c r="U790" s="278"/>
      <c r="V790" s="161"/>
      <c r="W790" s="161"/>
      <c r="X790" s="279"/>
      <c r="Y790" s="277"/>
      <c r="Z790" s="161"/>
      <c r="AA790" s="161"/>
      <c r="AB790" s="279"/>
      <c r="AC790" s="277"/>
      <c r="AD790" s="161"/>
      <c r="AE790" s="161"/>
      <c r="AF790" s="279"/>
      <c r="AG790" s="277"/>
      <c r="AH790" s="161"/>
      <c r="AI790" s="161"/>
      <c r="AJ790" s="279"/>
      <c r="AK790" s="277"/>
      <c r="AL790" s="270"/>
    </row>
    <row r="791" spans="6:38">
      <c r="F791" s="161"/>
      <c r="G791" s="161"/>
      <c r="H791" s="277"/>
      <c r="I791" s="278"/>
      <c r="J791" s="161"/>
      <c r="K791" s="161"/>
      <c r="L791" s="279"/>
      <c r="M791" s="278"/>
      <c r="N791" s="161"/>
      <c r="O791" s="161"/>
      <c r="P791" s="279"/>
      <c r="Q791" s="278"/>
      <c r="R791" s="161"/>
      <c r="S791" s="161"/>
      <c r="T791" s="279"/>
      <c r="U791" s="278"/>
      <c r="V791" s="161"/>
      <c r="W791" s="161"/>
      <c r="X791" s="279"/>
      <c r="Y791" s="277"/>
      <c r="Z791" s="161"/>
      <c r="AA791" s="161"/>
      <c r="AB791" s="279"/>
      <c r="AC791" s="277"/>
      <c r="AD791" s="161"/>
      <c r="AE791" s="161"/>
      <c r="AF791" s="279"/>
      <c r="AG791" s="277"/>
      <c r="AH791" s="161"/>
      <c r="AI791" s="161"/>
      <c r="AJ791" s="279"/>
      <c r="AK791" s="277"/>
      <c r="AL791" s="270"/>
    </row>
    <row r="792" spans="6:38">
      <c r="F792" s="161"/>
      <c r="G792" s="161"/>
      <c r="H792" s="277"/>
      <c r="I792" s="278"/>
      <c r="J792" s="161"/>
      <c r="K792" s="161"/>
      <c r="L792" s="279"/>
      <c r="M792" s="278"/>
      <c r="N792" s="161"/>
      <c r="O792" s="161"/>
      <c r="P792" s="279"/>
      <c r="Q792" s="278"/>
      <c r="R792" s="161"/>
      <c r="S792" s="161"/>
      <c r="T792" s="279"/>
      <c r="U792" s="278"/>
      <c r="V792" s="161"/>
      <c r="W792" s="161"/>
      <c r="X792" s="279"/>
      <c r="Y792" s="277"/>
      <c r="Z792" s="161"/>
      <c r="AA792" s="161"/>
      <c r="AB792" s="279"/>
      <c r="AC792" s="277"/>
      <c r="AD792" s="161"/>
      <c r="AE792" s="161"/>
      <c r="AF792" s="279"/>
      <c r="AG792" s="277"/>
      <c r="AH792" s="161"/>
      <c r="AI792" s="161"/>
      <c r="AJ792" s="279"/>
      <c r="AK792" s="277"/>
      <c r="AL792" s="270"/>
    </row>
    <row r="793" spans="6:38">
      <c r="F793" s="161"/>
      <c r="G793" s="161"/>
      <c r="H793" s="277"/>
      <c r="I793" s="278"/>
      <c r="J793" s="161"/>
      <c r="K793" s="161"/>
      <c r="L793" s="279"/>
      <c r="M793" s="278"/>
      <c r="N793" s="161"/>
      <c r="O793" s="161"/>
      <c r="P793" s="279"/>
      <c r="Q793" s="278"/>
      <c r="R793" s="161"/>
      <c r="S793" s="161"/>
      <c r="T793" s="279"/>
      <c r="U793" s="278"/>
      <c r="V793" s="161"/>
      <c r="W793" s="161"/>
      <c r="X793" s="279"/>
      <c r="Y793" s="277"/>
      <c r="Z793" s="161"/>
      <c r="AA793" s="161"/>
      <c r="AB793" s="279"/>
      <c r="AC793" s="277"/>
      <c r="AD793" s="161"/>
      <c r="AE793" s="161"/>
      <c r="AF793" s="279"/>
      <c r="AG793" s="277"/>
      <c r="AH793" s="161"/>
      <c r="AI793" s="161"/>
      <c r="AJ793" s="279"/>
      <c r="AK793" s="277"/>
      <c r="AL793" s="270"/>
    </row>
    <row r="794" spans="6:38">
      <c r="F794" s="161"/>
      <c r="G794" s="161"/>
      <c r="H794" s="277"/>
      <c r="I794" s="278"/>
      <c r="J794" s="161"/>
      <c r="K794" s="161"/>
      <c r="L794" s="279"/>
      <c r="M794" s="278"/>
      <c r="N794" s="161"/>
      <c r="O794" s="161"/>
      <c r="P794" s="279"/>
      <c r="Q794" s="278"/>
      <c r="R794" s="161"/>
      <c r="S794" s="161"/>
      <c r="T794" s="279"/>
      <c r="U794" s="278"/>
      <c r="V794" s="161"/>
      <c r="W794" s="161"/>
      <c r="X794" s="279"/>
      <c r="Y794" s="277"/>
      <c r="Z794" s="161"/>
      <c r="AA794" s="161"/>
      <c r="AB794" s="279"/>
      <c r="AC794" s="277"/>
      <c r="AD794" s="161"/>
      <c r="AE794" s="161"/>
      <c r="AF794" s="279"/>
      <c r="AG794" s="277"/>
      <c r="AH794" s="161"/>
      <c r="AI794" s="161"/>
      <c r="AJ794" s="279"/>
      <c r="AK794" s="277"/>
      <c r="AL794" s="270"/>
    </row>
    <row r="795" spans="6:38">
      <c r="F795" s="161"/>
      <c r="G795" s="161"/>
      <c r="H795" s="277"/>
      <c r="I795" s="278"/>
      <c r="J795" s="161"/>
      <c r="K795" s="161"/>
      <c r="L795" s="279"/>
      <c r="M795" s="278"/>
      <c r="N795" s="161"/>
      <c r="O795" s="161"/>
      <c r="P795" s="279"/>
      <c r="Q795" s="278"/>
      <c r="R795" s="161"/>
      <c r="S795" s="161"/>
      <c r="T795" s="279"/>
      <c r="U795" s="278"/>
      <c r="V795" s="161"/>
      <c r="W795" s="161"/>
      <c r="X795" s="279"/>
      <c r="Y795" s="277"/>
      <c r="Z795" s="161"/>
      <c r="AA795" s="161"/>
      <c r="AB795" s="279"/>
      <c r="AC795" s="277"/>
      <c r="AD795" s="161"/>
      <c r="AE795" s="161"/>
      <c r="AF795" s="279"/>
      <c r="AG795" s="277"/>
      <c r="AH795" s="161"/>
      <c r="AI795" s="161"/>
      <c r="AJ795" s="279"/>
      <c r="AK795" s="277"/>
      <c r="AL795" s="270"/>
    </row>
    <row r="796" spans="6:38">
      <c r="F796" s="161"/>
      <c r="G796" s="161"/>
      <c r="H796" s="277"/>
      <c r="I796" s="278"/>
      <c r="J796" s="161"/>
      <c r="K796" s="161"/>
      <c r="L796" s="279"/>
      <c r="M796" s="278"/>
      <c r="N796" s="161"/>
      <c r="O796" s="161"/>
      <c r="P796" s="279"/>
      <c r="Q796" s="278"/>
      <c r="R796" s="161"/>
      <c r="S796" s="161"/>
      <c r="T796" s="279"/>
      <c r="U796" s="278"/>
      <c r="V796" s="161"/>
      <c r="W796" s="161"/>
      <c r="X796" s="279"/>
      <c r="Y796" s="277"/>
      <c r="Z796" s="161"/>
      <c r="AA796" s="161"/>
      <c r="AB796" s="279"/>
      <c r="AC796" s="277"/>
      <c r="AD796" s="161"/>
      <c r="AE796" s="161"/>
      <c r="AF796" s="279"/>
      <c r="AG796" s="277"/>
      <c r="AH796" s="161"/>
      <c r="AI796" s="161"/>
      <c r="AJ796" s="279"/>
      <c r="AK796" s="277"/>
      <c r="AL796" s="270"/>
    </row>
    <row r="797" spans="6:38">
      <c r="F797" s="161"/>
      <c r="G797" s="161"/>
      <c r="H797" s="277"/>
      <c r="I797" s="278"/>
      <c r="J797" s="161"/>
      <c r="K797" s="161"/>
      <c r="L797" s="279"/>
      <c r="M797" s="278"/>
      <c r="N797" s="161"/>
      <c r="O797" s="161"/>
      <c r="P797" s="279"/>
      <c r="Q797" s="278"/>
      <c r="R797" s="161"/>
      <c r="S797" s="161"/>
      <c r="T797" s="279"/>
      <c r="U797" s="278"/>
      <c r="V797" s="161"/>
      <c r="W797" s="161"/>
      <c r="X797" s="279"/>
      <c r="Y797" s="277"/>
      <c r="Z797" s="161"/>
      <c r="AA797" s="161"/>
      <c r="AB797" s="279"/>
      <c r="AC797" s="277"/>
      <c r="AD797" s="161"/>
      <c r="AE797" s="161"/>
      <c r="AF797" s="279"/>
      <c r="AG797" s="277"/>
      <c r="AH797" s="161"/>
      <c r="AI797" s="161"/>
      <c r="AJ797" s="279"/>
      <c r="AK797" s="277"/>
      <c r="AL797" s="270"/>
    </row>
    <row r="798" spans="6:38">
      <c r="F798" s="161"/>
      <c r="G798" s="161"/>
      <c r="H798" s="277"/>
      <c r="I798" s="278"/>
      <c r="J798" s="161"/>
      <c r="K798" s="161"/>
      <c r="L798" s="279"/>
      <c r="M798" s="278"/>
      <c r="N798" s="161"/>
      <c r="O798" s="161"/>
      <c r="P798" s="279"/>
      <c r="Q798" s="278"/>
      <c r="R798" s="161"/>
      <c r="S798" s="161"/>
      <c r="T798" s="279"/>
      <c r="U798" s="278"/>
      <c r="V798" s="161"/>
      <c r="W798" s="161"/>
      <c r="X798" s="279"/>
      <c r="Y798" s="277"/>
      <c r="Z798" s="161"/>
      <c r="AA798" s="161"/>
      <c r="AB798" s="279"/>
      <c r="AC798" s="277"/>
      <c r="AD798" s="161"/>
      <c r="AE798" s="161"/>
      <c r="AF798" s="279"/>
      <c r="AG798" s="277"/>
      <c r="AH798" s="161"/>
      <c r="AI798" s="161"/>
      <c r="AJ798" s="279"/>
      <c r="AK798" s="277"/>
      <c r="AL798" s="270"/>
    </row>
    <row r="799" spans="6:38">
      <c r="F799" s="161"/>
      <c r="G799" s="161"/>
      <c r="H799" s="277"/>
      <c r="I799" s="278"/>
      <c r="J799" s="161"/>
      <c r="K799" s="161"/>
      <c r="L799" s="279"/>
      <c r="M799" s="278"/>
      <c r="N799" s="161"/>
      <c r="O799" s="161"/>
      <c r="P799" s="279"/>
      <c r="Q799" s="278"/>
      <c r="R799" s="161"/>
      <c r="S799" s="161"/>
      <c r="T799" s="279"/>
      <c r="U799" s="278"/>
      <c r="V799" s="161"/>
      <c r="W799" s="161"/>
      <c r="X799" s="279"/>
      <c r="Y799" s="277"/>
      <c r="Z799" s="161"/>
      <c r="AA799" s="161"/>
      <c r="AB799" s="279"/>
      <c r="AC799" s="277"/>
      <c r="AD799" s="161"/>
      <c r="AE799" s="161"/>
      <c r="AF799" s="279"/>
      <c r="AG799" s="277"/>
      <c r="AH799" s="161"/>
      <c r="AI799" s="161"/>
      <c r="AJ799" s="279"/>
      <c r="AK799" s="277"/>
      <c r="AL799" s="270"/>
    </row>
    <row r="800" spans="6:38">
      <c r="F800" s="161"/>
      <c r="G800" s="161"/>
      <c r="H800" s="277"/>
      <c r="I800" s="278"/>
      <c r="J800" s="161"/>
      <c r="K800" s="161"/>
      <c r="L800" s="279"/>
      <c r="M800" s="278"/>
      <c r="N800" s="161"/>
      <c r="O800" s="161"/>
      <c r="P800" s="279"/>
      <c r="Q800" s="278"/>
      <c r="R800" s="161"/>
      <c r="S800" s="161"/>
      <c r="T800" s="279"/>
      <c r="U800" s="278"/>
      <c r="V800" s="161"/>
      <c r="W800" s="161"/>
      <c r="X800" s="279"/>
      <c r="Y800" s="277"/>
      <c r="Z800" s="161"/>
      <c r="AA800" s="161"/>
      <c r="AB800" s="279"/>
      <c r="AC800" s="277"/>
      <c r="AD800" s="161"/>
      <c r="AE800" s="161"/>
      <c r="AF800" s="279"/>
      <c r="AG800" s="277"/>
      <c r="AH800" s="161"/>
      <c r="AI800" s="161"/>
      <c r="AJ800" s="279"/>
      <c r="AK800" s="277"/>
      <c r="AL800" s="270"/>
    </row>
    <row r="801" spans="6:38">
      <c r="F801" s="161"/>
      <c r="G801" s="161"/>
      <c r="H801" s="277"/>
      <c r="I801" s="278"/>
      <c r="J801" s="161"/>
      <c r="K801" s="161"/>
      <c r="L801" s="279"/>
      <c r="M801" s="278"/>
      <c r="N801" s="161"/>
      <c r="O801" s="161"/>
      <c r="P801" s="279"/>
      <c r="Q801" s="278"/>
      <c r="R801" s="161"/>
      <c r="S801" s="161"/>
      <c r="T801" s="279"/>
      <c r="U801" s="278"/>
      <c r="V801" s="161"/>
      <c r="W801" s="161"/>
      <c r="X801" s="279"/>
      <c r="Y801" s="277"/>
      <c r="Z801" s="161"/>
      <c r="AA801" s="161"/>
      <c r="AB801" s="279"/>
      <c r="AC801" s="277"/>
      <c r="AD801" s="161"/>
      <c r="AE801" s="161"/>
      <c r="AF801" s="279"/>
      <c r="AG801" s="277"/>
      <c r="AH801" s="161"/>
      <c r="AI801" s="161"/>
      <c r="AJ801" s="279"/>
      <c r="AK801" s="277"/>
      <c r="AL801" s="270"/>
    </row>
    <row r="802" spans="6:38">
      <c r="F802" s="161"/>
      <c r="G802" s="161"/>
      <c r="H802" s="277"/>
      <c r="I802" s="278"/>
      <c r="J802" s="161"/>
      <c r="K802" s="161"/>
      <c r="L802" s="279"/>
      <c r="M802" s="278"/>
      <c r="N802" s="161"/>
      <c r="O802" s="161"/>
      <c r="P802" s="279"/>
      <c r="Q802" s="278"/>
      <c r="R802" s="161"/>
      <c r="S802" s="161"/>
      <c r="T802" s="279"/>
      <c r="U802" s="278"/>
      <c r="V802" s="161"/>
      <c r="W802" s="161"/>
      <c r="X802" s="279"/>
      <c r="Y802" s="277"/>
      <c r="Z802" s="161"/>
      <c r="AA802" s="161"/>
      <c r="AB802" s="279"/>
      <c r="AC802" s="277"/>
      <c r="AD802" s="161"/>
      <c r="AE802" s="161"/>
      <c r="AF802" s="279"/>
      <c r="AG802" s="277"/>
      <c r="AH802" s="161"/>
      <c r="AI802" s="161"/>
      <c r="AJ802" s="279"/>
      <c r="AK802" s="277"/>
      <c r="AL802" s="270"/>
    </row>
    <row r="803" spans="6:38">
      <c r="F803" s="161"/>
      <c r="G803" s="161"/>
      <c r="H803" s="277"/>
      <c r="I803" s="278"/>
      <c r="J803" s="161"/>
      <c r="K803" s="161"/>
      <c r="L803" s="279"/>
      <c r="M803" s="278"/>
      <c r="N803" s="161"/>
      <c r="O803" s="161"/>
      <c r="P803" s="279"/>
      <c r="Q803" s="278"/>
      <c r="R803" s="161"/>
      <c r="S803" s="161"/>
      <c r="T803" s="279"/>
      <c r="U803" s="278"/>
      <c r="V803" s="161"/>
      <c r="W803" s="161"/>
      <c r="X803" s="279"/>
      <c r="Y803" s="277"/>
      <c r="Z803" s="161"/>
      <c r="AA803" s="161"/>
      <c r="AB803" s="279"/>
      <c r="AC803" s="277"/>
      <c r="AD803" s="161"/>
      <c r="AE803" s="161"/>
      <c r="AF803" s="279"/>
      <c r="AG803" s="277"/>
      <c r="AH803" s="161"/>
      <c r="AI803" s="161"/>
      <c r="AJ803" s="279"/>
      <c r="AK803" s="277"/>
      <c r="AL803" s="270"/>
    </row>
    <row r="804" spans="6:38">
      <c r="F804" s="161"/>
      <c r="G804" s="161"/>
      <c r="H804" s="277"/>
      <c r="I804" s="278"/>
      <c r="J804" s="161"/>
      <c r="K804" s="161"/>
      <c r="L804" s="279"/>
      <c r="M804" s="278"/>
      <c r="N804" s="161"/>
      <c r="O804" s="161"/>
      <c r="P804" s="279"/>
      <c r="Q804" s="278"/>
      <c r="R804" s="161"/>
      <c r="S804" s="161"/>
      <c r="T804" s="279"/>
      <c r="U804" s="278"/>
      <c r="V804" s="161"/>
      <c r="W804" s="161"/>
      <c r="X804" s="279"/>
      <c r="Y804" s="277"/>
      <c r="Z804" s="161"/>
      <c r="AA804" s="161"/>
      <c r="AB804" s="279"/>
      <c r="AC804" s="277"/>
      <c r="AD804" s="161"/>
      <c r="AE804" s="161"/>
      <c r="AF804" s="279"/>
      <c r="AG804" s="277"/>
      <c r="AH804" s="161"/>
      <c r="AI804" s="161"/>
      <c r="AJ804" s="279"/>
      <c r="AK804" s="277"/>
      <c r="AL804" s="270"/>
    </row>
    <row r="805" spans="6:38">
      <c r="F805" s="161"/>
      <c r="G805" s="161"/>
      <c r="H805" s="277"/>
      <c r="I805" s="278"/>
      <c r="J805" s="161"/>
      <c r="K805" s="161"/>
      <c r="L805" s="279"/>
      <c r="M805" s="278"/>
      <c r="N805" s="161"/>
      <c r="O805" s="161"/>
      <c r="P805" s="279"/>
      <c r="Q805" s="278"/>
      <c r="R805" s="161"/>
      <c r="S805" s="161"/>
      <c r="T805" s="279"/>
      <c r="U805" s="278"/>
      <c r="V805" s="161"/>
      <c r="W805" s="161"/>
      <c r="X805" s="279"/>
      <c r="Y805" s="277"/>
      <c r="Z805" s="161"/>
      <c r="AA805" s="161"/>
      <c r="AB805" s="279"/>
      <c r="AC805" s="277"/>
      <c r="AD805" s="161"/>
      <c r="AE805" s="161"/>
      <c r="AF805" s="279"/>
      <c r="AG805" s="277"/>
      <c r="AH805" s="161"/>
      <c r="AI805" s="161"/>
      <c r="AJ805" s="279"/>
      <c r="AK805" s="277"/>
      <c r="AL805" s="270"/>
    </row>
    <row r="806" spans="6:38">
      <c r="F806" s="161"/>
      <c r="G806" s="161"/>
      <c r="H806" s="277"/>
      <c r="I806" s="278"/>
      <c r="J806" s="161"/>
      <c r="K806" s="161"/>
      <c r="L806" s="279"/>
      <c r="M806" s="278"/>
      <c r="N806" s="161"/>
      <c r="O806" s="161"/>
      <c r="P806" s="279"/>
      <c r="Q806" s="278"/>
      <c r="R806" s="161"/>
      <c r="S806" s="161"/>
      <c r="T806" s="279"/>
      <c r="U806" s="278"/>
      <c r="V806" s="161"/>
      <c r="W806" s="161"/>
      <c r="X806" s="279"/>
      <c r="Y806" s="277"/>
      <c r="Z806" s="161"/>
      <c r="AA806" s="161"/>
      <c r="AB806" s="279"/>
      <c r="AC806" s="277"/>
      <c r="AD806" s="161"/>
      <c r="AE806" s="161"/>
      <c r="AF806" s="279"/>
      <c r="AG806" s="277"/>
      <c r="AH806" s="161"/>
      <c r="AI806" s="161"/>
      <c r="AJ806" s="279"/>
      <c r="AK806" s="277"/>
      <c r="AL806" s="270"/>
    </row>
    <row r="807" spans="6:38">
      <c r="F807" s="161"/>
      <c r="G807" s="161"/>
      <c r="H807" s="277"/>
      <c r="I807" s="278"/>
      <c r="J807" s="161"/>
      <c r="K807" s="161"/>
      <c r="L807" s="279"/>
      <c r="M807" s="278"/>
      <c r="N807" s="161"/>
      <c r="O807" s="161"/>
      <c r="P807" s="279"/>
      <c r="Q807" s="278"/>
      <c r="R807" s="161"/>
      <c r="S807" s="161"/>
      <c r="T807" s="279"/>
      <c r="U807" s="278"/>
      <c r="V807" s="161"/>
      <c r="W807" s="161"/>
      <c r="X807" s="279"/>
      <c r="Y807" s="277"/>
      <c r="Z807" s="161"/>
      <c r="AA807" s="161"/>
      <c r="AB807" s="279"/>
      <c r="AC807" s="277"/>
      <c r="AD807" s="161"/>
      <c r="AE807" s="161"/>
      <c r="AF807" s="279"/>
      <c r="AG807" s="277"/>
      <c r="AH807" s="161"/>
      <c r="AI807" s="161"/>
      <c r="AJ807" s="279"/>
      <c r="AK807" s="277"/>
      <c r="AL807" s="270"/>
    </row>
    <row r="808" spans="6:38">
      <c r="F808" s="161"/>
      <c r="G808" s="161"/>
      <c r="H808" s="277"/>
      <c r="I808" s="278"/>
      <c r="J808" s="161"/>
      <c r="K808" s="161"/>
      <c r="L808" s="279"/>
      <c r="M808" s="278"/>
      <c r="N808" s="161"/>
      <c r="O808" s="161"/>
      <c r="P808" s="279"/>
      <c r="Q808" s="278"/>
      <c r="R808" s="161"/>
      <c r="S808" s="161"/>
      <c r="T808" s="279"/>
      <c r="U808" s="278"/>
      <c r="V808" s="161"/>
      <c r="W808" s="161"/>
      <c r="X808" s="279"/>
      <c r="Y808" s="277"/>
      <c r="Z808" s="161"/>
      <c r="AA808" s="161"/>
      <c r="AB808" s="279"/>
      <c r="AC808" s="277"/>
      <c r="AD808" s="161"/>
      <c r="AE808" s="161"/>
      <c r="AF808" s="279"/>
      <c r="AG808" s="277"/>
      <c r="AH808" s="161"/>
      <c r="AI808" s="161"/>
      <c r="AJ808" s="279"/>
      <c r="AK808" s="277"/>
      <c r="AL808" s="270"/>
    </row>
    <row r="809" spans="6:38">
      <c r="F809" s="161"/>
      <c r="G809" s="161"/>
      <c r="H809" s="277"/>
      <c r="I809" s="278"/>
      <c r="J809" s="161"/>
      <c r="K809" s="161"/>
      <c r="L809" s="279"/>
      <c r="M809" s="278"/>
      <c r="N809" s="161"/>
      <c r="O809" s="161"/>
      <c r="P809" s="279"/>
      <c r="Q809" s="278"/>
      <c r="R809" s="161"/>
      <c r="S809" s="161"/>
      <c r="T809" s="279"/>
      <c r="U809" s="278"/>
      <c r="V809" s="161"/>
      <c r="W809" s="161"/>
      <c r="X809" s="279"/>
      <c r="Y809" s="277"/>
      <c r="Z809" s="161"/>
      <c r="AA809" s="161"/>
      <c r="AB809" s="279"/>
      <c r="AC809" s="277"/>
      <c r="AD809" s="161"/>
      <c r="AE809" s="161"/>
      <c r="AF809" s="279"/>
      <c r="AG809" s="277"/>
      <c r="AH809" s="161"/>
      <c r="AI809" s="161"/>
      <c r="AJ809" s="279"/>
      <c r="AK809" s="277"/>
      <c r="AL809" s="270"/>
    </row>
    <row r="810" spans="6:38">
      <c r="F810" s="161"/>
      <c r="G810" s="161"/>
      <c r="H810" s="277"/>
      <c r="I810" s="278"/>
      <c r="J810" s="161"/>
      <c r="K810" s="161"/>
      <c r="L810" s="279"/>
      <c r="M810" s="278"/>
      <c r="N810" s="161"/>
      <c r="O810" s="161"/>
      <c r="P810" s="279"/>
      <c r="Q810" s="278"/>
      <c r="R810" s="161"/>
      <c r="S810" s="161"/>
      <c r="T810" s="279"/>
      <c r="U810" s="278"/>
      <c r="V810" s="161"/>
      <c r="W810" s="161"/>
      <c r="X810" s="279"/>
      <c r="Y810" s="277"/>
      <c r="Z810" s="161"/>
      <c r="AA810" s="161"/>
      <c r="AB810" s="279"/>
      <c r="AC810" s="277"/>
      <c r="AD810" s="161"/>
      <c r="AE810" s="161"/>
      <c r="AF810" s="279"/>
      <c r="AG810" s="277"/>
      <c r="AH810" s="161"/>
      <c r="AI810" s="161"/>
      <c r="AJ810" s="279"/>
      <c r="AK810" s="277"/>
      <c r="AL810" s="270"/>
    </row>
    <row r="811" spans="6:38">
      <c r="F811" s="161"/>
      <c r="G811" s="161"/>
      <c r="H811" s="277"/>
      <c r="I811" s="278"/>
      <c r="J811" s="161"/>
      <c r="K811" s="161"/>
      <c r="L811" s="279"/>
      <c r="M811" s="278"/>
      <c r="N811" s="161"/>
      <c r="O811" s="161"/>
      <c r="P811" s="279"/>
      <c r="Q811" s="278"/>
      <c r="R811" s="161"/>
      <c r="S811" s="161"/>
      <c r="T811" s="279"/>
      <c r="U811" s="278"/>
      <c r="V811" s="161"/>
      <c r="W811" s="161"/>
      <c r="X811" s="279"/>
      <c r="Y811" s="277"/>
      <c r="Z811" s="161"/>
      <c r="AA811" s="161"/>
      <c r="AB811" s="279"/>
      <c r="AC811" s="277"/>
      <c r="AD811" s="161"/>
      <c r="AE811" s="161"/>
      <c r="AF811" s="279"/>
      <c r="AG811" s="277"/>
      <c r="AH811" s="161"/>
      <c r="AI811" s="161"/>
      <c r="AJ811" s="279"/>
      <c r="AK811" s="277"/>
      <c r="AL811" s="270"/>
    </row>
    <row r="812" spans="6:38">
      <c r="F812" s="161"/>
      <c r="G812" s="161"/>
      <c r="H812" s="277"/>
      <c r="I812" s="278"/>
      <c r="J812" s="161"/>
      <c r="K812" s="161"/>
      <c r="L812" s="279"/>
      <c r="M812" s="278"/>
      <c r="N812" s="161"/>
      <c r="O812" s="161"/>
      <c r="P812" s="279"/>
      <c r="Q812" s="278"/>
      <c r="R812" s="161"/>
      <c r="S812" s="161"/>
      <c r="T812" s="279"/>
      <c r="U812" s="278"/>
      <c r="V812" s="161"/>
      <c r="W812" s="161"/>
      <c r="X812" s="279"/>
      <c r="Y812" s="277"/>
      <c r="Z812" s="161"/>
      <c r="AA812" s="161"/>
      <c r="AB812" s="279"/>
      <c r="AC812" s="277"/>
      <c r="AD812" s="161"/>
      <c r="AE812" s="161"/>
      <c r="AF812" s="279"/>
      <c r="AG812" s="277"/>
      <c r="AH812" s="161"/>
      <c r="AI812" s="161"/>
      <c r="AJ812" s="279"/>
      <c r="AK812" s="277"/>
      <c r="AL812" s="270"/>
    </row>
    <row r="813" spans="6:38">
      <c r="F813" s="161"/>
      <c r="G813" s="161"/>
      <c r="H813" s="277"/>
      <c r="I813" s="278"/>
      <c r="J813" s="161"/>
      <c r="K813" s="161"/>
      <c r="L813" s="279"/>
      <c r="M813" s="278"/>
      <c r="N813" s="161"/>
      <c r="O813" s="161"/>
      <c r="P813" s="279"/>
      <c r="Q813" s="278"/>
      <c r="R813" s="161"/>
      <c r="S813" s="161"/>
      <c r="T813" s="279"/>
      <c r="U813" s="278"/>
      <c r="V813" s="161"/>
      <c r="W813" s="161"/>
      <c r="X813" s="279"/>
      <c r="Y813" s="277"/>
      <c r="Z813" s="161"/>
      <c r="AA813" s="161"/>
      <c r="AB813" s="279"/>
      <c r="AC813" s="277"/>
      <c r="AD813" s="161"/>
      <c r="AE813" s="161"/>
      <c r="AF813" s="279"/>
      <c r="AG813" s="277"/>
      <c r="AH813" s="161"/>
      <c r="AI813" s="161"/>
      <c r="AJ813" s="279"/>
      <c r="AK813" s="277"/>
      <c r="AL813" s="270"/>
    </row>
    <row r="814" spans="6:38">
      <c r="F814" s="161"/>
      <c r="G814" s="161"/>
      <c r="H814" s="277"/>
      <c r="I814" s="278"/>
      <c r="J814" s="161"/>
      <c r="K814" s="161"/>
      <c r="L814" s="279"/>
      <c r="M814" s="278"/>
      <c r="N814" s="161"/>
      <c r="O814" s="161"/>
      <c r="P814" s="279"/>
      <c r="Q814" s="278"/>
      <c r="R814" s="161"/>
      <c r="S814" s="161"/>
      <c r="T814" s="279"/>
      <c r="U814" s="278"/>
      <c r="V814" s="161"/>
      <c r="W814" s="161"/>
      <c r="X814" s="279"/>
      <c r="Y814" s="277"/>
      <c r="Z814" s="161"/>
      <c r="AA814" s="161"/>
      <c r="AB814" s="279"/>
      <c r="AC814" s="277"/>
      <c r="AD814" s="161"/>
      <c r="AE814" s="161"/>
      <c r="AF814" s="279"/>
      <c r="AG814" s="277"/>
      <c r="AH814" s="161"/>
      <c r="AI814" s="161"/>
      <c r="AJ814" s="279"/>
      <c r="AK814" s="277"/>
      <c r="AL814" s="270"/>
    </row>
    <row r="815" spans="6:38">
      <c r="F815" s="161"/>
      <c r="G815" s="161"/>
      <c r="H815" s="277"/>
      <c r="I815" s="278"/>
      <c r="J815" s="161"/>
      <c r="K815" s="161"/>
      <c r="L815" s="279"/>
      <c r="M815" s="278"/>
      <c r="N815" s="161"/>
      <c r="O815" s="161"/>
      <c r="P815" s="279"/>
      <c r="Q815" s="278"/>
      <c r="R815" s="161"/>
      <c r="S815" s="161"/>
      <c r="T815" s="279"/>
      <c r="U815" s="278"/>
      <c r="V815" s="161"/>
      <c r="W815" s="161"/>
      <c r="X815" s="279"/>
      <c r="Y815" s="277"/>
      <c r="Z815" s="161"/>
      <c r="AA815" s="161"/>
      <c r="AB815" s="279"/>
      <c r="AC815" s="277"/>
      <c r="AD815" s="161"/>
      <c r="AE815" s="161"/>
      <c r="AF815" s="279"/>
      <c r="AG815" s="277"/>
      <c r="AH815" s="161"/>
      <c r="AI815" s="161"/>
      <c r="AJ815" s="279"/>
      <c r="AK815" s="277"/>
      <c r="AL815" s="270"/>
    </row>
    <row r="816" spans="6:38">
      <c r="F816" s="161"/>
      <c r="G816" s="161"/>
      <c r="H816" s="277"/>
      <c r="I816" s="278"/>
      <c r="J816" s="161"/>
      <c r="K816" s="161"/>
      <c r="L816" s="279"/>
      <c r="M816" s="278"/>
      <c r="N816" s="161"/>
      <c r="O816" s="161"/>
      <c r="P816" s="279"/>
      <c r="Q816" s="278"/>
      <c r="R816" s="161"/>
      <c r="S816" s="161"/>
      <c r="T816" s="279"/>
      <c r="U816" s="278"/>
      <c r="V816" s="161"/>
      <c r="W816" s="161"/>
      <c r="X816" s="279"/>
      <c r="Y816" s="277"/>
      <c r="Z816" s="161"/>
      <c r="AA816" s="161"/>
      <c r="AB816" s="279"/>
      <c r="AC816" s="277"/>
      <c r="AD816" s="161"/>
      <c r="AE816" s="161"/>
      <c r="AF816" s="279"/>
      <c r="AG816" s="277"/>
      <c r="AH816" s="161"/>
      <c r="AI816" s="161"/>
      <c r="AJ816" s="279"/>
      <c r="AK816" s="277"/>
      <c r="AL816" s="270"/>
    </row>
    <row r="817" spans="6:38">
      <c r="F817" s="161"/>
      <c r="G817" s="161"/>
      <c r="H817" s="277"/>
      <c r="I817" s="278"/>
      <c r="J817" s="161"/>
      <c r="K817" s="161"/>
      <c r="L817" s="279"/>
      <c r="M817" s="278"/>
      <c r="N817" s="161"/>
      <c r="O817" s="161"/>
      <c r="P817" s="279"/>
      <c r="Q817" s="278"/>
      <c r="R817" s="161"/>
      <c r="S817" s="161"/>
      <c r="T817" s="279"/>
      <c r="U817" s="278"/>
      <c r="V817" s="161"/>
      <c r="W817" s="161"/>
      <c r="X817" s="279"/>
      <c r="Y817" s="277"/>
      <c r="Z817" s="161"/>
      <c r="AA817" s="161"/>
      <c r="AB817" s="279"/>
      <c r="AC817" s="277"/>
      <c r="AD817" s="161"/>
      <c r="AE817" s="161"/>
      <c r="AF817" s="279"/>
      <c r="AG817" s="277"/>
      <c r="AH817" s="161"/>
      <c r="AI817" s="161"/>
      <c r="AJ817" s="279"/>
      <c r="AK817" s="277"/>
      <c r="AL817" s="270"/>
    </row>
    <row r="818" spans="6:38">
      <c r="F818" s="161"/>
      <c r="G818" s="161"/>
      <c r="H818" s="277"/>
      <c r="I818" s="278"/>
      <c r="J818" s="161"/>
      <c r="K818" s="161"/>
      <c r="L818" s="279"/>
      <c r="M818" s="278"/>
      <c r="N818" s="161"/>
      <c r="O818" s="161"/>
      <c r="P818" s="279"/>
      <c r="Q818" s="278"/>
      <c r="R818" s="161"/>
      <c r="S818" s="161"/>
      <c r="T818" s="279"/>
      <c r="U818" s="278"/>
      <c r="V818" s="161"/>
      <c r="W818" s="161"/>
      <c r="X818" s="279"/>
      <c r="Y818" s="277"/>
      <c r="Z818" s="161"/>
      <c r="AA818" s="161"/>
      <c r="AB818" s="279"/>
      <c r="AC818" s="277"/>
      <c r="AD818" s="161"/>
      <c r="AE818" s="161"/>
      <c r="AF818" s="279"/>
      <c r="AG818" s="277"/>
      <c r="AH818" s="161"/>
      <c r="AI818" s="161"/>
      <c r="AJ818" s="279"/>
      <c r="AK818" s="277"/>
      <c r="AL818" s="270"/>
    </row>
    <row r="819" spans="6:38">
      <c r="F819" s="161"/>
      <c r="G819" s="161"/>
      <c r="H819" s="277"/>
      <c r="I819" s="278"/>
      <c r="J819" s="161"/>
      <c r="K819" s="161"/>
      <c r="L819" s="279"/>
      <c r="M819" s="278"/>
      <c r="N819" s="161"/>
      <c r="O819" s="161"/>
      <c r="P819" s="279"/>
      <c r="Q819" s="278"/>
      <c r="R819" s="161"/>
      <c r="S819" s="161"/>
      <c r="T819" s="279"/>
      <c r="U819" s="278"/>
      <c r="V819" s="161"/>
      <c r="W819" s="161"/>
      <c r="X819" s="279"/>
      <c r="Y819" s="277"/>
      <c r="Z819" s="161"/>
      <c r="AA819" s="161"/>
      <c r="AB819" s="279"/>
      <c r="AC819" s="277"/>
      <c r="AD819" s="161"/>
      <c r="AE819" s="161"/>
      <c r="AF819" s="279"/>
      <c r="AG819" s="277"/>
      <c r="AH819" s="161"/>
      <c r="AI819" s="161"/>
      <c r="AJ819" s="279"/>
      <c r="AK819" s="277"/>
      <c r="AL819" s="270"/>
    </row>
    <row r="820" spans="6:38">
      <c r="F820" s="161"/>
      <c r="G820" s="161"/>
      <c r="H820" s="277"/>
      <c r="I820" s="278"/>
      <c r="J820" s="161"/>
      <c r="K820" s="161"/>
      <c r="L820" s="279"/>
      <c r="M820" s="278"/>
      <c r="N820" s="161"/>
      <c r="O820" s="161"/>
      <c r="P820" s="279"/>
      <c r="Q820" s="278"/>
      <c r="R820" s="161"/>
      <c r="S820" s="161"/>
      <c r="T820" s="279"/>
      <c r="U820" s="278"/>
      <c r="V820" s="161"/>
      <c r="W820" s="161"/>
      <c r="X820" s="279"/>
      <c r="Y820" s="277"/>
      <c r="Z820" s="161"/>
      <c r="AA820" s="161"/>
      <c r="AB820" s="279"/>
      <c r="AC820" s="277"/>
      <c r="AD820" s="161"/>
      <c r="AE820" s="161"/>
      <c r="AF820" s="279"/>
      <c r="AG820" s="277"/>
      <c r="AH820" s="161"/>
      <c r="AI820" s="161"/>
      <c r="AJ820" s="279"/>
      <c r="AK820" s="277"/>
      <c r="AL820" s="270"/>
    </row>
    <row r="821" spans="6:38">
      <c r="F821" s="161"/>
      <c r="G821" s="161"/>
      <c r="H821" s="277"/>
      <c r="I821" s="278"/>
      <c r="J821" s="161"/>
      <c r="K821" s="161"/>
      <c r="L821" s="279"/>
      <c r="M821" s="278"/>
      <c r="N821" s="161"/>
      <c r="O821" s="161"/>
      <c r="P821" s="279"/>
      <c r="Q821" s="278"/>
      <c r="R821" s="161"/>
      <c r="S821" s="161"/>
      <c r="T821" s="279"/>
      <c r="U821" s="278"/>
      <c r="V821" s="161"/>
      <c r="W821" s="161"/>
      <c r="X821" s="279"/>
      <c r="Y821" s="277"/>
      <c r="Z821" s="161"/>
      <c r="AA821" s="161"/>
      <c r="AB821" s="279"/>
      <c r="AC821" s="277"/>
      <c r="AD821" s="161"/>
      <c r="AE821" s="161"/>
      <c r="AF821" s="279"/>
      <c r="AG821" s="277"/>
      <c r="AH821" s="161"/>
      <c r="AI821" s="161"/>
      <c r="AJ821" s="279"/>
      <c r="AK821" s="277"/>
      <c r="AL821" s="270"/>
    </row>
    <row r="822" spans="6:38">
      <c r="F822" s="161"/>
      <c r="G822" s="161"/>
      <c r="H822" s="277"/>
      <c r="I822" s="278"/>
      <c r="J822" s="161"/>
      <c r="K822" s="161"/>
      <c r="L822" s="279"/>
      <c r="M822" s="278"/>
      <c r="N822" s="161"/>
      <c r="O822" s="161"/>
      <c r="P822" s="279"/>
      <c r="Q822" s="278"/>
      <c r="R822" s="161"/>
      <c r="S822" s="161"/>
      <c r="T822" s="279"/>
      <c r="U822" s="278"/>
      <c r="V822" s="161"/>
      <c r="W822" s="161"/>
      <c r="X822" s="279"/>
      <c r="Y822" s="277"/>
      <c r="Z822" s="161"/>
      <c r="AA822" s="161"/>
      <c r="AB822" s="279"/>
      <c r="AC822" s="277"/>
      <c r="AD822" s="161"/>
      <c r="AE822" s="161"/>
      <c r="AF822" s="279"/>
      <c r="AG822" s="277"/>
      <c r="AH822" s="161"/>
      <c r="AI822" s="161"/>
      <c r="AJ822" s="279"/>
      <c r="AK822" s="277"/>
      <c r="AL822" s="270"/>
    </row>
    <row r="823" spans="6:38">
      <c r="F823" s="161"/>
      <c r="G823" s="161"/>
      <c r="H823" s="277"/>
      <c r="I823" s="278"/>
      <c r="J823" s="161"/>
      <c r="K823" s="161"/>
      <c r="L823" s="279"/>
      <c r="M823" s="278"/>
      <c r="N823" s="161"/>
      <c r="O823" s="161"/>
      <c r="P823" s="279"/>
      <c r="Q823" s="278"/>
      <c r="R823" s="161"/>
      <c r="S823" s="161"/>
      <c r="T823" s="279"/>
      <c r="U823" s="278"/>
      <c r="V823" s="161"/>
      <c r="W823" s="161"/>
      <c r="X823" s="279"/>
      <c r="Y823" s="277"/>
      <c r="Z823" s="161"/>
      <c r="AA823" s="161"/>
      <c r="AB823" s="279"/>
      <c r="AC823" s="277"/>
      <c r="AD823" s="161"/>
      <c r="AE823" s="161"/>
      <c r="AF823" s="279"/>
      <c r="AG823" s="277"/>
      <c r="AH823" s="161"/>
      <c r="AI823" s="161"/>
      <c r="AJ823" s="279"/>
      <c r="AK823" s="277"/>
      <c r="AL823" s="270"/>
    </row>
    <row r="824" spans="6:38">
      <c r="F824" s="161"/>
      <c r="G824" s="161"/>
      <c r="H824" s="277"/>
      <c r="I824" s="278"/>
      <c r="J824" s="161"/>
      <c r="K824" s="161"/>
      <c r="L824" s="279"/>
      <c r="M824" s="278"/>
      <c r="N824" s="161"/>
      <c r="O824" s="161"/>
      <c r="P824" s="279"/>
      <c r="Q824" s="278"/>
      <c r="R824" s="161"/>
      <c r="S824" s="161"/>
      <c r="T824" s="279"/>
      <c r="U824" s="278"/>
      <c r="V824" s="161"/>
      <c r="W824" s="161"/>
      <c r="X824" s="279"/>
      <c r="Y824" s="277"/>
      <c r="Z824" s="161"/>
      <c r="AA824" s="161"/>
      <c r="AB824" s="279"/>
      <c r="AC824" s="277"/>
      <c r="AD824" s="161"/>
      <c r="AE824" s="161"/>
      <c r="AF824" s="279"/>
      <c r="AG824" s="277"/>
      <c r="AH824" s="161"/>
      <c r="AI824" s="161"/>
      <c r="AJ824" s="279"/>
      <c r="AK824" s="277"/>
      <c r="AL824" s="270"/>
    </row>
    <row r="825" spans="6:38">
      <c r="F825" s="161"/>
      <c r="G825" s="161"/>
      <c r="H825" s="277"/>
      <c r="I825" s="278"/>
      <c r="J825" s="161"/>
      <c r="K825" s="161"/>
      <c r="L825" s="279"/>
      <c r="M825" s="278"/>
      <c r="N825" s="161"/>
      <c r="O825" s="161"/>
      <c r="P825" s="279"/>
      <c r="Q825" s="278"/>
      <c r="R825" s="161"/>
      <c r="S825" s="161"/>
      <c r="T825" s="279"/>
      <c r="U825" s="278"/>
      <c r="V825" s="161"/>
      <c r="W825" s="161"/>
      <c r="X825" s="279"/>
      <c r="Y825" s="277"/>
      <c r="Z825" s="161"/>
      <c r="AA825" s="161"/>
      <c r="AB825" s="279"/>
      <c r="AC825" s="277"/>
      <c r="AD825" s="161"/>
      <c r="AE825" s="161"/>
      <c r="AF825" s="279"/>
      <c r="AG825" s="277"/>
      <c r="AH825" s="161"/>
      <c r="AI825" s="161"/>
      <c r="AJ825" s="279"/>
      <c r="AK825" s="277"/>
      <c r="AL825" s="270"/>
    </row>
    <row r="826" spans="6:38">
      <c r="F826" s="161"/>
      <c r="G826" s="161"/>
      <c r="H826" s="277"/>
      <c r="I826" s="278"/>
      <c r="J826" s="161"/>
      <c r="K826" s="161"/>
      <c r="L826" s="279"/>
      <c r="M826" s="278"/>
      <c r="N826" s="161"/>
      <c r="O826" s="161"/>
      <c r="P826" s="279"/>
      <c r="Q826" s="278"/>
      <c r="R826" s="161"/>
      <c r="S826" s="161"/>
      <c r="T826" s="279"/>
      <c r="U826" s="278"/>
      <c r="V826" s="161"/>
      <c r="W826" s="161"/>
      <c r="X826" s="279"/>
      <c r="Y826" s="277"/>
      <c r="Z826" s="161"/>
      <c r="AA826" s="161"/>
      <c r="AB826" s="279"/>
      <c r="AC826" s="277"/>
      <c r="AD826" s="161"/>
      <c r="AE826" s="161"/>
      <c r="AF826" s="279"/>
      <c r="AG826" s="277"/>
      <c r="AH826" s="161"/>
      <c r="AI826" s="161"/>
      <c r="AJ826" s="279"/>
      <c r="AK826" s="277"/>
      <c r="AL826" s="270"/>
    </row>
    <row r="827" spans="6:38">
      <c r="F827" s="161"/>
      <c r="G827" s="161"/>
      <c r="H827" s="277"/>
      <c r="I827" s="278"/>
      <c r="J827" s="161"/>
      <c r="K827" s="161"/>
      <c r="L827" s="279"/>
      <c r="M827" s="278"/>
      <c r="N827" s="161"/>
      <c r="O827" s="161"/>
      <c r="P827" s="279"/>
      <c r="Q827" s="278"/>
      <c r="R827" s="161"/>
      <c r="S827" s="161"/>
      <c r="T827" s="279"/>
      <c r="U827" s="278"/>
      <c r="V827" s="161"/>
      <c r="W827" s="161"/>
      <c r="X827" s="279"/>
      <c r="Y827" s="277"/>
      <c r="Z827" s="161"/>
      <c r="AA827" s="161"/>
      <c r="AB827" s="279"/>
      <c r="AC827" s="277"/>
      <c r="AD827" s="161"/>
      <c r="AE827" s="161"/>
      <c r="AF827" s="279"/>
      <c r="AG827" s="277"/>
      <c r="AH827" s="161"/>
      <c r="AI827" s="161"/>
      <c r="AJ827" s="279"/>
      <c r="AK827" s="277"/>
      <c r="AL827" s="270"/>
    </row>
    <row r="828" spans="6:38">
      <c r="F828" s="161"/>
      <c r="G828" s="161"/>
      <c r="H828" s="277"/>
      <c r="I828" s="278"/>
      <c r="J828" s="161"/>
      <c r="K828" s="161"/>
      <c r="L828" s="279"/>
      <c r="M828" s="278"/>
      <c r="N828" s="161"/>
      <c r="O828" s="161"/>
      <c r="P828" s="279"/>
      <c r="Q828" s="278"/>
      <c r="R828" s="161"/>
      <c r="S828" s="161"/>
      <c r="T828" s="279"/>
      <c r="U828" s="278"/>
      <c r="V828" s="161"/>
      <c r="W828" s="161"/>
      <c r="X828" s="279"/>
      <c r="Y828" s="277"/>
      <c r="Z828" s="161"/>
      <c r="AA828" s="161"/>
      <c r="AB828" s="279"/>
      <c r="AC828" s="277"/>
      <c r="AD828" s="161"/>
      <c r="AE828" s="161"/>
      <c r="AF828" s="279"/>
      <c r="AG828" s="277"/>
      <c r="AH828" s="161"/>
      <c r="AI828" s="161"/>
      <c r="AJ828" s="279"/>
      <c r="AK828" s="277"/>
      <c r="AL828" s="270"/>
    </row>
    <row r="829" spans="6:38">
      <c r="F829" s="161"/>
      <c r="G829" s="161"/>
      <c r="H829" s="277"/>
      <c r="I829" s="278"/>
      <c r="J829" s="161"/>
      <c r="K829" s="161"/>
      <c r="L829" s="279"/>
      <c r="M829" s="278"/>
      <c r="N829" s="161"/>
      <c r="O829" s="161"/>
      <c r="P829" s="279"/>
      <c r="Q829" s="278"/>
      <c r="R829" s="161"/>
      <c r="S829" s="161"/>
      <c r="T829" s="279"/>
      <c r="U829" s="278"/>
      <c r="V829" s="161"/>
      <c r="W829" s="161"/>
      <c r="X829" s="279"/>
      <c r="Y829" s="277"/>
      <c r="Z829" s="161"/>
      <c r="AA829" s="161"/>
      <c r="AB829" s="279"/>
      <c r="AC829" s="277"/>
      <c r="AD829" s="161"/>
      <c r="AE829" s="161"/>
      <c r="AF829" s="279"/>
      <c r="AG829" s="277"/>
      <c r="AH829" s="161"/>
      <c r="AI829" s="161"/>
      <c r="AJ829" s="279"/>
      <c r="AK829" s="277"/>
      <c r="AL829" s="270"/>
    </row>
    <row r="830" spans="6:38">
      <c r="F830" s="161"/>
      <c r="G830" s="161"/>
      <c r="H830" s="277"/>
      <c r="I830" s="278"/>
      <c r="J830" s="161"/>
      <c r="K830" s="161"/>
      <c r="L830" s="279"/>
      <c r="M830" s="278"/>
      <c r="N830" s="161"/>
      <c r="O830" s="161"/>
      <c r="P830" s="279"/>
      <c r="Q830" s="278"/>
      <c r="R830" s="161"/>
      <c r="S830" s="161"/>
      <c r="T830" s="279"/>
      <c r="U830" s="278"/>
      <c r="V830" s="161"/>
      <c r="W830" s="161"/>
      <c r="X830" s="279"/>
      <c r="Y830" s="277"/>
      <c r="Z830" s="161"/>
      <c r="AA830" s="161"/>
      <c r="AB830" s="279"/>
      <c r="AC830" s="277"/>
      <c r="AD830" s="161"/>
      <c r="AE830" s="161"/>
      <c r="AF830" s="279"/>
      <c r="AG830" s="277"/>
      <c r="AH830" s="161"/>
      <c r="AI830" s="161"/>
      <c r="AJ830" s="279"/>
      <c r="AK830" s="277"/>
      <c r="AL830" s="270"/>
    </row>
    <row r="831" spans="6:38">
      <c r="F831" s="161"/>
      <c r="G831" s="161"/>
      <c r="H831" s="277"/>
      <c r="I831" s="278"/>
      <c r="J831" s="161"/>
      <c r="K831" s="161"/>
      <c r="L831" s="279"/>
      <c r="M831" s="278"/>
      <c r="N831" s="161"/>
      <c r="O831" s="161"/>
      <c r="P831" s="279"/>
      <c r="Q831" s="278"/>
      <c r="R831" s="161"/>
      <c r="S831" s="161"/>
      <c r="T831" s="279"/>
      <c r="U831" s="278"/>
      <c r="V831" s="161"/>
      <c r="W831" s="161"/>
      <c r="X831" s="279"/>
      <c r="Y831" s="277"/>
      <c r="Z831" s="161"/>
      <c r="AA831" s="161"/>
      <c r="AB831" s="279"/>
      <c r="AC831" s="277"/>
      <c r="AD831" s="161"/>
      <c r="AE831" s="161"/>
      <c r="AF831" s="279"/>
      <c r="AG831" s="277"/>
      <c r="AH831" s="161"/>
      <c r="AI831" s="161"/>
      <c r="AJ831" s="279"/>
      <c r="AK831" s="277"/>
      <c r="AL831" s="270"/>
    </row>
    <row r="832" spans="6:38">
      <c r="F832" s="161"/>
      <c r="G832" s="161"/>
      <c r="H832" s="277"/>
      <c r="I832" s="278"/>
      <c r="J832" s="161"/>
      <c r="K832" s="161"/>
      <c r="L832" s="279"/>
      <c r="M832" s="278"/>
      <c r="N832" s="161"/>
      <c r="O832" s="161"/>
      <c r="P832" s="279"/>
      <c r="Q832" s="278"/>
      <c r="R832" s="161"/>
      <c r="S832" s="161"/>
      <c r="T832" s="279"/>
      <c r="U832" s="278"/>
      <c r="V832" s="161"/>
      <c r="W832" s="161"/>
      <c r="X832" s="279"/>
      <c r="Y832" s="277"/>
      <c r="Z832" s="161"/>
      <c r="AA832" s="161"/>
      <c r="AB832" s="279"/>
      <c r="AC832" s="277"/>
      <c r="AD832" s="161"/>
      <c r="AE832" s="161"/>
      <c r="AF832" s="279"/>
      <c r="AG832" s="277"/>
      <c r="AH832" s="161"/>
      <c r="AI832" s="161"/>
      <c r="AJ832" s="279"/>
      <c r="AK832" s="277"/>
      <c r="AL832" s="270"/>
    </row>
    <row r="833" spans="6:38">
      <c r="F833" s="161"/>
      <c r="G833" s="161"/>
      <c r="H833" s="277"/>
      <c r="I833" s="278"/>
      <c r="J833" s="161"/>
      <c r="K833" s="161"/>
      <c r="L833" s="279"/>
      <c r="M833" s="278"/>
      <c r="N833" s="161"/>
      <c r="O833" s="161"/>
      <c r="P833" s="279"/>
      <c r="Q833" s="278"/>
      <c r="R833" s="161"/>
      <c r="S833" s="161"/>
      <c r="T833" s="279"/>
      <c r="U833" s="278"/>
      <c r="V833" s="161"/>
      <c r="W833" s="161"/>
      <c r="X833" s="279"/>
      <c r="Y833" s="277"/>
      <c r="Z833" s="161"/>
      <c r="AA833" s="161"/>
      <c r="AB833" s="279"/>
      <c r="AC833" s="277"/>
      <c r="AD833" s="161"/>
      <c r="AE833" s="161"/>
      <c r="AF833" s="279"/>
      <c r="AG833" s="277"/>
      <c r="AH833" s="161"/>
      <c r="AI833" s="161"/>
      <c r="AJ833" s="279"/>
      <c r="AK833" s="277"/>
      <c r="AL833" s="270"/>
    </row>
    <row r="834" spans="6:38">
      <c r="F834" s="161"/>
      <c r="G834" s="161"/>
      <c r="H834" s="277"/>
      <c r="I834" s="278"/>
      <c r="J834" s="161"/>
      <c r="K834" s="161"/>
      <c r="L834" s="279"/>
      <c r="M834" s="278"/>
      <c r="N834" s="161"/>
      <c r="O834" s="161"/>
      <c r="P834" s="279"/>
      <c r="Q834" s="278"/>
      <c r="R834" s="161"/>
      <c r="S834" s="161"/>
      <c r="T834" s="279"/>
      <c r="U834" s="278"/>
      <c r="V834" s="161"/>
      <c r="W834" s="161"/>
      <c r="X834" s="279"/>
      <c r="Y834" s="277"/>
      <c r="Z834" s="161"/>
      <c r="AA834" s="161"/>
      <c r="AB834" s="279"/>
      <c r="AC834" s="277"/>
      <c r="AD834" s="161"/>
      <c r="AE834" s="161"/>
      <c r="AF834" s="279"/>
      <c r="AG834" s="277"/>
      <c r="AH834" s="161"/>
      <c r="AI834" s="161"/>
      <c r="AJ834" s="279"/>
      <c r="AK834" s="277"/>
      <c r="AL834" s="270"/>
    </row>
    <row r="835" spans="6:38">
      <c r="F835" s="161"/>
      <c r="G835" s="161"/>
      <c r="H835" s="277"/>
      <c r="I835" s="278"/>
      <c r="J835" s="161"/>
      <c r="K835" s="161"/>
      <c r="L835" s="279"/>
      <c r="M835" s="278"/>
      <c r="N835" s="161"/>
      <c r="O835" s="161"/>
      <c r="P835" s="279"/>
      <c r="Q835" s="278"/>
      <c r="R835" s="161"/>
      <c r="S835" s="161"/>
      <c r="T835" s="279"/>
      <c r="U835" s="278"/>
      <c r="V835" s="161"/>
      <c r="W835" s="161"/>
      <c r="X835" s="279"/>
      <c r="Y835" s="277"/>
      <c r="Z835" s="161"/>
      <c r="AA835" s="161"/>
      <c r="AB835" s="279"/>
      <c r="AC835" s="277"/>
      <c r="AD835" s="161"/>
      <c r="AE835" s="161"/>
      <c r="AF835" s="279"/>
      <c r="AG835" s="277"/>
      <c r="AH835" s="161"/>
      <c r="AI835" s="161"/>
      <c r="AJ835" s="279"/>
      <c r="AK835" s="277"/>
      <c r="AL835" s="270"/>
    </row>
    <row r="836" spans="6:38">
      <c r="F836" s="161"/>
      <c r="G836" s="161"/>
      <c r="H836" s="277"/>
      <c r="I836" s="278"/>
      <c r="J836" s="161"/>
      <c r="K836" s="161"/>
      <c r="L836" s="279"/>
      <c r="M836" s="278"/>
      <c r="N836" s="161"/>
      <c r="O836" s="161"/>
      <c r="P836" s="279"/>
      <c r="Q836" s="278"/>
      <c r="R836" s="161"/>
      <c r="S836" s="161"/>
      <c r="T836" s="279"/>
      <c r="U836" s="278"/>
      <c r="V836" s="161"/>
      <c r="W836" s="161"/>
      <c r="X836" s="279"/>
      <c r="Y836" s="277"/>
      <c r="Z836" s="161"/>
      <c r="AA836" s="161"/>
      <c r="AB836" s="279"/>
      <c r="AC836" s="277"/>
      <c r="AD836" s="161"/>
      <c r="AE836" s="161"/>
      <c r="AF836" s="279"/>
      <c r="AG836" s="277"/>
      <c r="AH836" s="161"/>
      <c r="AI836" s="161"/>
      <c r="AJ836" s="279"/>
      <c r="AK836" s="277"/>
      <c r="AL836" s="270"/>
    </row>
    <row r="837" spans="6:38">
      <c r="F837" s="161"/>
      <c r="G837" s="161"/>
      <c r="H837" s="277"/>
      <c r="I837" s="278"/>
      <c r="J837" s="161"/>
      <c r="K837" s="161"/>
      <c r="L837" s="279"/>
      <c r="M837" s="278"/>
      <c r="N837" s="161"/>
      <c r="O837" s="161"/>
      <c r="P837" s="279"/>
      <c r="Q837" s="278"/>
      <c r="R837" s="161"/>
      <c r="S837" s="161"/>
      <c r="T837" s="279"/>
      <c r="U837" s="278"/>
      <c r="V837" s="161"/>
      <c r="W837" s="161"/>
      <c r="X837" s="279"/>
      <c r="Y837" s="277"/>
      <c r="Z837" s="161"/>
      <c r="AA837" s="161"/>
      <c r="AB837" s="279"/>
      <c r="AC837" s="277"/>
      <c r="AD837" s="161"/>
      <c r="AE837" s="161"/>
      <c r="AF837" s="279"/>
      <c r="AG837" s="277"/>
      <c r="AH837" s="161"/>
      <c r="AI837" s="161"/>
      <c r="AJ837" s="279"/>
      <c r="AK837" s="277"/>
      <c r="AL837" s="270"/>
    </row>
    <row r="838" spans="6:38">
      <c r="F838" s="161"/>
      <c r="G838" s="161"/>
      <c r="H838" s="277"/>
      <c r="I838" s="278"/>
      <c r="J838" s="161"/>
      <c r="K838" s="161"/>
      <c r="L838" s="279"/>
      <c r="M838" s="278"/>
      <c r="N838" s="161"/>
      <c r="O838" s="161"/>
      <c r="P838" s="279"/>
      <c r="Q838" s="278"/>
      <c r="R838" s="161"/>
      <c r="S838" s="161"/>
      <c r="T838" s="279"/>
      <c r="U838" s="278"/>
      <c r="V838" s="161"/>
      <c r="W838" s="161"/>
      <c r="X838" s="279"/>
      <c r="Y838" s="277"/>
      <c r="Z838" s="161"/>
      <c r="AA838" s="161"/>
      <c r="AB838" s="279"/>
      <c r="AC838" s="277"/>
      <c r="AD838" s="161"/>
      <c r="AE838" s="161"/>
      <c r="AF838" s="279"/>
      <c r="AG838" s="277"/>
      <c r="AH838" s="161"/>
      <c r="AI838" s="161"/>
      <c r="AJ838" s="279"/>
      <c r="AK838" s="277"/>
      <c r="AL838" s="270"/>
    </row>
    <row r="839" spans="6:38">
      <c r="F839" s="161"/>
      <c r="G839" s="161"/>
      <c r="H839" s="277"/>
      <c r="I839" s="278"/>
      <c r="J839" s="161"/>
      <c r="K839" s="161"/>
      <c r="L839" s="279"/>
      <c r="M839" s="278"/>
      <c r="N839" s="161"/>
      <c r="O839" s="161"/>
      <c r="P839" s="279"/>
      <c r="Q839" s="278"/>
      <c r="R839" s="161"/>
      <c r="S839" s="161"/>
      <c r="T839" s="279"/>
      <c r="U839" s="278"/>
      <c r="V839" s="161"/>
      <c r="W839" s="161"/>
      <c r="X839" s="279"/>
      <c r="Y839" s="277"/>
      <c r="Z839" s="161"/>
      <c r="AA839" s="161"/>
      <c r="AB839" s="279"/>
      <c r="AC839" s="277"/>
      <c r="AD839" s="161"/>
      <c r="AE839" s="161"/>
      <c r="AF839" s="279"/>
      <c r="AG839" s="277"/>
      <c r="AH839" s="161"/>
      <c r="AI839" s="161"/>
      <c r="AJ839" s="279"/>
      <c r="AK839" s="277"/>
      <c r="AL839" s="270"/>
    </row>
    <row r="840" spans="6:38">
      <c r="F840" s="161"/>
      <c r="G840" s="161"/>
      <c r="H840" s="277"/>
      <c r="I840" s="278"/>
      <c r="J840" s="161"/>
      <c r="K840" s="161"/>
      <c r="L840" s="279"/>
      <c r="M840" s="278"/>
      <c r="N840" s="161"/>
      <c r="O840" s="161"/>
      <c r="P840" s="279"/>
      <c r="Q840" s="278"/>
      <c r="R840" s="161"/>
      <c r="S840" s="161"/>
      <c r="T840" s="279"/>
      <c r="U840" s="278"/>
      <c r="V840" s="161"/>
      <c r="W840" s="161"/>
      <c r="X840" s="279"/>
      <c r="Y840" s="277"/>
      <c r="Z840" s="161"/>
      <c r="AA840" s="161"/>
      <c r="AB840" s="279"/>
      <c r="AC840" s="277"/>
      <c r="AD840" s="161"/>
      <c r="AE840" s="161"/>
      <c r="AF840" s="279"/>
      <c r="AG840" s="277"/>
      <c r="AH840" s="161"/>
      <c r="AI840" s="161"/>
      <c r="AJ840" s="279"/>
      <c r="AK840" s="277"/>
      <c r="AL840" s="270"/>
    </row>
    <row r="841" spans="6:38">
      <c r="F841" s="161"/>
      <c r="G841" s="161"/>
      <c r="H841" s="277"/>
      <c r="I841" s="278"/>
      <c r="J841" s="161"/>
      <c r="K841" s="161"/>
      <c r="L841" s="279"/>
      <c r="M841" s="278"/>
      <c r="N841" s="161"/>
      <c r="O841" s="161"/>
      <c r="P841" s="279"/>
      <c r="Q841" s="278"/>
      <c r="R841" s="161"/>
      <c r="S841" s="161"/>
      <c r="T841" s="279"/>
      <c r="U841" s="278"/>
      <c r="V841" s="161"/>
      <c r="W841" s="161"/>
      <c r="X841" s="279"/>
      <c r="Y841" s="277"/>
      <c r="Z841" s="161"/>
      <c r="AA841" s="161"/>
      <c r="AB841" s="279"/>
      <c r="AC841" s="277"/>
      <c r="AD841" s="161"/>
      <c r="AE841" s="161"/>
      <c r="AF841" s="279"/>
      <c r="AG841" s="277"/>
      <c r="AH841" s="161"/>
      <c r="AI841" s="161"/>
      <c r="AJ841" s="279"/>
      <c r="AK841" s="277"/>
      <c r="AL841" s="270"/>
    </row>
    <row r="842" spans="6:38">
      <c r="F842" s="161"/>
      <c r="G842" s="161"/>
      <c r="H842" s="277"/>
      <c r="I842" s="278"/>
      <c r="J842" s="161"/>
      <c r="K842" s="161"/>
      <c r="L842" s="279"/>
      <c r="M842" s="278"/>
      <c r="N842" s="161"/>
      <c r="O842" s="161"/>
      <c r="P842" s="279"/>
      <c r="Q842" s="278"/>
      <c r="R842" s="161"/>
      <c r="S842" s="161"/>
      <c r="T842" s="279"/>
      <c r="U842" s="278"/>
      <c r="V842" s="161"/>
      <c r="W842" s="161"/>
      <c r="X842" s="279"/>
      <c r="Y842" s="277"/>
      <c r="Z842" s="161"/>
      <c r="AA842" s="161"/>
      <c r="AB842" s="279"/>
      <c r="AC842" s="277"/>
      <c r="AD842" s="161"/>
      <c r="AE842" s="161"/>
      <c r="AF842" s="279"/>
      <c r="AG842" s="277"/>
      <c r="AH842" s="161"/>
      <c r="AI842" s="161"/>
      <c r="AJ842" s="279"/>
      <c r="AK842" s="277"/>
      <c r="AL842" s="270"/>
    </row>
    <row r="843" spans="6:38">
      <c r="F843" s="161"/>
      <c r="G843" s="161"/>
      <c r="H843" s="277"/>
      <c r="I843" s="278"/>
      <c r="J843" s="161"/>
      <c r="K843" s="161"/>
      <c r="L843" s="279"/>
      <c r="M843" s="278"/>
      <c r="N843" s="161"/>
      <c r="O843" s="161"/>
      <c r="P843" s="279"/>
      <c r="Q843" s="278"/>
      <c r="R843" s="161"/>
      <c r="S843" s="161"/>
      <c r="T843" s="279"/>
      <c r="U843" s="278"/>
      <c r="V843" s="161"/>
      <c r="W843" s="161"/>
      <c r="X843" s="279"/>
      <c r="Y843" s="277"/>
      <c r="Z843" s="161"/>
      <c r="AA843" s="161"/>
      <c r="AB843" s="279"/>
      <c r="AC843" s="277"/>
      <c r="AD843" s="161"/>
      <c r="AE843" s="161"/>
      <c r="AF843" s="279"/>
      <c r="AG843" s="277"/>
      <c r="AH843" s="161"/>
      <c r="AI843" s="161"/>
      <c r="AJ843" s="279"/>
      <c r="AK843" s="277"/>
      <c r="AL843" s="270"/>
    </row>
    <row r="844" spans="6:38">
      <c r="F844" s="161"/>
      <c r="G844" s="161"/>
      <c r="H844" s="277"/>
      <c r="I844" s="278"/>
      <c r="J844" s="161"/>
      <c r="K844" s="161"/>
      <c r="L844" s="279"/>
      <c r="M844" s="278"/>
      <c r="N844" s="161"/>
      <c r="O844" s="161"/>
      <c r="P844" s="279"/>
      <c r="Q844" s="278"/>
      <c r="R844" s="161"/>
      <c r="S844" s="161"/>
      <c r="T844" s="279"/>
      <c r="U844" s="278"/>
      <c r="V844" s="161"/>
      <c r="W844" s="161"/>
      <c r="X844" s="279"/>
      <c r="Y844" s="277"/>
      <c r="Z844" s="161"/>
      <c r="AA844" s="161"/>
      <c r="AB844" s="279"/>
      <c r="AC844" s="277"/>
      <c r="AD844" s="161"/>
      <c r="AE844" s="161"/>
      <c r="AF844" s="279"/>
      <c r="AG844" s="277"/>
      <c r="AH844" s="161"/>
      <c r="AI844" s="161"/>
      <c r="AJ844" s="279"/>
      <c r="AK844" s="277"/>
      <c r="AL844" s="270"/>
    </row>
    <row r="845" spans="6:38">
      <c r="F845" s="161"/>
      <c r="G845" s="161"/>
      <c r="H845" s="277"/>
      <c r="I845" s="278"/>
      <c r="J845" s="161"/>
      <c r="K845" s="161"/>
      <c r="L845" s="279"/>
      <c r="M845" s="278"/>
      <c r="N845" s="161"/>
      <c r="O845" s="161"/>
      <c r="P845" s="279"/>
      <c r="Q845" s="278"/>
      <c r="R845" s="161"/>
      <c r="S845" s="161"/>
      <c r="T845" s="279"/>
      <c r="U845" s="278"/>
      <c r="V845" s="161"/>
      <c r="W845" s="161"/>
      <c r="X845" s="279"/>
      <c r="Y845" s="277"/>
      <c r="Z845" s="161"/>
      <c r="AA845" s="161"/>
      <c r="AB845" s="279"/>
      <c r="AC845" s="277"/>
      <c r="AD845" s="161"/>
      <c r="AE845" s="161"/>
      <c r="AF845" s="279"/>
      <c r="AG845" s="277"/>
      <c r="AH845" s="161"/>
      <c r="AI845" s="161"/>
      <c r="AJ845" s="279"/>
      <c r="AK845" s="277"/>
      <c r="AL845" s="270"/>
    </row>
    <row r="846" spans="6:38">
      <c r="F846" s="161"/>
      <c r="G846" s="161"/>
      <c r="H846" s="277"/>
      <c r="I846" s="278"/>
      <c r="J846" s="161"/>
      <c r="K846" s="161"/>
      <c r="L846" s="279"/>
      <c r="M846" s="278"/>
      <c r="N846" s="161"/>
      <c r="O846" s="161"/>
      <c r="P846" s="279"/>
      <c r="Q846" s="278"/>
      <c r="R846" s="161"/>
      <c r="S846" s="161"/>
      <c r="T846" s="279"/>
      <c r="U846" s="278"/>
      <c r="V846" s="161"/>
      <c r="W846" s="161"/>
      <c r="X846" s="279"/>
      <c r="Y846" s="277"/>
      <c r="Z846" s="161"/>
      <c r="AA846" s="161"/>
      <c r="AB846" s="279"/>
      <c r="AC846" s="277"/>
      <c r="AD846" s="161"/>
      <c r="AE846" s="161"/>
      <c r="AF846" s="279"/>
      <c r="AG846" s="277"/>
      <c r="AH846" s="161"/>
      <c r="AI846" s="161"/>
      <c r="AJ846" s="279"/>
      <c r="AK846" s="277"/>
      <c r="AL846" s="270"/>
    </row>
    <row r="847" spans="6:38">
      <c r="F847" s="161"/>
      <c r="G847" s="161"/>
      <c r="H847" s="277"/>
      <c r="I847" s="278"/>
      <c r="J847" s="161"/>
      <c r="K847" s="161"/>
      <c r="L847" s="279"/>
      <c r="M847" s="278"/>
      <c r="N847" s="161"/>
      <c r="O847" s="161"/>
      <c r="P847" s="279"/>
      <c r="Q847" s="278"/>
      <c r="R847" s="161"/>
      <c r="S847" s="161"/>
      <c r="T847" s="279"/>
      <c r="U847" s="278"/>
      <c r="V847" s="161"/>
      <c r="W847" s="161"/>
      <c r="X847" s="279"/>
      <c r="Y847" s="277"/>
      <c r="Z847" s="161"/>
      <c r="AA847" s="161"/>
      <c r="AB847" s="279"/>
      <c r="AC847" s="277"/>
      <c r="AD847" s="161"/>
      <c r="AE847" s="161"/>
      <c r="AF847" s="279"/>
      <c r="AG847" s="277"/>
      <c r="AH847" s="161"/>
      <c r="AI847" s="161"/>
      <c r="AJ847" s="279"/>
      <c r="AK847" s="277"/>
      <c r="AL847" s="270"/>
    </row>
    <row r="848" spans="6:38">
      <c r="F848" s="161"/>
      <c r="G848" s="161"/>
      <c r="H848" s="277"/>
      <c r="I848" s="278"/>
      <c r="J848" s="161"/>
      <c r="K848" s="161"/>
      <c r="L848" s="279"/>
      <c r="M848" s="278"/>
      <c r="N848" s="161"/>
      <c r="O848" s="161"/>
      <c r="P848" s="279"/>
      <c r="Q848" s="278"/>
      <c r="R848" s="161"/>
      <c r="S848" s="161"/>
      <c r="T848" s="279"/>
      <c r="U848" s="278"/>
      <c r="V848" s="161"/>
      <c r="W848" s="161"/>
      <c r="X848" s="279"/>
      <c r="Y848" s="277"/>
      <c r="Z848" s="161"/>
      <c r="AA848" s="161"/>
      <c r="AB848" s="279"/>
      <c r="AC848" s="277"/>
      <c r="AD848" s="161"/>
      <c r="AE848" s="161"/>
      <c r="AF848" s="279"/>
      <c r="AG848" s="277"/>
      <c r="AH848" s="161"/>
      <c r="AI848" s="161"/>
      <c r="AJ848" s="279"/>
      <c r="AK848" s="277"/>
      <c r="AL848" s="270"/>
    </row>
    <row r="849" spans="6:38">
      <c r="F849" s="161"/>
      <c r="G849" s="161"/>
      <c r="H849" s="277"/>
      <c r="I849" s="278"/>
      <c r="J849" s="161"/>
      <c r="K849" s="161"/>
      <c r="L849" s="279"/>
      <c r="M849" s="278"/>
      <c r="N849" s="161"/>
      <c r="O849" s="161"/>
      <c r="P849" s="279"/>
      <c r="Q849" s="278"/>
      <c r="R849" s="161"/>
      <c r="S849" s="161"/>
      <c r="T849" s="279"/>
      <c r="U849" s="278"/>
      <c r="V849" s="161"/>
      <c r="W849" s="161"/>
      <c r="X849" s="279"/>
      <c r="Y849" s="277"/>
      <c r="Z849" s="161"/>
      <c r="AA849" s="161"/>
      <c r="AB849" s="279"/>
      <c r="AC849" s="277"/>
      <c r="AD849" s="161"/>
      <c r="AE849" s="161"/>
      <c r="AF849" s="279"/>
      <c r="AG849" s="277"/>
      <c r="AH849" s="161"/>
      <c r="AI849" s="161"/>
      <c r="AJ849" s="279"/>
      <c r="AK849" s="277"/>
      <c r="AL849" s="270"/>
    </row>
    <row r="850" spans="6:38">
      <c r="F850" s="161"/>
      <c r="G850" s="161"/>
      <c r="H850" s="277"/>
      <c r="I850" s="278"/>
      <c r="J850" s="161"/>
      <c r="K850" s="161"/>
      <c r="L850" s="279"/>
      <c r="M850" s="278"/>
      <c r="N850" s="161"/>
      <c r="O850" s="161"/>
      <c r="P850" s="279"/>
      <c r="Q850" s="278"/>
      <c r="R850" s="161"/>
      <c r="S850" s="161"/>
      <c r="T850" s="279"/>
      <c r="U850" s="278"/>
      <c r="V850" s="161"/>
      <c r="W850" s="161"/>
      <c r="X850" s="279"/>
      <c r="Y850" s="277"/>
      <c r="Z850" s="161"/>
      <c r="AA850" s="161"/>
      <c r="AB850" s="279"/>
      <c r="AC850" s="277"/>
      <c r="AD850" s="161"/>
      <c r="AE850" s="161"/>
      <c r="AF850" s="279"/>
      <c r="AG850" s="277"/>
      <c r="AH850" s="161"/>
      <c r="AI850" s="161"/>
      <c r="AJ850" s="279"/>
      <c r="AK850" s="277"/>
      <c r="AL850" s="270"/>
    </row>
    <row r="851" spans="6:38">
      <c r="F851" s="161"/>
      <c r="G851" s="161"/>
      <c r="H851" s="277"/>
      <c r="I851" s="278"/>
      <c r="J851" s="161"/>
      <c r="K851" s="161"/>
      <c r="L851" s="279"/>
      <c r="M851" s="278"/>
      <c r="N851" s="161"/>
      <c r="O851" s="161"/>
      <c r="P851" s="279"/>
      <c r="Q851" s="278"/>
      <c r="R851" s="161"/>
      <c r="S851" s="161"/>
      <c r="T851" s="279"/>
      <c r="U851" s="278"/>
      <c r="V851" s="161"/>
      <c r="W851" s="161"/>
      <c r="X851" s="279"/>
      <c r="Y851" s="277"/>
      <c r="Z851" s="161"/>
      <c r="AA851" s="161"/>
      <c r="AB851" s="279"/>
      <c r="AC851" s="277"/>
      <c r="AD851" s="161"/>
      <c r="AE851" s="161"/>
      <c r="AF851" s="279"/>
      <c r="AG851" s="277"/>
      <c r="AH851" s="161"/>
      <c r="AI851" s="161"/>
      <c r="AJ851" s="279"/>
      <c r="AK851" s="277"/>
      <c r="AL851" s="270"/>
    </row>
    <row r="852" spans="6:38">
      <c r="F852" s="161"/>
      <c r="G852" s="161"/>
      <c r="H852" s="277"/>
      <c r="I852" s="278"/>
      <c r="J852" s="161"/>
      <c r="K852" s="161"/>
      <c r="L852" s="279"/>
      <c r="M852" s="278"/>
      <c r="N852" s="161"/>
      <c r="O852" s="161"/>
      <c r="P852" s="279"/>
      <c r="Q852" s="278"/>
      <c r="R852" s="161"/>
      <c r="S852" s="161"/>
      <c r="T852" s="279"/>
      <c r="U852" s="278"/>
      <c r="V852" s="161"/>
      <c r="W852" s="161"/>
      <c r="X852" s="279"/>
      <c r="Y852" s="277"/>
      <c r="Z852" s="161"/>
      <c r="AA852" s="161"/>
      <c r="AB852" s="279"/>
      <c r="AC852" s="277"/>
      <c r="AD852" s="161"/>
      <c r="AE852" s="161"/>
      <c r="AF852" s="279"/>
      <c r="AG852" s="277"/>
      <c r="AH852" s="161"/>
      <c r="AI852" s="161"/>
      <c r="AJ852" s="279"/>
      <c r="AK852" s="277"/>
      <c r="AL852" s="270"/>
    </row>
    <row r="853" spans="6:38">
      <c r="F853" s="161"/>
      <c r="G853" s="161"/>
      <c r="H853" s="277"/>
      <c r="I853" s="278"/>
      <c r="J853" s="161"/>
      <c r="K853" s="161"/>
      <c r="L853" s="279"/>
      <c r="M853" s="278"/>
      <c r="N853" s="161"/>
      <c r="O853" s="161"/>
      <c r="P853" s="279"/>
      <c r="Q853" s="278"/>
      <c r="R853" s="161"/>
      <c r="S853" s="161"/>
      <c r="T853" s="279"/>
      <c r="U853" s="278"/>
      <c r="V853" s="161"/>
      <c r="W853" s="161"/>
      <c r="X853" s="279"/>
      <c r="Y853" s="277"/>
      <c r="Z853" s="161"/>
      <c r="AA853" s="161"/>
      <c r="AB853" s="279"/>
      <c r="AC853" s="277"/>
      <c r="AD853" s="161"/>
      <c r="AE853" s="161"/>
      <c r="AF853" s="279"/>
      <c r="AG853" s="277"/>
      <c r="AH853" s="161"/>
      <c r="AI853" s="161"/>
      <c r="AJ853" s="279"/>
      <c r="AK853" s="277"/>
      <c r="AL853" s="270"/>
    </row>
    <row r="854" spans="6:38">
      <c r="F854" s="161"/>
      <c r="G854" s="161"/>
      <c r="H854" s="277"/>
      <c r="I854" s="278"/>
      <c r="J854" s="161"/>
      <c r="K854" s="161"/>
      <c r="L854" s="279"/>
      <c r="M854" s="278"/>
      <c r="N854" s="161"/>
      <c r="O854" s="161"/>
      <c r="P854" s="279"/>
      <c r="Q854" s="278"/>
      <c r="R854" s="161"/>
      <c r="S854" s="161"/>
      <c r="T854" s="279"/>
      <c r="U854" s="278"/>
      <c r="V854" s="161"/>
      <c r="W854" s="161"/>
      <c r="X854" s="279"/>
      <c r="Y854" s="277"/>
      <c r="Z854" s="161"/>
      <c r="AA854" s="161"/>
      <c r="AB854" s="279"/>
      <c r="AC854" s="277"/>
      <c r="AD854" s="161"/>
      <c r="AE854" s="161"/>
      <c r="AF854" s="279"/>
      <c r="AG854" s="277"/>
      <c r="AH854" s="161"/>
      <c r="AI854" s="161"/>
      <c r="AJ854" s="279"/>
      <c r="AK854" s="277"/>
      <c r="AL854" s="270"/>
    </row>
    <row r="855" spans="6:38">
      <c r="F855" s="161"/>
      <c r="G855" s="161"/>
      <c r="H855" s="277"/>
      <c r="I855" s="278"/>
      <c r="J855" s="161"/>
      <c r="K855" s="161"/>
      <c r="L855" s="279"/>
      <c r="M855" s="278"/>
      <c r="N855" s="161"/>
      <c r="O855" s="161"/>
      <c r="P855" s="279"/>
      <c r="Q855" s="278"/>
      <c r="R855" s="161"/>
      <c r="S855" s="161"/>
      <c r="T855" s="279"/>
      <c r="U855" s="278"/>
      <c r="V855" s="161"/>
      <c r="W855" s="161"/>
      <c r="X855" s="279"/>
      <c r="Y855" s="277"/>
      <c r="Z855" s="161"/>
      <c r="AA855" s="161"/>
      <c r="AB855" s="279"/>
      <c r="AC855" s="277"/>
      <c r="AD855" s="161"/>
      <c r="AE855" s="161"/>
      <c r="AF855" s="279"/>
      <c r="AG855" s="277"/>
      <c r="AH855" s="161"/>
      <c r="AI855" s="161"/>
      <c r="AJ855" s="279"/>
      <c r="AK855" s="277"/>
      <c r="AL855" s="270"/>
    </row>
    <row r="856" spans="6:38">
      <c r="F856" s="161"/>
      <c r="G856" s="161"/>
      <c r="H856" s="277"/>
      <c r="I856" s="278"/>
      <c r="J856" s="161"/>
      <c r="K856" s="161"/>
      <c r="L856" s="279"/>
      <c r="M856" s="278"/>
      <c r="N856" s="161"/>
      <c r="O856" s="161"/>
      <c r="P856" s="279"/>
      <c r="Q856" s="278"/>
      <c r="R856" s="161"/>
      <c r="S856" s="161"/>
      <c r="T856" s="279"/>
      <c r="U856" s="278"/>
      <c r="V856" s="161"/>
      <c r="W856" s="161"/>
      <c r="X856" s="279"/>
      <c r="Y856" s="277"/>
      <c r="Z856" s="161"/>
      <c r="AA856" s="161"/>
      <c r="AB856" s="279"/>
      <c r="AC856" s="277"/>
      <c r="AD856" s="161"/>
      <c r="AE856" s="161"/>
      <c r="AF856" s="279"/>
      <c r="AG856" s="277"/>
      <c r="AH856" s="161"/>
      <c r="AI856" s="161"/>
      <c r="AJ856" s="279"/>
      <c r="AK856" s="277"/>
      <c r="AL856" s="270"/>
    </row>
    <row r="857" spans="6:38">
      <c r="F857" s="161"/>
      <c r="G857" s="161"/>
      <c r="H857" s="277"/>
      <c r="I857" s="278"/>
      <c r="J857" s="161"/>
      <c r="K857" s="161"/>
      <c r="L857" s="279"/>
      <c r="M857" s="278"/>
      <c r="N857" s="161"/>
      <c r="O857" s="161"/>
      <c r="P857" s="279"/>
      <c r="Q857" s="278"/>
      <c r="R857" s="161"/>
      <c r="S857" s="161"/>
      <c r="T857" s="279"/>
      <c r="U857" s="278"/>
      <c r="V857" s="161"/>
      <c r="W857" s="161"/>
      <c r="X857" s="279"/>
      <c r="Y857" s="277"/>
      <c r="Z857" s="161"/>
      <c r="AA857" s="161"/>
      <c r="AB857" s="279"/>
      <c r="AC857" s="277"/>
      <c r="AD857" s="161"/>
      <c r="AE857" s="161"/>
      <c r="AF857" s="279"/>
      <c r="AG857" s="277"/>
      <c r="AH857" s="161"/>
      <c r="AI857" s="161"/>
      <c r="AJ857" s="279"/>
      <c r="AK857" s="277"/>
      <c r="AL857" s="270"/>
    </row>
    <row r="858" spans="6:38">
      <c r="F858" s="161"/>
      <c r="G858" s="161"/>
      <c r="H858" s="277"/>
      <c r="I858" s="278"/>
      <c r="J858" s="161"/>
      <c r="K858" s="161"/>
      <c r="L858" s="279"/>
      <c r="M858" s="278"/>
      <c r="N858" s="161"/>
      <c r="O858" s="161"/>
      <c r="P858" s="279"/>
      <c r="Q858" s="278"/>
      <c r="R858" s="161"/>
      <c r="S858" s="161"/>
      <c r="T858" s="279"/>
      <c r="U858" s="278"/>
      <c r="V858" s="161"/>
      <c r="W858" s="161"/>
      <c r="X858" s="279"/>
      <c r="Y858" s="277"/>
      <c r="Z858" s="161"/>
      <c r="AA858" s="161"/>
      <c r="AB858" s="279"/>
      <c r="AC858" s="277"/>
      <c r="AD858" s="161"/>
      <c r="AE858" s="161"/>
      <c r="AF858" s="279"/>
      <c r="AG858" s="277"/>
      <c r="AH858" s="161"/>
      <c r="AI858" s="161"/>
      <c r="AJ858" s="279"/>
      <c r="AK858" s="277"/>
      <c r="AL858" s="270"/>
    </row>
    <row r="859" spans="6:38">
      <c r="F859" s="161"/>
      <c r="G859" s="161"/>
      <c r="H859" s="277"/>
      <c r="I859" s="278"/>
      <c r="J859" s="161"/>
      <c r="K859" s="161"/>
      <c r="L859" s="279"/>
      <c r="M859" s="278"/>
      <c r="N859" s="161"/>
      <c r="O859" s="161"/>
      <c r="P859" s="279"/>
      <c r="Q859" s="278"/>
      <c r="R859" s="161"/>
      <c r="S859" s="161"/>
      <c r="T859" s="279"/>
      <c r="U859" s="278"/>
      <c r="V859" s="161"/>
      <c r="W859" s="161"/>
      <c r="X859" s="279"/>
      <c r="Y859" s="277"/>
      <c r="Z859" s="161"/>
      <c r="AA859" s="161"/>
      <c r="AB859" s="279"/>
      <c r="AC859" s="277"/>
      <c r="AD859" s="161"/>
      <c r="AE859" s="161"/>
      <c r="AF859" s="279"/>
      <c r="AG859" s="277"/>
      <c r="AH859" s="161"/>
      <c r="AI859" s="161"/>
      <c r="AJ859" s="279"/>
      <c r="AK859" s="277"/>
      <c r="AL859" s="270"/>
    </row>
    <row r="860" spans="6:38">
      <c r="F860" s="161"/>
      <c r="G860" s="161"/>
      <c r="H860" s="277"/>
      <c r="I860" s="278"/>
      <c r="J860" s="161"/>
      <c r="K860" s="161"/>
      <c r="L860" s="279"/>
      <c r="M860" s="278"/>
      <c r="N860" s="161"/>
      <c r="O860" s="161"/>
      <c r="P860" s="279"/>
      <c r="Q860" s="278"/>
      <c r="R860" s="161"/>
      <c r="S860" s="161"/>
      <c r="T860" s="279"/>
      <c r="U860" s="278"/>
      <c r="V860" s="161"/>
      <c r="W860" s="161"/>
      <c r="X860" s="279"/>
      <c r="Y860" s="277"/>
      <c r="Z860" s="161"/>
      <c r="AA860" s="161"/>
      <c r="AB860" s="279"/>
      <c r="AC860" s="277"/>
      <c r="AD860" s="161"/>
      <c r="AE860" s="161"/>
      <c r="AF860" s="279"/>
      <c r="AG860" s="277"/>
      <c r="AH860" s="161"/>
      <c r="AI860" s="161"/>
      <c r="AJ860" s="279"/>
      <c r="AK860" s="277"/>
      <c r="AL860" s="270"/>
    </row>
    <row r="861" spans="6:38">
      <c r="F861" s="161"/>
      <c r="G861" s="161"/>
      <c r="H861" s="277"/>
      <c r="I861" s="278"/>
      <c r="J861" s="161"/>
      <c r="K861" s="161"/>
      <c r="L861" s="279"/>
      <c r="M861" s="278"/>
      <c r="N861" s="161"/>
      <c r="O861" s="161"/>
      <c r="P861" s="279"/>
      <c r="Q861" s="278"/>
      <c r="R861" s="161"/>
      <c r="S861" s="161"/>
      <c r="T861" s="279"/>
      <c r="U861" s="278"/>
      <c r="V861" s="161"/>
      <c r="W861" s="161"/>
      <c r="X861" s="279"/>
      <c r="Y861" s="277"/>
      <c r="Z861" s="161"/>
      <c r="AA861" s="161"/>
      <c r="AB861" s="279"/>
      <c r="AC861" s="277"/>
      <c r="AD861" s="161"/>
      <c r="AE861" s="161"/>
      <c r="AF861" s="279"/>
      <c r="AG861" s="277"/>
      <c r="AH861" s="161"/>
      <c r="AI861" s="161"/>
      <c r="AJ861" s="279"/>
      <c r="AK861" s="277"/>
      <c r="AL861" s="270"/>
    </row>
    <row r="862" spans="6:38">
      <c r="F862" s="161"/>
      <c r="G862" s="161"/>
      <c r="H862" s="277"/>
      <c r="I862" s="278"/>
      <c r="J862" s="161"/>
      <c r="K862" s="161"/>
      <c r="L862" s="279"/>
      <c r="M862" s="278"/>
      <c r="N862" s="161"/>
      <c r="O862" s="161"/>
      <c r="P862" s="279"/>
      <c r="Q862" s="278"/>
      <c r="R862" s="161"/>
      <c r="S862" s="161"/>
      <c r="T862" s="279"/>
      <c r="U862" s="278"/>
      <c r="V862" s="161"/>
      <c r="W862" s="161"/>
      <c r="X862" s="279"/>
      <c r="Y862" s="277"/>
      <c r="Z862" s="161"/>
      <c r="AA862" s="161"/>
      <c r="AB862" s="279"/>
      <c r="AC862" s="277"/>
      <c r="AD862" s="161"/>
      <c r="AE862" s="161"/>
      <c r="AF862" s="279"/>
      <c r="AG862" s="277"/>
      <c r="AH862" s="161"/>
      <c r="AI862" s="161"/>
      <c r="AJ862" s="279"/>
      <c r="AK862" s="277"/>
      <c r="AL862" s="270"/>
    </row>
    <row r="863" spans="6:38">
      <c r="F863" s="161"/>
      <c r="G863" s="161"/>
      <c r="H863" s="277"/>
      <c r="I863" s="278"/>
      <c r="J863" s="161"/>
      <c r="K863" s="161"/>
      <c r="L863" s="279"/>
      <c r="M863" s="278"/>
      <c r="N863" s="161"/>
      <c r="O863" s="161"/>
      <c r="P863" s="279"/>
      <c r="Q863" s="278"/>
      <c r="R863" s="161"/>
      <c r="S863" s="161"/>
      <c r="T863" s="279"/>
      <c r="U863" s="278"/>
      <c r="V863" s="161"/>
      <c r="W863" s="161"/>
      <c r="X863" s="279"/>
      <c r="Y863" s="277"/>
      <c r="Z863" s="161"/>
      <c r="AA863" s="161"/>
      <c r="AB863" s="279"/>
      <c r="AC863" s="277"/>
      <c r="AD863" s="161"/>
      <c r="AE863" s="161"/>
      <c r="AF863" s="279"/>
      <c r="AG863" s="277"/>
      <c r="AH863" s="161"/>
      <c r="AI863" s="161"/>
      <c r="AJ863" s="279"/>
      <c r="AK863" s="277"/>
      <c r="AL863" s="270"/>
    </row>
    <row r="864" spans="6:38">
      <c r="F864" s="161"/>
      <c r="G864" s="161"/>
      <c r="H864" s="277"/>
      <c r="I864" s="278"/>
      <c r="J864" s="161"/>
      <c r="K864" s="161"/>
      <c r="L864" s="279"/>
      <c r="M864" s="278"/>
      <c r="N864" s="161"/>
      <c r="O864" s="161"/>
      <c r="P864" s="279"/>
      <c r="Q864" s="278"/>
      <c r="R864" s="161"/>
      <c r="S864" s="161"/>
      <c r="T864" s="279"/>
      <c r="U864" s="278"/>
      <c r="V864" s="161"/>
      <c r="W864" s="161"/>
      <c r="X864" s="279"/>
      <c r="Y864" s="277"/>
      <c r="Z864" s="161"/>
      <c r="AA864" s="161"/>
      <c r="AB864" s="279"/>
      <c r="AC864" s="277"/>
      <c r="AD864" s="161"/>
      <c r="AE864" s="161"/>
      <c r="AF864" s="279"/>
      <c r="AG864" s="277"/>
      <c r="AH864" s="161"/>
      <c r="AI864" s="161"/>
      <c r="AJ864" s="279"/>
      <c r="AK864" s="277"/>
      <c r="AL864" s="270"/>
    </row>
    <row r="865" spans="6:38">
      <c r="F865" s="161"/>
      <c r="G865" s="161"/>
      <c r="H865" s="277"/>
      <c r="I865" s="278"/>
      <c r="J865" s="161"/>
      <c r="K865" s="161"/>
      <c r="L865" s="279"/>
      <c r="M865" s="278"/>
      <c r="N865" s="161"/>
      <c r="O865" s="161"/>
      <c r="P865" s="279"/>
      <c r="Q865" s="278"/>
      <c r="R865" s="161"/>
      <c r="S865" s="161"/>
      <c r="T865" s="279"/>
      <c r="U865" s="278"/>
      <c r="V865" s="161"/>
      <c r="W865" s="161"/>
      <c r="X865" s="279"/>
      <c r="Y865" s="277"/>
      <c r="Z865" s="161"/>
      <c r="AA865" s="161"/>
      <c r="AB865" s="279"/>
      <c r="AC865" s="277"/>
      <c r="AD865" s="161"/>
      <c r="AE865" s="161"/>
      <c r="AF865" s="279"/>
      <c r="AG865" s="277"/>
      <c r="AH865" s="161"/>
      <c r="AI865" s="161"/>
      <c r="AJ865" s="279"/>
      <c r="AK865" s="277"/>
      <c r="AL865" s="270"/>
    </row>
    <row r="866" spans="6:38">
      <c r="F866" s="161"/>
      <c r="G866" s="161"/>
      <c r="H866" s="277"/>
      <c r="I866" s="278"/>
      <c r="J866" s="161"/>
      <c r="K866" s="161"/>
      <c r="L866" s="279"/>
      <c r="M866" s="278"/>
      <c r="N866" s="161"/>
      <c r="O866" s="161"/>
      <c r="P866" s="279"/>
      <c r="Q866" s="278"/>
      <c r="R866" s="161"/>
      <c r="S866" s="161"/>
      <c r="T866" s="279"/>
      <c r="U866" s="278"/>
      <c r="V866" s="161"/>
      <c r="W866" s="161"/>
      <c r="X866" s="279"/>
      <c r="Y866" s="277"/>
      <c r="Z866" s="161"/>
      <c r="AA866" s="161"/>
      <c r="AB866" s="279"/>
      <c r="AC866" s="277"/>
      <c r="AD866" s="161"/>
      <c r="AE866" s="161"/>
      <c r="AF866" s="279"/>
      <c r="AG866" s="277"/>
      <c r="AH866" s="161"/>
      <c r="AI866" s="161"/>
      <c r="AJ866" s="279"/>
      <c r="AK866" s="277"/>
      <c r="AL866" s="270"/>
    </row>
    <row r="867" spans="6:38">
      <c r="F867" s="161"/>
      <c r="G867" s="161"/>
      <c r="H867" s="277"/>
      <c r="I867" s="278"/>
      <c r="J867" s="161"/>
      <c r="K867" s="161"/>
      <c r="L867" s="279"/>
      <c r="M867" s="278"/>
      <c r="N867" s="161"/>
      <c r="O867" s="161"/>
      <c r="P867" s="279"/>
      <c r="Q867" s="278"/>
      <c r="R867" s="161"/>
      <c r="S867" s="161"/>
      <c r="T867" s="279"/>
      <c r="U867" s="278"/>
      <c r="V867" s="161"/>
      <c r="W867" s="161"/>
      <c r="X867" s="279"/>
      <c r="Y867" s="277"/>
      <c r="Z867" s="161"/>
      <c r="AA867" s="161"/>
      <c r="AB867" s="279"/>
      <c r="AC867" s="277"/>
      <c r="AD867" s="161"/>
      <c r="AE867" s="161"/>
      <c r="AF867" s="279"/>
      <c r="AG867" s="277"/>
      <c r="AH867" s="161"/>
      <c r="AI867" s="161"/>
      <c r="AJ867" s="279"/>
      <c r="AK867" s="277"/>
      <c r="AL867" s="270"/>
    </row>
    <row r="868" spans="6:38">
      <c r="F868" s="161"/>
      <c r="G868" s="161"/>
      <c r="H868" s="277"/>
      <c r="I868" s="278"/>
      <c r="J868" s="161"/>
      <c r="K868" s="161"/>
      <c r="L868" s="279"/>
      <c r="M868" s="278"/>
      <c r="N868" s="161"/>
      <c r="O868" s="161"/>
      <c r="P868" s="279"/>
      <c r="Q868" s="278"/>
      <c r="R868" s="161"/>
      <c r="S868" s="161"/>
      <c r="T868" s="279"/>
      <c r="U868" s="278"/>
      <c r="V868" s="161"/>
      <c r="W868" s="161"/>
      <c r="X868" s="279"/>
      <c r="Y868" s="277"/>
      <c r="Z868" s="161"/>
      <c r="AA868" s="161"/>
      <c r="AB868" s="279"/>
      <c r="AC868" s="277"/>
      <c r="AD868" s="161"/>
      <c r="AE868" s="161"/>
      <c r="AF868" s="279"/>
      <c r="AG868" s="277"/>
      <c r="AH868" s="161"/>
      <c r="AI868" s="161"/>
      <c r="AJ868" s="279"/>
      <c r="AK868" s="277"/>
      <c r="AL868" s="270"/>
    </row>
    <row r="869" spans="6:38">
      <c r="F869" s="161"/>
      <c r="G869" s="161"/>
      <c r="H869" s="277"/>
      <c r="I869" s="278"/>
      <c r="J869" s="161"/>
      <c r="K869" s="161"/>
      <c r="L869" s="279"/>
      <c r="M869" s="278"/>
      <c r="N869" s="161"/>
      <c r="O869" s="161"/>
      <c r="P869" s="279"/>
      <c r="Q869" s="278"/>
      <c r="R869" s="161"/>
      <c r="S869" s="161"/>
      <c r="T869" s="279"/>
      <c r="U869" s="278"/>
      <c r="V869" s="161"/>
      <c r="W869" s="161"/>
      <c r="X869" s="279"/>
      <c r="Y869" s="277"/>
      <c r="Z869" s="161"/>
      <c r="AA869" s="161"/>
      <c r="AB869" s="279"/>
      <c r="AC869" s="277"/>
      <c r="AD869" s="161"/>
      <c r="AE869" s="161"/>
      <c r="AF869" s="279"/>
      <c r="AG869" s="277"/>
      <c r="AH869" s="161"/>
      <c r="AI869" s="161"/>
      <c r="AJ869" s="279"/>
      <c r="AK869" s="277"/>
      <c r="AL869" s="270"/>
    </row>
    <row r="870" spans="6:38">
      <c r="F870" s="161"/>
      <c r="G870" s="161"/>
      <c r="H870" s="277"/>
      <c r="I870" s="278"/>
      <c r="J870" s="161"/>
      <c r="K870" s="161"/>
      <c r="L870" s="279"/>
      <c r="M870" s="278"/>
      <c r="N870" s="161"/>
      <c r="O870" s="161"/>
      <c r="P870" s="279"/>
      <c r="Q870" s="278"/>
      <c r="R870" s="161"/>
      <c r="S870" s="161"/>
      <c r="T870" s="279"/>
      <c r="U870" s="278"/>
      <c r="V870" s="161"/>
      <c r="W870" s="161"/>
      <c r="X870" s="279"/>
      <c r="Y870" s="277"/>
      <c r="Z870" s="161"/>
      <c r="AA870" s="161"/>
      <c r="AB870" s="279"/>
      <c r="AC870" s="277"/>
      <c r="AD870" s="161"/>
      <c r="AE870" s="161"/>
      <c r="AF870" s="279"/>
      <c r="AG870" s="277"/>
      <c r="AH870" s="161"/>
      <c r="AI870" s="161"/>
      <c r="AJ870" s="279"/>
      <c r="AK870" s="277"/>
      <c r="AL870" s="270"/>
    </row>
    <row r="871" spans="6:38">
      <c r="F871" s="161"/>
      <c r="G871" s="161"/>
      <c r="H871" s="277"/>
      <c r="I871" s="278"/>
      <c r="J871" s="161"/>
      <c r="K871" s="161"/>
      <c r="L871" s="279"/>
      <c r="M871" s="278"/>
      <c r="N871" s="161"/>
      <c r="O871" s="161"/>
      <c r="P871" s="279"/>
      <c r="Q871" s="278"/>
      <c r="R871" s="161"/>
      <c r="S871" s="161"/>
      <c r="T871" s="279"/>
      <c r="U871" s="278"/>
      <c r="V871" s="161"/>
      <c r="W871" s="161"/>
      <c r="X871" s="279"/>
      <c r="Y871" s="277"/>
      <c r="Z871" s="161"/>
      <c r="AA871" s="161"/>
      <c r="AB871" s="279"/>
      <c r="AC871" s="277"/>
      <c r="AD871" s="161"/>
      <c r="AE871" s="161"/>
      <c r="AF871" s="279"/>
      <c r="AG871" s="277"/>
      <c r="AH871" s="161"/>
      <c r="AI871" s="161"/>
      <c r="AJ871" s="279"/>
      <c r="AK871" s="277"/>
      <c r="AL871" s="270"/>
    </row>
    <row r="872" spans="6:38">
      <c r="F872" s="161"/>
      <c r="G872" s="161"/>
      <c r="H872" s="277"/>
      <c r="I872" s="278"/>
      <c r="J872" s="161"/>
      <c r="K872" s="161"/>
      <c r="L872" s="279"/>
      <c r="M872" s="278"/>
      <c r="N872" s="161"/>
      <c r="O872" s="161"/>
      <c r="P872" s="279"/>
      <c r="Q872" s="278"/>
      <c r="R872" s="161"/>
      <c r="S872" s="161"/>
      <c r="T872" s="279"/>
      <c r="U872" s="278"/>
      <c r="V872" s="161"/>
      <c r="W872" s="161"/>
      <c r="X872" s="279"/>
      <c r="Y872" s="277"/>
      <c r="Z872" s="161"/>
      <c r="AA872" s="161"/>
      <c r="AB872" s="279"/>
      <c r="AC872" s="277"/>
      <c r="AD872" s="161"/>
      <c r="AE872" s="161"/>
      <c r="AF872" s="279"/>
      <c r="AG872" s="277"/>
      <c r="AH872" s="161"/>
      <c r="AI872" s="161"/>
      <c r="AJ872" s="279"/>
      <c r="AK872" s="277"/>
      <c r="AL872" s="270"/>
    </row>
    <row r="873" spans="6:38">
      <c r="F873" s="161"/>
      <c r="G873" s="161"/>
      <c r="H873" s="277"/>
      <c r="I873" s="278"/>
      <c r="J873" s="161"/>
      <c r="K873" s="161"/>
      <c r="L873" s="279"/>
      <c r="M873" s="278"/>
      <c r="N873" s="161"/>
      <c r="O873" s="161"/>
      <c r="P873" s="279"/>
      <c r="Q873" s="278"/>
      <c r="R873" s="161"/>
      <c r="S873" s="161"/>
      <c r="T873" s="279"/>
      <c r="U873" s="278"/>
      <c r="V873" s="161"/>
      <c r="W873" s="161"/>
      <c r="X873" s="279"/>
      <c r="Y873" s="277"/>
      <c r="Z873" s="161"/>
      <c r="AA873" s="161"/>
      <c r="AB873" s="279"/>
      <c r="AC873" s="277"/>
      <c r="AD873" s="161"/>
      <c r="AE873" s="161"/>
      <c r="AF873" s="279"/>
      <c r="AG873" s="277"/>
      <c r="AH873" s="161"/>
      <c r="AI873" s="161"/>
      <c r="AJ873" s="279"/>
      <c r="AK873" s="277"/>
      <c r="AL873" s="270"/>
    </row>
    <row r="874" spans="6:38">
      <c r="F874" s="161"/>
      <c r="G874" s="161"/>
      <c r="H874" s="277"/>
      <c r="I874" s="278"/>
      <c r="J874" s="161"/>
      <c r="K874" s="161"/>
      <c r="L874" s="279"/>
      <c r="M874" s="278"/>
      <c r="N874" s="161"/>
      <c r="O874" s="161"/>
      <c r="P874" s="279"/>
      <c r="Q874" s="278"/>
      <c r="R874" s="161"/>
      <c r="S874" s="161"/>
      <c r="T874" s="279"/>
      <c r="U874" s="278"/>
      <c r="V874" s="161"/>
      <c r="W874" s="161"/>
      <c r="X874" s="279"/>
      <c r="Y874" s="277"/>
      <c r="Z874" s="161"/>
      <c r="AA874" s="161"/>
      <c r="AB874" s="279"/>
      <c r="AC874" s="277"/>
      <c r="AD874" s="161"/>
      <c r="AE874" s="161"/>
      <c r="AF874" s="279"/>
      <c r="AG874" s="277"/>
      <c r="AH874" s="161"/>
      <c r="AI874" s="161"/>
      <c r="AJ874" s="279"/>
      <c r="AK874" s="277"/>
      <c r="AL874" s="270"/>
    </row>
    <row r="875" spans="6:38">
      <c r="F875" s="161"/>
      <c r="G875" s="161"/>
      <c r="H875" s="277"/>
      <c r="I875" s="278"/>
      <c r="J875" s="161"/>
      <c r="K875" s="161"/>
      <c r="L875" s="279"/>
      <c r="M875" s="278"/>
      <c r="N875" s="161"/>
      <c r="O875" s="161"/>
      <c r="P875" s="279"/>
      <c r="Q875" s="278"/>
      <c r="R875" s="161"/>
      <c r="S875" s="161"/>
      <c r="T875" s="279"/>
      <c r="U875" s="278"/>
      <c r="V875" s="161"/>
      <c r="W875" s="161"/>
      <c r="X875" s="279"/>
      <c r="Y875" s="277"/>
      <c r="Z875" s="161"/>
      <c r="AA875" s="161"/>
      <c r="AB875" s="279"/>
      <c r="AC875" s="277"/>
      <c r="AD875" s="161"/>
      <c r="AE875" s="161"/>
      <c r="AF875" s="279"/>
      <c r="AG875" s="277"/>
      <c r="AH875" s="161"/>
      <c r="AI875" s="161"/>
      <c r="AJ875" s="279"/>
      <c r="AK875" s="277"/>
      <c r="AL875" s="270"/>
    </row>
    <row r="876" spans="6:38">
      <c r="F876" s="161"/>
      <c r="G876" s="161"/>
      <c r="H876" s="277"/>
      <c r="I876" s="278"/>
      <c r="J876" s="161"/>
      <c r="K876" s="161"/>
      <c r="L876" s="279"/>
      <c r="M876" s="278"/>
      <c r="N876" s="161"/>
      <c r="O876" s="161"/>
      <c r="P876" s="279"/>
      <c r="Q876" s="278"/>
      <c r="R876" s="161"/>
      <c r="S876" s="161"/>
      <c r="T876" s="279"/>
      <c r="U876" s="278"/>
      <c r="V876" s="161"/>
      <c r="W876" s="161"/>
      <c r="X876" s="279"/>
      <c r="Y876" s="277"/>
      <c r="Z876" s="161"/>
      <c r="AA876" s="161"/>
      <c r="AB876" s="279"/>
      <c r="AC876" s="277"/>
      <c r="AD876" s="161"/>
      <c r="AE876" s="161"/>
      <c r="AF876" s="279"/>
      <c r="AG876" s="277"/>
      <c r="AH876" s="161"/>
      <c r="AI876" s="161"/>
      <c r="AJ876" s="279"/>
      <c r="AK876" s="277"/>
      <c r="AL876" s="270"/>
    </row>
    <row r="877" spans="6:38">
      <c r="F877" s="161"/>
      <c r="G877" s="161"/>
      <c r="H877" s="277"/>
      <c r="I877" s="278"/>
      <c r="J877" s="161"/>
      <c r="K877" s="161"/>
      <c r="L877" s="279"/>
      <c r="M877" s="278"/>
      <c r="N877" s="161"/>
      <c r="O877" s="161"/>
      <c r="P877" s="279"/>
      <c r="Q877" s="278"/>
      <c r="R877" s="161"/>
      <c r="S877" s="161"/>
      <c r="T877" s="279"/>
      <c r="U877" s="278"/>
      <c r="V877" s="161"/>
      <c r="W877" s="161"/>
      <c r="X877" s="279"/>
      <c r="Y877" s="277"/>
      <c r="Z877" s="161"/>
      <c r="AA877" s="161"/>
      <c r="AB877" s="279"/>
      <c r="AC877" s="277"/>
      <c r="AD877" s="161"/>
      <c r="AE877" s="161"/>
      <c r="AF877" s="279"/>
      <c r="AG877" s="277"/>
      <c r="AH877" s="161"/>
      <c r="AI877" s="161"/>
      <c r="AJ877" s="279"/>
      <c r="AK877" s="277"/>
      <c r="AL877" s="270"/>
    </row>
    <row r="878" spans="6:38">
      <c r="F878" s="161"/>
      <c r="G878" s="161"/>
      <c r="H878" s="277"/>
      <c r="I878" s="278"/>
      <c r="J878" s="161"/>
      <c r="K878" s="161"/>
      <c r="L878" s="279"/>
      <c r="M878" s="278"/>
      <c r="N878" s="161"/>
      <c r="O878" s="161"/>
      <c r="P878" s="279"/>
      <c r="Q878" s="278"/>
      <c r="R878" s="161"/>
      <c r="S878" s="161"/>
      <c r="T878" s="279"/>
      <c r="U878" s="278"/>
      <c r="V878" s="161"/>
      <c r="W878" s="161"/>
      <c r="X878" s="279"/>
      <c r="Y878" s="277"/>
      <c r="Z878" s="161"/>
      <c r="AA878" s="161"/>
      <c r="AB878" s="279"/>
      <c r="AC878" s="277"/>
      <c r="AD878" s="161"/>
      <c r="AE878" s="161"/>
      <c r="AF878" s="279"/>
      <c r="AG878" s="277"/>
      <c r="AH878" s="161"/>
      <c r="AI878" s="161"/>
      <c r="AJ878" s="279"/>
      <c r="AK878" s="277"/>
      <c r="AL878" s="270"/>
    </row>
    <row r="879" spans="6:38">
      <c r="F879" s="161"/>
      <c r="G879" s="161"/>
      <c r="H879" s="277"/>
      <c r="I879" s="278"/>
      <c r="J879" s="161"/>
      <c r="K879" s="161"/>
      <c r="L879" s="279"/>
      <c r="M879" s="278"/>
      <c r="N879" s="161"/>
      <c r="O879" s="161"/>
      <c r="P879" s="279"/>
      <c r="Q879" s="278"/>
      <c r="R879" s="161"/>
      <c r="S879" s="161"/>
      <c r="T879" s="279"/>
      <c r="U879" s="278"/>
      <c r="V879" s="161"/>
      <c r="W879" s="161"/>
      <c r="X879" s="279"/>
      <c r="Y879" s="277"/>
      <c r="Z879" s="161"/>
      <c r="AA879" s="161"/>
      <c r="AB879" s="279"/>
      <c r="AC879" s="277"/>
      <c r="AD879" s="161"/>
      <c r="AE879" s="161"/>
      <c r="AF879" s="279"/>
      <c r="AG879" s="277"/>
      <c r="AH879" s="161"/>
      <c r="AI879" s="161"/>
      <c r="AJ879" s="279"/>
      <c r="AK879" s="277"/>
      <c r="AL879" s="270"/>
    </row>
    <row r="880" spans="6:38">
      <c r="F880" s="161"/>
      <c r="G880" s="161"/>
      <c r="H880" s="277"/>
      <c r="I880" s="278"/>
      <c r="J880" s="161"/>
      <c r="K880" s="161"/>
      <c r="L880" s="279"/>
      <c r="M880" s="278"/>
      <c r="N880" s="161"/>
      <c r="O880" s="161"/>
      <c r="P880" s="279"/>
      <c r="Q880" s="278"/>
      <c r="R880" s="161"/>
      <c r="S880" s="161"/>
      <c r="T880" s="279"/>
      <c r="U880" s="278"/>
      <c r="V880" s="161"/>
      <c r="W880" s="161"/>
      <c r="X880" s="279"/>
      <c r="Y880" s="277"/>
      <c r="Z880" s="161"/>
      <c r="AA880" s="161"/>
      <c r="AB880" s="279"/>
      <c r="AC880" s="277"/>
      <c r="AD880" s="161"/>
      <c r="AE880" s="161"/>
      <c r="AF880" s="279"/>
      <c r="AG880" s="277"/>
      <c r="AH880" s="161"/>
      <c r="AI880" s="161"/>
      <c r="AJ880" s="279"/>
      <c r="AK880" s="277"/>
      <c r="AL880" s="270"/>
    </row>
    <row r="881" spans="6:38">
      <c r="F881" s="161"/>
      <c r="G881" s="161"/>
      <c r="H881" s="277"/>
      <c r="I881" s="278"/>
      <c r="J881" s="161"/>
      <c r="K881" s="161"/>
      <c r="L881" s="279"/>
      <c r="M881" s="278"/>
      <c r="N881" s="161"/>
      <c r="O881" s="161"/>
      <c r="P881" s="279"/>
      <c r="Q881" s="278"/>
      <c r="R881" s="161"/>
      <c r="S881" s="161"/>
      <c r="T881" s="279"/>
      <c r="U881" s="278"/>
      <c r="V881" s="161"/>
      <c r="W881" s="161"/>
      <c r="X881" s="279"/>
      <c r="Y881" s="277"/>
      <c r="Z881" s="161"/>
      <c r="AA881" s="161"/>
      <c r="AB881" s="279"/>
      <c r="AC881" s="277"/>
      <c r="AD881" s="161"/>
      <c r="AE881" s="161"/>
      <c r="AF881" s="279"/>
      <c r="AG881" s="277"/>
      <c r="AH881" s="161"/>
      <c r="AI881" s="161"/>
      <c r="AJ881" s="279"/>
      <c r="AK881" s="277"/>
      <c r="AL881" s="270"/>
    </row>
    <row r="882" spans="6:38">
      <c r="F882" s="161"/>
      <c r="G882" s="161"/>
      <c r="H882" s="277"/>
      <c r="I882" s="278"/>
      <c r="J882" s="161"/>
      <c r="K882" s="161"/>
      <c r="L882" s="279"/>
      <c r="M882" s="278"/>
      <c r="N882" s="161"/>
      <c r="O882" s="161"/>
      <c r="P882" s="279"/>
      <c r="Q882" s="278"/>
      <c r="R882" s="161"/>
      <c r="S882" s="161"/>
      <c r="T882" s="279"/>
      <c r="U882" s="278"/>
      <c r="V882" s="161"/>
      <c r="W882" s="161"/>
      <c r="X882" s="279"/>
      <c r="Y882" s="277"/>
      <c r="Z882" s="161"/>
      <c r="AA882" s="161"/>
      <c r="AB882" s="279"/>
      <c r="AC882" s="277"/>
      <c r="AD882" s="161"/>
      <c r="AE882" s="161"/>
      <c r="AF882" s="279"/>
      <c r="AG882" s="277"/>
      <c r="AH882" s="161"/>
      <c r="AI882" s="161"/>
      <c r="AJ882" s="279"/>
      <c r="AK882" s="277"/>
      <c r="AL882" s="270"/>
    </row>
    <row r="883" spans="6:38">
      <c r="F883" s="161"/>
      <c r="G883" s="161"/>
      <c r="H883" s="277"/>
      <c r="I883" s="278"/>
      <c r="J883" s="161"/>
      <c r="K883" s="161"/>
      <c r="L883" s="279"/>
      <c r="M883" s="278"/>
      <c r="N883" s="161"/>
      <c r="O883" s="161"/>
      <c r="P883" s="279"/>
      <c r="Q883" s="278"/>
      <c r="R883" s="161"/>
      <c r="S883" s="161"/>
      <c r="T883" s="279"/>
      <c r="U883" s="278"/>
      <c r="V883" s="161"/>
      <c r="W883" s="161"/>
      <c r="X883" s="279"/>
      <c r="Y883" s="277"/>
      <c r="Z883" s="161"/>
      <c r="AA883" s="161"/>
      <c r="AB883" s="279"/>
      <c r="AC883" s="277"/>
      <c r="AD883" s="161"/>
      <c r="AE883" s="161"/>
      <c r="AF883" s="279"/>
      <c r="AG883" s="277"/>
      <c r="AH883" s="161"/>
      <c r="AI883" s="161"/>
      <c r="AJ883" s="279"/>
      <c r="AK883" s="277"/>
      <c r="AL883" s="270"/>
    </row>
    <row r="884" spans="6:38">
      <c r="F884" s="161"/>
      <c r="G884" s="161"/>
      <c r="H884" s="277"/>
      <c r="I884" s="278"/>
      <c r="J884" s="161"/>
      <c r="K884" s="161"/>
      <c r="L884" s="279"/>
      <c r="M884" s="278"/>
      <c r="N884" s="161"/>
      <c r="O884" s="161"/>
      <c r="P884" s="279"/>
      <c r="Q884" s="278"/>
      <c r="R884" s="161"/>
      <c r="S884" s="161"/>
      <c r="T884" s="279"/>
      <c r="U884" s="278"/>
      <c r="V884" s="161"/>
      <c r="W884" s="161"/>
      <c r="X884" s="279"/>
      <c r="Y884" s="277"/>
      <c r="Z884" s="161"/>
      <c r="AA884" s="161"/>
      <c r="AB884" s="279"/>
      <c r="AC884" s="277"/>
      <c r="AD884" s="161"/>
      <c r="AE884" s="161"/>
      <c r="AF884" s="279"/>
      <c r="AG884" s="277"/>
      <c r="AH884" s="161"/>
      <c r="AI884" s="161"/>
      <c r="AJ884" s="279"/>
      <c r="AK884" s="277"/>
      <c r="AL884" s="270"/>
    </row>
    <row r="885" spans="6:38">
      <c r="F885" s="161"/>
      <c r="G885" s="161"/>
      <c r="H885" s="277"/>
      <c r="I885" s="278"/>
      <c r="J885" s="161"/>
      <c r="K885" s="161"/>
      <c r="L885" s="279"/>
      <c r="M885" s="278"/>
      <c r="N885" s="161"/>
      <c r="O885" s="161"/>
      <c r="P885" s="279"/>
      <c r="Q885" s="278"/>
      <c r="R885" s="161"/>
      <c r="S885" s="161"/>
      <c r="T885" s="279"/>
      <c r="U885" s="278"/>
      <c r="V885" s="161"/>
      <c r="W885" s="161"/>
      <c r="X885" s="279"/>
      <c r="Y885" s="277"/>
      <c r="Z885" s="161"/>
      <c r="AA885" s="161"/>
      <c r="AB885" s="279"/>
      <c r="AC885" s="277"/>
      <c r="AD885" s="161"/>
      <c r="AE885" s="161"/>
      <c r="AF885" s="279"/>
      <c r="AG885" s="277"/>
      <c r="AH885" s="161"/>
      <c r="AI885" s="161"/>
      <c r="AJ885" s="279"/>
      <c r="AK885" s="277"/>
      <c r="AL885" s="270"/>
    </row>
    <row r="886" spans="6:38">
      <c r="F886" s="161"/>
      <c r="G886" s="161"/>
      <c r="H886" s="277"/>
      <c r="I886" s="278"/>
      <c r="J886" s="161"/>
      <c r="K886" s="161"/>
      <c r="L886" s="279"/>
      <c r="M886" s="278"/>
      <c r="N886" s="161"/>
      <c r="O886" s="161"/>
      <c r="P886" s="279"/>
      <c r="Q886" s="278"/>
      <c r="R886" s="161"/>
      <c r="S886" s="161"/>
      <c r="T886" s="279"/>
      <c r="U886" s="278"/>
      <c r="V886" s="161"/>
      <c r="W886" s="161"/>
      <c r="X886" s="279"/>
      <c r="Y886" s="277"/>
      <c r="Z886" s="161"/>
      <c r="AA886" s="161"/>
      <c r="AB886" s="279"/>
      <c r="AC886" s="277"/>
      <c r="AD886" s="161"/>
      <c r="AE886" s="161"/>
      <c r="AF886" s="279"/>
      <c r="AG886" s="277"/>
      <c r="AH886" s="161"/>
      <c r="AI886" s="161"/>
      <c r="AJ886" s="279"/>
      <c r="AK886" s="277"/>
      <c r="AL886" s="270"/>
    </row>
    <row r="887" spans="6:38">
      <c r="F887" s="161"/>
      <c r="G887" s="161"/>
      <c r="H887" s="277"/>
      <c r="I887" s="278"/>
      <c r="J887" s="161"/>
      <c r="K887" s="161"/>
      <c r="L887" s="279"/>
      <c r="M887" s="278"/>
      <c r="N887" s="161"/>
      <c r="O887" s="161"/>
      <c r="P887" s="279"/>
      <c r="Q887" s="278"/>
      <c r="R887" s="161"/>
      <c r="S887" s="161"/>
      <c r="T887" s="279"/>
      <c r="U887" s="278"/>
      <c r="V887" s="161"/>
      <c r="W887" s="161"/>
      <c r="X887" s="279"/>
      <c r="Y887" s="277"/>
      <c r="Z887" s="161"/>
      <c r="AA887" s="161"/>
      <c r="AB887" s="279"/>
      <c r="AC887" s="277"/>
      <c r="AD887" s="161"/>
      <c r="AE887" s="161"/>
      <c r="AF887" s="279"/>
      <c r="AG887" s="277"/>
      <c r="AH887" s="161"/>
      <c r="AI887" s="161"/>
      <c r="AJ887" s="279"/>
      <c r="AK887" s="277"/>
      <c r="AL887" s="270"/>
    </row>
    <row r="888" spans="6:38">
      <c r="F888" s="161"/>
      <c r="G888" s="161"/>
      <c r="H888" s="277"/>
      <c r="I888" s="278"/>
      <c r="J888" s="161"/>
      <c r="K888" s="161"/>
      <c r="L888" s="279"/>
      <c r="M888" s="278"/>
      <c r="N888" s="161"/>
      <c r="O888" s="161"/>
      <c r="P888" s="279"/>
      <c r="Q888" s="278"/>
      <c r="R888" s="161"/>
      <c r="S888" s="161"/>
      <c r="T888" s="279"/>
      <c r="U888" s="278"/>
      <c r="V888" s="161"/>
      <c r="W888" s="161"/>
      <c r="X888" s="279"/>
      <c r="Y888" s="277"/>
      <c r="Z888" s="161"/>
      <c r="AA888" s="161"/>
      <c r="AB888" s="279"/>
      <c r="AC888" s="277"/>
      <c r="AD888" s="161"/>
      <c r="AE888" s="161"/>
      <c r="AF888" s="279"/>
      <c r="AG888" s="277"/>
      <c r="AH888" s="161"/>
      <c r="AI888" s="161"/>
      <c r="AJ888" s="279"/>
      <c r="AK888" s="277"/>
      <c r="AL888" s="270"/>
    </row>
    <row r="889" spans="6:38">
      <c r="F889" s="161"/>
      <c r="G889" s="161"/>
      <c r="H889" s="277"/>
      <c r="I889" s="278"/>
      <c r="J889" s="161"/>
      <c r="K889" s="161"/>
      <c r="L889" s="279"/>
      <c r="M889" s="278"/>
      <c r="N889" s="161"/>
      <c r="O889" s="161"/>
      <c r="P889" s="279"/>
      <c r="Q889" s="278"/>
      <c r="R889" s="161"/>
      <c r="S889" s="161"/>
      <c r="T889" s="279"/>
      <c r="U889" s="278"/>
      <c r="V889" s="161"/>
      <c r="W889" s="161"/>
      <c r="X889" s="279"/>
      <c r="Y889" s="277"/>
      <c r="Z889" s="161"/>
      <c r="AA889" s="161"/>
      <c r="AB889" s="279"/>
      <c r="AC889" s="277"/>
      <c r="AD889" s="161"/>
      <c r="AE889" s="161"/>
      <c r="AF889" s="279"/>
      <c r="AG889" s="277"/>
      <c r="AH889" s="161"/>
      <c r="AI889" s="161"/>
      <c r="AJ889" s="279"/>
      <c r="AK889" s="277"/>
      <c r="AL889" s="270"/>
    </row>
    <row r="890" spans="6:38">
      <c r="F890" s="161"/>
      <c r="G890" s="161"/>
      <c r="H890" s="277"/>
      <c r="I890" s="278"/>
      <c r="J890" s="161"/>
      <c r="K890" s="161"/>
      <c r="L890" s="279"/>
      <c r="M890" s="278"/>
      <c r="N890" s="161"/>
      <c r="O890" s="161"/>
      <c r="P890" s="279"/>
      <c r="Q890" s="278"/>
      <c r="R890" s="161"/>
      <c r="S890" s="161"/>
      <c r="T890" s="279"/>
      <c r="U890" s="278"/>
      <c r="V890" s="161"/>
      <c r="W890" s="161"/>
      <c r="X890" s="279"/>
      <c r="Y890" s="277"/>
      <c r="Z890" s="161"/>
      <c r="AA890" s="161"/>
      <c r="AB890" s="279"/>
      <c r="AC890" s="277"/>
      <c r="AD890" s="161"/>
      <c r="AE890" s="161"/>
      <c r="AF890" s="279"/>
      <c r="AG890" s="277"/>
      <c r="AH890" s="161"/>
      <c r="AI890" s="161"/>
      <c r="AJ890" s="279"/>
      <c r="AK890" s="277"/>
      <c r="AL890" s="270"/>
    </row>
    <row r="891" spans="6:38">
      <c r="F891" s="161"/>
      <c r="G891" s="161"/>
      <c r="H891" s="277"/>
      <c r="I891" s="278"/>
      <c r="J891" s="161"/>
      <c r="K891" s="161"/>
      <c r="L891" s="279"/>
      <c r="M891" s="278"/>
      <c r="N891" s="161"/>
      <c r="O891" s="161"/>
      <c r="P891" s="279"/>
      <c r="Q891" s="278"/>
      <c r="R891" s="161"/>
      <c r="S891" s="161"/>
      <c r="T891" s="279"/>
      <c r="U891" s="278"/>
      <c r="V891" s="161"/>
      <c r="W891" s="161"/>
      <c r="X891" s="279"/>
      <c r="Y891" s="277"/>
      <c r="Z891" s="161"/>
      <c r="AA891" s="161"/>
      <c r="AB891" s="279"/>
      <c r="AC891" s="277"/>
      <c r="AD891" s="161"/>
      <c r="AE891" s="161"/>
      <c r="AF891" s="279"/>
      <c r="AG891" s="277"/>
      <c r="AH891" s="161"/>
      <c r="AI891" s="161"/>
      <c r="AJ891" s="279"/>
      <c r="AK891" s="277"/>
      <c r="AL891" s="270"/>
    </row>
    <row r="892" spans="6:38">
      <c r="F892" s="161"/>
      <c r="G892" s="161"/>
      <c r="H892" s="277"/>
      <c r="I892" s="278"/>
      <c r="J892" s="161"/>
      <c r="K892" s="161"/>
      <c r="L892" s="279"/>
      <c r="M892" s="278"/>
      <c r="N892" s="161"/>
      <c r="O892" s="161"/>
      <c r="P892" s="279"/>
      <c r="Q892" s="278"/>
      <c r="R892" s="161"/>
      <c r="S892" s="161"/>
      <c r="T892" s="279"/>
      <c r="U892" s="278"/>
      <c r="V892" s="161"/>
      <c r="W892" s="161"/>
      <c r="X892" s="279"/>
      <c r="Y892" s="277"/>
      <c r="Z892" s="161"/>
      <c r="AA892" s="161"/>
      <c r="AB892" s="279"/>
      <c r="AC892" s="277"/>
      <c r="AD892" s="161"/>
      <c r="AE892" s="161"/>
      <c r="AF892" s="279"/>
      <c r="AG892" s="277"/>
      <c r="AH892" s="161"/>
      <c r="AI892" s="161"/>
      <c r="AJ892" s="279"/>
      <c r="AK892" s="277"/>
      <c r="AL892" s="270"/>
    </row>
    <row r="893" spans="6:38">
      <c r="F893" s="161"/>
      <c r="G893" s="161"/>
      <c r="H893" s="277"/>
      <c r="I893" s="278"/>
      <c r="J893" s="161"/>
      <c r="K893" s="161"/>
      <c r="L893" s="279"/>
      <c r="M893" s="278"/>
      <c r="N893" s="161"/>
      <c r="O893" s="161"/>
      <c r="P893" s="279"/>
      <c r="Q893" s="278"/>
      <c r="R893" s="161"/>
      <c r="S893" s="161"/>
      <c r="T893" s="279"/>
      <c r="U893" s="278"/>
      <c r="V893" s="161"/>
      <c r="W893" s="161"/>
      <c r="X893" s="279"/>
      <c r="Y893" s="277"/>
      <c r="Z893" s="161"/>
      <c r="AA893" s="161"/>
      <c r="AB893" s="279"/>
      <c r="AC893" s="277"/>
      <c r="AD893" s="161"/>
      <c r="AE893" s="161"/>
      <c r="AF893" s="279"/>
      <c r="AG893" s="277"/>
      <c r="AH893" s="161"/>
      <c r="AI893" s="161"/>
      <c r="AJ893" s="279"/>
      <c r="AK893" s="277"/>
      <c r="AL893" s="270"/>
    </row>
    <row r="894" spans="6:38">
      <c r="F894" s="161"/>
      <c r="G894" s="161"/>
      <c r="H894" s="277"/>
      <c r="I894" s="278"/>
      <c r="J894" s="161"/>
      <c r="K894" s="161"/>
      <c r="L894" s="279"/>
      <c r="M894" s="278"/>
      <c r="N894" s="161"/>
      <c r="O894" s="161"/>
      <c r="P894" s="279"/>
      <c r="Q894" s="278"/>
      <c r="R894" s="161"/>
      <c r="S894" s="161"/>
      <c r="T894" s="279"/>
      <c r="U894" s="278"/>
      <c r="V894" s="161"/>
      <c r="W894" s="161"/>
      <c r="X894" s="279"/>
      <c r="Y894" s="277"/>
      <c r="Z894" s="161"/>
      <c r="AA894" s="161"/>
      <c r="AB894" s="279"/>
      <c r="AC894" s="277"/>
      <c r="AD894" s="161"/>
      <c r="AE894" s="161"/>
      <c r="AF894" s="279"/>
      <c r="AG894" s="277"/>
      <c r="AH894" s="161"/>
      <c r="AI894" s="161"/>
      <c r="AJ894" s="279"/>
      <c r="AK894" s="277"/>
      <c r="AL894" s="270"/>
    </row>
    <row r="895" spans="6:38">
      <c r="F895" s="161"/>
      <c r="G895" s="161"/>
      <c r="H895" s="277"/>
      <c r="I895" s="278"/>
      <c r="J895" s="161"/>
      <c r="K895" s="161"/>
      <c r="L895" s="279"/>
      <c r="M895" s="278"/>
      <c r="N895" s="161"/>
      <c r="O895" s="161"/>
      <c r="P895" s="279"/>
      <c r="Q895" s="278"/>
      <c r="R895" s="161"/>
      <c r="S895" s="161"/>
      <c r="T895" s="279"/>
      <c r="U895" s="278"/>
      <c r="V895" s="161"/>
      <c r="W895" s="161"/>
      <c r="X895" s="279"/>
      <c r="Y895" s="277"/>
      <c r="Z895" s="161"/>
      <c r="AA895" s="161"/>
      <c r="AB895" s="279"/>
      <c r="AC895" s="277"/>
      <c r="AD895" s="161"/>
      <c r="AE895" s="161"/>
      <c r="AF895" s="279"/>
      <c r="AG895" s="277"/>
      <c r="AH895" s="161"/>
      <c r="AI895" s="161"/>
      <c r="AJ895" s="279"/>
      <c r="AK895" s="277"/>
      <c r="AL895" s="270"/>
    </row>
    <row r="896" spans="6:38">
      <c r="F896" s="161"/>
      <c r="G896" s="161"/>
      <c r="H896" s="277"/>
      <c r="I896" s="278"/>
      <c r="J896" s="161"/>
      <c r="K896" s="161"/>
      <c r="L896" s="279"/>
      <c r="M896" s="278"/>
      <c r="N896" s="161"/>
      <c r="O896" s="161"/>
      <c r="P896" s="279"/>
      <c r="Q896" s="278"/>
      <c r="R896" s="161"/>
      <c r="S896" s="161"/>
      <c r="T896" s="279"/>
      <c r="U896" s="278"/>
      <c r="V896" s="161"/>
      <c r="W896" s="161"/>
      <c r="X896" s="279"/>
      <c r="Y896" s="277"/>
      <c r="Z896" s="161"/>
      <c r="AA896" s="161"/>
      <c r="AB896" s="279"/>
      <c r="AC896" s="277"/>
      <c r="AD896" s="161"/>
      <c r="AE896" s="161"/>
      <c r="AF896" s="279"/>
      <c r="AG896" s="277"/>
      <c r="AH896" s="161"/>
      <c r="AI896" s="161"/>
      <c r="AJ896" s="279"/>
      <c r="AK896" s="277"/>
      <c r="AL896" s="270"/>
    </row>
    <row r="897" spans="6:38">
      <c r="F897" s="161"/>
      <c r="G897" s="161"/>
      <c r="H897" s="277"/>
      <c r="I897" s="278"/>
      <c r="J897" s="161"/>
      <c r="K897" s="161"/>
      <c r="L897" s="279"/>
      <c r="M897" s="278"/>
      <c r="N897" s="161"/>
      <c r="O897" s="161"/>
      <c r="P897" s="279"/>
      <c r="Q897" s="278"/>
      <c r="R897" s="161"/>
      <c r="S897" s="161"/>
      <c r="T897" s="279"/>
      <c r="U897" s="278"/>
      <c r="V897" s="161"/>
      <c r="W897" s="161"/>
      <c r="X897" s="279"/>
      <c r="Y897" s="277"/>
      <c r="Z897" s="161"/>
      <c r="AA897" s="161"/>
      <c r="AB897" s="279"/>
      <c r="AC897" s="277"/>
      <c r="AD897" s="161"/>
      <c r="AE897" s="161"/>
      <c r="AF897" s="279"/>
      <c r="AG897" s="277"/>
      <c r="AH897" s="161"/>
      <c r="AI897" s="161"/>
      <c r="AJ897" s="279"/>
      <c r="AK897" s="277"/>
      <c r="AL897" s="270"/>
    </row>
    <row r="898" spans="6:38">
      <c r="F898" s="161"/>
      <c r="G898" s="161"/>
      <c r="H898" s="277"/>
      <c r="I898" s="278"/>
      <c r="J898" s="161"/>
      <c r="K898" s="161"/>
      <c r="L898" s="279"/>
      <c r="M898" s="278"/>
      <c r="N898" s="161"/>
      <c r="O898" s="161"/>
      <c r="P898" s="279"/>
      <c r="Q898" s="278"/>
      <c r="R898" s="161"/>
      <c r="S898" s="161"/>
      <c r="T898" s="279"/>
      <c r="U898" s="278"/>
      <c r="V898" s="161"/>
      <c r="W898" s="161"/>
      <c r="X898" s="279"/>
      <c r="Y898" s="277"/>
      <c r="Z898" s="161"/>
      <c r="AA898" s="161"/>
      <c r="AB898" s="279"/>
      <c r="AC898" s="277"/>
      <c r="AD898" s="161"/>
      <c r="AE898" s="161"/>
      <c r="AF898" s="279"/>
      <c r="AG898" s="277"/>
      <c r="AH898" s="161"/>
      <c r="AI898" s="161"/>
      <c r="AJ898" s="279"/>
      <c r="AK898" s="277"/>
      <c r="AL898" s="270"/>
    </row>
    <row r="899" spans="6:38">
      <c r="F899" s="161"/>
      <c r="G899" s="161"/>
      <c r="H899" s="277"/>
      <c r="I899" s="278"/>
      <c r="J899" s="161"/>
      <c r="K899" s="161"/>
      <c r="L899" s="279"/>
      <c r="M899" s="278"/>
      <c r="N899" s="161"/>
      <c r="O899" s="161"/>
      <c r="P899" s="279"/>
      <c r="Q899" s="278"/>
      <c r="R899" s="161"/>
      <c r="S899" s="161"/>
      <c r="T899" s="279"/>
      <c r="U899" s="278"/>
      <c r="V899" s="161"/>
      <c r="W899" s="161"/>
      <c r="X899" s="279"/>
      <c r="Y899" s="277"/>
      <c r="Z899" s="161"/>
      <c r="AA899" s="161"/>
      <c r="AB899" s="279"/>
      <c r="AC899" s="277"/>
      <c r="AD899" s="161"/>
      <c r="AE899" s="161"/>
      <c r="AF899" s="279"/>
      <c r="AG899" s="277"/>
      <c r="AH899" s="161"/>
      <c r="AI899" s="161"/>
      <c r="AJ899" s="279"/>
      <c r="AK899" s="277"/>
      <c r="AL899" s="270"/>
    </row>
    <row r="900" spans="6:38">
      <c r="F900" s="161"/>
      <c r="G900" s="161"/>
      <c r="H900" s="277"/>
      <c r="I900" s="278"/>
      <c r="J900" s="161"/>
      <c r="K900" s="161"/>
      <c r="L900" s="279"/>
      <c r="M900" s="278"/>
      <c r="N900" s="161"/>
      <c r="O900" s="161"/>
      <c r="P900" s="279"/>
      <c r="Q900" s="278"/>
      <c r="R900" s="161"/>
      <c r="S900" s="161"/>
      <c r="T900" s="279"/>
      <c r="U900" s="278"/>
      <c r="V900" s="161"/>
      <c r="W900" s="161"/>
      <c r="X900" s="279"/>
      <c r="Y900" s="277"/>
      <c r="Z900" s="161"/>
      <c r="AA900" s="161"/>
      <c r="AB900" s="279"/>
      <c r="AC900" s="277"/>
      <c r="AD900" s="161"/>
      <c r="AE900" s="161"/>
      <c r="AF900" s="279"/>
      <c r="AG900" s="277"/>
      <c r="AH900" s="161"/>
      <c r="AI900" s="161"/>
      <c r="AJ900" s="279"/>
      <c r="AK900" s="277"/>
      <c r="AL900" s="270"/>
    </row>
    <row r="901" spans="6:38">
      <c r="F901" s="161"/>
      <c r="G901" s="161"/>
      <c r="H901" s="277"/>
      <c r="I901" s="278"/>
      <c r="J901" s="161"/>
      <c r="K901" s="161"/>
      <c r="L901" s="279"/>
      <c r="M901" s="278"/>
      <c r="N901" s="161"/>
      <c r="O901" s="161"/>
      <c r="P901" s="279"/>
      <c r="Q901" s="278"/>
      <c r="R901" s="161"/>
      <c r="S901" s="161"/>
      <c r="T901" s="279"/>
      <c r="U901" s="278"/>
      <c r="V901" s="161"/>
      <c r="W901" s="161"/>
      <c r="X901" s="279"/>
      <c r="Y901" s="277"/>
      <c r="Z901" s="161"/>
      <c r="AA901" s="161"/>
      <c r="AB901" s="279"/>
      <c r="AC901" s="277"/>
      <c r="AD901" s="161"/>
      <c r="AE901" s="161"/>
      <c r="AF901" s="279"/>
      <c r="AG901" s="277"/>
      <c r="AH901" s="161"/>
      <c r="AI901" s="161"/>
      <c r="AJ901" s="279"/>
      <c r="AK901" s="277"/>
      <c r="AL901" s="270"/>
    </row>
    <row r="902" spans="6:38">
      <c r="F902" s="161"/>
      <c r="G902" s="161"/>
      <c r="H902" s="277"/>
      <c r="I902" s="278"/>
      <c r="J902" s="161"/>
      <c r="K902" s="161"/>
      <c r="L902" s="279"/>
      <c r="M902" s="278"/>
      <c r="N902" s="161"/>
      <c r="O902" s="161"/>
      <c r="P902" s="279"/>
      <c r="Q902" s="278"/>
      <c r="R902" s="161"/>
      <c r="S902" s="161"/>
      <c r="T902" s="279"/>
      <c r="U902" s="278"/>
      <c r="V902" s="161"/>
      <c r="W902" s="161"/>
      <c r="X902" s="279"/>
      <c r="Y902" s="277"/>
      <c r="Z902" s="161"/>
      <c r="AA902" s="161"/>
      <c r="AB902" s="279"/>
      <c r="AC902" s="277"/>
      <c r="AD902" s="161"/>
      <c r="AE902" s="161"/>
      <c r="AF902" s="279"/>
      <c r="AG902" s="277"/>
      <c r="AH902" s="161"/>
      <c r="AI902" s="161"/>
      <c r="AJ902" s="279"/>
      <c r="AK902" s="277"/>
      <c r="AL902" s="270"/>
    </row>
    <row r="903" spans="6:38">
      <c r="F903" s="161"/>
      <c r="G903" s="161"/>
      <c r="H903" s="277"/>
      <c r="I903" s="278"/>
      <c r="J903" s="161"/>
      <c r="K903" s="161"/>
      <c r="L903" s="279"/>
      <c r="M903" s="278"/>
      <c r="N903" s="161"/>
      <c r="O903" s="161"/>
      <c r="P903" s="279"/>
      <c r="Q903" s="278"/>
      <c r="R903" s="161"/>
      <c r="S903" s="161"/>
      <c r="T903" s="279"/>
      <c r="U903" s="278"/>
      <c r="V903" s="161"/>
      <c r="W903" s="161"/>
      <c r="X903" s="279"/>
      <c r="Y903" s="277"/>
      <c r="Z903" s="161"/>
      <c r="AA903" s="161"/>
      <c r="AB903" s="279"/>
      <c r="AC903" s="277"/>
      <c r="AD903" s="161"/>
      <c r="AE903" s="161"/>
      <c r="AF903" s="279"/>
      <c r="AG903" s="277"/>
      <c r="AH903" s="161"/>
      <c r="AI903" s="161"/>
      <c r="AJ903" s="279"/>
      <c r="AK903" s="277"/>
      <c r="AL903" s="270"/>
    </row>
    <row r="904" spans="6:38">
      <c r="F904" s="161"/>
      <c r="G904" s="161"/>
      <c r="H904" s="277"/>
      <c r="I904" s="278"/>
      <c r="J904" s="161"/>
      <c r="K904" s="161"/>
      <c r="L904" s="279"/>
      <c r="M904" s="278"/>
      <c r="N904" s="161"/>
      <c r="O904" s="161"/>
      <c r="P904" s="279"/>
      <c r="Q904" s="278"/>
      <c r="R904" s="161"/>
      <c r="S904" s="161"/>
      <c r="T904" s="279"/>
      <c r="U904" s="278"/>
      <c r="V904" s="161"/>
      <c r="W904" s="161"/>
      <c r="X904" s="279"/>
      <c r="Y904" s="277"/>
      <c r="Z904" s="161"/>
      <c r="AA904" s="161"/>
      <c r="AB904" s="279"/>
      <c r="AC904" s="277"/>
      <c r="AD904" s="161"/>
      <c r="AE904" s="161"/>
      <c r="AF904" s="279"/>
      <c r="AG904" s="277"/>
      <c r="AH904" s="161"/>
      <c r="AI904" s="161"/>
      <c r="AJ904" s="279"/>
      <c r="AK904" s="277"/>
      <c r="AL904" s="270"/>
    </row>
    <row r="905" spans="6:38">
      <c r="F905" s="161"/>
      <c r="G905" s="161"/>
      <c r="H905" s="277"/>
      <c r="I905" s="278"/>
      <c r="J905" s="161"/>
      <c r="K905" s="161"/>
      <c r="L905" s="279"/>
      <c r="M905" s="278"/>
      <c r="N905" s="161"/>
      <c r="O905" s="161"/>
      <c r="P905" s="279"/>
      <c r="Q905" s="278"/>
      <c r="R905" s="161"/>
      <c r="S905" s="161"/>
      <c r="T905" s="279"/>
      <c r="U905" s="278"/>
      <c r="V905" s="161"/>
      <c r="W905" s="161"/>
      <c r="X905" s="279"/>
      <c r="Y905" s="277"/>
      <c r="Z905" s="161"/>
      <c r="AA905" s="161"/>
      <c r="AB905" s="279"/>
      <c r="AC905" s="277"/>
      <c r="AD905" s="161"/>
      <c r="AE905" s="161"/>
      <c r="AF905" s="279"/>
      <c r="AG905" s="277"/>
      <c r="AH905" s="161"/>
      <c r="AI905" s="161"/>
      <c r="AJ905" s="279"/>
      <c r="AK905" s="277"/>
      <c r="AL905" s="270"/>
    </row>
    <row r="906" spans="6:38">
      <c r="F906" s="161"/>
      <c r="G906" s="161"/>
      <c r="H906" s="277"/>
      <c r="I906" s="278"/>
      <c r="J906" s="161"/>
      <c r="K906" s="161"/>
      <c r="L906" s="279"/>
      <c r="M906" s="278"/>
      <c r="N906" s="161"/>
      <c r="O906" s="161"/>
      <c r="P906" s="279"/>
      <c r="Q906" s="278"/>
      <c r="R906" s="161"/>
      <c r="S906" s="161"/>
      <c r="T906" s="279"/>
      <c r="U906" s="278"/>
      <c r="V906" s="161"/>
      <c r="W906" s="161"/>
      <c r="X906" s="279"/>
      <c r="Y906" s="277"/>
      <c r="Z906" s="161"/>
      <c r="AA906" s="161"/>
      <c r="AB906" s="279"/>
      <c r="AC906" s="277"/>
      <c r="AD906" s="161"/>
      <c r="AE906" s="161"/>
      <c r="AF906" s="279"/>
      <c r="AG906" s="277"/>
      <c r="AH906" s="161"/>
      <c r="AI906" s="161"/>
      <c r="AJ906" s="279"/>
      <c r="AK906" s="277"/>
      <c r="AL906" s="270"/>
    </row>
    <row r="907" spans="6:38">
      <c r="F907" s="161"/>
      <c r="G907" s="161"/>
      <c r="H907" s="277"/>
      <c r="I907" s="278"/>
      <c r="J907" s="161"/>
      <c r="K907" s="161"/>
      <c r="L907" s="279"/>
      <c r="M907" s="278"/>
      <c r="N907" s="161"/>
      <c r="O907" s="161"/>
      <c r="P907" s="279"/>
      <c r="Q907" s="278"/>
      <c r="R907" s="161"/>
      <c r="S907" s="161"/>
      <c r="T907" s="279"/>
      <c r="U907" s="278"/>
      <c r="V907" s="161"/>
      <c r="W907" s="161"/>
      <c r="X907" s="279"/>
      <c r="Y907" s="277"/>
      <c r="Z907" s="161"/>
      <c r="AA907" s="161"/>
      <c r="AB907" s="279"/>
      <c r="AC907" s="277"/>
      <c r="AD907" s="161"/>
      <c r="AE907" s="161"/>
      <c r="AF907" s="279"/>
      <c r="AG907" s="277"/>
      <c r="AH907" s="161"/>
      <c r="AI907" s="161"/>
      <c r="AJ907" s="279"/>
      <c r="AK907" s="277"/>
      <c r="AL907" s="270"/>
    </row>
    <row r="908" spans="6:38">
      <c r="F908" s="161"/>
      <c r="G908" s="161"/>
      <c r="H908" s="277"/>
      <c r="I908" s="278"/>
      <c r="J908" s="161"/>
      <c r="K908" s="161"/>
      <c r="L908" s="279"/>
      <c r="M908" s="278"/>
      <c r="N908" s="161"/>
      <c r="O908" s="161"/>
      <c r="P908" s="279"/>
      <c r="Q908" s="278"/>
      <c r="R908" s="161"/>
      <c r="S908" s="161"/>
      <c r="T908" s="279"/>
      <c r="U908" s="278"/>
      <c r="V908" s="161"/>
      <c r="W908" s="161"/>
      <c r="X908" s="279"/>
      <c r="Y908" s="277"/>
      <c r="Z908" s="161"/>
      <c r="AA908" s="161"/>
      <c r="AB908" s="279"/>
      <c r="AC908" s="277"/>
      <c r="AD908" s="161"/>
      <c r="AE908" s="161"/>
      <c r="AF908" s="279"/>
      <c r="AG908" s="277"/>
      <c r="AH908" s="161"/>
      <c r="AI908" s="161"/>
      <c r="AJ908" s="279"/>
      <c r="AK908" s="277"/>
      <c r="AL908" s="270"/>
    </row>
    <row r="909" spans="6:38">
      <c r="F909" s="161"/>
      <c r="G909" s="161"/>
      <c r="H909" s="277"/>
    </row>
    <row r="910" spans="6:38">
      <c r="F910" s="161"/>
      <c r="G910" s="161"/>
      <c r="H910" s="277"/>
    </row>
    <row r="911" spans="6:38">
      <c r="F911" s="161"/>
      <c r="G911" s="161"/>
      <c r="H911" s="277"/>
    </row>
    <row r="912" spans="6:38">
      <c r="F912" s="161"/>
      <c r="G912" s="161"/>
      <c r="H912" s="277"/>
    </row>
    <row r="913" spans="6:8">
      <c r="F913" s="161"/>
      <c r="G913" s="161"/>
      <c r="H913" s="277"/>
    </row>
    <row r="914" spans="6:8">
      <c r="F914" s="161"/>
      <c r="G914" s="161"/>
      <c r="H914" s="277"/>
    </row>
    <row r="915" spans="6:8">
      <c r="F915" s="161"/>
      <c r="G915" s="161"/>
      <c r="H915" s="277"/>
    </row>
    <row r="916" spans="6:8">
      <c r="F916" s="161"/>
      <c r="G916" s="161"/>
      <c r="H916" s="277"/>
    </row>
    <row r="917" spans="6:8">
      <c r="F917" s="161"/>
      <c r="G917" s="161"/>
      <c r="H917" s="277"/>
    </row>
    <row r="918" spans="6:8">
      <c r="F918" s="161"/>
      <c r="G918" s="161"/>
      <c r="H918" s="277"/>
    </row>
    <row r="919" spans="6:8">
      <c r="F919" s="161"/>
      <c r="G919" s="161"/>
      <c r="H919" s="277"/>
    </row>
    <row r="920" spans="6:8">
      <c r="F920" s="161"/>
      <c r="G920" s="161"/>
      <c r="H920" s="277"/>
    </row>
    <row r="921" spans="6:8">
      <c r="F921" s="161"/>
      <c r="G921" s="161"/>
      <c r="H921" s="277"/>
    </row>
    <row r="922" spans="6:8">
      <c r="F922" s="161"/>
      <c r="G922" s="161"/>
      <c r="H922" s="277"/>
    </row>
    <row r="923" spans="6:8">
      <c r="F923" s="161"/>
      <c r="G923" s="161"/>
      <c r="H923" s="277"/>
    </row>
    <row r="924" spans="6:8">
      <c r="F924" s="161"/>
      <c r="G924" s="161"/>
      <c r="H924" s="277"/>
    </row>
    <row r="925" spans="6:8">
      <c r="F925" s="161"/>
      <c r="G925" s="161"/>
      <c r="H925" s="277"/>
    </row>
    <row r="926" spans="6:8">
      <c r="F926" s="161"/>
      <c r="G926" s="161"/>
      <c r="H926" s="277"/>
    </row>
    <row r="927" spans="6:8">
      <c r="F927" s="161"/>
      <c r="G927" s="161"/>
      <c r="H927" s="277"/>
    </row>
    <row r="928" spans="6:8">
      <c r="F928" s="161"/>
      <c r="G928" s="161"/>
      <c r="H928" s="277"/>
    </row>
    <row r="929" spans="6:8">
      <c r="F929" s="161"/>
      <c r="G929" s="161"/>
      <c r="H929" s="277"/>
    </row>
    <row r="930" spans="6:8">
      <c r="F930" s="161"/>
      <c r="G930" s="161"/>
      <c r="H930" s="277"/>
    </row>
    <row r="931" spans="6:8">
      <c r="F931" s="161"/>
      <c r="G931" s="161"/>
      <c r="H931" s="277"/>
    </row>
    <row r="932" spans="6:8">
      <c r="F932" s="161"/>
      <c r="G932" s="161"/>
      <c r="H932" s="277"/>
    </row>
    <row r="933" spans="6:8">
      <c r="F933" s="161"/>
      <c r="G933" s="161"/>
      <c r="H933" s="277"/>
    </row>
    <row r="934" spans="6:8">
      <c r="F934" s="161"/>
      <c r="G934" s="161"/>
      <c r="H934" s="277"/>
    </row>
    <row r="935" spans="6:8">
      <c r="F935" s="161"/>
      <c r="G935" s="161"/>
      <c r="H935" s="277"/>
    </row>
    <row r="936" spans="6:8">
      <c r="F936" s="161"/>
      <c r="G936" s="161"/>
      <c r="H936" s="277"/>
    </row>
    <row r="937" spans="6:8">
      <c r="F937" s="161"/>
      <c r="G937" s="161"/>
      <c r="H937" s="277"/>
    </row>
    <row r="938" spans="6:8">
      <c r="F938" s="161"/>
      <c r="G938" s="161"/>
      <c r="H938" s="277"/>
    </row>
    <row r="939" spans="6:8">
      <c r="F939" s="161"/>
      <c r="G939" s="161"/>
      <c r="H939" s="277"/>
    </row>
    <row r="940" spans="6:8">
      <c r="F940" s="161"/>
      <c r="G940" s="161"/>
      <c r="H940" s="277"/>
    </row>
    <row r="941" spans="6:8">
      <c r="F941" s="161"/>
      <c r="G941" s="161"/>
      <c r="H941" s="277"/>
    </row>
    <row r="942" spans="6:8">
      <c r="F942" s="161"/>
      <c r="G942" s="161"/>
      <c r="H942" s="277"/>
    </row>
    <row r="943" spans="6:8">
      <c r="F943" s="161"/>
      <c r="G943" s="161"/>
      <c r="H943" s="277"/>
    </row>
    <row r="944" spans="6:8">
      <c r="F944" s="161"/>
      <c r="G944" s="161"/>
      <c r="H944" s="277"/>
    </row>
    <row r="945" spans="6:8">
      <c r="F945" s="161"/>
      <c r="G945" s="161"/>
      <c r="H945" s="277"/>
    </row>
    <row r="946" spans="6:8">
      <c r="F946" s="161"/>
      <c r="G946" s="161"/>
      <c r="H946" s="277"/>
    </row>
    <row r="947" spans="6:8">
      <c r="F947" s="161"/>
      <c r="G947" s="161"/>
      <c r="H947" s="277"/>
    </row>
    <row r="948" spans="6:8">
      <c r="F948" s="161"/>
      <c r="G948" s="161"/>
      <c r="H948" s="277"/>
    </row>
    <row r="949" spans="6:8">
      <c r="F949" s="161"/>
      <c r="G949" s="161"/>
      <c r="H949" s="277"/>
    </row>
    <row r="950" spans="6:8">
      <c r="F950" s="161"/>
      <c r="G950" s="161"/>
      <c r="H950" s="277"/>
    </row>
    <row r="951" spans="6:8">
      <c r="F951" s="161"/>
      <c r="G951" s="161"/>
      <c r="H951" s="277"/>
    </row>
    <row r="952" spans="6:8">
      <c r="F952" s="161"/>
      <c r="G952" s="161"/>
      <c r="H952" s="277"/>
    </row>
    <row r="953" spans="6:8">
      <c r="F953" s="161"/>
      <c r="G953" s="161"/>
      <c r="H953" s="277"/>
    </row>
  </sheetData>
  <sheetProtection algorithmName="SHA-512" hashValue="QswlX2JRPPSWCSFsAyy7Z9LWvK9teIWwCNYQ/K0mIDDUm0brbfPh7Jl4om1N/Q83SZ/C0XG12KVZmXeFi1/TGw==" saltValue="tGr58HzGqOmRQC8as6gJTA==" spinCount="100000" sheet="1" objects="1" scenarios="1"/>
  <autoFilter ref="A7:AL171" xr:uid="{00000000-0009-0000-0000-000003000000}"/>
  <mergeCells count="1">
    <mergeCell ref="B50:B54"/>
  </mergeCells>
  <conditionalFormatting sqref="J41:L44 F41:H44 F7:Y13 F171:Y171 F37:Y38 M36 Q36 U36 Y36 F40:L40 M40:Y44 M39 Q39 U39 Y39 F47:Y48 I36:I45 M45 Q45 U45 Y45 F18:Y25 F15:Y15 F27:Y27 H45:H46 F30:Y34 F94:Y107 F50:Y60 F62:Y92 F110:Y123 F128:Y137 F163:Y165 F139:Y142 F168:Y169">
    <cfRule type="expression" dxfId="2470" priority="209">
      <formula>"SIN DILIGENCIAR"</formula>
    </cfRule>
  </conditionalFormatting>
  <conditionalFormatting sqref="F61:Y61">
    <cfRule type="expression" dxfId="2469" priority="171">
      <formula>"SIN DILIGENCIAR"</formula>
    </cfRule>
  </conditionalFormatting>
  <conditionalFormatting sqref="F170:Y170">
    <cfRule type="expression" dxfId="2468" priority="170">
      <formula>"SIN DILIGENCIAR"</formula>
    </cfRule>
  </conditionalFormatting>
  <conditionalFormatting sqref="F108:Y109">
    <cfRule type="expression" dxfId="2467" priority="169">
      <formula>"SIN DILIGENCIAR"</formula>
    </cfRule>
  </conditionalFormatting>
  <conditionalFormatting sqref="F36:H36 J36:L36 N36:P36 R36:T36 V36:X36">
    <cfRule type="expression" dxfId="2466" priority="168">
      <formula>"SIN DILIGENCIAR"</formula>
    </cfRule>
  </conditionalFormatting>
  <conditionalFormatting sqref="F39:H39 J39:L39 N39:P39 R39:T39 V39:X39">
    <cfRule type="expression" dxfId="2465" priority="167">
      <formula>"SIN DILIGENCIAR"</formula>
    </cfRule>
  </conditionalFormatting>
  <conditionalFormatting sqref="F45:G45 J45:L45 N45:P45 R45:T45 V45:X45">
    <cfRule type="expression" dxfId="2464" priority="166">
      <formula>"SIN DILIGENCIAR"</formula>
    </cfRule>
  </conditionalFormatting>
  <conditionalFormatting sqref="F28:Y28">
    <cfRule type="expression" dxfId="2463" priority="165">
      <formula>"SIN DILIGENCIAR"</formula>
    </cfRule>
  </conditionalFormatting>
  <conditionalFormatting sqref="F29:Y29">
    <cfRule type="expression" dxfId="2462" priority="164">
      <formula>"SIN DILIGENCIAR"</formula>
    </cfRule>
  </conditionalFormatting>
  <conditionalFormatting sqref="F16:Y16">
    <cfRule type="expression" dxfId="2461" priority="163">
      <formula>"SIN DILIGENCIAR"</formula>
    </cfRule>
  </conditionalFormatting>
  <conditionalFormatting sqref="F17:Y17">
    <cfRule type="expression" dxfId="2460" priority="162">
      <formula>"SIN DILIGENCIAR"</formula>
    </cfRule>
  </conditionalFormatting>
  <conditionalFormatting sqref="F14:Y14">
    <cfRule type="expression" dxfId="2459" priority="161">
      <formula>"SIN DILIGENCIAR"</formula>
    </cfRule>
  </conditionalFormatting>
  <conditionalFormatting sqref="F26:Y26">
    <cfRule type="expression" dxfId="2458" priority="160">
      <formula>"SIN DILIGENCIAR"</formula>
    </cfRule>
  </conditionalFormatting>
  <conditionalFormatting sqref="F35:Y35">
    <cfRule type="expression" dxfId="2457" priority="159">
      <formula>"SIN DILIGENCIAR"</formula>
    </cfRule>
  </conditionalFormatting>
  <conditionalFormatting sqref="I46 M46 Q46 U46 Y46">
    <cfRule type="expression" dxfId="2456" priority="158">
      <formula>"SIN DILIGENCIAR"</formula>
    </cfRule>
  </conditionalFormatting>
  <conditionalFormatting sqref="F46:G46 J46:L46 N46:P46 R46:T46 V46:X46">
    <cfRule type="expression" dxfId="2455" priority="157">
      <formula>"SIN DILIGENCIAR"</formula>
    </cfRule>
  </conditionalFormatting>
  <conditionalFormatting sqref="F49:Y49">
    <cfRule type="expression" dxfId="2454" priority="156">
      <formula>"SIN DILIGENCIAR"</formula>
    </cfRule>
  </conditionalFormatting>
  <conditionalFormatting sqref="F93:Y93">
    <cfRule type="expression" dxfId="2453" priority="155">
      <formula>"SIN DILIGENCIAR"</formula>
    </cfRule>
  </conditionalFormatting>
  <conditionalFormatting sqref="F124:Y127">
    <cfRule type="expression" dxfId="2452" priority="149">
      <formula>"SIN DILIGENCIAR"</formula>
    </cfRule>
  </conditionalFormatting>
  <conditionalFormatting sqref="F143:Y143">
    <cfRule type="expression" dxfId="2451" priority="141">
      <formula>"SIN DILIGENCIAR"</formula>
    </cfRule>
  </conditionalFormatting>
  <conditionalFormatting sqref="F138:Y138">
    <cfRule type="expression" dxfId="2450" priority="144">
      <formula>"SIN DILIGENCIAR"</formula>
    </cfRule>
  </conditionalFormatting>
  <conditionalFormatting sqref="F144:Y157">
    <cfRule type="expression" dxfId="2449" priority="143">
      <formula>"SIN DILIGENCIAR"</formula>
    </cfRule>
  </conditionalFormatting>
  <conditionalFormatting sqref="Z7:AC13 Z171:AC171 Z37:AC38 AC36 Z40:AC44 AC39 Z47:AC48 AC45 Z18:AC25 Z15:AC15 Z27:AC27 Z30:AC34 Z94:AC107 Z50:AC60 Z62:AC92 Z110:AC123 Z128:AC137 Z163:AC165 Z139:AC142 Z168:AC169">
    <cfRule type="expression" dxfId="2448" priority="140">
      <formula>"SIN DILIGENCIAR"</formula>
    </cfRule>
  </conditionalFormatting>
  <conditionalFormatting sqref="Z61:AC61">
    <cfRule type="expression" dxfId="2447" priority="139">
      <formula>"SIN DILIGENCIAR"</formula>
    </cfRule>
  </conditionalFormatting>
  <conditionalFormatting sqref="Z170:AC170">
    <cfRule type="expression" dxfId="2446" priority="138">
      <formula>"SIN DILIGENCIAR"</formula>
    </cfRule>
  </conditionalFormatting>
  <conditionalFormatting sqref="Z108:AC109">
    <cfRule type="expression" dxfId="2445" priority="137">
      <formula>"SIN DILIGENCIAR"</formula>
    </cfRule>
  </conditionalFormatting>
  <conditionalFormatting sqref="Z36:AB36">
    <cfRule type="expression" dxfId="2444" priority="136">
      <formula>"SIN DILIGENCIAR"</formula>
    </cfRule>
  </conditionalFormatting>
  <conditionalFormatting sqref="Z39:AB39">
    <cfRule type="expression" dxfId="2443" priority="135">
      <formula>"SIN DILIGENCIAR"</formula>
    </cfRule>
  </conditionalFormatting>
  <conditionalFormatting sqref="Z45:AB45">
    <cfRule type="expression" dxfId="2442" priority="134">
      <formula>"SIN DILIGENCIAR"</formula>
    </cfRule>
  </conditionalFormatting>
  <conditionalFormatting sqref="Z28:AC28">
    <cfRule type="expression" dxfId="2441" priority="133">
      <formula>"SIN DILIGENCIAR"</formula>
    </cfRule>
  </conditionalFormatting>
  <conditionalFormatting sqref="Z29:AC29">
    <cfRule type="expression" dxfId="2440" priority="132">
      <formula>"SIN DILIGENCIAR"</formula>
    </cfRule>
  </conditionalFormatting>
  <conditionalFormatting sqref="Z16:AC16">
    <cfRule type="expression" dxfId="2439" priority="131">
      <formula>"SIN DILIGENCIAR"</formula>
    </cfRule>
  </conditionalFormatting>
  <conditionalFormatting sqref="Z17:AC17">
    <cfRule type="expression" dxfId="2438" priority="130">
      <formula>"SIN DILIGENCIAR"</formula>
    </cfRule>
  </conditionalFormatting>
  <conditionalFormatting sqref="Z14:AC14">
    <cfRule type="expression" dxfId="2437" priority="129">
      <formula>"SIN DILIGENCIAR"</formula>
    </cfRule>
  </conditionalFormatting>
  <conditionalFormatting sqref="Z26:AC26">
    <cfRule type="expression" dxfId="2436" priority="128">
      <formula>"SIN DILIGENCIAR"</formula>
    </cfRule>
  </conditionalFormatting>
  <conditionalFormatting sqref="Z35:AC35">
    <cfRule type="expression" dxfId="2435" priority="127">
      <formula>"SIN DILIGENCIAR"</formula>
    </cfRule>
  </conditionalFormatting>
  <conditionalFormatting sqref="AC46">
    <cfRule type="expression" dxfId="2434" priority="126">
      <formula>"SIN DILIGENCIAR"</formula>
    </cfRule>
  </conditionalFormatting>
  <conditionalFormatting sqref="Z46:AB46">
    <cfRule type="expression" dxfId="2433" priority="125">
      <formula>"SIN DILIGENCIAR"</formula>
    </cfRule>
  </conditionalFormatting>
  <conditionalFormatting sqref="Z49:AC49">
    <cfRule type="expression" dxfId="2432" priority="124">
      <formula>"SIN DILIGENCIAR"</formula>
    </cfRule>
  </conditionalFormatting>
  <conditionalFormatting sqref="Z93:AC93">
    <cfRule type="expression" dxfId="2431" priority="123">
      <formula>"SIN DILIGENCIAR"</formula>
    </cfRule>
  </conditionalFormatting>
  <conditionalFormatting sqref="Z124:AC127">
    <cfRule type="expression" dxfId="2430" priority="122">
      <formula>"SIN DILIGENCIAR"</formula>
    </cfRule>
  </conditionalFormatting>
  <conditionalFormatting sqref="Z143:AC143">
    <cfRule type="expression" dxfId="2429" priority="117">
      <formula>"SIN DILIGENCIAR"</formula>
    </cfRule>
  </conditionalFormatting>
  <conditionalFormatting sqref="Z138:AC138">
    <cfRule type="expression" dxfId="2428" priority="120">
      <formula>"SIN DILIGENCIAR"</formula>
    </cfRule>
  </conditionalFormatting>
  <conditionalFormatting sqref="Z144:AC157">
    <cfRule type="expression" dxfId="2427" priority="119">
      <formula>"SIN DILIGENCIAR"</formula>
    </cfRule>
  </conditionalFormatting>
  <conditionalFormatting sqref="AD7:AG13 AD171:AG171 AD37:AG38 AG36 AD40:AG44 AG39 AD47:AG48 AG45 AD18:AG25 AD15:AG15 AD27:AG27 AD30:AG34 AD94:AG107 AD50:AG60 AD62:AG92 AD110:AG123 AD128:AG137 AD163:AG165 AD139:AG142 AD168:AG169">
    <cfRule type="expression" dxfId="2426" priority="116">
      <formula>"SIN DILIGENCIAR"</formula>
    </cfRule>
  </conditionalFormatting>
  <conditionalFormatting sqref="AD61:AG61">
    <cfRule type="expression" dxfId="2425" priority="115">
      <formula>"SIN DILIGENCIAR"</formula>
    </cfRule>
  </conditionalFormatting>
  <conditionalFormatting sqref="AD170:AG170">
    <cfRule type="expression" dxfId="2424" priority="114">
      <formula>"SIN DILIGENCIAR"</formula>
    </cfRule>
  </conditionalFormatting>
  <conditionalFormatting sqref="AD108:AG109">
    <cfRule type="expression" dxfId="2423" priority="113">
      <formula>"SIN DILIGENCIAR"</formula>
    </cfRule>
  </conditionalFormatting>
  <conditionalFormatting sqref="AD36:AF36">
    <cfRule type="expression" dxfId="2422" priority="112">
      <formula>"SIN DILIGENCIAR"</formula>
    </cfRule>
  </conditionalFormatting>
  <conditionalFormatting sqref="AD39:AF39">
    <cfRule type="expression" dxfId="2421" priority="111">
      <formula>"SIN DILIGENCIAR"</formula>
    </cfRule>
  </conditionalFormatting>
  <conditionalFormatting sqref="AD45:AF45">
    <cfRule type="expression" dxfId="2420" priority="110">
      <formula>"SIN DILIGENCIAR"</formula>
    </cfRule>
  </conditionalFormatting>
  <conditionalFormatting sqref="AD28:AG28">
    <cfRule type="expression" dxfId="2419" priority="109">
      <formula>"SIN DILIGENCIAR"</formula>
    </cfRule>
  </conditionalFormatting>
  <conditionalFormatting sqref="AD29:AG29">
    <cfRule type="expression" dxfId="2418" priority="108">
      <formula>"SIN DILIGENCIAR"</formula>
    </cfRule>
  </conditionalFormatting>
  <conditionalFormatting sqref="AD16:AG16">
    <cfRule type="expression" dxfId="2417" priority="107">
      <formula>"SIN DILIGENCIAR"</formula>
    </cfRule>
  </conditionalFormatting>
  <conditionalFormatting sqref="AD17:AG17">
    <cfRule type="expression" dxfId="2416" priority="106">
      <formula>"SIN DILIGENCIAR"</formula>
    </cfRule>
  </conditionalFormatting>
  <conditionalFormatting sqref="AD14:AG14">
    <cfRule type="expression" dxfId="2415" priority="105">
      <formula>"SIN DILIGENCIAR"</formula>
    </cfRule>
  </conditionalFormatting>
  <conditionalFormatting sqref="AD26:AG26">
    <cfRule type="expression" dxfId="2414" priority="104">
      <formula>"SIN DILIGENCIAR"</formula>
    </cfRule>
  </conditionalFormatting>
  <conditionalFormatting sqref="AD35:AG35">
    <cfRule type="expression" dxfId="2413" priority="103">
      <formula>"SIN DILIGENCIAR"</formula>
    </cfRule>
  </conditionalFormatting>
  <conditionalFormatting sqref="AG46">
    <cfRule type="expression" dxfId="2412" priority="102">
      <formula>"SIN DILIGENCIAR"</formula>
    </cfRule>
  </conditionalFormatting>
  <conditionalFormatting sqref="AD46:AF46">
    <cfRule type="expression" dxfId="2411" priority="101">
      <formula>"SIN DILIGENCIAR"</formula>
    </cfRule>
  </conditionalFormatting>
  <conditionalFormatting sqref="AD49:AG49">
    <cfRule type="expression" dxfId="2410" priority="100">
      <formula>"SIN DILIGENCIAR"</formula>
    </cfRule>
  </conditionalFormatting>
  <conditionalFormatting sqref="AD93:AG93">
    <cfRule type="expression" dxfId="2409" priority="99">
      <formula>"SIN DILIGENCIAR"</formula>
    </cfRule>
  </conditionalFormatting>
  <conditionalFormatting sqref="AD124:AG127">
    <cfRule type="expression" dxfId="2408" priority="98">
      <formula>"SIN DILIGENCIAR"</formula>
    </cfRule>
  </conditionalFormatting>
  <conditionalFormatting sqref="AD143:AG143">
    <cfRule type="expression" dxfId="2407" priority="93">
      <formula>"SIN DILIGENCIAR"</formula>
    </cfRule>
  </conditionalFormatting>
  <conditionalFormatting sqref="AD138:AG138">
    <cfRule type="expression" dxfId="2406" priority="96">
      <formula>"SIN DILIGENCIAR"</formula>
    </cfRule>
  </conditionalFormatting>
  <conditionalFormatting sqref="AD144:AG157">
    <cfRule type="expression" dxfId="2405" priority="95">
      <formula>"SIN DILIGENCIAR"</formula>
    </cfRule>
  </conditionalFormatting>
  <conditionalFormatting sqref="AH7:AK13 AH171:AK171 AH37:AK38 AK36 AH40:AK44 AK39 AH47:AK48 AK45 AH18:AK25 AH15:AK15 AH27:AK27 AH30:AK34 AH94:AK107 AH50:AK60 AH62:AK92 AH110:AK123 AH128:AK137 AH163:AK165 AH139:AK142 AH168:AK169">
    <cfRule type="expression" dxfId="2404" priority="92">
      <formula>"SIN DILIGENCIAR"</formula>
    </cfRule>
  </conditionalFormatting>
  <conditionalFormatting sqref="AH61:AK61">
    <cfRule type="expression" dxfId="2403" priority="91">
      <formula>"SIN DILIGENCIAR"</formula>
    </cfRule>
  </conditionalFormatting>
  <conditionalFormatting sqref="AH170:AK170">
    <cfRule type="expression" dxfId="2402" priority="90">
      <formula>"SIN DILIGENCIAR"</formula>
    </cfRule>
  </conditionalFormatting>
  <conditionalFormatting sqref="AH108:AK109">
    <cfRule type="expression" dxfId="2401" priority="89">
      <formula>"SIN DILIGENCIAR"</formula>
    </cfRule>
  </conditionalFormatting>
  <conditionalFormatting sqref="AH36:AJ36">
    <cfRule type="expression" dxfId="2400" priority="88">
      <formula>"SIN DILIGENCIAR"</formula>
    </cfRule>
  </conditionalFormatting>
  <conditionalFormatting sqref="AH39:AJ39">
    <cfRule type="expression" dxfId="2399" priority="87">
      <formula>"SIN DILIGENCIAR"</formula>
    </cfRule>
  </conditionalFormatting>
  <conditionalFormatting sqref="AH45:AJ45">
    <cfRule type="expression" dxfId="2398" priority="86">
      <formula>"SIN DILIGENCIAR"</formula>
    </cfRule>
  </conditionalFormatting>
  <conditionalFormatting sqref="AH28:AK28">
    <cfRule type="expression" dxfId="2397" priority="85">
      <formula>"SIN DILIGENCIAR"</formula>
    </cfRule>
  </conditionalFormatting>
  <conditionalFormatting sqref="AH29:AK29">
    <cfRule type="expression" dxfId="2396" priority="84">
      <formula>"SIN DILIGENCIAR"</formula>
    </cfRule>
  </conditionalFormatting>
  <conditionalFormatting sqref="AH16:AK16">
    <cfRule type="expression" dxfId="2395" priority="83">
      <formula>"SIN DILIGENCIAR"</formula>
    </cfRule>
  </conditionalFormatting>
  <conditionalFormatting sqref="AH17:AK17">
    <cfRule type="expression" dxfId="2394" priority="82">
      <formula>"SIN DILIGENCIAR"</formula>
    </cfRule>
  </conditionalFormatting>
  <conditionalFormatting sqref="AH14:AK14">
    <cfRule type="expression" dxfId="2393" priority="81">
      <formula>"SIN DILIGENCIAR"</formula>
    </cfRule>
  </conditionalFormatting>
  <conditionalFormatting sqref="AH26:AK26">
    <cfRule type="expression" dxfId="2392" priority="80">
      <formula>"SIN DILIGENCIAR"</formula>
    </cfRule>
  </conditionalFormatting>
  <conditionalFormatting sqref="AH35:AK35">
    <cfRule type="expression" dxfId="2391" priority="79">
      <formula>"SIN DILIGENCIAR"</formula>
    </cfRule>
  </conditionalFormatting>
  <conditionalFormatting sqref="AK46">
    <cfRule type="expression" dxfId="2390" priority="78">
      <formula>"SIN DILIGENCIAR"</formula>
    </cfRule>
  </conditionalFormatting>
  <conditionalFormatting sqref="AH46:AJ46">
    <cfRule type="expression" dxfId="2389" priority="77">
      <formula>"SIN DILIGENCIAR"</formula>
    </cfRule>
  </conditionalFormatting>
  <conditionalFormatting sqref="AH49:AK49">
    <cfRule type="expression" dxfId="2388" priority="76">
      <formula>"SIN DILIGENCIAR"</formula>
    </cfRule>
  </conditionalFormatting>
  <conditionalFormatting sqref="AH93:AK93">
    <cfRule type="expression" dxfId="2387" priority="75">
      <formula>"SIN DILIGENCIAR"</formula>
    </cfRule>
  </conditionalFormatting>
  <conditionalFormatting sqref="AH124:AK127">
    <cfRule type="expression" dxfId="2386" priority="74">
      <formula>"SIN DILIGENCIAR"</formula>
    </cfRule>
  </conditionalFormatting>
  <conditionalFormatting sqref="AH143:AK143">
    <cfRule type="expression" dxfId="2385" priority="69">
      <formula>"SIN DILIGENCIAR"</formula>
    </cfRule>
  </conditionalFormatting>
  <conditionalFormatting sqref="AH138:AK138">
    <cfRule type="expression" dxfId="2384" priority="72">
      <formula>"SIN DILIGENCIAR"</formula>
    </cfRule>
  </conditionalFormatting>
  <conditionalFormatting sqref="AH144:AK157">
    <cfRule type="expression" dxfId="2383" priority="71">
      <formula>"SIN DILIGENCIAR"</formula>
    </cfRule>
  </conditionalFormatting>
  <conditionalFormatting sqref="I166 M166 Q166 U166 Y166">
    <cfRule type="expression" dxfId="2382" priority="44">
      <formula>"SIN DILIGENCIAR"</formula>
    </cfRule>
  </conditionalFormatting>
  <conditionalFormatting sqref="F166:H166 J166:L166 N166:P166 R166:T166 V166:X166">
    <cfRule type="expression" dxfId="2381" priority="43">
      <formula>"SIN DILIGENCIAR"</formula>
    </cfRule>
  </conditionalFormatting>
  <conditionalFormatting sqref="AC166">
    <cfRule type="expression" dxfId="2380" priority="42">
      <formula>"SIN DILIGENCIAR"</formula>
    </cfRule>
  </conditionalFormatting>
  <conditionalFormatting sqref="Z166:AB166">
    <cfRule type="expression" dxfId="2379" priority="41">
      <formula>"SIN DILIGENCIAR"</formula>
    </cfRule>
  </conditionalFormatting>
  <conditionalFormatting sqref="AG166">
    <cfRule type="expression" dxfId="2378" priority="40">
      <formula>"SIN DILIGENCIAR"</formula>
    </cfRule>
  </conditionalFormatting>
  <conditionalFormatting sqref="AD166:AF166">
    <cfRule type="expression" dxfId="2377" priority="39">
      <formula>"SIN DILIGENCIAR"</formula>
    </cfRule>
  </conditionalFormatting>
  <conditionalFormatting sqref="AK166">
    <cfRule type="expression" dxfId="2376" priority="38">
      <formula>"SIN DILIGENCIAR"</formula>
    </cfRule>
  </conditionalFormatting>
  <conditionalFormatting sqref="AH166:AJ166">
    <cfRule type="expression" dxfId="2375" priority="37">
      <formula>"SIN DILIGENCIAR"</formula>
    </cfRule>
  </conditionalFormatting>
  <conditionalFormatting sqref="I167 M167 Q167 U167 Y167">
    <cfRule type="expression" dxfId="2374" priority="36">
      <formula>"SIN DILIGENCIAR"</formula>
    </cfRule>
  </conditionalFormatting>
  <conditionalFormatting sqref="F167:H167 J167:L167 N167:P167 R167:T167 V167:X167">
    <cfRule type="expression" dxfId="2373" priority="35">
      <formula>"SIN DILIGENCIAR"</formula>
    </cfRule>
  </conditionalFormatting>
  <conditionalFormatting sqref="AC167">
    <cfRule type="expression" dxfId="2372" priority="34">
      <formula>"SIN DILIGENCIAR"</formula>
    </cfRule>
  </conditionalFormatting>
  <conditionalFormatting sqref="Z167:AB167">
    <cfRule type="expression" dxfId="2371" priority="33">
      <formula>"SIN DILIGENCIAR"</formula>
    </cfRule>
  </conditionalFormatting>
  <conditionalFormatting sqref="AG167">
    <cfRule type="expression" dxfId="2370" priority="32">
      <formula>"SIN DILIGENCIAR"</formula>
    </cfRule>
  </conditionalFormatting>
  <conditionalFormatting sqref="AD167:AF167">
    <cfRule type="expression" dxfId="2369" priority="31">
      <formula>"SIN DILIGENCIAR"</formula>
    </cfRule>
  </conditionalFormatting>
  <conditionalFormatting sqref="AK167">
    <cfRule type="expression" dxfId="2368" priority="30">
      <formula>"SIN DILIGENCIAR"</formula>
    </cfRule>
  </conditionalFormatting>
  <conditionalFormatting sqref="AH167:AJ167">
    <cfRule type="expression" dxfId="2367" priority="29">
      <formula>"SIN DILIGENCIAR"</formula>
    </cfRule>
  </conditionalFormatting>
  <conditionalFormatting sqref="F158:Y158">
    <cfRule type="expression" dxfId="2366" priority="28">
      <formula>"SIN DILIGENCIAR"</formula>
    </cfRule>
  </conditionalFormatting>
  <conditionalFormatting sqref="Z158:AC158">
    <cfRule type="expression" dxfId="2365" priority="27">
      <formula>"SIN DILIGENCIAR"</formula>
    </cfRule>
  </conditionalFormatting>
  <conditionalFormatting sqref="AD158:AG158">
    <cfRule type="expression" dxfId="2364" priority="26">
      <formula>"SIN DILIGENCIAR"</formula>
    </cfRule>
  </conditionalFormatting>
  <conditionalFormatting sqref="AH158:AK158">
    <cfRule type="expression" dxfId="2363" priority="25">
      <formula>"SIN DILIGENCIAR"</formula>
    </cfRule>
  </conditionalFormatting>
  <conditionalFormatting sqref="F172:Y172">
    <cfRule type="expression" dxfId="2362" priority="24">
      <formula>"SIN DILIGENCIAR"</formula>
    </cfRule>
  </conditionalFormatting>
  <conditionalFormatting sqref="Z172:AC172">
    <cfRule type="expression" dxfId="2361" priority="23">
      <formula>"SIN DILIGENCIAR"</formula>
    </cfRule>
  </conditionalFormatting>
  <conditionalFormatting sqref="AD172:AG172">
    <cfRule type="expression" dxfId="2360" priority="22">
      <formula>"SIN DILIGENCIAR"</formula>
    </cfRule>
  </conditionalFormatting>
  <conditionalFormatting sqref="AH172:AK172">
    <cfRule type="expression" dxfId="2359" priority="21">
      <formula>"SIN DILIGENCIAR"</formula>
    </cfRule>
  </conditionalFormatting>
  <conditionalFormatting sqref="F173:Y173">
    <cfRule type="expression" dxfId="2358" priority="20">
      <formula>"SIN DILIGENCIAR"</formula>
    </cfRule>
  </conditionalFormatting>
  <conditionalFormatting sqref="Z173:AC173">
    <cfRule type="expression" dxfId="2357" priority="19">
      <formula>"SIN DILIGENCIAR"</formula>
    </cfRule>
  </conditionalFormatting>
  <conditionalFormatting sqref="AD173:AG173">
    <cfRule type="expression" dxfId="2356" priority="18">
      <formula>"SIN DILIGENCIAR"</formula>
    </cfRule>
  </conditionalFormatting>
  <conditionalFormatting sqref="AH173:AK173">
    <cfRule type="expression" dxfId="2355" priority="17">
      <formula>"SIN DILIGENCIAR"</formula>
    </cfRule>
  </conditionalFormatting>
  <conditionalFormatting sqref="F159:Y159">
    <cfRule type="expression" dxfId="2354" priority="16">
      <formula>"SIN DILIGENCIAR"</formula>
    </cfRule>
  </conditionalFormatting>
  <conditionalFormatting sqref="Z159:AC159">
    <cfRule type="expression" dxfId="2353" priority="15">
      <formula>"SIN DILIGENCIAR"</formula>
    </cfRule>
  </conditionalFormatting>
  <conditionalFormatting sqref="AD159:AG159">
    <cfRule type="expression" dxfId="2352" priority="14">
      <formula>"SIN DILIGENCIAR"</formula>
    </cfRule>
  </conditionalFormatting>
  <conditionalFormatting sqref="AH159:AK159">
    <cfRule type="expression" dxfId="2351" priority="13">
      <formula>"SIN DILIGENCIAR"</formula>
    </cfRule>
  </conditionalFormatting>
  <conditionalFormatting sqref="F161:Y161">
    <cfRule type="expression" dxfId="2350" priority="12">
      <formula>"SIN DILIGENCIAR"</formula>
    </cfRule>
  </conditionalFormatting>
  <conditionalFormatting sqref="Z161:AC161">
    <cfRule type="expression" dxfId="2349" priority="11">
      <formula>"SIN DILIGENCIAR"</formula>
    </cfRule>
  </conditionalFormatting>
  <conditionalFormatting sqref="AD161:AG161">
    <cfRule type="expression" dxfId="2348" priority="10">
      <formula>"SIN DILIGENCIAR"</formula>
    </cfRule>
  </conditionalFormatting>
  <conditionalFormatting sqref="AH161:AK161">
    <cfRule type="expression" dxfId="2347" priority="9">
      <formula>"SIN DILIGENCIAR"</formula>
    </cfRule>
  </conditionalFormatting>
  <conditionalFormatting sqref="F162:Y162">
    <cfRule type="expression" dxfId="2346" priority="8">
      <formula>"SIN DILIGENCIAR"</formula>
    </cfRule>
  </conditionalFormatting>
  <conditionalFormatting sqref="Z162:AC162">
    <cfRule type="expression" dxfId="2345" priority="7">
      <formula>"SIN DILIGENCIAR"</formula>
    </cfRule>
  </conditionalFormatting>
  <conditionalFormatting sqref="AD162:AG162">
    <cfRule type="expression" dxfId="2344" priority="6">
      <formula>"SIN DILIGENCIAR"</formula>
    </cfRule>
  </conditionalFormatting>
  <conditionalFormatting sqref="AH162:AK162">
    <cfRule type="expression" dxfId="2343" priority="5">
      <formula>"SIN DILIGENCIAR"</formula>
    </cfRule>
  </conditionalFormatting>
  <conditionalFormatting sqref="F160:Y160">
    <cfRule type="expression" dxfId="2342" priority="4">
      <formula>"SIN DILIGENCIAR"</formula>
    </cfRule>
  </conditionalFormatting>
  <conditionalFormatting sqref="Z160:AC160">
    <cfRule type="expression" dxfId="2341" priority="3">
      <formula>"SIN DILIGENCIAR"</formula>
    </cfRule>
  </conditionalFormatting>
  <conditionalFormatting sqref="AD160:AG160">
    <cfRule type="expression" dxfId="2340" priority="2">
      <formula>"SIN DILIGENCIAR"</formula>
    </cfRule>
  </conditionalFormatting>
  <conditionalFormatting sqref="AH160:AK160">
    <cfRule type="expression" dxfId="2339" priority="1">
      <formula>"SIN DILIGENCIAR"</formula>
    </cfRule>
  </conditionalFormatting>
  <dataValidations count="7">
    <dataValidation type="custom" allowBlank="1" showInputMessage="1" showErrorMessage="1" sqref="P9 L21 P21 T21 X9 AJ21 X21 L9 T9 H63:H66 H68:H75 H79:H88 H99:H111 H8:H29 H55:H57 AB9 AB21 AF9 AF21 AJ9 H163:H165" xr:uid="{00000000-0002-0000-0300-000000000000}">
      <formula1>IF(AND(#REF!="NO APLICA",F8="NO DISPONIBLE"),H8=0,IF(AND(#REF!="APLICA",F8="DISPONIBLE"),H8&gt;=1,IF(AND(#REF!="APLICA",F8="NO DISPONIBLE"),H8=0,H8="SIN DILIGENCIAR")))</formula1>
    </dataValidation>
    <dataValidation allowBlank="1" showInputMessage="1" showErrorMessage="1" promptTitle="consolidado sin desagregación" prompt="Ingrese información en esta celda cuando no cuente con el dato por servicio" sqref="W9 G21 K21 O21 W21 G9 K9 O9 S9 AA9 AA21 AE9 AE21 AI9 AI21" xr:uid="{00000000-0002-0000-0300-000001000000}"/>
    <dataValidation allowBlank="1" showInputMessage="1" showErrorMessage="1" promptTitle="consolidado sin desagregación" prompt="Ingrese información en esta celda cuando no cuente con el indicador por cada nivel de desagregación" sqref="O31:P31 S31:T31 K41 G31:H31 K31:L31 W31:X31 W41 G51:H51 S41 O41 G41 S51:T51 W51:X51 O51:P51 K51:L51 AA31:AB31 AA41 AA51:AB51 AE31:AF31 AE41 AE51:AF51 AI31:AJ31 AI41 AI51:AJ51" xr:uid="{00000000-0002-0000-0300-000002000000}"/>
    <dataValidation allowBlank="1" showInputMessage="1" showErrorMessage="1" promptTitle="consolidado sin desagregación" prompt="Ingrese información en esta celda cuando no cuente con el dato por servicion" sqref="S21" xr:uid="{00000000-0002-0000-0300-000003000000}"/>
    <dataValidation allowBlank="1" showInputMessage="1" showErrorMessage="1" promptTitle="consolidado sin desagregación" sqref="H41" xr:uid="{00000000-0002-0000-0300-000004000000}"/>
    <dataValidation allowBlank="1" showInputMessage="1" showErrorMessage="1" promptTitle="Importante" prompt="Incluir el dato correspondiente al año completo no a períodos inferiores (trimestre o semestre)" sqref="G117:H118 K117:L118 O117:P118 S117:T118 W117:X118 G123:H123 K123:L123 O123:P123 S123:T123 W123:X123 G128:H134 K128:L134 O128:P134 S128:T134 W128:X134 AA117:AB118 AA123:AB123 AA128:AB134 AE117:AF118 AE123:AF123 AE128:AF134 AI117:AJ118 AI123:AJ123 AI128:AJ134" xr:uid="{00000000-0002-0000-0300-000005000000}"/>
    <dataValidation type="list" allowBlank="1" showInputMessage="1" showErrorMessage="1" sqref="N8:N173 R8:R173 AD8:AD173 V8:V173 AH8:AH173 Z8:Z173 F8:F173 J8:J173" xr:uid="{00000000-0002-0000-0300-000006000000}">
      <formula1>$AO$1:$AO$2</formula1>
    </dataValidation>
  </dataValidations>
  <pageMargins left="0.70866141732283472" right="0.70866141732283472" top="0.98425196850393704" bottom="0.70866141732283472" header="0.23622047244094491" footer="0.23622047244094491"/>
  <pageSetup paperSize="5" scale="78" orientation="landscape" r:id="rId1"/>
  <headerFooter>
    <oddHeader xml:space="preserve">&amp;C&amp;"Arial,Negrita"SOLICITUD DE INFORMACIÓN E INDICADORES INSTITUCIONALES
Tabla a.2 . Información de Estructura, Producción y Eficiencia Técnica&amp;"-,Normal"
</oddHeader>
    <oddFooter>&amp;L&amp;"Arial,Normal"&amp;10F-PS-055
Versión 00&amp;"-,Normal"&amp;11
&amp;CPágina &amp;P de &amp;N</oddFooter>
  </headerFooter>
  <ignoredErrors>
    <ignoredError sqref="I67" formula="1"/>
  </ignoredError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5">
    <tabColor rgb="FFFFFF00"/>
  </sheetPr>
  <dimension ref="A1:AO1443"/>
  <sheetViews>
    <sheetView zoomScaleNormal="100" workbookViewId="0">
      <pane ySplit="12" topLeftCell="A13" activePane="bottomLeft" state="frozen"/>
      <selection pane="bottomLeft"/>
    </sheetView>
  </sheetViews>
  <sheetFormatPr baseColWidth="10" defaultRowHeight="15" outlineLevelRow="1"/>
  <cols>
    <col min="1" max="1" width="26.42578125" style="2" customWidth="1"/>
    <col min="2" max="2" width="23.140625" style="5" customWidth="1"/>
    <col min="3" max="3" width="15.42578125" style="270" customWidth="1"/>
    <col min="4" max="4" width="16" style="270" customWidth="1"/>
    <col min="5" max="5" width="10.140625" style="145" customWidth="1"/>
    <col min="6" max="6" width="15" style="161" customWidth="1"/>
    <col min="7" max="7" width="14" style="144" customWidth="1"/>
    <col min="8" max="8" width="16.42578125" style="145" bestFit="1" customWidth="1"/>
    <col min="9" max="9" width="12.7109375" style="176" customWidth="1"/>
    <col min="10" max="11" width="15.140625" style="144" customWidth="1"/>
    <col min="12" max="12" width="16.42578125" style="150" bestFit="1" customWidth="1"/>
    <col min="13" max="13" width="12.28515625" style="145" customWidth="1"/>
    <col min="14" max="14" width="12.42578125" style="144" customWidth="1"/>
    <col min="15" max="15" width="12.7109375" style="144" customWidth="1"/>
    <col min="16" max="16" width="16.42578125" style="151" bestFit="1" customWidth="1"/>
    <col min="17" max="17" width="12.28515625" style="145" customWidth="1"/>
    <col min="18" max="18" width="11.42578125" style="144"/>
    <col min="19" max="19" width="12.7109375" style="144" customWidth="1"/>
    <col min="20" max="20" width="16.42578125" style="162" bestFit="1" customWidth="1"/>
    <col min="21" max="21" width="12.28515625" style="145" customWidth="1"/>
    <col min="22" max="22" width="11.42578125" style="144"/>
    <col min="23" max="23" width="12.7109375" style="144" customWidth="1"/>
    <col min="24" max="24" width="16.42578125" style="151" bestFit="1" customWidth="1"/>
    <col min="25" max="25" width="17.140625" style="2" customWidth="1"/>
    <col min="26" max="26" width="11.42578125" style="144"/>
    <col min="27" max="27" width="12.7109375" style="144" customWidth="1"/>
    <col min="28" max="28" width="16.42578125" style="151" bestFit="1" customWidth="1"/>
    <col min="29" max="29" width="17.140625" style="2" customWidth="1"/>
    <col min="30" max="30" width="11.42578125" style="144"/>
    <col min="31" max="31" width="12.7109375" style="144" customWidth="1"/>
    <col min="32" max="32" width="16.42578125" style="151" bestFit="1" customWidth="1"/>
    <col min="33" max="33" width="17.140625" style="2" customWidth="1"/>
    <col min="34" max="34" width="11.42578125" style="144"/>
    <col min="35" max="35" width="12.7109375" style="144" customWidth="1"/>
    <col min="36" max="36" width="16.42578125" style="151" bestFit="1" customWidth="1"/>
    <col min="37" max="37" width="17.140625" style="2" customWidth="1"/>
    <col min="38" max="16384" width="11.42578125" style="2"/>
  </cols>
  <sheetData>
    <row r="1" spans="1:41" ht="15" customHeight="1">
      <c r="F1" s="553" t="s">
        <v>916</v>
      </c>
      <c r="G1" s="553"/>
      <c r="H1" s="553"/>
      <c r="I1" s="553"/>
      <c r="J1" s="553"/>
      <c r="K1" s="553"/>
      <c r="L1" s="553"/>
      <c r="M1" s="553"/>
      <c r="P1" s="279"/>
      <c r="R1" s="161"/>
      <c r="S1" s="161"/>
      <c r="T1" s="280"/>
      <c r="V1" s="161"/>
      <c r="W1" s="161"/>
      <c r="X1" s="279"/>
      <c r="Z1" s="161"/>
      <c r="AA1" s="161"/>
      <c r="AB1" s="279"/>
      <c r="AD1" s="161"/>
      <c r="AE1" s="161"/>
      <c r="AF1" s="279"/>
      <c r="AH1" s="161"/>
      <c r="AI1" s="161"/>
      <c r="AJ1" s="279"/>
      <c r="AO1" s="379" t="s">
        <v>447</v>
      </c>
    </row>
    <row r="2" spans="1:41">
      <c r="F2" s="554"/>
      <c r="G2" s="554"/>
      <c r="H2" s="554"/>
      <c r="I2" s="554"/>
      <c r="J2" s="554"/>
      <c r="K2" s="554"/>
      <c r="L2" s="554"/>
      <c r="M2" s="554"/>
      <c r="P2" s="279"/>
      <c r="R2" s="161"/>
      <c r="S2" s="161"/>
      <c r="T2" s="280"/>
      <c r="V2" s="161"/>
      <c r="W2" s="161"/>
      <c r="X2" s="279"/>
      <c r="Z2" s="161"/>
      <c r="AA2" s="161"/>
      <c r="AB2" s="279"/>
      <c r="AD2" s="161"/>
      <c r="AE2" s="161"/>
      <c r="AF2" s="279"/>
      <c r="AH2" s="161"/>
      <c r="AI2" s="161"/>
      <c r="AJ2" s="279"/>
      <c r="AO2" s="379" t="s">
        <v>263</v>
      </c>
    </row>
    <row r="3" spans="1:41">
      <c r="F3" s="351" t="s">
        <v>914</v>
      </c>
      <c r="G3" s="351" t="s">
        <v>915</v>
      </c>
      <c r="H3" s="353" t="s">
        <v>914</v>
      </c>
      <c r="I3" s="353" t="s">
        <v>915</v>
      </c>
      <c r="J3" s="351" t="s">
        <v>914</v>
      </c>
      <c r="K3" s="351" t="s">
        <v>915</v>
      </c>
      <c r="L3" s="353" t="s">
        <v>914</v>
      </c>
      <c r="M3" s="353" t="s">
        <v>915</v>
      </c>
      <c r="P3" s="279"/>
      <c r="R3" s="161"/>
      <c r="S3" s="161"/>
      <c r="T3" s="280"/>
      <c r="V3" s="161"/>
      <c r="W3" s="161"/>
      <c r="X3" s="279"/>
      <c r="Z3" s="161"/>
      <c r="AA3" s="161"/>
      <c r="AB3" s="279"/>
      <c r="AD3" s="161"/>
      <c r="AE3" s="161"/>
      <c r="AF3" s="279"/>
      <c r="AH3" s="161"/>
      <c r="AI3" s="161"/>
      <c r="AJ3" s="279"/>
    </row>
    <row r="4" spans="1:41">
      <c r="F4" s="352" t="s">
        <v>889</v>
      </c>
      <c r="G4" s="344"/>
      <c r="H4" s="354" t="s">
        <v>896</v>
      </c>
      <c r="I4" s="96"/>
      <c r="J4" s="352" t="s">
        <v>903</v>
      </c>
      <c r="K4" s="344"/>
      <c r="L4" s="354" t="s">
        <v>910</v>
      </c>
      <c r="M4" s="355"/>
      <c r="P4" s="279"/>
      <c r="R4" s="161"/>
      <c r="S4" s="161"/>
      <c r="T4" s="280"/>
      <c r="V4" s="161"/>
      <c r="W4" s="161"/>
      <c r="X4" s="279"/>
      <c r="Z4" s="161"/>
      <c r="AA4" s="161"/>
      <c r="AB4" s="279"/>
      <c r="AD4" s="161"/>
      <c r="AE4" s="161"/>
      <c r="AF4" s="279"/>
      <c r="AH4" s="161"/>
      <c r="AI4" s="161"/>
      <c r="AJ4" s="279"/>
    </row>
    <row r="5" spans="1:41">
      <c r="F5" s="352" t="s">
        <v>890</v>
      </c>
      <c r="G5" s="344"/>
      <c r="H5" s="354" t="s">
        <v>897</v>
      </c>
      <c r="I5" s="96"/>
      <c r="J5" s="352" t="s">
        <v>904</v>
      </c>
      <c r="K5" s="344"/>
      <c r="L5" s="354" t="s">
        <v>911</v>
      </c>
      <c r="M5" s="355"/>
      <c r="P5" s="380"/>
      <c r="R5" s="161"/>
      <c r="S5" s="161"/>
      <c r="T5" s="280"/>
      <c r="V5" s="161"/>
      <c r="W5" s="161"/>
      <c r="X5" s="279"/>
      <c r="Z5" s="161"/>
      <c r="AA5" s="161"/>
      <c r="AB5" s="279"/>
      <c r="AD5" s="161"/>
      <c r="AE5" s="161"/>
      <c r="AF5" s="279"/>
      <c r="AH5" s="161"/>
      <c r="AI5" s="161"/>
      <c r="AJ5" s="279"/>
    </row>
    <row r="6" spans="1:41">
      <c r="F6" s="352" t="s">
        <v>891</v>
      </c>
      <c r="G6" s="344"/>
      <c r="H6" s="354" t="s">
        <v>898</v>
      </c>
      <c r="I6" s="96"/>
      <c r="J6" s="352" t="s">
        <v>905</v>
      </c>
      <c r="K6" s="344"/>
      <c r="L6" s="354" t="s">
        <v>912</v>
      </c>
      <c r="M6" s="355"/>
      <c r="P6" s="279"/>
      <c r="R6" s="161"/>
      <c r="S6" s="161"/>
      <c r="T6" s="280"/>
      <c r="V6" s="161"/>
      <c r="W6" s="161"/>
      <c r="X6" s="279"/>
      <c r="Z6" s="161"/>
      <c r="AA6" s="161"/>
      <c r="AB6" s="279"/>
      <c r="AD6" s="161"/>
      <c r="AE6" s="161"/>
      <c r="AF6" s="279"/>
      <c r="AH6" s="161"/>
      <c r="AI6" s="161"/>
      <c r="AJ6" s="279"/>
    </row>
    <row r="7" spans="1:41">
      <c r="F7" s="352" t="s">
        <v>892</v>
      </c>
      <c r="G7" s="344"/>
      <c r="H7" s="354" t="s">
        <v>899</v>
      </c>
      <c r="I7" s="96"/>
      <c r="J7" s="352" t="s">
        <v>906</v>
      </c>
      <c r="K7" s="344"/>
      <c r="L7" s="354" t="s">
        <v>913</v>
      </c>
      <c r="M7" s="355"/>
      <c r="P7" s="279"/>
      <c r="R7" s="161"/>
      <c r="S7" s="161"/>
      <c r="T7" s="280"/>
      <c r="V7" s="161"/>
      <c r="W7" s="161"/>
      <c r="X7" s="279"/>
      <c r="Z7" s="161"/>
      <c r="AA7" s="161"/>
      <c r="AB7" s="279"/>
      <c r="AD7" s="161"/>
      <c r="AE7" s="161"/>
      <c r="AF7" s="279"/>
      <c r="AH7" s="161"/>
      <c r="AI7" s="161"/>
      <c r="AJ7" s="279"/>
    </row>
    <row r="8" spans="1:41">
      <c r="F8" s="352" t="s">
        <v>893</v>
      </c>
      <c r="G8" s="344"/>
      <c r="H8" s="354" t="s">
        <v>900</v>
      </c>
      <c r="I8" s="96"/>
      <c r="J8" s="352" t="s">
        <v>907</v>
      </c>
      <c r="K8" s="344"/>
      <c r="L8" s="555"/>
      <c r="M8" s="556"/>
      <c r="P8" s="279"/>
      <c r="R8" s="161"/>
      <c r="S8" s="161"/>
      <c r="T8" s="280"/>
      <c r="V8" s="161"/>
      <c r="W8" s="161"/>
      <c r="X8" s="279"/>
      <c r="Z8" s="161"/>
      <c r="AA8" s="161"/>
      <c r="AB8" s="279"/>
      <c r="AD8" s="161"/>
      <c r="AE8" s="161"/>
      <c r="AF8" s="279"/>
      <c r="AH8" s="161"/>
      <c r="AI8" s="161"/>
      <c r="AJ8" s="279"/>
    </row>
    <row r="9" spans="1:41" s="350" customFormat="1">
      <c r="F9" s="352" t="s">
        <v>894</v>
      </c>
      <c r="G9" s="344"/>
      <c r="H9" s="354" t="s">
        <v>901</v>
      </c>
      <c r="I9" s="96"/>
      <c r="J9" s="352" t="s">
        <v>908</v>
      </c>
      <c r="K9" s="344"/>
      <c r="L9" s="557"/>
      <c r="M9" s="558"/>
      <c r="P9" s="348"/>
      <c r="Q9" s="347"/>
      <c r="R9" s="346"/>
      <c r="S9" s="346"/>
      <c r="T9" s="349"/>
      <c r="U9" s="347"/>
      <c r="V9" s="346"/>
      <c r="W9" s="346"/>
      <c r="X9" s="348"/>
      <c r="Z9" s="346"/>
      <c r="AA9" s="346"/>
      <c r="AB9" s="348"/>
      <c r="AD9" s="346"/>
      <c r="AE9" s="346"/>
      <c r="AF9" s="348"/>
      <c r="AH9" s="346"/>
      <c r="AI9" s="346"/>
      <c r="AJ9" s="348"/>
    </row>
    <row r="10" spans="1:41">
      <c r="F10" s="352" t="s">
        <v>895</v>
      </c>
      <c r="G10" s="344"/>
      <c r="H10" s="354" t="s">
        <v>902</v>
      </c>
      <c r="I10" s="96"/>
      <c r="J10" s="352" t="s">
        <v>909</v>
      </c>
      <c r="K10" s="345"/>
      <c r="L10" s="559"/>
      <c r="M10" s="560"/>
      <c r="P10" s="279"/>
      <c r="R10" s="161"/>
      <c r="S10" s="161"/>
      <c r="T10" s="280"/>
      <c r="V10" s="161"/>
      <c r="W10" s="161"/>
      <c r="X10" s="279"/>
      <c r="Z10" s="161"/>
      <c r="AA10" s="161"/>
      <c r="AB10" s="279"/>
      <c r="AD10" s="161"/>
      <c r="AE10" s="161"/>
      <c r="AF10" s="279"/>
      <c r="AH10" s="161"/>
      <c r="AI10" s="161"/>
      <c r="AJ10" s="279"/>
    </row>
    <row r="11" spans="1:41">
      <c r="J11" s="161"/>
      <c r="K11" s="161"/>
      <c r="N11" s="161"/>
      <c r="O11" s="161"/>
      <c r="P11" s="279"/>
      <c r="R11" s="161"/>
      <c r="S11" s="161"/>
      <c r="T11" s="280"/>
      <c r="V11" s="161"/>
      <c r="W11" s="161"/>
      <c r="X11" s="279"/>
      <c r="Z11" s="161"/>
      <c r="AA11" s="161"/>
      <c r="AB11" s="279"/>
      <c r="AD11" s="161"/>
      <c r="AE11" s="161"/>
      <c r="AF11" s="279"/>
      <c r="AH11" s="161"/>
      <c r="AI11" s="161"/>
      <c r="AJ11" s="279"/>
    </row>
    <row r="12" spans="1:41" s="177" customFormat="1" ht="76.5" customHeight="1">
      <c r="A12" s="97" t="s">
        <v>256</v>
      </c>
      <c r="B12" s="97" t="s">
        <v>108</v>
      </c>
      <c r="C12" s="412" t="s">
        <v>540</v>
      </c>
      <c r="D12" s="307" t="s">
        <v>558</v>
      </c>
      <c r="E12" s="98" t="s">
        <v>159</v>
      </c>
      <c r="F12" s="152" t="s">
        <v>446</v>
      </c>
      <c r="G12" s="142" t="str">
        <f>+'TABLA a.1'!G7</f>
        <v>Numerador (elemento a) 2012</v>
      </c>
      <c r="H12" s="142" t="str">
        <f>+'TABLA a.1'!H7</f>
        <v>Denominador (elemento b) 2012</v>
      </c>
      <c r="I12" s="142" t="str">
        <f>+'TABLA a.1'!I7</f>
        <v>Resultado 2012</v>
      </c>
      <c r="J12" s="153" t="s">
        <v>446</v>
      </c>
      <c r="K12" s="146" t="str">
        <f>+'TABLA a.1'!K7</f>
        <v>Numerador (elemento a) 2013</v>
      </c>
      <c r="L12" s="146" t="str">
        <f>+'TABLA a.1'!L7</f>
        <v>Denominador (elemento b) 2013</v>
      </c>
      <c r="M12" s="146" t="str">
        <f>+'TABLA a.1'!M7</f>
        <v>Resultado 2013</v>
      </c>
      <c r="N12" s="154" t="s">
        <v>446</v>
      </c>
      <c r="O12" s="147" t="str">
        <f>+'TABLA a.1'!O7</f>
        <v>Numerador (elemento a) 2014</v>
      </c>
      <c r="P12" s="147" t="str">
        <f>+'TABLA a.1'!P7</f>
        <v>Denominador (elemento b) 2014</v>
      </c>
      <c r="Q12" s="147" t="str">
        <f>+'TABLA a.1'!Q7</f>
        <v>Resultado 2014</v>
      </c>
      <c r="R12" s="155" t="s">
        <v>446</v>
      </c>
      <c r="S12" s="148" t="str">
        <f>+'TABLA a.1'!S7</f>
        <v>Numerador (elemento a) 2015</v>
      </c>
      <c r="T12" s="148" t="str">
        <f>+'TABLA a.1'!T7</f>
        <v>Denominador (elemento b) 2015</v>
      </c>
      <c r="U12" s="181" t="str">
        <f>+'TABLA a.1'!U7</f>
        <v>Resultado 2015</v>
      </c>
      <c r="V12" s="156" t="s">
        <v>446</v>
      </c>
      <c r="W12" s="149" t="str">
        <f>+'TABLA a.1'!W7</f>
        <v>Numerador (elemento a)  2016</v>
      </c>
      <c r="X12" s="149" t="str">
        <f>+'TABLA a.1'!X7</f>
        <v>Denominador (elemento b)  2016</v>
      </c>
      <c r="Y12" s="149" t="str">
        <f>+'TABLA a.1'!Y7</f>
        <v>Resultado  2016</v>
      </c>
      <c r="Z12" s="461" t="s">
        <v>446</v>
      </c>
      <c r="AA12" s="439" t="str">
        <f>+'TABLA a.1'!AA7</f>
        <v>Numerador (elemento a)  2017</v>
      </c>
      <c r="AB12" s="439" t="str">
        <f>+'TABLA a.1'!AB7</f>
        <v>Denominador (elemento b)  2017</v>
      </c>
      <c r="AC12" s="439" t="str">
        <f>+'TABLA a.1'!AC7</f>
        <v>Resultado  2017</v>
      </c>
      <c r="AD12" s="467" t="s">
        <v>446</v>
      </c>
      <c r="AE12" s="445" t="str">
        <f>+'TABLA a.1'!AE7</f>
        <v>Numerador (elemento a)  2018</v>
      </c>
      <c r="AF12" s="445" t="str">
        <f>+'TABLA a.1'!AF7</f>
        <v>Denominador (elemento b)  2018</v>
      </c>
      <c r="AG12" s="445" t="str">
        <f>+'TABLA a.1'!AG7</f>
        <v>Resultado  2018</v>
      </c>
      <c r="AH12" s="457" t="s">
        <v>446</v>
      </c>
      <c r="AI12" s="451" t="str">
        <f>+'TABLA a.1'!AI7</f>
        <v>Numerador (elemento a)  2019</v>
      </c>
      <c r="AJ12" s="451" t="str">
        <f>+'TABLA a.1'!AJ7</f>
        <v>Denominador (elemento b)  2019</v>
      </c>
      <c r="AK12" s="451" t="str">
        <f>+'TABLA a.1'!AK7</f>
        <v>Resultado  2019</v>
      </c>
      <c r="AL12" s="99" t="s">
        <v>195</v>
      </c>
    </row>
    <row r="13" spans="1:41" ht="58.5" customHeight="1">
      <c r="A13" s="538" t="s">
        <v>296</v>
      </c>
      <c r="B13" s="535" t="s">
        <v>1186</v>
      </c>
      <c r="C13" s="385">
        <v>88</v>
      </c>
      <c r="D13" s="115" t="s">
        <v>291</v>
      </c>
      <c r="E13" s="103" t="s">
        <v>0</v>
      </c>
      <c r="F13" s="212"/>
      <c r="G13" s="217"/>
      <c r="H13" s="216"/>
      <c r="I13" s="219" t="str">
        <f>IF(AND(F13="DISPONIBLE"),G13,IF(AND(F13="NO DISPONIBLE"),"N.D.","S.I."))</f>
        <v>S.I.</v>
      </c>
      <c r="J13" s="235"/>
      <c r="K13" s="61"/>
      <c r="L13" s="224"/>
      <c r="M13" s="225" t="str">
        <f>IF(AND(J13="DISPONIBLE"),K13,IF(AND(J13="NO DISPONIBLE"),"N.D.","S.I."))</f>
        <v>S.I.</v>
      </c>
      <c r="N13" s="234"/>
      <c r="O13" s="63"/>
      <c r="P13" s="227"/>
      <c r="Q13" s="228" t="str">
        <f>IF(AND(N13="DISPONIBLE"),O13,IF(AND(N13="NO DISPONIBLE"),"N.D.","S.I."))</f>
        <v>S.I.</v>
      </c>
      <c r="R13" s="233"/>
      <c r="S13" s="65"/>
      <c r="T13" s="222"/>
      <c r="U13" s="223" t="str">
        <f>IF(AND(R13="DISPONIBLE"),S13,IF(AND(R13="NO DISPONIBLE"),"N.D.","S.I."))</f>
        <v>S.I.</v>
      </c>
      <c r="V13" s="232"/>
      <c r="W13" s="66"/>
      <c r="X13" s="229"/>
      <c r="Y13" s="230" t="str">
        <f>IF(AND(V13="DISPONIBLE"),W13,IF(AND(V13="NO DISPONIBLE"),"N.D.","S.I."))</f>
        <v>S.I.</v>
      </c>
      <c r="Z13" s="440"/>
      <c r="AA13" s="441"/>
      <c r="AB13" s="465"/>
      <c r="AC13" s="443" t="str">
        <f>IF(AND(Z13="DISPONIBLE"),AA13,IF(AND(Z13="NO DISPONIBLE"),"N.D.","S.I."))</f>
        <v>S.I.</v>
      </c>
      <c r="AD13" s="446"/>
      <c r="AE13" s="447"/>
      <c r="AF13" s="468"/>
      <c r="AG13" s="449" t="str">
        <f>IF(AND(AD13="DISPONIBLE"),AE13,IF(AND(AD13="NO DISPONIBLE"),"N.D.","S.I."))</f>
        <v>S.I.</v>
      </c>
      <c r="AH13" s="452"/>
      <c r="AI13" s="453"/>
      <c r="AJ13" s="473"/>
      <c r="AK13" s="455" t="str">
        <f>IF(AND(AH13="DISPONIBLE"),AI13,IF(AND(AH13="NO DISPONIBLE"),"N.D.","S.I."))</f>
        <v>S.I.</v>
      </c>
      <c r="AL13" s="1"/>
    </row>
    <row r="14" spans="1:41" ht="42" customHeight="1">
      <c r="A14" s="539"/>
      <c r="B14" s="536"/>
      <c r="C14" s="385">
        <f>+C13+1</f>
        <v>89</v>
      </c>
      <c r="D14" s="115" t="s">
        <v>292</v>
      </c>
      <c r="E14" s="103" t="s">
        <v>0</v>
      </c>
      <c r="F14" s="212"/>
      <c r="G14" s="217"/>
      <c r="H14" s="216"/>
      <c r="I14" s="219" t="str">
        <f t="shared" ref="I14:I24" si="0">IF(AND(F14="DISPONIBLE"),G14,IF(AND(F14="NO DISPONIBLE"),"N.D.","S.I."))</f>
        <v>S.I.</v>
      </c>
      <c r="J14" s="235"/>
      <c r="K14" s="61"/>
      <c r="L14" s="224"/>
      <c r="M14" s="225" t="str">
        <f t="shared" ref="M14:M24" si="1">IF(AND(J14="DISPONIBLE"),K14,IF(AND(J14="NO DISPONIBLE"),"N.D.","S.I."))</f>
        <v>S.I.</v>
      </c>
      <c r="N14" s="234"/>
      <c r="O14" s="63"/>
      <c r="P14" s="227"/>
      <c r="Q14" s="228" t="str">
        <f t="shared" ref="Q14:Q24" si="2">IF(AND(N14="DISPONIBLE"),O14,IF(AND(N14="NO DISPONIBLE"),"N.D.","S.I."))</f>
        <v>S.I.</v>
      </c>
      <c r="R14" s="233"/>
      <c r="S14" s="65"/>
      <c r="T14" s="222"/>
      <c r="U14" s="223" t="str">
        <f t="shared" ref="U14:U24" si="3">IF(AND(R14="DISPONIBLE"),S14,IF(AND(R14="NO DISPONIBLE"),"N.D.","S.I."))</f>
        <v>S.I.</v>
      </c>
      <c r="V14" s="232"/>
      <c r="W14" s="66"/>
      <c r="X14" s="229"/>
      <c r="Y14" s="230" t="str">
        <f t="shared" ref="Y14:Y24" si="4">IF(AND(V14="DISPONIBLE"),W14,IF(AND(V14="NO DISPONIBLE"),"N.D.","S.I."))</f>
        <v>S.I.</v>
      </c>
      <c r="Z14" s="440"/>
      <c r="AA14" s="441"/>
      <c r="AB14" s="465"/>
      <c r="AC14" s="443" t="str">
        <f t="shared" ref="AC14:AC24" si="5">IF(AND(Z14="DISPONIBLE"),AA14,IF(AND(Z14="NO DISPONIBLE"),"N.D.","S.I."))</f>
        <v>S.I.</v>
      </c>
      <c r="AD14" s="446"/>
      <c r="AE14" s="447"/>
      <c r="AF14" s="468"/>
      <c r="AG14" s="449" t="str">
        <f t="shared" ref="AG14:AG24" si="6">IF(AND(AD14="DISPONIBLE"),AE14,IF(AND(AD14="NO DISPONIBLE"),"N.D.","S.I."))</f>
        <v>S.I.</v>
      </c>
      <c r="AH14" s="452"/>
      <c r="AI14" s="453"/>
      <c r="AJ14" s="473"/>
      <c r="AK14" s="455" t="str">
        <f t="shared" ref="AK14:AK24" si="7">IF(AND(AH14="DISPONIBLE"),AI14,IF(AND(AH14="NO DISPONIBLE"),"N.D.","S.I."))</f>
        <v>S.I.</v>
      </c>
      <c r="AL14" s="1"/>
    </row>
    <row r="15" spans="1:41" ht="42" customHeight="1">
      <c r="A15" s="539"/>
      <c r="B15" s="536"/>
      <c r="C15" s="385">
        <f t="shared" ref="C15:C29" si="8">+C14+1</f>
        <v>90</v>
      </c>
      <c r="D15" s="115" t="s">
        <v>293</v>
      </c>
      <c r="E15" s="103" t="s">
        <v>0</v>
      </c>
      <c r="F15" s="212"/>
      <c r="G15" s="217"/>
      <c r="H15" s="216"/>
      <c r="I15" s="219" t="str">
        <f t="shared" si="0"/>
        <v>S.I.</v>
      </c>
      <c r="J15" s="235"/>
      <c r="K15" s="61"/>
      <c r="L15" s="224"/>
      <c r="M15" s="225" t="str">
        <f t="shared" si="1"/>
        <v>S.I.</v>
      </c>
      <c r="N15" s="234"/>
      <c r="O15" s="63"/>
      <c r="P15" s="227"/>
      <c r="Q15" s="228" t="str">
        <f t="shared" si="2"/>
        <v>S.I.</v>
      </c>
      <c r="R15" s="233"/>
      <c r="S15" s="65"/>
      <c r="T15" s="222"/>
      <c r="U15" s="223" t="str">
        <f t="shared" si="3"/>
        <v>S.I.</v>
      </c>
      <c r="V15" s="232"/>
      <c r="W15" s="66"/>
      <c r="X15" s="229"/>
      <c r="Y15" s="230" t="str">
        <f t="shared" si="4"/>
        <v>S.I.</v>
      </c>
      <c r="Z15" s="440"/>
      <c r="AA15" s="441"/>
      <c r="AB15" s="465"/>
      <c r="AC15" s="443" t="str">
        <f t="shared" si="5"/>
        <v>S.I.</v>
      </c>
      <c r="AD15" s="446"/>
      <c r="AE15" s="447"/>
      <c r="AF15" s="468"/>
      <c r="AG15" s="449" t="str">
        <f t="shared" si="6"/>
        <v>S.I.</v>
      </c>
      <c r="AH15" s="452"/>
      <c r="AI15" s="453"/>
      <c r="AJ15" s="473"/>
      <c r="AK15" s="455" t="str">
        <f t="shared" si="7"/>
        <v>S.I.</v>
      </c>
      <c r="AL15" s="1"/>
    </row>
    <row r="16" spans="1:41" ht="33.75" customHeight="1">
      <c r="A16" s="539"/>
      <c r="B16" s="536"/>
      <c r="C16" s="385">
        <f t="shared" si="8"/>
        <v>91</v>
      </c>
      <c r="D16" s="115" t="s">
        <v>294</v>
      </c>
      <c r="E16" s="103" t="s">
        <v>0</v>
      </c>
      <c r="F16" s="212"/>
      <c r="G16" s="217"/>
      <c r="H16" s="216"/>
      <c r="I16" s="219" t="str">
        <f t="shared" si="0"/>
        <v>S.I.</v>
      </c>
      <c r="J16" s="235"/>
      <c r="K16" s="61"/>
      <c r="L16" s="224"/>
      <c r="M16" s="225" t="str">
        <f t="shared" si="1"/>
        <v>S.I.</v>
      </c>
      <c r="N16" s="234"/>
      <c r="O16" s="63"/>
      <c r="P16" s="227"/>
      <c r="Q16" s="228" t="str">
        <f t="shared" si="2"/>
        <v>S.I.</v>
      </c>
      <c r="R16" s="233"/>
      <c r="S16" s="65"/>
      <c r="T16" s="222"/>
      <c r="U16" s="223" t="str">
        <f t="shared" si="3"/>
        <v>S.I.</v>
      </c>
      <c r="V16" s="232"/>
      <c r="W16" s="66"/>
      <c r="X16" s="229"/>
      <c r="Y16" s="230" t="str">
        <f t="shared" si="4"/>
        <v>S.I.</v>
      </c>
      <c r="Z16" s="440"/>
      <c r="AA16" s="441"/>
      <c r="AB16" s="465"/>
      <c r="AC16" s="443" t="str">
        <f t="shared" si="5"/>
        <v>S.I.</v>
      </c>
      <c r="AD16" s="446"/>
      <c r="AE16" s="447"/>
      <c r="AF16" s="468"/>
      <c r="AG16" s="449" t="str">
        <f t="shared" si="6"/>
        <v>S.I.</v>
      </c>
      <c r="AH16" s="452"/>
      <c r="AI16" s="453"/>
      <c r="AJ16" s="473"/>
      <c r="AK16" s="455" t="str">
        <f t="shared" si="7"/>
        <v>S.I.</v>
      </c>
      <c r="AL16" s="1"/>
    </row>
    <row r="17" spans="1:38" ht="25.5">
      <c r="A17" s="539"/>
      <c r="B17" s="536"/>
      <c r="C17" s="385">
        <f t="shared" si="8"/>
        <v>92</v>
      </c>
      <c r="D17" s="115" t="s">
        <v>295</v>
      </c>
      <c r="E17" s="103" t="s">
        <v>0</v>
      </c>
      <c r="F17" s="212"/>
      <c r="G17" s="217"/>
      <c r="H17" s="216"/>
      <c r="I17" s="219" t="str">
        <f t="shared" si="0"/>
        <v>S.I.</v>
      </c>
      <c r="J17" s="235"/>
      <c r="K17" s="61"/>
      <c r="L17" s="224"/>
      <c r="M17" s="225" t="str">
        <f t="shared" si="1"/>
        <v>S.I.</v>
      </c>
      <c r="N17" s="234"/>
      <c r="O17" s="63"/>
      <c r="P17" s="227"/>
      <c r="Q17" s="228" t="str">
        <f t="shared" si="2"/>
        <v>S.I.</v>
      </c>
      <c r="R17" s="233"/>
      <c r="S17" s="65"/>
      <c r="T17" s="222"/>
      <c r="U17" s="223" t="str">
        <f t="shared" si="3"/>
        <v>S.I.</v>
      </c>
      <c r="V17" s="232"/>
      <c r="W17" s="66"/>
      <c r="X17" s="229"/>
      <c r="Y17" s="230" t="str">
        <f t="shared" si="4"/>
        <v>S.I.</v>
      </c>
      <c r="Z17" s="440"/>
      <c r="AA17" s="441"/>
      <c r="AB17" s="465"/>
      <c r="AC17" s="443" t="str">
        <f t="shared" si="5"/>
        <v>S.I.</v>
      </c>
      <c r="AD17" s="446"/>
      <c r="AE17" s="447"/>
      <c r="AF17" s="468"/>
      <c r="AG17" s="449" t="str">
        <f t="shared" si="6"/>
        <v>S.I.</v>
      </c>
      <c r="AH17" s="452"/>
      <c r="AI17" s="453"/>
      <c r="AJ17" s="473"/>
      <c r="AK17" s="455" t="str">
        <f t="shared" si="7"/>
        <v>S.I.</v>
      </c>
      <c r="AL17" s="1"/>
    </row>
    <row r="18" spans="1:38" ht="51">
      <c r="A18" s="540"/>
      <c r="B18" s="537"/>
      <c r="C18" s="382">
        <v>1626</v>
      </c>
      <c r="D18" s="115" t="s">
        <v>651</v>
      </c>
      <c r="E18" s="103" t="s">
        <v>0</v>
      </c>
      <c r="F18" s="212"/>
      <c r="G18" s="217"/>
      <c r="H18" s="216"/>
      <c r="I18" s="219" t="str">
        <f t="shared" si="0"/>
        <v>S.I.</v>
      </c>
      <c r="J18" s="235"/>
      <c r="K18" s="61"/>
      <c r="L18" s="224"/>
      <c r="M18" s="225" t="str">
        <f t="shared" si="1"/>
        <v>S.I.</v>
      </c>
      <c r="N18" s="234"/>
      <c r="O18" s="63"/>
      <c r="P18" s="227"/>
      <c r="Q18" s="228" t="str">
        <f t="shared" si="2"/>
        <v>S.I.</v>
      </c>
      <c r="R18" s="233"/>
      <c r="S18" s="65"/>
      <c r="T18" s="222"/>
      <c r="U18" s="223" t="str">
        <f t="shared" si="3"/>
        <v>S.I.</v>
      </c>
      <c r="V18" s="232"/>
      <c r="W18" s="66"/>
      <c r="X18" s="229"/>
      <c r="Y18" s="230" t="str">
        <f t="shared" si="4"/>
        <v>S.I.</v>
      </c>
      <c r="Z18" s="440"/>
      <c r="AA18" s="441"/>
      <c r="AB18" s="465"/>
      <c r="AC18" s="443" t="str">
        <f t="shared" si="5"/>
        <v>S.I.</v>
      </c>
      <c r="AD18" s="446"/>
      <c r="AE18" s="447"/>
      <c r="AF18" s="468"/>
      <c r="AG18" s="449" t="str">
        <f t="shared" si="6"/>
        <v>S.I.</v>
      </c>
      <c r="AH18" s="452"/>
      <c r="AI18" s="453"/>
      <c r="AJ18" s="473"/>
      <c r="AK18" s="455" t="str">
        <f t="shared" si="7"/>
        <v>S.I.</v>
      </c>
      <c r="AL18" s="1"/>
    </row>
    <row r="19" spans="1:38" ht="42" customHeight="1">
      <c r="A19" s="538" t="s">
        <v>297</v>
      </c>
      <c r="B19" s="535" t="s">
        <v>1187</v>
      </c>
      <c r="C19" s="385">
        <f>+C17+1</f>
        <v>93</v>
      </c>
      <c r="D19" s="115" t="s">
        <v>291</v>
      </c>
      <c r="E19" s="103" t="s">
        <v>0</v>
      </c>
      <c r="F19" s="212"/>
      <c r="G19" s="217"/>
      <c r="H19" s="216"/>
      <c r="I19" s="219" t="str">
        <f t="shared" si="0"/>
        <v>S.I.</v>
      </c>
      <c r="J19" s="235"/>
      <c r="K19" s="61"/>
      <c r="L19" s="224"/>
      <c r="M19" s="225" t="str">
        <f t="shared" si="1"/>
        <v>S.I.</v>
      </c>
      <c r="N19" s="234"/>
      <c r="O19" s="63"/>
      <c r="P19" s="227"/>
      <c r="Q19" s="228" t="str">
        <f t="shared" si="2"/>
        <v>S.I.</v>
      </c>
      <c r="R19" s="233"/>
      <c r="S19" s="65"/>
      <c r="T19" s="222"/>
      <c r="U19" s="223" t="str">
        <f t="shared" si="3"/>
        <v>S.I.</v>
      </c>
      <c r="V19" s="232"/>
      <c r="W19" s="66"/>
      <c r="X19" s="229"/>
      <c r="Y19" s="230" t="str">
        <f t="shared" si="4"/>
        <v>S.I.</v>
      </c>
      <c r="Z19" s="440"/>
      <c r="AA19" s="441"/>
      <c r="AB19" s="465"/>
      <c r="AC19" s="443" t="str">
        <f t="shared" si="5"/>
        <v>S.I.</v>
      </c>
      <c r="AD19" s="446"/>
      <c r="AE19" s="447"/>
      <c r="AF19" s="468"/>
      <c r="AG19" s="449" t="str">
        <f t="shared" si="6"/>
        <v>S.I.</v>
      </c>
      <c r="AH19" s="452"/>
      <c r="AI19" s="453"/>
      <c r="AJ19" s="473"/>
      <c r="AK19" s="455" t="str">
        <f t="shared" si="7"/>
        <v>S.I.</v>
      </c>
      <c r="AL19" s="1"/>
    </row>
    <row r="20" spans="1:38" ht="42" customHeight="1">
      <c r="A20" s="539"/>
      <c r="B20" s="536"/>
      <c r="C20" s="385">
        <f t="shared" si="8"/>
        <v>94</v>
      </c>
      <c r="D20" s="115" t="s">
        <v>292</v>
      </c>
      <c r="E20" s="103" t="s">
        <v>0</v>
      </c>
      <c r="F20" s="212"/>
      <c r="G20" s="217"/>
      <c r="H20" s="216"/>
      <c r="I20" s="219" t="str">
        <f t="shared" si="0"/>
        <v>S.I.</v>
      </c>
      <c r="J20" s="235"/>
      <c r="K20" s="61"/>
      <c r="L20" s="224"/>
      <c r="M20" s="225" t="str">
        <f t="shared" si="1"/>
        <v>S.I.</v>
      </c>
      <c r="N20" s="234"/>
      <c r="O20" s="63"/>
      <c r="P20" s="227"/>
      <c r="Q20" s="228" t="str">
        <f t="shared" si="2"/>
        <v>S.I.</v>
      </c>
      <c r="R20" s="233"/>
      <c r="S20" s="65"/>
      <c r="T20" s="222"/>
      <c r="U20" s="223" t="str">
        <f t="shared" si="3"/>
        <v>S.I.</v>
      </c>
      <c r="V20" s="232"/>
      <c r="W20" s="66"/>
      <c r="X20" s="229"/>
      <c r="Y20" s="230" t="str">
        <f t="shared" si="4"/>
        <v>S.I.</v>
      </c>
      <c r="Z20" s="440"/>
      <c r="AA20" s="441"/>
      <c r="AB20" s="465"/>
      <c r="AC20" s="443" t="str">
        <f t="shared" si="5"/>
        <v>S.I.</v>
      </c>
      <c r="AD20" s="446"/>
      <c r="AE20" s="447"/>
      <c r="AF20" s="468"/>
      <c r="AG20" s="449" t="str">
        <f t="shared" si="6"/>
        <v>S.I.</v>
      </c>
      <c r="AH20" s="452"/>
      <c r="AI20" s="453"/>
      <c r="AJ20" s="473"/>
      <c r="AK20" s="455" t="str">
        <f t="shared" si="7"/>
        <v>S.I.</v>
      </c>
      <c r="AL20" s="1"/>
    </row>
    <row r="21" spans="1:38" ht="33.75" customHeight="1">
      <c r="A21" s="539"/>
      <c r="B21" s="536"/>
      <c r="C21" s="385">
        <f t="shared" si="8"/>
        <v>95</v>
      </c>
      <c r="D21" s="115" t="s">
        <v>293</v>
      </c>
      <c r="E21" s="103" t="s">
        <v>0</v>
      </c>
      <c r="F21" s="212"/>
      <c r="G21" s="217"/>
      <c r="H21" s="216"/>
      <c r="I21" s="219" t="str">
        <f t="shared" si="0"/>
        <v>S.I.</v>
      </c>
      <c r="J21" s="235"/>
      <c r="K21" s="61"/>
      <c r="L21" s="224"/>
      <c r="M21" s="225" t="str">
        <f t="shared" si="1"/>
        <v>S.I.</v>
      </c>
      <c r="N21" s="234"/>
      <c r="O21" s="63"/>
      <c r="P21" s="227"/>
      <c r="Q21" s="228" t="str">
        <f t="shared" si="2"/>
        <v>S.I.</v>
      </c>
      <c r="R21" s="233"/>
      <c r="S21" s="65"/>
      <c r="T21" s="222"/>
      <c r="U21" s="223" t="str">
        <f t="shared" si="3"/>
        <v>S.I.</v>
      </c>
      <c r="V21" s="232"/>
      <c r="W21" s="66"/>
      <c r="X21" s="229"/>
      <c r="Y21" s="230" t="str">
        <f t="shared" si="4"/>
        <v>S.I.</v>
      </c>
      <c r="Z21" s="440"/>
      <c r="AA21" s="441"/>
      <c r="AB21" s="465"/>
      <c r="AC21" s="443" t="str">
        <f t="shared" si="5"/>
        <v>S.I.</v>
      </c>
      <c r="AD21" s="446"/>
      <c r="AE21" s="447"/>
      <c r="AF21" s="468"/>
      <c r="AG21" s="449" t="str">
        <f t="shared" si="6"/>
        <v>S.I.</v>
      </c>
      <c r="AH21" s="452"/>
      <c r="AI21" s="453"/>
      <c r="AJ21" s="473"/>
      <c r="AK21" s="455" t="str">
        <f t="shared" si="7"/>
        <v>S.I.</v>
      </c>
      <c r="AL21" s="1"/>
    </row>
    <row r="22" spans="1:38" ht="33.75" customHeight="1">
      <c r="A22" s="539"/>
      <c r="B22" s="536"/>
      <c r="C22" s="385">
        <f t="shared" si="8"/>
        <v>96</v>
      </c>
      <c r="D22" s="115" t="s">
        <v>294</v>
      </c>
      <c r="E22" s="103" t="s">
        <v>0</v>
      </c>
      <c r="F22" s="212"/>
      <c r="G22" s="217"/>
      <c r="H22" s="216"/>
      <c r="I22" s="219" t="str">
        <f t="shared" si="0"/>
        <v>S.I.</v>
      </c>
      <c r="J22" s="235"/>
      <c r="K22" s="61"/>
      <c r="L22" s="224"/>
      <c r="M22" s="225" t="str">
        <f t="shared" si="1"/>
        <v>S.I.</v>
      </c>
      <c r="N22" s="234"/>
      <c r="O22" s="63"/>
      <c r="P22" s="227"/>
      <c r="Q22" s="228" t="str">
        <f t="shared" si="2"/>
        <v>S.I.</v>
      </c>
      <c r="R22" s="233"/>
      <c r="S22" s="65"/>
      <c r="T22" s="222"/>
      <c r="U22" s="223" t="str">
        <f t="shared" si="3"/>
        <v>S.I.</v>
      </c>
      <c r="V22" s="232"/>
      <c r="W22" s="66"/>
      <c r="X22" s="229"/>
      <c r="Y22" s="230" t="str">
        <f t="shared" si="4"/>
        <v>S.I.</v>
      </c>
      <c r="Z22" s="440"/>
      <c r="AA22" s="441"/>
      <c r="AB22" s="465"/>
      <c r="AC22" s="443" t="str">
        <f t="shared" si="5"/>
        <v>S.I.</v>
      </c>
      <c r="AD22" s="446"/>
      <c r="AE22" s="447"/>
      <c r="AF22" s="468"/>
      <c r="AG22" s="449" t="str">
        <f t="shared" si="6"/>
        <v>S.I.</v>
      </c>
      <c r="AH22" s="452"/>
      <c r="AI22" s="453"/>
      <c r="AJ22" s="473"/>
      <c r="AK22" s="455" t="str">
        <f t="shared" si="7"/>
        <v>S.I.</v>
      </c>
      <c r="AL22" s="1"/>
    </row>
    <row r="23" spans="1:38" ht="25.5">
      <c r="A23" s="539"/>
      <c r="B23" s="536"/>
      <c r="C23" s="385">
        <f t="shared" si="8"/>
        <v>97</v>
      </c>
      <c r="D23" s="115" t="s">
        <v>295</v>
      </c>
      <c r="E23" s="103" t="s">
        <v>0</v>
      </c>
      <c r="F23" s="212"/>
      <c r="G23" s="217"/>
      <c r="H23" s="216"/>
      <c r="I23" s="219" t="str">
        <f t="shared" si="0"/>
        <v>S.I.</v>
      </c>
      <c r="J23" s="235"/>
      <c r="K23" s="61"/>
      <c r="L23" s="224"/>
      <c r="M23" s="225" t="str">
        <f t="shared" si="1"/>
        <v>S.I.</v>
      </c>
      <c r="N23" s="234"/>
      <c r="O23" s="63"/>
      <c r="P23" s="227"/>
      <c r="Q23" s="228" t="str">
        <f t="shared" si="2"/>
        <v>S.I.</v>
      </c>
      <c r="R23" s="233"/>
      <c r="S23" s="65"/>
      <c r="T23" s="222"/>
      <c r="U23" s="223" t="str">
        <f t="shared" si="3"/>
        <v>S.I.</v>
      </c>
      <c r="V23" s="232"/>
      <c r="W23" s="66"/>
      <c r="X23" s="229"/>
      <c r="Y23" s="230" t="str">
        <f t="shared" si="4"/>
        <v>S.I.</v>
      </c>
      <c r="Z23" s="440"/>
      <c r="AA23" s="441"/>
      <c r="AB23" s="465"/>
      <c r="AC23" s="443" t="str">
        <f t="shared" si="5"/>
        <v>S.I.</v>
      </c>
      <c r="AD23" s="446"/>
      <c r="AE23" s="447"/>
      <c r="AF23" s="468"/>
      <c r="AG23" s="449" t="str">
        <f t="shared" si="6"/>
        <v>S.I.</v>
      </c>
      <c r="AH23" s="452"/>
      <c r="AI23" s="453"/>
      <c r="AJ23" s="473"/>
      <c r="AK23" s="455" t="str">
        <f t="shared" si="7"/>
        <v>S.I.</v>
      </c>
      <c r="AL23" s="1"/>
    </row>
    <row r="24" spans="1:38" ht="51">
      <c r="A24" s="540"/>
      <c r="B24" s="537"/>
      <c r="C24" s="382">
        <v>1627</v>
      </c>
      <c r="D24" s="115" t="s">
        <v>651</v>
      </c>
      <c r="E24" s="103" t="s">
        <v>0</v>
      </c>
      <c r="F24" s="212"/>
      <c r="G24" s="217"/>
      <c r="H24" s="216"/>
      <c r="I24" s="219" t="str">
        <f t="shared" si="0"/>
        <v>S.I.</v>
      </c>
      <c r="J24" s="235"/>
      <c r="K24" s="61"/>
      <c r="L24" s="224"/>
      <c r="M24" s="225" t="str">
        <f t="shared" si="1"/>
        <v>S.I.</v>
      </c>
      <c r="N24" s="234"/>
      <c r="O24" s="63"/>
      <c r="P24" s="227"/>
      <c r="Q24" s="228" t="str">
        <f t="shared" si="2"/>
        <v>S.I.</v>
      </c>
      <c r="R24" s="233"/>
      <c r="S24" s="65"/>
      <c r="T24" s="222"/>
      <c r="U24" s="223" t="str">
        <f t="shared" si="3"/>
        <v>S.I.</v>
      </c>
      <c r="V24" s="232"/>
      <c r="W24" s="66"/>
      <c r="X24" s="229"/>
      <c r="Y24" s="230" t="str">
        <f t="shared" si="4"/>
        <v>S.I.</v>
      </c>
      <c r="Z24" s="440"/>
      <c r="AA24" s="441"/>
      <c r="AB24" s="465"/>
      <c r="AC24" s="443" t="str">
        <f t="shared" si="5"/>
        <v>S.I.</v>
      </c>
      <c r="AD24" s="446"/>
      <c r="AE24" s="447"/>
      <c r="AF24" s="468"/>
      <c r="AG24" s="449" t="str">
        <f t="shared" si="6"/>
        <v>S.I.</v>
      </c>
      <c r="AH24" s="452"/>
      <c r="AI24" s="453"/>
      <c r="AJ24" s="473"/>
      <c r="AK24" s="455" t="str">
        <f t="shared" si="7"/>
        <v>S.I.</v>
      </c>
      <c r="AL24" s="1"/>
    </row>
    <row r="25" spans="1:38">
      <c r="A25" s="544" t="s">
        <v>300</v>
      </c>
      <c r="B25" s="547" t="s">
        <v>128</v>
      </c>
      <c r="C25" s="385">
        <f>+C23+1</f>
        <v>98</v>
      </c>
      <c r="D25" s="158" t="s">
        <v>301</v>
      </c>
      <c r="E25" s="111" t="s">
        <v>129</v>
      </c>
      <c r="F25" s="212"/>
      <c r="G25" s="59"/>
      <c r="H25" s="59"/>
      <c r="I25" s="238" t="str">
        <f>IF(AND(F25="DISPONIBLE"),G25/H25,IF(AND(F25="NO DISPONIBLE"),"N.D.","S.I."))</f>
        <v>S.I.</v>
      </c>
      <c r="J25" s="235"/>
      <c r="K25" s="61"/>
      <c r="L25" s="61"/>
      <c r="M25" s="226" t="str">
        <f>IF(AND(J25="DISPONIBLE"),K25/L25,IF(AND(J25="NO DISPONIBLE"),"N.D.","S.I."))</f>
        <v>S.I.</v>
      </c>
      <c r="N25" s="234"/>
      <c r="O25" s="63"/>
      <c r="P25" s="63"/>
      <c r="Q25" s="68" t="str">
        <f>IF(AND(N25="DISPONIBLE"),O25/P25,IF(AND(N25="NO DISPONIBLE"),"N.D.","S.I."))</f>
        <v>S.I.</v>
      </c>
      <c r="R25" s="233"/>
      <c r="S25" s="65"/>
      <c r="T25" s="65"/>
      <c r="U25" s="69" t="str">
        <f>IF(AND(R25="DISPONIBLE"),S25/T25,IF(AND(R25="NO DISPONIBLE"),"N.D.","S.I."))</f>
        <v>S.I.</v>
      </c>
      <c r="V25" s="232"/>
      <c r="W25" s="66"/>
      <c r="X25" s="66"/>
      <c r="Y25" s="70" t="str">
        <f>IF(AND(V25="DISPONIBLE"),W25/X25,IF(AND(V25="NO DISPONIBLE"),"N.D.","S.I."))</f>
        <v>S.I.</v>
      </c>
      <c r="Z25" s="440"/>
      <c r="AA25" s="441"/>
      <c r="AB25" s="441"/>
      <c r="AC25" s="442" t="str">
        <f>IF(AND(Z25="DISPONIBLE"),AA25/AB25,IF(AND(Z25="NO DISPONIBLE"),"N.D.","S.I."))</f>
        <v>S.I.</v>
      </c>
      <c r="AD25" s="446"/>
      <c r="AE25" s="447"/>
      <c r="AF25" s="447"/>
      <c r="AG25" s="448" t="str">
        <f>IF(AND(AD25="DISPONIBLE"),AE25/AF25,IF(AND(AD25="NO DISPONIBLE"),"N.D.","S.I."))</f>
        <v>S.I.</v>
      </c>
      <c r="AH25" s="452"/>
      <c r="AI25" s="453"/>
      <c r="AJ25" s="453"/>
      <c r="AK25" s="454" t="str">
        <f>IF(AND(AH25="DISPONIBLE"),AI25/AJ25,IF(AND(AH25="NO DISPONIBLE"),"N.D.","S.I."))</f>
        <v>S.I.</v>
      </c>
      <c r="AL25" s="3"/>
    </row>
    <row r="26" spans="1:38" ht="24">
      <c r="A26" s="545"/>
      <c r="B26" s="548"/>
      <c r="C26" s="385">
        <v>1719</v>
      </c>
      <c r="D26" s="158" t="s">
        <v>504</v>
      </c>
      <c r="E26" s="111" t="s">
        <v>129</v>
      </c>
      <c r="F26" s="212"/>
      <c r="G26" s="59"/>
      <c r="H26" s="59"/>
      <c r="I26" s="238" t="str">
        <f>IF(AND(F26="DISPONIBLE"),G26/H26,IF(AND(F26="NO DISPONIBLE"),"N.D.","S.I."))</f>
        <v>S.I.</v>
      </c>
      <c r="J26" s="235"/>
      <c r="K26" s="61"/>
      <c r="L26" s="61"/>
      <c r="M26" s="226" t="str">
        <f>IF(AND(J26="DISPONIBLE"),K26/L26,IF(AND(J26="NO DISPONIBLE"),"N.D.","S.I."))</f>
        <v>S.I.</v>
      </c>
      <c r="N26" s="234"/>
      <c r="O26" s="63"/>
      <c r="P26" s="63"/>
      <c r="Q26" s="68" t="str">
        <f>IF(AND(N26="DISPONIBLE"),O26/P26,IF(AND(N26="NO DISPONIBLE"),"N.D.","S.I."))</f>
        <v>S.I.</v>
      </c>
      <c r="R26" s="233"/>
      <c r="S26" s="65"/>
      <c r="T26" s="65"/>
      <c r="U26" s="69" t="str">
        <f>IF(AND(R26="DISPONIBLE"),S26/T26,IF(AND(R26="NO DISPONIBLE"),"N.D.","S.I."))</f>
        <v>S.I.</v>
      </c>
      <c r="V26" s="232"/>
      <c r="W26" s="66"/>
      <c r="X26" s="66"/>
      <c r="Y26" s="70" t="str">
        <f>IF(AND(V26="DISPONIBLE"),W26/X26,IF(AND(V26="NO DISPONIBLE"),"N.D.","S.I."))</f>
        <v>S.I.</v>
      </c>
      <c r="Z26" s="440"/>
      <c r="AA26" s="441"/>
      <c r="AB26" s="441"/>
      <c r="AC26" s="442" t="str">
        <f>IF(AND(Z26="DISPONIBLE"),AA26/AB26,IF(AND(Z26="NO DISPONIBLE"),"N.D.","S.I."))</f>
        <v>S.I.</v>
      </c>
      <c r="AD26" s="446"/>
      <c r="AE26" s="447"/>
      <c r="AF26" s="447"/>
      <c r="AG26" s="448" t="str">
        <f>IF(AND(AD26="DISPONIBLE"),AE26/AF26,IF(AND(AD26="NO DISPONIBLE"),"N.D.","S.I."))</f>
        <v>S.I.</v>
      </c>
      <c r="AH26" s="452"/>
      <c r="AI26" s="453"/>
      <c r="AJ26" s="453"/>
      <c r="AK26" s="454" t="str">
        <f>IF(AND(AH26="DISPONIBLE"),AI26/AJ26,IF(AND(AH26="NO DISPONIBLE"),"N.D.","S.I."))</f>
        <v>S.I.</v>
      </c>
      <c r="AL26" s="3"/>
    </row>
    <row r="27" spans="1:38" ht="24">
      <c r="A27" s="545"/>
      <c r="B27" s="548"/>
      <c r="C27" s="385">
        <f>+C25+1</f>
        <v>99</v>
      </c>
      <c r="D27" s="158" t="s">
        <v>302</v>
      </c>
      <c r="E27" s="111" t="s">
        <v>129</v>
      </c>
      <c r="F27" s="212"/>
      <c r="G27" s="59"/>
      <c r="H27" s="59"/>
      <c r="I27" s="238" t="str">
        <f t="shared" ref="I27:I32" si="9">IF(AND(F27="DISPONIBLE"),G27/H27,IF(AND(F27="NO DISPONIBLE"),"N.D.","S.I."))</f>
        <v>S.I.</v>
      </c>
      <c r="J27" s="235"/>
      <c r="K27" s="61"/>
      <c r="L27" s="61"/>
      <c r="M27" s="226" t="str">
        <f t="shared" ref="M27:M32" si="10">IF(AND(J27="DISPONIBLE"),K27/L27,IF(AND(J27="NO DISPONIBLE"),"N.D.","S.I."))</f>
        <v>S.I.</v>
      </c>
      <c r="N27" s="234"/>
      <c r="O27" s="63"/>
      <c r="P27" s="63"/>
      <c r="Q27" s="68" t="str">
        <f t="shared" ref="Q27:Q32" si="11">IF(AND(N27="DISPONIBLE"),O27/P27,IF(AND(N27="NO DISPONIBLE"),"N.D.","S.I."))</f>
        <v>S.I.</v>
      </c>
      <c r="R27" s="233"/>
      <c r="S27" s="65"/>
      <c r="T27" s="65"/>
      <c r="U27" s="69" t="str">
        <f t="shared" ref="U27:U32" si="12">IF(AND(R27="DISPONIBLE"),S27/T27,IF(AND(R27="NO DISPONIBLE"),"N.D.","S.I."))</f>
        <v>S.I.</v>
      </c>
      <c r="V27" s="232"/>
      <c r="W27" s="66"/>
      <c r="X27" s="66"/>
      <c r="Y27" s="70" t="str">
        <f t="shared" ref="Y27:Y32" si="13">IF(AND(V27="DISPONIBLE"),W27/X27,IF(AND(V27="NO DISPONIBLE"),"N.D.","S.I."))</f>
        <v>S.I.</v>
      </c>
      <c r="Z27" s="440"/>
      <c r="AA27" s="441"/>
      <c r="AB27" s="441"/>
      <c r="AC27" s="442" t="str">
        <f t="shared" ref="AC27:AC29" si="14">IF(AND(Z27="DISPONIBLE"),AA27/AB27,IF(AND(Z27="NO DISPONIBLE"),"N.D.","S.I."))</f>
        <v>S.I.</v>
      </c>
      <c r="AD27" s="446"/>
      <c r="AE27" s="447"/>
      <c r="AF27" s="447"/>
      <c r="AG27" s="448" t="str">
        <f t="shared" ref="AG27:AG29" si="15">IF(AND(AD27="DISPONIBLE"),AE27/AF27,IF(AND(AD27="NO DISPONIBLE"),"N.D.","S.I."))</f>
        <v>S.I.</v>
      </c>
      <c r="AH27" s="452"/>
      <c r="AI27" s="453"/>
      <c r="AJ27" s="453"/>
      <c r="AK27" s="454" t="str">
        <f t="shared" ref="AK27:AK29" si="16">IF(AND(AH27="DISPONIBLE"),AI27/AJ27,IF(AND(AH27="NO DISPONIBLE"),"N.D.","S.I."))</f>
        <v>S.I.</v>
      </c>
      <c r="AL27" s="3"/>
    </row>
    <row r="28" spans="1:38">
      <c r="A28" s="546"/>
      <c r="B28" s="549"/>
      <c r="C28" s="385">
        <f t="shared" si="8"/>
        <v>100</v>
      </c>
      <c r="D28" s="158" t="s">
        <v>294</v>
      </c>
      <c r="E28" s="111" t="s">
        <v>129</v>
      </c>
      <c r="F28" s="212"/>
      <c r="G28" s="59"/>
      <c r="H28" s="59"/>
      <c r="I28" s="238" t="str">
        <f t="shared" si="9"/>
        <v>S.I.</v>
      </c>
      <c r="J28" s="235"/>
      <c r="K28" s="61"/>
      <c r="L28" s="61"/>
      <c r="M28" s="226" t="str">
        <f t="shared" si="10"/>
        <v>S.I.</v>
      </c>
      <c r="N28" s="234"/>
      <c r="O28" s="63"/>
      <c r="P28" s="63"/>
      <c r="Q28" s="68" t="str">
        <f t="shared" si="11"/>
        <v>S.I.</v>
      </c>
      <c r="R28" s="233"/>
      <c r="S28" s="65"/>
      <c r="T28" s="65"/>
      <c r="U28" s="69" t="str">
        <f t="shared" si="12"/>
        <v>S.I.</v>
      </c>
      <c r="V28" s="232"/>
      <c r="W28" s="66"/>
      <c r="X28" s="66"/>
      <c r="Y28" s="70" t="str">
        <f t="shared" si="13"/>
        <v>S.I.</v>
      </c>
      <c r="Z28" s="440"/>
      <c r="AA28" s="441"/>
      <c r="AB28" s="441"/>
      <c r="AC28" s="442" t="str">
        <f t="shared" si="14"/>
        <v>S.I.</v>
      </c>
      <c r="AD28" s="446"/>
      <c r="AE28" s="447"/>
      <c r="AF28" s="447"/>
      <c r="AG28" s="448" t="str">
        <f t="shared" si="15"/>
        <v>S.I.</v>
      </c>
      <c r="AH28" s="452"/>
      <c r="AI28" s="453"/>
      <c r="AJ28" s="453"/>
      <c r="AK28" s="454" t="str">
        <f t="shared" si="16"/>
        <v>S.I.</v>
      </c>
      <c r="AL28" s="3"/>
    </row>
    <row r="29" spans="1:38">
      <c r="A29" s="550" t="s">
        <v>303</v>
      </c>
      <c r="B29" s="547" t="s">
        <v>128</v>
      </c>
      <c r="C29" s="385">
        <f t="shared" si="8"/>
        <v>101</v>
      </c>
      <c r="D29" s="158" t="s">
        <v>301</v>
      </c>
      <c r="E29" s="111" t="s">
        <v>129</v>
      </c>
      <c r="F29" s="212"/>
      <c r="G29" s="59"/>
      <c r="H29" s="59"/>
      <c r="I29" s="238" t="str">
        <f t="shared" si="9"/>
        <v>S.I.</v>
      </c>
      <c r="J29" s="235"/>
      <c r="K29" s="61"/>
      <c r="L29" s="61"/>
      <c r="M29" s="226" t="str">
        <f t="shared" si="10"/>
        <v>S.I.</v>
      </c>
      <c r="N29" s="234"/>
      <c r="O29" s="63"/>
      <c r="P29" s="63"/>
      <c r="Q29" s="68" t="str">
        <f t="shared" si="11"/>
        <v>S.I.</v>
      </c>
      <c r="R29" s="233"/>
      <c r="S29" s="65"/>
      <c r="T29" s="65"/>
      <c r="U29" s="69" t="str">
        <f t="shared" si="12"/>
        <v>S.I.</v>
      </c>
      <c r="V29" s="232"/>
      <c r="W29" s="66"/>
      <c r="X29" s="66"/>
      <c r="Y29" s="70" t="str">
        <f t="shared" si="13"/>
        <v>S.I.</v>
      </c>
      <c r="Z29" s="440"/>
      <c r="AA29" s="441"/>
      <c r="AB29" s="441"/>
      <c r="AC29" s="442" t="str">
        <f t="shared" si="14"/>
        <v>S.I.</v>
      </c>
      <c r="AD29" s="446"/>
      <c r="AE29" s="447"/>
      <c r="AF29" s="447"/>
      <c r="AG29" s="448" t="str">
        <f t="shared" si="15"/>
        <v>S.I.</v>
      </c>
      <c r="AH29" s="452"/>
      <c r="AI29" s="453"/>
      <c r="AJ29" s="453"/>
      <c r="AK29" s="454" t="str">
        <f t="shared" si="16"/>
        <v>S.I.</v>
      </c>
      <c r="AL29" s="3"/>
    </row>
    <row r="30" spans="1:38" ht="24">
      <c r="A30" s="550"/>
      <c r="B30" s="548"/>
      <c r="C30" s="385">
        <v>1720</v>
      </c>
      <c r="D30" s="158" t="s">
        <v>504</v>
      </c>
      <c r="E30" s="111" t="s">
        <v>129</v>
      </c>
      <c r="F30" s="212"/>
      <c r="G30" s="59"/>
      <c r="H30" s="59"/>
      <c r="I30" s="238" t="str">
        <f>IF(AND(F30="DISPONIBLE"),G30/H30,IF(AND(F30="NO DISPONIBLE"),"N.D.","S.I."))</f>
        <v>S.I.</v>
      </c>
      <c r="J30" s="235"/>
      <c r="K30" s="61"/>
      <c r="L30" s="61"/>
      <c r="M30" s="226" t="str">
        <f>IF(AND(J30="DISPONIBLE"),K30/L30,IF(AND(J30="NO DISPONIBLE"),"N.D.","S.I."))</f>
        <v>S.I.</v>
      </c>
      <c r="N30" s="234"/>
      <c r="O30" s="63"/>
      <c r="P30" s="63"/>
      <c r="Q30" s="68" t="str">
        <f>IF(AND(N30="DISPONIBLE"),O30/P30,IF(AND(N30="NO DISPONIBLE"),"N.D.","S.I."))</f>
        <v>S.I.</v>
      </c>
      <c r="R30" s="233"/>
      <c r="S30" s="65"/>
      <c r="T30" s="65"/>
      <c r="U30" s="69" t="str">
        <f>IF(AND(R30="DISPONIBLE"),S30/T30,IF(AND(R30="NO DISPONIBLE"),"N.D.","S.I."))</f>
        <v>S.I.</v>
      </c>
      <c r="V30" s="232"/>
      <c r="W30" s="66"/>
      <c r="X30" s="66"/>
      <c r="Y30" s="70" t="str">
        <f>IF(AND(V30="DISPONIBLE"),W30/X30,IF(AND(V30="NO DISPONIBLE"),"N.D.","S.I."))</f>
        <v>S.I.</v>
      </c>
      <c r="Z30" s="440"/>
      <c r="AA30" s="441"/>
      <c r="AB30" s="441"/>
      <c r="AC30" s="442" t="str">
        <f>IF(AND(Z30="DISPONIBLE"),AA30/AB30,IF(AND(Z30="NO DISPONIBLE"),"N.D.","S.I."))</f>
        <v>S.I.</v>
      </c>
      <c r="AD30" s="446"/>
      <c r="AE30" s="447"/>
      <c r="AF30" s="447"/>
      <c r="AG30" s="448" t="str">
        <f>IF(AND(AD30="DISPONIBLE"),AE30/AF30,IF(AND(AD30="NO DISPONIBLE"),"N.D.","S.I."))</f>
        <v>S.I.</v>
      </c>
      <c r="AH30" s="452"/>
      <c r="AI30" s="453"/>
      <c r="AJ30" s="453"/>
      <c r="AK30" s="454" t="str">
        <f>IF(AND(AH30="DISPONIBLE"),AI30/AJ30,IF(AND(AH30="NO DISPONIBLE"),"N.D.","S.I."))</f>
        <v>S.I.</v>
      </c>
      <c r="AL30" s="3"/>
    </row>
    <row r="31" spans="1:38" ht="24">
      <c r="A31" s="550"/>
      <c r="B31" s="548"/>
      <c r="C31" s="385">
        <f>+C29+1</f>
        <v>102</v>
      </c>
      <c r="D31" s="158" t="s">
        <v>302</v>
      </c>
      <c r="E31" s="111" t="s">
        <v>129</v>
      </c>
      <c r="F31" s="212"/>
      <c r="G31" s="59"/>
      <c r="H31" s="59"/>
      <c r="I31" s="238" t="str">
        <f t="shared" si="9"/>
        <v>S.I.</v>
      </c>
      <c r="J31" s="235"/>
      <c r="K31" s="61"/>
      <c r="L31" s="61"/>
      <c r="M31" s="226" t="str">
        <f t="shared" si="10"/>
        <v>S.I.</v>
      </c>
      <c r="N31" s="234"/>
      <c r="O31" s="63"/>
      <c r="P31" s="63"/>
      <c r="Q31" s="68" t="str">
        <f t="shared" si="11"/>
        <v>S.I.</v>
      </c>
      <c r="R31" s="233"/>
      <c r="S31" s="65"/>
      <c r="T31" s="65"/>
      <c r="U31" s="69" t="str">
        <f t="shared" si="12"/>
        <v>S.I.</v>
      </c>
      <c r="V31" s="232"/>
      <c r="W31" s="66"/>
      <c r="X31" s="66"/>
      <c r="Y31" s="70" t="str">
        <f t="shared" si="13"/>
        <v>S.I.</v>
      </c>
      <c r="Z31" s="440"/>
      <c r="AA31" s="441"/>
      <c r="AB31" s="441"/>
      <c r="AC31" s="442" t="str">
        <f t="shared" ref="AC31:AC32" si="17">IF(AND(Z31="DISPONIBLE"),AA31/AB31,IF(AND(Z31="NO DISPONIBLE"),"N.D.","S.I."))</f>
        <v>S.I.</v>
      </c>
      <c r="AD31" s="446"/>
      <c r="AE31" s="447"/>
      <c r="AF31" s="447"/>
      <c r="AG31" s="448" t="str">
        <f t="shared" ref="AG31:AG32" si="18">IF(AND(AD31="DISPONIBLE"),AE31/AF31,IF(AND(AD31="NO DISPONIBLE"),"N.D.","S.I."))</f>
        <v>S.I.</v>
      </c>
      <c r="AH31" s="452"/>
      <c r="AI31" s="453"/>
      <c r="AJ31" s="453"/>
      <c r="AK31" s="454" t="str">
        <f t="shared" ref="AK31:AK32" si="19">IF(AND(AH31="DISPONIBLE"),AI31/AJ31,IF(AND(AH31="NO DISPONIBLE"),"N.D.","S.I."))</f>
        <v>S.I.</v>
      </c>
      <c r="AL31" s="3"/>
    </row>
    <row r="32" spans="1:38">
      <c r="A32" s="550"/>
      <c r="B32" s="549"/>
      <c r="C32" s="385">
        <f t="shared" ref="C32:C67" si="20">+C31+1</f>
        <v>103</v>
      </c>
      <c r="D32" s="158" t="s">
        <v>294</v>
      </c>
      <c r="E32" s="111" t="s">
        <v>129</v>
      </c>
      <c r="F32" s="212"/>
      <c r="G32" s="59"/>
      <c r="H32" s="59"/>
      <c r="I32" s="238" t="str">
        <f t="shared" si="9"/>
        <v>S.I.</v>
      </c>
      <c r="J32" s="235"/>
      <c r="K32" s="61"/>
      <c r="L32" s="61"/>
      <c r="M32" s="226" t="str">
        <f t="shared" si="10"/>
        <v>S.I.</v>
      </c>
      <c r="N32" s="234"/>
      <c r="O32" s="63"/>
      <c r="P32" s="63"/>
      <c r="Q32" s="68" t="str">
        <f t="shared" si="11"/>
        <v>S.I.</v>
      </c>
      <c r="R32" s="233"/>
      <c r="S32" s="65"/>
      <c r="T32" s="65"/>
      <c r="U32" s="69" t="str">
        <f t="shared" si="12"/>
        <v>S.I.</v>
      </c>
      <c r="V32" s="232"/>
      <c r="W32" s="66"/>
      <c r="X32" s="66"/>
      <c r="Y32" s="70" t="str">
        <f t="shared" si="13"/>
        <v>S.I.</v>
      </c>
      <c r="Z32" s="440"/>
      <c r="AA32" s="441"/>
      <c r="AB32" s="441"/>
      <c r="AC32" s="442" t="str">
        <f t="shared" si="17"/>
        <v>S.I.</v>
      </c>
      <c r="AD32" s="446"/>
      <c r="AE32" s="447"/>
      <c r="AF32" s="447"/>
      <c r="AG32" s="448" t="str">
        <f t="shared" si="18"/>
        <v>S.I.</v>
      </c>
      <c r="AH32" s="452"/>
      <c r="AI32" s="453"/>
      <c r="AJ32" s="453"/>
      <c r="AK32" s="454" t="str">
        <f t="shared" si="19"/>
        <v>S.I.</v>
      </c>
      <c r="AL32" s="3"/>
    </row>
    <row r="33" spans="1:38" ht="19.5" customHeight="1">
      <c r="A33" s="552" t="s">
        <v>398</v>
      </c>
      <c r="B33" s="551" t="s">
        <v>193</v>
      </c>
      <c r="C33" s="385">
        <f t="shared" si="20"/>
        <v>104</v>
      </c>
      <c r="D33" s="541" t="s">
        <v>399</v>
      </c>
      <c r="E33" s="159" t="s">
        <v>0</v>
      </c>
      <c r="F33" s="212"/>
      <c r="G33" s="217"/>
      <c r="H33" s="216"/>
      <c r="I33" s="219" t="str">
        <f t="shared" ref="I33:I76" si="21">IF(AND(F33="DISPONIBLE"),G33,IF(AND(F33="NO DISPONIBLE"),"N.D.","S.I."))</f>
        <v>S.I.</v>
      </c>
      <c r="J33" s="235"/>
      <c r="K33" s="61"/>
      <c r="L33" s="224"/>
      <c r="M33" s="225" t="str">
        <f t="shared" ref="M33:M76" si="22">IF(AND(J33="DISPONIBLE"),K33,IF(AND(J33="NO DISPONIBLE"),"N.D.","S.I."))</f>
        <v>S.I.</v>
      </c>
      <c r="N33" s="234"/>
      <c r="O33" s="63"/>
      <c r="P33" s="227"/>
      <c r="Q33" s="228" t="str">
        <f t="shared" ref="Q33:Q76" si="23">IF(AND(N33="DISPONIBLE"),O33,IF(AND(N33="NO DISPONIBLE"),"N.D.","S.I."))</f>
        <v>S.I.</v>
      </c>
      <c r="R33" s="233"/>
      <c r="S33" s="65"/>
      <c r="T33" s="222"/>
      <c r="U33" s="223" t="str">
        <f t="shared" ref="U33:U76" si="24">IF(AND(R33="DISPONIBLE"),S33,IF(AND(R33="NO DISPONIBLE"),"N.D.","S.I."))</f>
        <v>S.I.</v>
      </c>
      <c r="V33" s="232"/>
      <c r="W33" s="66"/>
      <c r="X33" s="229"/>
      <c r="Y33" s="230" t="str">
        <f t="shared" ref="Y33:Y76" si="25">IF(AND(V33="DISPONIBLE"),W33,IF(AND(V33="NO DISPONIBLE"),"N.D.","S.I."))</f>
        <v>S.I.</v>
      </c>
      <c r="Z33" s="440"/>
      <c r="AA33" s="441"/>
      <c r="AB33" s="465"/>
      <c r="AC33" s="443" t="str">
        <f t="shared" ref="AC33:AC68" si="26">IF(AND(Z33="DISPONIBLE"),AA33,IF(AND(Z33="NO DISPONIBLE"),"N.D.","S.I."))</f>
        <v>S.I.</v>
      </c>
      <c r="AD33" s="446"/>
      <c r="AE33" s="447"/>
      <c r="AF33" s="468"/>
      <c r="AG33" s="449" t="str">
        <f t="shared" ref="AG33:AG68" si="27">IF(AND(AD33="DISPONIBLE"),AE33,IF(AND(AD33="NO DISPONIBLE"),"N.D.","S.I."))</f>
        <v>S.I.</v>
      </c>
      <c r="AH33" s="452"/>
      <c r="AI33" s="453"/>
      <c r="AJ33" s="473"/>
      <c r="AK33" s="455" t="str">
        <f t="shared" ref="AK33:AK68" si="28">IF(AND(AH33="DISPONIBLE"),AI33,IF(AND(AH33="NO DISPONIBLE"),"N.D.","S.I."))</f>
        <v>S.I.</v>
      </c>
      <c r="AL33" s="1"/>
    </row>
    <row r="34" spans="1:38" ht="19.5" customHeight="1">
      <c r="A34" s="552"/>
      <c r="B34" s="551"/>
      <c r="C34" s="385">
        <f t="shared" si="20"/>
        <v>105</v>
      </c>
      <c r="D34" s="541"/>
      <c r="E34" s="159" t="s">
        <v>412</v>
      </c>
      <c r="F34" s="212"/>
      <c r="G34" s="217"/>
      <c r="H34" s="216"/>
      <c r="I34" s="219" t="str">
        <f t="shared" si="21"/>
        <v>S.I.</v>
      </c>
      <c r="J34" s="235"/>
      <c r="K34" s="61"/>
      <c r="L34" s="224"/>
      <c r="M34" s="225" t="str">
        <f t="shared" si="22"/>
        <v>S.I.</v>
      </c>
      <c r="N34" s="234"/>
      <c r="O34" s="63"/>
      <c r="P34" s="227"/>
      <c r="Q34" s="228" t="str">
        <f t="shared" si="23"/>
        <v>S.I.</v>
      </c>
      <c r="R34" s="233"/>
      <c r="S34" s="65"/>
      <c r="T34" s="222"/>
      <c r="U34" s="223" t="str">
        <f t="shared" si="24"/>
        <v>S.I.</v>
      </c>
      <c r="V34" s="232"/>
      <c r="W34" s="66"/>
      <c r="X34" s="229"/>
      <c r="Y34" s="230" t="str">
        <f t="shared" si="25"/>
        <v>S.I.</v>
      </c>
      <c r="Z34" s="440"/>
      <c r="AA34" s="441"/>
      <c r="AB34" s="465"/>
      <c r="AC34" s="443" t="str">
        <f t="shared" si="26"/>
        <v>S.I.</v>
      </c>
      <c r="AD34" s="446"/>
      <c r="AE34" s="447"/>
      <c r="AF34" s="468"/>
      <c r="AG34" s="449" t="str">
        <f t="shared" si="27"/>
        <v>S.I.</v>
      </c>
      <c r="AH34" s="452"/>
      <c r="AI34" s="453"/>
      <c r="AJ34" s="473"/>
      <c r="AK34" s="455" t="str">
        <f t="shared" si="28"/>
        <v>S.I.</v>
      </c>
      <c r="AL34" s="1"/>
    </row>
    <row r="35" spans="1:38" ht="19.5" customHeight="1">
      <c r="A35" s="552"/>
      <c r="B35" s="551"/>
      <c r="C35" s="385">
        <f t="shared" si="20"/>
        <v>106</v>
      </c>
      <c r="D35" s="541" t="s">
        <v>400</v>
      </c>
      <c r="E35" s="159" t="s">
        <v>0</v>
      </c>
      <c r="F35" s="212"/>
      <c r="G35" s="217"/>
      <c r="H35" s="216"/>
      <c r="I35" s="219" t="str">
        <f t="shared" si="21"/>
        <v>S.I.</v>
      </c>
      <c r="J35" s="235"/>
      <c r="K35" s="61"/>
      <c r="L35" s="224"/>
      <c r="M35" s="225" t="str">
        <f t="shared" si="22"/>
        <v>S.I.</v>
      </c>
      <c r="N35" s="234"/>
      <c r="O35" s="63"/>
      <c r="P35" s="227"/>
      <c r="Q35" s="228" t="str">
        <f t="shared" si="23"/>
        <v>S.I.</v>
      </c>
      <c r="R35" s="233"/>
      <c r="S35" s="65"/>
      <c r="T35" s="222"/>
      <c r="U35" s="223" t="str">
        <f t="shared" si="24"/>
        <v>S.I.</v>
      </c>
      <c r="V35" s="232"/>
      <c r="W35" s="66"/>
      <c r="X35" s="229"/>
      <c r="Y35" s="230" t="str">
        <f t="shared" si="25"/>
        <v>S.I.</v>
      </c>
      <c r="Z35" s="440"/>
      <c r="AA35" s="441"/>
      <c r="AB35" s="465"/>
      <c r="AC35" s="443" t="str">
        <f t="shared" si="26"/>
        <v>S.I.</v>
      </c>
      <c r="AD35" s="446"/>
      <c r="AE35" s="447"/>
      <c r="AF35" s="468"/>
      <c r="AG35" s="449" t="str">
        <f t="shared" si="27"/>
        <v>S.I.</v>
      </c>
      <c r="AH35" s="452"/>
      <c r="AI35" s="453"/>
      <c r="AJ35" s="473"/>
      <c r="AK35" s="455" t="str">
        <f t="shared" si="28"/>
        <v>S.I.</v>
      </c>
      <c r="AL35" s="1"/>
    </row>
    <row r="36" spans="1:38" ht="19.5" customHeight="1">
      <c r="A36" s="552"/>
      <c r="B36" s="551"/>
      <c r="C36" s="385">
        <f t="shared" si="20"/>
        <v>107</v>
      </c>
      <c r="D36" s="541" t="s">
        <v>400</v>
      </c>
      <c r="E36" s="159" t="s">
        <v>412</v>
      </c>
      <c r="F36" s="212"/>
      <c r="G36" s="217"/>
      <c r="H36" s="216"/>
      <c r="I36" s="219" t="str">
        <f t="shared" si="21"/>
        <v>S.I.</v>
      </c>
      <c r="J36" s="235"/>
      <c r="K36" s="61"/>
      <c r="L36" s="224"/>
      <c r="M36" s="225" t="str">
        <f t="shared" si="22"/>
        <v>S.I.</v>
      </c>
      <c r="N36" s="234"/>
      <c r="O36" s="63"/>
      <c r="P36" s="227"/>
      <c r="Q36" s="228" t="str">
        <f t="shared" si="23"/>
        <v>S.I.</v>
      </c>
      <c r="R36" s="233"/>
      <c r="S36" s="65"/>
      <c r="T36" s="222"/>
      <c r="U36" s="223" t="str">
        <f t="shared" si="24"/>
        <v>S.I.</v>
      </c>
      <c r="V36" s="232"/>
      <c r="W36" s="66"/>
      <c r="X36" s="229"/>
      <c r="Y36" s="230" t="str">
        <f t="shared" si="25"/>
        <v>S.I.</v>
      </c>
      <c r="Z36" s="440"/>
      <c r="AA36" s="441"/>
      <c r="AB36" s="465"/>
      <c r="AC36" s="443" t="str">
        <f t="shared" si="26"/>
        <v>S.I.</v>
      </c>
      <c r="AD36" s="446"/>
      <c r="AE36" s="447"/>
      <c r="AF36" s="468"/>
      <c r="AG36" s="449" t="str">
        <f t="shared" si="27"/>
        <v>S.I.</v>
      </c>
      <c r="AH36" s="452"/>
      <c r="AI36" s="453"/>
      <c r="AJ36" s="473"/>
      <c r="AK36" s="455" t="str">
        <f t="shared" si="28"/>
        <v>S.I.</v>
      </c>
      <c r="AL36" s="1"/>
    </row>
    <row r="37" spans="1:38" ht="19.5" customHeight="1">
      <c r="A37" s="552"/>
      <c r="B37" s="551"/>
      <c r="C37" s="385">
        <f t="shared" si="20"/>
        <v>108</v>
      </c>
      <c r="D37" s="541" t="s">
        <v>401</v>
      </c>
      <c r="E37" s="159" t="s">
        <v>0</v>
      </c>
      <c r="F37" s="212"/>
      <c r="G37" s="217"/>
      <c r="H37" s="216"/>
      <c r="I37" s="219" t="str">
        <f t="shared" si="21"/>
        <v>S.I.</v>
      </c>
      <c r="J37" s="235"/>
      <c r="K37" s="61"/>
      <c r="L37" s="224"/>
      <c r="M37" s="225" t="str">
        <f t="shared" si="22"/>
        <v>S.I.</v>
      </c>
      <c r="N37" s="234"/>
      <c r="O37" s="63"/>
      <c r="P37" s="227"/>
      <c r="Q37" s="228" t="str">
        <f t="shared" si="23"/>
        <v>S.I.</v>
      </c>
      <c r="R37" s="233"/>
      <c r="S37" s="65"/>
      <c r="T37" s="222"/>
      <c r="U37" s="223" t="str">
        <f t="shared" si="24"/>
        <v>S.I.</v>
      </c>
      <c r="V37" s="232"/>
      <c r="W37" s="66"/>
      <c r="X37" s="229"/>
      <c r="Y37" s="230" t="str">
        <f t="shared" si="25"/>
        <v>S.I.</v>
      </c>
      <c r="Z37" s="440"/>
      <c r="AA37" s="441"/>
      <c r="AB37" s="465"/>
      <c r="AC37" s="443" t="str">
        <f t="shared" si="26"/>
        <v>S.I.</v>
      </c>
      <c r="AD37" s="446"/>
      <c r="AE37" s="447"/>
      <c r="AF37" s="468"/>
      <c r="AG37" s="449" t="str">
        <f t="shared" si="27"/>
        <v>S.I.</v>
      </c>
      <c r="AH37" s="452"/>
      <c r="AI37" s="453"/>
      <c r="AJ37" s="473"/>
      <c r="AK37" s="455" t="str">
        <f t="shared" si="28"/>
        <v>S.I.</v>
      </c>
      <c r="AL37" s="1"/>
    </row>
    <row r="38" spans="1:38" ht="19.5" customHeight="1">
      <c r="A38" s="552"/>
      <c r="B38" s="551"/>
      <c r="C38" s="385">
        <f t="shared" si="20"/>
        <v>109</v>
      </c>
      <c r="D38" s="541" t="s">
        <v>401</v>
      </c>
      <c r="E38" s="159" t="s">
        <v>412</v>
      </c>
      <c r="F38" s="212"/>
      <c r="G38" s="217"/>
      <c r="H38" s="216"/>
      <c r="I38" s="219" t="str">
        <f t="shared" si="21"/>
        <v>S.I.</v>
      </c>
      <c r="J38" s="235"/>
      <c r="K38" s="61"/>
      <c r="L38" s="224"/>
      <c r="M38" s="225" t="str">
        <f t="shared" si="22"/>
        <v>S.I.</v>
      </c>
      <c r="N38" s="234"/>
      <c r="O38" s="63"/>
      <c r="P38" s="227"/>
      <c r="Q38" s="228" t="str">
        <f t="shared" si="23"/>
        <v>S.I.</v>
      </c>
      <c r="R38" s="233"/>
      <c r="S38" s="65"/>
      <c r="T38" s="222"/>
      <c r="U38" s="223" t="str">
        <f t="shared" si="24"/>
        <v>S.I.</v>
      </c>
      <c r="V38" s="232"/>
      <c r="W38" s="66"/>
      <c r="X38" s="229"/>
      <c r="Y38" s="230" t="str">
        <f t="shared" si="25"/>
        <v>S.I.</v>
      </c>
      <c r="Z38" s="440"/>
      <c r="AA38" s="441"/>
      <c r="AB38" s="465"/>
      <c r="AC38" s="443" t="str">
        <f t="shared" si="26"/>
        <v>S.I.</v>
      </c>
      <c r="AD38" s="446"/>
      <c r="AE38" s="447"/>
      <c r="AF38" s="468"/>
      <c r="AG38" s="449" t="str">
        <f t="shared" si="27"/>
        <v>S.I.</v>
      </c>
      <c r="AH38" s="452"/>
      <c r="AI38" s="453"/>
      <c r="AJ38" s="473"/>
      <c r="AK38" s="455" t="str">
        <f t="shared" si="28"/>
        <v>S.I.</v>
      </c>
      <c r="AL38" s="1"/>
    </row>
    <row r="39" spans="1:38" ht="19.5" customHeight="1" outlineLevel="1">
      <c r="A39" s="552"/>
      <c r="B39" s="551"/>
      <c r="C39" s="386">
        <v>1787</v>
      </c>
      <c r="D39" s="542" t="s">
        <v>860</v>
      </c>
      <c r="E39" s="159" t="s">
        <v>0</v>
      </c>
      <c r="F39" s="212"/>
      <c r="G39" s="217"/>
      <c r="H39" s="216"/>
      <c r="I39" s="219" t="str">
        <f t="shared" si="21"/>
        <v>S.I.</v>
      </c>
      <c r="J39" s="235"/>
      <c r="K39" s="61"/>
      <c r="L39" s="224"/>
      <c r="M39" s="225" t="str">
        <f t="shared" si="22"/>
        <v>S.I.</v>
      </c>
      <c r="N39" s="234"/>
      <c r="O39" s="63"/>
      <c r="P39" s="227"/>
      <c r="Q39" s="228" t="str">
        <f t="shared" si="23"/>
        <v>S.I.</v>
      </c>
      <c r="R39" s="233"/>
      <c r="S39" s="65"/>
      <c r="T39" s="222"/>
      <c r="U39" s="223" t="str">
        <f t="shared" si="24"/>
        <v>S.I.</v>
      </c>
      <c r="V39" s="232"/>
      <c r="W39" s="66"/>
      <c r="X39" s="229"/>
      <c r="Y39" s="230" t="str">
        <f t="shared" si="25"/>
        <v>S.I.</v>
      </c>
      <c r="Z39" s="440"/>
      <c r="AA39" s="441"/>
      <c r="AB39" s="465"/>
      <c r="AC39" s="443" t="str">
        <f t="shared" si="26"/>
        <v>S.I.</v>
      </c>
      <c r="AD39" s="446"/>
      <c r="AE39" s="447"/>
      <c r="AF39" s="468"/>
      <c r="AG39" s="449" t="str">
        <f t="shared" si="27"/>
        <v>S.I.</v>
      </c>
      <c r="AH39" s="452"/>
      <c r="AI39" s="453"/>
      <c r="AJ39" s="473"/>
      <c r="AK39" s="455" t="str">
        <f t="shared" si="28"/>
        <v>S.I.</v>
      </c>
      <c r="AL39" s="1"/>
    </row>
    <row r="40" spans="1:38" ht="19.5" customHeight="1" outlineLevel="1">
      <c r="A40" s="552"/>
      <c r="B40" s="551"/>
      <c r="C40" s="386">
        <v>1812</v>
      </c>
      <c r="D40" s="543" t="s">
        <v>402</v>
      </c>
      <c r="E40" s="159" t="s">
        <v>412</v>
      </c>
      <c r="F40" s="212"/>
      <c r="G40" s="217"/>
      <c r="H40" s="216"/>
      <c r="I40" s="219" t="str">
        <f t="shared" si="21"/>
        <v>S.I.</v>
      </c>
      <c r="J40" s="235"/>
      <c r="K40" s="61"/>
      <c r="L40" s="224"/>
      <c r="M40" s="225" t="str">
        <f t="shared" si="22"/>
        <v>S.I.</v>
      </c>
      <c r="N40" s="234"/>
      <c r="O40" s="63"/>
      <c r="P40" s="227"/>
      <c r="Q40" s="228" t="str">
        <f t="shared" si="23"/>
        <v>S.I.</v>
      </c>
      <c r="R40" s="233"/>
      <c r="S40" s="65"/>
      <c r="T40" s="222"/>
      <c r="U40" s="223" t="str">
        <f t="shared" si="24"/>
        <v>S.I.</v>
      </c>
      <c r="V40" s="232"/>
      <c r="W40" s="66"/>
      <c r="X40" s="229"/>
      <c r="Y40" s="230" t="str">
        <f t="shared" si="25"/>
        <v>S.I.</v>
      </c>
      <c r="Z40" s="440"/>
      <c r="AA40" s="441"/>
      <c r="AB40" s="465"/>
      <c r="AC40" s="443" t="str">
        <f t="shared" si="26"/>
        <v>S.I.</v>
      </c>
      <c r="AD40" s="446"/>
      <c r="AE40" s="447"/>
      <c r="AF40" s="468"/>
      <c r="AG40" s="449" t="str">
        <f t="shared" si="27"/>
        <v>S.I.</v>
      </c>
      <c r="AH40" s="452"/>
      <c r="AI40" s="453"/>
      <c r="AJ40" s="473"/>
      <c r="AK40" s="455" t="str">
        <f t="shared" si="28"/>
        <v>S.I.</v>
      </c>
      <c r="AL40" s="1"/>
    </row>
    <row r="41" spans="1:38" ht="19.5" customHeight="1" outlineLevel="1">
      <c r="A41" s="552"/>
      <c r="B41" s="551"/>
      <c r="C41" s="386">
        <v>1837</v>
      </c>
      <c r="D41" s="542" t="s">
        <v>861</v>
      </c>
      <c r="E41" s="159" t="s">
        <v>0</v>
      </c>
      <c r="F41" s="212"/>
      <c r="G41" s="217"/>
      <c r="H41" s="216"/>
      <c r="I41" s="219" t="str">
        <f t="shared" si="21"/>
        <v>S.I.</v>
      </c>
      <c r="J41" s="235"/>
      <c r="K41" s="61"/>
      <c r="L41" s="224"/>
      <c r="M41" s="225" t="str">
        <f t="shared" si="22"/>
        <v>S.I.</v>
      </c>
      <c r="N41" s="234"/>
      <c r="O41" s="63"/>
      <c r="P41" s="227"/>
      <c r="Q41" s="228" t="str">
        <f t="shared" si="23"/>
        <v>S.I.</v>
      </c>
      <c r="R41" s="233"/>
      <c r="S41" s="65"/>
      <c r="T41" s="222"/>
      <c r="U41" s="223" t="str">
        <f t="shared" si="24"/>
        <v>S.I.</v>
      </c>
      <c r="V41" s="232"/>
      <c r="W41" s="66"/>
      <c r="X41" s="229"/>
      <c r="Y41" s="230" t="str">
        <f t="shared" si="25"/>
        <v>S.I.</v>
      </c>
      <c r="Z41" s="440"/>
      <c r="AA41" s="441"/>
      <c r="AB41" s="465"/>
      <c r="AC41" s="443" t="str">
        <f t="shared" si="26"/>
        <v>S.I.</v>
      </c>
      <c r="AD41" s="446"/>
      <c r="AE41" s="447"/>
      <c r="AF41" s="468"/>
      <c r="AG41" s="449" t="str">
        <f t="shared" si="27"/>
        <v>S.I.</v>
      </c>
      <c r="AH41" s="452"/>
      <c r="AI41" s="453"/>
      <c r="AJ41" s="473"/>
      <c r="AK41" s="455" t="str">
        <f t="shared" si="28"/>
        <v>S.I.</v>
      </c>
      <c r="AL41" s="1"/>
    </row>
    <row r="42" spans="1:38" ht="19.5" customHeight="1" outlineLevel="1">
      <c r="A42" s="552"/>
      <c r="B42" s="551"/>
      <c r="C42" s="386">
        <v>1862</v>
      </c>
      <c r="D42" s="543" t="s">
        <v>402</v>
      </c>
      <c r="E42" s="159" t="s">
        <v>412</v>
      </c>
      <c r="F42" s="212"/>
      <c r="G42" s="217"/>
      <c r="H42" s="216"/>
      <c r="I42" s="219" t="str">
        <f t="shared" si="21"/>
        <v>S.I.</v>
      </c>
      <c r="J42" s="235"/>
      <c r="K42" s="61"/>
      <c r="L42" s="224"/>
      <c r="M42" s="225" t="str">
        <f t="shared" si="22"/>
        <v>S.I.</v>
      </c>
      <c r="N42" s="234"/>
      <c r="O42" s="63"/>
      <c r="P42" s="227"/>
      <c r="Q42" s="228" t="str">
        <f t="shared" si="23"/>
        <v>S.I.</v>
      </c>
      <c r="R42" s="233"/>
      <c r="S42" s="65"/>
      <c r="T42" s="222"/>
      <c r="U42" s="223" t="str">
        <f t="shared" si="24"/>
        <v>S.I.</v>
      </c>
      <c r="V42" s="232"/>
      <c r="W42" s="66"/>
      <c r="X42" s="229"/>
      <c r="Y42" s="230" t="str">
        <f t="shared" si="25"/>
        <v>S.I.</v>
      </c>
      <c r="Z42" s="440"/>
      <c r="AA42" s="441"/>
      <c r="AB42" s="465"/>
      <c r="AC42" s="443" t="str">
        <f t="shared" si="26"/>
        <v>S.I.</v>
      </c>
      <c r="AD42" s="446"/>
      <c r="AE42" s="447"/>
      <c r="AF42" s="468"/>
      <c r="AG42" s="449" t="str">
        <f t="shared" si="27"/>
        <v>S.I.</v>
      </c>
      <c r="AH42" s="452"/>
      <c r="AI42" s="453"/>
      <c r="AJ42" s="473"/>
      <c r="AK42" s="455" t="str">
        <f t="shared" si="28"/>
        <v>S.I.</v>
      </c>
      <c r="AL42" s="1"/>
    </row>
    <row r="43" spans="1:38" ht="19.5" customHeight="1">
      <c r="A43" s="552"/>
      <c r="B43" s="551"/>
      <c r="C43" s="385">
        <f>+C38+1</f>
        <v>110</v>
      </c>
      <c r="D43" s="541" t="s">
        <v>402</v>
      </c>
      <c r="E43" s="159" t="s">
        <v>0</v>
      </c>
      <c r="F43" s="212"/>
      <c r="G43" s="217"/>
      <c r="H43" s="216"/>
      <c r="I43" s="219" t="str">
        <f t="shared" si="21"/>
        <v>S.I.</v>
      </c>
      <c r="J43" s="235"/>
      <c r="K43" s="61"/>
      <c r="L43" s="224"/>
      <c r="M43" s="225" t="str">
        <f t="shared" si="22"/>
        <v>S.I.</v>
      </c>
      <c r="N43" s="234"/>
      <c r="O43" s="63"/>
      <c r="P43" s="227"/>
      <c r="Q43" s="228" t="str">
        <f t="shared" si="23"/>
        <v>S.I.</v>
      </c>
      <c r="R43" s="233"/>
      <c r="S43" s="65"/>
      <c r="T43" s="222"/>
      <c r="U43" s="223" t="str">
        <f t="shared" si="24"/>
        <v>S.I.</v>
      </c>
      <c r="V43" s="232"/>
      <c r="W43" s="66"/>
      <c r="X43" s="229"/>
      <c r="Y43" s="230" t="str">
        <f t="shared" si="25"/>
        <v>S.I.</v>
      </c>
      <c r="Z43" s="440"/>
      <c r="AA43" s="441"/>
      <c r="AB43" s="465"/>
      <c r="AC43" s="443" t="str">
        <f t="shared" si="26"/>
        <v>S.I.</v>
      </c>
      <c r="AD43" s="446"/>
      <c r="AE43" s="447"/>
      <c r="AF43" s="468"/>
      <c r="AG43" s="449" t="str">
        <f t="shared" si="27"/>
        <v>S.I.</v>
      </c>
      <c r="AH43" s="452"/>
      <c r="AI43" s="453"/>
      <c r="AJ43" s="473"/>
      <c r="AK43" s="455" t="str">
        <f t="shared" si="28"/>
        <v>S.I.</v>
      </c>
      <c r="AL43" s="1"/>
    </row>
    <row r="44" spans="1:38" ht="19.5" customHeight="1">
      <c r="A44" s="552"/>
      <c r="B44" s="551"/>
      <c r="C44" s="385">
        <f t="shared" si="20"/>
        <v>111</v>
      </c>
      <c r="D44" s="541" t="s">
        <v>402</v>
      </c>
      <c r="E44" s="159" t="s">
        <v>412</v>
      </c>
      <c r="F44" s="212"/>
      <c r="G44" s="217"/>
      <c r="H44" s="216"/>
      <c r="I44" s="219" t="str">
        <f t="shared" si="21"/>
        <v>S.I.</v>
      </c>
      <c r="J44" s="235"/>
      <c r="K44" s="61"/>
      <c r="L44" s="224"/>
      <c r="M44" s="225" t="str">
        <f t="shared" si="22"/>
        <v>S.I.</v>
      </c>
      <c r="N44" s="234"/>
      <c r="O44" s="63"/>
      <c r="P44" s="227"/>
      <c r="Q44" s="228" t="str">
        <f t="shared" si="23"/>
        <v>S.I.</v>
      </c>
      <c r="R44" s="233"/>
      <c r="S44" s="65"/>
      <c r="T44" s="222"/>
      <c r="U44" s="223" t="str">
        <f t="shared" si="24"/>
        <v>S.I.</v>
      </c>
      <c r="V44" s="232"/>
      <c r="W44" s="66"/>
      <c r="X44" s="229"/>
      <c r="Y44" s="230" t="str">
        <f t="shared" si="25"/>
        <v>S.I.</v>
      </c>
      <c r="Z44" s="440"/>
      <c r="AA44" s="441"/>
      <c r="AB44" s="465"/>
      <c r="AC44" s="443" t="str">
        <f t="shared" si="26"/>
        <v>S.I.</v>
      </c>
      <c r="AD44" s="446"/>
      <c r="AE44" s="447"/>
      <c r="AF44" s="468"/>
      <c r="AG44" s="449" t="str">
        <f t="shared" si="27"/>
        <v>S.I.</v>
      </c>
      <c r="AH44" s="452"/>
      <c r="AI44" s="453"/>
      <c r="AJ44" s="473"/>
      <c r="AK44" s="455" t="str">
        <f t="shared" si="28"/>
        <v>S.I.</v>
      </c>
      <c r="AL44" s="1"/>
    </row>
    <row r="45" spans="1:38" ht="19.5" customHeight="1">
      <c r="A45" s="552"/>
      <c r="B45" s="551"/>
      <c r="C45" s="385">
        <f t="shared" si="20"/>
        <v>112</v>
      </c>
      <c r="D45" s="541" t="s">
        <v>403</v>
      </c>
      <c r="E45" s="159" t="s">
        <v>0</v>
      </c>
      <c r="F45" s="212"/>
      <c r="G45" s="217"/>
      <c r="H45" s="216"/>
      <c r="I45" s="219" t="str">
        <f t="shared" si="21"/>
        <v>S.I.</v>
      </c>
      <c r="J45" s="235"/>
      <c r="K45" s="61"/>
      <c r="L45" s="224"/>
      <c r="M45" s="225" t="str">
        <f t="shared" si="22"/>
        <v>S.I.</v>
      </c>
      <c r="N45" s="234"/>
      <c r="O45" s="63"/>
      <c r="P45" s="227"/>
      <c r="Q45" s="228" t="str">
        <f t="shared" si="23"/>
        <v>S.I.</v>
      </c>
      <c r="R45" s="233"/>
      <c r="S45" s="65"/>
      <c r="T45" s="222"/>
      <c r="U45" s="223" t="str">
        <f t="shared" si="24"/>
        <v>S.I.</v>
      </c>
      <c r="V45" s="232"/>
      <c r="W45" s="66"/>
      <c r="X45" s="229"/>
      <c r="Y45" s="230" t="str">
        <f t="shared" si="25"/>
        <v>S.I.</v>
      </c>
      <c r="Z45" s="440"/>
      <c r="AA45" s="441"/>
      <c r="AB45" s="465"/>
      <c r="AC45" s="443" t="str">
        <f t="shared" si="26"/>
        <v>S.I.</v>
      </c>
      <c r="AD45" s="446"/>
      <c r="AE45" s="447"/>
      <c r="AF45" s="468"/>
      <c r="AG45" s="449" t="str">
        <f t="shared" si="27"/>
        <v>S.I.</v>
      </c>
      <c r="AH45" s="452"/>
      <c r="AI45" s="453"/>
      <c r="AJ45" s="473"/>
      <c r="AK45" s="455" t="str">
        <f t="shared" si="28"/>
        <v>S.I.</v>
      </c>
      <c r="AL45" s="1"/>
    </row>
    <row r="46" spans="1:38" ht="19.5" customHeight="1">
      <c r="A46" s="552"/>
      <c r="B46" s="551"/>
      <c r="C46" s="385">
        <f t="shared" si="20"/>
        <v>113</v>
      </c>
      <c r="D46" s="541" t="s">
        <v>403</v>
      </c>
      <c r="E46" s="159" t="s">
        <v>412</v>
      </c>
      <c r="F46" s="212"/>
      <c r="G46" s="217"/>
      <c r="H46" s="216"/>
      <c r="I46" s="219" t="str">
        <f t="shared" si="21"/>
        <v>S.I.</v>
      </c>
      <c r="J46" s="235"/>
      <c r="K46" s="61"/>
      <c r="L46" s="224"/>
      <c r="M46" s="225" t="str">
        <f t="shared" si="22"/>
        <v>S.I.</v>
      </c>
      <c r="N46" s="234"/>
      <c r="O46" s="63"/>
      <c r="P46" s="227"/>
      <c r="Q46" s="228" t="str">
        <f t="shared" si="23"/>
        <v>S.I.</v>
      </c>
      <c r="R46" s="233"/>
      <c r="S46" s="65"/>
      <c r="T46" s="222"/>
      <c r="U46" s="223" t="str">
        <f t="shared" si="24"/>
        <v>S.I.</v>
      </c>
      <c r="V46" s="232"/>
      <c r="W46" s="66"/>
      <c r="X46" s="229"/>
      <c r="Y46" s="230" t="str">
        <f t="shared" si="25"/>
        <v>S.I.</v>
      </c>
      <c r="Z46" s="440"/>
      <c r="AA46" s="441"/>
      <c r="AB46" s="465"/>
      <c r="AC46" s="443" t="str">
        <f t="shared" si="26"/>
        <v>S.I.</v>
      </c>
      <c r="AD46" s="446"/>
      <c r="AE46" s="447"/>
      <c r="AF46" s="468"/>
      <c r="AG46" s="449" t="str">
        <f t="shared" si="27"/>
        <v>S.I.</v>
      </c>
      <c r="AH46" s="452"/>
      <c r="AI46" s="453"/>
      <c r="AJ46" s="473"/>
      <c r="AK46" s="455" t="str">
        <f t="shared" si="28"/>
        <v>S.I.</v>
      </c>
      <c r="AL46" s="1"/>
    </row>
    <row r="47" spans="1:38" ht="19.5" customHeight="1">
      <c r="A47" s="552"/>
      <c r="B47" s="551"/>
      <c r="C47" s="385">
        <f t="shared" si="20"/>
        <v>114</v>
      </c>
      <c r="D47" s="541" t="s">
        <v>404</v>
      </c>
      <c r="E47" s="159" t="s">
        <v>0</v>
      </c>
      <c r="F47" s="212"/>
      <c r="G47" s="217"/>
      <c r="H47" s="216"/>
      <c r="I47" s="219" t="str">
        <f t="shared" si="21"/>
        <v>S.I.</v>
      </c>
      <c r="J47" s="235"/>
      <c r="K47" s="61"/>
      <c r="L47" s="224"/>
      <c r="M47" s="225" t="str">
        <f t="shared" si="22"/>
        <v>S.I.</v>
      </c>
      <c r="N47" s="234"/>
      <c r="O47" s="63"/>
      <c r="P47" s="227"/>
      <c r="Q47" s="228" t="str">
        <f t="shared" si="23"/>
        <v>S.I.</v>
      </c>
      <c r="R47" s="233"/>
      <c r="S47" s="65"/>
      <c r="T47" s="222"/>
      <c r="U47" s="223" t="str">
        <f t="shared" si="24"/>
        <v>S.I.</v>
      </c>
      <c r="V47" s="232"/>
      <c r="W47" s="66"/>
      <c r="X47" s="229"/>
      <c r="Y47" s="230" t="str">
        <f t="shared" si="25"/>
        <v>S.I.</v>
      </c>
      <c r="Z47" s="440"/>
      <c r="AA47" s="441"/>
      <c r="AB47" s="465"/>
      <c r="AC47" s="443" t="str">
        <f t="shared" si="26"/>
        <v>S.I.</v>
      </c>
      <c r="AD47" s="446"/>
      <c r="AE47" s="447"/>
      <c r="AF47" s="468"/>
      <c r="AG47" s="449" t="str">
        <f t="shared" si="27"/>
        <v>S.I.</v>
      </c>
      <c r="AH47" s="452"/>
      <c r="AI47" s="453"/>
      <c r="AJ47" s="473"/>
      <c r="AK47" s="455" t="str">
        <f t="shared" si="28"/>
        <v>S.I.</v>
      </c>
      <c r="AL47" s="1"/>
    </row>
    <row r="48" spans="1:38" ht="19.5" customHeight="1">
      <c r="A48" s="552"/>
      <c r="B48" s="551"/>
      <c r="C48" s="385">
        <f t="shared" si="20"/>
        <v>115</v>
      </c>
      <c r="D48" s="541" t="s">
        <v>404</v>
      </c>
      <c r="E48" s="159" t="s">
        <v>412</v>
      </c>
      <c r="F48" s="212"/>
      <c r="G48" s="217"/>
      <c r="H48" s="216"/>
      <c r="I48" s="219" t="str">
        <f t="shared" si="21"/>
        <v>S.I.</v>
      </c>
      <c r="J48" s="235"/>
      <c r="K48" s="61"/>
      <c r="L48" s="224"/>
      <c r="M48" s="225" t="str">
        <f t="shared" si="22"/>
        <v>S.I.</v>
      </c>
      <c r="N48" s="234"/>
      <c r="O48" s="63"/>
      <c r="P48" s="227"/>
      <c r="Q48" s="228" t="str">
        <f t="shared" si="23"/>
        <v>S.I.</v>
      </c>
      <c r="R48" s="233"/>
      <c r="S48" s="65"/>
      <c r="T48" s="222"/>
      <c r="U48" s="223" t="str">
        <f t="shared" si="24"/>
        <v>S.I.</v>
      </c>
      <c r="V48" s="232"/>
      <c r="W48" s="66"/>
      <c r="X48" s="229"/>
      <c r="Y48" s="230" t="str">
        <f t="shared" si="25"/>
        <v>S.I.</v>
      </c>
      <c r="Z48" s="440"/>
      <c r="AA48" s="441"/>
      <c r="AB48" s="465"/>
      <c r="AC48" s="443" t="str">
        <f t="shared" si="26"/>
        <v>S.I.</v>
      </c>
      <c r="AD48" s="446"/>
      <c r="AE48" s="447"/>
      <c r="AF48" s="468"/>
      <c r="AG48" s="449" t="str">
        <f t="shared" si="27"/>
        <v>S.I.</v>
      </c>
      <c r="AH48" s="452"/>
      <c r="AI48" s="453"/>
      <c r="AJ48" s="473"/>
      <c r="AK48" s="455" t="str">
        <f t="shared" si="28"/>
        <v>S.I.</v>
      </c>
      <c r="AL48" s="1"/>
    </row>
    <row r="49" spans="1:38" ht="19.5" customHeight="1">
      <c r="A49" s="552"/>
      <c r="B49" s="551"/>
      <c r="C49" s="385">
        <f t="shared" si="20"/>
        <v>116</v>
      </c>
      <c r="D49" s="541" t="s">
        <v>405</v>
      </c>
      <c r="E49" s="159" t="s">
        <v>0</v>
      </c>
      <c r="F49" s="212"/>
      <c r="G49" s="217"/>
      <c r="H49" s="216"/>
      <c r="I49" s="219" t="str">
        <f t="shared" si="21"/>
        <v>S.I.</v>
      </c>
      <c r="J49" s="235"/>
      <c r="K49" s="61"/>
      <c r="L49" s="224"/>
      <c r="M49" s="225" t="str">
        <f t="shared" si="22"/>
        <v>S.I.</v>
      </c>
      <c r="N49" s="234"/>
      <c r="O49" s="63"/>
      <c r="P49" s="227"/>
      <c r="Q49" s="228" t="str">
        <f t="shared" si="23"/>
        <v>S.I.</v>
      </c>
      <c r="R49" s="233"/>
      <c r="S49" s="65"/>
      <c r="T49" s="222"/>
      <c r="U49" s="223" t="str">
        <f t="shared" si="24"/>
        <v>S.I.</v>
      </c>
      <c r="V49" s="232"/>
      <c r="W49" s="66"/>
      <c r="X49" s="229"/>
      <c r="Y49" s="230" t="str">
        <f t="shared" si="25"/>
        <v>S.I.</v>
      </c>
      <c r="Z49" s="440"/>
      <c r="AA49" s="441"/>
      <c r="AB49" s="465"/>
      <c r="AC49" s="443" t="str">
        <f t="shared" si="26"/>
        <v>S.I.</v>
      </c>
      <c r="AD49" s="446"/>
      <c r="AE49" s="447"/>
      <c r="AF49" s="468"/>
      <c r="AG49" s="449" t="str">
        <f t="shared" si="27"/>
        <v>S.I.</v>
      </c>
      <c r="AH49" s="452"/>
      <c r="AI49" s="453"/>
      <c r="AJ49" s="473"/>
      <c r="AK49" s="455" t="str">
        <f t="shared" si="28"/>
        <v>S.I.</v>
      </c>
      <c r="AL49" s="1"/>
    </row>
    <row r="50" spans="1:38" ht="19.5" customHeight="1">
      <c r="A50" s="552"/>
      <c r="B50" s="551"/>
      <c r="C50" s="385">
        <f t="shared" si="20"/>
        <v>117</v>
      </c>
      <c r="D50" s="541" t="s">
        <v>405</v>
      </c>
      <c r="E50" s="159" t="s">
        <v>412</v>
      </c>
      <c r="F50" s="212"/>
      <c r="G50" s="217"/>
      <c r="H50" s="216"/>
      <c r="I50" s="219" t="str">
        <f t="shared" si="21"/>
        <v>S.I.</v>
      </c>
      <c r="J50" s="235"/>
      <c r="K50" s="61"/>
      <c r="L50" s="224"/>
      <c r="M50" s="225" t="str">
        <f t="shared" si="22"/>
        <v>S.I.</v>
      </c>
      <c r="N50" s="234"/>
      <c r="O50" s="63"/>
      <c r="P50" s="227"/>
      <c r="Q50" s="228" t="str">
        <f t="shared" si="23"/>
        <v>S.I.</v>
      </c>
      <c r="R50" s="233"/>
      <c r="S50" s="65"/>
      <c r="T50" s="222"/>
      <c r="U50" s="223" t="str">
        <f t="shared" si="24"/>
        <v>S.I.</v>
      </c>
      <c r="V50" s="232"/>
      <c r="W50" s="66"/>
      <c r="X50" s="229"/>
      <c r="Y50" s="230" t="str">
        <f t="shared" si="25"/>
        <v>S.I.</v>
      </c>
      <c r="Z50" s="440"/>
      <c r="AA50" s="441"/>
      <c r="AB50" s="465"/>
      <c r="AC50" s="443" t="str">
        <f t="shared" si="26"/>
        <v>S.I.</v>
      </c>
      <c r="AD50" s="446"/>
      <c r="AE50" s="447"/>
      <c r="AF50" s="468"/>
      <c r="AG50" s="449" t="str">
        <f t="shared" si="27"/>
        <v>S.I.</v>
      </c>
      <c r="AH50" s="452"/>
      <c r="AI50" s="453"/>
      <c r="AJ50" s="473"/>
      <c r="AK50" s="455" t="str">
        <f t="shared" si="28"/>
        <v>S.I.</v>
      </c>
      <c r="AL50" s="1"/>
    </row>
    <row r="51" spans="1:38" ht="19.5" customHeight="1">
      <c r="A51" s="552"/>
      <c r="B51" s="551"/>
      <c r="C51" s="385">
        <f t="shared" si="20"/>
        <v>118</v>
      </c>
      <c r="D51" s="541" t="s">
        <v>406</v>
      </c>
      <c r="E51" s="159" t="s">
        <v>0</v>
      </c>
      <c r="F51" s="212"/>
      <c r="G51" s="217"/>
      <c r="H51" s="216"/>
      <c r="I51" s="219" t="str">
        <f t="shared" si="21"/>
        <v>S.I.</v>
      </c>
      <c r="J51" s="235"/>
      <c r="K51" s="61"/>
      <c r="L51" s="224"/>
      <c r="M51" s="225" t="str">
        <f t="shared" si="22"/>
        <v>S.I.</v>
      </c>
      <c r="N51" s="234"/>
      <c r="O51" s="63"/>
      <c r="P51" s="227"/>
      <c r="Q51" s="228" t="str">
        <f t="shared" si="23"/>
        <v>S.I.</v>
      </c>
      <c r="R51" s="233"/>
      <c r="S51" s="65"/>
      <c r="T51" s="222"/>
      <c r="U51" s="223" t="str">
        <f t="shared" si="24"/>
        <v>S.I.</v>
      </c>
      <c r="V51" s="232"/>
      <c r="W51" s="66"/>
      <c r="X51" s="229"/>
      <c r="Y51" s="230" t="str">
        <f t="shared" si="25"/>
        <v>S.I.</v>
      </c>
      <c r="Z51" s="440"/>
      <c r="AA51" s="441"/>
      <c r="AB51" s="465"/>
      <c r="AC51" s="443" t="str">
        <f t="shared" si="26"/>
        <v>S.I.</v>
      </c>
      <c r="AD51" s="446"/>
      <c r="AE51" s="447"/>
      <c r="AF51" s="468"/>
      <c r="AG51" s="449" t="str">
        <f t="shared" si="27"/>
        <v>S.I.</v>
      </c>
      <c r="AH51" s="452"/>
      <c r="AI51" s="453"/>
      <c r="AJ51" s="473"/>
      <c r="AK51" s="455" t="str">
        <f t="shared" si="28"/>
        <v>S.I.</v>
      </c>
      <c r="AL51" s="1"/>
    </row>
    <row r="52" spans="1:38" ht="19.5" customHeight="1">
      <c r="A52" s="552"/>
      <c r="B52" s="551"/>
      <c r="C52" s="385">
        <f t="shared" si="20"/>
        <v>119</v>
      </c>
      <c r="D52" s="541" t="s">
        <v>406</v>
      </c>
      <c r="E52" s="159" t="s">
        <v>412</v>
      </c>
      <c r="F52" s="212"/>
      <c r="G52" s="217"/>
      <c r="H52" s="216"/>
      <c r="I52" s="219" t="str">
        <f t="shared" si="21"/>
        <v>S.I.</v>
      </c>
      <c r="J52" s="235"/>
      <c r="K52" s="61"/>
      <c r="L52" s="224"/>
      <c r="M52" s="225" t="str">
        <f t="shared" si="22"/>
        <v>S.I.</v>
      </c>
      <c r="N52" s="234"/>
      <c r="O52" s="63"/>
      <c r="P52" s="227"/>
      <c r="Q52" s="228" t="str">
        <f t="shared" si="23"/>
        <v>S.I.</v>
      </c>
      <c r="R52" s="233"/>
      <c r="S52" s="65"/>
      <c r="T52" s="222"/>
      <c r="U52" s="223" t="str">
        <f t="shared" si="24"/>
        <v>S.I.</v>
      </c>
      <c r="V52" s="232"/>
      <c r="W52" s="66"/>
      <c r="X52" s="229"/>
      <c r="Y52" s="230" t="str">
        <f t="shared" si="25"/>
        <v>S.I.</v>
      </c>
      <c r="Z52" s="440"/>
      <c r="AA52" s="441"/>
      <c r="AB52" s="465"/>
      <c r="AC52" s="443" t="str">
        <f t="shared" si="26"/>
        <v>S.I.</v>
      </c>
      <c r="AD52" s="446"/>
      <c r="AE52" s="447"/>
      <c r="AF52" s="468"/>
      <c r="AG52" s="449" t="str">
        <f t="shared" si="27"/>
        <v>S.I.</v>
      </c>
      <c r="AH52" s="452"/>
      <c r="AI52" s="453"/>
      <c r="AJ52" s="473"/>
      <c r="AK52" s="455" t="str">
        <f t="shared" si="28"/>
        <v>S.I.</v>
      </c>
      <c r="AL52" s="1"/>
    </row>
    <row r="53" spans="1:38" ht="19.5" customHeight="1">
      <c r="A53" s="552"/>
      <c r="B53" s="551"/>
      <c r="C53" s="385">
        <f t="shared" si="20"/>
        <v>120</v>
      </c>
      <c r="D53" s="541" t="s">
        <v>410</v>
      </c>
      <c r="E53" s="159" t="s">
        <v>0</v>
      </c>
      <c r="F53" s="212"/>
      <c r="G53" s="217"/>
      <c r="H53" s="216"/>
      <c r="I53" s="219" t="str">
        <f t="shared" si="21"/>
        <v>S.I.</v>
      </c>
      <c r="J53" s="235"/>
      <c r="K53" s="61"/>
      <c r="L53" s="224"/>
      <c r="M53" s="225" t="str">
        <f t="shared" si="22"/>
        <v>S.I.</v>
      </c>
      <c r="N53" s="234"/>
      <c r="O53" s="63"/>
      <c r="P53" s="227"/>
      <c r="Q53" s="228" t="str">
        <f t="shared" si="23"/>
        <v>S.I.</v>
      </c>
      <c r="R53" s="233"/>
      <c r="S53" s="65"/>
      <c r="T53" s="222"/>
      <c r="U53" s="223" t="str">
        <f t="shared" si="24"/>
        <v>S.I.</v>
      </c>
      <c r="V53" s="232"/>
      <c r="W53" s="66"/>
      <c r="X53" s="229"/>
      <c r="Y53" s="230" t="str">
        <f t="shared" si="25"/>
        <v>S.I.</v>
      </c>
      <c r="Z53" s="440"/>
      <c r="AA53" s="441"/>
      <c r="AB53" s="465"/>
      <c r="AC53" s="443" t="str">
        <f t="shared" si="26"/>
        <v>S.I.</v>
      </c>
      <c r="AD53" s="446"/>
      <c r="AE53" s="447"/>
      <c r="AF53" s="468"/>
      <c r="AG53" s="449" t="str">
        <f t="shared" si="27"/>
        <v>S.I.</v>
      </c>
      <c r="AH53" s="452"/>
      <c r="AI53" s="453"/>
      <c r="AJ53" s="473"/>
      <c r="AK53" s="455" t="str">
        <f t="shared" si="28"/>
        <v>S.I.</v>
      </c>
      <c r="AL53" s="1"/>
    </row>
    <row r="54" spans="1:38" ht="19.5" customHeight="1">
      <c r="A54" s="552"/>
      <c r="B54" s="551"/>
      <c r="C54" s="385">
        <f t="shared" si="20"/>
        <v>121</v>
      </c>
      <c r="D54" s="541" t="s">
        <v>410</v>
      </c>
      <c r="E54" s="159" t="s">
        <v>412</v>
      </c>
      <c r="F54" s="212"/>
      <c r="G54" s="217"/>
      <c r="H54" s="216"/>
      <c r="I54" s="219" t="str">
        <f t="shared" si="21"/>
        <v>S.I.</v>
      </c>
      <c r="J54" s="235"/>
      <c r="K54" s="61"/>
      <c r="L54" s="224"/>
      <c r="M54" s="225" t="str">
        <f t="shared" si="22"/>
        <v>S.I.</v>
      </c>
      <c r="N54" s="234"/>
      <c r="O54" s="63"/>
      <c r="P54" s="227"/>
      <c r="Q54" s="228" t="str">
        <f t="shared" si="23"/>
        <v>S.I.</v>
      </c>
      <c r="R54" s="233"/>
      <c r="S54" s="65"/>
      <c r="T54" s="222"/>
      <c r="U54" s="223" t="str">
        <f t="shared" si="24"/>
        <v>S.I.</v>
      </c>
      <c r="V54" s="232"/>
      <c r="W54" s="66"/>
      <c r="X54" s="229"/>
      <c r="Y54" s="230" t="str">
        <f t="shared" si="25"/>
        <v>S.I.</v>
      </c>
      <c r="Z54" s="440"/>
      <c r="AA54" s="441"/>
      <c r="AB54" s="465"/>
      <c r="AC54" s="443" t="str">
        <f t="shared" si="26"/>
        <v>S.I.</v>
      </c>
      <c r="AD54" s="446"/>
      <c r="AE54" s="447"/>
      <c r="AF54" s="468"/>
      <c r="AG54" s="449" t="str">
        <f t="shared" si="27"/>
        <v>S.I.</v>
      </c>
      <c r="AH54" s="452"/>
      <c r="AI54" s="453"/>
      <c r="AJ54" s="473"/>
      <c r="AK54" s="455" t="str">
        <f t="shared" si="28"/>
        <v>S.I.</v>
      </c>
      <c r="AL54" s="1"/>
    </row>
    <row r="55" spans="1:38" ht="19.5" customHeight="1">
      <c r="A55" s="552"/>
      <c r="B55" s="551"/>
      <c r="C55" s="385">
        <f t="shared" si="20"/>
        <v>122</v>
      </c>
      <c r="D55" s="541" t="s">
        <v>413</v>
      </c>
      <c r="E55" s="159" t="s">
        <v>0</v>
      </c>
      <c r="F55" s="212"/>
      <c r="G55" s="217"/>
      <c r="H55" s="216"/>
      <c r="I55" s="219" t="str">
        <f t="shared" si="21"/>
        <v>S.I.</v>
      </c>
      <c r="J55" s="235"/>
      <c r="K55" s="61"/>
      <c r="L55" s="224"/>
      <c r="M55" s="225" t="str">
        <f t="shared" si="22"/>
        <v>S.I.</v>
      </c>
      <c r="N55" s="234"/>
      <c r="O55" s="63"/>
      <c r="P55" s="227"/>
      <c r="Q55" s="228" t="str">
        <f t="shared" si="23"/>
        <v>S.I.</v>
      </c>
      <c r="R55" s="233"/>
      <c r="S55" s="65"/>
      <c r="T55" s="222"/>
      <c r="U55" s="223" t="str">
        <f t="shared" si="24"/>
        <v>S.I.</v>
      </c>
      <c r="V55" s="232"/>
      <c r="W55" s="66"/>
      <c r="X55" s="229"/>
      <c r="Y55" s="230" t="str">
        <f t="shared" si="25"/>
        <v>S.I.</v>
      </c>
      <c r="Z55" s="440"/>
      <c r="AA55" s="441"/>
      <c r="AB55" s="465"/>
      <c r="AC55" s="443" t="str">
        <f t="shared" si="26"/>
        <v>S.I.</v>
      </c>
      <c r="AD55" s="446"/>
      <c r="AE55" s="447"/>
      <c r="AF55" s="468"/>
      <c r="AG55" s="449" t="str">
        <f t="shared" si="27"/>
        <v>S.I.</v>
      </c>
      <c r="AH55" s="452"/>
      <c r="AI55" s="453"/>
      <c r="AJ55" s="473"/>
      <c r="AK55" s="455" t="str">
        <f t="shared" si="28"/>
        <v>S.I.</v>
      </c>
      <c r="AL55" s="1"/>
    </row>
    <row r="56" spans="1:38" ht="19.5" customHeight="1">
      <c r="A56" s="552"/>
      <c r="B56" s="551"/>
      <c r="C56" s="385">
        <f t="shared" si="20"/>
        <v>123</v>
      </c>
      <c r="D56" s="541" t="s">
        <v>413</v>
      </c>
      <c r="E56" s="159" t="s">
        <v>412</v>
      </c>
      <c r="F56" s="212"/>
      <c r="G56" s="217"/>
      <c r="H56" s="216"/>
      <c r="I56" s="219" t="str">
        <f t="shared" si="21"/>
        <v>S.I.</v>
      </c>
      <c r="J56" s="235"/>
      <c r="K56" s="61"/>
      <c r="L56" s="224"/>
      <c r="M56" s="225" t="str">
        <f t="shared" si="22"/>
        <v>S.I.</v>
      </c>
      <c r="N56" s="234"/>
      <c r="O56" s="63"/>
      <c r="P56" s="227"/>
      <c r="Q56" s="228" t="str">
        <f t="shared" si="23"/>
        <v>S.I.</v>
      </c>
      <c r="R56" s="233"/>
      <c r="S56" s="65"/>
      <c r="T56" s="222"/>
      <c r="U56" s="223" t="str">
        <f t="shared" si="24"/>
        <v>S.I.</v>
      </c>
      <c r="V56" s="232"/>
      <c r="W56" s="66"/>
      <c r="X56" s="229"/>
      <c r="Y56" s="230" t="str">
        <f t="shared" si="25"/>
        <v>S.I.</v>
      </c>
      <c r="Z56" s="440"/>
      <c r="AA56" s="441"/>
      <c r="AB56" s="465"/>
      <c r="AC56" s="443" t="str">
        <f t="shared" si="26"/>
        <v>S.I.</v>
      </c>
      <c r="AD56" s="446"/>
      <c r="AE56" s="447"/>
      <c r="AF56" s="468"/>
      <c r="AG56" s="449" t="str">
        <f t="shared" si="27"/>
        <v>S.I.</v>
      </c>
      <c r="AH56" s="452"/>
      <c r="AI56" s="453"/>
      <c r="AJ56" s="473"/>
      <c r="AK56" s="455" t="str">
        <f t="shared" si="28"/>
        <v>S.I.</v>
      </c>
      <c r="AL56" s="1"/>
    </row>
    <row r="57" spans="1:38" ht="19.5" customHeight="1">
      <c r="A57" s="552"/>
      <c r="B57" s="551"/>
      <c r="C57" s="385">
        <f t="shared" si="20"/>
        <v>124</v>
      </c>
      <c r="D57" s="541" t="s">
        <v>407</v>
      </c>
      <c r="E57" s="159" t="s">
        <v>0</v>
      </c>
      <c r="F57" s="212"/>
      <c r="G57" s="217"/>
      <c r="H57" s="216"/>
      <c r="I57" s="219" t="str">
        <f t="shared" si="21"/>
        <v>S.I.</v>
      </c>
      <c r="J57" s="235"/>
      <c r="K57" s="61"/>
      <c r="L57" s="224"/>
      <c r="M57" s="225" t="str">
        <f t="shared" si="22"/>
        <v>S.I.</v>
      </c>
      <c r="N57" s="234"/>
      <c r="O57" s="63"/>
      <c r="P57" s="227"/>
      <c r="Q57" s="228" t="str">
        <f t="shared" si="23"/>
        <v>S.I.</v>
      </c>
      <c r="R57" s="233"/>
      <c r="S57" s="65"/>
      <c r="T57" s="222"/>
      <c r="U57" s="223" t="str">
        <f t="shared" si="24"/>
        <v>S.I.</v>
      </c>
      <c r="V57" s="232"/>
      <c r="W57" s="66"/>
      <c r="X57" s="229"/>
      <c r="Y57" s="230" t="str">
        <f t="shared" si="25"/>
        <v>S.I.</v>
      </c>
      <c r="Z57" s="440"/>
      <c r="AA57" s="441"/>
      <c r="AB57" s="465"/>
      <c r="AC57" s="443" t="str">
        <f t="shared" si="26"/>
        <v>S.I.</v>
      </c>
      <c r="AD57" s="446"/>
      <c r="AE57" s="447"/>
      <c r="AF57" s="468"/>
      <c r="AG57" s="449" t="str">
        <f t="shared" si="27"/>
        <v>S.I.</v>
      </c>
      <c r="AH57" s="452"/>
      <c r="AI57" s="453"/>
      <c r="AJ57" s="473"/>
      <c r="AK57" s="455" t="str">
        <f t="shared" si="28"/>
        <v>S.I.</v>
      </c>
      <c r="AL57" s="1"/>
    </row>
    <row r="58" spans="1:38" ht="19.5" customHeight="1">
      <c r="A58" s="552"/>
      <c r="B58" s="551"/>
      <c r="C58" s="385">
        <f t="shared" si="20"/>
        <v>125</v>
      </c>
      <c r="D58" s="541" t="s">
        <v>407</v>
      </c>
      <c r="E58" s="159" t="s">
        <v>412</v>
      </c>
      <c r="F58" s="212"/>
      <c r="G58" s="217"/>
      <c r="H58" s="216"/>
      <c r="I58" s="219" t="str">
        <f t="shared" si="21"/>
        <v>S.I.</v>
      </c>
      <c r="J58" s="235"/>
      <c r="K58" s="61"/>
      <c r="L58" s="224"/>
      <c r="M58" s="225" t="str">
        <f t="shared" si="22"/>
        <v>S.I.</v>
      </c>
      <c r="N58" s="234"/>
      <c r="O58" s="63"/>
      <c r="P58" s="227"/>
      <c r="Q58" s="228" t="str">
        <f t="shared" si="23"/>
        <v>S.I.</v>
      </c>
      <c r="R58" s="233"/>
      <c r="S58" s="65"/>
      <c r="T58" s="222"/>
      <c r="U58" s="223" t="str">
        <f t="shared" si="24"/>
        <v>S.I.</v>
      </c>
      <c r="V58" s="232"/>
      <c r="W58" s="66"/>
      <c r="X58" s="229"/>
      <c r="Y58" s="230" t="str">
        <f t="shared" si="25"/>
        <v>S.I.</v>
      </c>
      <c r="Z58" s="440"/>
      <c r="AA58" s="441"/>
      <c r="AB58" s="465"/>
      <c r="AC58" s="443" t="str">
        <f t="shared" si="26"/>
        <v>S.I.</v>
      </c>
      <c r="AD58" s="446"/>
      <c r="AE58" s="447"/>
      <c r="AF58" s="468"/>
      <c r="AG58" s="449" t="str">
        <f t="shared" si="27"/>
        <v>S.I.</v>
      </c>
      <c r="AH58" s="452"/>
      <c r="AI58" s="453"/>
      <c r="AJ58" s="473"/>
      <c r="AK58" s="455" t="str">
        <f t="shared" si="28"/>
        <v>S.I.</v>
      </c>
      <c r="AL58" s="1"/>
    </row>
    <row r="59" spans="1:38" ht="19.5" customHeight="1">
      <c r="A59" s="552"/>
      <c r="B59" s="551"/>
      <c r="C59" s="385">
        <f t="shared" si="20"/>
        <v>126</v>
      </c>
      <c r="D59" s="541" t="s">
        <v>408</v>
      </c>
      <c r="E59" s="159" t="s">
        <v>0</v>
      </c>
      <c r="F59" s="212"/>
      <c r="G59" s="217"/>
      <c r="H59" s="216"/>
      <c r="I59" s="219" t="str">
        <f t="shared" si="21"/>
        <v>S.I.</v>
      </c>
      <c r="J59" s="235"/>
      <c r="K59" s="61"/>
      <c r="L59" s="224"/>
      <c r="M59" s="225" t="str">
        <f t="shared" si="22"/>
        <v>S.I.</v>
      </c>
      <c r="N59" s="234"/>
      <c r="O59" s="63"/>
      <c r="P59" s="227"/>
      <c r="Q59" s="228" t="str">
        <f t="shared" si="23"/>
        <v>S.I.</v>
      </c>
      <c r="R59" s="233"/>
      <c r="S59" s="65"/>
      <c r="T59" s="222"/>
      <c r="U59" s="223" t="str">
        <f t="shared" si="24"/>
        <v>S.I.</v>
      </c>
      <c r="V59" s="232"/>
      <c r="W59" s="66"/>
      <c r="X59" s="229"/>
      <c r="Y59" s="230" t="str">
        <f t="shared" si="25"/>
        <v>S.I.</v>
      </c>
      <c r="Z59" s="440"/>
      <c r="AA59" s="441"/>
      <c r="AB59" s="465"/>
      <c r="AC59" s="443" t="str">
        <f t="shared" si="26"/>
        <v>S.I.</v>
      </c>
      <c r="AD59" s="446"/>
      <c r="AE59" s="447"/>
      <c r="AF59" s="468"/>
      <c r="AG59" s="449" t="str">
        <f t="shared" si="27"/>
        <v>S.I.</v>
      </c>
      <c r="AH59" s="452"/>
      <c r="AI59" s="453"/>
      <c r="AJ59" s="473"/>
      <c r="AK59" s="455" t="str">
        <f t="shared" si="28"/>
        <v>S.I.</v>
      </c>
      <c r="AL59" s="1"/>
    </row>
    <row r="60" spans="1:38" ht="19.5" customHeight="1">
      <c r="A60" s="552"/>
      <c r="B60" s="551"/>
      <c r="C60" s="385">
        <f t="shared" si="20"/>
        <v>127</v>
      </c>
      <c r="D60" s="541" t="s">
        <v>408</v>
      </c>
      <c r="E60" s="159" t="s">
        <v>412</v>
      </c>
      <c r="F60" s="212"/>
      <c r="G60" s="217"/>
      <c r="H60" s="216"/>
      <c r="I60" s="219" t="str">
        <f t="shared" si="21"/>
        <v>S.I.</v>
      </c>
      <c r="J60" s="235"/>
      <c r="K60" s="61"/>
      <c r="L60" s="224"/>
      <c r="M60" s="225" t="str">
        <f t="shared" si="22"/>
        <v>S.I.</v>
      </c>
      <c r="N60" s="234"/>
      <c r="O60" s="63"/>
      <c r="P60" s="227"/>
      <c r="Q60" s="228" t="str">
        <f t="shared" si="23"/>
        <v>S.I.</v>
      </c>
      <c r="R60" s="233"/>
      <c r="S60" s="65"/>
      <c r="T60" s="222"/>
      <c r="U60" s="223" t="str">
        <f t="shared" si="24"/>
        <v>S.I.</v>
      </c>
      <c r="V60" s="232"/>
      <c r="W60" s="66"/>
      <c r="X60" s="229"/>
      <c r="Y60" s="230" t="str">
        <f t="shared" si="25"/>
        <v>S.I.</v>
      </c>
      <c r="Z60" s="440"/>
      <c r="AA60" s="441"/>
      <c r="AB60" s="465"/>
      <c r="AC60" s="443" t="str">
        <f t="shared" si="26"/>
        <v>S.I.</v>
      </c>
      <c r="AD60" s="446"/>
      <c r="AE60" s="447"/>
      <c r="AF60" s="468"/>
      <c r="AG60" s="449" t="str">
        <f t="shared" si="27"/>
        <v>S.I.</v>
      </c>
      <c r="AH60" s="452"/>
      <c r="AI60" s="453"/>
      <c r="AJ60" s="473"/>
      <c r="AK60" s="455" t="str">
        <f t="shared" si="28"/>
        <v>S.I.</v>
      </c>
      <c r="AL60" s="1"/>
    </row>
    <row r="61" spans="1:38" ht="19.5" customHeight="1">
      <c r="A61" s="552"/>
      <c r="B61" s="551"/>
      <c r="C61" s="385">
        <f t="shared" si="20"/>
        <v>128</v>
      </c>
      <c r="D61" s="541" t="s">
        <v>409</v>
      </c>
      <c r="E61" s="159" t="s">
        <v>0</v>
      </c>
      <c r="F61" s="212"/>
      <c r="G61" s="217"/>
      <c r="H61" s="216"/>
      <c r="I61" s="219" t="str">
        <f t="shared" si="21"/>
        <v>S.I.</v>
      </c>
      <c r="J61" s="235"/>
      <c r="K61" s="61"/>
      <c r="L61" s="224"/>
      <c r="M61" s="225" t="str">
        <f t="shared" si="22"/>
        <v>S.I.</v>
      </c>
      <c r="N61" s="234"/>
      <c r="O61" s="63"/>
      <c r="P61" s="227"/>
      <c r="Q61" s="228" t="str">
        <f t="shared" si="23"/>
        <v>S.I.</v>
      </c>
      <c r="R61" s="233"/>
      <c r="S61" s="65"/>
      <c r="T61" s="222"/>
      <c r="U61" s="223" t="str">
        <f t="shared" si="24"/>
        <v>S.I.</v>
      </c>
      <c r="V61" s="232"/>
      <c r="W61" s="66"/>
      <c r="X61" s="229"/>
      <c r="Y61" s="230" t="str">
        <f t="shared" si="25"/>
        <v>S.I.</v>
      </c>
      <c r="Z61" s="440"/>
      <c r="AA61" s="441"/>
      <c r="AB61" s="465"/>
      <c r="AC61" s="443" t="str">
        <f t="shared" si="26"/>
        <v>S.I.</v>
      </c>
      <c r="AD61" s="446"/>
      <c r="AE61" s="447"/>
      <c r="AF61" s="468"/>
      <c r="AG61" s="449" t="str">
        <f t="shared" si="27"/>
        <v>S.I.</v>
      </c>
      <c r="AH61" s="452"/>
      <c r="AI61" s="453"/>
      <c r="AJ61" s="473"/>
      <c r="AK61" s="455" t="str">
        <f t="shared" si="28"/>
        <v>S.I.</v>
      </c>
      <c r="AL61" s="1"/>
    </row>
    <row r="62" spans="1:38" ht="19.5" customHeight="1">
      <c r="A62" s="552"/>
      <c r="B62" s="551"/>
      <c r="C62" s="385">
        <f t="shared" si="20"/>
        <v>129</v>
      </c>
      <c r="D62" s="541" t="s">
        <v>409</v>
      </c>
      <c r="E62" s="159" t="s">
        <v>412</v>
      </c>
      <c r="F62" s="212"/>
      <c r="G62" s="217"/>
      <c r="H62" s="216"/>
      <c r="I62" s="219" t="str">
        <f t="shared" si="21"/>
        <v>S.I.</v>
      </c>
      <c r="J62" s="235"/>
      <c r="K62" s="61"/>
      <c r="L62" s="224"/>
      <c r="M62" s="225" t="str">
        <f t="shared" si="22"/>
        <v>S.I.</v>
      </c>
      <c r="N62" s="234"/>
      <c r="O62" s="63"/>
      <c r="P62" s="227"/>
      <c r="Q62" s="228" t="str">
        <f t="shared" si="23"/>
        <v>S.I.</v>
      </c>
      <c r="R62" s="233"/>
      <c r="S62" s="65"/>
      <c r="T62" s="222"/>
      <c r="U62" s="223" t="str">
        <f t="shared" si="24"/>
        <v>S.I.</v>
      </c>
      <c r="V62" s="232"/>
      <c r="W62" s="66"/>
      <c r="X62" s="229"/>
      <c r="Y62" s="230" t="str">
        <f t="shared" si="25"/>
        <v>S.I.</v>
      </c>
      <c r="Z62" s="440"/>
      <c r="AA62" s="441"/>
      <c r="AB62" s="465"/>
      <c r="AC62" s="443" t="str">
        <f t="shared" si="26"/>
        <v>S.I.</v>
      </c>
      <c r="AD62" s="446"/>
      <c r="AE62" s="447"/>
      <c r="AF62" s="468"/>
      <c r="AG62" s="449" t="str">
        <f t="shared" si="27"/>
        <v>S.I.</v>
      </c>
      <c r="AH62" s="452"/>
      <c r="AI62" s="453"/>
      <c r="AJ62" s="473"/>
      <c r="AK62" s="455" t="str">
        <f t="shared" si="28"/>
        <v>S.I.</v>
      </c>
      <c r="AL62" s="1"/>
    </row>
    <row r="63" spans="1:38" ht="19.5" customHeight="1">
      <c r="A63" s="552"/>
      <c r="B63" s="551"/>
      <c r="C63" s="385">
        <f t="shared" si="20"/>
        <v>130</v>
      </c>
      <c r="D63" s="541" t="s">
        <v>411</v>
      </c>
      <c r="E63" s="159" t="s">
        <v>0</v>
      </c>
      <c r="F63" s="212"/>
      <c r="G63" s="217"/>
      <c r="H63" s="216"/>
      <c r="I63" s="219" t="str">
        <f t="shared" si="21"/>
        <v>S.I.</v>
      </c>
      <c r="J63" s="235"/>
      <c r="K63" s="61"/>
      <c r="L63" s="224"/>
      <c r="M63" s="225" t="str">
        <f t="shared" si="22"/>
        <v>S.I.</v>
      </c>
      <c r="N63" s="234"/>
      <c r="O63" s="63"/>
      <c r="P63" s="227"/>
      <c r="Q63" s="228" t="str">
        <f t="shared" si="23"/>
        <v>S.I.</v>
      </c>
      <c r="R63" s="233"/>
      <c r="S63" s="65"/>
      <c r="T63" s="222"/>
      <c r="U63" s="223" t="str">
        <f t="shared" si="24"/>
        <v>S.I.</v>
      </c>
      <c r="V63" s="232"/>
      <c r="W63" s="66"/>
      <c r="X63" s="229"/>
      <c r="Y63" s="230" t="str">
        <f t="shared" si="25"/>
        <v>S.I.</v>
      </c>
      <c r="Z63" s="440"/>
      <c r="AA63" s="441"/>
      <c r="AB63" s="465"/>
      <c r="AC63" s="443" t="str">
        <f t="shared" si="26"/>
        <v>S.I.</v>
      </c>
      <c r="AD63" s="446"/>
      <c r="AE63" s="447"/>
      <c r="AF63" s="468"/>
      <c r="AG63" s="449" t="str">
        <f t="shared" si="27"/>
        <v>S.I.</v>
      </c>
      <c r="AH63" s="452"/>
      <c r="AI63" s="453"/>
      <c r="AJ63" s="473"/>
      <c r="AK63" s="455" t="str">
        <f t="shared" si="28"/>
        <v>S.I.</v>
      </c>
      <c r="AL63" s="1"/>
    </row>
    <row r="64" spans="1:38" ht="19.5" customHeight="1">
      <c r="A64" s="552"/>
      <c r="B64" s="551"/>
      <c r="C64" s="385">
        <f t="shared" si="20"/>
        <v>131</v>
      </c>
      <c r="D64" s="541" t="s">
        <v>411</v>
      </c>
      <c r="E64" s="159" t="s">
        <v>412</v>
      </c>
      <c r="F64" s="212"/>
      <c r="G64" s="217"/>
      <c r="H64" s="216"/>
      <c r="I64" s="219" t="str">
        <f t="shared" si="21"/>
        <v>S.I.</v>
      </c>
      <c r="J64" s="235"/>
      <c r="K64" s="61"/>
      <c r="L64" s="224"/>
      <c r="M64" s="225" t="str">
        <f t="shared" si="22"/>
        <v>S.I.</v>
      </c>
      <c r="N64" s="234"/>
      <c r="O64" s="63"/>
      <c r="P64" s="227"/>
      <c r="Q64" s="228" t="str">
        <f t="shared" si="23"/>
        <v>S.I.</v>
      </c>
      <c r="R64" s="233"/>
      <c r="S64" s="65"/>
      <c r="T64" s="222"/>
      <c r="U64" s="223" t="str">
        <f t="shared" si="24"/>
        <v>S.I.</v>
      </c>
      <c r="V64" s="232"/>
      <c r="W64" s="66"/>
      <c r="X64" s="229"/>
      <c r="Y64" s="230" t="str">
        <f t="shared" si="25"/>
        <v>S.I.</v>
      </c>
      <c r="Z64" s="440"/>
      <c r="AA64" s="441"/>
      <c r="AB64" s="465"/>
      <c r="AC64" s="443" t="str">
        <f t="shared" si="26"/>
        <v>S.I.</v>
      </c>
      <c r="AD64" s="446"/>
      <c r="AE64" s="447"/>
      <c r="AF64" s="468"/>
      <c r="AG64" s="449" t="str">
        <f t="shared" si="27"/>
        <v>S.I.</v>
      </c>
      <c r="AH64" s="452"/>
      <c r="AI64" s="453"/>
      <c r="AJ64" s="473"/>
      <c r="AK64" s="455" t="str">
        <f t="shared" si="28"/>
        <v>S.I.</v>
      </c>
      <c r="AL64" s="1"/>
    </row>
    <row r="65" spans="1:38" ht="58.5" customHeight="1">
      <c r="A65" s="538" t="s">
        <v>298</v>
      </c>
      <c r="B65" s="535" t="s">
        <v>1186</v>
      </c>
      <c r="C65" s="385">
        <f t="shared" si="20"/>
        <v>132</v>
      </c>
      <c r="D65" s="115" t="s">
        <v>291</v>
      </c>
      <c r="E65" s="103" t="s">
        <v>0</v>
      </c>
      <c r="F65" s="212"/>
      <c r="G65" s="217"/>
      <c r="H65" s="216"/>
      <c r="I65" s="219" t="str">
        <f t="shared" si="21"/>
        <v>S.I.</v>
      </c>
      <c r="J65" s="235"/>
      <c r="K65" s="61"/>
      <c r="L65" s="224"/>
      <c r="M65" s="225" t="str">
        <f t="shared" si="22"/>
        <v>S.I.</v>
      </c>
      <c r="N65" s="234"/>
      <c r="O65" s="63"/>
      <c r="P65" s="227"/>
      <c r="Q65" s="228" t="str">
        <f t="shared" si="23"/>
        <v>S.I.</v>
      </c>
      <c r="R65" s="233"/>
      <c r="S65" s="65"/>
      <c r="T65" s="222"/>
      <c r="U65" s="223" t="str">
        <f t="shared" si="24"/>
        <v>S.I.</v>
      </c>
      <c r="V65" s="232"/>
      <c r="W65" s="66"/>
      <c r="X65" s="229"/>
      <c r="Y65" s="230" t="str">
        <f t="shared" si="25"/>
        <v>S.I.</v>
      </c>
      <c r="Z65" s="440"/>
      <c r="AA65" s="441"/>
      <c r="AB65" s="465"/>
      <c r="AC65" s="443" t="str">
        <f t="shared" si="26"/>
        <v>S.I.</v>
      </c>
      <c r="AD65" s="446"/>
      <c r="AE65" s="447"/>
      <c r="AF65" s="468"/>
      <c r="AG65" s="449" t="str">
        <f t="shared" si="27"/>
        <v>S.I.</v>
      </c>
      <c r="AH65" s="452"/>
      <c r="AI65" s="453"/>
      <c r="AJ65" s="473"/>
      <c r="AK65" s="455" t="str">
        <f t="shared" si="28"/>
        <v>S.I.</v>
      </c>
      <c r="AL65" s="1"/>
    </row>
    <row r="66" spans="1:38" ht="42" customHeight="1">
      <c r="A66" s="539"/>
      <c r="B66" s="536"/>
      <c r="C66" s="385">
        <f t="shared" si="20"/>
        <v>133</v>
      </c>
      <c r="D66" s="115" t="s">
        <v>292</v>
      </c>
      <c r="E66" s="103" t="s">
        <v>0</v>
      </c>
      <c r="F66" s="212"/>
      <c r="G66" s="217"/>
      <c r="H66" s="216"/>
      <c r="I66" s="219" t="str">
        <f t="shared" si="21"/>
        <v>S.I.</v>
      </c>
      <c r="J66" s="235"/>
      <c r="K66" s="61"/>
      <c r="L66" s="224"/>
      <c r="M66" s="225" t="str">
        <f t="shared" si="22"/>
        <v>S.I.</v>
      </c>
      <c r="N66" s="234"/>
      <c r="O66" s="63"/>
      <c r="P66" s="227"/>
      <c r="Q66" s="228" t="str">
        <f t="shared" si="23"/>
        <v>S.I.</v>
      </c>
      <c r="R66" s="233"/>
      <c r="S66" s="65"/>
      <c r="T66" s="222"/>
      <c r="U66" s="223" t="str">
        <f t="shared" si="24"/>
        <v>S.I.</v>
      </c>
      <c r="V66" s="232"/>
      <c r="W66" s="66"/>
      <c r="X66" s="229"/>
      <c r="Y66" s="230" t="str">
        <f t="shared" si="25"/>
        <v>S.I.</v>
      </c>
      <c r="Z66" s="440"/>
      <c r="AA66" s="441"/>
      <c r="AB66" s="465"/>
      <c r="AC66" s="443" t="str">
        <f t="shared" si="26"/>
        <v>S.I.</v>
      </c>
      <c r="AD66" s="446"/>
      <c r="AE66" s="447"/>
      <c r="AF66" s="468"/>
      <c r="AG66" s="449" t="str">
        <f t="shared" si="27"/>
        <v>S.I.</v>
      </c>
      <c r="AH66" s="452"/>
      <c r="AI66" s="453"/>
      <c r="AJ66" s="473"/>
      <c r="AK66" s="455" t="str">
        <f t="shared" si="28"/>
        <v>S.I.</v>
      </c>
      <c r="AL66" s="1"/>
    </row>
    <row r="67" spans="1:38" ht="42" customHeight="1">
      <c r="A67" s="539"/>
      <c r="B67" s="536"/>
      <c r="C67" s="385">
        <f t="shared" si="20"/>
        <v>134</v>
      </c>
      <c r="D67" s="115" t="s">
        <v>293</v>
      </c>
      <c r="E67" s="103" t="s">
        <v>0</v>
      </c>
      <c r="F67" s="212"/>
      <c r="G67" s="217"/>
      <c r="H67" s="216"/>
      <c r="I67" s="219" t="str">
        <f t="shared" si="21"/>
        <v>S.I.</v>
      </c>
      <c r="J67" s="235"/>
      <c r="K67" s="61"/>
      <c r="L67" s="224"/>
      <c r="M67" s="225" t="str">
        <f t="shared" si="22"/>
        <v>S.I.</v>
      </c>
      <c r="N67" s="234"/>
      <c r="O67" s="63"/>
      <c r="P67" s="227"/>
      <c r="Q67" s="228" t="str">
        <f t="shared" si="23"/>
        <v>S.I.</v>
      </c>
      <c r="R67" s="233"/>
      <c r="S67" s="65"/>
      <c r="T67" s="222"/>
      <c r="U67" s="223" t="str">
        <f t="shared" si="24"/>
        <v>S.I.</v>
      </c>
      <c r="V67" s="232"/>
      <c r="W67" s="66"/>
      <c r="X67" s="229"/>
      <c r="Y67" s="230" t="str">
        <f t="shared" si="25"/>
        <v>S.I.</v>
      </c>
      <c r="Z67" s="440"/>
      <c r="AA67" s="441"/>
      <c r="AB67" s="465"/>
      <c r="AC67" s="443" t="str">
        <f t="shared" si="26"/>
        <v>S.I.</v>
      </c>
      <c r="AD67" s="446"/>
      <c r="AE67" s="447"/>
      <c r="AF67" s="468"/>
      <c r="AG67" s="449" t="str">
        <f t="shared" si="27"/>
        <v>S.I.</v>
      </c>
      <c r="AH67" s="452"/>
      <c r="AI67" s="453"/>
      <c r="AJ67" s="473"/>
      <c r="AK67" s="455" t="str">
        <f t="shared" si="28"/>
        <v>S.I.</v>
      </c>
      <c r="AL67" s="1"/>
    </row>
    <row r="68" spans="1:38" ht="33.75" customHeight="1">
      <c r="A68" s="539"/>
      <c r="B68" s="536"/>
      <c r="C68" s="385">
        <f>+C67+1</f>
        <v>135</v>
      </c>
      <c r="D68" s="115" t="s">
        <v>294</v>
      </c>
      <c r="E68" s="103" t="s">
        <v>0</v>
      </c>
      <c r="F68" s="212"/>
      <c r="G68" s="217"/>
      <c r="H68" s="216"/>
      <c r="I68" s="219" t="str">
        <f t="shared" si="21"/>
        <v>S.I.</v>
      </c>
      <c r="J68" s="235"/>
      <c r="K68" s="61"/>
      <c r="L68" s="224"/>
      <c r="M68" s="225" t="str">
        <f t="shared" si="22"/>
        <v>S.I.</v>
      </c>
      <c r="N68" s="234"/>
      <c r="O68" s="63"/>
      <c r="P68" s="227"/>
      <c r="Q68" s="228" t="str">
        <f t="shared" si="23"/>
        <v>S.I.</v>
      </c>
      <c r="R68" s="233"/>
      <c r="S68" s="65"/>
      <c r="T68" s="222"/>
      <c r="U68" s="223" t="str">
        <f t="shared" si="24"/>
        <v>S.I.</v>
      </c>
      <c r="V68" s="232"/>
      <c r="W68" s="66"/>
      <c r="X68" s="229"/>
      <c r="Y68" s="230" t="str">
        <f t="shared" si="25"/>
        <v>S.I.</v>
      </c>
      <c r="Z68" s="440"/>
      <c r="AA68" s="441"/>
      <c r="AB68" s="465"/>
      <c r="AC68" s="443" t="str">
        <f t="shared" si="26"/>
        <v>S.I.</v>
      </c>
      <c r="AD68" s="446"/>
      <c r="AE68" s="447"/>
      <c r="AF68" s="468"/>
      <c r="AG68" s="449" t="str">
        <f t="shared" si="27"/>
        <v>S.I.</v>
      </c>
      <c r="AH68" s="452"/>
      <c r="AI68" s="453"/>
      <c r="AJ68" s="473"/>
      <c r="AK68" s="455" t="str">
        <f t="shared" si="28"/>
        <v>S.I.</v>
      </c>
      <c r="AL68" s="1"/>
    </row>
    <row r="69" spans="1:38" ht="25.5">
      <c r="A69" s="539"/>
      <c r="B69" s="536"/>
      <c r="C69" s="385">
        <f>+C68+1</f>
        <v>136</v>
      </c>
      <c r="D69" s="115" t="s">
        <v>295</v>
      </c>
      <c r="E69" s="103" t="s">
        <v>0</v>
      </c>
      <c r="F69" s="212"/>
      <c r="G69" s="217"/>
      <c r="H69" s="216"/>
      <c r="I69" s="219" t="s">
        <v>652</v>
      </c>
      <c r="J69" s="235"/>
      <c r="K69" s="61"/>
      <c r="L69" s="224"/>
      <c r="M69" s="225" t="s">
        <v>652</v>
      </c>
      <c r="N69" s="234"/>
      <c r="O69" s="63"/>
      <c r="P69" s="227"/>
      <c r="Q69" s="228" t="s">
        <v>652</v>
      </c>
      <c r="R69" s="233"/>
      <c r="S69" s="65"/>
      <c r="T69" s="222"/>
      <c r="U69" s="223" t="s">
        <v>652</v>
      </c>
      <c r="V69" s="232"/>
      <c r="W69" s="66"/>
      <c r="X69" s="229"/>
      <c r="Y69" s="230" t="s">
        <v>652</v>
      </c>
      <c r="Z69" s="440"/>
      <c r="AA69" s="441"/>
      <c r="AB69" s="465"/>
      <c r="AC69" s="443" t="s">
        <v>652</v>
      </c>
      <c r="AD69" s="446"/>
      <c r="AE69" s="447"/>
      <c r="AF69" s="468"/>
      <c r="AG69" s="449" t="s">
        <v>652</v>
      </c>
      <c r="AH69" s="452"/>
      <c r="AI69" s="453"/>
      <c r="AJ69" s="473"/>
      <c r="AK69" s="455" t="s">
        <v>652</v>
      </c>
      <c r="AL69" s="1"/>
    </row>
    <row r="70" spans="1:38" ht="51">
      <c r="A70" s="540"/>
      <c r="B70" s="537"/>
      <c r="C70" s="382">
        <v>1628</v>
      </c>
      <c r="D70" s="115" t="s">
        <v>651</v>
      </c>
      <c r="E70" s="103" t="s">
        <v>0</v>
      </c>
      <c r="F70" s="212"/>
      <c r="G70" s="217"/>
      <c r="H70" s="216"/>
      <c r="I70" s="219" t="str">
        <f t="shared" si="21"/>
        <v>S.I.</v>
      </c>
      <c r="J70" s="235"/>
      <c r="K70" s="61"/>
      <c r="L70" s="224"/>
      <c r="M70" s="225" t="str">
        <f t="shared" si="22"/>
        <v>S.I.</v>
      </c>
      <c r="N70" s="234"/>
      <c r="O70" s="63"/>
      <c r="P70" s="227"/>
      <c r="Q70" s="228" t="str">
        <f t="shared" si="23"/>
        <v>S.I.</v>
      </c>
      <c r="R70" s="233"/>
      <c r="S70" s="65"/>
      <c r="T70" s="222"/>
      <c r="U70" s="223" t="str">
        <f t="shared" si="24"/>
        <v>S.I.</v>
      </c>
      <c r="V70" s="232"/>
      <c r="W70" s="66"/>
      <c r="X70" s="229"/>
      <c r="Y70" s="230" t="str">
        <f t="shared" si="25"/>
        <v>S.I.</v>
      </c>
      <c r="Z70" s="440"/>
      <c r="AA70" s="441"/>
      <c r="AB70" s="465"/>
      <c r="AC70" s="443" t="str">
        <f t="shared" ref="AC70:AC74" si="29">IF(AND(Z70="DISPONIBLE"),AA70,IF(AND(Z70="NO DISPONIBLE"),"N.D.","S.I."))</f>
        <v>S.I.</v>
      </c>
      <c r="AD70" s="446"/>
      <c r="AE70" s="447"/>
      <c r="AF70" s="468"/>
      <c r="AG70" s="449" t="str">
        <f t="shared" ref="AG70:AG74" si="30">IF(AND(AD70="DISPONIBLE"),AE70,IF(AND(AD70="NO DISPONIBLE"),"N.D.","S.I."))</f>
        <v>S.I.</v>
      </c>
      <c r="AH70" s="452"/>
      <c r="AI70" s="453"/>
      <c r="AJ70" s="473"/>
      <c r="AK70" s="455" t="str">
        <f t="shared" ref="AK70:AK74" si="31">IF(AND(AH70="DISPONIBLE"),AI70,IF(AND(AH70="NO DISPONIBLE"),"N.D.","S.I."))</f>
        <v>S.I.</v>
      </c>
      <c r="AL70" s="1"/>
    </row>
    <row r="71" spans="1:38" ht="42" customHeight="1">
      <c r="A71" s="538" t="s">
        <v>299</v>
      </c>
      <c r="B71" s="535" t="s">
        <v>1187</v>
      </c>
      <c r="C71" s="385">
        <f>+C69+1</f>
        <v>137</v>
      </c>
      <c r="D71" s="115" t="s">
        <v>291</v>
      </c>
      <c r="E71" s="103" t="s">
        <v>0</v>
      </c>
      <c r="F71" s="212"/>
      <c r="G71" s="217"/>
      <c r="H71" s="216"/>
      <c r="I71" s="219" t="str">
        <f t="shared" si="21"/>
        <v>S.I.</v>
      </c>
      <c r="J71" s="235"/>
      <c r="K71" s="61"/>
      <c r="L71" s="224"/>
      <c r="M71" s="225" t="str">
        <f t="shared" si="22"/>
        <v>S.I.</v>
      </c>
      <c r="N71" s="234"/>
      <c r="O71" s="63"/>
      <c r="P71" s="227"/>
      <c r="Q71" s="228" t="str">
        <f t="shared" si="23"/>
        <v>S.I.</v>
      </c>
      <c r="R71" s="233"/>
      <c r="S71" s="65"/>
      <c r="T71" s="222"/>
      <c r="U71" s="223" t="str">
        <f t="shared" si="24"/>
        <v>S.I.</v>
      </c>
      <c r="V71" s="232"/>
      <c r="W71" s="66"/>
      <c r="X71" s="229"/>
      <c r="Y71" s="230" t="str">
        <f t="shared" si="25"/>
        <v>S.I.</v>
      </c>
      <c r="Z71" s="440"/>
      <c r="AA71" s="441"/>
      <c r="AB71" s="465"/>
      <c r="AC71" s="443" t="str">
        <f t="shared" si="29"/>
        <v>S.I.</v>
      </c>
      <c r="AD71" s="446"/>
      <c r="AE71" s="447"/>
      <c r="AF71" s="468"/>
      <c r="AG71" s="449" t="str">
        <f t="shared" si="30"/>
        <v>S.I.</v>
      </c>
      <c r="AH71" s="452"/>
      <c r="AI71" s="453"/>
      <c r="AJ71" s="473"/>
      <c r="AK71" s="455" t="str">
        <f t="shared" si="31"/>
        <v>S.I.</v>
      </c>
      <c r="AL71" s="1"/>
    </row>
    <row r="72" spans="1:38" ht="42" customHeight="1">
      <c r="A72" s="539"/>
      <c r="B72" s="536"/>
      <c r="C72" s="385">
        <f t="shared" ref="C72:C121" si="32">+C71+1</f>
        <v>138</v>
      </c>
      <c r="D72" s="115" t="s">
        <v>292</v>
      </c>
      <c r="E72" s="103" t="s">
        <v>0</v>
      </c>
      <c r="F72" s="212"/>
      <c r="G72" s="217"/>
      <c r="H72" s="216"/>
      <c r="I72" s="219" t="str">
        <f t="shared" si="21"/>
        <v>S.I.</v>
      </c>
      <c r="J72" s="235"/>
      <c r="K72" s="61"/>
      <c r="L72" s="224"/>
      <c r="M72" s="225" t="str">
        <f t="shared" si="22"/>
        <v>S.I.</v>
      </c>
      <c r="N72" s="234"/>
      <c r="O72" s="63"/>
      <c r="P72" s="227"/>
      <c r="Q72" s="228" t="str">
        <f t="shared" si="23"/>
        <v>S.I.</v>
      </c>
      <c r="R72" s="233"/>
      <c r="S72" s="65"/>
      <c r="T72" s="222"/>
      <c r="U72" s="223" t="str">
        <f t="shared" si="24"/>
        <v>S.I.</v>
      </c>
      <c r="V72" s="232"/>
      <c r="W72" s="66"/>
      <c r="X72" s="229"/>
      <c r="Y72" s="230" t="str">
        <f t="shared" si="25"/>
        <v>S.I.</v>
      </c>
      <c r="Z72" s="440"/>
      <c r="AA72" s="441"/>
      <c r="AB72" s="465"/>
      <c r="AC72" s="443" t="str">
        <f t="shared" si="29"/>
        <v>S.I.</v>
      </c>
      <c r="AD72" s="446"/>
      <c r="AE72" s="447"/>
      <c r="AF72" s="468"/>
      <c r="AG72" s="449" t="str">
        <f t="shared" si="30"/>
        <v>S.I.</v>
      </c>
      <c r="AH72" s="452"/>
      <c r="AI72" s="453"/>
      <c r="AJ72" s="473"/>
      <c r="AK72" s="455" t="str">
        <f t="shared" si="31"/>
        <v>S.I.</v>
      </c>
      <c r="AL72" s="1"/>
    </row>
    <row r="73" spans="1:38" ht="33.75" customHeight="1">
      <c r="A73" s="539"/>
      <c r="B73" s="536"/>
      <c r="C73" s="385">
        <f t="shared" si="32"/>
        <v>139</v>
      </c>
      <c r="D73" s="115" t="s">
        <v>293</v>
      </c>
      <c r="E73" s="103" t="s">
        <v>0</v>
      </c>
      <c r="F73" s="212"/>
      <c r="G73" s="217"/>
      <c r="H73" s="216"/>
      <c r="I73" s="219" t="str">
        <f t="shared" si="21"/>
        <v>S.I.</v>
      </c>
      <c r="J73" s="235"/>
      <c r="K73" s="61"/>
      <c r="L73" s="224"/>
      <c r="M73" s="225" t="str">
        <f t="shared" si="22"/>
        <v>S.I.</v>
      </c>
      <c r="N73" s="234"/>
      <c r="O73" s="63"/>
      <c r="P73" s="227"/>
      <c r="Q73" s="228" t="str">
        <f t="shared" si="23"/>
        <v>S.I.</v>
      </c>
      <c r="R73" s="233"/>
      <c r="S73" s="65"/>
      <c r="T73" s="222"/>
      <c r="U73" s="223" t="str">
        <f t="shared" si="24"/>
        <v>S.I.</v>
      </c>
      <c r="V73" s="232"/>
      <c r="W73" s="66"/>
      <c r="X73" s="229"/>
      <c r="Y73" s="230" t="str">
        <f t="shared" si="25"/>
        <v>S.I.</v>
      </c>
      <c r="Z73" s="440"/>
      <c r="AA73" s="441"/>
      <c r="AB73" s="465"/>
      <c r="AC73" s="443" t="str">
        <f t="shared" si="29"/>
        <v>S.I.</v>
      </c>
      <c r="AD73" s="446"/>
      <c r="AE73" s="447"/>
      <c r="AF73" s="468"/>
      <c r="AG73" s="449" t="str">
        <f t="shared" si="30"/>
        <v>S.I.</v>
      </c>
      <c r="AH73" s="452"/>
      <c r="AI73" s="453"/>
      <c r="AJ73" s="473"/>
      <c r="AK73" s="455" t="str">
        <f t="shared" si="31"/>
        <v>S.I.</v>
      </c>
      <c r="AL73" s="1"/>
    </row>
    <row r="74" spans="1:38" ht="33.75" customHeight="1">
      <c r="A74" s="539"/>
      <c r="B74" s="536"/>
      <c r="C74" s="385">
        <f t="shared" si="32"/>
        <v>140</v>
      </c>
      <c r="D74" s="115" t="s">
        <v>294</v>
      </c>
      <c r="E74" s="103" t="s">
        <v>0</v>
      </c>
      <c r="F74" s="212"/>
      <c r="G74" s="217"/>
      <c r="H74" s="216"/>
      <c r="I74" s="219" t="str">
        <f t="shared" si="21"/>
        <v>S.I.</v>
      </c>
      <c r="J74" s="235"/>
      <c r="K74" s="61"/>
      <c r="L74" s="224"/>
      <c r="M74" s="225" t="str">
        <f t="shared" si="22"/>
        <v>S.I.</v>
      </c>
      <c r="N74" s="234"/>
      <c r="O74" s="63"/>
      <c r="P74" s="227"/>
      <c r="Q74" s="228" t="str">
        <f t="shared" si="23"/>
        <v>S.I.</v>
      </c>
      <c r="R74" s="233"/>
      <c r="S74" s="65"/>
      <c r="T74" s="222"/>
      <c r="U74" s="223" t="str">
        <f t="shared" si="24"/>
        <v>S.I.</v>
      </c>
      <c r="V74" s="232"/>
      <c r="W74" s="66"/>
      <c r="X74" s="229"/>
      <c r="Y74" s="230" t="str">
        <f t="shared" si="25"/>
        <v>S.I.</v>
      </c>
      <c r="Z74" s="440"/>
      <c r="AA74" s="441"/>
      <c r="AB74" s="465"/>
      <c r="AC74" s="443" t="str">
        <f t="shared" si="29"/>
        <v>S.I.</v>
      </c>
      <c r="AD74" s="446"/>
      <c r="AE74" s="447"/>
      <c r="AF74" s="468"/>
      <c r="AG74" s="449" t="str">
        <f t="shared" si="30"/>
        <v>S.I.</v>
      </c>
      <c r="AH74" s="452"/>
      <c r="AI74" s="453"/>
      <c r="AJ74" s="473"/>
      <c r="AK74" s="455" t="str">
        <f t="shared" si="31"/>
        <v>S.I.</v>
      </c>
      <c r="AL74" s="1"/>
    </row>
    <row r="75" spans="1:38" ht="25.5">
      <c r="A75" s="539"/>
      <c r="B75" s="536"/>
      <c r="C75" s="385">
        <f t="shared" si="32"/>
        <v>141</v>
      </c>
      <c r="D75" s="115" t="s">
        <v>295</v>
      </c>
      <c r="E75" s="103" t="s">
        <v>0</v>
      </c>
      <c r="F75" s="212"/>
      <c r="G75" s="217"/>
      <c r="H75" s="216"/>
      <c r="I75" s="219" t="s">
        <v>652</v>
      </c>
      <c r="J75" s="235"/>
      <c r="K75" s="61"/>
      <c r="L75" s="224"/>
      <c r="M75" s="225" t="s">
        <v>652</v>
      </c>
      <c r="N75" s="234"/>
      <c r="O75" s="63"/>
      <c r="P75" s="227"/>
      <c r="Q75" s="228" t="s">
        <v>652</v>
      </c>
      <c r="R75" s="233"/>
      <c r="S75" s="65"/>
      <c r="T75" s="222"/>
      <c r="U75" s="223" t="s">
        <v>652</v>
      </c>
      <c r="V75" s="232"/>
      <c r="W75" s="66"/>
      <c r="X75" s="229"/>
      <c r="Y75" s="230" t="s">
        <v>652</v>
      </c>
      <c r="Z75" s="440"/>
      <c r="AA75" s="441"/>
      <c r="AB75" s="465"/>
      <c r="AC75" s="443" t="s">
        <v>652</v>
      </c>
      <c r="AD75" s="446"/>
      <c r="AE75" s="447"/>
      <c r="AF75" s="468"/>
      <c r="AG75" s="449" t="s">
        <v>652</v>
      </c>
      <c r="AH75" s="452"/>
      <c r="AI75" s="453"/>
      <c r="AJ75" s="473"/>
      <c r="AK75" s="455" t="s">
        <v>652</v>
      </c>
      <c r="AL75" s="1"/>
    </row>
    <row r="76" spans="1:38" ht="51">
      <c r="A76" s="540"/>
      <c r="B76" s="537"/>
      <c r="C76" s="382">
        <v>1652</v>
      </c>
      <c r="D76" s="115" t="s">
        <v>651</v>
      </c>
      <c r="E76" s="103" t="s">
        <v>0</v>
      </c>
      <c r="F76" s="212"/>
      <c r="G76" s="217"/>
      <c r="H76" s="216"/>
      <c r="I76" s="219" t="str">
        <f t="shared" si="21"/>
        <v>S.I.</v>
      </c>
      <c r="J76" s="235"/>
      <c r="K76" s="61"/>
      <c r="L76" s="224"/>
      <c r="M76" s="225" t="str">
        <f t="shared" si="22"/>
        <v>S.I.</v>
      </c>
      <c r="N76" s="234"/>
      <c r="O76" s="63"/>
      <c r="P76" s="227"/>
      <c r="Q76" s="228" t="str">
        <f t="shared" si="23"/>
        <v>S.I.</v>
      </c>
      <c r="R76" s="233"/>
      <c r="S76" s="65"/>
      <c r="T76" s="222"/>
      <c r="U76" s="223" t="str">
        <f t="shared" si="24"/>
        <v>S.I.</v>
      </c>
      <c r="V76" s="232"/>
      <c r="W76" s="66"/>
      <c r="X76" s="229"/>
      <c r="Y76" s="230" t="str">
        <f t="shared" si="25"/>
        <v>S.I.</v>
      </c>
      <c r="Z76" s="440"/>
      <c r="AA76" s="441"/>
      <c r="AB76" s="465"/>
      <c r="AC76" s="443" t="str">
        <f t="shared" ref="AC76" si="33">IF(AND(Z76="DISPONIBLE"),AA76,IF(AND(Z76="NO DISPONIBLE"),"N.D.","S.I."))</f>
        <v>S.I.</v>
      </c>
      <c r="AD76" s="446"/>
      <c r="AE76" s="447"/>
      <c r="AF76" s="468"/>
      <c r="AG76" s="449" t="str">
        <f t="shared" ref="AG76" si="34">IF(AND(AD76="DISPONIBLE"),AE76,IF(AND(AD76="NO DISPONIBLE"),"N.D.","S.I."))</f>
        <v>S.I.</v>
      </c>
      <c r="AH76" s="452"/>
      <c r="AI76" s="453"/>
      <c r="AJ76" s="473"/>
      <c r="AK76" s="455" t="str">
        <f t="shared" ref="AK76" si="35">IF(AND(AH76="DISPONIBLE"),AI76,IF(AND(AH76="NO DISPONIBLE"),"N.D.","S.I."))</f>
        <v>S.I.</v>
      </c>
      <c r="AL76" s="1"/>
    </row>
    <row r="77" spans="1:38">
      <c r="A77" s="544" t="s">
        <v>304</v>
      </c>
      <c r="B77" s="547" t="s">
        <v>128</v>
      </c>
      <c r="C77" s="385">
        <f>+C75+1</f>
        <v>142</v>
      </c>
      <c r="D77" s="158" t="s">
        <v>301</v>
      </c>
      <c r="E77" s="111" t="s">
        <v>129</v>
      </c>
      <c r="F77" s="212"/>
      <c r="G77" s="59"/>
      <c r="H77" s="59"/>
      <c r="I77" s="238" t="str">
        <f t="shared" ref="I77:I84" si="36">IF(AND(F77="DISPONIBLE"),G77/H77,IF(AND(F77="NO DISPONIBLE"),"N.D.","S.I."))</f>
        <v>S.I.</v>
      </c>
      <c r="J77" s="235"/>
      <c r="K77" s="61"/>
      <c r="L77" s="61"/>
      <c r="M77" s="226" t="str">
        <f t="shared" ref="M77:M84" si="37">IF(AND(J77="DISPONIBLE"),K77/L77,IF(AND(J77="NO DISPONIBLE"),"N.D.","S.I."))</f>
        <v>S.I.</v>
      </c>
      <c r="N77" s="234"/>
      <c r="O77" s="63"/>
      <c r="P77" s="63"/>
      <c r="Q77" s="68" t="str">
        <f t="shared" ref="Q77:Q84" si="38">IF(AND(N77="DISPONIBLE"),O77/P77,IF(AND(N77="NO DISPONIBLE"),"N.D.","S.I."))</f>
        <v>S.I.</v>
      </c>
      <c r="R77" s="233"/>
      <c r="S77" s="65"/>
      <c r="T77" s="65"/>
      <c r="U77" s="69" t="str">
        <f t="shared" ref="U77:U84" si="39">IF(AND(R77="DISPONIBLE"),S77/T77,IF(AND(R77="NO DISPONIBLE"),"N.D.","S.I."))</f>
        <v>S.I.</v>
      </c>
      <c r="V77" s="232"/>
      <c r="W77" s="66"/>
      <c r="X77" s="66"/>
      <c r="Y77" s="70" t="str">
        <f t="shared" ref="Y77:Y84" si="40">IF(AND(V77="DISPONIBLE"),W77/X77,IF(AND(V77="NO DISPONIBLE"),"N.D.","S.I."))</f>
        <v>S.I.</v>
      </c>
      <c r="Z77" s="440"/>
      <c r="AA77" s="441"/>
      <c r="AB77" s="441"/>
      <c r="AC77" s="442" t="str">
        <f t="shared" ref="AC77" si="41">IF(AND(Z77="DISPONIBLE"),AA77/AB77,IF(AND(Z77="NO DISPONIBLE"),"N.D.","S.I."))</f>
        <v>S.I.</v>
      </c>
      <c r="AD77" s="446"/>
      <c r="AE77" s="447"/>
      <c r="AF77" s="447"/>
      <c r="AG77" s="448" t="str">
        <f t="shared" ref="AG77" si="42">IF(AND(AD77="DISPONIBLE"),AE77/AF77,IF(AND(AD77="NO DISPONIBLE"),"N.D.","S.I."))</f>
        <v>S.I.</v>
      </c>
      <c r="AH77" s="452"/>
      <c r="AI77" s="453"/>
      <c r="AJ77" s="453"/>
      <c r="AK77" s="454" t="str">
        <f t="shared" ref="AK77" si="43">IF(AND(AH77="DISPONIBLE"),AI77/AJ77,IF(AND(AH77="NO DISPONIBLE"),"N.D.","S.I."))</f>
        <v>S.I.</v>
      </c>
      <c r="AL77" s="3"/>
    </row>
    <row r="78" spans="1:38" ht="24">
      <c r="A78" s="545"/>
      <c r="B78" s="548"/>
      <c r="C78" s="385">
        <v>1721</v>
      </c>
      <c r="D78" s="158" t="s">
        <v>504</v>
      </c>
      <c r="E78" s="111" t="s">
        <v>129</v>
      </c>
      <c r="F78" s="212"/>
      <c r="G78" s="59"/>
      <c r="H78" s="59"/>
      <c r="I78" s="238" t="str">
        <f>IF(AND(F78="DISPONIBLE"),G78/H78,IF(AND(F78="NO DISPONIBLE"),"N.D.","S.I."))</f>
        <v>S.I.</v>
      </c>
      <c r="J78" s="235"/>
      <c r="K78" s="61"/>
      <c r="L78" s="61"/>
      <c r="M78" s="226" t="str">
        <f>IF(AND(J78="DISPONIBLE"),K78/L78,IF(AND(J78="NO DISPONIBLE"),"N.D.","S.I."))</f>
        <v>S.I.</v>
      </c>
      <c r="N78" s="234"/>
      <c r="O78" s="63"/>
      <c r="P78" s="63"/>
      <c r="Q78" s="68" t="str">
        <f>IF(AND(N78="DISPONIBLE"),O78/P78,IF(AND(N78="NO DISPONIBLE"),"N.D.","S.I."))</f>
        <v>S.I.</v>
      </c>
      <c r="R78" s="233"/>
      <c r="S78" s="65"/>
      <c r="T78" s="65"/>
      <c r="U78" s="69" t="str">
        <f>IF(AND(R78="DISPONIBLE"),S78/T78,IF(AND(R78="NO DISPONIBLE"),"N.D.","S.I."))</f>
        <v>S.I.</v>
      </c>
      <c r="V78" s="232"/>
      <c r="W78" s="66"/>
      <c r="X78" s="66"/>
      <c r="Y78" s="70" t="str">
        <f>IF(AND(V78="DISPONIBLE"),W78/X78,IF(AND(V78="NO DISPONIBLE"),"N.D.","S.I."))</f>
        <v>S.I.</v>
      </c>
      <c r="Z78" s="440"/>
      <c r="AA78" s="441"/>
      <c r="AB78" s="441"/>
      <c r="AC78" s="442" t="str">
        <f>IF(AND(Z78="DISPONIBLE"),AA78/AB78,IF(AND(Z78="NO DISPONIBLE"),"N.D.","S.I."))</f>
        <v>S.I.</v>
      </c>
      <c r="AD78" s="446"/>
      <c r="AE78" s="447"/>
      <c r="AF78" s="447"/>
      <c r="AG78" s="448" t="str">
        <f>IF(AND(AD78="DISPONIBLE"),AE78/AF78,IF(AND(AD78="NO DISPONIBLE"),"N.D.","S.I."))</f>
        <v>S.I.</v>
      </c>
      <c r="AH78" s="452"/>
      <c r="AI78" s="453"/>
      <c r="AJ78" s="453"/>
      <c r="AK78" s="454" t="str">
        <f>IF(AND(AH78="DISPONIBLE"),AI78/AJ78,IF(AND(AH78="NO DISPONIBLE"),"N.D.","S.I."))</f>
        <v>S.I.</v>
      </c>
      <c r="AL78" s="3"/>
    </row>
    <row r="79" spans="1:38" ht="24">
      <c r="A79" s="545"/>
      <c r="B79" s="548"/>
      <c r="C79" s="385">
        <f>+C77+1</f>
        <v>143</v>
      </c>
      <c r="D79" s="158" t="s">
        <v>302</v>
      </c>
      <c r="E79" s="111" t="s">
        <v>129</v>
      </c>
      <c r="F79" s="212"/>
      <c r="G79" s="59"/>
      <c r="H79" s="59"/>
      <c r="I79" s="238" t="str">
        <f t="shared" si="36"/>
        <v>S.I.</v>
      </c>
      <c r="J79" s="235"/>
      <c r="K79" s="61"/>
      <c r="L79" s="61"/>
      <c r="M79" s="226" t="str">
        <f t="shared" si="37"/>
        <v>S.I.</v>
      </c>
      <c r="N79" s="234"/>
      <c r="O79" s="63"/>
      <c r="P79" s="63"/>
      <c r="Q79" s="68" t="str">
        <f t="shared" si="38"/>
        <v>S.I.</v>
      </c>
      <c r="R79" s="233"/>
      <c r="S79" s="65"/>
      <c r="T79" s="65"/>
      <c r="U79" s="69" t="str">
        <f t="shared" si="39"/>
        <v>S.I.</v>
      </c>
      <c r="V79" s="232"/>
      <c r="W79" s="66"/>
      <c r="X79" s="66"/>
      <c r="Y79" s="70" t="str">
        <f t="shared" si="40"/>
        <v>S.I.</v>
      </c>
      <c r="Z79" s="440"/>
      <c r="AA79" s="441"/>
      <c r="AB79" s="441"/>
      <c r="AC79" s="442" t="str">
        <f t="shared" ref="AC79:AC81" si="44">IF(AND(Z79="DISPONIBLE"),AA79/AB79,IF(AND(Z79="NO DISPONIBLE"),"N.D.","S.I."))</f>
        <v>S.I.</v>
      </c>
      <c r="AD79" s="446"/>
      <c r="AE79" s="447"/>
      <c r="AF79" s="447"/>
      <c r="AG79" s="448" t="str">
        <f t="shared" ref="AG79:AG81" si="45">IF(AND(AD79="DISPONIBLE"),AE79/AF79,IF(AND(AD79="NO DISPONIBLE"),"N.D.","S.I."))</f>
        <v>S.I.</v>
      </c>
      <c r="AH79" s="452"/>
      <c r="AI79" s="453"/>
      <c r="AJ79" s="453"/>
      <c r="AK79" s="454" t="str">
        <f t="shared" ref="AK79:AK81" si="46">IF(AND(AH79="DISPONIBLE"),AI79/AJ79,IF(AND(AH79="NO DISPONIBLE"),"N.D.","S.I."))</f>
        <v>S.I.</v>
      </c>
      <c r="AL79" s="3"/>
    </row>
    <row r="80" spans="1:38">
      <c r="A80" s="546"/>
      <c r="B80" s="549"/>
      <c r="C80" s="385">
        <f t="shared" si="32"/>
        <v>144</v>
      </c>
      <c r="D80" s="158" t="s">
        <v>294</v>
      </c>
      <c r="E80" s="111" t="s">
        <v>129</v>
      </c>
      <c r="F80" s="212"/>
      <c r="G80" s="59"/>
      <c r="H80" s="59"/>
      <c r="I80" s="238" t="str">
        <f t="shared" si="36"/>
        <v>S.I.</v>
      </c>
      <c r="J80" s="235"/>
      <c r="K80" s="61"/>
      <c r="L80" s="61"/>
      <c r="M80" s="226" t="str">
        <f t="shared" si="37"/>
        <v>S.I.</v>
      </c>
      <c r="N80" s="234"/>
      <c r="O80" s="63"/>
      <c r="P80" s="63"/>
      <c r="Q80" s="68" t="str">
        <f t="shared" si="38"/>
        <v>S.I.</v>
      </c>
      <c r="R80" s="233"/>
      <c r="S80" s="65"/>
      <c r="T80" s="65"/>
      <c r="U80" s="69" t="str">
        <f t="shared" si="39"/>
        <v>S.I.</v>
      </c>
      <c r="V80" s="232"/>
      <c r="W80" s="66"/>
      <c r="X80" s="66"/>
      <c r="Y80" s="70" t="str">
        <f t="shared" si="40"/>
        <v>S.I.</v>
      </c>
      <c r="Z80" s="440"/>
      <c r="AA80" s="441"/>
      <c r="AB80" s="441"/>
      <c r="AC80" s="442" t="str">
        <f t="shared" si="44"/>
        <v>S.I.</v>
      </c>
      <c r="AD80" s="446"/>
      <c r="AE80" s="447"/>
      <c r="AF80" s="447"/>
      <c r="AG80" s="448" t="str">
        <f t="shared" si="45"/>
        <v>S.I.</v>
      </c>
      <c r="AH80" s="452"/>
      <c r="AI80" s="453"/>
      <c r="AJ80" s="453"/>
      <c r="AK80" s="454" t="str">
        <f t="shared" si="46"/>
        <v>S.I.</v>
      </c>
      <c r="AL80" s="3"/>
    </row>
    <row r="81" spans="1:38">
      <c r="A81" s="550" t="s">
        <v>305</v>
      </c>
      <c r="B81" s="547" t="s">
        <v>128</v>
      </c>
      <c r="C81" s="385">
        <f t="shared" si="32"/>
        <v>145</v>
      </c>
      <c r="D81" s="158" t="s">
        <v>301</v>
      </c>
      <c r="E81" s="111" t="s">
        <v>129</v>
      </c>
      <c r="F81" s="212"/>
      <c r="G81" s="59"/>
      <c r="H81" s="59"/>
      <c r="I81" s="238" t="str">
        <f t="shared" si="36"/>
        <v>S.I.</v>
      </c>
      <c r="J81" s="235"/>
      <c r="K81" s="61"/>
      <c r="L81" s="61"/>
      <c r="M81" s="226" t="str">
        <f t="shared" si="37"/>
        <v>S.I.</v>
      </c>
      <c r="N81" s="234"/>
      <c r="O81" s="63"/>
      <c r="P81" s="63"/>
      <c r="Q81" s="68" t="str">
        <f t="shared" si="38"/>
        <v>S.I.</v>
      </c>
      <c r="R81" s="233"/>
      <c r="S81" s="65"/>
      <c r="T81" s="65"/>
      <c r="U81" s="69" t="str">
        <f t="shared" si="39"/>
        <v>S.I.</v>
      </c>
      <c r="V81" s="232"/>
      <c r="W81" s="66"/>
      <c r="X81" s="66"/>
      <c r="Y81" s="70" t="str">
        <f t="shared" si="40"/>
        <v>S.I.</v>
      </c>
      <c r="Z81" s="440"/>
      <c r="AA81" s="441"/>
      <c r="AB81" s="441"/>
      <c r="AC81" s="442" t="str">
        <f t="shared" si="44"/>
        <v>S.I.</v>
      </c>
      <c r="AD81" s="446"/>
      <c r="AE81" s="447"/>
      <c r="AF81" s="447"/>
      <c r="AG81" s="448" t="str">
        <f t="shared" si="45"/>
        <v>S.I.</v>
      </c>
      <c r="AH81" s="452"/>
      <c r="AI81" s="453"/>
      <c r="AJ81" s="453"/>
      <c r="AK81" s="454" t="str">
        <f t="shared" si="46"/>
        <v>S.I.</v>
      </c>
      <c r="AL81" s="3"/>
    </row>
    <row r="82" spans="1:38" ht="24">
      <c r="A82" s="550"/>
      <c r="B82" s="548"/>
      <c r="C82" s="385">
        <v>1722</v>
      </c>
      <c r="D82" s="158" t="s">
        <v>504</v>
      </c>
      <c r="E82" s="111" t="s">
        <v>129</v>
      </c>
      <c r="F82" s="212"/>
      <c r="G82" s="59"/>
      <c r="H82" s="59"/>
      <c r="I82" s="238" t="str">
        <f>IF(AND(F82="DISPONIBLE"),G82/H82,IF(AND(F82="NO DISPONIBLE"),"N.D.","S.I."))</f>
        <v>S.I.</v>
      </c>
      <c r="J82" s="235"/>
      <c r="K82" s="61"/>
      <c r="L82" s="61"/>
      <c r="M82" s="226" t="str">
        <f>IF(AND(J82="DISPONIBLE"),K82/L82,IF(AND(J82="NO DISPONIBLE"),"N.D.","S.I."))</f>
        <v>S.I.</v>
      </c>
      <c r="N82" s="234"/>
      <c r="O82" s="63"/>
      <c r="P82" s="63"/>
      <c r="Q82" s="68" t="str">
        <f>IF(AND(N82="DISPONIBLE"),O82/P82,IF(AND(N82="NO DISPONIBLE"),"N.D.","S.I."))</f>
        <v>S.I.</v>
      </c>
      <c r="R82" s="233"/>
      <c r="S82" s="65"/>
      <c r="T82" s="65"/>
      <c r="U82" s="69" t="str">
        <f>IF(AND(R82="DISPONIBLE"),S82/T82,IF(AND(R82="NO DISPONIBLE"),"N.D.","S.I."))</f>
        <v>S.I.</v>
      </c>
      <c r="V82" s="232"/>
      <c r="W82" s="66"/>
      <c r="X82" s="66"/>
      <c r="Y82" s="70" t="str">
        <f>IF(AND(V82="DISPONIBLE"),W82/X82,IF(AND(V82="NO DISPONIBLE"),"N.D.","S.I."))</f>
        <v>S.I.</v>
      </c>
      <c r="Z82" s="440"/>
      <c r="AA82" s="441"/>
      <c r="AB82" s="441"/>
      <c r="AC82" s="442" t="str">
        <f>IF(AND(Z82="DISPONIBLE"),AA82/AB82,IF(AND(Z82="NO DISPONIBLE"),"N.D.","S.I."))</f>
        <v>S.I.</v>
      </c>
      <c r="AD82" s="446"/>
      <c r="AE82" s="447"/>
      <c r="AF82" s="447"/>
      <c r="AG82" s="448" t="str">
        <f>IF(AND(AD82="DISPONIBLE"),AE82/AF82,IF(AND(AD82="NO DISPONIBLE"),"N.D.","S.I."))</f>
        <v>S.I.</v>
      </c>
      <c r="AH82" s="452"/>
      <c r="AI82" s="453"/>
      <c r="AJ82" s="453"/>
      <c r="AK82" s="454" t="str">
        <f>IF(AND(AH82="DISPONIBLE"),AI82/AJ82,IF(AND(AH82="NO DISPONIBLE"),"N.D.","S.I."))</f>
        <v>S.I.</v>
      </c>
      <c r="AL82" s="3"/>
    </row>
    <row r="83" spans="1:38" ht="24">
      <c r="A83" s="550"/>
      <c r="B83" s="548"/>
      <c r="C83" s="385">
        <f>+C81+1</f>
        <v>146</v>
      </c>
      <c r="D83" s="158" t="s">
        <v>302</v>
      </c>
      <c r="E83" s="111" t="s">
        <v>129</v>
      </c>
      <c r="F83" s="212"/>
      <c r="G83" s="59"/>
      <c r="H83" s="59"/>
      <c r="I83" s="238" t="str">
        <f t="shared" si="36"/>
        <v>S.I.</v>
      </c>
      <c r="J83" s="235"/>
      <c r="K83" s="61"/>
      <c r="L83" s="61"/>
      <c r="M83" s="226" t="str">
        <f t="shared" si="37"/>
        <v>S.I.</v>
      </c>
      <c r="N83" s="234"/>
      <c r="O83" s="63"/>
      <c r="P83" s="63"/>
      <c r="Q83" s="68" t="str">
        <f t="shared" si="38"/>
        <v>S.I.</v>
      </c>
      <c r="R83" s="233"/>
      <c r="S83" s="65"/>
      <c r="T83" s="65"/>
      <c r="U83" s="69" t="str">
        <f t="shared" si="39"/>
        <v>S.I.</v>
      </c>
      <c r="V83" s="232"/>
      <c r="W83" s="66"/>
      <c r="X83" s="66"/>
      <c r="Y83" s="70" t="str">
        <f t="shared" si="40"/>
        <v>S.I.</v>
      </c>
      <c r="Z83" s="440"/>
      <c r="AA83" s="441"/>
      <c r="AB83" s="441"/>
      <c r="AC83" s="442" t="str">
        <f t="shared" ref="AC83:AC84" si="47">IF(AND(Z83="DISPONIBLE"),AA83/AB83,IF(AND(Z83="NO DISPONIBLE"),"N.D.","S.I."))</f>
        <v>S.I.</v>
      </c>
      <c r="AD83" s="446"/>
      <c r="AE83" s="447"/>
      <c r="AF83" s="447"/>
      <c r="AG83" s="448" t="str">
        <f t="shared" ref="AG83:AG84" si="48">IF(AND(AD83="DISPONIBLE"),AE83/AF83,IF(AND(AD83="NO DISPONIBLE"),"N.D.","S.I."))</f>
        <v>S.I.</v>
      </c>
      <c r="AH83" s="452"/>
      <c r="AI83" s="453"/>
      <c r="AJ83" s="453"/>
      <c r="AK83" s="454" t="str">
        <f t="shared" ref="AK83:AK84" si="49">IF(AND(AH83="DISPONIBLE"),AI83/AJ83,IF(AND(AH83="NO DISPONIBLE"),"N.D.","S.I."))</f>
        <v>S.I.</v>
      </c>
      <c r="AL83" s="3"/>
    </row>
    <row r="84" spans="1:38">
      <c r="A84" s="550"/>
      <c r="B84" s="549"/>
      <c r="C84" s="385">
        <f t="shared" si="32"/>
        <v>147</v>
      </c>
      <c r="D84" s="158" t="s">
        <v>294</v>
      </c>
      <c r="E84" s="111" t="s">
        <v>129</v>
      </c>
      <c r="F84" s="212"/>
      <c r="G84" s="59"/>
      <c r="H84" s="59"/>
      <c r="I84" s="238" t="str">
        <f t="shared" si="36"/>
        <v>S.I.</v>
      </c>
      <c r="J84" s="235"/>
      <c r="K84" s="61"/>
      <c r="L84" s="61"/>
      <c r="M84" s="226" t="str">
        <f t="shared" si="37"/>
        <v>S.I.</v>
      </c>
      <c r="N84" s="234"/>
      <c r="O84" s="63"/>
      <c r="P84" s="63"/>
      <c r="Q84" s="68" t="str">
        <f t="shared" si="38"/>
        <v>S.I.</v>
      </c>
      <c r="R84" s="233"/>
      <c r="S84" s="65"/>
      <c r="T84" s="65"/>
      <c r="U84" s="69" t="str">
        <f t="shared" si="39"/>
        <v>S.I.</v>
      </c>
      <c r="V84" s="232"/>
      <c r="W84" s="66"/>
      <c r="X84" s="66"/>
      <c r="Y84" s="70" t="str">
        <f t="shared" si="40"/>
        <v>S.I.</v>
      </c>
      <c r="Z84" s="440"/>
      <c r="AA84" s="441"/>
      <c r="AB84" s="441"/>
      <c r="AC84" s="442" t="str">
        <f t="shared" si="47"/>
        <v>S.I.</v>
      </c>
      <c r="AD84" s="446"/>
      <c r="AE84" s="447"/>
      <c r="AF84" s="447"/>
      <c r="AG84" s="448" t="str">
        <f t="shared" si="48"/>
        <v>S.I.</v>
      </c>
      <c r="AH84" s="452"/>
      <c r="AI84" s="453"/>
      <c r="AJ84" s="453"/>
      <c r="AK84" s="454" t="str">
        <f t="shared" si="49"/>
        <v>S.I.</v>
      </c>
      <c r="AL84" s="3"/>
    </row>
    <row r="85" spans="1:38" ht="19.5" customHeight="1">
      <c r="A85" s="552" t="s">
        <v>414</v>
      </c>
      <c r="B85" s="551" t="s">
        <v>193</v>
      </c>
      <c r="C85" s="385">
        <f t="shared" si="32"/>
        <v>148</v>
      </c>
      <c r="D85" s="541" t="s">
        <v>399</v>
      </c>
      <c r="E85" s="159" t="s">
        <v>0</v>
      </c>
      <c r="F85" s="212"/>
      <c r="G85" s="217"/>
      <c r="H85" s="216"/>
      <c r="I85" s="219" t="str">
        <f t="shared" ref="I85:I128" si="50">IF(AND(F85="DISPONIBLE"),G85,IF(AND(F85="NO DISPONIBLE"),"N.D.","S.I."))</f>
        <v>S.I.</v>
      </c>
      <c r="J85" s="235"/>
      <c r="K85" s="61"/>
      <c r="L85" s="224"/>
      <c r="M85" s="225" t="str">
        <f t="shared" ref="M85:M128" si="51">IF(AND(J85="DISPONIBLE"),K85,IF(AND(J85="NO DISPONIBLE"),"N.D.","S.I."))</f>
        <v>S.I.</v>
      </c>
      <c r="N85" s="234"/>
      <c r="O85" s="63"/>
      <c r="P85" s="227"/>
      <c r="Q85" s="228" t="str">
        <f t="shared" ref="Q85:Q128" si="52">IF(AND(N85="DISPONIBLE"),O85,IF(AND(N85="NO DISPONIBLE"),"N.D.","S.I."))</f>
        <v>S.I.</v>
      </c>
      <c r="R85" s="233"/>
      <c r="S85" s="65"/>
      <c r="T85" s="222"/>
      <c r="U85" s="223" t="str">
        <f t="shared" ref="U85:U128" si="53">IF(AND(R85="DISPONIBLE"),S85,IF(AND(R85="NO DISPONIBLE"),"N.D.","S.I."))</f>
        <v>S.I.</v>
      </c>
      <c r="V85" s="232"/>
      <c r="W85" s="66"/>
      <c r="X85" s="229"/>
      <c r="Y85" s="230" t="str">
        <f t="shared" ref="Y85:Y128" si="54">IF(AND(V85="DISPONIBLE"),W85,IF(AND(V85="NO DISPONIBLE"),"N.D.","S.I."))</f>
        <v>S.I.</v>
      </c>
      <c r="Z85" s="440"/>
      <c r="AA85" s="441"/>
      <c r="AB85" s="465"/>
      <c r="AC85" s="443" t="str">
        <f t="shared" ref="AC85:AC120" si="55">IF(AND(Z85="DISPONIBLE"),AA85,IF(AND(Z85="NO DISPONIBLE"),"N.D.","S.I."))</f>
        <v>S.I.</v>
      </c>
      <c r="AD85" s="446"/>
      <c r="AE85" s="447"/>
      <c r="AF85" s="468"/>
      <c r="AG85" s="449" t="str">
        <f t="shared" ref="AG85:AG120" si="56">IF(AND(AD85="DISPONIBLE"),AE85,IF(AND(AD85="NO DISPONIBLE"),"N.D.","S.I."))</f>
        <v>S.I.</v>
      </c>
      <c r="AH85" s="452"/>
      <c r="AI85" s="453"/>
      <c r="AJ85" s="473"/>
      <c r="AK85" s="455" t="str">
        <f t="shared" ref="AK85:AK120" si="57">IF(AND(AH85="DISPONIBLE"),AI85,IF(AND(AH85="NO DISPONIBLE"),"N.D.","S.I."))</f>
        <v>S.I.</v>
      </c>
      <c r="AL85" s="1"/>
    </row>
    <row r="86" spans="1:38" ht="19.5" customHeight="1">
      <c r="A86" s="552"/>
      <c r="B86" s="551"/>
      <c r="C86" s="385">
        <f t="shared" si="32"/>
        <v>149</v>
      </c>
      <c r="D86" s="541"/>
      <c r="E86" s="159" t="s">
        <v>412</v>
      </c>
      <c r="F86" s="212"/>
      <c r="G86" s="217"/>
      <c r="H86" s="216"/>
      <c r="I86" s="219" t="str">
        <f t="shared" si="50"/>
        <v>S.I.</v>
      </c>
      <c r="J86" s="235"/>
      <c r="K86" s="61"/>
      <c r="L86" s="224"/>
      <c r="M86" s="225" t="str">
        <f t="shared" si="51"/>
        <v>S.I.</v>
      </c>
      <c r="N86" s="234"/>
      <c r="O86" s="63"/>
      <c r="P86" s="227"/>
      <c r="Q86" s="228" t="str">
        <f t="shared" si="52"/>
        <v>S.I.</v>
      </c>
      <c r="R86" s="233"/>
      <c r="S86" s="65"/>
      <c r="T86" s="222"/>
      <c r="U86" s="223" t="str">
        <f t="shared" si="53"/>
        <v>S.I.</v>
      </c>
      <c r="V86" s="232"/>
      <c r="W86" s="66"/>
      <c r="X86" s="229"/>
      <c r="Y86" s="230" t="str">
        <f t="shared" si="54"/>
        <v>S.I.</v>
      </c>
      <c r="Z86" s="440"/>
      <c r="AA86" s="441"/>
      <c r="AB86" s="465"/>
      <c r="AC86" s="443" t="str">
        <f t="shared" si="55"/>
        <v>S.I.</v>
      </c>
      <c r="AD86" s="446"/>
      <c r="AE86" s="447"/>
      <c r="AF86" s="468"/>
      <c r="AG86" s="449" t="str">
        <f t="shared" si="56"/>
        <v>S.I.</v>
      </c>
      <c r="AH86" s="452"/>
      <c r="AI86" s="453"/>
      <c r="AJ86" s="473"/>
      <c r="AK86" s="455" t="str">
        <f t="shared" si="57"/>
        <v>S.I.</v>
      </c>
      <c r="AL86" s="1"/>
    </row>
    <row r="87" spans="1:38" ht="19.5" customHeight="1">
      <c r="A87" s="552"/>
      <c r="B87" s="551"/>
      <c r="C87" s="385">
        <f t="shared" si="32"/>
        <v>150</v>
      </c>
      <c r="D87" s="541" t="s">
        <v>400</v>
      </c>
      <c r="E87" s="159" t="s">
        <v>0</v>
      </c>
      <c r="F87" s="212"/>
      <c r="G87" s="217"/>
      <c r="H87" s="216"/>
      <c r="I87" s="219" t="str">
        <f t="shared" si="50"/>
        <v>S.I.</v>
      </c>
      <c r="J87" s="235"/>
      <c r="K87" s="61"/>
      <c r="L87" s="224"/>
      <c r="M87" s="225" t="str">
        <f t="shared" si="51"/>
        <v>S.I.</v>
      </c>
      <c r="N87" s="234"/>
      <c r="O87" s="63"/>
      <c r="P87" s="227"/>
      <c r="Q87" s="228" t="str">
        <f t="shared" si="52"/>
        <v>S.I.</v>
      </c>
      <c r="R87" s="233"/>
      <c r="S87" s="65"/>
      <c r="T87" s="222"/>
      <c r="U87" s="223" t="str">
        <f t="shared" si="53"/>
        <v>S.I.</v>
      </c>
      <c r="V87" s="232"/>
      <c r="W87" s="66"/>
      <c r="X87" s="229"/>
      <c r="Y87" s="230" t="str">
        <f t="shared" si="54"/>
        <v>S.I.</v>
      </c>
      <c r="Z87" s="440"/>
      <c r="AA87" s="441"/>
      <c r="AB87" s="465"/>
      <c r="AC87" s="443" t="str">
        <f t="shared" si="55"/>
        <v>S.I.</v>
      </c>
      <c r="AD87" s="446"/>
      <c r="AE87" s="447"/>
      <c r="AF87" s="468"/>
      <c r="AG87" s="449" t="str">
        <f t="shared" si="56"/>
        <v>S.I.</v>
      </c>
      <c r="AH87" s="452"/>
      <c r="AI87" s="453"/>
      <c r="AJ87" s="473"/>
      <c r="AK87" s="455" t="str">
        <f t="shared" si="57"/>
        <v>S.I.</v>
      </c>
      <c r="AL87" s="1"/>
    </row>
    <row r="88" spans="1:38" ht="19.5" customHeight="1">
      <c r="A88" s="552"/>
      <c r="B88" s="551"/>
      <c r="C88" s="385">
        <f t="shared" si="32"/>
        <v>151</v>
      </c>
      <c r="D88" s="541" t="s">
        <v>400</v>
      </c>
      <c r="E88" s="159" t="s">
        <v>412</v>
      </c>
      <c r="F88" s="212"/>
      <c r="G88" s="217"/>
      <c r="H88" s="216"/>
      <c r="I88" s="219" t="str">
        <f t="shared" si="50"/>
        <v>S.I.</v>
      </c>
      <c r="J88" s="235"/>
      <c r="K88" s="61"/>
      <c r="L88" s="224"/>
      <c r="M88" s="225" t="str">
        <f t="shared" si="51"/>
        <v>S.I.</v>
      </c>
      <c r="N88" s="234"/>
      <c r="O88" s="63"/>
      <c r="P88" s="227"/>
      <c r="Q88" s="228" t="str">
        <f t="shared" si="52"/>
        <v>S.I.</v>
      </c>
      <c r="R88" s="233"/>
      <c r="S88" s="65"/>
      <c r="T88" s="222"/>
      <c r="U88" s="223" t="str">
        <f t="shared" si="53"/>
        <v>S.I.</v>
      </c>
      <c r="V88" s="232"/>
      <c r="W88" s="66"/>
      <c r="X88" s="229"/>
      <c r="Y88" s="230" t="str">
        <f t="shared" si="54"/>
        <v>S.I.</v>
      </c>
      <c r="Z88" s="440"/>
      <c r="AA88" s="441"/>
      <c r="AB88" s="465"/>
      <c r="AC88" s="443" t="str">
        <f t="shared" si="55"/>
        <v>S.I.</v>
      </c>
      <c r="AD88" s="446"/>
      <c r="AE88" s="447"/>
      <c r="AF88" s="468"/>
      <c r="AG88" s="449" t="str">
        <f t="shared" si="56"/>
        <v>S.I.</v>
      </c>
      <c r="AH88" s="452"/>
      <c r="AI88" s="453"/>
      <c r="AJ88" s="473"/>
      <c r="AK88" s="455" t="str">
        <f t="shared" si="57"/>
        <v>S.I.</v>
      </c>
      <c r="AL88" s="1"/>
    </row>
    <row r="89" spans="1:38" ht="19.5" customHeight="1">
      <c r="A89" s="552"/>
      <c r="B89" s="551"/>
      <c r="C89" s="385">
        <f t="shared" si="32"/>
        <v>152</v>
      </c>
      <c r="D89" s="541" t="s">
        <v>401</v>
      </c>
      <c r="E89" s="159" t="s">
        <v>0</v>
      </c>
      <c r="F89" s="212"/>
      <c r="G89" s="217"/>
      <c r="H89" s="216"/>
      <c r="I89" s="219" t="str">
        <f t="shared" si="50"/>
        <v>S.I.</v>
      </c>
      <c r="J89" s="235"/>
      <c r="K89" s="61"/>
      <c r="L89" s="224"/>
      <c r="M89" s="225" t="str">
        <f t="shared" si="51"/>
        <v>S.I.</v>
      </c>
      <c r="N89" s="234"/>
      <c r="O89" s="63"/>
      <c r="P89" s="227"/>
      <c r="Q89" s="228" t="str">
        <f t="shared" si="52"/>
        <v>S.I.</v>
      </c>
      <c r="R89" s="233"/>
      <c r="S89" s="65"/>
      <c r="T89" s="222"/>
      <c r="U89" s="223" t="str">
        <f t="shared" si="53"/>
        <v>S.I.</v>
      </c>
      <c r="V89" s="232"/>
      <c r="W89" s="66"/>
      <c r="X89" s="229"/>
      <c r="Y89" s="230" t="str">
        <f t="shared" si="54"/>
        <v>S.I.</v>
      </c>
      <c r="Z89" s="440"/>
      <c r="AA89" s="441"/>
      <c r="AB89" s="465"/>
      <c r="AC89" s="443" t="str">
        <f t="shared" si="55"/>
        <v>S.I.</v>
      </c>
      <c r="AD89" s="446"/>
      <c r="AE89" s="447"/>
      <c r="AF89" s="468"/>
      <c r="AG89" s="449" t="str">
        <f t="shared" si="56"/>
        <v>S.I.</v>
      </c>
      <c r="AH89" s="452"/>
      <c r="AI89" s="453"/>
      <c r="AJ89" s="473"/>
      <c r="AK89" s="455" t="str">
        <f t="shared" si="57"/>
        <v>S.I.</v>
      </c>
      <c r="AL89" s="1"/>
    </row>
    <row r="90" spans="1:38" ht="19.5" customHeight="1">
      <c r="A90" s="552"/>
      <c r="B90" s="551"/>
      <c r="C90" s="385">
        <f t="shared" si="32"/>
        <v>153</v>
      </c>
      <c r="D90" s="541" t="s">
        <v>401</v>
      </c>
      <c r="E90" s="159" t="s">
        <v>412</v>
      </c>
      <c r="F90" s="212"/>
      <c r="G90" s="217"/>
      <c r="H90" s="216"/>
      <c r="I90" s="219" t="str">
        <f t="shared" si="50"/>
        <v>S.I.</v>
      </c>
      <c r="J90" s="235"/>
      <c r="K90" s="61"/>
      <c r="L90" s="224"/>
      <c r="M90" s="225" t="str">
        <f t="shared" si="51"/>
        <v>S.I.</v>
      </c>
      <c r="N90" s="234"/>
      <c r="O90" s="63"/>
      <c r="P90" s="227"/>
      <c r="Q90" s="228" t="str">
        <f t="shared" si="52"/>
        <v>S.I.</v>
      </c>
      <c r="R90" s="233"/>
      <c r="S90" s="65"/>
      <c r="T90" s="222"/>
      <c r="U90" s="223" t="str">
        <f t="shared" si="53"/>
        <v>S.I.</v>
      </c>
      <c r="V90" s="232"/>
      <c r="W90" s="66"/>
      <c r="X90" s="229"/>
      <c r="Y90" s="230" t="str">
        <f t="shared" si="54"/>
        <v>S.I.</v>
      </c>
      <c r="Z90" s="440"/>
      <c r="AA90" s="441"/>
      <c r="AB90" s="465"/>
      <c r="AC90" s="443" t="str">
        <f t="shared" si="55"/>
        <v>S.I.</v>
      </c>
      <c r="AD90" s="446"/>
      <c r="AE90" s="447"/>
      <c r="AF90" s="468"/>
      <c r="AG90" s="449" t="str">
        <f t="shared" si="56"/>
        <v>S.I.</v>
      </c>
      <c r="AH90" s="452"/>
      <c r="AI90" s="453"/>
      <c r="AJ90" s="473"/>
      <c r="AK90" s="455" t="str">
        <f t="shared" si="57"/>
        <v>S.I.</v>
      </c>
      <c r="AL90" s="1"/>
    </row>
    <row r="91" spans="1:38" ht="19.5" customHeight="1" outlineLevel="1">
      <c r="A91" s="552"/>
      <c r="B91" s="551"/>
      <c r="C91" s="386">
        <v>1788</v>
      </c>
      <c r="D91" s="542" t="s">
        <v>860</v>
      </c>
      <c r="E91" s="159" t="s">
        <v>0</v>
      </c>
      <c r="F91" s="212"/>
      <c r="G91" s="217"/>
      <c r="H91" s="216"/>
      <c r="I91" s="219" t="str">
        <f t="shared" si="50"/>
        <v>S.I.</v>
      </c>
      <c r="J91" s="235"/>
      <c r="K91" s="61"/>
      <c r="L91" s="224"/>
      <c r="M91" s="225" t="str">
        <f t="shared" si="51"/>
        <v>S.I.</v>
      </c>
      <c r="N91" s="234"/>
      <c r="O91" s="63"/>
      <c r="P91" s="227"/>
      <c r="Q91" s="228" t="str">
        <f t="shared" si="52"/>
        <v>S.I.</v>
      </c>
      <c r="R91" s="233"/>
      <c r="S91" s="65"/>
      <c r="T91" s="222"/>
      <c r="U91" s="223" t="str">
        <f t="shared" si="53"/>
        <v>S.I.</v>
      </c>
      <c r="V91" s="232"/>
      <c r="W91" s="66"/>
      <c r="X91" s="229"/>
      <c r="Y91" s="230" t="str">
        <f t="shared" si="54"/>
        <v>S.I.</v>
      </c>
      <c r="Z91" s="440"/>
      <c r="AA91" s="441"/>
      <c r="AB91" s="465"/>
      <c r="AC91" s="443" t="str">
        <f t="shared" si="55"/>
        <v>S.I.</v>
      </c>
      <c r="AD91" s="446"/>
      <c r="AE91" s="447"/>
      <c r="AF91" s="468"/>
      <c r="AG91" s="449" t="str">
        <f t="shared" si="56"/>
        <v>S.I.</v>
      </c>
      <c r="AH91" s="452"/>
      <c r="AI91" s="453"/>
      <c r="AJ91" s="473"/>
      <c r="AK91" s="455" t="str">
        <f t="shared" si="57"/>
        <v>S.I.</v>
      </c>
      <c r="AL91" s="1"/>
    </row>
    <row r="92" spans="1:38" ht="19.5" customHeight="1" outlineLevel="1">
      <c r="A92" s="552"/>
      <c r="B92" s="551"/>
      <c r="C92" s="386">
        <v>1813</v>
      </c>
      <c r="D92" s="543" t="s">
        <v>402</v>
      </c>
      <c r="E92" s="159" t="s">
        <v>412</v>
      </c>
      <c r="F92" s="212"/>
      <c r="G92" s="217"/>
      <c r="H92" s="216"/>
      <c r="I92" s="219" t="str">
        <f t="shared" si="50"/>
        <v>S.I.</v>
      </c>
      <c r="J92" s="235"/>
      <c r="K92" s="61"/>
      <c r="L92" s="224"/>
      <c r="M92" s="225" t="str">
        <f t="shared" si="51"/>
        <v>S.I.</v>
      </c>
      <c r="N92" s="234"/>
      <c r="O92" s="63"/>
      <c r="P92" s="227"/>
      <c r="Q92" s="228" t="str">
        <f t="shared" si="52"/>
        <v>S.I.</v>
      </c>
      <c r="R92" s="233"/>
      <c r="S92" s="65"/>
      <c r="T92" s="222"/>
      <c r="U92" s="223" t="str">
        <f t="shared" si="53"/>
        <v>S.I.</v>
      </c>
      <c r="V92" s="232"/>
      <c r="W92" s="66"/>
      <c r="X92" s="229"/>
      <c r="Y92" s="230" t="str">
        <f t="shared" si="54"/>
        <v>S.I.</v>
      </c>
      <c r="Z92" s="440"/>
      <c r="AA92" s="441"/>
      <c r="AB92" s="465"/>
      <c r="AC92" s="443" t="str">
        <f t="shared" si="55"/>
        <v>S.I.</v>
      </c>
      <c r="AD92" s="446"/>
      <c r="AE92" s="447"/>
      <c r="AF92" s="468"/>
      <c r="AG92" s="449" t="str">
        <f t="shared" si="56"/>
        <v>S.I.</v>
      </c>
      <c r="AH92" s="452"/>
      <c r="AI92" s="453"/>
      <c r="AJ92" s="473"/>
      <c r="AK92" s="455" t="str">
        <f t="shared" si="57"/>
        <v>S.I.</v>
      </c>
      <c r="AL92" s="1"/>
    </row>
    <row r="93" spans="1:38" ht="19.5" customHeight="1" outlineLevel="1">
      <c r="A93" s="552"/>
      <c r="B93" s="551"/>
      <c r="C93" s="386">
        <v>1838</v>
      </c>
      <c r="D93" s="542" t="s">
        <v>861</v>
      </c>
      <c r="E93" s="159" t="s">
        <v>0</v>
      </c>
      <c r="F93" s="212"/>
      <c r="G93" s="217"/>
      <c r="H93" s="216"/>
      <c r="I93" s="219" t="str">
        <f t="shared" si="50"/>
        <v>S.I.</v>
      </c>
      <c r="J93" s="235"/>
      <c r="K93" s="61"/>
      <c r="L93" s="224"/>
      <c r="M93" s="225" t="str">
        <f t="shared" si="51"/>
        <v>S.I.</v>
      </c>
      <c r="N93" s="234"/>
      <c r="O93" s="63"/>
      <c r="P93" s="227"/>
      <c r="Q93" s="228" t="str">
        <f t="shared" si="52"/>
        <v>S.I.</v>
      </c>
      <c r="R93" s="233"/>
      <c r="S93" s="65"/>
      <c r="T93" s="222"/>
      <c r="U93" s="223" t="str">
        <f t="shared" si="53"/>
        <v>S.I.</v>
      </c>
      <c r="V93" s="232"/>
      <c r="W93" s="66"/>
      <c r="X93" s="229"/>
      <c r="Y93" s="230" t="str">
        <f t="shared" si="54"/>
        <v>S.I.</v>
      </c>
      <c r="Z93" s="440"/>
      <c r="AA93" s="441"/>
      <c r="AB93" s="465"/>
      <c r="AC93" s="443" t="str">
        <f t="shared" si="55"/>
        <v>S.I.</v>
      </c>
      <c r="AD93" s="446"/>
      <c r="AE93" s="447"/>
      <c r="AF93" s="468"/>
      <c r="AG93" s="449" t="str">
        <f t="shared" si="56"/>
        <v>S.I.</v>
      </c>
      <c r="AH93" s="452"/>
      <c r="AI93" s="453"/>
      <c r="AJ93" s="473"/>
      <c r="AK93" s="455" t="str">
        <f t="shared" si="57"/>
        <v>S.I.</v>
      </c>
      <c r="AL93" s="1"/>
    </row>
    <row r="94" spans="1:38" ht="19.5" customHeight="1" outlineLevel="1">
      <c r="A94" s="552"/>
      <c r="B94" s="551"/>
      <c r="C94" s="386">
        <v>1863</v>
      </c>
      <c r="D94" s="543" t="s">
        <v>402</v>
      </c>
      <c r="E94" s="159" t="s">
        <v>412</v>
      </c>
      <c r="F94" s="212"/>
      <c r="G94" s="217"/>
      <c r="H94" s="216"/>
      <c r="I94" s="219" t="str">
        <f t="shared" si="50"/>
        <v>S.I.</v>
      </c>
      <c r="J94" s="235"/>
      <c r="K94" s="61"/>
      <c r="L94" s="224"/>
      <c r="M94" s="225" t="str">
        <f t="shared" si="51"/>
        <v>S.I.</v>
      </c>
      <c r="N94" s="234"/>
      <c r="O94" s="63"/>
      <c r="P94" s="227"/>
      <c r="Q94" s="228" t="str">
        <f t="shared" si="52"/>
        <v>S.I.</v>
      </c>
      <c r="R94" s="233"/>
      <c r="S94" s="65"/>
      <c r="T94" s="222"/>
      <c r="U94" s="223" t="str">
        <f t="shared" si="53"/>
        <v>S.I.</v>
      </c>
      <c r="V94" s="232"/>
      <c r="W94" s="66"/>
      <c r="X94" s="229"/>
      <c r="Y94" s="230" t="str">
        <f t="shared" si="54"/>
        <v>S.I.</v>
      </c>
      <c r="Z94" s="440"/>
      <c r="AA94" s="441"/>
      <c r="AB94" s="465"/>
      <c r="AC94" s="443" t="str">
        <f t="shared" si="55"/>
        <v>S.I.</v>
      </c>
      <c r="AD94" s="446"/>
      <c r="AE94" s="447"/>
      <c r="AF94" s="468"/>
      <c r="AG94" s="449" t="str">
        <f t="shared" si="56"/>
        <v>S.I.</v>
      </c>
      <c r="AH94" s="452"/>
      <c r="AI94" s="453"/>
      <c r="AJ94" s="473"/>
      <c r="AK94" s="455" t="str">
        <f t="shared" si="57"/>
        <v>S.I.</v>
      </c>
      <c r="AL94" s="1"/>
    </row>
    <row r="95" spans="1:38" ht="19.5" customHeight="1">
      <c r="A95" s="552"/>
      <c r="B95" s="551"/>
      <c r="C95" s="385">
        <f>+C90+1</f>
        <v>154</v>
      </c>
      <c r="D95" s="541" t="s">
        <v>402</v>
      </c>
      <c r="E95" s="159" t="s">
        <v>0</v>
      </c>
      <c r="F95" s="212"/>
      <c r="G95" s="217"/>
      <c r="H95" s="216"/>
      <c r="I95" s="219" t="str">
        <f t="shared" si="50"/>
        <v>S.I.</v>
      </c>
      <c r="J95" s="235"/>
      <c r="K95" s="61"/>
      <c r="L95" s="224"/>
      <c r="M95" s="225" t="str">
        <f t="shared" si="51"/>
        <v>S.I.</v>
      </c>
      <c r="N95" s="234"/>
      <c r="O95" s="63"/>
      <c r="P95" s="227"/>
      <c r="Q95" s="228" t="str">
        <f t="shared" si="52"/>
        <v>S.I.</v>
      </c>
      <c r="R95" s="233"/>
      <c r="S95" s="65"/>
      <c r="T95" s="222"/>
      <c r="U95" s="223" t="str">
        <f t="shared" si="53"/>
        <v>S.I.</v>
      </c>
      <c r="V95" s="232"/>
      <c r="W95" s="66"/>
      <c r="X95" s="229"/>
      <c r="Y95" s="230" t="str">
        <f t="shared" si="54"/>
        <v>S.I.</v>
      </c>
      <c r="Z95" s="440"/>
      <c r="AA95" s="441"/>
      <c r="AB95" s="465"/>
      <c r="AC95" s="443" t="str">
        <f t="shared" si="55"/>
        <v>S.I.</v>
      </c>
      <c r="AD95" s="446"/>
      <c r="AE95" s="447"/>
      <c r="AF95" s="468"/>
      <c r="AG95" s="449" t="str">
        <f t="shared" si="56"/>
        <v>S.I.</v>
      </c>
      <c r="AH95" s="452"/>
      <c r="AI95" s="453"/>
      <c r="AJ95" s="473"/>
      <c r="AK95" s="455" t="str">
        <f t="shared" si="57"/>
        <v>S.I.</v>
      </c>
      <c r="AL95" s="1"/>
    </row>
    <row r="96" spans="1:38" ht="19.5" customHeight="1">
      <c r="A96" s="552"/>
      <c r="B96" s="551"/>
      <c r="C96" s="385">
        <f t="shared" si="32"/>
        <v>155</v>
      </c>
      <c r="D96" s="541" t="s">
        <v>402</v>
      </c>
      <c r="E96" s="159" t="s">
        <v>412</v>
      </c>
      <c r="F96" s="212"/>
      <c r="G96" s="217"/>
      <c r="H96" s="216"/>
      <c r="I96" s="219" t="str">
        <f t="shared" si="50"/>
        <v>S.I.</v>
      </c>
      <c r="J96" s="235"/>
      <c r="K96" s="61"/>
      <c r="L96" s="224"/>
      <c r="M96" s="225" t="str">
        <f t="shared" si="51"/>
        <v>S.I.</v>
      </c>
      <c r="N96" s="234"/>
      <c r="O96" s="63"/>
      <c r="P96" s="227"/>
      <c r="Q96" s="228" t="str">
        <f t="shared" si="52"/>
        <v>S.I.</v>
      </c>
      <c r="R96" s="233"/>
      <c r="S96" s="65"/>
      <c r="T96" s="222"/>
      <c r="U96" s="223" t="str">
        <f t="shared" si="53"/>
        <v>S.I.</v>
      </c>
      <c r="V96" s="232"/>
      <c r="W96" s="66"/>
      <c r="X96" s="229"/>
      <c r="Y96" s="230" t="str">
        <f t="shared" si="54"/>
        <v>S.I.</v>
      </c>
      <c r="Z96" s="440"/>
      <c r="AA96" s="441"/>
      <c r="AB96" s="465"/>
      <c r="AC96" s="443" t="str">
        <f t="shared" si="55"/>
        <v>S.I.</v>
      </c>
      <c r="AD96" s="446"/>
      <c r="AE96" s="447"/>
      <c r="AF96" s="468"/>
      <c r="AG96" s="449" t="str">
        <f t="shared" si="56"/>
        <v>S.I.</v>
      </c>
      <c r="AH96" s="452"/>
      <c r="AI96" s="453"/>
      <c r="AJ96" s="473"/>
      <c r="AK96" s="455" t="str">
        <f t="shared" si="57"/>
        <v>S.I.</v>
      </c>
      <c r="AL96" s="1"/>
    </row>
    <row r="97" spans="1:38" ht="19.5" customHeight="1">
      <c r="A97" s="552"/>
      <c r="B97" s="551"/>
      <c r="C97" s="385">
        <f t="shared" si="32"/>
        <v>156</v>
      </c>
      <c r="D97" s="541" t="s">
        <v>403</v>
      </c>
      <c r="E97" s="159" t="s">
        <v>0</v>
      </c>
      <c r="F97" s="212"/>
      <c r="G97" s="217"/>
      <c r="H97" s="216"/>
      <c r="I97" s="219" t="str">
        <f t="shared" si="50"/>
        <v>S.I.</v>
      </c>
      <c r="J97" s="235"/>
      <c r="K97" s="61"/>
      <c r="L97" s="224"/>
      <c r="M97" s="225" t="str">
        <f t="shared" si="51"/>
        <v>S.I.</v>
      </c>
      <c r="N97" s="234"/>
      <c r="O97" s="63"/>
      <c r="P97" s="227"/>
      <c r="Q97" s="228" t="str">
        <f t="shared" si="52"/>
        <v>S.I.</v>
      </c>
      <c r="R97" s="233"/>
      <c r="S97" s="65"/>
      <c r="T97" s="222"/>
      <c r="U97" s="223" t="str">
        <f t="shared" si="53"/>
        <v>S.I.</v>
      </c>
      <c r="V97" s="232"/>
      <c r="W97" s="66"/>
      <c r="X97" s="229"/>
      <c r="Y97" s="230" t="str">
        <f t="shared" si="54"/>
        <v>S.I.</v>
      </c>
      <c r="Z97" s="440"/>
      <c r="AA97" s="441"/>
      <c r="AB97" s="465"/>
      <c r="AC97" s="443" t="str">
        <f t="shared" si="55"/>
        <v>S.I.</v>
      </c>
      <c r="AD97" s="446"/>
      <c r="AE97" s="447"/>
      <c r="AF97" s="468"/>
      <c r="AG97" s="449" t="str">
        <f t="shared" si="56"/>
        <v>S.I.</v>
      </c>
      <c r="AH97" s="452"/>
      <c r="AI97" s="453"/>
      <c r="AJ97" s="473"/>
      <c r="AK97" s="455" t="str">
        <f t="shared" si="57"/>
        <v>S.I.</v>
      </c>
      <c r="AL97" s="1"/>
    </row>
    <row r="98" spans="1:38" ht="19.5" customHeight="1">
      <c r="A98" s="552"/>
      <c r="B98" s="551"/>
      <c r="C98" s="385">
        <f t="shared" si="32"/>
        <v>157</v>
      </c>
      <c r="D98" s="541" t="s">
        <v>403</v>
      </c>
      <c r="E98" s="159" t="s">
        <v>412</v>
      </c>
      <c r="F98" s="212"/>
      <c r="G98" s="217"/>
      <c r="H98" s="216"/>
      <c r="I98" s="219" t="str">
        <f t="shared" si="50"/>
        <v>S.I.</v>
      </c>
      <c r="J98" s="235"/>
      <c r="K98" s="61"/>
      <c r="L98" s="224"/>
      <c r="M98" s="225" t="str">
        <f t="shared" si="51"/>
        <v>S.I.</v>
      </c>
      <c r="N98" s="234"/>
      <c r="O98" s="63"/>
      <c r="P98" s="227"/>
      <c r="Q98" s="228" t="str">
        <f t="shared" si="52"/>
        <v>S.I.</v>
      </c>
      <c r="R98" s="233"/>
      <c r="S98" s="65"/>
      <c r="T98" s="222"/>
      <c r="U98" s="223" t="str">
        <f t="shared" si="53"/>
        <v>S.I.</v>
      </c>
      <c r="V98" s="232"/>
      <c r="W98" s="66"/>
      <c r="X98" s="229"/>
      <c r="Y98" s="230" t="str">
        <f t="shared" si="54"/>
        <v>S.I.</v>
      </c>
      <c r="Z98" s="440"/>
      <c r="AA98" s="441"/>
      <c r="AB98" s="465"/>
      <c r="AC98" s="443" t="str">
        <f t="shared" si="55"/>
        <v>S.I.</v>
      </c>
      <c r="AD98" s="446"/>
      <c r="AE98" s="447"/>
      <c r="AF98" s="468"/>
      <c r="AG98" s="449" t="str">
        <f t="shared" si="56"/>
        <v>S.I.</v>
      </c>
      <c r="AH98" s="452"/>
      <c r="AI98" s="453"/>
      <c r="AJ98" s="473"/>
      <c r="AK98" s="455" t="str">
        <f t="shared" si="57"/>
        <v>S.I.</v>
      </c>
      <c r="AL98" s="1"/>
    </row>
    <row r="99" spans="1:38" ht="19.5" customHeight="1">
      <c r="A99" s="552"/>
      <c r="B99" s="551"/>
      <c r="C99" s="385">
        <f t="shared" si="32"/>
        <v>158</v>
      </c>
      <c r="D99" s="541" t="s">
        <v>404</v>
      </c>
      <c r="E99" s="159" t="s">
        <v>0</v>
      </c>
      <c r="F99" s="212"/>
      <c r="G99" s="217"/>
      <c r="H99" s="216"/>
      <c r="I99" s="219" t="str">
        <f t="shared" si="50"/>
        <v>S.I.</v>
      </c>
      <c r="J99" s="235"/>
      <c r="K99" s="61"/>
      <c r="L99" s="224"/>
      <c r="M99" s="225" t="str">
        <f t="shared" si="51"/>
        <v>S.I.</v>
      </c>
      <c r="N99" s="234"/>
      <c r="O99" s="63"/>
      <c r="P99" s="227"/>
      <c r="Q99" s="228" t="str">
        <f t="shared" si="52"/>
        <v>S.I.</v>
      </c>
      <c r="R99" s="233"/>
      <c r="S99" s="65"/>
      <c r="T99" s="222"/>
      <c r="U99" s="223" t="str">
        <f t="shared" si="53"/>
        <v>S.I.</v>
      </c>
      <c r="V99" s="232"/>
      <c r="W99" s="66"/>
      <c r="X99" s="229"/>
      <c r="Y99" s="230" t="str">
        <f t="shared" si="54"/>
        <v>S.I.</v>
      </c>
      <c r="Z99" s="440"/>
      <c r="AA99" s="441"/>
      <c r="AB99" s="465"/>
      <c r="AC99" s="443" t="str">
        <f t="shared" si="55"/>
        <v>S.I.</v>
      </c>
      <c r="AD99" s="446"/>
      <c r="AE99" s="447"/>
      <c r="AF99" s="468"/>
      <c r="AG99" s="449" t="str">
        <f t="shared" si="56"/>
        <v>S.I.</v>
      </c>
      <c r="AH99" s="452"/>
      <c r="AI99" s="453"/>
      <c r="AJ99" s="473"/>
      <c r="AK99" s="455" t="str">
        <f t="shared" si="57"/>
        <v>S.I.</v>
      </c>
      <c r="AL99" s="1"/>
    </row>
    <row r="100" spans="1:38" ht="19.5" customHeight="1">
      <c r="A100" s="552"/>
      <c r="B100" s="551"/>
      <c r="C100" s="385">
        <f t="shared" si="32"/>
        <v>159</v>
      </c>
      <c r="D100" s="541" t="s">
        <v>404</v>
      </c>
      <c r="E100" s="159" t="s">
        <v>412</v>
      </c>
      <c r="F100" s="212"/>
      <c r="G100" s="217"/>
      <c r="H100" s="216"/>
      <c r="I100" s="219" t="str">
        <f t="shared" si="50"/>
        <v>S.I.</v>
      </c>
      <c r="J100" s="235"/>
      <c r="K100" s="61"/>
      <c r="L100" s="224"/>
      <c r="M100" s="225" t="str">
        <f t="shared" si="51"/>
        <v>S.I.</v>
      </c>
      <c r="N100" s="234"/>
      <c r="O100" s="63"/>
      <c r="P100" s="227"/>
      <c r="Q100" s="228" t="str">
        <f t="shared" si="52"/>
        <v>S.I.</v>
      </c>
      <c r="R100" s="233"/>
      <c r="S100" s="65"/>
      <c r="T100" s="222"/>
      <c r="U100" s="223" t="str">
        <f t="shared" si="53"/>
        <v>S.I.</v>
      </c>
      <c r="V100" s="232"/>
      <c r="W100" s="66"/>
      <c r="X100" s="229"/>
      <c r="Y100" s="230" t="str">
        <f t="shared" si="54"/>
        <v>S.I.</v>
      </c>
      <c r="Z100" s="440"/>
      <c r="AA100" s="441"/>
      <c r="AB100" s="465"/>
      <c r="AC100" s="443" t="str">
        <f t="shared" si="55"/>
        <v>S.I.</v>
      </c>
      <c r="AD100" s="446"/>
      <c r="AE100" s="447"/>
      <c r="AF100" s="468"/>
      <c r="AG100" s="449" t="str">
        <f t="shared" si="56"/>
        <v>S.I.</v>
      </c>
      <c r="AH100" s="452"/>
      <c r="AI100" s="453"/>
      <c r="AJ100" s="473"/>
      <c r="AK100" s="455" t="str">
        <f t="shared" si="57"/>
        <v>S.I.</v>
      </c>
      <c r="AL100" s="1"/>
    </row>
    <row r="101" spans="1:38" ht="19.5" customHeight="1">
      <c r="A101" s="552"/>
      <c r="B101" s="551"/>
      <c r="C101" s="385">
        <f t="shared" si="32"/>
        <v>160</v>
      </c>
      <c r="D101" s="541" t="s">
        <v>405</v>
      </c>
      <c r="E101" s="159" t="s">
        <v>0</v>
      </c>
      <c r="F101" s="212"/>
      <c r="G101" s="217"/>
      <c r="H101" s="216"/>
      <c r="I101" s="219" t="str">
        <f t="shared" si="50"/>
        <v>S.I.</v>
      </c>
      <c r="J101" s="235"/>
      <c r="K101" s="61"/>
      <c r="L101" s="224"/>
      <c r="M101" s="225" t="str">
        <f t="shared" si="51"/>
        <v>S.I.</v>
      </c>
      <c r="N101" s="234"/>
      <c r="O101" s="63"/>
      <c r="P101" s="227"/>
      <c r="Q101" s="228" t="str">
        <f t="shared" si="52"/>
        <v>S.I.</v>
      </c>
      <c r="R101" s="233"/>
      <c r="S101" s="65"/>
      <c r="T101" s="222"/>
      <c r="U101" s="223" t="str">
        <f t="shared" si="53"/>
        <v>S.I.</v>
      </c>
      <c r="V101" s="232"/>
      <c r="W101" s="66"/>
      <c r="X101" s="229"/>
      <c r="Y101" s="230" t="str">
        <f t="shared" si="54"/>
        <v>S.I.</v>
      </c>
      <c r="Z101" s="440"/>
      <c r="AA101" s="441"/>
      <c r="AB101" s="465"/>
      <c r="AC101" s="443" t="str">
        <f t="shared" si="55"/>
        <v>S.I.</v>
      </c>
      <c r="AD101" s="446"/>
      <c r="AE101" s="447"/>
      <c r="AF101" s="468"/>
      <c r="AG101" s="449" t="str">
        <f t="shared" si="56"/>
        <v>S.I.</v>
      </c>
      <c r="AH101" s="452"/>
      <c r="AI101" s="453"/>
      <c r="AJ101" s="473"/>
      <c r="AK101" s="455" t="str">
        <f t="shared" si="57"/>
        <v>S.I.</v>
      </c>
      <c r="AL101" s="1"/>
    </row>
    <row r="102" spans="1:38" ht="19.5" customHeight="1">
      <c r="A102" s="552"/>
      <c r="B102" s="551"/>
      <c r="C102" s="385">
        <f t="shared" si="32"/>
        <v>161</v>
      </c>
      <c r="D102" s="541" t="s">
        <v>405</v>
      </c>
      <c r="E102" s="159" t="s">
        <v>412</v>
      </c>
      <c r="F102" s="212"/>
      <c r="G102" s="217"/>
      <c r="H102" s="216"/>
      <c r="I102" s="219" t="str">
        <f t="shared" si="50"/>
        <v>S.I.</v>
      </c>
      <c r="J102" s="235"/>
      <c r="K102" s="61"/>
      <c r="L102" s="224"/>
      <c r="M102" s="225" t="str">
        <f t="shared" si="51"/>
        <v>S.I.</v>
      </c>
      <c r="N102" s="234"/>
      <c r="O102" s="63"/>
      <c r="P102" s="227"/>
      <c r="Q102" s="228" t="str">
        <f t="shared" si="52"/>
        <v>S.I.</v>
      </c>
      <c r="R102" s="233"/>
      <c r="S102" s="65"/>
      <c r="T102" s="222"/>
      <c r="U102" s="223" t="str">
        <f t="shared" si="53"/>
        <v>S.I.</v>
      </c>
      <c r="V102" s="232"/>
      <c r="W102" s="66"/>
      <c r="X102" s="229"/>
      <c r="Y102" s="230" t="str">
        <f t="shared" si="54"/>
        <v>S.I.</v>
      </c>
      <c r="Z102" s="440"/>
      <c r="AA102" s="441"/>
      <c r="AB102" s="465"/>
      <c r="AC102" s="443" t="str">
        <f t="shared" si="55"/>
        <v>S.I.</v>
      </c>
      <c r="AD102" s="446"/>
      <c r="AE102" s="447"/>
      <c r="AF102" s="468"/>
      <c r="AG102" s="449" t="str">
        <f t="shared" si="56"/>
        <v>S.I.</v>
      </c>
      <c r="AH102" s="452"/>
      <c r="AI102" s="453"/>
      <c r="AJ102" s="473"/>
      <c r="AK102" s="455" t="str">
        <f t="shared" si="57"/>
        <v>S.I.</v>
      </c>
      <c r="AL102" s="1"/>
    </row>
    <row r="103" spans="1:38" ht="19.5" customHeight="1">
      <c r="A103" s="552"/>
      <c r="B103" s="551"/>
      <c r="C103" s="385">
        <f t="shared" si="32"/>
        <v>162</v>
      </c>
      <c r="D103" s="541" t="s">
        <v>406</v>
      </c>
      <c r="E103" s="159" t="s">
        <v>0</v>
      </c>
      <c r="F103" s="212"/>
      <c r="G103" s="217"/>
      <c r="H103" s="216"/>
      <c r="I103" s="219" t="str">
        <f t="shared" si="50"/>
        <v>S.I.</v>
      </c>
      <c r="J103" s="235"/>
      <c r="K103" s="61"/>
      <c r="L103" s="224"/>
      <c r="M103" s="225" t="str">
        <f t="shared" si="51"/>
        <v>S.I.</v>
      </c>
      <c r="N103" s="234"/>
      <c r="O103" s="63"/>
      <c r="P103" s="227"/>
      <c r="Q103" s="228" t="str">
        <f t="shared" si="52"/>
        <v>S.I.</v>
      </c>
      <c r="R103" s="233"/>
      <c r="S103" s="65"/>
      <c r="T103" s="222"/>
      <c r="U103" s="223" t="str">
        <f t="shared" si="53"/>
        <v>S.I.</v>
      </c>
      <c r="V103" s="232"/>
      <c r="W103" s="66"/>
      <c r="X103" s="229"/>
      <c r="Y103" s="230" t="str">
        <f t="shared" si="54"/>
        <v>S.I.</v>
      </c>
      <c r="Z103" s="440"/>
      <c r="AA103" s="441"/>
      <c r="AB103" s="465"/>
      <c r="AC103" s="443" t="str">
        <f t="shared" si="55"/>
        <v>S.I.</v>
      </c>
      <c r="AD103" s="446"/>
      <c r="AE103" s="447"/>
      <c r="AF103" s="468"/>
      <c r="AG103" s="449" t="str">
        <f t="shared" si="56"/>
        <v>S.I.</v>
      </c>
      <c r="AH103" s="452"/>
      <c r="AI103" s="453"/>
      <c r="AJ103" s="473"/>
      <c r="AK103" s="455" t="str">
        <f t="shared" si="57"/>
        <v>S.I.</v>
      </c>
      <c r="AL103" s="1"/>
    </row>
    <row r="104" spans="1:38" ht="19.5" customHeight="1">
      <c r="A104" s="552"/>
      <c r="B104" s="551"/>
      <c r="C104" s="385">
        <f t="shared" si="32"/>
        <v>163</v>
      </c>
      <c r="D104" s="541" t="s">
        <v>406</v>
      </c>
      <c r="E104" s="159" t="s">
        <v>412</v>
      </c>
      <c r="F104" s="212"/>
      <c r="G104" s="217"/>
      <c r="H104" s="216"/>
      <c r="I104" s="219" t="str">
        <f t="shared" si="50"/>
        <v>S.I.</v>
      </c>
      <c r="J104" s="235"/>
      <c r="K104" s="61"/>
      <c r="L104" s="224"/>
      <c r="M104" s="225" t="str">
        <f t="shared" si="51"/>
        <v>S.I.</v>
      </c>
      <c r="N104" s="234"/>
      <c r="O104" s="63"/>
      <c r="P104" s="227"/>
      <c r="Q104" s="228" t="str">
        <f t="shared" si="52"/>
        <v>S.I.</v>
      </c>
      <c r="R104" s="233"/>
      <c r="S104" s="65"/>
      <c r="T104" s="222"/>
      <c r="U104" s="223" t="str">
        <f t="shared" si="53"/>
        <v>S.I.</v>
      </c>
      <c r="V104" s="232"/>
      <c r="W104" s="66"/>
      <c r="X104" s="229"/>
      <c r="Y104" s="230" t="str">
        <f t="shared" si="54"/>
        <v>S.I.</v>
      </c>
      <c r="Z104" s="440"/>
      <c r="AA104" s="441"/>
      <c r="AB104" s="465"/>
      <c r="AC104" s="443" t="str">
        <f t="shared" si="55"/>
        <v>S.I.</v>
      </c>
      <c r="AD104" s="446"/>
      <c r="AE104" s="447"/>
      <c r="AF104" s="468"/>
      <c r="AG104" s="449" t="str">
        <f t="shared" si="56"/>
        <v>S.I.</v>
      </c>
      <c r="AH104" s="452"/>
      <c r="AI104" s="453"/>
      <c r="AJ104" s="473"/>
      <c r="AK104" s="455" t="str">
        <f t="shared" si="57"/>
        <v>S.I.</v>
      </c>
      <c r="AL104" s="1"/>
    </row>
    <row r="105" spans="1:38" ht="19.5" customHeight="1">
      <c r="A105" s="552"/>
      <c r="B105" s="551"/>
      <c r="C105" s="385">
        <f t="shared" si="32"/>
        <v>164</v>
      </c>
      <c r="D105" s="541" t="s">
        <v>410</v>
      </c>
      <c r="E105" s="159" t="s">
        <v>0</v>
      </c>
      <c r="F105" s="212"/>
      <c r="G105" s="217"/>
      <c r="H105" s="216"/>
      <c r="I105" s="219" t="str">
        <f t="shared" si="50"/>
        <v>S.I.</v>
      </c>
      <c r="J105" s="235"/>
      <c r="K105" s="61"/>
      <c r="L105" s="224"/>
      <c r="M105" s="225" t="str">
        <f t="shared" si="51"/>
        <v>S.I.</v>
      </c>
      <c r="N105" s="234"/>
      <c r="O105" s="63"/>
      <c r="P105" s="227"/>
      <c r="Q105" s="228" t="str">
        <f t="shared" si="52"/>
        <v>S.I.</v>
      </c>
      <c r="R105" s="233"/>
      <c r="S105" s="65"/>
      <c r="T105" s="222"/>
      <c r="U105" s="223" t="str">
        <f t="shared" si="53"/>
        <v>S.I.</v>
      </c>
      <c r="V105" s="232"/>
      <c r="W105" s="66"/>
      <c r="X105" s="229"/>
      <c r="Y105" s="230" t="str">
        <f t="shared" si="54"/>
        <v>S.I.</v>
      </c>
      <c r="Z105" s="440"/>
      <c r="AA105" s="441"/>
      <c r="AB105" s="465"/>
      <c r="AC105" s="443" t="str">
        <f t="shared" si="55"/>
        <v>S.I.</v>
      </c>
      <c r="AD105" s="446"/>
      <c r="AE105" s="447"/>
      <c r="AF105" s="468"/>
      <c r="AG105" s="449" t="str">
        <f t="shared" si="56"/>
        <v>S.I.</v>
      </c>
      <c r="AH105" s="452"/>
      <c r="AI105" s="453"/>
      <c r="AJ105" s="473"/>
      <c r="AK105" s="455" t="str">
        <f t="shared" si="57"/>
        <v>S.I.</v>
      </c>
      <c r="AL105" s="1"/>
    </row>
    <row r="106" spans="1:38" ht="19.5" customHeight="1">
      <c r="A106" s="552"/>
      <c r="B106" s="551"/>
      <c r="C106" s="385">
        <f t="shared" si="32"/>
        <v>165</v>
      </c>
      <c r="D106" s="541" t="s">
        <v>410</v>
      </c>
      <c r="E106" s="159" t="s">
        <v>412</v>
      </c>
      <c r="F106" s="212"/>
      <c r="G106" s="217"/>
      <c r="H106" s="216"/>
      <c r="I106" s="219" t="str">
        <f t="shared" si="50"/>
        <v>S.I.</v>
      </c>
      <c r="J106" s="235"/>
      <c r="K106" s="61"/>
      <c r="L106" s="224"/>
      <c r="M106" s="225" t="str">
        <f t="shared" si="51"/>
        <v>S.I.</v>
      </c>
      <c r="N106" s="234"/>
      <c r="O106" s="63"/>
      <c r="P106" s="227"/>
      <c r="Q106" s="228" t="str">
        <f t="shared" si="52"/>
        <v>S.I.</v>
      </c>
      <c r="R106" s="233"/>
      <c r="S106" s="65"/>
      <c r="T106" s="222"/>
      <c r="U106" s="223" t="str">
        <f t="shared" si="53"/>
        <v>S.I.</v>
      </c>
      <c r="V106" s="232"/>
      <c r="W106" s="66"/>
      <c r="X106" s="229"/>
      <c r="Y106" s="230" t="str">
        <f t="shared" si="54"/>
        <v>S.I.</v>
      </c>
      <c r="Z106" s="440"/>
      <c r="AA106" s="441"/>
      <c r="AB106" s="465"/>
      <c r="AC106" s="443" t="str">
        <f t="shared" si="55"/>
        <v>S.I.</v>
      </c>
      <c r="AD106" s="446"/>
      <c r="AE106" s="447"/>
      <c r="AF106" s="468"/>
      <c r="AG106" s="449" t="str">
        <f t="shared" si="56"/>
        <v>S.I.</v>
      </c>
      <c r="AH106" s="452"/>
      <c r="AI106" s="453"/>
      <c r="AJ106" s="473"/>
      <c r="AK106" s="455" t="str">
        <f t="shared" si="57"/>
        <v>S.I.</v>
      </c>
      <c r="AL106" s="1"/>
    </row>
    <row r="107" spans="1:38" ht="19.5" customHeight="1">
      <c r="A107" s="552"/>
      <c r="B107" s="551"/>
      <c r="C107" s="385">
        <f t="shared" si="32"/>
        <v>166</v>
      </c>
      <c r="D107" s="541" t="s">
        <v>413</v>
      </c>
      <c r="E107" s="159" t="s">
        <v>0</v>
      </c>
      <c r="F107" s="212"/>
      <c r="G107" s="217"/>
      <c r="H107" s="216"/>
      <c r="I107" s="219" t="str">
        <f t="shared" si="50"/>
        <v>S.I.</v>
      </c>
      <c r="J107" s="235"/>
      <c r="K107" s="61"/>
      <c r="L107" s="224"/>
      <c r="M107" s="225" t="str">
        <f t="shared" si="51"/>
        <v>S.I.</v>
      </c>
      <c r="N107" s="234"/>
      <c r="O107" s="63"/>
      <c r="P107" s="227"/>
      <c r="Q107" s="228" t="str">
        <f t="shared" si="52"/>
        <v>S.I.</v>
      </c>
      <c r="R107" s="233"/>
      <c r="S107" s="65"/>
      <c r="T107" s="222"/>
      <c r="U107" s="223" t="str">
        <f t="shared" si="53"/>
        <v>S.I.</v>
      </c>
      <c r="V107" s="232"/>
      <c r="W107" s="66"/>
      <c r="X107" s="229"/>
      <c r="Y107" s="230" t="str">
        <f t="shared" si="54"/>
        <v>S.I.</v>
      </c>
      <c r="Z107" s="440"/>
      <c r="AA107" s="441"/>
      <c r="AB107" s="465"/>
      <c r="AC107" s="443" t="str">
        <f t="shared" si="55"/>
        <v>S.I.</v>
      </c>
      <c r="AD107" s="446"/>
      <c r="AE107" s="447"/>
      <c r="AF107" s="468"/>
      <c r="AG107" s="449" t="str">
        <f t="shared" si="56"/>
        <v>S.I.</v>
      </c>
      <c r="AH107" s="452"/>
      <c r="AI107" s="453"/>
      <c r="AJ107" s="473"/>
      <c r="AK107" s="455" t="str">
        <f t="shared" si="57"/>
        <v>S.I.</v>
      </c>
      <c r="AL107" s="1"/>
    </row>
    <row r="108" spans="1:38" ht="19.5" customHeight="1">
      <c r="A108" s="552"/>
      <c r="B108" s="551"/>
      <c r="C108" s="385">
        <f t="shared" si="32"/>
        <v>167</v>
      </c>
      <c r="D108" s="541" t="s">
        <v>413</v>
      </c>
      <c r="E108" s="159" t="s">
        <v>412</v>
      </c>
      <c r="F108" s="212"/>
      <c r="G108" s="217"/>
      <c r="H108" s="216"/>
      <c r="I108" s="219" t="str">
        <f t="shared" si="50"/>
        <v>S.I.</v>
      </c>
      <c r="J108" s="235"/>
      <c r="K108" s="61"/>
      <c r="L108" s="224"/>
      <c r="M108" s="225" t="str">
        <f t="shared" si="51"/>
        <v>S.I.</v>
      </c>
      <c r="N108" s="234"/>
      <c r="O108" s="63"/>
      <c r="P108" s="227"/>
      <c r="Q108" s="228" t="str">
        <f t="shared" si="52"/>
        <v>S.I.</v>
      </c>
      <c r="R108" s="233"/>
      <c r="S108" s="65"/>
      <c r="T108" s="222"/>
      <c r="U108" s="223" t="str">
        <f t="shared" si="53"/>
        <v>S.I.</v>
      </c>
      <c r="V108" s="232"/>
      <c r="W108" s="66"/>
      <c r="X108" s="229"/>
      <c r="Y108" s="230" t="str">
        <f t="shared" si="54"/>
        <v>S.I.</v>
      </c>
      <c r="Z108" s="440"/>
      <c r="AA108" s="441"/>
      <c r="AB108" s="465"/>
      <c r="AC108" s="443" t="str">
        <f t="shared" si="55"/>
        <v>S.I.</v>
      </c>
      <c r="AD108" s="446"/>
      <c r="AE108" s="447"/>
      <c r="AF108" s="468"/>
      <c r="AG108" s="449" t="str">
        <f t="shared" si="56"/>
        <v>S.I.</v>
      </c>
      <c r="AH108" s="452"/>
      <c r="AI108" s="453"/>
      <c r="AJ108" s="473"/>
      <c r="AK108" s="455" t="str">
        <f t="shared" si="57"/>
        <v>S.I.</v>
      </c>
      <c r="AL108" s="1"/>
    </row>
    <row r="109" spans="1:38" ht="19.5" customHeight="1">
      <c r="A109" s="552"/>
      <c r="B109" s="551"/>
      <c r="C109" s="385">
        <f t="shared" si="32"/>
        <v>168</v>
      </c>
      <c r="D109" s="541" t="s">
        <v>407</v>
      </c>
      <c r="E109" s="159" t="s">
        <v>0</v>
      </c>
      <c r="F109" s="212"/>
      <c r="G109" s="217"/>
      <c r="H109" s="216"/>
      <c r="I109" s="219" t="str">
        <f t="shared" si="50"/>
        <v>S.I.</v>
      </c>
      <c r="J109" s="235"/>
      <c r="K109" s="61"/>
      <c r="L109" s="224"/>
      <c r="M109" s="225" t="str">
        <f t="shared" si="51"/>
        <v>S.I.</v>
      </c>
      <c r="N109" s="234"/>
      <c r="O109" s="63"/>
      <c r="P109" s="227"/>
      <c r="Q109" s="228" t="str">
        <f t="shared" si="52"/>
        <v>S.I.</v>
      </c>
      <c r="R109" s="233"/>
      <c r="S109" s="65"/>
      <c r="T109" s="222"/>
      <c r="U109" s="223" t="str">
        <f t="shared" si="53"/>
        <v>S.I.</v>
      </c>
      <c r="V109" s="232"/>
      <c r="W109" s="66"/>
      <c r="X109" s="229"/>
      <c r="Y109" s="230" t="str">
        <f t="shared" si="54"/>
        <v>S.I.</v>
      </c>
      <c r="Z109" s="440"/>
      <c r="AA109" s="441"/>
      <c r="AB109" s="465"/>
      <c r="AC109" s="443" t="str">
        <f t="shared" si="55"/>
        <v>S.I.</v>
      </c>
      <c r="AD109" s="446"/>
      <c r="AE109" s="447"/>
      <c r="AF109" s="468"/>
      <c r="AG109" s="449" t="str">
        <f t="shared" si="56"/>
        <v>S.I.</v>
      </c>
      <c r="AH109" s="452"/>
      <c r="AI109" s="453"/>
      <c r="AJ109" s="473"/>
      <c r="AK109" s="455" t="str">
        <f t="shared" si="57"/>
        <v>S.I.</v>
      </c>
      <c r="AL109" s="1"/>
    </row>
    <row r="110" spans="1:38" ht="19.5" customHeight="1">
      <c r="A110" s="552"/>
      <c r="B110" s="551"/>
      <c r="C110" s="385">
        <f t="shared" si="32"/>
        <v>169</v>
      </c>
      <c r="D110" s="541" t="s">
        <v>407</v>
      </c>
      <c r="E110" s="159" t="s">
        <v>412</v>
      </c>
      <c r="F110" s="212"/>
      <c r="G110" s="217"/>
      <c r="H110" s="216"/>
      <c r="I110" s="219" t="str">
        <f t="shared" si="50"/>
        <v>S.I.</v>
      </c>
      <c r="J110" s="235"/>
      <c r="K110" s="61"/>
      <c r="L110" s="224"/>
      <c r="M110" s="225" t="str">
        <f t="shared" si="51"/>
        <v>S.I.</v>
      </c>
      <c r="N110" s="234"/>
      <c r="O110" s="63"/>
      <c r="P110" s="227"/>
      <c r="Q110" s="228" t="str">
        <f t="shared" si="52"/>
        <v>S.I.</v>
      </c>
      <c r="R110" s="233"/>
      <c r="S110" s="65"/>
      <c r="T110" s="222"/>
      <c r="U110" s="223" t="str">
        <f t="shared" si="53"/>
        <v>S.I.</v>
      </c>
      <c r="V110" s="232"/>
      <c r="W110" s="66"/>
      <c r="X110" s="229"/>
      <c r="Y110" s="230" t="str">
        <f t="shared" si="54"/>
        <v>S.I.</v>
      </c>
      <c r="Z110" s="440"/>
      <c r="AA110" s="441"/>
      <c r="AB110" s="465"/>
      <c r="AC110" s="443" t="str">
        <f t="shared" si="55"/>
        <v>S.I.</v>
      </c>
      <c r="AD110" s="446"/>
      <c r="AE110" s="447"/>
      <c r="AF110" s="468"/>
      <c r="AG110" s="449" t="str">
        <f t="shared" si="56"/>
        <v>S.I.</v>
      </c>
      <c r="AH110" s="452"/>
      <c r="AI110" s="453"/>
      <c r="AJ110" s="473"/>
      <c r="AK110" s="455" t="str">
        <f t="shared" si="57"/>
        <v>S.I.</v>
      </c>
      <c r="AL110" s="1"/>
    </row>
    <row r="111" spans="1:38" ht="19.5" customHeight="1">
      <c r="A111" s="552"/>
      <c r="B111" s="551"/>
      <c r="C111" s="385">
        <f t="shared" si="32"/>
        <v>170</v>
      </c>
      <c r="D111" s="541" t="s">
        <v>408</v>
      </c>
      <c r="E111" s="159" t="s">
        <v>0</v>
      </c>
      <c r="F111" s="212"/>
      <c r="G111" s="217"/>
      <c r="H111" s="216"/>
      <c r="I111" s="219" t="str">
        <f t="shared" si="50"/>
        <v>S.I.</v>
      </c>
      <c r="J111" s="235"/>
      <c r="K111" s="61"/>
      <c r="L111" s="224"/>
      <c r="M111" s="225" t="str">
        <f t="shared" si="51"/>
        <v>S.I.</v>
      </c>
      <c r="N111" s="234"/>
      <c r="O111" s="63"/>
      <c r="P111" s="227"/>
      <c r="Q111" s="228" t="str">
        <f t="shared" si="52"/>
        <v>S.I.</v>
      </c>
      <c r="R111" s="233"/>
      <c r="S111" s="65"/>
      <c r="T111" s="222"/>
      <c r="U111" s="223" t="str">
        <f t="shared" si="53"/>
        <v>S.I.</v>
      </c>
      <c r="V111" s="232"/>
      <c r="W111" s="66"/>
      <c r="X111" s="229"/>
      <c r="Y111" s="230" t="str">
        <f t="shared" si="54"/>
        <v>S.I.</v>
      </c>
      <c r="Z111" s="440"/>
      <c r="AA111" s="441"/>
      <c r="AB111" s="465"/>
      <c r="AC111" s="443" t="str">
        <f t="shared" si="55"/>
        <v>S.I.</v>
      </c>
      <c r="AD111" s="446"/>
      <c r="AE111" s="447"/>
      <c r="AF111" s="468"/>
      <c r="AG111" s="449" t="str">
        <f t="shared" si="56"/>
        <v>S.I.</v>
      </c>
      <c r="AH111" s="452"/>
      <c r="AI111" s="453"/>
      <c r="AJ111" s="473"/>
      <c r="AK111" s="455" t="str">
        <f t="shared" si="57"/>
        <v>S.I.</v>
      </c>
      <c r="AL111" s="1"/>
    </row>
    <row r="112" spans="1:38" ht="19.5" customHeight="1">
      <c r="A112" s="552"/>
      <c r="B112" s="551"/>
      <c r="C112" s="385">
        <f t="shared" si="32"/>
        <v>171</v>
      </c>
      <c r="D112" s="541" t="s">
        <v>408</v>
      </c>
      <c r="E112" s="159" t="s">
        <v>412</v>
      </c>
      <c r="F112" s="212"/>
      <c r="G112" s="217"/>
      <c r="H112" s="216"/>
      <c r="I112" s="219" t="str">
        <f t="shared" si="50"/>
        <v>S.I.</v>
      </c>
      <c r="J112" s="235"/>
      <c r="K112" s="61"/>
      <c r="L112" s="224"/>
      <c r="M112" s="225" t="str">
        <f t="shared" si="51"/>
        <v>S.I.</v>
      </c>
      <c r="N112" s="234"/>
      <c r="O112" s="63"/>
      <c r="P112" s="227"/>
      <c r="Q112" s="228" t="str">
        <f t="shared" si="52"/>
        <v>S.I.</v>
      </c>
      <c r="R112" s="233"/>
      <c r="S112" s="65"/>
      <c r="T112" s="222"/>
      <c r="U112" s="223" t="str">
        <f t="shared" si="53"/>
        <v>S.I.</v>
      </c>
      <c r="V112" s="232"/>
      <c r="W112" s="66"/>
      <c r="X112" s="229"/>
      <c r="Y112" s="230" t="str">
        <f t="shared" si="54"/>
        <v>S.I.</v>
      </c>
      <c r="Z112" s="440"/>
      <c r="AA112" s="441"/>
      <c r="AB112" s="465"/>
      <c r="AC112" s="443" t="str">
        <f t="shared" si="55"/>
        <v>S.I.</v>
      </c>
      <c r="AD112" s="446"/>
      <c r="AE112" s="447"/>
      <c r="AF112" s="468"/>
      <c r="AG112" s="449" t="str">
        <f t="shared" si="56"/>
        <v>S.I.</v>
      </c>
      <c r="AH112" s="452"/>
      <c r="AI112" s="453"/>
      <c r="AJ112" s="473"/>
      <c r="AK112" s="455" t="str">
        <f t="shared" si="57"/>
        <v>S.I.</v>
      </c>
      <c r="AL112" s="1"/>
    </row>
    <row r="113" spans="1:38" ht="19.5" customHeight="1">
      <c r="A113" s="552"/>
      <c r="B113" s="551"/>
      <c r="C113" s="385">
        <f t="shared" si="32"/>
        <v>172</v>
      </c>
      <c r="D113" s="541" t="s">
        <v>409</v>
      </c>
      <c r="E113" s="159" t="s">
        <v>0</v>
      </c>
      <c r="F113" s="212"/>
      <c r="G113" s="217"/>
      <c r="H113" s="216"/>
      <c r="I113" s="219" t="str">
        <f t="shared" si="50"/>
        <v>S.I.</v>
      </c>
      <c r="J113" s="235"/>
      <c r="K113" s="61"/>
      <c r="L113" s="224"/>
      <c r="M113" s="225" t="str">
        <f t="shared" si="51"/>
        <v>S.I.</v>
      </c>
      <c r="N113" s="234"/>
      <c r="O113" s="63"/>
      <c r="P113" s="227"/>
      <c r="Q113" s="228" t="str">
        <f t="shared" si="52"/>
        <v>S.I.</v>
      </c>
      <c r="R113" s="233"/>
      <c r="S113" s="65"/>
      <c r="T113" s="222"/>
      <c r="U113" s="223" t="str">
        <f t="shared" si="53"/>
        <v>S.I.</v>
      </c>
      <c r="V113" s="232"/>
      <c r="W113" s="66"/>
      <c r="X113" s="229"/>
      <c r="Y113" s="230" t="str">
        <f t="shared" si="54"/>
        <v>S.I.</v>
      </c>
      <c r="Z113" s="440"/>
      <c r="AA113" s="441"/>
      <c r="AB113" s="465"/>
      <c r="AC113" s="443" t="str">
        <f t="shared" si="55"/>
        <v>S.I.</v>
      </c>
      <c r="AD113" s="446"/>
      <c r="AE113" s="447"/>
      <c r="AF113" s="468"/>
      <c r="AG113" s="449" t="str">
        <f t="shared" si="56"/>
        <v>S.I.</v>
      </c>
      <c r="AH113" s="452"/>
      <c r="AI113" s="453"/>
      <c r="AJ113" s="473"/>
      <c r="AK113" s="455" t="str">
        <f t="shared" si="57"/>
        <v>S.I.</v>
      </c>
      <c r="AL113" s="1"/>
    </row>
    <row r="114" spans="1:38" ht="19.5" customHeight="1">
      <c r="A114" s="552"/>
      <c r="B114" s="551"/>
      <c r="C114" s="385">
        <f t="shared" si="32"/>
        <v>173</v>
      </c>
      <c r="D114" s="541" t="s">
        <v>409</v>
      </c>
      <c r="E114" s="159" t="s">
        <v>412</v>
      </c>
      <c r="F114" s="212"/>
      <c r="G114" s="217"/>
      <c r="H114" s="216"/>
      <c r="I114" s="219" t="str">
        <f t="shared" si="50"/>
        <v>S.I.</v>
      </c>
      <c r="J114" s="235"/>
      <c r="K114" s="61"/>
      <c r="L114" s="224"/>
      <c r="M114" s="225" t="str">
        <f t="shared" si="51"/>
        <v>S.I.</v>
      </c>
      <c r="N114" s="234"/>
      <c r="O114" s="63"/>
      <c r="P114" s="227"/>
      <c r="Q114" s="228" t="str">
        <f t="shared" si="52"/>
        <v>S.I.</v>
      </c>
      <c r="R114" s="233"/>
      <c r="S114" s="65"/>
      <c r="T114" s="222"/>
      <c r="U114" s="223" t="str">
        <f t="shared" si="53"/>
        <v>S.I.</v>
      </c>
      <c r="V114" s="232"/>
      <c r="W114" s="66"/>
      <c r="X114" s="229"/>
      <c r="Y114" s="230" t="str">
        <f t="shared" si="54"/>
        <v>S.I.</v>
      </c>
      <c r="Z114" s="440"/>
      <c r="AA114" s="441"/>
      <c r="AB114" s="465"/>
      <c r="AC114" s="443" t="str">
        <f t="shared" si="55"/>
        <v>S.I.</v>
      </c>
      <c r="AD114" s="446"/>
      <c r="AE114" s="447"/>
      <c r="AF114" s="468"/>
      <c r="AG114" s="449" t="str">
        <f t="shared" si="56"/>
        <v>S.I.</v>
      </c>
      <c r="AH114" s="452"/>
      <c r="AI114" s="453"/>
      <c r="AJ114" s="473"/>
      <c r="AK114" s="455" t="str">
        <f t="shared" si="57"/>
        <v>S.I.</v>
      </c>
      <c r="AL114" s="1"/>
    </row>
    <row r="115" spans="1:38" ht="19.5" customHeight="1">
      <c r="A115" s="552"/>
      <c r="B115" s="551"/>
      <c r="C115" s="385">
        <f t="shared" si="32"/>
        <v>174</v>
      </c>
      <c r="D115" s="541" t="s">
        <v>411</v>
      </c>
      <c r="E115" s="159" t="s">
        <v>0</v>
      </c>
      <c r="F115" s="212"/>
      <c r="G115" s="217"/>
      <c r="H115" s="216"/>
      <c r="I115" s="219" t="str">
        <f t="shared" si="50"/>
        <v>S.I.</v>
      </c>
      <c r="J115" s="235"/>
      <c r="K115" s="61"/>
      <c r="L115" s="224"/>
      <c r="M115" s="225" t="str">
        <f t="shared" si="51"/>
        <v>S.I.</v>
      </c>
      <c r="N115" s="234"/>
      <c r="O115" s="63"/>
      <c r="P115" s="227"/>
      <c r="Q115" s="228" t="str">
        <f t="shared" si="52"/>
        <v>S.I.</v>
      </c>
      <c r="R115" s="233"/>
      <c r="S115" s="65"/>
      <c r="T115" s="222"/>
      <c r="U115" s="223" t="str">
        <f t="shared" si="53"/>
        <v>S.I.</v>
      </c>
      <c r="V115" s="232"/>
      <c r="W115" s="66"/>
      <c r="X115" s="229"/>
      <c r="Y115" s="230" t="str">
        <f t="shared" si="54"/>
        <v>S.I.</v>
      </c>
      <c r="Z115" s="440"/>
      <c r="AA115" s="441"/>
      <c r="AB115" s="465"/>
      <c r="AC115" s="443" t="str">
        <f t="shared" si="55"/>
        <v>S.I.</v>
      </c>
      <c r="AD115" s="446"/>
      <c r="AE115" s="447"/>
      <c r="AF115" s="468"/>
      <c r="AG115" s="449" t="str">
        <f t="shared" si="56"/>
        <v>S.I.</v>
      </c>
      <c r="AH115" s="452"/>
      <c r="AI115" s="453"/>
      <c r="AJ115" s="473"/>
      <c r="AK115" s="455" t="str">
        <f t="shared" si="57"/>
        <v>S.I.</v>
      </c>
      <c r="AL115" s="1"/>
    </row>
    <row r="116" spans="1:38" ht="19.5" customHeight="1">
      <c r="A116" s="552"/>
      <c r="B116" s="551"/>
      <c r="C116" s="385">
        <f t="shared" si="32"/>
        <v>175</v>
      </c>
      <c r="D116" s="541" t="s">
        <v>411</v>
      </c>
      <c r="E116" s="159" t="s">
        <v>412</v>
      </c>
      <c r="F116" s="212"/>
      <c r="G116" s="217"/>
      <c r="H116" s="216"/>
      <c r="I116" s="219" t="str">
        <f t="shared" si="50"/>
        <v>S.I.</v>
      </c>
      <c r="J116" s="235"/>
      <c r="K116" s="61"/>
      <c r="L116" s="224"/>
      <c r="M116" s="225" t="str">
        <f t="shared" si="51"/>
        <v>S.I.</v>
      </c>
      <c r="N116" s="234"/>
      <c r="O116" s="63"/>
      <c r="P116" s="227"/>
      <c r="Q116" s="228" t="str">
        <f t="shared" si="52"/>
        <v>S.I.</v>
      </c>
      <c r="R116" s="233"/>
      <c r="S116" s="65"/>
      <c r="T116" s="222"/>
      <c r="U116" s="223" t="str">
        <f t="shared" si="53"/>
        <v>S.I.</v>
      </c>
      <c r="V116" s="232"/>
      <c r="W116" s="66"/>
      <c r="X116" s="229"/>
      <c r="Y116" s="230" t="str">
        <f t="shared" si="54"/>
        <v>S.I.</v>
      </c>
      <c r="Z116" s="440"/>
      <c r="AA116" s="441"/>
      <c r="AB116" s="465"/>
      <c r="AC116" s="443" t="str">
        <f t="shared" si="55"/>
        <v>S.I.</v>
      </c>
      <c r="AD116" s="446"/>
      <c r="AE116" s="447"/>
      <c r="AF116" s="468"/>
      <c r="AG116" s="449" t="str">
        <f t="shared" si="56"/>
        <v>S.I.</v>
      </c>
      <c r="AH116" s="452"/>
      <c r="AI116" s="453"/>
      <c r="AJ116" s="473"/>
      <c r="AK116" s="455" t="str">
        <f t="shared" si="57"/>
        <v>S.I.</v>
      </c>
      <c r="AL116" s="1"/>
    </row>
    <row r="117" spans="1:38" ht="58.5" customHeight="1">
      <c r="A117" s="538" t="s">
        <v>306</v>
      </c>
      <c r="B117" s="535" t="s">
        <v>1186</v>
      </c>
      <c r="C117" s="385">
        <f t="shared" si="32"/>
        <v>176</v>
      </c>
      <c r="D117" s="115" t="s">
        <v>291</v>
      </c>
      <c r="E117" s="103" t="s">
        <v>0</v>
      </c>
      <c r="F117" s="212"/>
      <c r="G117" s="217"/>
      <c r="H117" s="216"/>
      <c r="I117" s="219" t="str">
        <f t="shared" si="50"/>
        <v>S.I.</v>
      </c>
      <c r="J117" s="235"/>
      <c r="K117" s="61"/>
      <c r="L117" s="224"/>
      <c r="M117" s="225" t="str">
        <f t="shared" si="51"/>
        <v>S.I.</v>
      </c>
      <c r="N117" s="234"/>
      <c r="O117" s="63"/>
      <c r="P117" s="227"/>
      <c r="Q117" s="228" t="str">
        <f t="shared" si="52"/>
        <v>S.I.</v>
      </c>
      <c r="R117" s="233"/>
      <c r="S117" s="65"/>
      <c r="T117" s="222"/>
      <c r="U117" s="223" t="str">
        <f t="shared" si="53"/>
        <v>S.I.</v>
      </c>
      <c r="V117" s="232"/>
      <c r="W117" s="66"/>
      <c r="X117" s="229"/>
      <c r="Y117" s="230" t="str">
        <f t="shared" si="54"/>
        <v>S.I.</v>
      </c>
      <c r="Z117" s="440"/>
      <c r="AA117" s="441"/>
      <c r="AB117" s="465"/>
      <c r="AC117" s="443" t="str">
        <f t="shared" si="55"/>
        <v>S.I.</v>
      </c>
      <c r="AD117" s="446"/>
      <c r="AE117" s="447"/>
      <c r="AF117" s="468"/>
      <c r="AG117" s="449" t="str">
        <f t="shared" si="56"/>
        <v>S.I.</v>
      </c>
      <c r="AH117" s="452"/>
      <c r="AI117" s="453"/>
      <c r="AJ117" s="473"/>
      <c r="AK117" s="455" t="str">
        <f t="shared" si="57"/>
        <v>S.I.</v>
      </c>
      <c r="AL117" s="1"/>
    </row>
    <row r="118" spans="1:38" ht="42" customHeight="1">
      <c r="A118" s="539"/>
      <c r="B118" s="536"/>
      <c r="C118" s="385">
        <f t="shared" si="32"/>
        <v>177</v>
      </c>
      <c r="D118" s="115" t="s">
        <v>292</v>
      </c>
      <c r="E118" s="103" t="s">
        <v>0</v>
      </c>
      <c r="F118" s="212"/>
      <c r="G118" s="217"/>
      <c r="H118" s="216"/>
      <c r="I118" s="219" t="str">
        <f t="shared" si="50"/>
        <v>S.I.</v>
      </c>
      <c r="J118" s="235"/>
      <c r="K118" s="61"/>
      <c r="L118" s="224"/>
      <c r="M118" s="225" t="str">
        <f t="shared" si="51"/>
        <v>S.I.</v>
      </c>
      <c r="N118" s="234"/>
      <c r="O118" s="63"/>
      <c r="P118" s="227"/>
      <c r="Q118" s="228" t="str">
        <f t="shared" si="52"/>
        <v>S.I.</v>
      </c>
      <c r="R118" s="233"/>
      <c r="S118" s="65"/>
      <c r="T118" s="222"/>
      <c r="U118" s="223" t="str">
        <f t="shared" si="53"/>
        <v>S.I.</v>
      </c>
      <c r="V118" s="232"/>
      <c r="W118" s="66"/>
      <c r="X118" s="229"/>
      <c r="Y118" s="230" t="str">
        <f t="shared" si="54"/>
        <v>S.I.</v>
      </c>
      <c r="Z118" s="440"/>
      <c r="AA118" s="441"/>
      <c r="AB118" s="465"/>
      <c r="AC118" s="443" t="str">
        <f t="shared" si="55"/>
        <v>S.I.</v>
      </c>
      <c r="AD118" s="446"/>
      <c r="AE118" s="447"/>
      <c r="AF118" s="468"/>
      <c r="AG118" s="449" t="str">
        <f t="shared" si="56"/>
        <v>S.I.</v>
      </c>
      <c r="AH118" s="452"/>
      <c r="AI118" s="453"/>
      <c r="AJ118" s="473"/>
      <c r="AK118" s="455" t="str">
        <f t="shared" si="57"/>
        <v>S.I.</v>
      </c>
      <c r="AL118" s="1"/>
    </row>
    <row r="119" spans="1:38" ht="42" customHeight="1">
      <c r="A119" s="539"/>
      <c r="B119" s="536"/>
      <c r="C119" s="385">
        <f t="shared" si="32"/>
        <v>178</v>
      </c>
      <c r="D119" s="115" t="s">
        <v>293</v>
      </c>
      <c r="E119" s="103" t="s">
        <v>0</v>
      </c>
      <c r="F119" s="212"/>
      <c r="G119" s="217"/>
      <c r="H119" s="216"/>
      <c r="I119" s="219" t="str">
        <f t="shared" si="50"/>
        <v>S.I.</v>
      </c>
      <c r="J119" s="235"/>
      <c r="K119" s="61"/>
      <c r="L119" s="224"/>
      <c r="M119" s="225" t="str">
        <f t="shared" si="51"/>
        <v>S.I.</v>
      </c>
      <c r="N119" s="234"/>
      <c r="O119" s="63"/>
      <c r="P119" s="227"/>
      <c r="Q119" s="228" t="str">
        <f t="shared" si="52"/>
        <v>S.I.</v>
      </c>
      <c r="R119" s="233"/>
      <c r="S119" s="65"/>
      <c r="T119" s="222"/>
      <c r="U119" s="223" t="str">
        <f t="shared" si="53"/>
        <v>S.I.</v>
      </c>
      <c r="V119" s="232"/>
      <c r="W119" s="66"/>
      <c r="X119" s="229"/>
      <c r="Y119" s="230" t="str">
        <f t="shared" si="54"/>
        <v>S.I.</v>
      </c>
      <c r="Z119" s="440"/>
      <c r="AA119" s="441"/>
      <c r="AB119" s="465"/>
      <c r="AC119" s="443" t="str">
        <f t="shared" si="55"/>
        <v>S.I.</v>
      </c>
      <c r="AD119" s="446"/>
      <c r="AE119" s="447"/>
      <c r="AF119" s="468"/>
      <c r="AG119" s="449" t="str">
        <f t="shared" si="56"/>
        <v>S.I.</v>
      </c>
      <c r="AH119" s="452"/>
      <c r="AI119" s="453"/>
      <c r="AJ119" s="473"/>
      <c r="AK119" s="455" t="str">
        <f t="shared" si="57"/>
        <v>S.I.</v>
      </c>
      <c r="AL119" s="1"/>
    </row>
    <row r="120" spans="1:38" ht="33.75" customHeight="1">
      <c r="A120" s="539"/>
      <c r="B120" s="536"/>
      <c r="C120" s="385">
        <f t="shared" si="32"/>
        <v>179</v>
      </c>
      <c r="D120" s="115" t="s">
        <v>294</v>
      </c>
      <c r="E120" s="103" t="s">
        <v>0</v>
      </c>
      <c r="F120" s="212"/>
      <c r="G120" s="217"/>
      <c r="H120" s="216"/>
      <c r="I120" s="219" t="str">
        <f t="shared" si="50"/>
        <v>S.I.</v>
      </c>
      <c r="J120" s="235"/>
      <c r="K120" s="61"/>
      <c r="L120" s="224"/>
      <c r="M120" s="225" t="str">
        <f t="shared" si="51"/>
        <v>S.I.</v>
      </c>
      <c r="N120" s="234"/>
      <c r="O120" s="63"/>
      <c r="P120" s="227"/>
      <c r="Q120" s="228" t="str">
        <f t="shared" si="52"/>
        <v>S.I.</v>
      </c>
      <c r="R120" s="233"/>
      <c r="S120" s="65"/>
      <c r="T120" s="222"/>
      <c r="U120" s="223" t="str">
        <f t="shared" si="53"/>
        <v>S.I.</v>
      </c>
      <c r="V120" s="232"/>
      <c r="W120" s="66"/>
      <c r="X120" s="229"/>
      <c r="Y120" s="230" t="str">
        <f t="shared" si="54"/>
        <v>S.I.</v>
      </c>
      <c r="Z120" s="440"/>
      <c r="AA120" s="441"/>
      <c r="AB120" s="465"/>
      <c r="AC120" s="443" t="str">
        <f t="shared" si="55"/>
        <v>S.I.</v>
      </c>
      <c r="AD120" s="446"/>
      <c r="AE120" s="447"/>
      <c r="AF120" s="468"/>
      <c r="AG120" s="449" t="str">
        <f t="shared" si="56"/>
        <v>S.I.</v>
      </c>
      <c r="AH120" s="452"/>
      <c r="AI120" s="453"/>
      <c r="AJ120" s="473"/>
      <c r="AK120" s="455" t="str">
        <f t="shared" si="57"/>
        <v>S.I.</v>
      </c>
      <c r="AL120" s="1"/>
    </row>
    <row r="121" spans="1:38" ht="25.5">
      <c r="A121" s="539"/>
      <c r="B121" s="536"/>
      <c r="C121" s="385">
        <f t="shared" si="32"/>
        <v>180</v>
      </c>
      <c r="D121" s="115" t="s">
        <v>295</v>
      </c>
      <c r="E121" s="103" t="s">
        <v>0</v>
      </c>
      <c r="F121" s="212"/>
      <c r="G121" s="217"/>
      <c r="H121" s="216"/>
      <c r="I121" s="219" t="s">
        <v>652</v>
      </c>
      <c r="J121" s="235"/>
      <c r="K121" s="61"/>
      <c r="L121" s="224"/>
      <c r="M121" s="225" t="s">
        <v>652</v>
      </c>
      <c r="N121" s="234"/>
      <c r="O121" s="63"/>
      <c r="P121" s="227"/>
      <c r="Q121" s="228" t="s">
        <v>652</v>
      </c>
      <c r="R121" s="233"/>
      <c r="S121" s="65"/>
      <c r="T121" s="222"/>
      <c r="U121" s="223" t="s">
        <v>652</v>
      </c>
      <c r="V121" s="232"/>
      <c r="W121" s="66"/>
      <c r="X121" s="229"/>
      <c r="Y121" s="230" t="s">
        <v>652</v>
      </c>
      <c r="Z121" s="440"/>
      <c r="AA121" s="441"/>
      <c r="AB121" s="465"/>
      <c r="AC121" s="443" t="s">
        <v>652</v>
      </c>
      <c r="AD121" s="446"/>
      <c r="AE121" s="447"/>
      <c r="AF121" s="468"/>
      <c r="AG121" s="449" t="s">
        <v>652</v>
      </c>
      <c r="AH121" s="452"/>
      <c r="AI121" s="453"/>
      <c r="AJ121" s="473"/>
      <c r="AK121" s="455" t="s">
        <v>652</v>
      </c>
      <c r="AL121" s="1"/>
    </row>
    <row r="122" spans="1:38" ht="51">
      <c r="A122" s="540"/>
      <c r="B122" s="537"/>
      <c r="C122" s="382">
        <v>1629</v>
      </c>
      <c r="D122" s="115" t="s">
        <v>651</v>
      </c>
      <c r="E122" s="103" t="s">
        <v>0</v>
      </c>
      <c r="F122" s="212"/>
      <c r="G122" s="217"/>
      <c r="H122" s="216"/>
      <c r="I122" s="219" t="str">
        <f t="shared" si="50"/>
        <v>S.I.</v>
      </c>
      <c r="J122" s="235"/>
      <c r="K122" s="61"/>
      <c r="L122" s="224"/>
      <c r="M122" s="225" t="str">
        <f t="shared" si="51"/>
        <v>S.I.</v>
      </c>
      <c r="N122" s="234"/>
      <c r="O122" s="63"/>
      <c r="P122" s="227"/>
      <c r="Q122" s="228" t="str">
        <f t="shared" si="52"/>
        <v>S.I.</v>
      </c>
      <c r="R122" s="233"/>
      <c r="S122" s="65"/>
      <c r="T122" s="222"/>
      <c r="U122" s="223" t="str">
        <f t="shared" si="53"/>
        <v>S.I.</v>
      </c>
      <c r="V122" s="232"/>
      <c r="W122" s="66"/>
      <c r="X122" s="229"/>
      <c r="Y122" s="230" t="str">
        <f t="shared" si="54"/>
        <v>S.I.</v>
      </c>
      <c r="Z122" s="440"/>
      <c r="AA122" s="441"/>
      <c r="AB122" s="465"/>
      <c r="AC122" s="443" t="str">
        <f t="shared" ref="AC122:AC126" si="58">IF(AND(Z122="DISPONIBLE"),AA122,IF(AND(Z122="NO DISPONIBLE"),"N.D.","S.I."))</f>
        <v>S.I.</v>
      </c>
      <c r="AD122" s="446"/>
      <c r="AE122" s="447"/>
      <c r="AF122" s="468"/>
      <c r="AG122" s="449" t="str">
        <f t="shared" ref="AG122:AG126" si="59">IF(AND(AD122="DISPONIBLE"),AE122,IF(AND(AD122="NO DISPONIBLE"),"N.D.","S.I."))</f>
        <v>S.I.</v>
      </c>
      <c r="AH122" s="452"/>
      <c r="AI122" s="453"/>
      <c r="AJ122" s="473"/>
      <c r="AK122" s="455" t="str">
        <f t="shared" ref="AK122:AK126" si="60">IF(AND(AH122="DISPONIBLE"),AI122,IF(AND(AH122="NO DISPONIBLE"),"N.D.","S.I."))</f>
        <v>S.I.</v>
      </c>
      <c r="AL122" s="1"/>
    </row>
    <row r="123" spans="1:38" ht="42" customHeight="1">
      <c r="A123" s="538" t="s">
        <v>307</v>
      </c>
      <c r="B123" s="535" t="s">
        <v>1187</v>
      </c>
      <c r="C123" s="385">
        <f>+C121+1</f>
        <v>181</v>
      </c>
      <c r="D123" s="115" t="s">
        <v>291</v>
      </c>
      <c r="E123" s="103" t="s">
        <v>0</v>
      </c>
      <c r="F123" s="212"/>
      <c r="G123" s="217"/>
      <c r="H123" s="216"/>
      <c r="I123" s="219" t="str">
        <f t="shared" si="50"/>
        <v>S.I.</v>
      </c>
      <c r="J123" s="235"/>
      <c r="K123" s="61"/>
      <c r="L123" s="224"/>
      <c r="M123" s="225" t="str">
        <f t="shared" si="51"/>
        <v>S.I.</v>
      </c>
      <c r="N123" s="234"/>
      <c r="O123" s="63"/>
      <c r="P123" s="227"/>
      <c r="Q123" s="228" t="str">
        <f t="shared" si="52"/>
        <v>S.I.</v>
      </c>
      <c r="R123" s="233"/>
      <c r="S123" s="65"/>
      <c r="T123" s="222"/>
      <c r="U123" s="223" t="str">
        <f t="shared" si="53"/>
        <v>S.I.</v>
      </c>
      <c r="V123" s="232"/>
      <c r="W123" s="66"/>
      <c r="X123" s="229"/>
      <c r="Y123" s="230" t="str">
        <f t="shared" si="54"/>
        <v>S.I.</v>
      </c>
      <c r="Z123" s="440"/>
      <c r="AA123" s="441"/>
      <c r="AB123" s="465"/>
      <c r="AC123" s="443" t="str">
        <f t="shared" si="58"/>
        <v>S.I.</v>
      </c>
      <c r="AD123" s="446"/>
      <c r="AE123" s="447"/>
      <c r="AF123" s="468"/>
      <c r="AG123" s="449" t="str">
        <f t="shared" si="59"/>
        <v>S.I.</v>
      </c>
      <c r="AH123" s="452"/>
      <c r="AI123" s="453"/>
      <c r="AJ123" s="473"/>
      <c r="AK123" s="455" t="str">
        <f t="shared" si="60"/>
        <v>S.I.</v>
      </c>
      <c r="AL123" s="1"/>
    </row>
    <row r="124" spans="1:38" ht="42" customHeight="1">
      <c r="A124" s="539"/>
      <c r="B124" s="536"/>
      <c r="C124" s="385">
        <f t="shared" ref="C124:C173" si="61">+C123+1</f>
        <v>182</v>
      </c>
      <c r="D124" s="115" t="s">
        <v>292</v>
      </c>
      <c r="E124" s="103" t="s">
        <v>0</v>
      </c>
      <c r="F124" s="212"/>
      <c r="G124" s="217"/>
      <c r="H124" s="216"/>
      <c r="I124" s="219" t="str">
        <f t="shared" si="50"/>
        <v>S.I.</v>
      </c>
      <c r="J124" s="235"/>
      <c r="K124" s="61"/>
      <c r="L124" s="224"/>
      <c r="M124" s="225" t="str">
        <f t="shared" si="51"/>
        <v>S.I.</v>
      </c>
      <c r="N124" s="234"/>
      <c r="O124" s="63"/>
      <c r="P124" s="227"/>
      <c r="Q124" s="228" t="str">
        <f t="shared" si="52"/>
        <v>S.I.</v>
      </c>
      <c r="R124" s="233"/>
      <c r="S124" s="65"/>
      <c r="T124" s="222"/>
      <c r="U124" s="223" t="str">
        <f t="shared" si="53"/>
        <v>S.I.</v>
      </c>
      <c r="V124" s="232"/>
      <c r="W124" s="66"/>
      <c r="X124" s="229"/>
      <c r="Y124" s="230" t="str">
        <f t="shared" si="54"/>
        <v>S.I.</v>
      </c>
      <c r="Z124" s="440"/>
      <c r="AA124" s="441"/>
      <c r="AB124" s="465"/>
      <c r="AC124" s="443" t="str">
        <f t="shared" si="58"/>
        <v>S.I.</v>
      </c>
      <c r="AD124" s="446"/>
      <c r="AE124" s="447"/>
      <c r="AF124" s="468"/>
      <c r="AG124" s="449" t="str">
        <f t="shared" si="59"/>
        <v>S.I.</v>
      </c>
      <c r="AH124" s="452"/>
      <c r="AI124" s="453"/>
      <c r="AJ124" s="473"/>
      <c r="AK124" s="455" t="str">
        <f t="shared" si="60"/>
        <v>S.I.</v>
      </c>
      <c r="AL124" s="1"/>
    </row>
    <row r="125" spans="1:38" ht="33.75" customHeight="1">
      <c r="A125" s="539"/>
      <c r="B125" s="536"/>
      <c r="C125" s="385">
        <f t="shared" si="61"/>
        <v>183</v>
      </c>
      <c r="D125" s="115" t="s">
        <v>293</v>
      </c>
      <c r="E125" s="103" t="s">
        <v>0</v>
      </c>
      <c r="F125" s="212"/>
      <c r="G125" s="217"/>
      <c r="H125" s="216"/>
      <c r="I125" s="219" t="str">
        <f t="shared" si="50"/>
        <v>S.I.</v>
      </c>
      <c r="J125" s="235"/>
      <c r="K125" s="61"/>
      <c r="L125" s="224"/>
      <c r="M125" s="225" t="str">
        <f t="shared" si="51"/>
        <v>S.I.</v>
      </c>
      <c r="N125" s="234"/>
      <c r="O125" s="63"/>
      <c r="P125" s="227"/>
      <c r="Q125" s="228" t="str">
        <f t="shared" si="52"/>
        <v>S.I.</v>
      </c>
      <c r="R125" s="233"/>
      <c r="S125" s="65"/>
      <c r="T125" s="222"/>
      <c r="U125" s="223" t="str">
        <f t="shared" si="53"/>
        <v>S.I.</v>
      </c>
      <c r="V125" s="232"/>
      <c r="W125" s="66"/>
      <c r="X125" s="229"/>
      <c r="Y125" s="230" t="str">
        <f t="shared" si="54"/>
        <v>S.I.</v>
      </c>
      <c r="Z125" s="440"/>
      <c r="AA125" s="441"/>
      <c r="AB125" s="465"/>
      <c r="AC125" s="443" t="str">
        <f t="shared" si="58"/>
        <v>S.I.</v>
      </c>
      <c r="AD125" s="446"/>
      <c r="AE125" s="447"/>
      <c r="AF125" s="468"/>
      <c r="AG125" s="449" t="str">
        <f t="shared" si="59"/>
        <v>S.I.</v>
      </c>
      <c r="AH125" s="452"/>
      <c r="AI125" s="453"/>
      <c r="AJ125" s="473"/>
      <c r="AK125" s="455" t="str">
        <f t="shared" si="60"/>
        <v>S.I.</v>
      </c>
      <c r="AL125" s="1"/>
    </row>
    <row r="126" spans="1:38" ht="33.75" customHeight="1">
      <c r="A126" s="539"/>
      <c r="B126" s="536"/>
      <c r="C126" s="385">
        <f t="shared" si="61"/>
        <v>184</v>
      </c>
      <c r="D126" s="115" t="s">
        <v>294</v>
      </c>
      <c r="E126" s="103" t="s">
        <v>0</v>
      </c>
      <c r="F126" s="212"/>
      <c r="G126" s="217"/>
      <c r="H126" s="216"/>
      <c r="I126" s="219" t="str">
        <f t="shared" si="50"/>
        <v>S.I.</v>
      </c>
      <c r="J126" s="235"/>
      <c r="K126" s="61"/>
      <c r="L126" s="224"/>
      <c r="M126" s="225" t="str">
        <f t="shared" si="51"/>
        <v>S.I.</v>
      </c>
      <c r="N126" s="234"/>
      <c r="O126" s="63"/>
      <c r="P126" s="227"/>
      <c r="Q126" s="228" t="str">
        <f t="shared" si="52"/>
        <v>S.I.</v>
      </c>
      <c r="R126" s="233"/>
      <c r="S126" s="65"/>
      <c r="T126" s="222"/>
      <c r="U126" s="223" t="str">
        <f t="shared" si="53"/>
        <v>S.I.</v>
      </c>
      <c r="V126" s="232"/>
      <c r="W126" s="66"/>
      <c r="X126" s="229"/>
      <c r="Y126" s="230" t="str">
        <f t="shared" si="54"/>
        <v>S.I.</v>
      </c>
      <c r="Z126" s="440"/>
      <c r="AA126" s="441"/>
      <c r="AB126" s="465"/>
      <c r="AC126" s="443" t="str">
        <f t="shared" si="58"/>
        <v>S.I.</v>
      </c>
      <c r="AD126" s="446"/>
      <c r="AE126" s="447"/>
      <c r="AF126" s="468"/>
      <c r="AG126" s="449" t="str">
        <f t="shared" si="59"/>
        <v>S.I.</v>
      </c>
      <c r="AH126" s="452"/>
      <c r="AI126" s="453"/>
      <c r="AJ126" s="473"/>
      <c r="AK126" s="455" t="str">
        <f t="shared" si="60"/>
        <v>S.I.</v>
      </c>
      <c r="AL126" s="1"/>
    </row>
    <row r="127" spans="1:38" ht="25.5">
      <c r="A127" s="539"/>
      <c r="B127" s="536"/>
      <c r="C127" s="385">
        <f t="shared" si="61"/>
        <v>185</v>
      </c>
      <c r="D127" s="115" t="s">
        <v>295</v>
      </c>
      <c r="E127" s="103" t="s">
        <v>0</v>
      </c>
      <c r="F127" s="212"/>
      <c r="G127" s="217"/>
      <c r="H127" s="216"/>
      <c r="I127" s="219" t="s">
        <v>652</v>
      </c>
      <c r="J127" s="235"/>
      <c r="K127" s="61"/>
      <c r="L127" s="224"/>
      <c r="M127" s="225" t="s">
        <v>652</v>
      </c>
      <c r="N127" s="234"/>
      <c r="O127" s="63"/>
      <c r="P127" s="227"/>
      <c r="Q127" s="228" t="s">
        <v>652</v>
      </c>
      <c r="R127" s="233"/>
      <c r="S127" s="65"/>
      <c r="T127" s="222"/>
      <c r="U127" s="223" t="s">
        <v>652</v>
      </c>
      <c r="V127" s="232"/>
      <c r="W127" s="66"/>
      <c r="X127" s="229"/>
      <c r="Y127" s="230" t="s">
        <v>652</v>
      </c>
      <c r="Z127" s="440"/>
      <c r="AA127" s="441"/>
      <c r="AB127" s="465"/>
      <c r="AC127" s="443" t="s">
        <v>652</v>
      </c>
      <c r="AD127" s="446"/>
      <c r="AE127" s="447"/>
      <c r="AF127" s="468"/>
      <c r="AG127" s="449" t="s">
        <v>652</v>
      </c>
      <c r="AH127" s="452"/>
      <c r="AI127" s="453"/>
      <c r="AJ127" s="473"/>
      <c r="AK127" s="455" t="s">
        <v>652</v>
      </c>
      <c r="AL127" s="1"/>
    </row>
    <row r="128" spans="1:38" ht="51">
      <c r="A128" s="540"/>
      <c r="B128" s="537"/>
      <c r="C128" s="382">
        <v>1653</v>
      </c>
      <c r="D128" s="115" t="s">
        <v>651</v>
      </c>
      <c r="E128" s="103" t="s">
        <v>0</v>
      </c>
      <c r="F128" s="212"/>
      <c r="G128" s="217"/>
      <c r="H128" s="216"/>
      <c r="I128" s="219" t="str">
        <f t="shared" si="50"/>
        <v>S.I.</v>
      </c>
      <c r="J128" s="235"/>
      <c r="K128" s="61"/>
      <c r="L128" s="224"/>
      <c r="M128" s="225" t="str">
        <f t="shared" si="51"/>
        <v>S.I.</v>
      </c>
      <c r="N128" s="234"/>
      <c r="O128" s="63"/>
      <c r="P128" s="227"/>
      <c r="Q128" s="228" t="str">
        <f t="shared" si="52"/>
        <v>S.I.</v>
      </c>
      <c r="R128" s="233"/>
      <c r="S128" s="65"/>
      <c r="T128" s="222"/>
      <c r="U128" s="223" t="str">
        <f t="shared" si="53"/>
        <v>S.I.</v>
      </c>
      <c r="V128" s="232"/>
      <c r="W128" s="66"/>
      <c r="X128" s="229"/>
      <c r="Y128" s="230" t="str">
        <f t="shared" si="54"/>
        <v>S.I.</v>
      </c>
      <c r="Z128" s="440"/>
      <c r="AA128" s="441"/>
      <c r="AB128" s="465"/>
      <c r="AC128" s="443" t="str">
        <f t="shared" ref="AC128" si="62">IF(AND(Z128="DISPONIBLE"),AA128,IF(AND(Z128="NO DISPONIBLE"),"N.D.","S.I."))</f>
        <v>S.I.</v>
      </c>
      <c r="AD128" s="446"/>
      <c r="AE128" s="447"/>
      <c r="AF128" s="468"/>
      <c r="AG128" s="449" t="str">
        <f t="shared" ref="AG128" si="63">IF(AND(AD128="DISPONIBLE"),AE128,IF(AND(AD128="NO DISPONIBLE"),"N.D.","S.I."))</f>
        <v>S.I.</v>
      </c>
      <c r="AH128" s="452"/>
      <c r="AI128" s="453"/>
      <c r="AJ128" s="473"/>
      <c r="AK128" s="455" t="str">
        <f t="shared" ref="AK128" si="64">IF(AND(AH128="DISPONIBLE"),AI128,IF(AND(AH128="NO DISPONIBLE"),"N.D.","S.I."))</f>
        <v>S.I.</v>
      </c>
      <c r="AL128" s="1"/>
    </row>
    <row r="129" spans="1:38">
      <c r="A129" s="544" t="s">
        <v>308</v>
      </c>
      <c r="B129" s="547" t="s">
        <v>128</v>
      </c>
      <c r="C129" s="385">
        <f>+C127+1</f>
        <v>186</v>
      </c>
      <c r="D129" s="158" t="s">
        <v>301</v>
      </c>
      <c r="E129" s="111" t="s">
        <v>129</v>
      </c>
      <c r="F129" s="212"/>
      <c r="G129" s="59"/>
      <c r="H129" s="59"/>
      <c r="I129" s="238" t="str">
        <f t="shared" ref="I129:I136" si="65">IF(AND(F129="DISPONIBLE"),G129/H129,IF(AND(F129="NO DISPONIBLE"),"N.D.","S.I."))</f>
        <v>S.I.</v>
      </c>
      <c r="J129" s="235"/>
      <c r="K129" s="61"/>
      <c r="L129" s="61"/>
      <c r="M129" s="226" t="str">
        <f t="shared" ref="M129:M136" si="66">IF(AND(J129="DISPONIBLE"),K129/L129,IF(AND(J129="NO DISPONIBLE"),"N.D.","S.I."))</f>
        <v>S.I.</v>
      </c>
      <c r="N129" s="234"/>
      <c r="O129" s="63"/>
      <c r="P129" s="63"/>
      <c r="Q129" s="68" t="str">
        <f t="shared" ref="Q129:Q136" si="67">IF(AND(N129="DISPONIBLE"),O129/P129,IF(AND(N129="NO DISPONIBLE"),"N.D.","S.I."))</f>
        <v>S.I.</v>
      </c>
      <c r="R129" s="233"/>
      <c r="S129" s="65"/>
      <c r="T129" s="65"/>
      <c r="U129" s="69" t="str">
        <f t="shared" ref="U129:U136" si="68">IF(AND(R129="DISPONIBLE"),S129/T129,IF(AND(R129="NO DISPONIBLE"),"N.D.","S.I."))</f>
        <v>S.I.</v>
      </c>
      <c r="V129" s="232"/>
      <c r="W129" s="66"/>
      <c r="X129" s="66"/>
      <c r="Y129" s="70" t="str">
        <f t="shared" ref="Y129:Y136" si="69">IF(AND(V129="DISPONIBLE"),W129/X129,IF(AND(V129="NO DISPONIBLE"),"N.D.","S.I."))</f>
        <v>S.I.</v>
      </c>
      <c r="Z129" s="440"/>
      <c r="AA129" s="441"/>
      <c r="AB129" s="441"/>
      <c r="AC129" s="442" t="str">
        <f t="shared" ref="AC129" si="70">IF(AND(Z129="DISPONIBLE"),AA129/AB129,IF(AND(Z129="NO DISPONIBLE"),"N.D.","S.I."))</f>
        <v>S.I.</v>
      </c>
      <c r="AD129" s="446"/>
      <c r="AE129" s="447"/>
      <c r="AF129" s="447"/>
      <c r="AG129" s="448" t="str">
        <f t="shared" ref="AG129" si="71">IF(AND(AD129="DISPONIBLE"),AE129/AF129,IF(AND(AD129="NO DISPONIBLE"),"N.D.","S.I."))</f>
        <v>S.I.</v>
      </c>
      <c r="AH129" s="452"/>
      <c r="AI129" s="453"/>
      <c r="AJ129" s="453"/>
      <c r="AK129" s="454" t="str">
        <f t="shared" ref="AK129" si="72">IF(AND(AH129="DISPONIBLE"),AI129/AJ129,IF(AND(AH129="NO DISPONIBLE"),"N.D.","S.I."))</f>
        <v>S.I.</v>
      </c>
      <c r="AL129" s="3"/>
    </row>
    <row r="130" spans="1:38" ht="24">
      <c r="A130" s="545"/>
      <c r="B130" s="548"/>
      <c r="C130" s="385">
        <v>1723</v>
      </c>
      <c r="D130" s="158" t="s">
        <v>504</v>
      </c>
      <c r="E130" s="111" t="s">
        <v>129</v>
      </c>
      <c r="F130" s="212"/>
      <c r="G130" s="59"/>
      <c r="H130" s="59"/>
      <c r="I130" s="238" t="str">
        <f>IF(AND(F130="DISPONIBLE"),G130/H130,IF(AND(F130="NO DISPONIBLE"),"N.D.","S.I."))</f>
        <v>S.I.</v>
      </c>
      <c r="J130" s="235"/>
      <c r="K130" s="61"/>
      <c r="L130" s="61"/>
      <c r="M130" s="226" t="str">
        <f>IF(AND(J130="DISPONIBLE"),K130/L130,IF(AND(J130="NO DISPONIBLE"),"N.D.","S.I."))</f>
        <v>S.I.</v>
      </c>
      <c r="N130" s="234"/>
      <c r="O130" s="63"/>
      <c r="P130" s="63"/>
      <c r="Q130" s="68" t="str">
        <f>IF(AND(N130="DISPONIBLE"),O130/P130,IF(AND(N130="NO DISPONIBLE"),"N.D.","S.I."))</f>
        <v>S.I.</v>
      </c>
      <c r="R130" s="233"/>
      <c r="S130" s="65"/>
      <c r="T130" s="65"/>
      <c r="U130" s="69" t="str">
        <f>IF(AND(R130="DISPONIBLE"),S130/T130,IF(AND(R130="NO DISPONIBLE"),"N.D.","S.I."))</f>
        <v>S.I.</v>
      </c>
      <c r="V130" s="232"/>
      <c r="W130" s="66"/>
      <c r="X130" s="66"/>
      <c r="Y130" s="70" t="str">
        <f>IF(AND(V130="DISPONIBLE"),W130/X130,IF(AND(V130="NO DISPONIBLE"),"N.D.","S.I."))</f>
        <v>S.I.</v>
      </c>
      <c r="Z130" s="440"/>
      <c r="AA130" s="441"/>
      <c r="AB130" s="441"/>
      <c r="AC130" s="442" t="str">
        <f>IF(AND(Z130="DISPONIBLE"),AA130/AB130,IF(AND(Z130="NO DISPONIBLE"),"N.D.","S.I."))</f>
        <v>S.I.</v>
      </c>
      <c r="AD130" s="446"/>
      <c r="AE130" s="447"/>
      <c r="AF130" s="447"/>
      <c r="AG130" s="448" t="str">
        <f>IF(AND(AD130="DISPONIBLE"),AE130/AF130,IF(AND(AD130="NO DISPONIBLE"),"N.D.","S.I."))</f>
        <v>S.I.</v>
      </c>
      <c r="AH130" s="452"/>
      <c r="AI130" s="453"/>
      <c r="AJ130" s="453"/>
      <c r="AK130" s="454" t="str">
        <f>IF(AND(AH130="DISPONIBLE"),AI130/AJ130,IF(AND(AH130="NO DISPONIBLE"),"N.D.","S.I."))</f>
        <v>S.I.</v>
      </c>
      <c r="AL130" s="3"/>
    </row>
    <row r="131" spans="1:38" ht="24">
      <c r="A131" s="545"/>
      <c r="B131" s="548"/>
      <c r="C131" s="385">
        <f>+C129+1</f>
        <v>187</v>
      </c>
      <c r="D131" s="158" t="s">
        <v>302</v>
      </c>
      <c r="E131" s="111" t="s">
        <v>129</v>
      </c>
      <c r="F131" s="212"/>
      <c r="G131" s="59"/>
      <c r="H131" s="59"/>
      <c r="I131" s="238" t="str">
        <f t="shared" si="65"/>
        <v>S.I.</v>
      </c>
      <c r="J131" s="235"/>
      <c r="K131" s="61"/>
      <c r="L131" s="61"/>
      <c r="M131" s="226" t="str">
        <f t="shared" si="66"/>
        <v>S.I.</v>
      </c>
      <c r="N131" s="234"/>
      <c r="O131" s="63"/>
      <c r="P131" s="63"/>
      <c r="Q131" s="68" t="str">
        <f t="shared" si="67"/>
        <v>S.I.</v>
      </c>
      <c r="R131" s="233"/>
      <c r="S131" s="65"/>
      <c r="T131" s="65"/>
      <c r="U131" s="69" t="str">
        <f t="shared" si="68"/>
        <v>S.I.</v>
      </c>
      <c r="V131" s="232"/>
      <c r="W131" s="66"/>
      <c r="X131" s="66"/>
      <c r="Y131" s="70" t="str">
        <f t="shared" si="69"/>
        <v>S.I.</v>
      </c>
      <c r="Z131" s="440"/>
      <c r="AA131" s="441"/>
      <c r="AB131" s="441"/>
      <c r="AC131" s="442" t="str">
        <f t="shared" ref="AC131:AC133" si="73">IF(AND(Z131="DISPONIBLE"),AA131/AB131,IF(AND(Z131="NO DISPONIBLE"),"N.D.","S.I."))</f>
        <v>S.I.</v>
      </c>
      <c r="AD131" s="446"/>
      <c r="AE131" s="447"/>
      <c r="AF131" s="447"/>
      <c r="AG131" s="448" t="str">
        <f t="shared" ref="AG131:AG133" si="74">IF(AND(AD131="DISPONIBLE"),AE131/AF131,IF(AND(AD131="NO DISPONIBLE"),"N.D.","S.I."))</f>
        <v>S.I.</v>
      </c>
      <c r="AH131" s="452"/>
      <c r="AI131" s="453"/>
      <c r="AJ131" s="453"/>
      <c r="AK131" s="454" t="str">
        <f t="shared" ref="AK131:AK133" si="75">IF(AND(AH131="DISPONIBLE"),AI131/AJ131,IF(AND(AH131="NO DISPONIBLE"),"N.D.","S.I."))</f>
        <v>S.I.</v>
      </c>
      <c r="AL131" s="3"/>
    </row>
    <row r="132" spans="1:38">
      <c r="A132" s="546"/>
      <c r="B132" s="549"/>
      <c r="C132" s="385">
        <f t="shared" si="61"/>
        <v>188</v>
      </c>
      <c r="D132" s="158" t="s">
        <v>294</v>
      </c>
      <c r="E132" s="111" t="s">
        <v>129</v>
      </c>
      <c r="F132" s="212"/>
      <c r="G132" s="59"/>
      <c r="H132" s="59"/>
      <c r="I132" s="238" t="str">
        <f t="shared" si="65"/>
        <v>S.I.</v>
      </c>
      <c r="J132" s="235"/>
      <c r="K132" s="61"/>
      <c r="L132" s="61"/>
      <c r="M132" s="226" t="str">
        <f t="shared" si="66"/>
        <v>S.I.</v>
      </c>
      <c r="N132" s="234"/>
      <c r="O132" s="63"/>
      <c r="P132" s="63"/>
      <c r="Q132" s="68" t="str">
        <f t="shared" si="67"/>
        <v>S.I.</v>
      </c>
      <c r="R132" s="233"/>
      <c r="S132" s="65"/>
      <c r="T132" s="65"/>
      <c r="U132" s="69" t="str">
        <f t="shared" si="68"/>
        <v>S.I.</v>
      </c>
      <c r="V132" s="232"/>
      <c r="W132" s="66"/>
      <c r="X132" s="66"/>
      <c r="Y132" s="70" t="str">
        <f t="shared" si="69"/>
        <v>S.I.</v>
      </c>
      <c r="Z132" s="440"/>
      <c r="AA132" s="441"/>
      <c r="AB132" s="441"/>
      <c r="AC132" s="442" t="str">
        <f t="shared" si="73"/>
        <v>S.I.</v>
      </c>
      <c r="AD132" s="446"/>
      <c r="AE132" s="447"/>
      <c r="AF132" s="447"/>
      <c r="AG132" s="448" t="str">
        <f t="shared" si="74"/>
        <v>S.I.</v>
      </c>
      <c r="AH132" s="452"/>
      <c r="AI132" s="453"/>
      <c r="AJ132" s="453"/>
      <c r="AK132" s="454" t="str">
        <f t="shared" si="75"/>
        <v>S.I.</v>
      </c>
      <c r="AL132" s="3"/>
    </row>
    <row r="133" spans="1:38">
      <c r="A133" s="550" t="s">
        <v>309</v>
      </c>
      <c r="B133" s="547" t="s">
        <v>128</v>
      </c>
      <c r="C133" s="385">
        <f t="shared" si="61"/>
        <v>189</v>
      </c>
      <c r="D133" s="158" t="s">
        <v>301</v>
      </c>
      <c r="E133" s="111" t="s">
        <v>129</v>
      </c>
      <c r="F133" s="212"/>
      <c r="G133" s="59"/>
      <c r="H133" s="59"/>
      <c r="I133" s="238" t="str">
        <f t="shared" si="65"/>
        <v>S.I.</v>
      </c>
      <c r="J133" s="235"/>
      <c r="K133" s="61"/>
      <c r="L133" s="61"/>
      <c r="M133" s="226" t="str">
        <f t="shared" si="66"/>
        <v>S.I.</v>
      </c>
      <c r="N133" s="234"/>
      <c r="O133" s="63"/>
      <c r="P133" s="63"/>
      <c r="Q133" s="68" t="str">
        <f t="shared" si="67"/>
        <v>S.I.</v>
      </c>
      <c r="R133" s="233"/>
      <c r="S133" s="65"/>
      <c r="T133" s="65"/>
      <c r="U133" s="69" t="str">
        <f t="shared" si="68"/>
        <v>S.I.</v>
      </c>
      <c r="V133" s="232"/>
      <c r="W133" s="66"/>
      <c r="X133" s="66"/>
      <c r="Y133" s="70" t="str">
        <f t="shared" si="69"/>
        <v>S.I.</v>
      </c>
      <c r="Z133" s="440"/>
      <c r="AA133" s="441"/>
      <c r="AB133" s="441"/>
      <c r="AC133" s="442" t="str">
        <f t="shared" si="73"/>
        <v>S.I.</v>
      </c>
      <c r="AD133" s="446"/>
      <c r="AE133" s="447"/>
      <c r="AF133" s="447"/>
      <c r="AG133" s="448" t="str">
        <f t="shared" si="74"/>
        <v>S.I.</v>
      </c>
      <c r="AH133" s="452"/>
      <c r="AI133" s="453"/>
      <c r="AJ133" s="453"/>
      <c r="AK133" s="454" t="str">
        <f t="shared" si="75"/>
        <v>S.I.</v>
      </c>
      <c r="AL133" s="3"/>
    </row>
    <row r="134" spans="1:38" ht="24">
      <c r="A134" s="550"/>
      <c r="B134" s="548"/>
      <c r="C134" s="385">
        <v>1724</v>
      </c>
      <c r="D134" s="158" t="s">
        <v>504</v>
      </c>
      <c r="E134" s="111" t="s">
        <v>129</v>
      </c>
      <c r="F134" s="212"/>
      <c r="G134" s="59"/>
      <c r="H134" s="59"/>
      <c r="I134" s="238" t="str">
        <f>IF(AND(F134="DISPONIBLE"),G134/H134,IF(AND(F134="NO DISPONIBLE"),"N.D.","S.I."))</f>
        <v>S.I.</v>
      </c>
      <c r="J134" s="235"/>
      <c r="K134" s="61"/>
      <c r="L134" s="61"/>
      <c r="M134" s="226" t="str">
        <f>IF(AND(J134="DISPONIBLE"),K134/L134,IF(AND(J134="NO DISPONIBLE"),"N.D.","S.I."))</f>
        <v>S.I.</v>
      </c>
      <c r="N134" s="234"/>
      <c r="O134" s="63"/>
      <c r="P134" s="63"/>
      <c r="Q134" s="68" t="str">
        <f>IF(AND(N134="DISPONIBLE"),O134/P134,IF(AND(N134="NO DISPONIBLE"),"N.D.","S.I."))</f>
        <v>S.I.</v>
      </c>
      <c r="R134" s="233"/>
      <c r="S134" s="65"/>
      <c r="T134" s="65"/>
      <c r="U134" s="69" t="str">
        <f>IF(AND(R134="DISPONIBLE"),S134/T134,IF(AND(R134="NO DISPONIBLE"),"N.D.","S.I."))</f>
        <v>S.I.</v>
      </c>
      <c r="V134" s="232"/>
      <c r="W134" s="66"/>
      <c r="X134" s="66"/>
      <c r="Y134" s="70" t="str">
        <f>IF(AND(V134="DISPONIBLE"),W134/X134,IF(AND(V134="NO DISPONIBLE"),"N.D.","S.I."))</f>
        <v>S.I.</v>
      </c>
      <c r="Z134" s="440"/>
      <c r="AA134" s="441"/>
      <c r="AB134" s="441"/>
      <c r="AC134" s="442" t="str">
        <f>IF(AND(Z134="DISPONIBLE"),AA134/AB134,IF(AND(Z134="NO DISPONIBLE"),"N.D.","S.I."))</f>
        <v>S.I.</v>
      </c>
      <c r="AD134" s="446"/>
      <c r="AE134" s="447"/>
      <c r="AF134" s="447"/>
      <c r="AG134" s="448" t="str">
        <f>IF(AND(AD134="DISPONIBLE"),AE134/AF134,IF(AND(AD134="NO DISPONIBLE"),"N.D.","S.I."))</f>
        <v>S.I.</v>
      </c>
      <c r="AH134" s="452"/>
      <c r="AI134" s="453"/>
      <c r="AJ134" s="453"/>
      <c r="AK134" s="454" t="str">
        <f>IF(AND(AH134="DISPONIBLE"),AI134/AJ134,IF(AND(AH134="NO DISPONIBLE"),"N.D.","S.I."))</f>
        <v>S.I.</v>
      </c>
      <c r="AL134" s="3"/>
    </row>
    <row r="135" spans="1:38" ht="24">
      <c r="A135" s="550"/>
      <c r="B135" s="548"/>
      <c r="C135" s="385">
        <f>+C133+1</f>
        <v>190</v>
      </c>
      <c r="D135" s="158" t="s">
        <v>302</v>
      </c>
      <c r="E135" s="111" t="s">
        <v>129</v>
      </c>
      <c r="F135" s="212"/>
      <c r="G135" s="59"/>
      <c r="H135" s="59"/>
      <c r="I135" s="238" t="str">
        <f t="shared" si="65"/>
        <v>S.I.</v>
      </c>
      <c r="J135" s="235"/>
      <c r="K135" s="61"/>
      <c r="L135" s="61"/>
      <c r="M135" s="226" t="str">
        <f t="shared" si="66"/>
        <v>S.I.</v>
      </c>
      <c r="N135" s="234"/>
      <c r="O135" s="63"/>
      <c r="P135" s="63"/>
      <c r="Q135" s="68" t="str">
        <f t="shared" si="67"/>
        <v>S.I.</v>
      </c>
      <c r="R135" s="233"/>
      <c r="S135" s="65"/>
      <c r="T135" s="65"/>
      <c r="U135" s="69" t="str">
        <f t="shared" si="68"/>
        <v>S.I.</v>
      </c>
      <c r="V135" s="232"/>
      <c r="W135" s="66"/>
      <c r="X135" s="66"/>
      <c r="Y135" s="70" t="str">
        <f t="shared" si="69"/>
        <v>S.I.</v>
      </c>
      <c r="Z135" s="440"/>
      <c r="AA135" s="441"/>
      <c r="AB135" s="441"/>
      <c r="AC135" s="442" t="str">
        <f t="shared" ref="AC135:AC136" si="76">IF(AND(Z135="DISPONIBLE"),AA135/AB135,IF(AND(Z135="NO DISPONIBLE"),"N.D.","S.I."))</f>
        <v>S.I.</v>
      </c>
      <c r="AD135" s="446"/>
      <c r="AE135" s="447"/>
      <c r="AF135" s="447"/>
      <c r="AG135" s="448" t="str">
        <f t="shared" ref="AG135:AG136" si="77">IF(AND(AD135="DISPONIBLE"),AE135/AF135,IF(AND(AD135="NO DISPONIBLE"),"N.D.","S.I."))</f>
        <v>S.I.</v>
      </c>
      <c r="AH135" s="452"/>
      <c r="AI135" s="453"/>
      <c r="AJ135" s="453"/>
      <c r="AK135" s="454" t="str">
        <f t="shared" ref="AK135:AK136" si="78">IF(AND(AH135="DISPONIBLE"),AI135/AJ135,IF(AND(AH135="NO DISPONIBLE"),"N.D.","S.I."))</f>
        <v>S.I.</v>
      </c>
      <c r="AL135" s="3"/>
    </row>
    <row r="136" spans="1:38">
      <c r="A136" s="550"/>
      <c r="B136" s="549"/>
      <c r="C136" s="385">
        <f t="shared" si="61"/>
        <v>191</v>
      </c>
      <c r="D136" s="158" t="s">
        <v>294</v>
      </c>
      <c r="E136" s="111" t="s">
        <v>129</v>
      </c>
      <c r="F136" s="212"/>
      <c r="G136" s="59"/>
      <c r="H136" s="59"/>
      <c r="I136" s="238" t="str">
        <f t="shared" si="65"/>
        <v>S.I.</v>
      </c>
      <c r="J136" s="235"/>
      <c r="K136" s="61"/>
      <c r="L136" s="61"/>
      <c r="M136" s="226" t="str">
        <f t="shared" si="66"/>
        <v>S.I.</v>
      </c>
      <c r="N136" s="234"/>
      <c r="O136" s="63"/>
      <c r="P136" s="63"/>
      <c r="Q136" s="68" t="str">
        <f t="shared" si="67"/>
        <v>S.I.</v>
      </c>
      <c r="R136" s="233"/>
      <c r="S136" s="65"/>
      <c r="T136" s="65"/>
      <c r="U136" s="69" t="str">
        <f t="shared" si="68"/>
        <v>S.I.</v>
      </c>
      <c r="V136" s="232"/>
      <c r="W136" s="66"/>
      <c r="X136" s="66"/>
      <c r="Y136" s="70" t="str">
        <f t="shared" si="69"/>
        <v>S.I.</v>
      </c>
      <c r="Z136" s="440"/>
      <c r="AA136" s="441"/>
      <c r="AB136" s="441"/>
      <c r="AC136" s="442" t="str">
        <f t="shared" si="76"/>
        <v>S.I.</v>
      </c>
      <c r="AD136" s="446"/>
      <c r="AE136" s="447"/>
      <c r="AF136" s="447"/>
      <c r="AG136" s="448" t="str">
        <f t="shared" si="77"/>
        <v>S.I.</v>
      </c>
      <c r="AH136" s="452"/>
      <c r="AI136" s="453"/>
      <c r="AJ136" s="453"/>
      <c r="AK136" s="454" t="str">
        <f t="shared" si="78"/>
        <v>S.I.</v>
      </c>
      <c r="AL136" s="3"/>
    </row>
    <row r="137" spans="1:38" ht="19.5" customHeight="1">
      <c r="A137" s="552" t="s">
        <v>415</v>
      </c>
      <c r="B137" s="551" t="s">
        <v>193</v>
      </c>
      <c r="C137" s="385">
        <f t="shared" si="61"/>
        <v>192</v>
      </c>
      <c r="D137" s="541" t="s">
        <v>399</v>
      </c>
      <c r="E137" s="159" t="s">
        <v>0</v>
      </c>
      <c r="F137" s="212"/>
      <c r="G137" s="217"/>
      <c r="H137" s="216"/>
      <c r="I137" s="219" t="str">
        <f t="shared" ref="I137:I180" si="79">IF(AND(F137="DISPONIBLE"),G137,IF(AND(F137="NO DISPONIBLE"),"N.D.","S.I."))</f>
        <v>S.I.</v>
      </c>
      <c r="J137" s="235"/>
      <c r="K137" s="61"/>
      <c r="L137" s="224"/>
      <c r="M137" s="225" t="str">
        <f t="shared" ref="M137:M180" si="80">IF(AND(J137="DISPONIBLE"),K137,IF(AND(J137="NO DISPONIBLE"),"N.D.","S.I."))</f>
        <v>S.I.</v>
      </c>
      <c r="N137" s="234"/>
      <c r="O137" s="63"/>
      <c r="P137" s="227"/>
      <c r="Q137" s="228" t="str">
        <f t="shared" ref="Q137:Q180" si="81">IF(AND(N137="DISPONIBLE"),O137,IF(AND(N137="NO DISPONIBLE"),"N.D.","S.I."))</f>
        <v>S.I.</v>
      </c>
      <c r="R137" s="233"/>
      <c r="S137" s="65"/>
      <c r="T137" s="222"/>
      <c r="U137" s="223" t="str">
        <f t="shared" ref="U137:U180" si="82">IF(AND(R137="DISPONIBLE"),S137,IF(AND(R137="NO DISPONIBLE"),"N.D.","S.I."))</f>
        <v>S.I.</v>
      </c>
      <c r="V137" s="232"/>
      <c r="W137" s="66"/>
      <c r="X137" s="229"/>
      <c r="Y137" s="230" t="str">
        <f t="shared" ref="Y137:Y180" si="83">IF(AND(V137="DISPONIBLE"),W137,IF(AND(V137="NO DISPONIBLE"),"N.D.","S.I."))</f>
        <v>S.I.</v>
      </c>
      <c r="Z137" s="440"/>
      <c r="AA137" s="441"/>
      <c r="AB137" s="465"/>
      <c r="AC137" s="443" t="str">
        <f t="shared" ref="AC137:AC172" si="84">IF(AND(Z137="DISPONIBLE"),AA137,IF(AND(Z137="NO DISPONIBLE"),"N.D.","S.I."))</f>
        <v>S.I.</v>
      </c>
      <c r="AD137" s="446"/>
      <c r="AE137" s="447"/>
      <c r="AF137" s="468"/>
      <c r="AG137" s="449" t="str">
        <f t="shared" ref="AG137:AG172" si="85">IF(AND(AD137="DISPONIBLE"),AE137,IF(AND(AD137="NO DISPONIBLE"),"N.D.","S.I."))</f>
        <v>S.I.</v>
      </c>
      <c r="AH137" s="452"/>
      <c r="AI137" s="453"/>
      <c r="AJ137" s="473"/>
      <c r="AK137" s="455" t="str">
        <f t="shared" ref="AK137:AK172" si="86">IF(AND(AH137="DISPONIBLE"),AI137,IF(AND(AH137="NO DISPONIBLE"),"N.D.","S.I."))</f>
        <v>S.I.</v>
      </c>
      <c r="AL137" s="1"/>
    </row>
    <row r="138" spans="1:38" ht="19.5" customHeight="1">
      <c r="A138" s="552"/>
      <c r="B138" s="551"/>
      <c r="C138" s="385">
        <f t="shared" si="61"/>
        <v>193</v>
      </c>
      <c r="D138" s="541"/>
      <c r="E138" s="159" t="s">
        <v>412</v>
      </c>
      <c r="F138" s="212"/>
      <c r="G138" s="217"/>
      <c r="H138" s="216"/>
      <c r="I138" s="219" t="str">
        <f t="shared" si="79"/>
        <v>S.I.</v>
      </c>
      <c r="J138" s="235"/>
      <c r="K138" s="61"/>
      <c r="L138" s="224"/>
      <c r="M138" s="225" t="str">
        <f t="shared" si="80"/>
        <v>S.I.</v>
      </c>
      <c r="N138" s="234"/>
      <c r="O138" s="63"/>
      <c r="P138" s="227"/>
      <c r="Q138" s="228" t="str">
        <f t="shared" si="81"/>
        <v>S.I.</v>
      </c>
      <c r="R138" s="233"/>
      <c r="S138" s="65"/>
      <c r="T138" s="222"/>
      <c r="U138" s="223" t="str">
        <f t="shared" si="82"/>
        <v>S.I.</v>
      </c>
      <c r="V138" s="232"/>
      <c r="W138" s="66"/>
      <c r="X138" s="229"/>
      <c r="Y138" s="230" t="str">
        <f t="shared" si="83"/>
        <v>S.I.</v>
      </c>
      <c r="Z138" s="440"/>
      <c r="AA138" s="441"/>
      <c r="AB138" s="465"/>
      <c r="AC138" s="443" t="str">
        <f t="shared" si="84"/>
        <v>S.I.</v>
      </c>
      <c r="AD138" s="446"/>
      <c r="AE138" s="447"/>
      <c r="AF138" s="468"/>
      <c r="AG138" s="449" t="str">
        <f t="shared" si="85"/>
        <v>S.I.</v>
      </c>
      <c r="AH138" s="452"/>
      <c r="AI138" s="453"/>
      <c r="AJ138" s="473"/>
      <c r="AK138" s="455" t="str">
        <f t="shared" si="86"/>
        <v>S.I.</v>
      </c>
      <c r="AL138" s="1"/>
    </row>
    <row r="139" spans="1:38" ht="19.5" customHeight="1">
      <c r="A139" s="552"/>
      <c r="B139" s="551"/>
      <c r="C139" s="385">
        <f t="shared" si="61"/>
        <v>194</v>
      </c>
      <c r="D139" s="541" t="s">
        <v>400</v>
      </c>
      <c r="E139" s="159" t="s">
        <v>0</v>
      </c>
      <c r="F139" s="212"/>
      <c r="G139" s="217"/>
      <c r="H139" s="216"/>
      <c r="I139" s="219" t="str">
        <f t="shared" si="79"/>
        <v>S.I.</v>
      </c>
      <c r="J139" s="235"/>
      <c r="K139" s="61"/>
      <c r="L139" s="224"/>
      <c r="M139" s="225" t="str">
        <f t="shared" si="80"/>
        <v>S.I.</v>
      </c>
      <c r="N139" s="234"/>
      <c r="O139" s="63"/>
      <c r="P139" s="227"/>
      <c r="Q139" s="228" t="str">
        <f t="shared" si="81"/>
        <v>S.I.</v>
      </c>
      <c r="R139" s="233"/>
      <c r="S139" s="65"/>
      <c r="T139" s="222"/>
      <c r="U139" s="223" t="str">
        <f t="shared" si="82"/>
        <v>S.I.</v>
      </c>
      <c r="V139" s="232"/>
      <c r="W139" s="66"/>
      <c r="X139" s="229"/>
      <c r="Y139" s="230" t="str">
        <f t="shared" si="83"/>
        <v>S.I.</v>
      </c>
      <c r="Z139" s="440"/>
      <c r="AA139" s="441"/>
      <c r="AB139" s="465"/>
      <c r="AC139" s="443" t="str">
        <f t="shared" si="84"/>
        <v>S.I.</v>
      </c>
      <c r="AD139" s="446"/>
      <c r="AE139" s="447"/>
      <c r="AF139" s="468"/>
      <c r="AG139" s="449" t="str">
        <f t="shared" si="85"/>
        <v>S.I.</v>
      </c>
      <c r="AH139" s="452"/>
      <c r="AI139" s="453"/>
      <c r="AJ139" s="473"/>
      <c r="AK139" s="455" t="str">
        <f t="shared" si="86"/>
        <v>S.I.</v>
      </c>
      <c r="AL139" s="1"/>
    </row>
    <row r="140" spans="1:38" ht="19.5" customHeight="1">
      <c r="A140" s="552"/>
      <c r="B140" s="551"/>
      <c r="C140" s="385">
        <f t="shared" si="61"/>
        <v>195</v>
      </c>
      <c r="D140" s="541" t="s">
        <v>400</v>
      </c>
      <c r="E140" s="159" t="s">
        <v>412</v>
      </c>
      <c r="F140" s="212"/>
      <c r="G140" s="217"/>
      <c r="H140" s="216"/>
      <c r="I140" s="219" t="str">
        <f t="shared" si="79"/>
        <v>S.I.</v>
      </c>
      <c r="J140" s="235"/>
      <c r="K140" s="61"/>
      <c r="L140" s="224"/>
      <c r="M140" s="225" t="str">
        <f t="shared" si="80"/>
        <v>S.I.</v>
      </c>
      <c r="N140" s="234"/>
      <c r="O140" s="63"/>
      <c r="P140" s="227"/>
      <c r="Q140" s="228" t="str">
        <f t="shared" si="81"/>
        <v>S.I.</v>
      </c>
      <c r="R140" s="233"/>
      <c r="S140" s="65"/>
      <c r="T140" s="222"/>
      <c r="U140" s="223" t="str">
        <f t="shared" si="82"/>
        <v>S.I.</v>
      </c>
      <c r="V140" s="232"/>
      <c r="W140" s="66"/>
      <c r="X140" s="229"/>
      <c r="Y140" s="230" t="str">
        <f t="shared" si="83"/>
        <v>S.I.</v>
      </c>
      <c r="Z140" s="440"/>
      <c r="AA140" s="441"/>
      <c r="AB140" s="465"/>
      <c r="AC140" s="443" t="str">
        <f t="shared" si="84"/>
        <v>S.I.</v>
      </c>
      <c r="AD140" s="446"/>
      <c r="AE140" s="447"/>
      <c r="AF140" s="468"/>
      <c r="AG140" s="449" t="str">
        <f t="shared" si="85"/>
        <v>S.I.</v>
      </c>
      <c r="AH140" s="452"/>
      <c r="AI140" s="453"/>
      <c r="AJ140" s="473"/>
      <c r="AK140" s="455" t="str">
        <f t="shared" si="86"/>
        <v>S.I.</v>
      </c>
      <c r="AL140" s="1"/>
    </row>
    <row r="141" spans="1:38" ht="19.5" customHeight="1">
      <c r="A141" s="552"/>
      <c r="B141" s="551"/>
      <c r="C141" s="385">
        <f t="shared" si="61"/>
        <v>196</v>
      </c>
      <c r="D141" s="541" t="s">
        <v>401</v>
      </c>
      <c r="E141" s="159" t="s">
        <v>0</v>
      </c>
      <c r="F141" s="212"/>
      <c r="G141" s="217"/>
      <c r="H141" s="216"/>
      <c r="I141" s="219" t="str">
        <f t="shared" si="79"/>
        <v>S.I.</v>
      </c>
      <c r="J141" s="235"/>
      <c r="K141" s="61"/>
      <c r="L141" s="224"/>
      <c r="M141" s="225" t="str">
        <f t="shared" si="80"/>
        <v>S.I.</v>
      </c>
      <c r="N141" s="234"/>
      <c r="O141" s="63"/>
      <c r="P141" s="227"/>
      <c r="Q141" s="228" t="str">
        <f t="shared" si="81"/>
        <v>S.I.</v>
      </c>
      <c r="R141" s="233"/>
      <c r="S141" s="65"/>
      <c r="T141" s="222"/>
      <c r="U141" s="223" t="str">
        <f t="shared" si="82"/>
        <v>S.I.</v>
      </c>
      <c r="V141" s="232"/>
      <c r="W141" s="66"/>
      <c r="X141" s="229"/>
      <c r="Y141" s="230" t="str">
        <f t="shared" si="83"/>
        <v>S.I.</v>
      </c>
      <c r="Z141" s="440"/>
      <c r="AA141" s="441"/>
      <c r="AB141" s="465"/>
      <c r="AC141" s="443" t="str">
        <f t="shared" si="84"/>
        <v>S.I.</v>
      </c>
      <c r="AD141" s="446"/>
      <c r="AE141" s="447"/>
      <c r="AF141" s="468"/>
      <c r="AG141" s="449" t="str">
        <f t="shared" si="85"/>
        <v>S.I.</v>
      </c>
      <c r="AH141" s="452"/>
      <c r="AI141" s="453"/>
      <c r="AJ141" s="473"/>
      <c r="AK141" s="455" t="str">
        <f t="shared" si="86"/>
        <v>S.I.</v>
      </c>
      <c r="AL141" s="1"/>
    </row>
    <row r="142" spans="1:38" ht="19.5" customHeight="1">
      <c r="A142" s="552"/>
      <c r="B142" s="551"/>
      <c r="C142" s="385">
        <f t="shared" si="61"/>
        <v>197</v>
      </c>
      <c r="D142" s="541" t="s">
        <v>401</v>
      </c>
      <c r="E142" s="159" t="s">
        <v>412</v>
      </c>
      <c r="F142" s="212"/>
      <c r="G142" s="217"/>
      <c r="H142" s="216"/>
      <c r="I142" s="219" t="str">
        <f t="shared" si="79"/>
        <v>S.I.</v>
      </c>
      <c r="J142" s="235"/>
      <c r="K142" s="61"/>
      <c r="L142" s="224"/>
      <c r="M142" s="225" t="str">
        <f t="shared" si="80"/>
        <v>S.I.</v>
      </c>
      <c r="N142" s="234"/>
      <c r="O142" s="63"/>
      <c r="P142" s="227"/>
      <c r="Q142" s="228" t="str">
        <f t="shared" si="81"/>
        <v>S.I.</v>
      </c>
      <c r="R142" s="233"/>
      <c r="S142" s="65"/>
      <c r="T142" s="222"/>
      <c r="U142" s="223" t="str">
        <f t="shared" si="82"/>
        <v>S.I.</v>
      </c>
      <c r="V142" s="232"/>
      <c r="W142" s="66"/>
      <c r="X142" s="229"/>
      <c r="Y142" s="230" t="str">
        <f t="shared" si="83"/>
        <v>S.I.</v>
      </c>
      <c r="Z142" s="440"/>
      <c r="AA142" s="441"/>
      <c r="AB142" s="465"/>
      <c r="AC142" s="443" t="str">
        <f t="shared" si="84"/>
        <v>S.I.</v>
      </c>
      <c r="AD142" s="446"/>
      <c r="AE142" s="447"/>
      <c r="AF142" s="468"/>
      <c r="AG142" s="449" t="str">
        <f t="shared" si="85"/>
        <v>S.I.</v>
      </c>
      <c r="AH142" s="452"/>
      <c r="AI142" s="453"/>
      <c r="AJ142" s="473"/>
      <c r="AK142" s="455" t="str">
        <f t="shared" si="86"/>
        <v>S.I.</v>
      </c>
      <c r="AL142" s="1"/>
    </row>
    <row r="143" spans="1:38" ht="19.5" customHeight="1" outlineLevel="1">
      <c r="A143" s="552"/>
      <c r="B143" s="551"/>
      <c r="C143" s="386">
        <v>1789</v>
      </c>
      <c r="D143" s="542" t="s">
        <v>860</v>
      </c>
      <c r="E143" s="159" t="s">
        <v>0</v>
      </c>
      <c r="F143" s="212"/>
      <c r="G143" s="217"/>
      <c r="H143" s="216"/>
      <c r="I143" s="219" t="str">
        <f t="shared" si="79"/>
        <v>S.I.</v>
      </c>
      <c r="J143" s="235"/>
      <c r="K143" s="61"/>
      <c r="L143" s="224"/>
      <c r="M143" s="225" t="str">
        <f t="shared" si="80"/>
        <v>S.I.</v>
      </c>
      <c r="N143" s="234"/>
      <c r="O143" s="63"/>
      <c r="P143" s="227"/>
      <c r="Q143" s="228" t="str">
        <f t="shared" si="81"/>
        <v>S.I.</v>
      </c>
      <c r="R143" s="233"/>
      <c r="S143" s="65"/>
      <c r="T143" s="222"/>
      <c r="U143" s="223" t="str">
        <f t="shared" si="82"/>
        <v>S.I.</v>
      </c>
      <c r="V143" s="232"/>
      <c r="W143" s="66"/>
      <c r="X143" s="229"/>
      <c r="Y143" s="230" t="str">
        <f t="shared" si="83"/>
        <v>S.I.</v>
      </c>
      <c r="Z143" s="440"/>
      <c r="AA143" s="441"/>
      <c r="AB143" s="465"/>
      <c r="AC143" s="443" t="str">
        <f t="shared" si="84"/>
        <v>S.I.</v>
      </c>
      <c r="AD143" s="446"/>
      <c r="AE143" s="447"/>
      <c r="AF143" s="468"/>
      <c r="AG143" s="449" t="str">
        <f t="shared" si="85"/>
        <v>S.I.</v>
      </c>
      <c r="AH143" s="452"/>
      <c r="AI143" s="453"/>
      <c r="AJ143" s="473"/>
      <c r="AK143" s="455" t="str">
        <f t="shared" si="86"/>
        <v>S.I.</v>
      </c>
      <c r="AL143" s="1"/>
    </row>
    <row r="144" spans="1:38" ht="19.5" customHeight="1" outlineLevel="1">
      <c r="A144" s="552"/>
      <c r="B144" s="551"/>
      <c r="C144" s="386">
        <v>1814</v>
      </c>
      <c r="D144" s="543" t="s">
        <v>402</v>
      </c>
      <c r="E144" s="159" t="s">
        <v>412</v>
      </c>
      <c r="F144" s="212"/>
      <c r="G144" s="217"/>
      <c r="H144" s="216"/>
      <c r="I144" s="219" t="str">
        <f t="shared" si="79"/>
        <v>S.I.</v>
      </c>
      <c r="J144" s="235"/>
      <c r="K144" s="61"/>
      <c r="L144" s="224"/>
      <c r="M144" s="225" t="str">
        <f t="shared" si="80"/>
        <v>S.I.</v>
      </c>
      <c r="N144" s="234"/>
      <c r="O144" s="63"/>
      <c r="P144" s="227"/>
      <c r="Q144" s="228" t="str">
        <f t="shared" si="81"/>
        <v>S.I.</v>
      </c>
      <c r="R144" s="233"/>
      <c r="S144" s="65"/>
      <c r="T144" s="222"/>
      <c r="U144" s="223" t="str">
        <f t="shared" si="82"/>
        <v>S.I.</v>
      </c>
      <c r="V144" s="232"/>
      <c r="W144" s="66"/>
      <c r="X144" s="229"/>
      <c r="Y144" s="230" t="str">
        <f t="shared" si="83"/>
        <v>S.I.</v>
      </c>
      <c r="Z144" s="440"/>
      <c r="AA144" s="441"/>
      <c r="AB144" s="465"/>
      <c r="AC144" s="443" t="str">
        <f t="shared" si="84"/>
        <v>S.I.</v>
      </c>
      <c r="AD144" s="446"/>
      <c r="AE144" s="447"/>
      <c r="AF144" s="468"/>
      <c r="AG144" s="449" t="str">
        <f t="shared" si="85"/>
        <v>S.I.</v>
      </c>
      <c r="AH144" s="452"/>
      <c r="AI144" s="453"/>
      <c r="AJ144" s="473"/>
      <c r="AK144" s="455" t="str">
        <f t="shared" si="86"/>
        <v>S.I.</v>
      </c>
      <c r="AL144" s="1"/>
    </row>
    <row r="145" spans="1:38" ht="19.5" customHeight="1" outlineLevel="1">
      <c r="A145" s="552"/>
      <c r="B145" s="551"/>
      <c r="C145" s="386">
        <v>1839</v>
      </c>
      <c r="D145" s="542" t="s">
        <v>861</v>
      </c>
      <c r="E145" s="159" t="s">
        <v>0</v>
      </c>
      <c r="F145" s="212"/>
      <c r="G145" s="217"/>
      <c r="H145" s="216"/>
      <c r="I145" s="219" t="str">
        <f t="shared" si="79"/>
        <v>S.I.</v>
      </c>
      <c r="J145" s="235"/>
      <c r="K145" s="61"/>
      <c r="L145" s="224"/>
      <c r="M145" s="225" t="str">
        <f t="shared" si="80"/>
        <v>S.I.</v>
      </c>
      <c r="N145" s="234"/>
      <c r="O145" s="63"/>
      <c r="P145" s="227"/>
      <c r="Q145" s="228" t="str">
        <f t="shared" si="81"/>
        <v>S.I.</v>
      </c>
      <c r="R145" s="233"/>
      <c r="S145" s="65"/>
      <c r="T145" s="222"/>
      <c r="U145" s="223" t="str">
        <f t="shared" si="82"/>
        <v>S.I.</v>
      </c>
      <c r="V145" s="232"/>
      <c r="W145" s="66"/>
      <c r="X145" s="229"/>
      <c r="Y145" s="230" t="str">
        <f t="shared" si="83"/>
        <v>S.I.</v>
      </c>
      <c r="Z145" s="440"/>
      <c r="AA145" s="441"/>
      <c r="AB145" s="465"/>
      <c r="AC145" s="443" t="str">
        <f t="shared" si="84"/>
        <v>S.I.</v>
      </c>
      <c r="AD145" s="446"/>
      <c r="AE145" s="447"/>
      <c r="AF145" s="468"/>
      <c r="AG145" s="449" t="str">
        <f t="shared" si="85"/>
        <v>S.I.</v>
      </c>
      <c r="AH145" s="452"/>
      <c r="AI145" s="453"/>
      <c r="AJ145" s="473"/>
      <c r="AK145" s="455" t="str">
        <f t="shared" si="86"/>
        <v>S.I.</v>
      </c>
      <c r="AL145" s="1"/>
    </row>
    <row r="146" spans="1:38" ht="19.5" customHeight="1" outlineLevel="1">
      <c r="A146" s="552"/>
      <c r="B146" s="551"/>
      <c r="C146" s="386">
        <v>1864</v>
      </c>
      <c r="D146" s="543" t="s">
        <v>402</v>
      </c>
      <c r="E146" s="159" t="s">
        <v>412</v>
      </c>
      <c r="F146" s="212"/>
      <c r="G146" s="217"/>
      <c r="H146" s="216"/>
      <c r="I146" s="219" t="str">
        <f t="shared" si="79"/>
        <v>S.I.</v>
      </c>
      <c r="J146" s="235"/>
      <c r="K146" s="61"/>
      <c r="L146" s="224"/>
      <c r="M146" s="225" t="str">
        <f t="shared" si="80"/>
        <v>S.I.</v>
      </c>
      <c r="N146" s="234"/>
      <c r="O146" s="63"/>
      <c r="P146" s="227"/>
      <c r="Q146" s="228" t="str">
        <f t="shared" si="81"/>
        <v>S.I.</v>
      </c>
      <c r="R146" s="233"/>
      <c r="S146" s="65"/>
      <c r="T146" s="222"/>
      <c r="U146" s="223" t="str">
        <f t="shared" si="82"/>
        <v>S.I.</v>
      </c>
      <c r="V146" s="232"/>
      <c r="W146" s="66"/>
      <c r="X146" s="229"/>
      <c r="Y146" s="230" t="str">
        <f t="shared" si="83"/>
        <v>S.I.</v>
      </c>
      <c r="Z146" s="440"/>
      <c r="AA146" s="441"/>
      <c r="AB146" s="465"/>
      <c r="AC146" s="443" t="str">
        <f t="shared" si="84"/>
        <v>S.I.</v>
      </c>
      <c r="AD146" s="446"/>
      <c r="AE146" s="447"/>
      <c r="AF146" s="468"/>
      <c r="AG146" s="449" t="str">
        <f t="shared" si="85"/>
        <v>S.I.</v>
      </c>
      <c r="AH146" s="452"/>
      <c r="AI146" s="453"/>
      <c r="AJ146" s="473"/>
      <c r="AK146" s="455" t="str">
        <f t="shared" si="86"/>
        <v>S.I.</v>
      </c>
      <c r="AL146" s="1"/>
    </row>
    <row r="147" spans="1:38" ht="19.5" customHeight="1">
      <c r="A147" s="552"/>
      <c r="B147" s="551"/>
      <c r="C147" s="385">
        <f>+C142+1</f>
        <v>198</v>
      </c>
      <c r="D147" s="541" t="s">
        <v>402</v>
      </c>
      <c r="E147" s="159" t="s">
        <v>0</v>
      </c>
      <c r="F147" s="212"/>
      <c r="G147" s="217"/>
      <c r="H147" s="216"/>
      <c r="I147" s="219" t="str">
        <f t="shared" si="79"/>
        <v>S.I.</v>
      </c>
      <c r="J147" s="235"/>
      <c r="K147" s="61"/>
      <c r="L147" s="224"/>
      <c r="M147" s="225" t="str">
        <f t="shared" si="80"/>
        <v>S.I.</v>
      </c>
      <c r="N147" s="234"/>
      <c r="O147" s="63"/>
      <c r="P147" s="227"/>
      <c r="Q147" s="228" t="str">
        <f t="shared" si="81"/>
        <v>S.I.</v>
      </c>
      <c r="R147" s="233"/>
      <c r="S147" s="65"/>
      <c r="T147" s="222"/>
      <c r="U147" s="223" t="str">
        <f t="shared" si="82"/>
        <v>S.I.</v>
      </c>
      <c r="V147" s="232"/>
      <c r="W147" s="66"/>
      <c r="X147" s="229"/>
      <c r="Y147" s="230" t="str">
        <f t="shared" si="83"/>
        <v>S.I.</v>
      </c>
      <c r="Z147" s="440"/>
      <c r="AA147" s="441"/>
      <c r="AB147" s="465"/>
      <c r="AC147" s="443" t="str">
        <f t="shared" si="84"/>
        <v>S.I.</v>
      </c>
      <c r="AD147" s="446"/>
      <c r="AE147" s="447"/>
      <c r="AF147" s="468"/>
      <c r="AG147" s="449" t="str">
        <f t="shared" si="85"/>
        <v>S.I.</v>
      </c>
      <c r="AH147" s="452"/>
      <c r="AI147" s="453"/>
      <c r="AJ147" s="473"/>
      <c r="AK147" s="455" t="str">
        <f t="shared" si="86"/>
        <v>S.I.</v>
      </c>
      <c r="AL147" s="1"/>
    </row>
    <row r="148" spans="1:38" ht="19.5" customHeight="1">
      <c r="A148" s="552"/>
      <c r="B148" s="551"/>
      <c r="C148" s="385">
        <f t="shared" si="61"/>
        <v>199</v>
      </c>
      <c r="D148" s="541" t="s">
        <v>402</v>
      </c>
      <c r="E148" s="159" t="s">
        <v>412</v>
      </c>
      <c r="F148" s="212"/>
      <c r="G148" s="217"/>
      <c r="H148" s="216"/>
      <c r="I148" s="219" t="str">
        <f t="shared" si="79"/>
        <v>S.I.</v>
      </c>
      <c r="J148" s="235"/>
      <c r="K148" s="61"/>
      <c r="L148" s="224"/>
      <c r="M148" s="225" t="str">
        <f t="shared" si="80"/>
        <v>S.I.</v>
      </c>
      <c r="N148" s="234"/>
      <c r="O148" s="63"/>
      <c r="P148" s="227"/>
      <c r="Q148" s="228" t="str">
        <f t="shared" si="81"/>
        <v>S.I.</v>
      </c>
      <c r="R148" s="233"/>
      <c r="S148" s="65"/>
      <c r="T148" s="222"/>
      <c r="U148" s="223" t="str">
        <f t="shared" si="82"/>
        <v>S.I.</v>
      </c>
      <c r="V148" s="232"/>
      <c r="W148" s="66"/>
      <c r="X148" s="229"/>
      <c r="Y148" s="230" t="str">
        <f t="shared" si="83"/>
        <v>S.I.</v>
      </c>
      <c r="Z148" s="440"/>
      <c r="AA148" s="441"/>
      <c r="AB148" s="465"/>
      <c r="AC148" s="443" t="str">
        <f t="shared" si="84"/>
        <v>S.I.</v>
      </c>
      <c r="AD148" s="446"/>
      <c r="AE148" s="447"/>
      <c r="AF148" s="468"/>
      <c r="AG148" s="449" t="str">
        <f t="shared" si="85"/>
        <v>S.I.</v>
      </c>
      <c r="AH148" s="452"/>
      <c r="AI148" s="453"/>
      <c r="AJ148" s="473"/>
      <c r="AK148" s="455" t="str">
        <f t="shared" si="86"/>
        <v>S.I.</v>
      </c>
      <c r="AL148" s="1"/>
    </row>
    <row r="149" spans="1:38" ht="19.5" customHeight="1">
      <c r="A149" s="552"/>
      <c r="B149" s="551"/>
      <c r="C149" s="385">
        <f t="shared" si="61"/>
        <v>200</v>
      </c>
      <c r="D149" s="541" t="s">
        <v>403</v>
      </c>
      <c r="E149" s="159" t="s">
        <v>0</v>
      </c>
      <c r="F149" s="212"/>
      <c r="G149" s="217"/>
      <c r="H149" s="216"/>
      <c r="I149" s="219" t="str">
        <f t="shared" si="79"/>
        <v>S.I.</v>
      </c>
      <c r="J149" s="235"/>
      <c r="K149" s="61"/>
      <c r="L149" s="224"/>
      <c r="M149" s="225" t="str">
        <f t="shared" si="80"/>
        <v>S.I.</v>
      </c>
      <c r="N149" s="234"/>
      <c r="O149" s="63"/>
      <c r="P149" s="227"/>
      <c r="Q149" s="228" t="str">
        <f t="shared" si="81"/>
        <v>S.I.</v>
      </c>
      <c r="R149" s="233"/>
      <c r="S149" s="65"/>
      <c r="T149" s="222"/>
      <c r="U149" s="223" t="str">
        <f t="shared" si="82"/>
        <v>S.I.</v>
      </c>
      <c r="V149" s="232"/>
      <c r="W149" s="66"/>
      <c r="X149" s="229"/>
      <c r="Y149" s="230" t="str">
        <f t="shared" si="83"/>
        <v>S.I.</v>
      </c>
      <c r="Z149" s="440"/>
      <c r="AA149" s="441"/>
      <c r="AB149" s="465"/>
      <c r="AC149" s="443" t="str">
        <f t="shared" si="84"/>
        <v>S.I.</v>
      </c>
      <c r="AD149" s="446"/>
      <c r="AE149" s="447"/>
      <c r="AF149" s="468"/>
      <c r="AG149" s="449" t="str">
        <f t="shared" si="85"/>
        <v>S.I.</v>
      </c>
      <c r="AH149" s="452"/>
      <c r="AI149" s="453"/>
      <c r="AJ149" s="473"/>
      <c r="AK149" s="455" t="str">
        <f t="shared" si="86"/>
        <v>S.I.</v>
      </c>
      <c r="AL149" s="1"/>
    </row>
    <row r="150" spans="1:38" ht="19.5" customHeight="1">
      <c r="A150" s="552"/>
      <c r="B150" s="551"/>
      <c r="C150" s="385">
        <f t="shared" si="61"/>
        <v>201</v>
      </c>
      <c r="D150" s="541" t="s">
        <v>403</v>
      </c>
      <c r="E150" s="159" t="s">
        <v>412</v>
      </c>
      <c r="F150" s="212"/>
      <c r="G150" s="217"/>
      <c r="H150" s="216"/>
      <c r="I150" s="219" t="str">
        <f t="shared" si="79"/>
        <v>S.I.</v>
      </c>
      <c r="J150" s="235"/>
      <c r="K150" s="61"/>
      <c r="L150" s="224"/>
      <c r="M150" s="225" t="str">
        <f t="shared" si="80"/>
        <v>S.I.</v>
      </c>
      <c r="N150" s="234"/>
      <c r="O150" s="63"/>
      <c r="P150" s="227"/>
      <c r="Q150" s="228" t="str">
        <f t="shared" si="81"/>
        <v>S.I.</v>
      </c>
      <c r="R150" s="233"/>
      <c r="S150" s="65"/>
      <c r="T150" s="222"/>
      <c r="U150" s="223" t="str">
        <f t="shared" si="82"/>
        <v>S.I.</v>
      </c>
      <c r="V150" s="232"/>
      <c r="W150" s="66"/>
      <c r="X150" s="229"/>
      <c r="Y150" s="230" t="str">
        <f t="shared" si="83"/>
        <v>S.I.</v>
      </c>
      <c r="Z150" s="440"/>
      <c r="AA150" s="441"/>
      <c r="AB150" s="465"/>
      <c r="AC150" s="443" t="str">
        <f t="shared" si="84"/>
        <v>S.I.</v>
      </c>
      <c r="AD150" s="446"/>
      <c r="AE150" s="447"/>
      <c r="AF150" s="468"/>
      <c r="AG150" s="449" t="str">
        <f t="shared" si="85"/>
        <v>S.I.</v>
      </c>
      <c r="AH150" s="452"/>
      <c r="AI150" s="453"/>
      <c r="AJ150" s="473"/>
      <c r="AK150" s="455" t="str">
        <f t="shared" si="86"/>
        <v>S.I.</v>
      </c>
      <c r="AL150" s="1"/>
    </row>
    <row r="151" spans="1:38" ht="19.5" customHeight="1">
      <c r="A151" s="552"/>
      <c r="B151" s="551"/>
      <c r="C151" s="385">
        <f t="shared" si="61"/>
        <v>202</v>
      </c>
      <c r="D151" s="541" t="s">
        <v>404</v>
      </c>
      <c r="E151" s="159" t="s">
        <v>0</v>
      </c>
      <c r="F151" s="212"/>
      <c r="G151" s="217"/>
      <c r="H151" s="216"/>
      <c r="I151" s="219" t="str">
        <f t="shared" si="79"/>
        <v>S.I.</v>
      </c>
      <c r="J151" s="235"/>
      <c r="K151" s="61"/>
      <c r="L151" s="224"/>
      <c r="M151" s="225" t="str">
        <f t="shared" si="80"/>
        <v>S.I.</v>
      </c>
      <c r="N151" s="234"/>
      <c r="O151" s="63"/>
      <c r="P151" s="227"/>
      <c r="Q151" s="228" t="str">
        <f t="shared" si="81"/>
        <v>S.I.</v>
      </c>
      <c r="R151" s="233"/>
      <c r="S151" s="65"/>
      <c r="T151" s="222"/>
      <c r="U151" s="223" t="str">
        <f t="shared" si="82"/>
        <v>S.I.</v>
      </c>
      <c r="V151" s="232"/>
      <c r="W151" s="66"/>
      <c r="X151" s="229"/>
      <c r="Y151" s="230" t="str">
        <f t="shared" si="83"/>
        <v>S.I.</v>
      </c>
      <c r="Z151" s="440"/>
      <c r="AA151" s="441"/>
      <c r="AB151" s="465"/>
      <c r="AC151" s="443" t="str">
        <f t="shared" si="84"/>
        <v>S.I.</v>
      </c>
      <c r="AD151" s="446"/>
      <c r="AE151" s="447"/>
      <c r="AF151" s="468"/>
      <c r="AG151" s="449" t="str">
        <f t="shared" si="85"/>
        <v>S.I.</v>
      </c>
      <c r="AH151" s="452"/>
      <c r="AI151" s="453"/>
      <c r="AJ151" s="473"/>
      <c r="AK151" s="455" t="str">
        <f t="shared" si="86"/>
        <v>S.I.</v>
      </c>
      <c r="AL151" s="1"/>
    </row>
    <row r="152" spans="1:38" ht="19.5" customHeight="1">
      <c r="A152" s="552"/>
      <c r="B152" s="551"/>
      <c r="C152" s="385">
        <f t="shared" si="61"/>
        <v>203</v>
      </c>
      <c r="D152" s="541" t="s">
        <v>404</v>
      </c>
      <c r="E152" s="159" t="s">
        <v>412</v>
      </c>
      <c r="F152" s="212"/>
      <c r="G152" s="217"/>
      <c r="H152" s="216"/>
      <c r="I152" s="219" t="str">
        <f t="shared" si="79"/>
        <v>S.I.</v>
      </c>
      <c r="J152" s="235"/>
      <c r="K152" s="61"/>
      <c r="L152" s="224"/>
      <c r="M152" s="225" t="str">
        <f t="shared" si="80"/>
        <v>S.I.</v>
      </c>
      <c r="N152" s="234"/>
      <c r="O152" s="63"/>
      <c r="P152" s="227"/>
      <c r="Q152" s="228" t="str">
        <f t="shared" si="81"/>
        <v>S.I.</v>
      </c>
      <c r="R152" s="233"/>
      <c r="S152" s="65"/>
      <c r="T152" s="222"/>
      <c r="U152" s="223" t="str">
        <f t="shared" si="82"/>
        <v>S.I.</v>
      </c>
      <c r="V152" s="232"/>
      <c r="W152" s="66"/>
      <c r="X152" s="229"/>
      <c r="Y152" s="230" t="str">
        <f t="shared" si="83"/>
        <v>S.I.</v>
      </c>
      <c r="Z152" s="440"/>
      <c r="AA152" s="441"/>
      <c r="AB152" s="465"/>
      <c r="AC152" s="443" t="str">
        <f t="shared" si="84"/>
        <v>S.I.</v>
      </c>
      <c r="AD152" s="446"/>
      <c r="AE152" s="447"/>
      <c r="AF152" s="468"/>
      <c r="AG152" s="449" t="str">
        <f t="shared" si="85"/>
        <v>S.I.</v>
      </c>
      <c r="AH152" s="452"/>
      <c r="AI152" s="453"/>
      <c r="AJ152" s="473"/>
      <c r="AK152" s="455" t="str">
        <f t="shared" si="86"/>
        <v>S.I.</v>
      </c>
      <c r="AL152" s="1"/>
    </row>
    <row r="153" spans="1:38" ht="19.5" customHeight="1">
      <c r="A153" s="552"/>
      <c r="B153" s="551"/>
      <c r="C153" s="385">
        <f t="shared" si="61"/>
        <v>204</v>
      </c>
      <c r="D153" s="541" t="s">
        <v>405</v>
      </c>
      <c r="E153" s="159" t="s">
        <v>0</v>
      </c>
      <c r="F153" s="212"/>
      <c r="G153" s="217"/>
      <c r="H153" s="216"/>
      <c r="I153" s="219" t="str">
        <f t="shared" si="79"/>
        <v>S.I.</v>
      </c>
      <c r="J153" s="235"/>
      <c r="K153" s="61"/>
      <c r="L153" s="224"/>
      <c r="M153" s="225" t="str">
        <f t="shared" si="80"/>
        <v>S.I.</v>
      </c>
      <c r="N153" s="234"/>
      <c r="O153" s="63"/>
      <c r="P153" s="227"/>
      <c r="Q153" s="228" t="str">
        <f t="shared" si="81"/>
        <v>S.I.</v>
      </c>
      <c r="R153" s="233"/>
      <c r="S153" s="65"/>
      <c r="T153" s="222"/>
      <c r="U153" s="223" t="str">
        <f t="shared" si="82"/>
        <v>S.I.</v>
      </c>
      <c r="V153" s="232"/>
      <c r="W153" s="66"/>
      <c r="X153" s="229"/>
      <c r="Y153" s="230" t="str">
        <f t="shared" si="83"/>
        <v>S.I.</v>
      </c>
      <c r="Z153" s="440"/>
      <c r="AA153" s="441"/>
      <c r="AB153" s="465"/>
      <c r="AC153" s="443" t="str">
        <f t="shared" si="84"/>
        <v>S.I.</v>
      </c>
      <c r="AD153" s="446"/>
      <c r="AE153" s="447"/>
      <c r="AF153" s="468"/>
      <c r="AG153" s="449" t="str">
        <f t="shared" si="85"/>
        <v>S.I.</v>
      </c>
      <c r="AH153" s="452"/>
      <c r="AI153" s="453"/>
      <c r="AJ153" s="473"/>
      <c r="AK153" s="455" t="str">
        <f t="shared" si="86"/>
        <v>S.I.</v>
      </c>
      <c r="AL153" s="1"/>
    </row>
    <row r="154" spans="1:38" ht="19.5" customHeight="1">
      <c r="A154" s="552"/>
      <c r="B154" s="551"/>
      <c r="C154" s="385">
        <f t="shared" si="61"/>
        <v>205</v>
      </c>
      <c r="D154" s="541" t="s">
        <v>405</v>
      </c>
      <c r="E154" s="159" t="s">
        <v>412</v>
      </c>
      <c r="F154" s="212"/>
      <c r="G154" s="217"/>
      <c r="H154" s="216"/>
      <c r="I154" s="219" t="str">
        <f t="shared" si="79"/>
        <v>S.I.</v>
      </c>
      <c r="J154" s="235"/>
      <c r="K154" s="61"/>
      <c r="L154" s="224"/>
      <c r="M154" s="225" t="str">
        <f t="shared" si="80"/>
        <v>S.I.</v>
      </c>
      <c r="N154" s="234"/>
      <c r="O154" s="63"/>
      <c r="P154" s="227"/>
      <c r="Q154" s="228" t="str">
        <f t="shared" si="81"/>
        <v>S.I.</v>
      </c>
      <c r="R154" s="233"/>
      <c r="S154" s="65"/>
      <c r="T154" s="222"/>
      <c r="U154" s="223" t="str">
        <f t="shared" si="82"/>
        <v>S.I.</v>
      </c>
      <c r="V154" s="232"/>
      <c r="W154" s="66"/>
      <c r="X154" s="229"/>
      <c r="Y154" s="230" t="str">
        <f t="shared" si="83"/>
        <v>S.I.</v>
      </c>
      <c r="Z154" s="440"/>
      <c r="AA154" s="441"/>
      <c r="AB154" s="465"/>
      <c r="AC154" s="443" t="str">
        <f t="shared" si="84"/>
        <v>S.I.</v>
      </c>
      <c r="AD154" s="446"/>
      <c r="AE154" s="447"/>
      <c r="AF154" s="468"/>
      <c r="AG154" s="449" t="str">
        <f t="shared" si="85"/>
        <v>S.I.</v>
      </c>
      <c r="AH154" s="452"/>
      <c r="AI154" s="453"/>
      <c r="AJ154" s="473"/>
      <c r="AK154" s="455" t="str">
        <f t="shared" si="86"/>
        <v>S.I.</v>
      </c>
      <c r="AL154" s="1"/>
    </row>
    <row r="155" spans="1:38" ht="19.5" customHeight="1">
      <c r="A155" s="552"/>
      <c r="B155" s="551"/>
      <c r="C155" s="385">
        <f t="shared" si="61"/>
        <v>206</v>
      </c>
      <c r="D155" s="541" t="s">
        <v>406</v>
      </c>
      <c r="E155" s="159" t="s">
        <v>0</v>
      </c>
      <c r="F155" s="212"/>
      <c r="G155" s="217"/>
      <c r="H155" s="216"/>
      <c r="I155" s="219" t="str">
        <f t="shared" si="79"/>
        <v>S.I.</v>
      </c>
      <c r="J155" s="235"/>
      <c r="K155" s="61"/>
      <c r="L155" s="224"/>
      <c r="M155" s="225" t="str">
        <f t="shared" si="80"/>
        <v>S.I.</v>
      </c>
      <c r="N155" s="234"/>
      <c r="O155" s="63"/>
      <c r="P155" s="227"/>
      <c r="Q155" s="228" t="str">
        <f t="shared" si="81"/>
        <v>S.I.</v>
      </c>
      <c r="R155" s="233"/>
      <c r="S155" s="65"/>
      <c r="T155" s="222"/>
      <c r="U155" s="223" t="str">
        <f t="shared" si="82"/>
        <v>S.I.</v>
      </c>
      <c r="V155" s="232"/>
      <c r="W155" s="66"/>
      <c r="X155" s="229"/>
      <c r="Y155" s="230" t="str">
        <f t="shared" si="83"/>
        <v>S.I.</v>
      </c>
      <c r="Z155" s="440"/>
      <c r="AA155" s="441"/>
      <c r="AB155" s="465"/>
      <c r="AC155" s="443" t="str">
        <f t="shared" si="84"/>
        <v>S.I.</v>
      </c>
      <c r="AD155" s="446"/>
      <c r="AE155" s="447"/>
      <c r="AF155" s="468"/>
      <c r="AG155" s="449" t="str">
        <f t="shared" si="85"/>
        <v>S.I.</v>
      </c>
      <c r="AH155" s="452"/>
      <c r="AI155" s="453"/>
      <c r="AJ155" s="473"/>
      <c r="AK155" s="455" t="str">
        <f t="shared" si="86"/>
        <v>S.I.</v>
      </c>
      <c r="AL155" s="1"/>
    </row>
    <row r="156" spans="1:38" ht="19.5" customHeight="1">
      <c r="A156" s="552"/>
      <c r="B156" s="551"/>
      <c r="C156" s="385">
        <f t="shared" si="61"/>
        <v>207</v>
      </c>
      <c r="D156" s="541" t="s">
        <v>406</v>
      </c>
      <c r="E156" s="159" t="s">
        <v>412</v>
      </c>
      <c r="F156" s="212"/>
      <c r="G156" s="217"/>
      <c r="H156" s="216"/>
      <c r="I156" s="219" t="str">
        <f t="shared" si="79"/>
        <v>S.I.</v>
      </c>
      <c r="J156" s="235"/>
      <c r="K156" s="61"/>
      <c r="L156" s="224"/>
      <c r="M156" s="225" t="str">
        <f t="shared" si="80"/>
        <v>S.I.</v>
      </c>
      <c r="N156" s="234"/>
      <c r="O156" s="63"/>
      <c r="P156" s="227"/>
      <c r="Q156" s="228" t="str">
        <f t="shared" si="81"/>
        <v>S.I.</v>
      </c>
      <c r="R156" s="233"/>
      <c r="S156" s="65"/>
      <c r="T156" s="222"/>
      <c r="U156" s="223" t="str">
        <f t="shared" si="82"/>
        <v>S.I.</v>
      </c>
      <c r="V156" s="232"/>
      <c r="W156" s="66"/>
      <c r="X156" s="229"/>
      <c r="Y156" s="230" t="str">
        <f t="shared" si="83"/>
        <v>S.I.</v>
      </c>
      <c r="Z156" s="440"/>
      <c r="AA156" s="441"/>
      <c r="AB156" s="465"/>
      <c r="AC156" s="443" t="str">
        <f t="shared" si="84"/>
        <v>S.I.</v>
      </c>
      <c r="AD156" s="446"/>
      <c r="AE156" s="447"/>
      <c r="AF156" s="468"/>
      <c r="AG156" s="449" t="str">
        <f t="shared" si="85"/>
        <v>S.I.</v>
      </c>
      <c r="AH156" s="452"/>
      <c r="AI156" s="453"/>
      <c r="AJ156" s="473"/>
      <c r="AK156" s="455" t="str">
        <f t="shared" si="86"/>
        <v>S.I.</v>
      </c>
      <c r="AL156" s="1"/>
    </row>
    <row r="157" spans="1:38" ht="19.5" customHeight="1">
      <c r="A157" s="552"/>
      <c r="B157" s="551"/>
      <c r="C157" s="385">
        <f t="shared" si="61"/>
        <v>208</v>
      </c>
      <c r="D157" s="541" t="s">
        <v>410</v>
      </c>
      <c r="E157" s="159" t="s">
        <v>0</v>
      </c>
      <c r="F157" s="212"/>
      <c r="G157" s="217"/>
      <c r="H157" s="216"/>
      <c r="I157" s="219" t="str">
        <f t="shared" si="79"/>
        <v>S.I.</v>
      </c>
      <c r="J157" s="235"/>
      <c r="K157" s="61"/>
      <c r="L157" s="224"/>
      <c r="M157" s="225" t="str">
        <f t="shared" si="80"/>
        <v>S.I.</v>
      </c>
      <c r="N157" s="234"/>
      <c r="O157" s="63"/>
      <c r="P157" s="227"/>
      <c r="Q157" s="228" t="str">
        <f t="shared" si="81"/>
        <v>S.I.</v>
      </c>
      <c r="R157" s="233"/>
      <c r="S157" s="65"/>
      <c r="T157" s="222"/>
      <c r="U157" s="223" t="str">
        <f t="shared" si="82"/>
        <v>S.I.</v>
      </c>
      <c r="V157" s="232"/>
      <c r="W157" s="66"/>
      <c r="X157" s="229"/>
      <c r="Y157" s="230" t="str">
        <f t="shared" si="83"/>
        <v>S.I.</v>
      </c>
      <c r="Z157" s="440"/>
      <c r="AA157" s="441"/>
      <c r="AB157" s="465"/>
      <c r="AC157" s="443" t="str">
        <f t="shared" si="84"/>
        <v>S.I.</v>
      </c>
      <c r="AD157" s="446"/>
      <c r="AE157" s="447"/>
      <c r="AF157" s="468"/>
      <c r="AG157" s="449" t="str">
        <f t="shared" si="85"/>
        <v>S.I.</v>
      </c>
      <c r="AH157" s="452"/>
      <c r="AI157" s="453"/>
      <c r="AJ157" s="473"/>
      <c r="AK157" s="455" t="str">
        <f t="shared" si="86"/>
        <v>S.I.</v>
      </c>
      <c r="AL157" s="1"/>
    </row>
    <row r="158" spans="1:38" ht="19.5" customHeight="1">
      <c r="A158" s="552"/>
      <c r="B158" s="551"/>
      <c r="C158" s="385">
        <f t="shared" si="61"/>
        <v>209</v>
      </c>
      <c r="D158" s="541" t="s">
        <v>410</v>
      </c>
      <c r="E158" s="159" t="s">
        <v>412</v>
      </c>
      <c r="F158" s="212"/>
      <c r="G158" s="217"/>
      <c r="H158" s="216"/>
      <c r="I158" s="219" t="str">
        <f t="shared" si="79"/>
        <v>S.I.</v>
      </c>
      <c r="J158" s="235"/>
      <c r="K158" s="61"/>
      <c r="L158" s="224"/>
      <c r="M158" s="225" t="str">
        <f t="shared" si="80"/>
        <v>S.I.</v>
      </c>
      <c r="N158" s="234"/>
      <c r="O158" s="63"/>
      <c r="P158" s="227"/>
      <c r="Q158" s="228" t="str">
        <f t="shared" si="81"/>
        <v>S.I.</v>
      </c>
      <c r="R158" s="233"/>
      <c r="S158" s="65"/>
      <c r="T158" s="222"/>
      <c r="U158" s="223" t="str">
        <f t="shared" si="82"/>
        <v>S.I.</v>
      </c>
      <c r="V158" s="232"/>
      <c r="W158" s="66"/>
      <c r="X158" s="229"/>
      <c r="Y158" s="230" t="str">
        <f t="shared" si="83"/>
        <v>S.I.</v>
      </c>
      <c r="Z158" s="440"/>
      <c r="AA158" s="441"/>
      <c r="AB158" s="465"/>
      <c r="AC158" s="443" t="str">
        <f t="shared" si="84"/>
        <v>S.I.</v>
      </c>
      <c r="AD158" s="446"/>
      <c r="AE158" s="447"/>
      <c r="AF158" s="468"/>
      <c r="AG158" s="449" t="str">
        <f t="shared" si="85"/>
        <v>S.I.</v>
      </c>
      <c r="AH158" s="452"/>
      <c r="AI158" s="453"/>
      <c r="AJ158" s="473"/>
      <c r="AK158" s="455" t="str">
        <f t="shared" si="86"/>
        <v>S.I.</v>
      </c>
      <c r="AL158" s="1"/>
    </row>
    <row r="159" spans="1:38" ht="19.5" customHeight="1">
      <c r="A159" s="552"/>
      <c r="B159" s="551"/>
      <c r="C159" s="385">
        <f t="shared" si="61"/>
        <v>210</v>
      </c>
      <c r="D159" s="541" t="s">
        <v>413</v>
      </c>
      <c r="E159" s="159" t="s">
        <v>0</v>
      </c>
      <c r="F159" s="212"/>
      <c r="G159" s="217"/>
      <c r="H159" s="216"/>
      <c r="I159" s="219" t="str">
        <f t="shared" si="79"/>
        <v>S.I.</v>
      </c>
      <c r="J159" s="235"/>
      <c r="K159" s="61"/>
      <c r="L159" s="224"/>
      <c r="M159" s="225" t="str">
        <f t="shared" si="80"/>
        <v>S.I.</v>
      </c>
      <c r="N159" s="234"/>
      <c r="O159" s="63"/>
      <c r="P159" s="227"/>
      <c r="Q159" s="228" t="str">
        <f t="shared" si="81"/>
        <v>S.I.</v>
      </c>
      <c r="R159" s="233"/>
      <c r="S159" s="65"/>
      <c r="T159" s="222"/>
      <c r="U159" s="223" t="str">
        <f t="shared" si="82"/>
        <v>S.I.</v>
      </c>
      <c r="V159" s="232"/>
      <c r="W159" s="66"/>
      <c r="X159" s="229"/>
      <c r="Y159" s="230" t="str">
        <f t="shared" si="83"/>
        <v>S.I.</v>
      </c>
      <c r="Z159" s="440"/>
      <c r="AA159" s="441"/>
      <c r="AB159" s="465"/>
      <c r="AC159" s="443" t="str">
        <f t="shared" si="84"/>
        <v>S.I.</v>
      </c>
      <c r="AD159" s="446"/>
      <c r="AE159" s="447"/>
      <c r="AF159" s="468"/>
      <c r="AG159" s="449" t="str">
        <f t="shared" si="85"/>
        <v>S.I.</v>
      </c>
      <c r="AH159" s="452"/>
      <c r="AI159" s="453"/>
      <c r="AJ159" s="473"/>
      <c r="AK159" s="455" t="str">
        <f t="shared" si="86"/>
        <v>S.I.</v>
      </c>
      <c r="AL159" s="1"/>
    </row>
    <row r="160" spans="1:38" ht="19.5" customHeight="1">
      <c r="A160" s="552"/>
      <c r="B160" s="551"/>
      <c r="C160" s="385">
        <f t="shared" si="61"/>
        <v>211</v>
      </c>
      <c r="D160" s="541" t="s">
        <v>413</v>
      </c>
      <c r="E160" s="159" t="s">
        <v>412</v>
      </c>
      <c r="F160" s="212"/>
      <c r="G160" s="217"/>
      <c r="H160" s="216"/>
      <c r="I160" s="219" t="str">
        <f t="shared" si="79"/>
        <v>S.I.</v>
      </c>
      <c r="J160" s="235"/>
      <c r="K160" s="61"/>
      <c r="L160" s="224"/>
      <c r="M160" s="225" t="str">
        <f t="shared" si="80"/>
        <v>S.I.</v>
      </c>
      <c r="N160" s="234"/>
      <c r="O160" s="63"/>
      <c r="P160" s="227"/>
      <c r="Q160" s="228" t="str">
        <f t="shared" si="81"/>
        <v>S.I.</v>
      </c>
      <c r="R160" s="233"/>
      <c r="S160" s="65"/>
      <c r="T160" s="222"/>
      <c r="U160" s="223" t="str">
        <f t="shared" si="82"/>
        <v>S.I.</v>
      </c>
      <c r="V160" s="232"/>
      <c r="W160" s="66"/>
      <c r="X160" s="229"/>
      <c r="Y160" s="230" t="str">
        <f t="shared" si="83"/>
        <v>S.I.</v>
      </c>
      <c r="Z160" s="440"/>
      <c r="AA160" s="441"/>
      <c r="AB160" s="465"/>
      <c r="AC160" s="443" t="str">
        <f t="shared" si="84"/>
        <v>S.I.</v>
      </c>
      <c r="AD160" s="446"/>
      <c r="AE160" s="447"/>
      <c r="AF160" s="468"/>
      <c r="AG160" s="449" t="str">
        <f t="shared" si="85"/>
        <v>S.I.</v>
      </c>
      <c r="AH160" s="452"/>
      <c r="AI160" s="453"/>
      <c r="AJ160" s="473"/>
      <c r="AK160" s="455" t="str">
        <f t="shared" si="86"/>
        <v>S.I.</v>
      </c>
      <c r="AL160" s="1"/>
    </row>
    <row r="161" spans="1:38" ht="19.5" customHeight="1">
      <c r="A161" s="552"/>
      <c r="B161" s="551"/>
      <c r="C161" s="385">
        <f t="shared" si="61"/>
        <v>212</v>
      </c>
      <c r="D161" s="541" t="s">
        <v>407</v>
      </c>
      <c r="E161" s="159" t="s">
        <v>0</v>
      </c>
      <c r="F161" s="212"/>
      <c r="G161" s="217"/>
      <c r="H161" s="216"/>
      <c r="I161" s="219" t="str">
        <f t="shared" si="79"/>
        <v>S.I.</v>
      </c>
      <c r="J161" s="235"/>
      <c r="K161" s="61"/>
      <c r="L161" s="224"/>
      <c r="M161" s="225" t="str">
        <f t="shared" si="80"/>
        <v>S.I.</v>
      </c>
      <c r="N161" s="234"/>
      <c r="O161" s="63"/>
      <c r="P161" s="227"/>
      <c r="Q161" s="228" t="str">
        <f t="shared" si="81"/>
        <v>S.I.</v>
      </c>
      <c r="R161" s="233"/>
      <c r="S161" s="65"/>
      <c r="T161" s="222"/>
      <c r="U161" s="223" t="str">
        <f t="shared" si="82"/>
        <v>S.I.</v>
      </c>
      <c r="V161" s="232"/>
      <c r="W161" s="66"/>
      <c r="X161" s="229"/>
      <c r="Y161" s="230" t="str">
        <f t="shared" si="83"/>
        <v>S.I.</v>
      </c>
      <c r="Z161" s="440"/>
      <c r="AA161" s="441"/>
      <c r="AB161" s="465"/>
      <c r="AC161" s="443" t="str">
        <f t="shared" si="84"/>
        <v>S.I.</v>
      </c>
      <c r="AD161" s="446"/>
      <c r="AE161" s="447"/>
      <c r="AF161" s="468"/>
      <c r="AG161" s="449" t="str">
        <f t="shared" si="85"/>
        <v>S.I.</v>
      </c>
      <c r="AH161" s="452"/>
      <c r="AI161" s="453"/>
      <c r="AJ161" s="473"/>
      <c r="AK161" s="455" t="str">
        <f t="shared" si="86"/>
        <v>S.I.</v>
      </c>
      <c r="AL161" s="1"/>
    </row>
    <row r="162" spans="1:38" ht="19.5" customHeight="1">
      <c r="A162" s="552"/>
      <c r="B162" s="551"/>
      <c r="C162" s="385">
        <f t="shared" si="61"/>
        <v>213</v>
      </c>
      <c r="D162" s="541" t="s">
        <v>407</v>
      </c>
      <c r="E162" s="159" t="s">
        <v>412</v>
      </c>
      <c r="F162" s="212"/>
      <c r="G162" s="217"/>
      <c r="H162" s="216"/>
      <c r="I162" s="219" t="str">
        <f t="shared" si="79"/>
        <v>S.I.</v>
      </c>
      <c r="J162" s="235"/>
      <c r="K162" s="61"/>
      <c r="L162" s="224"/>
      <c r="M162" s="225" t="str">
        <f t="shared" si="80"/>
        <v>S.I.</v>
      </c>
      <c r="N162" s="234"/>
      <c r="O162" s="63"/>
      <c r="P162" s="227"/>
      <c r="Q162" s="228" t="str">
        <f t="shared" si="81"/>
        <v>S.I.</v>
      </c>
      <c r="R162" s="233"/>
      <c r="S162" s="65"/>
      <c r="T162" s="222"/>
      <c r="U162" s="223" t="str">
        <f t="shared" si="82"/>
        <v>S.I.</v>
      </c>
      <c r="V162" s="232"/>
      <c r="W162" s="66"/>
      <c r="X162" s="229"/>
      <c r="Y162" s="230" t="str">
        <f t="shared" si="83"/>
        <v>S.I.</v>
      </c>
      <c r="Z162" s="440"/>
      <c r="AA162" s="441"/>
      <c r="AB162" s="465"/>
      <c r="AC162" s="443" t="str">
        <f t="shared" si="84"/>
        <v>S.I.</v>
      </c>
      <c r="AD162" s="446"/>
      <c r="AE162" s="447"/>
      <c r="AF162" s="468"/>
      <c r="AG162" s="449" t="str">
        <f t="shared" si="85"/>
        <v>S.I.</v>
      </c>
      <c r="AH162" s="452"/>
      <c r="AI162" s="453"/>
      <c r="AJ162" s="473"/>
      <c r="AK162" s="455" t="str">
        <f t="shared" si="86"/>
        <v>S.I.</v>
      </c>
      <c r="AL162" s="1"/>
    </row>
    <row r="163" spans="1:38" ht="19.5" customHeight="1">
      <c r="A163" s="552"/>
      <c r="B163" s="551"/>
      <c r="C163" s="385">
        <f t="shared" si="61"/>
        <v>214</v>
      </c>
      <c r="D163" s="541" t="s">
        <v>408</v>
      </c>
      <c r="E163" s="159" t="s">
        <v>0</v>
      </c>
      <c r="F163" s="212"/>
      <c r="G163" s="217"/>
      <c r="H163" s="216"/>
      <c r="I163" s="219" t="str">
        <f t="shared" si="79"/>
        <v>S.I.</v>
      </c>
      <c r="J163" s="235"/>
      <c r="K163" s="61"/>
      <c r="L163" s="224"/>
      <c r="M163" s="225" t="str">
        <f t="shared" si="80"/>
        <v>S.I.</v>
      </c>
      <c r="N163" s="234"/>
      <c r="O163" s="63"/>
      <c r="P163" s="227"/>
      <c r="Q163" s="228" t="str">
        <f t="shared" si="81"/>
        <v>S.I.</v>
      </c>
      <c r="R163" s="233"/>
      <c r="S163" s="65"/>
      <c r="T163" s="222"/>
      <c r="U163" s="223" t="str">
        <f t="shared" si="82"/>
        <v>S.I.</v>
      </c>
      <c r="V163" s="232"/>
      <c r="W163" s="66"/>
      <c r="X163" s="229"/>
      <c r="Y163" s="230" t="str">
        <f t="shared" si="83"/>
        <v>S.I.</v>
      </c>
      <c r="Z163" s="440"/>
      <c r="AA163" s="441"/>
      <c r="AB163" s="465"/>
      <c r="AC163" s="443" t="str">
        <f t="shared" si="84"/>
        <v>S.I.</v>
      </c>
      <c r="AD163" s="446"/>
      <c r="AE163" s="447"/>
      <c r="AF163" s="468"/>
      <c r="AG163" s="449" t="str">
        <f t="shared" si="85"/>
        <v>S.I.</v>
      </c>
      <c r="AH163" s="452"/>
      <c r="AI163" s="453"/>
      <c r="AJ163" s="473"/>
      <c r="AK163" s="455" t="str">
        <f t="shared" si="86"/>
        <v>S.I.</v>
      </c>
      <c r="AL163" s="1"/>
    </row>
    <row r="164" spans="1:38" ht="19.5" customHeight="1">
      <c r="A164" s="552"/>
      <c r="B164" s="551"/>
      <c r="C164" s="385">
        <f t="shared" si="61"/>
        <v>215</v>
      </c>
      <c r="D164" s="541" t="s">
        <v>408</v>
      </c>
      <c r="E164" s="159" t="s">
        <v>412</v>
      </c>
      <c r="F164" s="212"/>
      <c r="G164" s="217"/>
      <c r="H164" s="216"/>
      <c r="I164" s="219" t="str">
        <f t="shared" si="79"/>
        <v>S.I.</v>
      </c>
      <c r="J164" s="235"/>
      <c r="K164" s="61"/>
      <c r="L164" s="224"/>
      <c r="M164" s="225" t="str">
        <f t="shared" si="80"/>
        <v>S.I.</v>
      </c>
      <c r="N164" s="234"/>
      <c r="O164" s="63"/>
      <c r="P164" s="227"/>
      <c r="Q164" s="228" t="str">
        <f t="shared" si="81"/>
        <v>S.I.</v>
      </c>
      <c r="R164" s="233"/>
      <c r="S164" s="65"/>
      <c r="T164" s="222"/>
      <c r="U164" s="223" t="str">
        <f t="shared" si="82"/>
        <v>S.I.</v>
      </c>
      <c r="V164" s="232"/>
      <c r="W164" s="66"/>
      <c r="X164" s="229"/>
      <c r="Y164" s="230" t="str">
        <f t="shared" si="83"/>
        <v>S.I.</v>
      </c>
      <c r="Z164" s="440"/>
      <c r="AA164" s="441"/>
      <c r="AB164" s="465"/>
      <c r="AC164" s="443" t="str">
        <f t="shared" si="84"/>
        <v>S.I.</v>
      </c>
      <c r="AD164" s="446"/>
      <c r="AE164" s="447"/>
      <c r="AF164" s="468"/>
      <c r="AG164" s="449" t="str">
        <f t="shared" si="85"/>
        <v>S.I.</v>
      </c>
      <c r="AH164" s="452"/>
      <c r="AI164" s="453"/>
      <c r="AJ164" s="473"/>
      <c r="AK164" s="455" t="str">
        <f t="shared" si="86"/>
        <v>S.I.</v>
      </c>
      <c r="AL164" s="1"/>
    </row>
    <row r="165" spans="1:38" ht="19.5" customHeight="1">
      <c r="A165" s="552"/>
      <c r="B165" s="551"/>
      <c r="C165" s="385">
        <f t="shared" si="61"/>
        <v>216</v>
      </c>
      <c r="D165" s="541" t="s">
        <v>409</v>
      </c>
      <c r="E165" s="159" t="s">
        <v>0</v>
      </c>
      <c r="F165" s="212"/>
      <c r="G165" s="217"/>
      <c r="H165" s="216"/>
      <c r="I165" s="219" t="str">
        <f t="shared" si="79"/>
        <v>S.I.</v>
      </c>
      <c r="J165" s="235"/>
      <c r="K165" s="61"/>
      <c r="L165" s="224"/>
      <c r="M165" s="225" t="str">
        <f t="shared" si="80"/>
        <v>S.I.</v>
      </c>
      <c r="N165" s="234"/>
      <c r="O165" s="63"/>
      <c r="P165" s="227"/>
      <c r="Q165" s="228" t="str">
        <f t="shared" si="81"/>
        <v>S.I.</v>
      </c>
      <c r="R165" s="233"/>
      <c r="S165" s="65"/>
      <c r="T165" s="222"/>
      <c r="U165" s="223" t="str">
        <f t="shared" si="82"/>
        <v>S.I.</v>
      </c>
      <c r="V165" s="232"/>
      <c r="W165" s="66"/>
      <c r="X165" s="229"/>
      <c r="Y165" s="230" t="str">
        <f t="shared" si="83"/>
        <v>S.I.</v>
      </c>
      <c r="Z165" s="440"/>
      <c r="AA165" s="441"/>
      <c r="AB165" s="465"/>
      <c r="AC165" s="443" t="str">
        <f t="shared" si="84"/>
        <v>S.I.</v>
      </c>
      <c r="AD165" s="446"/>
      <c r="AE165" s="447"/>
      <c r="AF165" s="468"/>
      <c r="AG165" s="449" t="str">
        <f t="shared" si="85"/>
        <v>S.I.</v>
      </c>
      <c r="AH165" s="452"/>
      <c r="AI165" s="453"/>
      <c r="AJ165" s="473"/>
      <c r="AK165" s="455" t="str">
        <f t="shared" si="86"/>
        <v>S.I.</v>
      </c>
      <c r="AL165" s="1"/>
    </row>
    <row r="166" spans="1:38" ht="19.5" customHeight="1">
      <c r="A166" s="552"/>
      <c r="B166" s="551"/>
      <c r="C166" s="385">
        <f t="shared" si="61"/>
        <v>217</v>
      </c>
      <c r="D166" s="541" t="s">
        <v>409</v>
      </c>
      <c r="E166" s="159" t="s">
        <v>412</v>
      </c>
      <c r="F166" s="212"/>
      <c r="G166" s="217"/>
      <c r="H166" s="216"/>
      <c r="I166" s="219" t="str">
        <f t="shared" si="79"/>
        <v>S.I.</v>
      </c>
      <c r="J166" s="235"/>
      <c r="K166" s="61"/>
      <c r="L166" s="224"/>
      <c r="M166" s="225" t="str">
        <f t="shared" si="80"/>
        <v>S.I.</v>
      </c>
      <c r="N166" s="234"/>
      <c r="O166" s="63"/>
      <c r="P166" s="227"/>
      <c r="Q166" s="228" t="str">
        <f t="shared" si="81"/>
        <v>S.I.</v>
      </c>
      <c r="R166" s="233"/>
      <c r="S166" s="65"/>
      <c r="T166" s="222"/>
      <c r="U166" s="223" t="str">
        <f t="shared" si="82"/>
        <v>S.I.</v>
      </c>
      <c r="V166" s="232"/>
      <c r="W166" s="66"/>
      <c r="X166" s="229"/>
      <c r="Y166" s="230" t="str">
        <f t="shared" si="83"/>
        <v>S.I.</v>
      </c>
      <c r="Z166" s="440"/>
      <c r="AA166" s="441"/>
      <c r="AB166" s="465"/>
      <c r="AC166" s="443" t="str">
        <f t="shared" si="84"/>
        <v>S.I.</v>
      </c>
      <c r="AD166" s="446"/>
      <c r="AE166" s="447"/>
      <c r="AF166" s="468"/>
      <c r="AG166" s="449" t="str">
        <f t="shared" si="85"/>
        <v>S.I.</v>
      </c>
      <c r="AH166" s="452"/>
      <c r="AI166" s="453"/>
      <c r="AJ166" s="473"/>
      <c r="AK166" s="455" t="str">
        <f t="shared" si="86"/>
        <v>S.I.</v>
      </c>
      <c r="AL166" s="1"/>
    </row>
    <row r="167" spans="1:38" ht="19.5" customHeight="1">
      <c r="A167" s="552"/>
      <c r="B167" s="551"/>
      <c r="C167" s="385">
        <f t="shared" si="61"/>
        <v>218</v>
      </c>
      <c r="D167" s="541" t="s">
        <v>411</v>
      </c>
      <c r="E167" s="159" t="s">
        <v>0</v>
      </c>
      <c r="F167" s="212"/>
      <c r="G167" s="217"/>
      <c r="H167" s="216"/>
      <c r="I167" s="219" t="str">
        <f t="shared" si="79"/>
        <v>S.I.</v>
      </c>
      <c r="J167" s="235"/>
      <c r="K167" s="61"/>
      <c r="L167" s="224"/>
      <c r="M167" s="225" t="str">
        <f t="shared" si="80"/>
        <v>S.I.</v>
      </c>
      <c r="N167" s="234"/>
      <c r="O167" s="63"/>
      <c r="P167" s="227"/>
      <c r="Q167" s="228" t="str">
        <f t="shared" si="81"/>
        <v>S.I.</v>
      </c>
      <c r="R167" s="233"/>
      <c r="S167" s="65"/>
      <c r="T167" s="222"/>
      <c r="U167" s="223" t="str">
        <f t="shared" si="82"/>
        <v>S.I.</v>
      </c>
      <c r="V167" s="232"/>
      <c r="W167" s="66"/>
      <c r="X167" s="229"/>
      <c r="Y167" s="230" t="str">
        <f t="shared" si="83"/>
        <v>S.I.</v>
      </c>
      <c r="Z167" s="440"/>
      <c r="AA167" s="441"/>
      <c r="AB167" s="465"/>
      <c r="AC167" s="443" t="str">
        <f t="shared" si="84"/>
        <v>S.I.</v>
      </c>
      <c r="AD167" s="446"/>
      <c r="AE167" s="447"/>
      <c r="AF167" s="468"/>
      <c r="AG167" s="449" t="str">
        <f t="shared" si="85"/>
        <v>S.I.</v>
      </c>
      <c r="AH167" s="452"/>
      <c r="AI167" s="453"/>
      <c r="AJ167" s="473"/>
      <c r="AK167" s="455" t="str">
        <f t="shared" si="86"/>
        <v>S.I.</v>
      </c>
      <c r="AL167" s="1"/>
    </row>
    <row r="168" spans="1:38" ht="19.5" customHeight="1">
      <c r="A168" s="552"/>
      <c r="B168" s="551"/>
      <c r="C168" s="385">
        <f t="shared" si="61"/>
        <v>219</v>
      </c>
      <c r="D168" s="541" t="s">
        <v>411</v>
      </c>
      <c r="E168" s="159" t="s">
        <v>412</v>
      </c>
      <c r="F168" s="212"/>
      <c r="G168" s="217"/>
      <c r="H168" s="216"/>
      <c r="I168" s="219" t="str">
        <f t="shared" si="79"/>
        <v>S.I.</v>
      </c>
      <c r="J168" s="235"/>
      <c r="K168" s="61"/>
      <c r="L168" s="224"/>
      <c r="M168" s="225" t="str">
        <f t="shared" si="80"/>
        <v>S.I.</v>
      </c>
      <c r="N168" s="234"/>
      <c r="O168" s="63"/>
      <c r="P168" s="227"/>
      <c r="Q168" s="228" t="str">
        <f t="shared" si="81"/>
        <v>S.I.</v>
      </c>
      <c r="R168" s="233"/>
      <c r="S168" s="65"/>
      <c r="T168" s="222"/>
      <c r="U168" s="223" t="str">
        <f t="shared" si="82"/>
        <v>S.I.</v>
      </c>
      <c r="V168" s="232"/>
      <c r="W168" s="66"/>
      <c r="X168" s="229"/>
      <c r="Y168" s="230" t="str">
        <f t="shared" si="83"/>
        <v>S.I.</v>
      </c>
      <c r="Z168" s="440"/>
      <c r="AA168" s="441"/>
      <c r="AB168" s="465"/>
      <c r="AC168" s="443" t="str">
        <f t="shared" si="84"/>
        <v>S.I.</v>
      </c>
      <c r="AD168" s="446"/>
      <c r="AE168" s="447"/>
      <c r="AF168" s="468"/>
      <c r="AG168" s="449" t="str">
        <f t="shared" si="85"/>
        <v>S.I.</v>
      </c>
      <c r="AH168" s="452"/>
      <c r="AI168" s="453"/>
      <c r="AJ168" s="473"/>
      <c r="AK168" s="455" t="str">
        <f t="shared" si="86"/>
        <v>S.I.</v>
      </c>
      <c r="AL168" s="1"/>
    </row>
    <row r="169" spans="1:38" ht="58.5" customHeight="1">
      <c r="A169" s="538" t="s">
        <v>310</v>
      </c>
      <c r="B169" s="535" t="s">
        <v>1186</v>
      </c>
      <c r="C169" s="385">
        <f t="shared" si="61"/>
        <v>220</v>
      </c>
      <c r="D169" s="115" t="s">
        <v>291</v>
      </c>
      <c r="E169" s="103" t="s">
        <v>0</v>
      </c>
      <c r="F169" s="212"/>
      <c r="G169" s="217"/>
      <c r="H169" s="216"/>
      <c r="I169" s="219" t="str">
        <f t="shared" si="79"/>
        <v>S.I.</v>
      </c>
      <c r="J169" s="235"/>
      <c r="K169" s="61"/>
      <c r="L169" s="224"/>
      <c r="M169" s="225" t="str">
        <f t="shared" si="80"/>
        <v>S.I.</v>
      </c>
      <c r="N169" s="234"/>
      <c r="O169" s="63"/>
      <c r="P169" s="227"/>
      <c r="Q169" s="228" t="str">
        <f t="shared" si="81"/>
        <v>S.I.</v>
      </c>
      <c r="R169" s="233"/>
      <c r="S169" s="65"/>
      <c r="T169" s="222"/>
      <c r="U169" s="223" t="str">
        <f t="shared" si="82"/>
        <v>S.I.</v>
      </c>
      <c r="V169" s="232"/>
      <c r="W169" s="66"/>
      <c r="X169" s="229"/>
      <c r="Y169" s="230" t="str">
        <f t="shared" si="83"/>
        <v>S.I.</v>
      </c>
      <c r="Z169" s="440"/>
      <c r="AA169" s="441"/>
      <c r="AB169" s="465"/>
      <c r="AC169" s="443" t="str">
        <f t="shared" si="84"/>
        <v>S.I.</v>
      </c>
      <c r="AD169" s="446"/>
      <c r="AE169" s="447"/>
      <c r="AF169" s="468"/>
      <c r="AG169" s="449" t="str">
        <f t="shared" si="85"/>
        <v>S.I.</v>
      </c>
      <c r="AH169" s="452"/>
      <c r="AI169" s="453"/>
      <c r="AJ169" s="473"/>
      <c r="AK169" s="455" t="str">
        <f t="shared" si="86"/>
        <v>S.I.</v>
      </c>
      <c r="AL169" s="1"/>
    </row>
    <row r="170" spans="1:38" ht="42" customHeight="1">
      <c r="A170" s="539"/>
      <c r="B170" s="536"/>
      <c r="C170" s="385">
        <f t="shared" si="61"/>
        <v>221</v>
      </c>
      <c r="D170" s="115" t="s">
        <v>292</v>
      </c>
      <c r="E170" s="103" t="s">
        <v>0</v>
      </c>
      <c r="F170" s="212"/>
      <c r="G170" s="217"/>
      <c r="H170" s="216"/>
      <c r="I170" s="219" t="str">
        <f t="shared" si="79"/>
        <v>S.I.</v>
      </c>
      <c r="J170" s="235"/>
      <c r="K170" s="61"/>
      <c r="L170" s="224"/>
      <c r="M170" s="225" t="str">
        <f t="shared" si="80"/>
        <v>S.I.</v>
      </c>
      <c r="N170" s="234"/>
      <c r="O170" s="63"/>
      <c r="P170" s="227"/>
      <c r="Q170" s="228" t="str">
        <f t="shared" si="81"/>
        <v>S.I.</v>
      </c>
      <c r="R170" s="233"/>
      <c r="S170" s="65"/>
      <c r="T170" s="222"/>
      <c r="U170" s="223" t="str">
        <f t="shared" si="82"/>
        <v>S.I.</v>
      </c>
      <c r="V170" s="232"/>
      <c r="W170" s="66"/>
      <c r="X170" s="229"/>
      <c r="Y170" s="230" t="str">
        <f t="shared" si="83"/>
        <v>S.I.</v>
      </c>
      <c r="Z170" s="440"/>
      <c r="AA170" s="441"/>
      <c r="AB170" s="465"/>
      <c r="AC170" s="443" t="str">
        <f t="shared" si="84"/>
        <v>S.I.</v>
      </c>
      <c r="AD170" s="446"/>
      <c r="AE170" s="447"/>
      <c r="AF170" s="468"/>
      <c r="AG170" s="449" t="str">
        <f t="shared" si="85"/>
        <v>S.I.</v>
      </c>
      <c r="AH170" s="452"/>
      <c r="AI170" s="453"/>
      <c r="AJ170" s="473"/>
      <c r="AK170" s="455" t="str">
        <f t="shared" si="86"/>
        <v>S.I.</v>
      </c>
      <c r="AL170" s="1"/>
    </row>
    <row r="171" spans="1:38" ht="42" customHeight="1">
      <c r="A171" s="539"/>
      <c r="B171" s="536"/>
      <c r="C171" s="385">
        <f t="shared" si="61"/>
        <v>222</v>
      </c>
      <c r="D171" s="115" t="s">
        <v>293</v>
      </c>
      <c r="E171" s="103" t="s">
        <v>0</v>
      </c>
      <c r="F171" s="212"/>
      <c r="G171" s="217"/>
      <c r="H171" s="216"/>
      <c r="I171" s="219" t="str">
        <f t="shared" si="79"/>
        <v>S.I.</v>
      </c>
      <c r="J171" s="235"/>
      <c r="K171" s="61"/>
      <c r="L171" s="224"/>
      <c r="M171" s="225" t="str">
        <f t="shared" si="80"/>
        <v>S.I.</v>
      </c>
      <c r="N171" s="234"/>
      <c r="O171" s="63"/>
      <c r="P171" s="227"/>
      <c r="Q171" s="228" t="str">
        <f t="shared" si="81"/>
        <v>S.I.</v>
      </c>
      <c r="R171" s="233"/>
      <c r="S171" s="65"/>
      <c r="T171" s="222"/>
      <c r="U171" s="223" t="str">
        <f t="shared" si="82"/>
        <v>S.I.</v>
      </c>
      <c r="V171" s="232"/>
      <c r="W171" s="66"/>
      <c r="X171" s="229"/>
      <c r="Y171" s="230" t="str">
        <f t="shared" si="83"/>
        <v>S.I.</v>
      </c>
      <c r="Z171" s="440"/>
      <c r="AA171" s="441"/>
      <c r="AB171" s="465"/>
      <c r="AC171" s="443" t="str">
        <f t="shared" si="84"/>
        <v>S.I.</v>
      </c>
      <c r="AD171" s="446"/>
      <c r="AE171" s="447"/>
      <c r="AF171" s="468"/>
      <c r="AG171" s="449" t="str">
        <f t="shared" si="85"/>
        <v>S.I.</v>
      </c>
      <c r="AH171" s="452"/>
      <c r="AI171" s="453"/>
      <c r="AJ171" s="473"/>
      <c r="AK171" s="455" t="str">
        <f t="shared" si="86"/>
        <v>S.I.</v>
      </c>
      <c r="AL171" s="1"/>
    </row>
    <row r="172" spans="1:38" ht="33.75" customHeight="1">
      <c r="A172" s="539"/>
      <c r="B172" s="536"/>
      <c r="C172" s="385">
        <f t="shared" si="61"/>
        <v>223</v>
      </c>
      <c r="D172" s="115" t="s">
        <v>294</v>
      </c>
      <c r="E172" s="103" t="s">
        <v>0</v>
      </c>
      <c r="F172" s="212"/>
      <c r="G172" s="217"/>
      <c r="H172" s="216"/>
      <c r="I172" s="219" t="str">
        <f t="shared" si="79"/>
        <v>S.I.</v>
      </c>
      <c r="J172" s="235"/>
      <c r="K172" s="61"/>
      <c r="L172" s="224"/>
      <c r="M172" s="225" t="str">
        <f t="shared" si="80"/>
        <v>S.I.</v>
      </c>
      <c r="N172" s="234"/>
      <c r="O172" s="63"/>
      <c r="P172" s="227"/>
      <c r="Q172" s="228" t="str">
        <f t="shared" si="81"/>
        <v>S.I.</v>
      </c>
      <c r="R172" s="233"/>
      <c r="S172" s="65"/>
      <c r="T172" s="222"/>
      <c r="U172" s="223" t="str">
        <f t="shared" si="82"/>
        <v>S.I.</v>
      </c>
      <c r="V172" s="232"/>
      <c r="W172" s="66"/>
      <c r="X172" s="229"/>
      <c r="Y172" s="230" t="str">
        <f t="shared" si="83"/>
        <v>S.I.</v>
      </c>
      <c r="Z172" s="440"/>
      <c r="AA172" s="441"/>
      <c r="AB172" s="465"/>
      <c r="AC172" s="443" t="str">
        <f t="shared" si="84"/>
        <v>S.I.</v>
      </c>
      <c r="AD172" s="446"/>
      <c r="AE172" s="447"/>
      <c r="AF172" s="468"/>
      <c r="AG172" s="449" t="str">
        <f t="shared" si="85"/>
        <v>S.I.</v>
      </c>
      <c r="AH172" s="452"/>
      <c r="AI172" s="453"/>
      <c r="AJ172" s="473"/>
      <c r="AK172" s="455" t="str">
        <f t="shared" si="86"/>
        <v>S.I.</v>
      </c>
      <c r="AL172" s="1"/>
    </row>
    <row r="173" spans="1:38" ht="25.5">
      <c r="A173" s="539"/>
      <c r="B173" s="536"/>
      <c r="C173" s="385">
        <f t="shared" si="61"/>
        <v>224</v>
      </c>
      <c r="D173" s="115" t="s">
        <v>295</v>
      </c>
      <c r="E173" s="103" t="s">
        <v>0</v>
      </c>
      <c r="F173" s="212"/>
      <c r="G173" s="217"/>
      <c r="H173" s="216"/>
      <c r="I173" s="219" t="s">
        <v>652</v>
      </c>
      <c r="J173" s="235"/>
      <c r="K173" s="61"/>
      <c r="L173" s="224"/>
      <c r="M173" s="225" t="s">
        <v>652</v>
      </c>
      <c r="N173" s="234"/>
      <c r="O173" s="63"/>
      <c r="P173" s="227"/>
      <c r="Q173" s="228" t="s">
        <v>652</v>
      </c>
      <c r="R173" s="233"/>
      <c r="S173" s="65"/>
      <c r="T173" s="222"/>
      <c r="U173" s="223" t="s">
        <v>652</v>
      </c>
      <c r="V173" s="232"/>
      <c r="W173" s="66"/>
      <c r="X173" s="229"/>
      <c r="Y173" s="230" t="s">
        <v>652</v>
      </c>
      <c r="Z173" s="440"/>
      <c r="AA173" s="441"/>
      <c r="AB173" s="465"/>
      <c r="AC173" s="443" t="s">
        <v>652</v>
      </c>
      <c r="AD173" s="446"/>
      <c r="AE173" s="447"/>
      <c r="AF173" s="468"/>
      <c r="AG173" s="449" t="s">
        <v>652</v>
      </c>
      <c r="AH173" s="452"/>
      <c r="AI173" s="453"/>
      <c r="AJ173" s="473"/>
      <c r="AK173" s="455" t="s">
        <v>652</v>
      </c>
      <c r="AL173" s="1"/>
    </row>
    <row r="174" spans="1:38" ht="51">
      <c r="A174" s="540"/>
      <c r="B174" s="537"/>
      <c r="C174" s="382">
        <v>1630</v>
      </c>
      <c r="D174" s="115" t="s">
        <v>651</v>
      </c>
      <c r="E174" s="103" t="s">
        <v>0</v>
      </c>
      <c r="F174" s="212"/>
      <c r="G174" s="217"/>
      <c r="H174" s="216"/>
      <c r="I174" s="219" t="str">
        <f t="shared" si="79"/>
        <v>S.I.</v>
      </c>
      <c r="J174" s="235"/>
      <c r="K174" s="61"/>
      <c r="L174" s="224"/>
      <c r="M174" s="225" t="str">
        <f t="shared" si="80"/>
        <v>S.I.</v>
      </c>
      <c r="N174" s="234"/>
      <c r="O174" s="63"/>
      <c r="P174" s="227"/>
      <c r="Q174" s="228" t="str">
        <f t="shared" si="81"/>
        <v>S.I.</v>
      </c>
      <c r="R174" s="233"/>
      <c r="S174" s="65"/>
      <c r="T174" s="222"/>
      <c r="U174" s="223" t="str">
        <f t="shared" si="82"/>
        <v>S.I.</v>
      </c>
      <c r="V174" s="232"/>
      <c r="W174" s="66"/>
      <c r="X174" s="229"/>
      <c r="Y174" s="230" t="str">
        <f t="shared" si="83"/>
        <v>S.I.</v>
      </c>
      <c r="Z174" s="440"/>
      <c r="AA174" s="441"/>
      <c r="AB174" s="465"/>
      <c r="AC174" s="443" t="str">
        <f t="shared" ref="AC174:AC178" si="87">IF(AND(Z174="DISPONIBLE"),AA174,IF(AND(Z174="NO DISPONIBLE"),"N.D.","S.I."))</f>
        <v>S.I.</v>
      </c>
      <c r="AD174" s="446"/>
      <c r="AE174" s="447"/>
      <c r="AF174" s="468"/>
      <c r="AG174" s="449" t="str">
        <f t="shared" ref="AG174:AG178" si="88">IF(AND(AD174="DISPONIBLE"),AE174,IF(AND(AD174="NO DISPONIBLE"),"N.D.","S.I."))</f>
        <v>S.I.</v>
      </c>
      <c r="AH174" s="452"/>
      <c r="AI174" s="453"/>
      <c r="AJ174" s="473"/>
      <c r="AK174" s="455" t="str">
        <f t="shared" ref="AK174:AK178" si="89">IF(AND(AH174="DISPONIBLE"),AI174,IF(AND(AH174="NO DISPONIBLE"),"N.D.","S.I."))</f>
        <v>S.I.</v>
      </c>
      <c r="AL174" s="1"/>
    </row>
    <row r="175" spans="1:38" ht="42" customHeight="1">
      <c r="A175" s="538" t="s">
        <v>311</v>
      </c>
      <c r="B175" s="535" t="s">
        <v>1187</v>
      </c>
      <c r="C175" s="385">
        <f>+C173+1</f>
        <v>225</v>
      </c>
      <c r="D175" s="115" t="s">
        <v>291</v>
      </c>
      <c r="E175" s="103" t="s">
        <v>0</v>
      </c>
      <c r="F175" s="212"/>
      <c r="G175" s="217"/>
      <c r="H175" s="216"/>
      <c r="I175" s="219" t="str">
        <f t="shared" si="79"/>
        <v>S.I.</v>
      </c>
      <c r="J175" s="235"/>
      <c r="K175" s="61"/>
      <c r="L175" s="224"/>
      <c r="M175" s="225" t="str">
        <f t="shared" si="80"/>
        <v>S.I.</v>
      </c>
      <c r="N175" s="234"/>
      <c r="O175" s="63"/>
      <c r="P175" s="227"/>
      <c r="Q175" s="228" t="str">
        <f t="shared" si="81"/>
        <v>S.I.</v>
      </c>
      <c r="R175" s="233"/>
      <c r="S175" s="65"/>
      <c r="T175" s="222"/>
      <c r="U175" s="223" t="str">
        <f t="shared" si="82"/>
        <v>S.I.</v>
      </c>
      <c r="V175" s="232"/>
      <c r="W175" s="66"/>
      <c r="X175" s="229"/>
      <c r="Y175" s="230" t="str">
        <f t="shared" si="83"/>
        <v>S.I.</v>
      </c>
      <c r="Z175" s="440"/>
      <c r="AA175" s="441"/>
      <c r="AB175" s="465"/>
      <c r="AC175" s="443" t="str">
        <f t="shared" si="87"/>
        <v>S.I.</v>
      </c>
      <c r="AD175" s="446"/>
      <c r="AE175" s="447"/>
      <c r="AF175" s="468"/>
      <c r="AG175" s="449" t="str">
        <f t="shared" si="88"/>
        <v>S.I.</v>
      </c>
      <c r="AH175" s="452"/>
      <c r="AI175" s="453"/>
      <c r="AJ175" s="473"/>
      <c r="AK175" s="455" t="str">
        <f t="shared" si="89"/>
        <v>S.I.</v>
      </c>
      <c r="AL175" s="1"/>
    </row>
    <row r="176" spans="1:38" ht="42" customHeight="1">
      <c r="A176" s="539"/>
      <c r="B176" s="536"/>
      <c r="C176" s="385">
        <f t="shared" ref="C176:C179" si="90">+C175+1</f>
        <v>226</v>
      </c>
      <c r="D176" s="115" t="s">
        <v>292</v>
      </c>
      <c r="E176" s="103" t="s">
        <v>0</v>
      </c>
      <c r="F176" s="212"/>
      <c r="G176" s="217"/>
      <c r="H176" s="216"/>
      <c r="I176" s="219" t="str">
        <f t="shared" si="79"/>
        <v>S.I.</v>
      </c>
      <c r="J176" s="235"/>
      <c r="K176" s="61"/>
      <c r="L176" s="224"/>
      <c r="M176" s="225" t="str">
        <f t="shared" si="80"/>
        <v>S.I.</v>
      </c>
      <c r="N176" s="234"/>
      <c r="O176" s="63"/>
      <c r="P176" s="227"/>
      <c r="Q176" s="228" t="str">
        <f t="shared" si="81"/>
        <v>S.I.</v>
      </c>
      <c r="R176" s="233"/>
      <c r="S176" s="65"/>
      <c r="T176" s="222"/>
      <c r="U176" s="223" t="str">
        <f t="shared" si="82"/>
        <v>S.I.</v>
      </c>
      <c r="V176" s="232"/>
      <c r="W176" s="66"/>
      <c r="X176" s="229"/>
      <c r="Y176" s="230" t="str">
        <f t="shared" si="83"/>
        <v>S.I.</v>
      </c>
      <c r="Z176" s="440"/>
      <c r="AA176" s="441"/>
      <c r="AB176" s="465"/>
      <c r="AC176" s="443" t="str">
        <f t="shared" si="87"/>
        <v>S.I.</v>
      </c>
      <c r="AD176" s="446"/>
      <c r="AE176" s="447"/>
      <c r="AF176" s="468"/>
      <c r="AG176" s="449" t="str">
        <f t="shared" si="88"/>
        <v>S.I.</v>
      </c>
      <c r="AH176" s="452"/>
      <c r="AI176" s="453"/>
      <c r="AJ176" s="473"/>
      <c r="AK176" s="455" t="str">
        <f t="shared" si="89"/>
        <v>S.I.</v>
      </c>
      <c r="AL176" s="1"/>
    </row>
    <row r="177" spans="1:38" ht="33.75" customHeight="1">
      <c r="A177" s="539"/>
      <c r="B177" s="536"/>
      <c r="C177" s="385">
        <f t="shared" si="90"/>
        <v>227</v>
      </c>
      <c r="D177" s="115" t="s">
        <v>293</v>
      </c>
      <c r="E177" s="103" t="s">
        <v>0</v>
      </c>
      <c r="F177" s="212"/>
      <c r="G177" s="217"/>
      <c r="H177" s="216"/>
      <c r="I177" s="219" t="str">
        <f t="shared" si="79"/>
        <v>S.I.</v>
      </c>
      <c r="J177" s="235"/>
      <c r="K177" s="61"/>
      <c r="L177" s="224"/>
      <c r="M177" s="225" t="str">
        <f t="shared" si="80"/>
        <v>S.I.</v>
      </c>
      <c r="N177" s="234"/>
      <c r="O177" s="63"/>
      <c r="P177" s="227"/>
      <c r="Q177" s="228" t="str">
        <f t="shared" si="81"/>
        <v>S.I.</v>
      </c>
      <c r="R177" s="233"/>
      <c r="S177" s="65"/>
      <c r="T177" s="222"/>
      <c r="U177" s="223" t="str">
        <f t="shared" si="82"/>
        <v>S.I.</v>
      </c>
      <c r="V177" s="232"/>
      <c r="W177" s="66"/>
      <c r="X177" s="229"/>
      <c r="Y177" s="230" t="str">
        <f t="shared" si="83"/>
        <v>S.I.</v>
      </c>
      <c r="Z177" s="440"/>
      <c r="AA177" s="441"/>
      <c r="AB177" s="465"/>
      <c r="AC177" s="443" t="str">
        <f t="shared" si="87"/>
        <v>S.I.</v>
      </c>
      <c r="AD177" s="446"/>
      <c r="AE177" s="447"/>
      <c r="AF177" s="468"/>
      <c r="AG177" s="449" t="str">
        <f t="shared" si="88"/>
        <v>S.I.</v>
      </c>
      <c r="AH177" s="452"/>
      <c r="AI177" s="453"/>
      <c r="AJ177" s="473"/>
      <c r="AK177" s="455" t="str">
        <f t="shared" si="89"/>
        <v>S.I.</v>
      </c>
      <c r="AL177" s="1"/>
    </row>
    <row r="178" spans="1:38" ht="33.75" customHeight="1">
      <c r="A178" s="539"/>
      <c r="B178" s="536"/>
      <c r="C178" s="385">
        <f t="shared" si="90"/>
        <v>228</v>
      </c>
      <c r="D178" s="115" t="s">
        <v>294</v>
      </c>
      <c r="E178" s="103" t="s">
        <v>0</v>
      </c>
      <c r="F178" s="212"/>
      <c r="G178" s="217"/>
      <c r="H178" s="216"/>
      <c r="I178" s="219" t="str">
        <f t="shared" si="79"/>
        <v>S.I.</v>
      </c>
      <c r="J178" s="235"/>
      <c r="K178" s="61"/>
      <c r="L178" s="224"/>
      <c r="M178" s="225" t="str">
        <f t="shared" si="80"/>
        <v>S.I.</v>
      </c>
      <c r="N178" s="234"/>
      <c r="O178" s="63"/>
      <c r="P178" s="227"/>
      <c r="Q178" s="228" t="str">
        <f t="shared" si="81"/>
        <v>S.I.</v>
      </c>
      <c r="R178" s="233"/>
      <c r="S178" s="65"/>
      <c r="T178" s="222"/>
      <c r="U178" s="223" t="str">
        <f t="shared" si="82"/>
        <v>S.I.</v>
      </c>
      <c r="V178" s="232"/>
      <c r="W178" s="66"/>
      <c r="X178" s="229"/>
      <c r="Y178" s="230" t="str">
        <f t="shared" si="83"/>
        <v>S.I.</v>
      </c>
      <c r="Z178" s="440"/>
      <c r="AA178" s="441"/>
      <c r="AB178" s="465"/>
      <c r="AC178" s="443" t="str">
        <f t="shared" si="87"/>
        <v>S.I.</v>
      </c>
      <c r="AD178" s="446"/>
      <c r="AE178" s="447"/>
      <c r="AF178" s="468"/>
      <c r="AG178" s="449" t="str">
        <f t="shared" si="88"/>
        <v>S.I.</v>
      </c>
      <c r="AH178" s="452"/>
      <c r="AI178" s="453"/>
      <c r="AJ178" s="473"/>
      <c r="AK178" s="455" t="str">
        <f t="shared" si="89"/>
        <v>S.I.</v>
      </c>
      <c r="AL178" s="1"/>
    </row>
    <row r="179" spans="1:38" ht="25.5">
      <c r="A179" s="539"/>
      <c r="B179" s="536"/>
      <c r="C179" s="385">
        <f t="shared" si="90"/>
        <v>229</v>
      </c>
      <c r="D179" s="115" t="s">
        <v>295</v>
      </c>
      <c r="E179" s="103" t="s">
        <v>0</v>
      </c>
      <c r="F179" s="212"/>
      <c r="G179" s="217"/>
      <c r="H179" s="216"/>
      <c r="I179" s="219" t="s">
        <v>652</v>
      </c>
      <c r="J179" s="235"/>
      <c r="K179" s="61"/>
      <c r="L179" s="224"/>
      <c r="M179" s="225" t="s">
        <v>652</v>
      </c>
      <c r="N179" s="234"/>
      <c r="O179" s="63"/>
      <c r="P179" s="227"/>
      <c r="Q179" s="228" t="s">
        <v>652</v>
      </c>
      <c r="R179" s="233"/>
      <c r="S179" s="65"/>
      <c r="T179" s="222"/>
      <c r="U179" s="223" t="s">
        <v>652</v>
      </c>
      <c r="V179" s="232"/>
      <c r="W179" s="66"/>
      <c r="X179" s="229"/>
      <c r="Y179" s="230" t="s">
        <v>652</v>
      </c>
      <c r="Z179" s="440"/>
      <c r="AA179" s="441"/>
      <c r="AB179" s="465"/>
      <c r="AC179" s="443" t="s">
        <v>652</v>
      </c>
      <c r="AD179" s="446"/>
      <c r="AE179" s="447"/>
      <c r="AF179" s="468"/>
      <c r="AG179" s="449" t="s">
        <v>652</v>
      </c>
      <c r="AH179" s="452"/>
      <c r="AI179" s="453"/>
      <c r="AJ179" s="473"/>
      <c r="AK179" s="455" t="s">
        <v>652</v>
      </c>
      <c r="AL179" s="1"/>
    </row>
    <row r="180" spans="1:38" ht="51">
      <c r="A180" s="540"/>
      <c r="B180" s="537"/>
      <c r="C180" s="382">
        <v>1654</v>
      </c>
      <c r="D180" s="115" t="s">
        <v>651</v>
      </c>
      <c r="E180" s="103" t="s">
        <v>0</v>
      </c>
      <c r="F180" s="212"/>
      <c r="G180" s="217"/>
      <c r="H180" s="216"/>
      <c r="I180" s="219" t="str">
        <f t="shared" si="79"/>
        <v>S.I.</v>
      </c>
      <c r="J180" s="235"/>
      <c r="K180" s="61"/>
      <c r="L180" s="224"/>
      <c r="M180" s="225" t="str">
        <f t="shared" si="80"/>
        <v>S.I.</v>
      </c>
      <c r="N180" s="234"/>
      <c r="O180" s="63"/>
      <c r="P180" s="227"/>
      <c r="Q180" s="228" t="str">
        <f t="shared" si="81"/>
        <v>S.I.</v>
      </c>
      <c r="R180" s="233"/>
      <c r="S180" s="65"/>
      <c r="T180" s="222"/>
      <c r="U180" s="223" t="str">
        <f t="shared" si="82"/>
        <v>S.I.</v>
      </c>
      <c r="V180" s="232"/>
      <c r="W180" s="66"/>
      <c r="X180" s="229"/>
      <c r="Y180" s="230" t="str">
        <f t="shared" si="83"/>
        <v>S.I.</v>
      </c>
      <c r="Z180" s="440"/>
      <c r="AA180" s="441"/>
      <c r="AB180" s="465"/>
      <c r="AC180" s="443" t="str">
        <f t="shared" ref="AC180" si="91">IF(AND(Z180="DISPONIBLE"),AA180,IF(AND(Z180="NO DISPONIBLE"),"N.D.","S.I."))</f>
        <v>S.I.</v>
      </c>
      <c r="AD180" s="446"/>
      <c r="AE180" s="447"/>
      <c r="AF180" s="468"/>
      <c r="AG180" s="449" t="str">
        <f t="shared" ref="AG180" si="92">IF(AND(AD180="DISPONIBLE"),AE180,IF(AND(AD180="NO DISPONIBLE"),"N.D.","S.I."))</f>
        <v>S.I.</v>
      </c>
      <c r="AH180" s="452"/>
      <c r="AI180" s="453"/>
      <c r="AJ180" s="473"/>
      <c r="AK180" s="455" t="str">
        <f t="shared" ref="AK180" si="93">IF(AND(AH180="DISPONIBLE"),AI180,IF(AND(AH180="NO DISPONIBLE"),"N.D.","S.I."))</f>
        <v>S.I.</v>
      </c>
      <c r="AL180" s="1"/>
    </row>
    <row r="181" spans="1:38">
      <c r="A181" s="544" t="s">
        <v>312</v>
      </c>
      <c r="B181" s="547" t="s">
        <v>128</v>
      </c>
      <c r="C181" s="385">
        <f>+C179+1</f>
        <v>230</v>
      </c>
      <c r="D181" s="158" t="s">
        <v>301</v>
      </c>
      <c r="E181" s="111" t="s">
        <v>129</v>
      </c>
      <c r="F181" s="212"/>
      <c r="G181" s="59"/>
      <c r="H181" s="59"/>
      <c r="I181" s="238" t="str">
        <f t="shared" ref="I181:I188" si="94">IF(AND(F181="DISPONIBLE"),G181/H181,IF(AND(F181="NO DISPONIBLE"),"N.D.","S.I."))</f>
        <v>S.I.</v>
      </c>
      <c r="J181" s="235"/>
      <c r="K181" s="61"/>
      <c r="L181" s="61"/>
      <c r="M181" s="226" t="str">
        <f t="shared" ref="M181:M188" si="95">IF(AND(J181="DISPONIBLE"),K181/L181,IF(AND(J181="NO DISPONIBLE"),"N.D.","S.I."))</f>
        <v>S.I.</v>
      </c>
      <c r="N181" s="234"/>
      <c r="O181" s="63"/>
      <c r="P181" s="63"/>
      <c r="Q181" s="68" t="str">
        <f t="shared" ref="Q181:Q188" si="96">IF(AND(N181="DISPONIBLE"),O181/P181,IF(AND(N181="NO DISPONIBLE"),"N.D.","S.I."))</f>
        <v>S.I.</v>
      </c>
      <c r="R181" s="233"/>
      <c r="S181" s="65"/>
      <c r="T181" s="65"/>
      <c r="U181" s="69" t="str">
        <f t="shared" ref="U181:U188" si="97">IF(AND(R181="DISPONIBLE"),S181/T181,IF(AND(R181="NO DISPONIBLE"),"N.D.","S.I."))</f>
        <v>S.I.</v>
      </c>
      <c r="V181" s="232"/>
      <c r="W181" s="66"/>
      <c r="X181" s="66"/>
      <c r="Y181" s="70" t="str">
        <f t="shared" ref="Y181:Y188" si="98">IF(AND(V181="DISPONIBLE"),W181/X181,IF(AND(V181="NO DISPONIBLE"),"N.D.","S.I."))</f>
        <v>S.I.</v>
      </c>
      <c r="Z181" s="440"/>
      <c r="AA181" s="441"/>
      <c r="AB181" s="441"/>
      <c r="AC181" s="442" t="str">
        <f t="shared" ref="AC181" si="99">IF(AND(Z181="DISPONIBLE"),AA181/AB181,IF(AND(Z181="NO DISPONIBLE"),"N.D.","S.I."))</f>
        <v>S.I.</v>
      </c>
      <c r="AD181" s="446"/>
      <c r="AE181" s="447"/>
      <c r="AF181" s="447"/>
      <c r="AG181" s="448" t="str">
        <f t="shared" ref="AG181" si="100">IF(AND(AD181="DISPONIBLE"),AE181/AF181,IF(AND(AD181="NO DISPONIBLE"),"N.D.","S.I."))</f>
        <v>S.I.</v>
      </c>
      <c r="AH181" s="452"/>
      <c r="AI181" s="453"/>
      <c r="AJ181" s="453"/>
      <c r="AK181" s="454" t="str">
        <f t="shared" ref="AK181" si="101">IF(AND(AH181="DISPONIBLE"),AI181/AJ181,IF(AND(AH181="NO DISPONIBLE"),"N.D.","S.I."))</f>
        <v>S.I.</v>
      </c>
      <c r="AL181" s="3"/>
    </row>
    <row r="182" spans="1:38" ht="24">
      <c r="A182" s="545"/>
      <c r="B182" s="548"/>
      <c r="C182" s="385">
        <v>1725</v>
      </c>
      <c r="D182" s="158" t="s">
        <v>504</v>
      </c>
      <c r="E182" s="111" t="s">
        <v>129</v>
      </c>
      <c r="F182" s="212"/>
      <c r="G182" s="59"/>
      <c r="H182" s="59"/>
      <c r="I182" s="238" t="str">
        <f>IF(AND(F182="DISPONIBLE"),G182/H182,IF(AND(F182="NO DISPONIBLE"),"N.D.","S.I."))</f>
        <v>S.I.</v>
      </c>
      <c r="J182" s="235"/>
      <c r="K182" s="61"/>
      <c r="L182" s="61"/>
      <c r="M182" s="226" t="str">
        <f>IF(AND(J182="DISPONIBLE"),K182/L182,IF(AND(J182="NO DISPONIBLE"),"N.D.","S.I."))</f>
        <v>S.I.</v>
      </c>
      <c r="N182" s="234"/>
      <c r="O182" s="63"/>
      <c r="P182" s="63"/>
      <c r="Q182" s="68" t="str">
        <f>IF(AND(N182="DISPONIBLE"),O182/P182,IF(AND(N182="NO DISPONIBLE"),"N.D.","S.I."))</f>
        <v>S.I.</v>
      </c>
      <c r="R182" s="233"/>
      <c r="S182" s="65"/>
      <c r="T182" s="65"/>
      <c r="U182" s="69" t="str">
        <f>IF(AND(R182="DISPONIBLE"),S182/T182,IF(AND(R182="NO DISPONIBLE"),"N.D.","S.I."))</f>
        <v>S.I.</v>
      </c>
      <c r="V182" s="232"/>
      <c r="W182" s="66"/>
      <c r="X182" s="66"/>
      <c r="Y182" s="70" t="str">
        <f>IF(AND(V182="DISPONIBLE"),W182/X182,IF(AND(V182="NO DISPONIBLE"),"N.D.","S.I."))</f>
        <v>S.I.</v>
      </c>
      <c r="Z182" s="440"/>
      <c r="AA182" s="441"/>
      <c r="AB182" s="441"/>
      <c r="AC182" s="442" t="str">
        <f>IF(AND(Z182="DISPONIBLE"),AA182/AB182,IF(AND(Z182="NO DISPONIBLE"),"N.D.","S.I."))</f>
        <v>S.I.</v>
      </c>
      <c r="AD182" s="446"/>
      <c r="AE182" s="447"/>
      <c r="AF182" s="447"/>
      <c r="AG182" s="448" t="str">
        <f>IF(AND(AD182="DISPONIBLE"),AE182/AF182,IF(AND(AD182="NO DISPONIBLE"),"N.D.","S.I."))</f>
        <v>S.I.</v>
      </c>
      <c r="AH182" s="452"/>
      <c r="AI182" s="453"/>
      <c r="AJ182" s="453"/>
      <c r="AK182" s="454" t="str">
        <f>IF(AND(AH182="DISPONIBLE"),AI182/AJ182,IF(AND(AH182="NO DISPONIBLE"),"N.D.","S.I."))</f>
        <v>S.I.</v>
      </c>
      <c r="AL182" s="3"/>
    </row>
    <row r="183" spans="1:38" ht="24">
      <c r="A183" s="545"/>
      <c r="B183" s="548"/>
      <c r="C183" s="385">
        <f>+C181+1</f>
        <v>231</v>
      </c>
      <c r="D183" s="158" t="s">
        <v>302</v>
      </c>
      <c r="E183" s="111" t="s">
        <v>129</v>
      </c>
      <c r="F183" s="212"/>
      <c r="G183" s="59"/>
      <c r="H183" s="59"/>
      <c r="I183" s="238" t="str">
        <f t="shared" si="94"/>
        <v>S.I.</v>
      </c>
      <c r="J183" s="235"/>
      <c r="K183" s="61"/>
      <c r="L183" s="61"/>
      <c r="M183" s="226" t="str">
        <f t="shared" si="95"/>
        <v>S.I.</v>
      </c>
      <c r="N183" s="234"/>
      <c r="O183" s="63"/>
      <c r="P183" s="63"/>
      <c r="Q183" s="68" t="str">
        <f t="shared" si="96"/>
        <v>S.I.</v>
      </c>
      <c r="R183" s="233"/>
      <c r="S183" s="65"/>
      <c r="T183" s="65"/>
      <c r="U183" s="69" t="str">
        <f t="shared" si="97"/>
        <v>S.I.</v>
      </c>
      <c r="V183" s="232"/>
      <c r="W183" s="66"/>
      <c r="X183" s="66"/>
      <c r="Y183" s="70" t="str">
        <f t="shared" si="98"/>
        <v>S.I.</v>
      </c>
      <c r="Z183" s="440"/>
      <c r="AA183" s="441"/>
      <c r="AB183" s="441"/>
      <c r="AC183" s="442" t="str">
        <f t="shared" ref="AC183:AC185" si="102">IF(AND(Z183="DISPONIBLE"),AA183/AB183,IF(AND(Z183="NO DISPONIBLE"),"N.D.","S.I."))</f>
        <v>S.I.</v>
      </c>
      <c r="AD183" s="446"/>
      <c r="AE183" s="447"/>
      <c r="AF183" s="447"/>
      <c r="AG183" s="448" t="str">
        <f t="shared" ref="AG183:AG185" si="103">IF(AND(AD183="DISPONIBLE"),AE183/AF183,IF(AND(AD183="NO DISPONIBLE"),"N.D.","S.I."))</f>
        <v>S.I.</v>
      </c>
      <c r="AH183" s="452"/>
      <c r="AI183" s="453"/>
      <c r="AJ183" s="453"/>
      <c r="AK183" s="454" t="str">
        <f t="shared" ref="AK183:AK185" si="104">IF(AND(AH183="DISPONIBLE"),AI183/AJ183,IF(AND(AH183="NO DISPONIBLE"),"N.D.","S.I."))</f>
        <v>S.I.</v>
      </c>
      <c r="AL183" s="3"/>
    </row>
    <row r="184" spans="1:38">
      <c r="A184" s="546"/>
      <c r="B184" s="549"/>
      <c r="C184" s="385">
        <f t="shared" ref="C184:C230" si="105">+C183+1</f>
        <v>232</v>
      </c>
      <c r="D184" s="158" t="s">
        <v>294</v>
      </c>
      <c r="E184" s="111" t="s">
        <v>129</v>
      </c>
      <c r="F184" s="212"/>
      <c r="G184" s="59"/>
      <c r="H184" s="59"/>
      <c r="I184" s="238" t="str">
        <f t="shared" si="94"/>
        <v>S.I.</v>
      </c>
      <c r="J184" s="235"/>
      <c r="K184" s="61"/>
      <c r="L184" s="61"/>
      <c r="M184" s="226" t="str">
        <f t="shared" si="95"/>
        <v>S.I.</v>
      </c>
      <c r="N184" s="234"/>
      <c r="O184" s="63"/>
      <c r="P184" s="63"/>
      <c r="Q184" s="68" t="str">
        <f t="shared" si="96"/>
        <v>S.I.</v>
      </c>
      <c r="R184" s="233"/>
      <c r="S184" s="65"/>
      <c r="T184" s="65"/>
      <c r="U184" s="69" t="str">
        <f t="shared" si="97"/>
        <v>S.I.</v>
      </c>
      <c r="V184" s="232"/>
      <c r="W184" s="66"/>
      <c r="X184" s="66"/>
      <c r="Y184" s="70" t="str">
        <f t="shared" si="98"/>
        <v>S.I.</v>
      </c>
      <c r="Z184" s="440"/>
      <c r="AA184" s="441"/>
      <c r="AB184" s="441"/>
      <c r="AC184" s="442" t="str">
        <f t="shared" si="102"/>
        <v>S.I.</v>
      </c>
      <c r="AD184" s="446"/>
      <c r="AE184" s="447"/>
      <c r="AF184" s="447"/>
      <c r="AG184" s="448" t="str">
        <f t="shared" si="103"/>
        <v>S.I.</v>
      </c>
      <c r="AH184" s="452"/>
      <c r="AI184" s="453"/>
      <c r="AJ184" s="453"/>
      <c r="AK184" s="454" t="str">
        <f t="shared" si="104"/>
        <v>S.I.</v>
      </c>
      <c r="AL184" s="3"/>
    </row>
    <row r="185" spans="1:38">
      <c r="A185" s="550" t="s">
        <v>313</v>
      </c>
      <c r="B185" s="547" t="s">
        <v>128</v>
      </c>
      <c r="C185" s="385">
        <f t="shared" si="105"/>
        <v>233</v>
      </c>
      <c r="D185" s="158" t="s">
        <v>301</v>
      </c>
      <c r="E185" s="111" t="s">
        <v>129</v>
      </c>
      <c r="F185" s="212"/>
      <c r="G185" s="59"/>
      <c r="H185" s="59"/>
      <c r="I185" s="238" t="str">
        <f t="shared" si="94"/>
        <v>S.I.</v>
      </c>
      <c r="J185" s="235"/>
      <c r="K185" s="61"/>
      <c r="L185" s="61"/>
      <c r="M185" s="226" t="str">
        <f t="shared" si="95"/>
        <v>S.I.</v>
      </c>
      <c r="N185" s="234"/>
      <c r="O185" s="63"/>
      <c r="P185" s="63"/>
      <c r="Q185" s="68" t="str">
        <f t="shared" si="96"/>
        <v>S.I.</v>
      </c>
      <c r="R185" s="233"/>
      <c r="S185" s="65"/>
      <c r="T185" s="65"/>
      <c r="U185" s="69" t="str">
        <f t="shared" si="97"/>
        <v>S.I.</v>
      </c>
      <c r="V185" s="232"/>
      <c r="W185" s="66"/>
      <c r="X185" s="66"/>
      <c r="Y185" s="70" t="str">
        <f t="shared" si="98"/>
        <v>S.I.</v>
      </c>
      <c r="Z185" s="440"/>
      <c r="AA185" s="441"/>
      <c r="AB185" s="441"/>
      <c r="AC185" s="442" t="str">
        <f t="shared" si="102"/>
        <v>S.I.</v>
      </c>
      <c r="AD185" s="446"/>
      <c r="AE185" s="447"/>
      <c r="AF185" s="447"/>
      <c r="AG185" s="448" t="str">
        <f t="shared" si="103"/>
        <v>S.I.</v>
      </c>
      <c r="AH185" s="452"/>
      <c r="AI185" s="453"/>
      <c r="AJ185" s="453"/>
      <c r="AK185" s="454" t="str">
        <f t="shared" si="104"/>
        <v>S.I.</v>
      </c>
      <c r="AL185" s="3"/>
    </row>
    <row r="186" spans="1:38" ht="24">
      <c r="A186" s="550"/>
      <c r="B186" s="548"/>
      <c r="C186" s="385">
        <v>1726</v>
      </c>
      <c r="D186" s="158" t="s">
        <v>504</v>
      </c>
      <c r="E186" s="111" t="s">
        <v>129</v>
      </c>
      <c r="F186" s="212"/>
      <c r="G186" s="59"/>
      <c r="H186" s="59"/>
      <c r="I186" s="238" t="str">
        <f>IF(AND(F186="DISPONIBLE"),G186/H186,IF(AND(F186="NO DISPONIBLE"),"N.D.","S.I."))</f>
        <v>S.I.</v>
      </c>
      <c r="J186" s="235"/>
      <c r="K186" s="61"/>
      <c r="L186" s="61"/>
      <c r="M186" s="226" t="str">
        <f>IF(AND(J186="DISPONIBLE"),K186/L186,IF(AND(J186="NO DISPONIBLE"),"N.D.","S.I."))</f>
        <v>S.I.</v>
      </c>
      <c r="N186" s="234"/>
      <c r="O186" s="63"/>
      <c r="P186" s="63"/>
      <c r="Q186" s="68" t="str">
        <f>IF(AND(N186="DISPONIBLE"),O186/P186,IF(AND(N186="NO DISPONIBLE"),"N.D.","S.I."))</f>
        <v>S.I.</v>
      </c>
      <c r="R186" s="233"/>
      <c r="S186" s="65"/>
      <c r="T186" s="65"/>
      <c r="U186" s="69" t="str">
        <f>IF(AND(R186="DISPONIBLE"),S186/T186,IF(AND(R186="NO DISPONIBLE"),"N.D.","S.I."))</f>
        <v>S.I.</v>
      </c>
      <c r="V186" s="232"/>
      <c r="W186" s="66"/>
      <c r="X186" s="66"/>
      <c r="Y186" s="70" t="str">
        <f>IF(AND(V186="DISPONIBLE"),W186/X186,IF(AND(V186="NO DISPONIBLE"),"N.D.","S.I."))</f>
        <v>S.I.</v>
      </c>
      <c r="Z186" s="440"/>
      <c r="AA186" s="441"/>
      <c r="AB186" s="441"/>
      <c r="AC186" s="442" t="str">
        <f>IF(AND(Z186="DISPONIBLE"),AA186/AB186,IF(AND(Z186="NO DISPONIBLE"),"N.D.","S.I."))</f>
        <v>S.I.</v>
      </c>
      <c r="AD186" s="446"/>
      <c r="AE186" s="447"/>
      <c r="AF186" s="447"/>
      <c r="AG186" s="448" t="str">
        <f>IF(AND(AD186="DISPONIBLE"),AE186/AF186,IF(AND(AD186="NO DISPONIBLE"),"N.D.","S.I."))</f>
        <v>S.I.</v>
      </c>
      <c r="AH186" s="452"/>
      <c r="AI186" s="453"/>
      <c r="AJ186" s="453"/>
      <c r="AK186" s="454" t="str">
        <f>IF(AND(AH186="DISPONIBLE"),AI186/AJ186,IF(AND(AH186="NO DISPONIBLE"),"N.D.","S.I."))</f>
        <v>S.I.</v>
      </c>
      <c r="AL186" s="3"/>
    </row>
    <row r="187" spans="1:38" ht="24">
      <c r="A187" s="550"/>
      <c r="B187" s="548"/>
      <c r="C187" s="385">
        <f>+C185+1</f>
        <v>234</v>
      </c>
      <c r="D187" s="158" t="s">
        <v>302</v>
      </c>
      <c r="E187" s="111" t="s">
        <v>129</v>
      </c>
      <c r="F187" s="212"/>
      <c r="G187" s="59"/>
      <c r="H187" s="59"/>
      <c r="I187" s="238" t="str">
        <f t="shared" si="94"/>
        <v>S.I.</v>
      </c>
      <c r="J187" s="235"/>
      <c r="K187" s="61"/>
      <c r="L187" s="61"/>
      <c r="M187" s="226" t="str">
        <f t="shared" si="95"/>
        <v>S.I.</v>
      </c>
      <c r="N187" s="234"/>
      <c r="O187" s="63"/>
      <c r="P187" s="63"/>
      <c r="Q187" s="68" t="str">
        <f t="shared" si="96"/>
        <v>S.I.</v>
      </c>
      <c r="R187" s="233"/>
      <c r="S187" s="65"/>
      <c r="T187" s="65"/>
      <c r="U187" s="69" t="str">
        <f t="shared" si="97"/>
        <v>S.I.</v>
      </c>
      <c r="V187" s="232"/>
      <c r="W187" s="66"/>
      <c r="X187" s="66"/>
      <c r="Y187" s="70" t="str">
        <f t="shared" si="98"/>
        <v>S.I.</v>
      </c>
      <c r="Z187" s="440"/>
      <c r="AA187" s="441"/>
      <c r="AB187" s="441"/>
      <c r="AC187" s="442" t="str">
        <f t="shared" ref="AC187:AC188" si="106">IF(AND(Z187="DISPONIBLE"),AA187/AB187,IF(AND(Z187="NO DISPONIBLE"),"N.D.","S.I."))</f>
        <v>S.I.</v>
      </c>
      <c r="AD187" s="446"/>
      <c r="AE187" s="447"/>
      <c r="AF187" s="447"/>
      <c r="AG187" s="448" t="str">
        <f t="shared" ref="AG187:AG188" si="107">IF(AND(AD187="DISPONIBLE"),AE187/AF187,IF(AND(AD187="NO DISPONIBLE"),"N.D.","S.I."))</f>
        <v>S.I.</v>
      </c>
      <c r="AH187" s="452"/>
      <c r="AI187" s="453"/>
      <c r="AJ187" s="453"/>
      <c r="AK187" s="454" t="str">
        <f t="shared" ref="AK187:AK188" si="108">IF(AND(AH187="DISPONIBLE"),AI187/AJ187,IF(AND(AH187="NO DISPONIBLE"),"N.D.","S.I."))</f>
        <v>S.I.</v>
      </c>
      <c r="AL187" s="3"/>
    </row>
    <row r="188" spans="1:38">
      <c r="A188" s="550"/>
      <c r="B188" s="549"/>
      <c r="C188" s="385">
        <f t="shared" si="105"/>
        <v>235</v>
      </c>
      <c r="D188" s="158" t="s">
        <v>294</v>
      </c>
      <c r="E188" s="111" t="s">
        <v>129</v>
      </c>
      <c r="F188" s="212"/>
      <c r="G188" s="59"/>
      <c r="H188" s="59"/>
      <c r="I188" s="238" t="str">
        <f t="shared" si="94"/>
        <v>S.I.</v>
      </c>
      <c r="J188" s="235"/>
      <c r="K188" s="61"/>
      <c r="L188" s="61"/>
      <c r="M188" s="226" t="str">
        <f t="shared" si="95"/>
        <v>S.I.</v>
      </c>
      <c r="N188" s="234"/>
      <c r="O188" s="63"/>
      <c r="P188" s="63"/>
      <c r="Q188" s="68" t="str">
        <f t="shared" si="96"/>
        <v>S.I.</v>
      </c>
      <c r="R188" s="233"/>
      <c r="S188" s="65"/>
      <c r="T188" s="65"/>
      <c r="U188" s="69" t="str">
        <f t="shared" si="97"/>
        <v>S.I.</v>
      </c>
      <c r="V188" s="232"/>
      <c r="W188" s="66"/>
      <c r="X188" s="66"/>
      <c r="Y188" s="70" t="str">
        <f t="shared" si="98"/>
        <v>S.I.</v>
      </c>
      <c r="Z188" s="440"/>
      <c r="AA188" s="441"/>
      <c r="AB188" s="441"/>
      <c r="AC188" s="442" t="str">
        <f t="shared" si="106"/>
        <v>S.I.</v>
      </c>
      <c r="AD188" s="446"/>
      <c r="AE188" s="447"/>
      <c r="AF188" s="447"/>
      <c r="AG188" s="448" t="str">
        <f t="shared" si="107"/>
        <v>S.I.</v>
      </c>
      <c r="AH188" s="452"/>
      <c r="AI188" s="453"/>
      <c r="AJ188" s="453"/>
      <c r="AK188" s="454" t="str">
        <f t="shared" si="108"/>
        <v>S.I.</v>
      </c>
      <c r="AL188" s="3"/>
    </row>
    <row r="189" spans="1:38" ht="19.5" customHeight="1">
      <c r="A189" s="552" t="s">
        <v>416</v>
      </c>
      <c r="B189" s="551" t="s">
        <v>193</v>
      </c>
      <c r="C189" s="385">
        <f t="shared" si="105"/>
        <v>236</v>
      </c>
      <c r="D189" s="541" t="s">
        <v>399</v>
      </c>
      <c r="E189" s="159" t="s">
        <v>0</v>
      </c>
      <c r="F189" s="212"/>
      <c r="G189" s="217"/>
      <c r="H189" s="216"/>
      <c r="I189" s="219" t="str">
        <f t="shared" ref="I189:I232" si="109">IF(AND(F189="DISPONIBLE"),G189,IF(AND(F189="NO DISPONIBLE"),"N.D.","S.I."))</f>
        <v>S.I.</v>
      </c>
      <c r="J189" s="235"/>
      <c r="K189" s="61"/>
      <c r="L189" s="224"/>
      <c r="M189" s="225" t="str">
        <f t="shared" ref="M189:M232" si="110">IF(AND(J189="DISPONIBLE"),K189,IF(AND(J189="NO DISPONIBLE"),"N.D.","S.I."))</f>
        <v>S.I.</v>
      </c>
      <c r="N189" s="234"/>
      <c r="O189" s="63"/>
      <c r="P189" s="227"/>
      <c r="Q189" s="228" t="str">
        <f t="shared" ref="Q189:Q232" si="111">IF(AND(N189="DISPONIBLE"),O189,IF(AND(N189="NO DISPONIBLE"),"N.D.","S.I."))</f>
        <v>S.I.</v>
      </c>
      <c r="R189" s="233"/>
      <c r="S189" s="65"/>
      <c r="T189" s="222"/>
      <c r="U189" s="223" t="str">
        <f t="shared" ref="U189:U232" si="112">IF(AND(R189="DISPONIBLE"),S189,IF(AND(R189="NO DISPONIBLE"),"N.D.","S.I."))</f>
        <v>S.I.</v>
      </c>
      <c r="V189" s="232"/>
      <c r="W189" s="66"/>
      <c r="X189" s="229"/>
      <c r="Y189" s="230" t="str">
        <f t="shared" ref="Y189:Y232" si="113">IF(AND(V189="DISPONIBLE"),W189,IF(AND(V189="NO DISPONIBLE"),"N.D.","S.I."))</f>
        <v>S.I.</v>
      </c>
      <c r="Z189" s="440"/>
      <c r="AA189" s="441"/>
      <c r="AB189" s="465"/>
      <c r="AC189" s="443" t="str">
        <f t="shared" ref="AC189:AC224" si="114">IF(AND(Z189="DISPONIBLE"),AA189,IF(AND(Z189="NO DISPONIBLE"),"N.D.","S.I."))</f>
        <v>S.I.</v>
      </c>
      <c r="AD189" s="446"/>
      <c r="AE189" s="447"/>
      <c r="AF189" s="468"/>
      <c r="AG189" s="449" t="str">
        <f t="shared" ref="AG189:AG224" si="115">IF(AND(AD189="DISPONIBLE"),AE189,IF(AND(AD189="NO DISPONIBLE"),"N.D.","S.I."))</f>
        <v>S.I.</v>
      </c>
      <c r="AH189" s="452"/>
      <c r="AI189" s="453"/>
      <c r="AJ189" s="473"/>
      <c r="AK189" s="455" t="str">
        <f t="shared" ref="AK189:AK224" si="116">IF(AND(AH189="DISPONIBLE"),AI189,IF(AND(AH189="NO DISPONIBLE"),"N.D.","S.I."))</f>
        <v>S.I.</v>
      </c>
      <c r="AL189" s="1"/>
    </row>
    <row r="190" spans="1:38" ht="19.5" customHeight="1">
      <c r="A190" s="552"/>
      <c r="B190" s="551"/>
      <c r="C190" s="385">
        <f t="shared" si="105"/>
        <v>237</v>
      </c>
      <c r="D190" s="541"/>
      <c r="E190" s="159" t="s">
        <v>412</v>
      </c>
      <c r="F190" s="212"/>
      <c r="G190" s="217"/>
      <c r="H190" s="216"/>
      <c r="I190" s="219" t="str">
        <f t="shared" si="109"/>
        <v>S.I.</v>
      </c>
      <c r="J190" s="235"/>
      <c r="K190" s="61"/>
      <c r="L190" s="224"/>
      <c r="M190" s="225" t="str">
        <f t="shared" si="110"/>
        <v>S.I.</v>
      </c>
      <c r="N190" s="234"/>
      <c r="O190" s="63"/>
      <c r="P190" s="227"/>
      <c r="Q190" s="228" t="str">
        <f t="shared" si="111"/>
        <v>S.I.</v>
      </c>
      <c r="R190" s="233"/>
      <c r="S190" s="65"/>
      <c r="T190" s="222"/>
      <c r="U190" s="223" t="str">
        <f t="shared" si="112"/>
        <v>S.I.</v>
      </c>
      <c r="V190" s="232"/>
      <c r="W190" s="66"/>
      <c r="X190" s="229"/>
      <c r="Y190" s="230" t="str">
        <f t="shared" si="113"/>
        <v>S.I.</v>
      </c>
      <c r="Z190" s="440"/>
      <c r="AA190" s="441"/>
      <c r="AB190" s="465"/>
      <c r="AC190" s="443" t="str">
        <f t="shared" si="114"/>
        <v>S.I.</v>
      </c>
      <c r="AD190" s="446"/>
      <c r="AE190" s="447"/>
      <c r="AF190" s="468"/>
      <c r="AG190" s="449" t="str">
        <f t="shared" si="115"/>
        <v>S.I.</v>
      </c>
      <c r="AH190" s="452"/>
      <c r="AI190" s="453"/>
      <c r="AJ190" s="473"/>
      <c r="AK190" s="455" t="str">
        <f t="shared" si="116"/>
        <v>S.I.</v>
      </c>
      <c r="AL190" s="1"/>
    </row>
    <row r="191" spans="1:38" ht="19.5" customHeight="1">
      <c r="A191" s="552"/>
      <c r="B191" s="551"/>
      <c r="C191" s="385">
        <f t="shared" si="105"/>
        <v>238</v>
      </c>
      <c r="D191" s="541" t="s">
        <v>400</v>
      </c>
      <c r="E191" s="159" t="s">
        <v>0</v>
      </c>
      <c r="F191" s="212"/>
      <c r="G191" s="217"/>
      <c r="H191" s="216"/>
      <c r="I191" s="219" t="str">
        <f t="shared" si="109"/>
        <v>S.I.</v>
      </c>
      <c r="J191" s="235"/>
      <c r="K191" s="61"/>
      <c r="L191" s="224"/>
      <c r="M191" s="225" t="str">
        <f t="shared" si="110"/>
        <v>S.I.</v>
      </c>
      <c r="N191" s="234"/>
      <c r="O191" s="63"/>
      <c r="P191" s="227"/>
      <c r="Q191" s="228" t="str">
        <f t="shared" si="111"/>
        <v>S.I.</v>
      </c>
      <c r="R191" s="233"/>
      <c r="S191" s="65"/>
      <c r="T191" s="222"/>
      <c r="U191" s="223" t="str">
        <f t="shared" si="112"/>
        <v>S.I.</v>
      </c>
      <c r="V191" s="232"/>
      <c r="W191" s="66"/>
      <c r="X191" s="229"/>
      <c r="Y191" s="230" t="str">
        <f t="shared" si="113"/>
        <v>S.I.</v>
      </c>
      <c r="Z191" s="440"/>
      <c r="AA191" s="441"/>
      <c r="AB191" s="465"/>
      <c r="AC191" s="443" t="str">
        <f t="shared" si="114"/>
        <v>S.I.</v>
      </c>
      <c r="AD191" s="446"/>
      <c r="AE191" s="447"/>
      <c r="AF191" s="468"/>
      <c r="AG191" s="449" t="str">
        <f t="shared" si="115"/>
        <v>S.I.</v>
      </c>
      <c r="AH191" s="452"/>
      <c r="AI191" s="453"/>
      <c r="AJ191" s="473"/>
      <c r="AK191" s="455" t="str">
        <f t="shared" si="116"/>
        <v>S.I.</v>
      </c>
      <c r="AL191" s="1"/>
    </row>
    <row r="192" spans="1:38" ht="19.5" customHeight="1">
      <c r="A192" s="552"/>
      <c r="B192" s="551"/>
      <c r="C192" s="385">
        <f t="shared" si="105"/>
        <v>239</v>
      </c>
      <c r="D192" s="541" t="s">
        <v>400</v>
      </c>
      <c r="E192" s="159" t="s">
        <v>412</v>
      </c>
      <c r="F192" s="212"/>
      <c r="G192" s="217"/>
      <c r="H192" s="216"/>
      <c r="I192" s="219" t="str">
        <f t="shared" si="109"/>
        <v>S.I.</v>
      </c>
      <c r="J192" s="235"/>
      <c r="K192" s="61"/>
      <c r="L192" s="224"/>
      <c r="M192" s="225" t="str">
        <f t="shared" si="110"/>
        <v>S.I.</v>
      </c>
      <c r="N192" s="234"/>
      <c r="O192" s="63"/>
      <c r="P192" s="227"/>
      <c r="Q192" s="228" t="str">
        <f t="shared" si="111"/>
        <v>S.I.</v>
      </c>
      <c r="R192" s="233"/>
      <c r="S192" s="65"/>
      <c r="T192" s="222"/>
      <c r="U192" s="223" t="str">
        <f t="shared" si="112"/>
        <v>S.I.</v>
      </c>
      <c r="V192" s="232"/>
      <c r="W192" s="66"/>
      <c r="X192" s="229"/>
      <c r="Y192" s="230" t="str">
        <f t="shared" si="113"/>
        <v>S.I.</v>
      </c>
      <c r="Z192" s="440"/>
      <c r="AA192" s="441"/>
      <c r="AB192" s="465"/>
      <c r="AC192" s="443" t="str">
        <f t="shared" si="114"/>
        <v>S.I.</v>
      </c>
      <c r="AD192" s="446"/>
      <c r="AE192" s="447"/>
      <c r="AF192" s="468"/>
      <c r="AG192" s="449" t="str">
        <f t="shared" si="115"/>
        <v>S.I.</v>
      </c>
      <c r="AH192" s="452"/>
      <c r="AI192" s="453"/>
      <c r="AJ192" s="473"/>
      <c r="AK192" s="455" t="str">
        <f t="shared" si="116"/>
        <v>S.I.</v>
      </c>
      <c r="AL192" s="1"/>
    </row>
    <row r="193" spans="1:38" ht="19.5" customHeight="1">
      <c r="A193" s="552"/>
      <c r="B193" s="551"/>
      <c r="C193" s="385">
        <f t="shared" si="105"/>
        <v>240</v>
      </c>
      <c r="D193" s="541" t="s">
        <v>401</v>
      </c>
      <c r="E193" s="159" t="s">
        <v>0</v>
      </c>
      <c r="F193" s="212"/>
      <c r="G193" s="217"/>
      <c r="H193" s="216"/>
      <c r="I193" s="219" t="str">
        <f t="shared" si="109"/>
        <v>S.I.</v>
      </c>
      <c r="J193" s="235"/>
      <c r="K193" s="61"/>
      <c r="L193" s="224"/>
      <c r="M193" s="225" t="str">
        <f t="shared" si="110"/>
        <v>S.I.</v>
      </c>
      <c r="N193" s="234"/>
      <c r="O193" s="63"/>
      <c r="P193" s="227"/>
      <c r="Q193" s="228" t="str">
        <f t="shared" si="111"/>
        <v>S.I.</v>
      </c>
      <c r="R193" s="233"/>
      <c r="S193" s="65"/>
      <c r="T193" s="222"/>
      <c r="U193" s="223" t="str">
        <f t="shared" si="112"/>
        <v>S.I.</v>
      </c>
      <c r="V193" s="232"/>
      <c r="W193" s="66"/>
      <c r="X193" s="229"/>
      <c r="Y193" s="230" t="str">
        <f t="shared" si="113"/>
        <v>S.I.</v>
      </c>
      <c r="Z193" s="440"/>
      <c r="AA193" s="441"/>
      <c r="AB193" s="465"/>
      <c r="AC193" s="443" t="str">
        <f t="shared" si="114"/>
        <v>S.I.</v>
      </c>
      <c r="AD193" s="446"/>
      <c r="AE193" s="447"/>
      <c r="AF193" s="468"/>
      <c r="AG193" s="449" t="str">
        <f t="shared" si="115"/>
        <v>S.I.</v>
      </c>
      <c r="AH193" s="452"/>
      <c r="AI193" s="453"/>
      <c r="AJ193" s="473"/>
      <c r="AK193" s="455" t="str">
        <f t="shared" si="116"/>
        <v>S.I.</v>
      </c>
      <c r="AL193" s="1"/>
    </row>
    <row r="194" spans="1:38" ht="19.5" customHeight="1">
      <c r="A194" s="552"/>
      <c r="B194" s="551"/>
      <c r="C194" s="385">
        <f t="shared" si="105"/>
        <v>241</v>
      </c>
      <c r="D194" s="541" t="s">
        <v>401</v>
      </c>
      <c r="E194" s="159" t="s">
        <v>412</v>
      </c>
      <c r="F194" s="212"/>
      <c r="G194" s="217"/>
      <c r="H194" s="216"/>
      <c r="I194" s="219" t="str">
        <f t="shared" si="109"/>
        <v>S.I.</v>
      </c>
      <c r="J194" s="235"/>
      <c r="K194" s="61"/>
      <c r="L194" s="224"/>
      <c r="M194" s="225" t="str">
        <f t="shared" si="110"/>
        <v>S.I.</v>
      </c>
      <c r="N194" s="234"/>
      <c r="O194" s="63"/>
      <c r="P194" s="227"/>
      <c r="Q194" s="228" t="str">
        <f t="shared" si="111"/>
        <v>S.I.</v>
      </c>
      <c r="R194" s="233"/>
      <c r="S194" s="65"/>
      <c r="T194" s="222"/>
      <c r="U194" s="223" t="str">
        <f t="shared" si="112"/>
        <v>S.I.</v>
      </c>
      <c r="V194" s="232"/>
      <c r="W194" s="66"/>
      <c r="X194" s="229"/>
      <c r="Y194" s="230" t="str">
        <f t="shared" si="113"/>
        <v>S.I.</v>
      </c>
      <c r="Z194" s="440"/>
      <c r="AA194" s="441"/>
      <c r="AB194" s="465"/>
      <c r="AC194" s="443" t="str">
        <f t="shared" si="114"/>
        <v>S.I.</v>
      </c>
      <c r="AD194" s="446"/>
      <c r="AE194" s="447"/>
      <c r="AF194" s="468"/>
      <c r="AG194" s="449" t="str">
        <f t="shared" si="115"/>
        <v>S.I.</v>
      </c>
      <c r="AH194" s="452"/>
      <c r="AI194" s="453"/>
      <c r="AJ194" s="473"/>
      <c r="AK194" s="455" t="str">
        <f t="shared" si="116"/>
        <v>S.I.</v>
      </c>
      <c r="AL194" s="1"/>
    </row>
    <row r="195" spans="1:38" ht="19.5" customHeight="1" outlineLevel="1">
      <c r="A195" s="552"/>
      <c r="B195" s="551"/>
      <c r="C195" s="386">
        <v>1790</v>
      </c>
      <c r="D195" s="542" t="s">
        <v>860</v>
      </c>
      <c r="E195" s="159" t="s">
        <v>0</v>
      </c>
      <c r="F195" s="212"/>
      <c r="G195" s="217"/>
      <c r="H195" s="216"/>
      <c r="I195" s="219" t="str">
        <f t="shared" si="109"/>
        <v>S.I.</v>
      </c>
      <c r="J195" s="235"/>
      <c r="K195" s="61"/>
      <c r="L195" s="224"/>
      <c r="M195" s="225" t="str">
        <f t="shared" si="110"/>
        <v>S.I.</v>
      </c>
      <c r="N195" s="234"/>
      <c r="O195" s="63"/>
      <c r="P195" s="227"/>
      <c r="Q195" s="228" t="str">
        <f t="shared" si="111"/>
        <v>S.I.</v>
      </c>
      <c r="R195" s="233"/>
      <c r="S195" s="65"/>
      <c r="T195" s="222"/>
      <c r="U195" s="223" t="str">
        <f t="shared" si="112"/>
        <v>S.I.</v>
      </c>
      <c r="V195" s="232"/>
      <c r="W195" s="66"/>
      <c r="X195" s="229"/>
      <c r="Y195" s="230" t="str">
        <f t="shared" si="113"/>
        <v>S.I.</v>
      </c>
      <c r="Z195" s="440"/>
      <c r="AA195" s="441"/>
      <c r="AB195" s="465"/>
      <c r="AC195" s="443" t="str">
        <f t="shared" si="114"/>
        <v>S.I.</v>
      </c>
      <c r="AD195" s="446"/>
      <c r="AE195" s="447"/>
      <c r="AF195" s="468"/>
      <c r="AG195" s="449" t="str">
        <f t="shared" si="115"/>
        <v>S.I.</v>
      </c>
      <c r="AH195" s="452"/>
      <c r="AI195" s="453"/>
      <c r="AJ195" s="473"/>
      <c r="AK195" s="455" t="str">
        <f t="shared" si="116"/>
        <v>S.I.</v>
      </c>
      <c r="AL195" s="1"/>
    </row>
    <row r="196" spans="1:38" ht="19.5" customHeight="1" outlineLevel="1">
      <c r="A196" s="552"/>
      <c r="B196" s="551"/>
      <c r="C196" s="386">
        <v>1815</v>
      </c>
      <c r="D196" s="543" t="s">
        <v>402</v>
      </c>
      <c r="E196" s="159" t="s">
        <v>412</v>
      </c>
      <c r="F196" s="212"/>
      <c r="G196" s="217"/>
      <c r="H196" s="216"/>
      <c r="I196" s="219" t="str">
        <f t="shared" si="109"/>
        <v>S.I.</v>
      </c>
      <c r="J196" s="235"/>
      <c r="K196" s="61"/>
      <c r="L196" s="224"/>
      <c r="M196" s="225" t="str">
        <f t="shared" si="110"/>
        <v>S.I.</v>
      </c>
      <c r="N196" s="234"/>
      <c r="O196" s="63"/>
      <c r="P196" s="227"/>
      <c r="Q196" s="228" t="str">
        <f t="shared" si="111"/>
        <v>S.I.</v>
      </c>
      <c r="R196" s="233"/>
      <c r="S196" s="65"/>
      <c r="T196" s="222"/>
      <c r="U196" s="223" t="str">
        <f t="shared" si="112"/>
        <v>S.I.</v>
      </c>
      <c r="V196" s="232"/>
      <c r="W196" s="66"/>
      <c r="X196" s="229"/>
      <c r="Y196" s="230" t="str">
        <f t="shared" si="113"/>
        <v>S.I.</v>
      </c>
      <c r="Z196" s="440"/>
      <c r="AA196" s="441"/>
      <c r="AB196" s="465"/>
      <c r="AC196" s="443" t="str">
        <f t="shared" si="114"/>
        <v>S.I.</v>
      </c>
      <c r="AD196" s="446"/>
      <c r="AE196" s="447"/>
      <c r="AF196" s="468"/>
      <c r="AG196" s="449" t="str">
        <f t="shared" si="115"/>
        <v>S.I.</v>
      </c>
      <c r="AH196" s="452"/>
      <c r="AI196" s="453"/>
      <c r="AJ196" s="473"/>
      <c r="AK196" s="455" t="str">
        <f t="shared" si="116"/>
        <v>S.I.</v>
      </c>
      <c r="AL196" s="1"/>
    </row>
    <row r="197" spans="1:38" ht="19.5" customHeight="1" outlineLevel="1">
      <c r="A197" s="552"/>
      <c r="B197" s="551"/>
      <c r="C197" s="386">
        <v>1840</v>
      </c>
      <c r="D197" s="542" t="s">
        <v>861</v>
      </c>
      <c r="E197" s="159" t="s">
        <v>0</v>
      </c>
      <c r="F197" s="212"/>
      <c r="G197" s="217"/>
      <c r="H197" s="216"/>
      <c r="I197" s="219" t="str">
        <f t="shared" si="109"/>
        <v>S.I.</v>
      </c>
      <c r="J197" s="235"/>
      <c r="K197" s="61"/>
      <c r="L197" s="224"/>
      <c r="M197" s="225" t="str">
        <f t="shared" si="110"/>
        <v>S.I.</v>
      </c>
      <c r="N197" s="234"/>
      <c r="O197" s="63"/>
      <c r="P197" s="227"/>
      <c r="Q197" s="228" t="str">
        <f t="shared" si="111"/>
        <v>S.I.</v>
      </c>
      <c r="R197" s="233"/>
      <c r="S197" s="65"/>
      <c r="T197" s="222"/>
      <c r="U197" s="223" t="str">
        <f t="shared" si="112"/>
        <v>S.I.</v>
      </c>
      <c r="V197" s="232"/>
      <c r="W197" s="66"/>
      <c r="X197" s="229"/>
      <c r="Y197" s="230" t="str">
        <f t="shared" si="113"/>
        <v>S.I.</v>
      </c>
      <c r="Z197" s="440"/>
      <c r="AA197" s="441"/>
      <c r="AB197" s="465"/>
      <c r="AC197" s="443" t="str">
        <f t="shared" si="114"/>
        <v>S.I.</v>
      </c>
      <c r="AD197" s="446"/>
      <c r="AE197" s="447"/>
      <c r="AF197" s="468"/>
      <c r="AG197" s="449" t="str">
        <f t="shared" si="115"/>
        <v>S.I.</v>
      </c>
      <c r="AH197" s="452"/>
      <c r="AI197" s="453"/>
      <c r="AJ197" s="473"/>
      <c r="AK197" s="455" t="str">
        <f t="shared" si="116"/>
        <v>S.I.</v>
      </c>
      <c r="AL197" s="1"/>
    </row>
    <row r="198" spans="1:38" ht="19.5" customHeight="1" outlineLevel="1">
      <c r="A198" s="552"/>
      <c r="B198" s="551"/>
      <c r="C198" s="386">
        <v>1865</v>
      </c>
      <c r="D198" s="543" t="s">
        <v>402</v>
      </c>
      <c r="E198" s="159" t="s">
        <v>412</v>
      </c>
      <c r="F198" s="212"/>
      <c r="G198" s="217"/>
      <c r="H198" s="216"/>
      <c r="I198" s="219" t="str">
        <f t="shared" si="109"/>
        <v>S.I.</v>
      </c>
      <c r="J198" s="235"/>
      <c r="K198" s="61"/>
      <c r="L198" s="224"/>
      <c r="M198" s="225" t="str">
        <f t="shared" si="110"/>
        <v>S.I.</v>
      </c>
      <c r="N198" s="234"/>
      <c r="O198" s="63"/>
      <c r="P198" s="227"/>
      <c r="Q198" s="228" t="str">
        <f t="shared" si="111"/>
        <v>S.I.</v>
      </c>
      <c r="R198" s="233"/>
      <c r="S198" s="65"/>
      <c r="T198" s="222"/>
      <c r="U198" s="223" t="str">
        <f t="shared" si="112"/>
        <v>S.I.</v>
      </c>
      <c r="V198" s="232"/>
      <c r="W198" s="66"/>
      <c r="X198" s="229"/>
      <c r="Y198" s="230" t="str">
        <f t="shared" si="113"/>
        <v>S.I.</v>
      </c>
      <c r="Z198" s="440"/>
      <c r="AA198" s="441"/>
      <c r="AB198" s="465"/>
      <c r="AC198" s="443" t="str">
        <f t="shared" si="114"/>
        <v>S.I.</v>
      </c>
      <c r="AD198" s="446"/>
      <c r="AE198" s="447"/>
      <c r="AF198" s="468"/>
      <c r="AG198" s="449" t="str">
        <f t="shared" si="115"/>
        <v>S.I.</v>
      </c>
      <c r="AH198" s="452"/>
      <c r="AI198" s="453"/>
      <c r="AJ198" s="473"/>
      <c r="AK198" s="455" t="str">
        <f t="shared" si="116"/>
        <v>S.I.</v>
      </c>
      <c r="AL198" s="1"/>
    </row>
    <row r="199" spans="1:38" ht="19.5" customHeight="1">
      <c r="A199" s="552"/>
      <c r="B199" s="551"/>
      <c r="C199" s="385">
        <f>+C194+1</f>
        <v>242</v>
      </c>
      <c r="D199" s="541" t="s">
        <v>402</v>
      </c>
      <c r="E199" s="159" t="s">
        <v>0</v>
      </c>
      <c r="F199" s="212"/>
      <c r="G199" s="217"/>
      <c r="H199" s="216"/>
      <c r="I199" s="219" t="str">
        <f t="shared" si="109"/>
        <v>S.I.</v>
      </c>
      <c r="J199" s="235"/>
      <c r="K199" s="61"/>
      <c r="L199" s="224"/>
      <c r="M199" s="225" t="str">
        <f t="shared" si="110"/>
        <v>S.I.</v>
      </c>
      <c r="N199" s="234"/>
      <c r="O199" s="63"/>
      <c r="P199" s="227"/>
      <c r="Q199" s="228" t="str">
        <f t="shared" si="111"/>
        <v>S.I.</v>
      </c>
      <c r="R199" s="233"/>
      <c r="S199" s="65"/>
      <c r="T199" s="222"/>
      <c r="U199" s="223" t="str">
        <f t="shared" si="112"/>
        <v>S.I.</v>
      </c>
      <c r="V199" s="232"/>
      <c r="W199" s="66"/>
      <c r="X199" s="229"/>
      <c r="Y199" s="230" t="str">
        <f t="shared" si="113"/>
        <v>S.I.</v>
      </c>
      <c r="Z199" s="440"/>
      <c r="AA199" s="441"/>
      <c r="AB199" s="465"/>
      <c r="AC199" s="443" t="str">
        <f t="shared" si="114"/>
        <v>S.I.</v>
      </c>
      <c r="AD199" s="446"/>
      <c r="AE199" s="447"/>
      <c r="AF199" s="468"/>
      <c r="AG199" s="449" t="str">
        <f t="shared" si="115"/>
        <v>S.I.</v>
      </c>
      <c r="AH199" s="452"/>
      <c r="AI199" s="453"/>
      <c r="AJ199" s="473"/>
      <c r="AK199" s="455" t="str">
        <f t="shared" si="116"/>
        <v>S.I.</v>
      </c>
      <c r="AL199" s="1"/>
    </row>
    <row r="200" spans="1:38" ht="19.5" customHeight="1">
      <c r="A200" s="552"/>
      <c r="B200" s="551"/>
      <c r="C200" s="385">
        <f t="shared" si="105"/>
        <v>243</v>
      </c>
      <c r="D200" s="541" t="s">
        <v>402</v>
      </c>
      <c r="E200" s="159" t="s">
        <v>412</v>
      </c>
      <c r="F200" s="212"/>
      <c r="G200" s="217"/>
      <c r="H200" s="216"/>
      <c r="I200" s="219" t="str">
        <f t="shared" si="109"/>
        <v>S.I.</v>
      </c>
      <c r="J200" s="235"/>
      <c r="K200" s="61"/>
      <c r="L200" s="224"/>
      <c r="M200" s="225" t="str">
        <f t="shared" si="110"/>
        <v>S.I.</v>
      </c>
      <c r="N200" s="234"/>
      <c r="O200" s="63"/>
      <c r="P200" s="227"/>
      <c r="Q200" s="228" t="str">
        <f t="shared" si="111"/>
        <v>S.I.</v>
      </c>
      <c r="R200" s="233"/>
      <c r="S200" s="65"/>
      <c r="T200" s="222"/>
      <c r="U200" s="223" t="str">
        <f t="shared" si="112"/>
        <v>S.I.</v>
      </c>
      <c r="V200" s="232"/>
      <c r="W200" s="66"/>
      <c r="X200" s="229"/>
      <c r="Y200" s="230" t="str">
        <f t="shared" si="113"/>
        <v>S.I.</v>
      </c>
      <c r="Z200" s="440"/>
      <c r="AA200" s="441"/>
      <c r="AB200" s="465"/>
      <c r="AC200" s="443" t="str">
        <f t="shared" si="114"/>
        <v>S.I.</v>
      </c>
      <c r="AD200" s="446"/>
      <c r="AE200" s="447"/>
      <c r="AF200" s="468"/>
      <c r="AG200" s="449" t="str">
        <f t="shared" si="115"/>
        <v>S.I.</v>
      </c>
      <c r="AH200" s="452"/>
      <c r="AI200" s="453"/>
      <c r="AJ200" s="473"/>
      <c r="AK200" s="455" t="str">
        <f t="shared" si="116"/>
        <v>S.I.</v>
      </c>
      <c r="AL200" s="1"/>
    </row>
    <row r="201" spans="1:38" ht="19.5" customHeight="1">
      <c r="A201" s="552"/>
      <c r="B201" s="551"/>
      <c r="C201" s="385">
        <f t="shared" si="105"/>
        <v>244</v>
      </c>
      <c r="D201" s="541" t="s">
        <v>403</v>
      </c>
      <c r="E201" s="159" t="s">
        <v>0</v>
      </c>
      <c r="F201" s="212"/>
      <c r="G201" s="217"/>
      <c r="H201" s="216"/>
      <c r="I201" s="219" t="str">
        <f t="shared" si="109"/>
        <v>S.I.</v>
      </c>
      <c r="J201" s="235"/>
      <c r="K201" s="61"/>
      <c r="L201" s="224"/>
      <c r="M201" s="225" t="str">
        <f t="shared" si="110"/>
        <v>S.I.</v>
      </c>
      <c r="N201" s="234"/>
      <c r="O201" s="63"/>
      <c r="P201" s="227"/>
      <c r="Q201" s="228" t="str">
        <f t="shared" si="111"/>
        <v>S.I.</v>
      </c>
      <c r="R201" s="233"/>
      <c r="S201" s="65"/>
      <c r="T201" s="222"/>
      <c r="U201" s="223" t="str">
        <f t="shared" si="112"/>
        <v>S.I.</v>
      </c>
      <c r="V201" s="232"/>
      <c r="W201" s="66"/>
      <c r="X201" s="229"/>
      <c r="Y201" s="230" t="str">
        <f t="shared" si="113"/>
        <v>S.I.</v>
      </c>
      <c r="Z201" s="440"/>
      <c r="AA201" s="441"/>
      <c r="AB201" s="465"/>
      <c r="AC201" s="443" t="str">
        <f t="shared" si="114"/>
        <v>S.I.</v>
      </c>
      <c r="AD201" s="446"/>
      <c r="AE201" s="447"/>
      <c r="AF201" s="468"/>
      <c r="AG201" s="449" t="str">
        <f t="shared" si="115"/>
        <v>S.I.</v>
      </c>
      <c r="AH201" s="452"/>
      <c r="AI201" s="453"/>
      <c r="AJ201" s="473"/>
      <c r="AK201" s="455" t="str">
        <f t="shared" si="116"/>
        <v>S.I.</v>
      </c>
      <c r="AL201" s="1"/>
    </row>
    <row r="202" spans="1:38" ht="19.5" customHeight="1">
      <c r="A202" s="552"/>
      <c r="B202" s="551"/>
      <c r="C202" s="385">
        <f t="shared" si="105"/>
        <v>245</v>
      </c>
      <c r="D202" s="541" t="s">
        <v>403</v>
      </c>
      <c r="E202" s="159" t="s">
        <v>412</v>
      </c>
      <c r="F202" s="212"/>
      <c r="G202" s="217"/>
      <c r="H202" s="216"/>
      <c r="I202" s="219" t="str">
        <f t="shared" si="109"/>
        <v>S.I.</v>
      </c>
      <c r="J202" s="235"/>
      <c r="K202" s="61"/>
      <c r="L202" s="224"/>
      <c r="M202" s="225" t="str">
        <f t="shared" si="110"/>
        <v>S.I.</v>
      </c>
      <c r="N202" s="234"/>
      <c r="O202" s="63"/>
      <c r="P202" s="227"/>
      <c r="Q202" s="228" t="str">
        <f t="shared" si="111"/>
        <v>S.I.</v>
      </c>
      <c r="R202" s="233"/>
      <c r="S202" s="65"/>
      <c r="T202" s="222"/>
      <c r="U202" s="223" t="str">
        <f t="shared" si="112"/>
        <v>S.I.</v>
      </c>
      <c r="V202" s="232"/>
      <c r="W202" s="66"/>
      <c r="X202" s="229"/>
      <c r="Y202" s="230" t="str">
        <f t="shared" si="113"/>
        <v>S.I.</v>
      </c>
      <c r="Z202" s="440"/>
      <c r="AA202" s="441"/>
      <c r="AB202" s="465"/>
      <c r="AC202" s="443" t="str">
        <f t="shared" si="114"/>
        <v>S.I.</v>
      </c>
      <c r="AD202" s="446"/>
      <c r="AE202" s="447"/>
      <c r="AF202" s="468"/>
      <c r="AG202" s="449" t="str">
        <f t="shared" si="115"/>
        <v>S.I.</v>
      </c>
      <c r="AH202" s="452"/>
      <c r="AI202" s="453"/>
      <c r="AJ202" s="473"/>
      <c r="AK202" s="455" t="str">
        <f t="shared" si="116"/>
        <v>S.I.</v>
      </c>
      <c r="AL202" s="1"/>
    </row>
    <row r="203" spans="1:38" ht="19.5" customHeight="1">
      <c r="A203" s="552"/>
      <c r="B203" s="551"/>
      <c r="C203" s="385">
        <f t="shared" si="105"/>
        <v>246</v>
      </c>
      <c r="D203" s="541" t="s">
        <v>404</v>
      </c>
      <c r="E203" s="159" t="s">
        <v>0</v>
      </c>
      <c r="F203" s="212"/>
      <c r="G203" s="217"/>
      <c r="H203" s="216"/>
      <c r="I203" s="219" t="str">
        <f t="shared" si="109"/>
        <v>S.I.</v>
      </c>
      <c r="J203" s="235"/>
      <c r="K203" s="61"/>
      <c r="L203" s="224"/>
      <c r="M203" s="225" t="str">
        <f t="shared" si="110"/>
        <v>S.I.</v>
      </c>
      <c r="N203" s="234"/>
      <c r="O203" s="63"/>
      <c r="P203" s="227"/>
      <c r="Q203" s="228" t="str">
        <f t="shared" si="111"/>
        <v>S.I.</v>
      </c>
      <c r="R203" s="233"/>
      <c r="S203" s="65"/>
      <c r="T203" s="222"/>
      <c r="U203" s="223" t="str">
        <f t="shared" si="112"/>
        <v>S.I.</v>
      </c>
      <c r="V203" s="232"/>
      <c r="W203" s="66"/>
      <c r="X203" s="229"/>
      <c r="Y203" s="230" t="str">
        <f t="shared" si="113"/>
        <v>S.I.</v>
      </c>
      <c r="Z203" s="440"/>
      <c r="AA203" s="441"/>
      <c r="AB203" s="465"/>
      <c r="AC203" s="443" t="str">
        <f t="shared" si="114"/>
        <v>S.I.</v>
      </c>
      <c r="AD203" s="446"/>
      <c r="AE203" s="447"/>
      <c r="AF203" s="468"/>
      <c r="AG203" s="449" t="str">
        <f t="shared" si="115"/>
        <v>S.I.</v>
      </c>
      <c r="AH203" s="452"/>
      <c r="AI203" s="453"/>
      <c r="AJ203" s="473"/>
      <c r="AK203" s="455" t="str">
        <f t="shared" si="116"/>
        <v>S.I.</v>
      </c>
      <c r="AL203" s="1"/>
    </row>
    <row r="204" spans="1:38" ht="19.5" customHeight="1">
      <c r="A204" s="552"/>
      <c r="B204" s="551"/>
      <c r="C204" s="385">
        <f t="shared" si="105"/>
        <v>247</v>
      </c>
      <c r="D204" s="541" t="s">
        <v>404</v>
      </c>
      <c r="E204" s="159" t="s">
        <v>412</v>
      </c>
      <c r="F204" s="212"/>
      <c r="G204" s="217"/>
      <c r="H204" s="216"/>
      <c r="I204" s="219" t="str">
        <f t="shared" si="109"/>
        <v>S.I.</v>
      </c>
      <c r="J204" s="235"/>
      <c r="K204" s="61"/>
      <c r="L204" s="224"/>
      <c r="M204" s="225" t="str">
        <f t="shared" si="110"/>
        <v>S.I.</v>
      </c>
      <c r="N204" s="234"/>
      <c r="O204" s="63"/>
      <c r="P204" s="227"/>
      <c r="Q204" s="228" t="str">
        <f t="shared" si="111"/>
        <v>S.I.</v>
      </c>
      <c r="R204" s="233"/>
      <c r="S204" s="65"/>
      <c r="T204" s="222"/>
      <c r="U204" s="223" t="str">
        <f t="shared" si="112"/>
        <v>S.I.</v>
      </c>
      <c r="V204" s="232"/>
      <c r="W204" s="66"/>
      <c r="X204" s="229"/>
      <c r="Y204" s="230" t="str">
        <f t="shared" si="113"/>
        <v>S.I.</v>
      </c>
      <c r="Z204" s="440"/>
      <c r="AA204" s="441"/>
      <c r="AB204" s="465"/>
      <c r="AC204" s="443" t="str">
        <f t="shared" si="114"/>
        <v>S.I.</v>
      </c>
      <c r="AD204" s="446"/>
      <c r="AE204" s="447"/>
      <c r="AF204" s="468"/>
      <c r="AG204" s="449" t="str">
        <f t="shared" si="115"/>
        <v>S.I.</v>
      </c>
      <c r="AH204" s="452"/>
      <c r="AI204" s="453"/>
      <c r="AJ204" s="473"/>
      <c r="AK204" s="455" t="str">
        <f t="shared" si="116"/>
        <v>S.I.</v>
      </c>
      <c r="AL204" s="1"/>
    </row>
    <row r="205" spans="1:38" ht="19.5" customHeight="1">
      <c r="A205" s="552"/>
      <c r="B205" s="551"/>
      <c r="C205" s="385">
        <f t="shared" si="105"/>
        <v>248</v>
      </c>
      <c r="D205" s="541" t="s">
        <v>405</v>
      </c>
      <c r="E205" s="159" t="s">
        <v>0</v>
      </c>
      <c r="F205" s="212"/>
      <c r="G205" s="217"/>
      <c r="H205" s="216"/>
      <c r="I205" s="219" t="str">
        <f t="shared" si="109"/>
        <v>S.I.</v>
      </c>
      <c r="J205" s="235"/>
      <c r="K205" s="61"/>
      <c r="L205" s="224"/>
      <c r="M205" s="225" t="str">
        <f t="shared" si="110"/>
        <v>S.I.</v>
      </c>
      <c r="N205" s="234"/>
      <c r="O205" s="63"/>
      <c r="P205" s="227"/>
      <c r="Q205" s="228" t="str">
        <f t="shared" si="111"/>
        <v>S.I.</v>
      </c>
      <c r="R205" s="233"/>
      <c r="S205" s="65"/>
      <c r="T205" s="222"/>
      <c r="U205" s="223" t="str">
        <f t="shared" si="112"/>
        <v>S.I.</v>
      </c>
      <c r="V205" s="232"/>
      <c r="W205" s="66"/>
      <c r="X205" s="229"/>
      <c r="Y205" s="230" t="str">
        <f t="shared" si="113"/>
        <v>S.I.</v>
      </c>
      <c r="Z205" s="440"/>
      <c r="AA205" s="441"/>
      <c r="AB205" s="465"/>
      <c r="AC205" s="443" t="str">
        <f t="shared" si="114"/>
        <v>S.I.</v>
      </c>
      <c r="AD205" s="446"/>
      <c r="AE205" s="447"/>
      <c r="AF205" s="468"/>
      <c r="AG205" s="449" t="str">
        <f t="shared" si="115"/>
        <v>S.I.</v>
      </c>
      <c r="AH205" s="452"/>
      <c r="AI205" s="453"/>
      <c r="AJ205" s="473"/>
      <c r="AK205" s="455" t="str">
        <f t="shared" si="116"/>
        <v>S.I.</v>
      </c>
      <c r="AL205" s="1"/>
    </row>
    <row r="206" spans="1:38" ht="19.5" customHeight="1">
      <c r="A206" s="552"/>
      <c r="B206" s="551"/>
      <c r="C206" s="385">
        <f t="shared" si="105"/>
        <v>249</v>
      </c>
      <c r="D206" s="541" t="s">
        <v>405</v>
      </c>
      <c r="E206" s="159" t="s">
        <v>412</v>
      </c>
      <c r="F206" s="212"/>
      <c r="G206" s="217"/>
      <c r="H206" s="216"/>
      <c r="I206" s="219" t="str">
        <f t="shared" si="109"/>
        <v>S.I.</v>
      </c>
      <c r="J206" s="235"/>
      <c r="K206" s="61"/>
      <c r="L206" s="224"/>
      <c r="M206" s="225" t="str">
        <f t="shared" si="110"/>
        <v>S.I.</v>
      </c>
      <c r="N206" s="234"/>
      <c r="O206" s="63"/>
      <c r="P206" s="227"/>
      <c r="Q206" s="228" t="str">
        <f t="shared" si="111"/>
        <v>S.I.</v>
      </c>
      <c r="R206" s="233"/>
      <c r="S206" s="65"/>
      <c r="T206" s="222"/>
      <c r="U206" s="223" t="str">
        <f t="shared" si="112"/>
        <v>S.I.</v>
      </c>
      <c r="V206" s="232"/>
      <c r="W206" s="66"/>
      <c r="X206" s="229"/>
      <c r="Y206" s="230" t="str">
        <f t="shared" si="113"/>
        <v>S.I.</v>
      </c>
      <c r="Z206" s="440"/>
      <c r="AA206" s="441"/>
      <c r="AB206" s="465"/>
      <c r="AC206" s="443" t="str">
        <f t="shared" si="114"/>
        <v>S.I.</v>
      </c>
      <c r="AD206" s="446"/>
      <c r="AE206" s="447"/>
      <c r="AF206" s="468"/>
      <c r="AG206" s="449" t="str">
        <f t="shared" si="115"/>
        <v>S.I.</v>
      </c>
      <c r="AH206" s="452"/>
      <c r="AI206" s="453"/>
      <c r="AJ206" s="473"/>
      <c r="AK206" s="455" t="str">
        <f t="shared" si="116"/>
        <v>S.I.</v>
      </c>
      <c r="AL206" s="1"/>
    </row>
    <row r="207" spans="1:38" ht="19.5" customHeight="1">
      <c r="A207" s="552"/>
      <c r="B207" s="551"/>
      <c r="C207" s="385">
        <f t="shared" si="105"/>
        <v>250</v>
      </c>
      <c r="D207" s="541" t="s">
        <v>406</v>
      </c>
      <c r="E207" s="159" t="s">
        <v>0</v>
      </c>
      <c r="F207" s="212"/>
      <c r="G207" s="217"/>
      <c r="H207" s="216"/>
      <c r="I207" s="219" t="str">
        <f t="shared" si="109"/>
        <v>S.I.</v>
      </c>
      <c r="J207" s="235"/>
      <c r="K207" s="61"/>
      <c r="L207" s="224"/>
      <c r="M207" s="225" t="str">
        <f t="shared" si="110"/>
        <v>S.I.</v>
      </c>
      <c r="N207" s="234"/>
      <c r="O207" s="63"/>
      <c r="P207" s="227"/>
      <c r="Q207" s="228" t="str">
        <f t="shared" si="111"/>
        <v>S.I.</v>
      </c>
      <c r="R207" s="233"/>
      <c r="S207" s="65"/>
      <c r="T207" s="222"/>
      <c r="U207" s="223" t="str">
        <f t="shared" si="112"/>
        <v>S.I.</v>
      </c>
      <c r="V207" s="232"/>
      <c r="W207" s="66"/>
      <c r="X207" s="229"/>
      <c r="Y207" s="230" t="str">
        <f t="shared" si="113"/>
        <v>S.I.</v>
      </c>
      <c r="Z207" s="440"/>
      <c r="AA207" s="441"/>
      <c r="AB207" s="465"/>
      <c r="AC207" s="443" t="str">
        <f t="shared" si="114"/>
        <v>S.I.</v>
      </c>
      <c r="AD207" s="446"/>
      <c r="AE207" s="447"/>
      <c r="AF207" s="468"/>
      <c r="AG207" s="449" t="str">
        <f t="shared" si="115"/>
        <v>S.I.</v>
      </c>
      <c r="AH207" s="452"/>
      <c r="AI207" s="453"/>
      <c r="AJ207" s="473"/>
      <c r="AK207" s="455" t="str">
        <f t="shared" si="116"/>
        <v>S.I.</v>
      </c>
      <c r="AL207" s="1"/>
    </row>
    <row r="208" spans="1:38" ht="19.5" customHeight="1">
      <c r="A208" s="552"/>
      <c r="B208" s="551"/>
      <c r="C208" s="385">
        <f t="shared" si="105"/>
        <v>251</v>
      </c>
      <c r="D208" s="541" t="s">
        <v>406</v>
      </c>
      <c r="E208" s="159" t="s">
        <v>412</v>
      </c>
      <c r="F208" s="212"/>
      <c r="G208" s="217"/>
      <c r="H208" s="216"/>
      <c r="I208" s="219" t="str">
        <f t="shared" si="109"/>
        <v>S.I.</v>
      </c>
      <c r="J208" s="235"/>
      <c r="K208" s="61"/>
      <c r="L208" s="224"/>
      <c r="M208" s="225" t="str">
        <f t="shared" si="110"/>
        <v>S.I.</v>
      </c>
      <c r="N208" s="234"/>
      <c r="O208" s="63"/>
      <c r="P208" s="227"/>
      <c r="Q208" s="228" t="str">
        <f t="shared" si="111"/>
        <v>S.I.</v>
      </c>
      <c r="R208" s="233"/>
      <c r="S208" s="65"/>
      <c r="T208" s="222"/>
      <c r="U208" s="223" t="str">
        <f t="shared" si="112"/>
        <v>S.I.</v>
      </c>
      <c r="V208" s="232"/>
      <c r="W208" s="66"/>
      <c r="X208" s="229"/>
      <c r="Y208" s="230" t="str">
        <f t="shared" si="113"/>
        <v>S.I.</v>
      </c>
      <c r="Z208" s="440"/>
      <c r="AA208" s="441"/>
      <c r="AB208" s="465"/>
      <c r="AC208" s="443" t="str">
        <f t="shared" si="114"/>
        <v>S.I.</v>
      </c>
      <c r="AD208" s="446"/>
      <c r="AE208" s="447"/>
      <c r="AF208" s="468"/>
      <c r="AG208" s="449" t="str">
        <f t="shared" si="115"/>
        <v>S.I.</v>
      </c>
      <c r="AH208" s="452"/>
      <c r="AI208" s="453"/>
      <c r="AJ208" s="473"/>
      <c r="AK208" s="455" t="str">
        <f t="shared" si="116"/>
        <v>S.I.</v>
      </c>
      <c r="AL208" s="1"/>
    </row>
    <row r="209" spans="1:38" ht="19.5" customHeight="1">
      <c r="A209" s="552"/>
      <c r="B209" s="551"/>
      <c r="C209" s="385">
        <f t="shared" si="105"/>
        <v>252</v>
      </c>
      <c r="D209" s="541" t="s">
        <v>410</v>
      </c>
      <c r="E209" s="159" t="s">
        <v>0</v>
      </c>
      <c r="F209" s="212"/>
      <c r="G209" s="217"/>
      <c r="H209" s="216"/>
      <c r="I209" s="219" t="str">
        <f t="shared" si="109"/>
        <v>S.I.</v>
      </c>
      <c r="J209" s="235"/>
      <c r="K209" s="61"/>
      <c r="L209" s="224"/>
      <c r="M209" s="225" t="str">
        <f t="shared" si="110"/>
        <v>S.I.</v>
      </c>
      <c r="N209" s="234"/>
      <c r="O209" s="63"/>
      <c r="P209" s="227"/>
      <c r="Q209" s="228" t="str">
        <f t="shared" si="111"/>
        <v>S.I.</v>
      </c>
      <c r="R209" s="233"/>
      <c r="S209" s="65"/>
      <c r="T209" s="222"/>
      <c r="U209" s="223" t="str">
        <f t="shared" si="112"/>
        <v>S.I.</v>
      </c>
      <c r="V209" s="232"/>
      <c r="W209" s="66"/>
      <c r="X209" s="229"/>
      <c r="Y209" s="230" t="str">
        <f t="shared" si="113"/>
        <v>S.I.</v>
      </c>
      <c r="Z209" s="440"/>
      <c r="AA209" s="441"/>
      <c r="AB209" s="465"/>
      <c r="AC209" s="443" t="str">
        <f t="shared" si="114"/>
        <v>S.I.</v>
      </c>
      <c r="AD209" s="446"/>
      <c r="AE209" s="447"/>
      <c r="AF209" s="468"/>
      <c r="AG209" s="449" t="str">
        <f t="shared" si="115"/>
        <v>S.I.</v>
      </c>
      <c r="AH209" s="452"/>
      <c r="AI209" s="453"/>
      <c r="AJ209" s="473"/>
      <c r="AK209" s="455" t="str">
        <f t="shared" si="116"/>
        <v>S.I.</v>
      </c>
      <c r="AL209" s="1"/>
    </row>
    <row r="210" spans="1:38" ht="19.5" customHeight="1">
      <c r="A210" s="552"/>
      <c r="B210" s="551"/>
      <c r="C210" s="385">
        <f t="shared" si="105"/>
        <v>253</v>
      </c>
      <c r="D210" s="541" t="s">
        <v>410</v>
      </c>
      <c r="E210" s="159" t="s">
        <v>412</v>
      </c>
      <c r="F210" s="212"/>
      <c r="G210" s="217"/>
      <c r="H210" s="216"/>
      <c r="I210" s="219" t="str">
        <f t="shared" si="109"/>
        <v>S.I.</v>
      </c>
      <c r="J210" s="235"/>
      <c r="K210" s="61"/>
      <c r="L210" s="224"/>
      <c r="M210" s="225" t="str">
        <f t="shared" si="110"/>
        <v>S.I.</v>
      </c>
      <c r="N210" s="234"/>
      <c r="O210" s="63"/>
      <c r="P210" s="227"/>
      <c r="Q210" s="228" t="str">
        <f t="shared" si="111"/>
        <v>S.I.</v>
      </c>
      <c r="R210" s="233"/>
      <c r="S210" s="65"/>
      <c r="T210" s="222"/>
      <c r="U210" s="223" t="str">
        <f t="shared" si="112"/>
        <v>S.I.</v>
      </c>
      <c r="V210" s="232"/>
      <c r="W210" s="66"/>
      <c r="X210" s="229"/>
      <c r="Y210" s="230" t="str">
        <f t="shared" si="113"/>
        <v>S.I.</v>
      </c>
      <c r="Z210" s="440"/>
      <c r="AA210" s="441"/>
      <c r="AB210" s="465"/>
      <c r="AC210" s="443" t="str">
        <f t="shared" si="114"/>
        <v>S.I.</v>
      </c>
      <c r="AD210" s="446"/>
      <c r="AE210" s="447"/>
      <c r="AF210" s="468"/>
      <c r="AG210" s="449" t="str">
        <f t="shared" si="115"/>
        <v>S.I.</v>
      </c>
      <c r="AH210" s="452"/>
      <c r="AI210" s="453"/>
      <c r="AJ210" s="473"/>
      <c r="AK210" s="455" t="str">
        <f t="shared" si="116"/>
        <v>S.I.</v>
      </c>
      <c r="AL210" s="1"/>
    </row>
    <row r="211" spans="1:38" ht="19.5" customHeight="1">
      <c r="A211" s="552"/>
      <c r="B211" s="551"/>
      <c r="C211" s="385">
        <f t="shared" si="105"/>
        <v>254</v>
      </c>
      <c r="D211" s="541" t="s">
        <v>413</v>
      </c>
      <c r="E211" s="159" t="s">
        <v>0</v>
      </c>
      <c r="F211" s="212"/>
      <c r="G211" s="217"/>
      <c r="H211" s="216"/>
      <c r="I211" s="219" t="str">
        <f t="shared" si="109"/>
        <v>S.I.</v>
      </c>
      <c r="J211" s="235"/>
      <c r="K211" s="61"/>
      <c r="L211" s="224"/>
      <c r="M211" s="225" t="str">
        <f t="shared" si="110"/>
        <v>S.I.</v>
      </c>
      <c r="N211" s="234"/>
      <c r="O211" s="63"/>
      <c r="P211" s="227"/>
      <c r="Q211" s="228" t="str">
        <f t="shared" si="111"/>
        <v>S.I.</v>
      </c>
      <c r="R211" s="233"/>
      <c r="S211" s="65"/>
      <c r="T211" s="222"/>
      <c r="U211" s="223" t="str">
        <f t="shared" si="112"/>
        <v>S.I.</v>
      </c>
      <c r="V211" s="232"/>
      <c r="W211" s="66"/>
      <c r="X211" s="229"/>
      <c r="Y211" s="230" t="str">
        <f t="shared" si="113"/>
        <v>S.I.</v>
      </c>
      <c r="Z211" s="440"/>
      <c r="AA211" s="441"/>
      <c r="AB211" s="465"/>
      <c r="AC211" s="443" t="str">
        <f t="shared" si="114"/>
        <v>S.I.</v>
      </c>
      <c r="AD211" s="446"/>
      <c r="AE211" s="447"/>
      <c r="AF211" s="468"/>
      <c r="AG211" s="449" t="str">
        <f t="shared" si="115"/>
        <v>S.I.</v>
      </c>
      <c r="AH211" s="452"/>
      <c r="AI211" s="453"/>
      <c r="AJ211" s="473"/>
      <c r="AK211" s="455" t="str">
        <f t="shared" si="116"/>
        <v>S.I.</v>
      </c>
      <c r="AL211" s="1"/>
    </row>
    <row r="212" spans="1:38" ht="19.5" customHeight="1">
      <c r="A212" s="552"/>
      <c r="B212" s="551"/>
      <c r="C212" s="385">
        <f t="shared" si="105"/>
        <v>255</v>
      </c>
      <c r="D212" s="541" t="s">
        <v>413</v>
      </c>
      <c r="E212" s="159" t="s">
        <v>412</v>
      </c>
      <c r="F212" s="212"/>
      <c r="G212" s="217"/>
      <c r="H212" s="216"/>
      <c r="I212" s="219" t="str">
        <f t="shared" si="109"/>
        <v>S.I.</v>
      </c>
      <c r="J212" s="235"/>
      <c r="K212" s="61"/>
      <c r="L212" s="224"/>
      <c r="M212" s="225" t="str">
        <f t="shared" si="110"/>
        <v>S.I.</v>
      </c>
      <c r="N212" s="234"/>
      <c r="O212" s="63"/>
      <c r="P212" s="227"/>
      <c r="Q212" s="228" t="str">
        <f t="shared" si="111"/>
        <v>S.I.</v>
      </c>
      <c r="R212" s="233"/>
      <c r="S212" s="65"/>
      <c r="T212" s="222"/>
      <c r="U212" s="223" t="str">
        <f t="shared" si="112"/>
        <v>S.I.</v>
      </c>
      <c r="V212" s="232"/>
      <c r="W212" s="66"/>
      <c r="X212" s="229"/>
      <c r="Y212" s="230" t="str">
        <f t="shared" si="113"/>
        <v>S.I.</v>
      </c>
      <c r="Z212" s="440"/>
      <c r="AA212" s="441"/>
      <c r="AB212" s="465"/>
      <c r="AC212" s="443" t="str">
        <f t="shared" si="114"/>
        <v>S.I.</v>
      </c>
      <c r="AD212" s="446"/>
      <c r="AE212" s="447"/>
      <c r="AF212" s="468"/>
      <c r="AG212" s="449" t="str">
        <f t="shared" si="115"/>
        <v>S.I.</v>
      </c>
      <c r="AH212" s="452"/>
      <c r="AI212" s="453"/>
      <c r="AJ212" s="473"/>
      <c r="AK212" s="455" t="str">
        <f t="shared" si="116"/>
        <v>S.I.</v>
      </c>
      <c r="AL212" s="1"/>
    </row>
    <row r="213" spans="1:38" ht="19.5" customHeight="1">
      <c r="A213" s="552"/>
      <c r="B213" s="551"/>
      <c r="C213" s="385">
        <f t="shared" si="105"/>
        <v>256</v>
      </c>
      <c r="D213" s="541" t="s">
        <v>407</v>
      </c>
      <c r="E213" s="159" t="s">
        <v>0</v>
      </c>
      <c r="F213" s="212"/>
      <c r="G213" s="217"/>
      <c r="H213" s="216"/>
      <c r="I213" s="219" t="str">
        <f t="shared" si="109"/>
        <v>S.I.</v>
      </c>
      <c r="J213" s="235"/>
      <c r="K213" s="61"/>
      <c r="L213" s="224"/>
      <c r="M213" s="225" t="str">
        <f t="shared" si="110"/>
        <v>S.I.</v>
      </c>
      <c r="N213" s="234"/>
      <c r="O213" s="63"/>
      <c r="P213" s="227"/>
      <c r="Q213" s="228" t="str">
        <f t="shared" si="111"/>
        <v>S.I.</v>
      </c>
      <c r="R213" s="233"/>
      <c r="S213" s="65"/>
      <c r="T213" s="222"/>
      <c r="U213" s="223" t="str">
        <f t="shared" si="112"/>
        <v>S.I.</v>
      </c>
      <c r="V213" s="232"/>
      <c r="W213" s="66"/>
      <c r="X213" s="229"/>
      <c r="Y213" s="230" t="str">
        <f t="shared" si="113"/>
        <v>S.I.</v>
      </c>
      <c r="Z213" s="440"/>
      <c r="AA213" s="441"/>
      <c r="AB213" s="465"/>
      <c r="AC213" s="443" t="str">
        <f t="shared" si="114"/>
        <v>S.I.</v>
      </c>
      <c r="AD213" s="446"/>
      <c r="AE213" s="447"/>
      <c r="AF213" s="468"/>
      <c r="AG213" s="449" t="str">
        <f t="shared" si="115"/>
        <v>S.I.</v>
      </c>
      <c r="AH213" s="452"/>
      <c r="AI213" s="453"/>
      <c r="AJ213" s="473"/>
      <c r="AK213" s="455" t="str">
        <f t="shared" si="116"/>
        <v>S.I.</v>
      </c>
      <c r="AL213" s="1"/>
    </row>
    <row r="214" spans="1:38" ht="19.5" customHeight="1">
      <c r="A214" s="552"/>
      <c r="B214" s="551"/>
      <c r="C214" s="385">
        <f t="shared" si="105"/>
        <v>257</v>
      </c>
      <c r="D214" s="541" t="s">
        <v>407</v>
      </c>
      <c r="E214" s="159" t="s">
        <v>412</v>
      </c>
      <c r="F214" s="212"/>
      <c r="G214" s="217"/>
      <c r="H214" s="216"/>
      <c r="I214" s="219" t="str">
        <f t="shared" si="109"/>
        <v>S.I.</v>
      </c>
      <c r="J214" s="235"/>
      <c r="K214" s="61"/>
      <c r="L214" s="224"/>
      <c r="M214" s="225" t="str">
        <f t="shared" si="110"/>
        <v>S.I.</v>
      </c>
      <c r="N214" s="234"/>
      <c r="O214" s="63"/>
      <c r="P214" s="227"/>
      <c r="Q214" s="228" t="str">
        <f t="shared" si="111"/>
        <v>S.I.</v>
      </c>
      <c r="R214" s="233"/>
      <c r="S214" s="65"/>
      <c r="T214" s="222"/>
      <c r="U214" s="223" t="str">
        <f t="shared" si="112"/>
        <v>S.I.</v>
      </c>
      <c r="V214" s="232"/>
      <c r="W214" s="66"/>
      <c r="X214" s="229"/>
      <c r="Y214" s="230" t="str">
        <f t="shared" si="113"/>
        <v>S.I.</v>
      </c>
      <c r="Z214" s="440"/>
      <c r="AA214" s="441"/>
      <c r="AB214" s="465"/>
      <c r="AC214" s="443" t="str">
        <f t="shared" si="114"/>
        <v>S.I.</v>
      </c>
      <c r="AD214" s="446"/>
      <c r="AE214" s="447"/>
      <c r="AF214" s="468"/>
      <c r="AG214" s="449" t="str">
        <f t="shared" si="115"/>
        <v>S.I.</v>
      </c>
      <c r="AH214" s="452"/>
      <c r="AI214" s="453"/>
      <c r="AJ214" s="473"/>
      <c r="AK214" s="455" t="str">
        <f t="shared" si="116"/>
        <v>S.I.</v>
      </c>
      <c r="AL214" s="1"/>
    </row>
    <row r="215" spans="1:38" ht="19.5" customHeight="1">
      <c r="A215" s="552"/>
      <c r="B215" s="551"/>
      <c r="C215" s="385">
        <f t="shared" si="105"/>
        <v>258</v>
      </c>
      <c r="D215" s="541" t="s">
        <v>408</v>
      </c>
      <c r="E215" s="159" t="s">
        <v>0</v>
      </c>
      <c r="F215" s="212"/>
      <c r="G215" s="217"/>
      <c r="H215" s="216"/>
      <c r="I215" s="219" t="str">
        <f t="shared" si="109"/>
        <v>S.I.</v>
      </c>
      <c r="J215" s="235"/>
      <c r="K215" s="61"/>
      <c r="L215" s="224"/>
      <c r="M215" s="225" t="str">
        <f t="shared" si="110"/>
        <v>S.I.</v>
      </c>
      <c r="N215" s="234"/>
      <c r="O215" s="63"/>
      <c r="P215" s="227"/>
      <c r="Q215" s="228" t="str">
        <f t="shared" si="111"/>
        <v>S.I.</v>
      </c>
      <c r="R215" s="233"/>
      <c r="S215" s="65"/>
      <c r="T215" s="222"/>
      <c r="U215" s="223" t="str">
        <f t="shared" si="112"/>
        <v>S.I.</v>
      </c>
      <c r="V215" s="232"/>
      <c r="W215" s="66"/>
      <c r="X215" s="229"/>
      <c r="Y215" s="230" t="str">
        <f t="shared" si="113"/>
        <v>S.I.</v>
      </c>
      <c r="Z215" s="440"/>
      <c r="AA215" s="441"/>
      <c r="AB215" s="465"/>
      <c r="AC215" s="443" t="str">
        <f t="shared" si="114"/>
        <v>S.I.</v>
      </c>
      <c r="AD215" s="446"/>
      <c r="AE215" s="447"/>
      <c r="AF215" s="468"/>
      <c r="AG215" s="449" t="str">
        <f t="shared" si="115"/>
        <v>S.I.</v>
      </c>
      <c r="AH215" s="452"/>
      <c r="AI215" s="453"/>
      <c r="AJ215" s="473"/>
      <c r="AK215" s="455" t="str">
        <f t="shared" si="116"/>
        <v>S.I.</v>
      </c>
      <c r="AL215" s="1"/>
    </row>
    <row r="216" spans="1:38" ht="19.5" customHeight="1">
      <c r="A216" s="552"/>
      <c r="B216" s="551"/>
      <c r="C216" s="385">
        <f t="shared" si="105"/>
        <v>259</v>
      </c>
      <c r="D216" s="541" t="s">
        <v>408</v>
      </c>
      <c r="E216" s="159" t="s">
        <v>412</v>
      </c>
      <c r="F216" s="212"/>
      <c r="G216" s="217"/>
      <c r="H216" s="216"/>
      <c r="I216" s="219" t="str">
        <f t="shared" si="109"/>
        <v>S.I.</v>
      </c>
      <c r="J216" s="235"/>
      <c r="K216" s="61"/>
      <c r="L216" s="224"/>
      <c r="M216" s="225" t="str">
        <f t="shared" si="110"/>
        <v>S.I.</v>
      </c>
      <c r="N216" s="234"/>
      <c r="O216" s="63"/>
      <c r="P216" s="227"/>
      <c r="Q216" s="228" t="str">
        <f t="shared" si="111"/>
        <v>S.I.</v>
      </c>
      <c r="R216" s="233"/>
      <c r="S216" s="65"/>
      <c r="T216" s="222"/>
      <c r="U216" s="223" t="str">
        <f t="shared" si="112"/>
        <v>S.I.</v>
      </c>
      <c r="V216" s="232"/>
      <c r="W216" s="66"/>
      <c r="X216" s="229"/>
      <c r="Y216" s="230" t="str">
        <f t="shared" si="113"/>
        <v>S.I.</v>
      </c>
      <c r="Z216" s="440"/>
      <c r="AA216" s="441"/>
      <c r="AB216" s="465"/>
      <c r="AC216" s="443" t="str">
        <f t="shared" si="114"/>
        <v>S.I.</v>
      </c>
      <c r="AD216" s="446"/>
      <c r="AE216" s="447"/>
      <c r="AF216" s="468"/>
      <c r="AG216" s="449" t="str">
        <f t="shared" si="115"/>
        <v>S.I.</v>
      </c>
      <c r="AH216" s="452"/>
      <c r="AI216" s="453"/>
      <c r="AJ216" s="473"/>
      <c r="AK216" s="455" t="str">
        <f t="shared" si="116"/>
        <v>S.I.</v>
      </c>
      <c r="AL216" s="1"/>
    </row>
    <row r="217" spans="1:38" ht="19.5" customHeight="1">
      <c r="A217" s="552"/>
      <c r="B217" s="551"/>
      <c r="C217" s="385">
        <f t="shared" si="105"/>
        <v>260</v>
      </c>
      <c r="D217" s="541" t="s">
        <v>409</v>
      </c>
      <c r="E217" s="159" t="s">
        <v>0</v>
      </c>
      <c r="F217" s="212"/>
      <c r="G217" s="217"/>
      <c r="H217" s="216"/>
      <c r="I217" s="219" t="str">
        <f t="shared" si="109"/>
        <v>S.I.</v>
      </c>
      <c r="J217" s="235"/>
      <c r="K217" s="61"/>
      <c r="L217" s="224"/>
      <c r="M217" s="225" t="str">
        <f t="shared" si="110"/>
        <v>S.I.</v>
      </c>
      <c r="N217" s="234"/>
      <c r="O217" s="63"/>
      <c r="P217" s="227"/>
      <c r="Q217" s="228" t="str">
        <f t="shared" si="111"/>
        <v>S.I.</v>
      </c>
      <c r="R217" s="233"/>
      <c r="S217" s="65"/>
      <c r="T217" s="222"/>
      <c r="U217" s="223" t="str">
        <f t="shared" si="112"/>
        <v>S.I.</v>
      </c>
      <c r="V217" s="232"/>
      <c r="W217" s="66"/>
      <c r="X217" s="229"/>
      <c r="Y217" s="230" t="str">
        <f t="shared" si="113"/>
        <v>S.I.</v>
      </c>
      <c r="Z217" s="440"/>
      <c r="AA217" s="441"/>
      <c r="AB217" s="465"/>
      <c r="AC217" s="443" t="str">
        <f t="shared" si="114"/>
        <v>S.I.</v>
      </c>
      <c r="AD217" s="446"/>
      <c r="AE217" s="447"/>
      <c r="AF217" s="468"/>
      <c r="AG217" s="449" t="str">
        <f t="shared" si="115"/>
        <v>S.I.</v>
      </c>
      <c r="AH217" s="452"/>
      <c r="AI217" s="453"/>
      <c r="AJ217" s="473"/>
      <c r="AK217" s="455" t="str">
        <f t="shared" si="116"/>
        <v>S.I.</v>
      </c>
      <c r="AL217" s="1"/>
    </row>
    <row r="218" spans="1:38" ht="19.5" customHeight="1">
      <c r="A218" s="552"/>
      <c r="B218" s="551"/>
      <c r="C218" s="385">
        <f t="shared" si="105"/>
        <v>261</v>
      </c>
      <c r="D218" s="541" t="s">
        <v>409</v>
      </c>
      <c r="E218" s="159" t="s">
        <v>412</v>
      </c>
      <c r="F218" s="212"/>
      <c r="G218" s="217"/>
      <c r="H218" s="216"/>
      <c r="I218" s="219" t="str">
        <f t="shared" si="109"/>
        <v>S.I.</v>
      </c>
      <c r="J218" s="235"/>
      <c r="K218" s="61"/>
      <c r="L218" s="224"/>
      <c r="M218" s="225" t="str">
        <f t="shared" si="110"/>
        <v>S.I.</v>
      </c>
      <c r="N218" s="234"/>
      <c r="O218" s="63"/>
      <c r="P218" s="227"/>
      <c r="Q218" s="228" t="str">
        <f t="shared" si="111"/>
        <v>S.I.</v>
      </c>
      <c r="R218" s="233"/>
      <c r="S218" s="65"/>
      <c r="T218" s="222"/>
      <c r="U218" s="223" t="str">
        <f t="shared" si="112"/>
        <v>S.I.</v>
      </c>
      <c r="V218" s="232"/>
      <c r="W218" s="66"/>
      <c r="X218" s="229"/>
      <c r="Y218" s="230" t="str">
        <f t="shared" si="113"/>
        <v>S.I.</v>
      </c>
      <c r="Z218" s="440"/>
      <c r="AA218" s="441"/>
      <c r="AB218" s="465"/>
      <c r="AC218" s="443" t="str">
        <f t="shared" si="114"/>
        <v>S.I.</v>
      </c>
      <c r="AD218" s="446"/>
      <c r="AE218" s="447"/>
      <c r="AF218" s="468"/>
      <c r="AG218" s="449" t="str">
        <f t="shared" si="115"/>
        <v>S.I.</v>
      </c>
      <c r="AH218" s="452"/>
      <c r="AI218" s="453"/>
      <c r="AJ218" s="473"/>
      <c r="AK218" s="455" t="str">
        <f t="shared" si="116"/>
        <v>S.I.</v>
      </c>
      <c r="AL218" s="1"/>
    </row>
    <row r="219" spans="1:38" ht="19.5" customHeight="1">
      <c r="A219" s="552"/>
      <c r="B219" s="551"/>
      <c r="C219" s="385">
        <f t="shared" si="105"/>
        <v>262</v>
      </c>
      <c r="D219" s="541" t="s">
        <v>411</v>
      </c>
      <c r="E219" s="159" t="s">
        <v>0</v>
      </c>
      <c r="F219" s="212"/>
      <c r="G219" s="217"/>
      <c r="H219" s="216"/>
      <c r="I219" s="219" t="str">
        <f t="shared" si="109"/>
        <v>S.I.</v>
      </c>
      <c r="J219" s="235"/>
      <c r="K219" s="61"/>
      <c r="L219" s="224"/>
      <c r="M219" s="225" t="str">
        <f t="shared" si="110"/>
        <v>S.I.</v>
      </c>
      <c r="N219" s="234"/>
      <c r="O219" s="63"/>
      <c r="P219" s="227"/>
      <c r="Q219" s="228" t="str">
        <f t="shared" si="111"/>
        <v>S.I.</v>
      </c>
      <c r="R219" s="233"/>
      <c r="S219" s="65"/>
      <c r="T219" s="222"/>
      <c r="U219" s="223" t="str">
        <f t="shared" si="112"/>
        <v>S.I.</v>
      </c>
      <c r="V219" s="232"/>
      <c r="W219" s="66"/>
      <c r="X219" s="229"/>
      <c r="Y219" s="230" t="str">
        <f t="shared" si="113"/>
        <v>S.I.</v>
      </c>
      <c r="Z219" s="440"/>
      <c r="AA219" s="441"/>
      <c r="AB219" s="465"/>
      <c r="AC219" s="443" t="str">
        <f t="shared" si="114"/>
        <v>S.I.</v>
      </c>
      <c r="AD219" s="446"/>
      <c r="AE219" s="447"/>
      <c r="AF219" s="468"/>
      <c r="AG219" s="449" t="str">
        <f t="shared" si="115"/>
        <v>S.I.</v>
      </c>
      <c r="AH219" s="452"/>
      <c r="AI219" s="453"/>
      <c r="AJ219" s="473"/>
      <c r="AK219" s="455" t="str">
        <f t="shared" si="116"/>
        <v>S.I.</v>
      </c>
      <c r="AL219" s="1"/>
    </row>
    <row r="220" spans="1:38" ht="19.5" customHeight="1">
      <c r="A220" s="552"/>
      <c r="B220" s="551"/>
      <c r="C220" s="385">
        <f t="shared" si="105"/>
        <v>263</v>
      </c>
      <c r="D220" s="541" t="s">
        <v>411</v>
      </c>
      <c r="E220" s="159" t="s">
        <v>412</v>
      </c>
      <c r="F220" s="212"/>
      <c r="G220" s="217"/>
      <c r="H220" s="216"/>
      <c r="I220" s="219" t="str">
        <f t="shared" si="109"/>
        <v>S.I.</v>
      </c>
      <c r="J220" s="235"/>
      <c r="K220" s="61"/>
      <c r="L220" s="224"/>
      <c r="M220" s="225" t="str">
        <f t="shared" si="110"/>
        <v>S.I.</v>
      </c>
      <c r="N220" s="234"/>
      <c r="O220" s="63"/>
      <c r="P220" s="227"/>
      <c r="Q220" s="228" t="str">
        <f t="shared" si="111"/>
        <v>S.I.</v>
      </c>
      <c r="R220" s="233"/>
      <c r="S220" s="65"/>
      <c r="T220" s="222"/>
      <c r="U220" s="223" t="str">
        <f t="shared" si="112"/>
        <v>S.I.</v>
      </c>
      <c r="V220" s="232"/>
      <c r="W220" s="66"/>
      <c r="X220" s="229"/>
      <c r="Y220" s="230" t="str">
        <f t="shared" si="113"/>
        <v>S.I.</v>
      </c>
      <c r="Z220" s="440"/>
      <c r="AA220" s="441"/>
      <c r="AB220" s="465"/>
      <c r="AC220" s="443" t="str">
        <f t="shared" si="114"/>
        <v>S.I.</v>
      </c>
      <c r="AD220" s="446"/>
      <c r="AE220" s="447"/>
      <c r="AF220" s="468"/>
      <c r="AG220" s="449" t="str">
        <f t="shared" si="115"/>
        <v>S.I.</v>
      </c>
      <c r="AH220" s="452"/>
      <c r="AI220" s="453"/>
      <c r="AJ220" s="473"/>
      <c r="AK220" s="455" t="str">
        <f t="shared" si="116"/>
        <v>S.I.</v>
      </c>
      <c r="AL220" s="1"/>
    </row>
    <row r="221" spans="1:38" ht="58.5" customHeight="1">
      <c r="A221" s="538" t="s">
        <v>314</v>
      </c>
      <c r="B221" s="535" t="s">
        <v>1186</v>
      </c>
      <c r="C221" s="385">
        <f t="shared" si="105"/>
        <v>264</v>
      </c>
      <c r="D221" s="115" t="s">
        <v>291</v>
      </c>
      <c r="E221" s="103" t="s">
        <v>0</v>
      </c>
      <c r="F221" s="212"/>
      <c r="G221" s="217"/>
      <c r="H221" s="216"/>
      <c r="I221" s="219" t="str">
        <f t="shared" si="109"/>
        <v>S.I.</v>
      </c>
      <c r="J221" s="235"/>
      <c r="K221" s="61"/>
      <c r="L221" s="224"/>
      <c r="M221" s="225" t="str">
        <f t="shared" si="110"/>
        <v>S.I.</v>
      </c>
      <c r="N221" s="234"/>
      <c r="O221" s="63"/>
      <c r="P221" s="227"/>
      <c r="Q221" s="228" t="str">
        <f t="shared" si="111"/>
        <v>S.I.</v>
      </c>
      <c r="R221" s="233"/>
      <c r="S221" s="65"/>
      <c r="T221" s="222"/>
      <c r="U221" s="223" t="str">
        <f t="shared" si="112"/>
        <v>S.I.</v>
      </c>
      <c r="V221" s="232"/>
      <c r="W221" s="66"/>
      <c r="X221" s="229"/>
      <c r="Y221" s="230" t="str">
        <f t="shared" si="113"/>
        <v>S.I.</v>
      </c>
      <c r="Z221" s="440"/>
      <c r="AA221" s="441"/>
      <c r="AB221" s="465"/>
      <c r="AC221" s="443" t="str">
        <f t="shared" si="114"/>
        <v>S.I.</v>
      </c>
      <c r="AD221" s="446"/>
      <c r="AE221" s="447"/>
      <c r="AF221" s="468"/>
      <c r="AG221" s="449" t="str">
        <f t="shared" si="115"/>
        <v>S.I.</v>
      </c>
      <c r="AH221" s="452"/>
      <c r="AI221" s="453"/>
      <c r="AJ221" s="473"/>
      <c r="AK221" s="455" t="str">
        <f t="shared" si="116"/>
        <v>S.I.</v>
      </c>
      <c r="AL221" s="1"/>
    </row>
    <row r="222" spans="1:38" ht="42" customHeight="1">
      <c r="A222" s="539"/>
      <c r="B222" s="536"/>
      <c r="C222" s="385">
        <f t="shared" si="105"/>
        <v>265</v>
      </c>
      <c r="D222" s="115" t="s">
        <v>292</v>
      </c>
      <c r="E222" s="103" t="s">
        <v>0</v>
      </c>
      <c r="F222" s="212"/>
      <c r="G222" s="217"/>
      <c r="H222" s="216"/>
      <c r="I222" s="219" t="str">
        <f t="shared" si="109"/>
        <v>S.I.</v>
      </c>
      <c r="J222" s="235"/>
      <c r="K222" s="61"/>
      <c r="L222" s="224"/>
      <c r="M222" s="225" t="str">
        <f t="shared" si="110"/>
        <v>S.I.</v>
      </c>
      <c r="N222" s="234"/>
      <c r="O222" s="63"/>
      <c r="P222" s="227"/>
      <c r="Q222" s="228" t="str">
        <f t="shared" si="111"/>
        <v>S.I.</v>
      </c>
      <c r="R222" s="233"/>
      <c r="S222" s="65"/>
      <c r="T222" s="222"/>
      <c r="U222" s="223" t="str">
        <f t="shared" si="112"/>
        <v>S.I.</v>
      </c>
      <c r="V222" s="232"/>
      <c r="W222" s="66"/>
      <c r="X222" s="229"/>
      <c r="Y222" s="230" t="str">
        <f t="shared" si="113"/>
        <v>S.I.</v>
      </c>
      <c r="Z222" s="440"/>
      <c r="AA222" s="441"/>
      <c r="AB222" s="465"/>
      <c r="AC222" s="443" t="str">
        <f t="shared" si="114"/>
        <v>S.I.</v>
      </c>
      <c r="AD222" s="446"/>
      <c r="AE222" s="447"/>
      <c r="AF222" s="468"/>
      <c r="AG222" s="449" t="str">
        <f t="shared" si="115"/>
        <v>S.I.</v>
      </c>
      <c r="AH222" s="452"/>
      <c r="AI222" s="453"/>
      <c r="AJ222" s="473"/>
      <c r="AK222" s="455" t="str">
        <f t="shared" si="116"/>
        <v>S.I.</v>
      </c>
      <c r="AL222" s="1"/>
    </row>
    <row r="223" spans="1:38" ht="42" customHeight="1">
      <c r="A223" s="539"/>
      <c r="B223" s="536"/>
      <c r="C223" s="385">
        <f t="shared" si="105"/>
        <v>266</v>
      </c>
      <c r="D223" s="115" t="s">
        <v>293</v>
      </c>
      <c r="E223" s="103" t="s">
        <v>0</v>
      </c>
      <c r="F223" s="212"/>
      <c r="G223" s="217"/>
      <c r="H223" s="216"/>
      <c r="I223" s="219" t="str">
        <f t="shared" si="109"/>
        <v>S.I.</v>
      </c>
      <c r="J223" s="235"/>
      <c r="K223" s="61"/>
      <c r="L223" s="224"/>
      <c r="M223" s="225" t="str">
        <f t="shared" si="110"/>
        <v>S.I.</v>
      </c>
      <c r="N223" s="234"/>
      <c r="O223" s="63"/>
      <c r="P223" s="227"/>
      <c r="Q223" s="228" t="str">
        <f t="shared" si="111"/>
        <v>S.I.</v>
      </c>
      <c r="R223" s="233"/>
      <c r="S223" s="65"/>
      <c r="T223" s="222"/>
      <c r="U223" s="223" t="str">
        <f t="shared" si="112"/>
        <v>S.I.</v>
      </c>
      <c r="V223" s="232"/>
      <c r="W223" s="66"/>
      <c r="X223" s="229"/>
      <c r="Y223" s="230" t="str">
        <f t="shared" si="113"/>
        <v>S.I.</v>
      </c>
      <c r="Z223" s="440"/>
      <c r="AA223" s="441"/>
      <c r="AB223" s="465"/>
      <c r="AC223" s="443" t="str">
        <f t="shared" si="114"/>
        <v>S.I.</v>
      </c>
      <c r="AD223" s="446"/>
      <c r="AE223" s="447"/>
      <c r="AF223" s="468"/>
      <c r="AG223" s="449" t="str">
        <f t="shared" si="115"/>
        <v>S.I.</v>
      </c>
      <c r="AH223" s="452"/>
      <c r="AI223" s="453"/>
      <c r="AJ223" s="473"/>
      <c r="AK223" s="455" t="str">
        <f t="shared" si="116"/>
        <v>S.I.</v>
      </c>
      <c r="AL223" s="1"/>
    </row>
    <row r="224" spans="1:38" ht="33.75" customHeight="1">
      <c r="A224" s="539"/>
      <c r="B224" s="536"/>
      <c r="C224" s="385">
        <f t="shared" si="105"/>
        <v>267</v>
      </c>
      <c r="D224" s="115" t="s">
        <v>294</v>
      </c>
      <c r="E224" s="103" t="s">
        <v>0</v>
      </c>
      <c r="F224" s="212"/>
      <c r="G224" s="217"/>
      <c r="H224" s="216"/>
      <c r="I224" s="219" t="str">
        <f t="shared" si="109"/>
        <v>S.I.</v>
      </c>
      <c r="J224" s="235"/>
      <c r="K224" s="61"/>
      <c r="L224" s="224"/>
      <c r="M224" s="225" t="str">
        <f t="shared" si="110"/>
        <v>S.I.</v>
      </c>
      <c r="N224" s="234"/>
      <c r="O224" s="63"/>
      <c r="P224" s="227"/>
      <c r="Q224" s="228" t="str">
        <f t="shared" si="111"/>
        <v>S.I.</v>
      </c>
      <c r="R224" s="233"/>
      <c r="S224" s="65"/>
      <c r="T224" s="222"/>
      <c r="U224" s="223" t="str">
        <f t="shared" si="112"/>
        <v>S.I.</v>
      </c>
      <c r="V224" s="232"/>
      <c r="W224" s="66"/>
      <c r="X224" s="229"/>
      <c r="Y224" s="230" t="str">
        <f t="shared" si="113"/>
        <v>S.I.</v>
      </c>
      <c r="Z224" s="440"/>
      <c r="AA224" s="441"/>
      <c r="AB224" s="465"/>
      <c r="AC224" s="443" t="str">
        <f t="shared" si="114"/>
        <v>S.I.</v>
      </c>
      <c r="AD224" s="446"/>
      <c r="AE224" s="447"/>
      <c r="AF224" s="468"/>
      <c r="AG224" s="449" t="str">
        <f t="shared" si="115"/>
        <v>S.I.</v>
      </c>
      <c r="AH224" s="452"/>
      <c r="AI224" s="453"/>
      <c r="AJ224" s="473"/>
      <c r="AK224" s="455" t="str">
        <f t="shared" si="116"/>
        <v>S.I.</v>
      </c>
      <c r="AL224" s="1"/>
    </row>
    <row r="225" spans="1:38" ht="25.5">
      <c r="A225" s="539"/>
      <c r="B225" s="536"/>
      <c r="C225" s="385">
        <f t="shared" si="105"/>
        <v>268</v>
      </c>
      <c r="D225" s="115" t="s">
        <v>295</v>
      </c>
      <c r="E225" s="103" t="s">
        <v>0</v>
      </c>
      <c r="F225" s="212"/>
      <c r="G225" s="217"/>
      <c r="H225" s="216"/>
      <c r="I225" s="219" t="s">
        <v>652</v>
      </c>
      <c r="J225" s="235"/>
      <c r="K225" s="61"/>
      <c r="L225" s="224"/>
      <c r="M225" s="225" t="s">
        <v>652</v>
      </c>
      <c r="N225" s="234"/>
      <c r="O225" s="63"/>
      <c r="P225" s="227"/>
      <c r="Q225" s="228" t="s">
        <v>652</v>
      </c>
      <c r="R225" s="233"/>
      <c r="S225" s="65"/>
      <c r="T225" s="222"/>
      <c r="U225" s="223" t="s">
        <v>652</v>
      </c>
      <c r="V225" s="232"/>
      <c r="W225" s="66"/>
      <c r="X225" s="229"/>
      <c r="Y225" s="230" t="s">
        <v>652</v>
      </c>
      <c r="Z225" s="440"/>
      <c r="AA225" s="441"/>
      <c r="AB225" s="465"/>
      <c r="AC225" s="443" t="s">
        <v>652</v>
      </c>
      <c r="AD225" s="446"/>
      <c r="AE225" s="447"/>
      <c r="AF225" s="468"/>
      <c r="AG225" s="449" t="s">
        <v>652</v>
      </c>
      <c r="AH225" s="452"/>
      <c r="AI225" s="453"/>
      <c r="AJ225" s="473"/>
      <c r="AK225" s="455" t="s">
        <v>652</v>
      </c>
      <c r="AL225" s="1"/>
    </row>
    <row r="226" spans="1:38" ht="51">
      <c r="A226" s="540"/>
      <c r="B226" s="537"/>
      <c r="C226" s="382">
        <v>1631</v>
      </c>
      <c r="D226" s="115" t="s">
        <v>651</v>
      </c>
      <c r="E226" s="103" t="s">
        <v>0</v>
      </c>
      <c r="F226" s="212"/>
      <c r="G226" s="217"/>
      <c r="H226" s="216"/>
      <c r="I226" s="219" t="str">
        <f t="shared" si="109"/>
        <v>S.I.</v>
      </c>
      <c r="J226" s="235"/>
      <c r="K226" s="61"/>
      <c r="L226" s="224"/>
      <c r="M226" s="225" t="str">
        <f t="shared" si="110"/>
        <v>S.I.</v>
      </c>
      <c r="N226" s="234"/>
      <c r="O226" s="63"/>
      <c r="P226" s="227"/>
      <c r="Q226" s="228" t="str">
        <f t="shared" si="111"/>
        <v>S.I.</v>
      </c>
      <c r="R226" s="233"/>
      <c r="S226" s="65"/>
      <c r="T226" s="222"/>
      <c r="U226" s="223" t="str">
        <f t="shared" si="112"/>
        <v>S.I.</v>
      </c>
      <c r="V226" s="232"/>
      <c r="W226" s="66"/>
      <c r="X226" s="229"/>
      <c r="Y226" s="230" t="str">
        <f t="shared" si="113"/>
        <v>S.I.</v>
      </c>
      <c r="Z226" s="440"/>
      <c r="AA226" s="441"/>
      <c r="AB226" s="465"/>
      <c r="AC226" s="443" t="str">
        <f t="shared" ref="AC226:AC230" si="117">IF(AND(Z226="DISPONIBLE"),AA226,IF(AND(Z226="NO DISPONIBLE"),"N.D.","S.I."))</f>
        <v>S.I.</v>
      </c>
      <c r="AD226" s="446"/>
      <c r="AE226" s="447"/>
      <c r="AF226" s="468"/>
      <c r="AG226" s="449" t="str">
        <f t="shared" ref="AG226:AG230" si="118">IF(AND(AD226="DISPONIBLE"),AE226,IF(AND(AD226="NO DISPONIBLE"),"N.D.","S.I."))</f>
        <v>S.I.</v>
      </c>
      <c r="AH226" s="452"/>
      <c r="AI226" s="453"/>
      <c r="AJ226" s="473"/>
      <c r="AK226" s="455" t="str">
        <f t="shared" ref="AK226:AK230" si="119">IF(AND(AH226="DISPONIBLE"),AI226,IF(AND(AH226="NO DISPONIBLE"),"N.D.","S.I."))</f>
        <v>S.I.</v>
      </c>
      <c r="AL226" s="1"/>
    </row>
    <row r="227" spans="1:38" ht="42" customHeight="1">
      <c r="A227" s="538" t="s">
        <v>315</v>
      </c>
      <c r="B227" s="535" t="s">
        <v>1187</v>
      </c>
      <c r="C227" s="385">
        <f>+C225+1</f>
        <v>269</v>
      </c>
      <c r="D227" s="115" t="s">
        <v>291</v>
      </c>
      <c r="E227" s="103" t="s">
        <v>0</v>
      </c>
      <c r="F227" s="212"/>
      <c r="G227" s="217"/>
      <c r="H227" s="216"/>
      <c r="I227" s="219" t="str">
        <f t="shared" si="109"/>
        <v>S.I.</v>
      </c>
      <c r="J227" s="235"/>
      <c r="K227" s="61"/>
      <c r="L227" s="224"/>
      <c r="M227" s="225" t="str">
        <f t="shared" si="110"/>
        <v>S.I.</v>
      </c>
      <c r="N227" s="234"/>
      <c r="O227" s="63"/>
      <c r="P227" s="227"/>
      <c r="Q227" s="228" t="str">
        <f t="shared" si="111"/>
        <v>S.I.</v>
      </c>
      <c r="R227" s="233"/>
      <c r="S227" s="65"/>
      <c r="T227" s="222"/>
      <c r="U227" s="223" t="str">
        <f t="shared" si="112"/>
        <v>S.I.</v>
      </c>
      <c r="V227" s="232"/>
      <c r="W227" s="66"/>
      <c r="X227" s="229"/>
      <c r="Y227" s="230" t="str">
        <f t="shared" si="113"/>
        <v>S.I.</v>
      </c>
      <c r="Z227" s="440"/>
      <c r="AA227" s="441"/>
      <c r="AB227" s="465"/>
      <c r="AC227" s="443" t="str">
        <f t="shared" si="117"/>
        <v>S.I.</v>
      </c>
      <c r="AD227" s="446"/>
      <c r="AE227" s="447"/>
      <c r="AF227" s="468"/>
      <c r="AG227" s="449" t="str">
        <f t="shared" si="118"/>
        <v>S.I.</v>
      </c>
      <c r="AH227" s="452"/>
      <c r="AI227" s="453"/>
      <c r="AJ227" s="473"/>
      <c r="AK227" s="455" t="str">
        <f t="shared" si="119"/>
        <v>S.I.</v>
      </c>
      <c r="AL227" s="1"/>
    </row>
    <row r="228" spans="1:38" ht="42" customHeight="1">
      <c r="A228" s="539"/>
      <c r="B228" s="536"/>
      <c r="C228" s="385">
        <f t="shared" si="105"/>
        <v>270</v>
      </c>
      <c r="D228" s="115" t="s">
        <v>292</v>
      </c>
      <c r="E228" s="103" t="s">
        <v>0</v>
      </c>
      <c r="F228" s="212"/>
      <c r="G228" s="217"/>
      <c r="H228" s="216"/>
      <c r="I228" s="219" t="str">
        <f t="shared" si="109"/>
        <v>S.I.</v>
      </c>
      <c r="J228" s="235"/>
      <c r="K228" s="61"/>
      <c r="L228" s="224"/>
      <c r="M228" s="225" t="str">
        <f t="shared" si="110"/>
        <v>S.I.</v>
      </c>
      <c r="N228" s="234"/>
      <c r="O228" s="63"/>
      <c r="P228" s="227"/>
      <c r="Q228" s="228" t="str">
        <f t="shared" si="111"/>
        <v>S.I.</v>
      </c>
      <c r="R228" s="233"/>
      <c r="S228" s="65"/>
      <c r="T228" s="222"/>
      <c r="U228" s="223" t="str">
        <f t="shared" si="112"/>
        <v>S.I.</v>
      </c>
      <c r="V228" s="232"/>
      <c r="W228" s="66"/>
      <c r="X228" s="229"/>
      <c r="Y228" s="230" t="str">
        <f t="shared" si="113"/>
        <v>S.I.</v>
      </c>
      <c r="Z228" s="440"/>
      <c r="AA228" s="441"/>
      <c r="AB228" s="465"/>
      <c r="AC228" s="443" t="str">
        <f t="shared" si="117"/>
        <v>S.I.</v>
      </c>
      <c r="AD228" s="446"/>
      <c r="AE228" s="447"/>
      <c r="AF228" s="468"/>
      <c r="AG228" s="449" t="str">
        <f t="shared" si="118"/>
        <v>S.I.</v>
      </c>
      <c r="AH228" s="452"/>
      <c r="AI228" s="453"/>
      <c r="AJ228" s="473"/>
      <c r="AK228" s="455" t="str">
        <f t="shared" si="119"/>
        <v>S.I.</v>
      </c>
      <c r="AL228" s="1"/>
    </row>
    <row r="229" spans="1:38" ht="33.75" customHeight="1">
      <c r="A229" s="539"/>
      <c r="B229" s="536"/>
      <c r="C229" s="385">
        <f t="shared" si="105"/>
        <v>271</v>
      </c>
      <c r="D229" s="115" t="s">
        <v>293</v>
      </c>
      <c r="E229" s="103" t="s">
        <v>0</v>
      </c>
      <c r="F229" s="212"/>
      <c r="G229" s="217"/>
      <c r="H229" s="216"/>
      <c r="I229" s="219" t="str">
        <f t="shared" si="109"/>
        <v>S.I.</v>
      </c>
      <c r="J229" s="235"/>
      <c r="K229" s="61"/>
      <c r="L229" s="224"/>
      <c r="M229" s="225" t="str">
        <f t="shared" si="110"/>
        <v>S.I.</v>
      </c>
      <c r="N229" s="234"/>
      <c r="O229" s="63"/>
      <c r="P229" s="227"/>
      <c r="Q229" s="228" t="str">
        <f t="shared" si="111"/>
        <v>S.I.</v>
      </c>
      <c r="R229" s="233"/>
      <c r="S229" s="65"/>
      <c r="T229" s="222"/>
      <c r="U229" s="223" t="str">
        <f t="shared" si="112"/>
        <v>S.I.</v>
      </c>
      <c r="V229" s="232"/>
      <c r="W229" s="66"/>
      <c r="X229" s="229"/>
      <c r="Y229" s="230" t="str">
        <f t="shared" si="113"/>
        <v>S.I.</v>
      </c>
      <c r="Z229" s="440"/>
      <c r="AA229" s="441"/>
      <c r="AB229" s="465"/>
      <c r="AC229" s="443" t="str">
        <f t="shared" si="117"/>
        <v>S.I.</v>
      </c>
      <c r="AD229" s="446"/>
      <c r="AE229" s="447"/>
      <c r="AF229" s="468"/>
      <c r="AG229" s="449" t="str">
        <f t="shared" si="118"/>
        <v>S.I.</v>
      </c>
      <c r="AH229" s="452"/>
      <c r="AI229" s="453"/>
      <c r="AJ229" s="473"/>
      <c r="AK229" s="455" t="str">
        <f t="shared" si="119"/>
        <v>S.I.</v>
      </c>
      <c r="AL229" s="1"/>
    </row>
    <row r="230" spans="1:38" ht="33.75" customHeight="1">
      <c r="A230" s="539"/>
      <c r="B230" s="536"/>
      <c r="C230" s="385">
        <f t="shared" si="105"/>
        <v>272</v>
      </c>
      <c r="D230" s="115" t="s">
        <v>294</v>
      </c>
      <c r="E230" s="103" t="s">
        <v>0</v>
      </c>
      <c r="F230" s="212"/>
      <c r="G230" s="217"/>
      <c r="H230" s="216"/>
      <c r="I230" s="219" t="str">
        <f t="shared" si="109"/>
        <v>S.I.</v>
      </c>
      <c r="J230" s="235"/>
      <c r="K230" s="61"/>
      <c r="L230" s="224"/>
      <c r="M230" s="225" t="str">
        <f t="shared" si="110"/>
        <v>S.I.</v>
      </c>
      <c r="N230" s="234"/>
      <c r="O230" s="63"/>
      <c r="P230" s="227"/>
      <c r="Q230" s="228" t="str">
        <f t="shared" si="111"/>
        <v>S.I.</v>
      </c>
      <c r="R230" s="233"/>
      <c r="S230" s="65"/>
      <c r="T230" s="222"/>
      <c r="U230" s="223" t="str">
        <f t="shared" si="112"/>
        <v>S.I.</v>
      </c>
      <c r="V230" s="232"/>
      <c r="W230" s="66"/>
      <c r="X230" s="229"/>
      <c r="Y230" s="230" t="str">
        <f t="shared" si="113"/>
        <v>S.I.</v>
      </c>
      <c r="Z230" s="440"/>
      <c r="AA230" s="441"/>
      <c r="AB230" s="465"/>
      <c r="AC230" s="443" t="str">
        <f t="shared" si="117"/>
        <v>S.I.</v>
      </c>
      <c r="AD230" s="446"/>
      <c r="AE230" s="447"/>
      <c r="AF230" s="468"/>
      <c r="AG230" s="449" t="str">
        <f t="shared" si="118"/>
        <v>S.I.</v>
      </c>
      <c r="AH230" s="452"/>
      <c r="AI230" s="453"/>
      <c r="AJ230" s="473"/>
      <c r="AK230" s="455" t="str">
        <f t="shared" si="119"/>
        <v>S.I.</v>
      </c>
      <c r="AL230" s="1"/>
    </row>
    <row r="231" spans="1:38" ht="25.5">
      <c r="A231" s="539"/>
      <c r="B231" s="536"/>
      <c r="C231" s="385">
        <f>+C230+1</f>
        <v>273</v>
      </c>
      <c r="D231" s="115" t="s">
        <v>295</v>
      </c>
      <c r="E231" s="103" t="s">
        <v>0</v>
      </c>
      <c r="F231" s="212"/>
      <c r="G231" s="217"/>
      <c r="H231" s="216"/>
      <c r="I231" s="219" t="s">
        <v>652</v>
      </c>
      <c r="J231" s="235"/>
      <c r="K231" s="61"/>
      <c r="L231" s="224"/>
      <c r="M231" s="225" t="s">
        <v>652</v>
      </c>
      <c r="N231" s="234"/>
      <c r="O231" s="63"/>
      <c r="P231" s="227"/>
      <c r="Q231" s="228" t="s">
        <v>652</v>
      </c>
      <c r="R231" s="233"/>
      <c r="S231" s="65"/>
      <c r="T231" s="222"/>
      <c r="U231" s="223" t="s">
        <v>652</v>
      </c>
      <c r="V231" s="232"/>
      <c r="W231" s="66"/>
      <c r="X231" s="229"/>
      <c r="Y231" s="230" t="s">
        <v>652</v>
      </c>
      <c r="Z231" s="440"/>
      <c r="AA231" s="441"/>
      <c r="AB231" s="465"/>
      <c r="AC231" s="443" t="s">
        <v>652</v>
      </c>
      <c r="AD231" s="446"/>
      <c r="AE231" s="447"/>
      <c r="AF231" s="468"/>
      <c r="AG231" s="449" t="s">
        <v>652</v>
      </c>
      <c r="AH231" s="452"/>
      <c r="AI231" s="453"/>
      <c r="AJ231" s="473"/>
      <c r="AK231" s="455" t="s">
        <v>652</v>
      </c>
      <c r="AL231" s="1"/>
    </row>
    <row r="232" spans="1:38" ht="40.5" customHeight="1">
      <c r="A232" s="540"/>
      <c r="B232" s="537"/>
      <c r="C232" s="382">
        <v>1655</v>
      </c>
      <c r="D232" s="115" t="s">
        <v>651</v>
      </c>
      <c r="E232" s="103" t="s">
        <v>0</v>
      </c>
      <c r="F232" s="212"/>
      <c r="G232" s="217"/>
      <c r="H232" s="216"/>
      <c r="I232" s="219" t="str">
        <f t="shared" si="109"/>
        <v>S.I.</v>
      </c>
      <c r="J232" s="235"/>
      <c r="K232" s="61"/>
      <c r="L232" s="224"/>
      <c r="M232" s="225" t="str">
        <f t="shared" si="110"/>
        <v>S.I.</v>
      </c>
      <c r="N232" s="234"/>
      <c r="O232" s="63"/>
      <c r="P232" s="227"/>
      <c r="Q232" s="228" t="str">
        <f t="shared" si="111"/>
        <v>S.I.</v>
      </c>
      <c r="R232" s="233"/>
      <c r="S232" s="65"/>
      <c r="T232" s="222"/>
      <c r="U232" s="223" t="str">
        <f t="shared" si="112"/>
        <v>S.I.</v>
      </c>
      <c r="V232" s="232"/>
      <c r="W232" s="66"/>
      <c r="X232" s="229"/>
      <c r="Y232" s="230" t="str">
        <f t="shared" si="113"/>
        <v>S.I.</v>
      </c>
      <c r="Z232" s="440"/>
      <c r="AA232" s="441"/>
      <c r="AB232" s="465"/>
      <c r="AC232" s="443" t="str">
        <f t="shared" ref="AC232" si="120">IF(AND(Z232="DISPONIBLE"),AA232,IF(AND(Z232="NO DISPONIBLE"),"N.D.","S.I."))</f>
        <v>S.I.</v>
      </c>
      <c r="AD232" s="446"/>
      <c r="AE232" s="447"/>
      <c r="AF232" s="468"/>
      <c r="AG232" s="449" t="str">
        <f t="shared" ref="AG232" si="121">IF(AND(AD232="DISPONIBLE"),AE232,IF(AND(AD232="NO DISPONIBLE"),"N.D.","S.I."))</f>
        <v>S.I.</v>
      </c>
      <c r="AH232" s="452"/>
      <c r="AI232" s="453"/>
      <c r="AJ232" s="473"/>
      <c r="AK232" s="455" t="str">
        <f t="shared" ref="AK232" si="122">IF(AND(AH232="DISPONIBLE"),AI232,IF(AND(AH232="NO DISPONIBLE"),"N.D.","S.I."))</f>
        <v>S.I.</v>
      </c>
      <c r="AL232" s="1"/>
    </row>
    <row r="233" spans="1:38">
      <c r="A233" s="544" t="s">
        <v>316</v>
      </c>
      <c r="B233" s="547" t="s">
        <v>128</v>
      </c>
      <c r="C233" s="385">
        <f>+C231+1</f>
        <v>274</v>
      </c>
      <c r="D233" s="158" t="s">
        <v>301</v>
      </c>
      <c r="E233" s="111" t="s">
        <v>129</v>
      </c>
      <c r="F233" s="212"/>
      <c r="G233" s="59"/>
      <c r="H233" s="59"/>
      <c r="I233" s="238" t="str">
        <f t="shared" ref="I233:I240" si="123">IF(AND(F233="DISPONIBLE"),G233/H233,IF(AND(F233="NO DISPONIBLE"),"N.D.","S.I."))</f>
        <v>S.I.</v>
      </c>
      <c r="J233" s="235"/>
      <c r="K233" s="61"/>
      <c r="L233" s="61"/>
      <c r="M233" s="226" t="str">
        <f t="shared" ref="M233:M240" si="124">IF(AND(J233="DISPONIBLE"),K233/L233,IF(AND(J233="NO DISPONIBLE"),"N.D.","S.I."))</f>
        <v>S.I.</v>
      </c>
      <c r="N233" s="234"/>
      <c r="O233" s="63"/>
      <c r="P233" s="63"/>
      <c r="Q233" s="68" t="str">
        <f t="shared" ref="Q233:Q240" si="125">IF(AND(N233="DISPONIBLE"),O233/P233,IF(AND(N233="NO DISPONIBLE"),"N.D.","S.I."))</f>
        <v>S.I.</v>
      </c>
      <c r="R233" s="233"/>
      <c r="S233" s="65"/>
      <c r="T233" s="65"/>
      <c r="U233" s="69" t="str">
        <f t="shared" ref="U233:U240" si="126">IF(AND(R233="DISPONIBLE"),S233/T233,IF(AND(R233="NO DISPONIBLE"),"N.D.","S.I."))</f>
        <v>S.I.</v>
      </c>
      <c r="V233" s="232"/>
      <c r="W233" s="66"/>
      <c r="X233" s="66"/>
      <c r="Y233" s="70" t="str">
        <f t="shared" ref="Y233:Y240" si="127">IF(AND(V233="DISPONIBLE"),W233/X233,IF(AND(V233="NO DISPONIBLE"),"N.D.","S.I."))</f>
        <v>S.I.</v>
      </c>
      <c r="Z233" s="440"/>
      <c r="AA233" s="441"/>
      <c r="AB233" s="441"/>
      <c r="AC233" s="442" t="str">
        <f t="shared" ref="AC233" si="128">IF(AND(Z233="DISPONIBLE"),AA233/AB233,IF(AND(Z233="NO DISPONIBLE"),"N.D.","S.I."))</f>
        <v>S.I.</v>
      </c>
      <c r="AD233" s="446"/>
      <c r="AE233" s="447"/>
      <c r="AF233" s="447"/>
      <c r="AG233" s="448" t="str">
        <f t="shared" ref="AG233" si="129">IF(AND(AD233="DISPONIBLE"),AE233/AF233,IF(AND(AD233="NO DISPONIBLE"),"N.D.","S.I."))</f>
        <v>S.I.</v>
      </c>
      <c r="AH233" s="452"/>
      <c r="AI233" s="453"/>
      <c r="AJ233" s="453"/>
      <c r="AK233" s="454" t="str">
        <f t="shared" ref="AK233" si="130">IF(AND(AH233="DISPONIBLE"),AI233/AJ233,IF(AND(AH233="NO DISPONIBLE"),"N.D.","S.I."))</f>
        <v>S.I.</v>
      </c>
      <c r="AL233" s="3"/>
    </row>
    <row r="234" spans="1:38" ht="24">
      <c r="A234" s="545"/>
      <c r="B234" s="548"/>
      <c r="C234" s="385">
        <v>1727</v>
      </c>
      <c r="D234" s="158" t="s">
        <v>504</v>
      </c>
      <c r="E234" s="111" t="s">
        <v>129</v>
      </c>
      <c r="F234" s="212"/>
      <c r="G234" s="59"/>
      <c r="H234" s="59"/>
      <c r="I234" s="238" t="str">
        <f>IF(AND(F234="DISPONIBLE"),G234/H234,IF(AND(F234="NO DISPONIBLE"),"N.D.","S.I."))</f>
        <v>S.I.</v>
      </c>
      <c r="J234" s="235"/>
      <c r="K234" s="61"/>
      <c r="L234" s="61"/>
      <c r="M234" s="226" t="str">
        <f>IF(AND(J234="DISPONIBLE"),K234/L234,IF(AND(J234="NO DISPONIBLE"),"N.D.","S.I."))</f>
        <v>S.I.</v>
      </c>
      <c r="N234" s="234"/>
      <c r="O234" s="63"/>
      <c r="P234" s="63"/>
      <c r="Q234" s="68" t="str">
        <f>IF(AND(N234="DISPONIBLE"),O234/P234,IF(AND(N234="NO DISPONIBLE"),"N.D.","S.I."))</f>
        <v>S.I.</v>
      </c>
      <c r="R234" s="233"/>
      <c r="S234" s="65"/>
      <c r="T234" s="65"/>
      <c r="U234" s="69" t="str">
        <f>IF(AND(R234="DISPONIBLE"),S234/T234,IF(AND(R234="NO DISPONIBLE"),"N.D.","S.I."))</f>
        <v>S.I.</v>
      </c>
      <c r="V234" s="232"/>
      <c r="W234" s="66"/>
      <c r="X234" s="66"/>
      <c r="Y234" s="70" t="str">
        <f>IF(AND(V234="DISPONIBLE"),W234/X234,IF(AND(V234="NO DISPONIBLE"),"N.D.","S.I."))</f>
        <v>S.I.</v>
      </c>
      <c r="Z234" s="440"/>
      <c r="AA234" s="441"/>
      <c r="AB234" s="441"/>
      <c r="AC234" s="442" t="str">
        <f>IF(AND(Z234="DISPONIBLE"),AA234/AB234,IF(AND(Z234="NO DISPONIBLE"),"N.D.","S.I."))</f>
        <v>S.I.</v>
      </c>
      <c r="AD234" s="446"/>
      <c r="AE234" s="447"/>
      <c r="AF234" s="447"/>
      <c r="AG234" s="448" t="str">
        <f>IF(AND(AD234="DISPONIBLE"),AE234/AF234,IF(AND(AD234="NO DISPONIBLE"),"N.D.","S.I."))</f>
        <v>S.I.</v>
      </c>
      <c r="AH234" s="452"/>
      <c r="AI234" s="453"/>
      <c r="AJ234" s="453"/>
      <c r="AK234" s="454" t="str">
        <f>IF(AND(AH234="DISPONIBLE"),AI234/AJ234,IF(AND(AH234="NO DISPONIBLE"),"N.D.","S.I."))</f>
        <v>S.I.</v>
      </c>
      <c r="AL234" s="3"/>
    </row>
    <row r="235" spans="1:38" ht="24">
      <c r="A235" s="545"/>
      <c r="B235" s="548"/>
      <c r="C235" s="385">
        <f>+C233+1</f>
        <v>275</v>
      </c>
      <c r="D235" s="158" t="s">
        <v>302</v>
      </c>
      <c r="E235" s="111" t="s">
        <v>129</v>
      </c>
      <c r="F235" s="212"/>
      <c r="G235" s="59"/>
      <c r="H235" s="59"/>
      <c r="I235" s="238" t="str">
        <f t="shared" si="123"/>
        <v>S.I.</v>
      </c>
      <c r="J235" s="235"/>
      <c r="K235" s="61"/>
      <c r="L235" s="61"/>
      <c r="M235" s="226" t="str">
        <f t="shared" si="124"/>
        <v>S.I.</v>
      </c>
      <c r="N235" s="234"/>
      <c r="O235" s="63"/>
      <c r="P235" s="63"/>
      <c r="Q235" s="68" t="str">
        <f t="shared" si="125"/>
        <v>S.I.</v>
      </c>
      <c r="R235" s="233"/>
      <c r="S235" s="65"/>
      <c r="T235" s="65"/>
      <c r="U235" s="69" t="str">
        <f t="shared" si="126"/>
        <v>S.I.</v>
      </c>
      <c r="V235" s="232"/>
      <c r="W235" s="66"/>
      <c r="X235" s="66"/>
      <c r="Y235" s="70" t="str">
        <f t="shared" si="127"/>
        <v>S.I.</v>
      </c>
      <c r="Z235" s="440"/>
      <c r="AA235" s="441"/>
      <c r="AB235" s="441"/>
      <c r="AC235" s="442" t="str">
        <f t="shared" ref="AC235:AC237" si="131">IF(AND(Z235="DISPONIBLE"),AA235/AB235,IF(AND(Z235="NO DISPONIBLE"),"N.D.","S.I."))</f>
        <v>S.I.</v>
      </c>
      <c r="AD235" s="446"/>
      <c r="AE235" s="447"/>
      <c r="AF235" s="447"/>
      <c r="AG235" s="448" t="str">
        <f t="shared" ref="AG235:AG237" si="132">IF(AND(AD235="DISPONIBLE"),AE235/AF235,IF(AND(AD235="NO DISPONIBLE"),"N.D.","S.I."))</f>
        <v>S.I.</v>
      </c>
      <c r="AH235" s="452"/>
      <c r="AI235" s="453"/>
      <c r="AJ235" s="453"/>
      <c r="AK235" s="454" t="str">
        <f t="shared" ref="AK235:AK237" si="133">IF(AND(AH235="DISPONIBLE"),AI235/AJ235,IF(AND(AH235="NO DISPONIBLE"),"N.D.","S.I."))</f>
        <v>S.I.</v>
      </c>
      <c r="AL235" s="3"/>
    </row>
    <row r="236" spans="1:38">
      <c r="A236" s="546"/>
      <c r="B236" s="549"/>
      <c r="C236" s="385">
        <f t="shared" ref="C236:C237" si="134">+C235+1</f>
        <v>276</v>
      </c>
      <c r="D236" s="158" t="s">
        <v>294</v>
      </c>
      <c r="E236" s="111" t="s">
        <v>129</v>
      </c>
      <c r="F236" s="212"/>
      <c r="G236" s="59"/>
      <c r="H236" s="59"/>
      <c r="I236" s="238" t="str">
        <f t="shared" si="123"/>
        <v>S.I.</v>
      </c>
      <c r="J236" s="235"/>
      <c r="K236" s="61"/>
      <c r="L236" s="61"/>
      <c r="M236" s="226" t="str">
        <f t="shared" si="124"/>
        <v>S.I.</v>
      </c>
      <c r="N236" s="234"/>
      <c r="O236" s="63"/>
      <c r="P236" s="63"/>
      <c r="Q236" s="68" t="str">
        <f t="shared" si="125"/>
        <v>S.I.</v>
      </c>
      <c r="R236" s="233"/>
      <c r="S236" s="65"/>
      <c r="T236" s="65"/>
      <c r="U236" s="69" t="str">
        <f t="shared" si="126"/>
        <v>S.I.</v>
      </c>
      <c r="V236" s="232"/>
      <c r="W236" s="66"/>
      <c r="X236" s="66"/>
      <c r="Y236" s="70" t="str">
        <f t="shared" si="127"/>
        <v>S.I.</v>
      </c>
      <c r="Z236" s="440"/>
      <c r="AA236" s="441"/>
      <c r="AB236" s="441"/>
      <c r="AC236" s="442" t="str">
        <f t="shared" si="131"/>
        <v>S.I.</v>
      </c>
      <c r="AD236" s="446"/>
      <c r="AE236" s="447"/>
      <c r="AF236" s="447"/>
      <c r="AG236" s="448" t="str">
        <f t="shared" si="132"/>
        <v>S.I.</v>
      </c>
      <c r="AH236" s="452"/>
      <c r="AI236" s="453"/>
      <c r="AJ236" s="453"/>
      <c r="AK236" s="454" t="str">
        <f t="shared" si="133"/>
        <v>S.I.</v>
      </c>
      <c r="AL236" s="3"/>
    </row>
    <row r="237" spans="1:38">
      <c r="A237" s="550" t="s">
        <v>317</v>
      </c>
      <c r="B237" s="547" t="s">
        <v>128</v>
      </c>
      <c r="C237" s="385">
        <f t="shared" si="134"/>
        <v>277</v>
      </c>
      <c r="D237" s="158" t="s">
        <v>301</v>
      </c>
      <c r="E237" s="111" t="s">
        <v>129</v>
      </c>
      <c r="F237" s="212"/>
      <c r="G237" s="59"/>
      <c r="H237" s="59"/>
      <c r="I237" s="238" t="str">
        <f t="shared" si="123"/>
        <v>S.I.</v>
      </c>
      <c r="J237" s="235"/>
      <c r="K237" s="61"/>
      <c r="L237" s="61"/>
      <c r="M237" s="226" t="str">
        <f t="shared" si="124"/>
        <v>S.I.</v>
      </c>
      <c r="N237" s="234"/>
      <c r="O237" s="63"/>
      <c r="P237" s="63"/>
      <c r="Q237" s="68" t="str">
        <f t="shared" si="125"/>
        <v>S.I.</v>
      </c>
      <c r="R237" s="233"/>
      <c r="S237" s="65"/>
      <c r="T237" s="65"/>
      <c r="U237" s="69" t="str">
        <f t="shared" si="126"/>
        <v>S.I.</v>
      </c>
      <c r="V237" s="232"/>
      <c r="W237" s="66"/>
      <c r="X237" s="66"/>
      <c r="Y237" s="70" t="str">
        <f t="shared" si="127"/>
        <v>S.I.</v>
      </c>
      <c r="Z237" s="440"/>
      <c r="AA237" s="441"/>
      <c r="AB237" s="441"/>
      <c r="AC237" s="442" t="str">
        <f t="shared" si="131"/>
        <v>S.I.</v>
      </c>
      <c r="AD237" s="446"/>
      <c r="AE237" s="447"/>
      <c r="AF237" s="447"/>
      <c r="AG237" s="448" t="str">
        <f t="shared" si="132"/>
        <v>S.I.</v>
      </c>
      <c r="AH237" s="452"/>
      <c r="AI237" s="453"/>
      <c r="AJ237" s="453"/>
      <c r="AK237" s="454" t="str">
        <f t="shared" si="133"/>
        <v>S.I.</v>
      </c>
      <c r="AL237" s="3"/>
    </row>
    <row r="238" spans="1:38" ht="24">
      <c r="A238" s="550"/>
      <c r="B238" s="548"/>
      <c r="C238" s="385">
        <v>1728</v>
      </c>
      <c r="D238" s="158" t="s">
        <v>504</v>
      </c>
      <c r="E238" s="111" t="s">
        <v>129</v>
      </c>
      <c r="F238" s="212"/>
      <c r="G238" s="59"/>
      <c r="H238" s="59"/>
      <c r="I238" s="238" t="str">
        <f>IF(AND(F238="DISPONIBLE"),G238/H238,IF(AND(F238="NO DISPONIBLE"),"N.D.","S.I."))</f>
        <v>S.I.</v>
      </c>
      <c r="J238" s="235"/>
      <c r="K238" s="61"/>
      <c r="L238" s="61"/>
      <c r="M238" s="226" t="str">
        <f>IF(AND(J238="DISPONIBLE"),K238/L238,IF(AND(J238="NO DISPONIBLE"),"N.D.","S.I."))</f>
        <v>S.I.</v>
      </c>
      <c r="N238" s="234"/>
      <c r="O238" s="63"/>
      <c r="P238" s="63"/>
      <c r="Q238" s="68" t="str">
        <f>IF(AND(N238="DISPONIBLE"),O238/P238,IF(AND(N238="NO DISPONIBLE"),"N.D.","S.I."))</f>
        <v>S.I.</v>
      </c>
      <c r="R238" s="233"/>
      <c r="S238" s="65"/>
      <c r="T238" s="65"/>
      <c r="U238" s="69" t="str">
        <f>IF(AND(R238="DISPONIBLE"),S238/T238,IF(AND(R238="NO DISPONIBLE"),"N.D.","S.I."))</f>
        <v>S.I.</v>
      </c>
      <c r="V238" s="232"/>
      <c r="W238" s="66"/>
      <c r="X238" s="66"/>
      <c r="Y238" s="70" t="str">
        <f>IF(AND(V238="DISPONIBLE"),W238/X238,IF(AND(V238="NO DISPONIBLE"),"N.D.","S.I."))</f>
        <v>S.I.</v>
      </c>
      <c r="Z238" s="440"/>
      <c r="AA238" s="441"/>
      <c r="AB238" s="441"/>
      <c r="AC238" s="442" t="str">
        <f>IF(AND(Z238="DISPONIBLE"),AA238/AB238,IF(AND(Z238="NO DISPONIBLE"),"N.D.","S.I."))</f>
        <v>S.I.</v>
      </c>
      <c r="AD238" s="446"/>
      <c r="AE238" s="447"/>
      <c r="AF238" s="447"/>
      <c r="AG238" s="448" t="str">
        <f>IF(AND(AD238="DISPONIBLE"),AE238/AF238,IF(AND(AD238="NO DISPONIBLE"),"N.D.","S.I."))</f>
        <v>S.I.</v>
      </c>
      <c r="AH238" s="452"/>
      <c r="AI238" s="453"/>
      <c r="AJ238" s="453"/>
      <c r="AK238" s="454" t="str">
        <f>IF(AND(AH238="DISPONIBLE"),AI238/AJ238,IF(AND(AH238="NO DISPONIBLE"),"N.D.","S.I."))</f>
        <v>S.I.</v>
      </c>
      <c r="AL238" s="3"/>
    </row>
    <row r="239" spans="1:38" ht="24">
      <c r="A239" s="550"/>
      <c r="B239" s="548"/>
      <c r="C239" s="385">
        <f>+C237+1</f>
        <v>278</v>
      </c>
      <c r="D239" s="158" t="s">
        <v>302</v>
      </c>
      <c r="E239" s="111" t="s">
        <v>129</v>
      </c>
      <c r="F239" s="212"/>
      <c r="G239" s="59"/>
      <c r="H239" s="59"/>
      <c r="I239" s="238" t="str">
        <f t="shared" si="123"/>
        <v>S.I.</v>
      </c>
      <c r="J239" s="235"/>
      <c r="K239" s="61"/>
      <c r="L239" s="61"/>
      <c r="M239" s="226" t="str">
        <f t="shared" si="124"/>
        <v>S.I.</v>
      </c>
      <c r="N239" s="234"/>
      <c r="O239" s="63"/>
      <c r="P239" s="63"/>
      <c r="Q239" s="68" t="str">
        <f t="shared" si="125"/>
        <v>S.I.</v>
      </c>
      <c r="R239" s="233"/>
      <c r="S239" s="65"/>
      <c r="T239" s="65"/>
      <c r="U239" s="69" t="str">
        <f t="shared" si="126"/>
        <v>S.I.</v>
      </c>
      <c r="V239" s="232"/>
      <c r="W239" s="66"/>
      <c r="X239" s="66"/>
      <c r="Y239" s="70" t="str">
        <f t="shared" si="127"/>
        <v>S.I.</v>
      </c>
      <c r="Z239" s="440"/>
      <c r="AA239" s="441"/>
      <c r="AB239" s="441"/>
      <c r="AC239" s="442" t="str">
        <f t="shared" ref="AC239:AC240" si="135">IF(AND(Z239="DISPONIBLE"),AA239/AB239,IF(AND(Z239="NO DISPONIBLE"),"N.D.","S.I."))</f>
        <v>S.I.</v>
      </c>
      <c r="AD239" s="446"/>
      <c r="AE239" s="447"/>
      <c r="AF239" s="447"/>
      <c r="AG239" s="448" t="str">
        <f t="shared" ref="AG239:AG240" si="136">IF(AND(AD239="DISPONIBLE"),AE239/AF239,IF(AND(AD239="NO DISPONIBLE"),"N.D.","S.I."))</f>
        <v>S.I.</v>
      </c>
      <c r="AH239" s="452"/>
      <c r="AI239" s="453"/>
      <c r="AJ239" s="453"/>
      <c r="AK239" s="454" t="str">
        <f t="shared" ref="AK239:AK240" si="137">IF(AND(AH239="DISPONIBLE"),AI239/AJ239,IF(AND(AH239="NO DISPONIBLE"),"N.D.","S.I."))</f>
        <v>S.I.</v>
      </c>
      <c r="AL239" s="3"/>
    </row>
    <row r="240" spans="1:38">
      <c r="A240" s="550"/>
      <c r="B240" s="549"/>
      <c r="C240" s="385">
        <f t="shared" ref="C240:C289" si="138">+C239+1</f>
        <v>279</v>
      </c>
      <c r="D240" s="158" t="s">
        <v>294</v>
      </c>
      <c r="E240" s="111" t="s">
        <v>129</v>
      </c>
      <c r="F240" s="212"/>
      <c r="G240" s="59"/>
      <c r="H240" s="59"/>
      <c r="I240" s="238" t="str">
        <f t="shared" si="123"/>
        <v>S.I.</v>
      </c>
      <c r="J240" s="235"/>
      <c r="K240" s="61"/>
      <c r="L240" s="61"/>
      <c r="M240" s="226" t="str">
        <f t="shared" si="124"/>
        <v>S.I.</v>
      </c>
      <c r="N240" s="234"/>
      <c r="O240" s="63"/>
      <c r="P240" s="63"/>
      <c r="Q240" s="68" t="str">
        <f t="shared" si="125"/>
        <v>S.I.</v>
      </c>
      <c r="R240" s="233"/>
      <c r="S240" s="65"/>
      <c r="T240" s="65"/>
      <c r="U240" s="69" t="str">
        <f t="shared" si="126"/>
        <v>S.I.</v>
      </c>
      <c r="V240" s="232"/>
      <c r="W240" s="66"/>
      <c r="X240" s="66"/>
      <c r="Y240" s="70" t="str">
        <f t="shared" si="127"/>
        <v>S.I.</v>
      </c>
      <c r="Z240" s="440"/>
      <c r="AA240" s="441"/>
      <c r="AB240" s="441"/>
      <c r="AC240" s="442" t="str">
        <f t="shared" si="135"/>
        <v>S.I.</v>
      </c>
      <c r="AD240" s="446"/>
      <c r="AE240" s="447"/>
      <c r="AF240" s="447"/>
      <c r="AG240" s="448" t="str">
        <f t="shared" si="136"/>
        <v>S.I.</v>
      </c>
      <c r="AH240" s="452"/>
      <c r="AI240" s="453"/>
      <c r="AJ240" s="453"/>
      <c r="AK240" s="454" t="str">
        <f t="shared" si="137"/>
        <v>S.I.</v>
      </c>
      <c r="AL240" s="3"/>
    </row>
    <row r="241" spans="1:38" ht="19.5" customHeight="1">
      <c r="A241" s="552" t="s">
        <v>417</v>
      </c>
      <c r="B241" s="551" t="s">
        <v>193</v>
      </c>
      <c r="C241" s="385">
        <f t="shared" si="138"/>
        <v>280</v>
      </c>
      <c r="D241" s="541" t="s">
        <v>399</v>
      </c>
      <c r="E241" s="159" t="s">
        <v>0</v>
      </c>
      <c r="F241" s="212"/>
      <c r="G241" s="217"/>
      <c r="H241" s="216"/>
      <c r="I241" s="219" t="str">
        <f t="shared" ref="I241:I284" si="139">IF(AND(F241="DISPONIBLE"),G241,IF(AND(F241="NO DISPONIBLE"),"N.D.","S.I."))</f>
        <v>S.I.</v>
      </c>
      <c r="J241" s="235"/>
      <c r="K241" s="61"/>
      <c r="L241" s="224"/>
      <c r="M241" s="225" t="str">
        <f t="shared" ref="M241:M284" si="140">IF(AND(J241="DISPONIBLE"),K241,IF(AND(J241="NO DISPONIBLE"),"N.D.","S.I."))</f>
        <v>S.I.</v>
      </c>
      <c r="N241" s="234"/>
      <c r="O241" s="63"/>
      <c r="P241" s="227"/>
      <c r="Q241" s="228" t="str">
        <f t="shared" ref="Q241:Q284" si="141">IF(AND(N241="DISPONIBLE"),O241,IF(AND(N241="NO DISPONIBLE"),"N.D.","S.I."))</f>
        <v>S.I.</v>
      </c>
      <c r="R241" s="233"/>
      <c r="S241" s="65"/>
      <c r="T241" s="222"/>
      <c r="U241" s="223" t="str">
        <f t="shared" ref="U241:U284" si="142">IF(AND(R241="DISPONIBLE"),S241,IF(AND(R241="NO DISPONIBLE"),"N.D.","S.I."))</f>
        <v>S.I.</v>
      </c>
      <c r="V241" s="232"/>
      <c r="W241" s="66"/>
      <c r="X241" s="229"/>
      <c r="Y241" s="230" t="str">
        <f t="shared" ref="Y241:Y284" si="143">IF(AND(V241="DISPONIBLE"),W241,IF(AND(V241="NO DISPONIBLE"),"N.D.","S.I."))</f>
        <v>S.I.</v>
      </c>
      <c r="Z241" s="440"/>
      <c r="AA241" s="441"/>
      <c r="AB241" s="465"/>
      <c r="AC241" s="443" t="str">
        <f t="shared" ref="AC241:AC276" si="144">IF(AND(Z241="DISPONIBLE"),AA241,IF(AND(Z241="NO DISPONIBLE"),"N.D.","S.I."))</f>
        <v>S.I.</v>
      </c>
      <c r="AD241" s="446"/>
      <c r="AE241" s="447"/>
      <c r="AF241" s="468"/>
      <c r="AG241" s="449" t="str">
        <f t="shared" ref="AG241:AG276" si="145">IF(AND(AD241="DISPONIBLE"),AE241,IF(AND(AD241="NO DISPONIBLE"),"N.D.","S.I."))</f>
        <v>S.I.</v>
      </c>
      <c r="AH241" s="452"/>
      <c r="AI241" s="453"/>
      <c r="AJ241" s="473"/>
      <c r="AK241" s="455" t="str">
        <f t="shared" ref="AK241:AK276" si="146">IF(AND(AH241="DISPONIBLE"),AI241,IF(AND(AH241="NO DISPONIBLE"),"N.D.","S.I."))</f>
        <v>S.I.</v>
      </c>
      <c r="AL241" s="1"/>
    </row>
    <row r="242" spans="1:38" ht="19.5" customHeight="1">
      <c r="A242" s="552"/>
      <c r="B242" s="551"/>
      <c r="C242" s="385">
        <f t="shared" si="138"/>
        <v>281</v>
      </c>
      <c r="D242" s="541"/>
      <c r="E242" s="159" t="s">
        <v>412</v>
      </c>
      <c r="F242" s="212"/>
      <c r="G242" s="217"/>
      <c r="H242" s="216"/>
      <c r="I242" s="219" t="str">
        <f t="shared" si="139"/>
        <v>S.I.</v>
      </c>
      <c r="J242" s="235"/>
      <c r="K242" s="61"/>
      <c r="L242" s="224"/>
      <c r="M242" s="225" t="str">
        <f t="shared" si="140"/>
        <v>S.I.</v>
      </c>
      <c r="N242" s="234"/>
      <c r="O242" s="63"/>
      <c r="P242" s="227"/>
      <c r="Q242" s="228" t="str">
        <f t="shared" si="141"/>
        <v>S.I.</v>
      </c>
      <c r="R242" s="233"/>
      <c r="S242" s="65"/>
      <c r="T242" s="222"/>
      <c r="U242" s="223" t="str">
        <f t="shared" si="142"/>
        <v>S.I.</v>
      </c>
      <c r="V242" s="232"/>
      <c r="W242" s="66"/>
      <c r="X242" s="229"/>
      <c r="Y242" s="230" t="str">
        <f t="shared" si="143"/>
        <v>S.I.</v>
      </c>
      <c r="Z242" s="440"/>
      <c r="AA242" s="441"/>
      <c r="AB242" s="465"/>
      <c r="AC242" s="443" t="str">
        <f t="shared" si="144"/>
        <v>S.I.</v>
      </c>
      <c r="AD242" s="446"/>
      <c r="AE242" s="447"/>
      <c r="AF242" s="468"/>
      <c r="AG242" s="449" t="str">
        <f t="shared" si="145"/>
        <v>S.I.</v>
      </c>
      <c r="AH242" s="452"/>
      <c r="AI242" s="453"/>
      <c r="AJ242" s="473"/>
      <c r="AK242" s="455" t="str">
        <f t="shared" si="146"/>
        <v>S.I.</v>
      </c>
      <c r="AL242" s="1"/>
    </row>
    <row r="243" spans="1:38" ht="19.5" customHeight="1">
      <c r="A243" s="552"/>
      <c r="B243" s="551"/>
      <c r="C243" s="385">
        <f t="shared" si="138"/>
        <v>282</v>
      </c>
      <c r="D243" s="541" t="s">
        <v>400</v>
      </c>
      <c r="E243" s="159" t="s">
        <v>0</v>
      </c>
      <c r="F243" s="212"/>
      <c r="G243" s="217"/>
      <c r="H243" s="216"/>
      <c r="I243" s="219" t="str">
        <f t="shared" si="139"/>
        <v>S.I.</v>
      </c>
      <c r="J243" s="235"/>
      <c r="K243" s="61"/>
      <c r="L243" s="224"/>
      <c r="M243" s="225" t="str">
        <f t="shared" si="140"/>
        <v>S.I.</v>
      </c>
      <c r="N243" s="234"/>
      <c r="O243" s="63"/>
      <c r="P243" s="227"/>
      <c r="Q243" s="228" t="str">
        <f t="shared" si="141"/>
        <v>S.I.</v>
      </c>
      <c r="R243" s="233"/>
      <c r="S243" s="65"/>
      <c r="T243" s="222"/>
      <c r="U243" s="223" t="str">
        <f t="shared" si="142"/>
        <v>S.I.</v>
      </c>
      <c r="V243" s="232"/>
      <c r="W243" s="66"/>
      <c r="X243" s="229"/>
      <c r="Y243" s="230" t="str">
        <f t="shared" si="143"/>
        <v>S.I.</v>
      </c>
      <c r="Z243" s="440"/>
      <c r="AA243" s="441"/>
      <c r="AB243" s="465"/>
      <c r="AC243" s="443" t="str">
        <f t="shared" si="144"/>
        <v>S.I.</v>
      </c>
      <c r="AD243" s="446"/>
      <c r="AE243" s="447"/>
      <c r="AF243" s="468"/>
      <c r="AG243" s="449" t="str">
        <f t="shared" si="145"/>
        <v>S.I.</v>
      </c>
      <c r="AH243" s="452"/>
      <c r="AI243" s="453"/>
      <c r="AJ243" s="473"/>
      <c r="AK243" s="455" t="str">
        <f t="shared" si="146"/>
        <v>S.I.</v>
      </c>
      <c r="AL243" s="1"/>
    </row>
    <row r="244" spans="1:38" ht="19.5" customHeight="1">
      <c r="A244" s="552"/>
      <c r="B244" s="551"/>
      <c r="C244" s="385">
        <f t="shared" si="138"/>
        <v>283</v>
      </c>
      <c r="D244" s="541" t="s">
        <v>400</v>
      </c>
      <c r="E244" s="159" t="s">
        <v>412</v>
      </c>
      <c r="F244" s="212"/>
      <c r="G244" s="217"/>
      <c r="H244" s="216"/>
      <c r="I244" s="219" t="str">
        <f t="shared" si="139"/>
        <v>S.I.</v>
      </c>
      <c r="J244" s="235"/>
      <c r="K244" s="61"/>
      <c r="L244" s="224"/>
      <c r="M244" s="225" t="str">
        <f t="shared" si="140"/>
        <v>S.I.</v>
      </c>
      <c r="N244" s="234"/>
      <c r="O244" s="63"/>
      <c r="P244" s="227"/>
      <c r="Q244" s="228" t="str">
        <f t="shared" si="141"/>
        <v>S.I.</v>
      </c>
      <c r="R244" s="233"/>
      <c r="S244" s="65"/>
      <c r="T244" s="222"/>
      <c r="U244" s="223" t="str">
        <f t="shared" si="142"/>
        <v>S.I.</v>
      </c>
      <c r="V244" s="232"/>
      <c r="W244" s="66"/>
      <c r="X244" s="229"/>
      <c r="Y244" s="230" t="str">
        <f t="shared" si="143"/>
        <v>S.I.</v>
      </c>
      <c r="Z244" s="440"/>
      <c r="AA244" s="441"/>
      <c r="AB244" s="465"/>
      <c r="AC244" s="443" t="str">
        <f t="shared" si="144"/>
        <v>S.I.</v>
      </c>
      <c r="AD244" s="446"/>
      <c r="AE244" s="447"/>
      <c r="AF244" s="468"/>
      <c r="AG244" s="449" t="str">
        <f t="shared" si="145"/>
        <v>S.I.</v>
      </c>
      <c r="AH244" s="452"/>
      <c r="AI244" s="453"/>
      <c r="AJ244" s="473"/>
      <c r="AK244" s="455" t="str">
        <f t="shared" si="146"/>
        <v>S.I.</v>
      </c>
      <c r="AL244" s="1"/>
    </row>
    <row r="245" spans="1:38" ht="19.5" customHeight="1">
      <c r="A245" s="552"/>
      <c r="B245" s="551"/>
      <c r="C245" s="385">
        <f t="shared" si="138"/>
        <v>284</v>
      </c>
      <c r="D245" s="541" t="s">
        <v>401</v>
      </c>
      <c r="E245" s="159" t="s">
        <v>0</v>
      </c>
      <c r="F245" s="212"/>
      <c r="G245" s="217"/>
      <c r="H245" s="216"/>
      <c r="I245" s="219" t="str">
        <f t="shared" si="139"/>
        <v>S.I.</v>
      </c>
      <c r="J245" s="235"/>
      <c r="K245" s="61"/>
      <c r="L245" s="224"/>
      <c r="M245" s="225" t="str">
        <f t="shared" si="140"/>
        <v>S.I.</v>
      </c>
      <c r="N245" s="234"/>
      <c r="O245" s="63"/>
      <c r="P245" s="227"/>
      <c r="Q245" s="228" t="str">
        <f t="shared" si="141"/>
        <v>S.I.</v>
      </c>
      <c r="R245" s="233"/>
      <c r="S245" s="65"/>
      <c r="T245" s="222"/>
      <c r="U245" s="223" t="str">
        <f t="shared" si="142"/>
        <v>S.I.</v>
      </c>
      <c r="V245" s="232"/>
      <c r="W245" s="66"/>
      <c r="X245" s="229"/>
      <c r="Y245" s="230" t="str">
        <f t="shared" si="143"/>
        <v>S.I.</v>
      </c>
      <c r="Z245" s="440"/>
      <c r="AA245" s="441"/>
      <c r="AB245" s="465"/>
      <c r="AC245" s="443" t="str">
        <f t="shared" si="144"/>
        <v>S.I.</v>
      </c>
      <c r="AD245" s="446"/>
      <c r="AE245" s="447"/>
      <c r="AF245" s="468"/>
      <c r="AG245" s="449" t="str">
        <f t="shared" si="145"/>
        <v>S.I.</v>
      </c>
      <c r="AH245" s="452"/>
      <c r="AI245" s="453"/>
      <c r="AJ245" s="473"/>
      <c r="AK245" s="455" t="str">
        <f t="shared" si="146"/>
        <v>S.I.</v>
      </c>
      <c r="AL245" s="1"/>
    </row>
    <row r="246" spans="1:38" ht="19.5" customHeight="1">
      <c r="A246" s="552"/>
      <c r="B246" s="551"/>
      <c r="C246" s="385">
        <f t="shared" si="138"/>
        <v>285</v>
      </c>
      <c r="D246" s="541" t="s">
        <v>401</v>
      </c>
      <c r="E246" s="159" t="s">
        <v>412</v>
      </c>
      <c r="F246" s="212"/>
      <c r="G246" s="217"/>
      <c r="H246" s="216"/>
      <c r="I246" s="219" t="str">
        <f t="shared" si="139"/>
        <v>S.I.</v>
      </c>
      <c r="J246" s="235"/>
      <c r="K246" s="61"/>
      <c r="L246" s="224"/>
      <c r="M246" s="225" t="str">
        <f t="shared" si="140"/>
        <v>S.I.</v>
      </c>
      <c r="N246" s="234"/>
      <c r="O246" s="63"/>
      <c r="P246" s="227"/>
      <c r="Q246" s="228" t="str">
        <f t="shared" si="141"/>
        <v>S.I.</v>
      </c>
      <c r="R246" s="233"/>
      <c r="S246" s="65"/>
      <c r="T246" s="222"/>
      <c r="U246" s="223" t="str">
        <f t="shared" si="142"/>
        <v>S.I.</v>
      </c>
      <c r="V246" s="232"/>
      <c r="W246" s="66"/>
      <c r="X246" s="229"/>
      <c r="Y246" s="230" t="str">
        <f t="shared" si="143"/>
        <v>S.I.</v>
      </c>
      <c r="Z246" s="440"/>
      <c r="AA246" s="441"/>
      <c r="AB246" s="465"/>
      <c r="AC246" s="443" t="str">
        <f t="shared" si="144"/>
        <v>S.I.</v>
      </c>
      <c r="AD246" s="446"/>
      <c r="AE246" s="447"/>
      <c r="AF246" s="468"/>
      <c r="AG246" s="449" t="str">
        <f t="shared" si="145"/>
        <v>S.I.</v>
      </c>
      <c r="AH246" s="452"/>
      <c r="AI246" s="453"/>
      <c r="AJ246" s="473"/>
      <c r="AK246" s="455" t="str">
        <f t="shared" si="146"/>
        <v>S.I.</v>
      </c>
      <c r="AL246" s="1"/>
    </row>
    <row r="247" spans="1:38" ht="19.5" customHeight="1" outlineLevel="1">
      <c r="A247" s="552"/>
      <c r="B247" s="551"/>
      <c r="C247" s="386">
        <v>1791</v>
      </c>
      <c r="D247" s="542" t="s">
        <v>860</v>
      </c>
      <c r="E247" s="159" t="s">
        <v>0</v>
      </c>
      <c r="F247" s="212"/>
      <c r="G247" s="217"/>
      <c r="H247" s="216"/>
      <c r="I247" s="219" t="str">
        <f t="shared" si="139"/>
        <v>S.I.</v>
      </c>
      <c r="J247" s="235"/>
      <c r="K247" s="61"/>
      <c r="L247" s="224"/>
      <c r="M247" s="225" t="str">
        <f t="shared" si="140"/>
        <v>S.I.</v>
      </c>
      <c r="N247" s="234"/>
      <c r="O247" s="63"/>
      <c r="P247" s="227"/>
      <c r="Q247" s="228" t="str">
        <f t="shared" si="141"/>
        <v>S.I.</v>
      </c>
      <c r="R247" s="233"/>
      <c r="S247" s="65"/>
      <c r="T247" s="222"/>
      <c r="U247" s="223" t="str">
        <f t="shared" si="142"/>
        <v>S.I.</v>
      </c>
      <c r="V247" s="232"/>
      <c r="W247" s="66"/>
      <c r="X247" s="229"/>
      <c r="Y247" s="230" t="str">
        <f t="shared" si="143"/>
        <v>S.I.</v>
      </c>
      <c r="Z247" s="440"/>
      <c r="AA247" s="441"/>
      <c r="AB247" s="465"/>
      <c r="AC247" s="443" t="str">
        <f t="shared" si="144"/>
        <v>S.I.</v>
      </c>
      <c r="AD247" s="446"/>
      <c r="AE247" s="447"/>
      <c r="AF247" s="468"/>
      <c r="AG247" s="449" t="str">
        <f t="shared" si="145"/>
        <v>S.I.</v>
      </c>
      <c r="AH247" s="452"/>
      <c r="AI247" s="453"/>
      <c r="AJ247" s="473"/>
      <c r="AK247" s="455" t="str">
        <f t="shared" si="146"/>
        <v>S.I.</v>
      </c>
      <c r="AL247" s="1"/>
    </row>
    <row r="248" spans="1:38" ht="19.5" customHeight="1" outlineLevel="1">
      <c r="A248" s="552"/>
      <c r="B248" s="551"/>
      <c r="C248" s="386">
        <v>1816</v>
      </c>
      <c r="D248" s="543" t="s">
        <v>402</v>
      </c>
      <c r="E248" s="159" t="s">
        <v>412</v>
      </c>
      <c r="F248" s="212"/>
      <c r="G248" s="217"/>
      <c r="H248" s="216"/>
      <c r="I248" s="219" t="str">
        <f t="shared" si="139"/>
        <v>S.I.</v>
      </c>
      <c r="J248" s="235"/>
      <c r="K248" s="61"/>
      <c r="L248" s="224"/>
      <c r="M248" s="225" t="str">
        <f t="shared" si="140"/>
        <v>S.I.</v>
      </c>
      <c r="N248" s="234"/>
      <c r="O248" s="63"/>
      <c r="P248" s="227"/>
      <c r="Q248" s="228" t="str">
        <f t="shared" si="141"/>
        <v>S.I.</v>
      </c>
      <c r="R248" s="233"/>
      <c r="S248" s="65"/>
      <c r="T248" s="222"/>
      <c r="U248" s="223" t="str">
        <f t="shared" si="142"/>
        <v>S.I.</v>
      </c>
      <c r="V248" s="232"/>
      <c r="W248" s="66"/>
      <c r="X248" s="229"/>
      <c r="Y248" s="230" t="str">
        <f t="shared" si="143"/>
        <v>S.I.</v>
      </c>
      <c r="Z248" s="440"/>
      <c r="AA248" s="441"/>
      <c r="AB248" s="465"/>
      <c r="AC248" s="443" t="str">
        <f t="shared" si="144"/>
        <v>S.I.</v>
      </c>
      <c r="AD248" s="446"/>
      <c r="AE248" s="447"/>
      <c r="AF248" s="468"/>
      <c r="AG248" s="449" t="str">
        <f t="shared" si="145"/>
        <v>S.I.</v>
      </c>
      <c r="AH248" s="452"/>
      <c r="AI248" s="453"/>
      <c r="AJ248" s="473"/>
      <c r="AK248" s="455" t="str">
        <f t="shared" si="146"/>
        <v>S.I.</v>
      </c>
      <c r="AL248" s="1"/>
    </row>
    <row r="249" spans="1:38" ht="19.5" customHeight="1" outlineLevel="1">
      <c r="A249" s="552"/>
      <c r="B249" s="551"/>
      <c r="C249" s="386">
        <v>1841</v>
      </c>
      <c r="D249" s="542" t="s">
        <v>861</v>
      </c>
      <c r="E249" s="159" t="s">
        <v>0</v>
      </c>
      <c r="F249" s="212"/>
      <c r="G249" s="217"/>
      <c r="H249" s="216"/>
      <c r="I249" s="219" t="str">
        <f t="shared" si="139"/>
        <v>S.I.</v>
      </c>
      <c r="J249" s="235"/>
      <c r="K249" s="61"/>
      <c r="L249" s="224"/>
      <c r="M249" s="225" t="str">
        <f t="shared" si="140"/>
        <v>S.I.</v>
      </c>
      <c r="N249" s="234"/>
      <c r="O249" s="63"/>
      <c r="P249" s="227"/>
      <c r="Q249" s="228" t="str">
        <f t="shared" si="141"/>
        <v>S.I.</v>
      </c>
      <c r="R249" s="233"/>
      <c r="S249" s="65"/>
      <c r="T249" s="222"/>
      <c r="U249" s="223" t="str">
        <f t="shared" si="142"/>
        <v>S.I.</v>
      </c>
      <c r="V249" s="232"/>
      <c r="W249" s="66"/>
      <c r="X249" s="229"/>
      <c r="Y249" s="230" t="str">
        <f t="shared" si="143"/>
        <v>S.I.</v>
      </c>
      <c r="Z249" s="440"/>
      <c r="AA249" s="441"/>
      <c r="AB249" s="465"/>
      <c r="AC249" s="443" t="str">
        <f t="shared" si="144"/>
        <v>S.I.</v>
      </c>
      <c r="AD249" s="446"/>
      <c r="AE249" s="447"/>
      <c r="AF249" s="468"/>
      <c r="AG249" s="449" t="str">
        <f t="shared" si="145"/>
        <v>S.I.</v>
      </c>
      <c r="AH249" s="452"/>
      <c r="AI249" s="453"/>
      <c r="AJ249" s="473"/>
      <c r="AK249" s="455" t="str">
        <f t="shared" si="146"/>
        <v>S.I.</v>
      </c>
      <c r="AL249" s="1"/>
    </row>
    <row r="250" spans="1:38" ht="19.5" customHeight="1" outlineLevel="1">
      <c r="A250" s="552"/>
      <c r="B250" s="551"/>
      <c r="C250" s="386">
        <v>1866</v>
      </c>
      <c r="D250" s="543" t="s">
        <v>402</v>
      </c>
      <c r="E250" s="159" t="s">
        <v>412</v>
      </c>
      <c r="F250" s="212"/>
      <c r="G250" s="217"/>
      <c r="H250" s="216"/>
      <c r="I250" s="219" t="str">
        <f t="shared" si="139"/>
        <v>S.I.</v>
      </c>
      <c r="J250" s="235"/>
      <c r="K250" s="61"/>
      <c r="L250" s="224"/>
      <c r="M250" s="225" t="str">
        <f t="shared" si="140"/>
        <v>S.I.</v>
      </c>
      <c r="N250" s="234"/>
      <c r="O250" s="63"/>
      <c r="P250" s="227"/>
      <c r="Q250" s="228" t="str">
        <f t="shared" si="141"/>
        <v>S.I.</v>
      </c>
      <c r="R250" s="233"/>
      <c r="S250" s="65"/>
      <c r="T250" s="222"/>
      <c r="U250" s="223" t="str">
        <f t="shared" si="142"/>
        <v>S.I.</v>
      </c>
      <c r="V250" s="232"/>
      <c r="W250" s="66"/>
      <c r="X250" s="229"/>
      <c r="Y250" s="230" t="str">
        <f t="shared" si="143"/>
        <v>S.I.</v>
      </c>
      <c r="Z250" s="440"/>
      <c r="AA250" s="441"/>
      <c r="AB250" s="465"/>
      <c r="AC250" s="443" t="str">
        <f t="shared" si="144"/>
        <v>S.I.</v>
      </c>
      <c r="AD250" s="446"/>
      <c r="AE250" s="447"/>
      <c r="AF250" s="468"/>
      <c r="AG250" s="449" t="str">
        <f t="shared" si="145"/>
        <v>S.I.</v>
      </c>
      <c r="AH250" s="452"/>
      <c r="AI250" s="453"/>
      <c r="AJ250" s="473"/>
      <c r="AK250" s="455" t="str">
        <f t="shared" si="146"/>
        <v>S.I.</v>
      </c>
      <c r="AL250" s="1"/>
    </row>
    <row r="251" spans="1:38" ht="19.5" customHeight="1">
      <c r="A251" s="552"/>
      <c r="B251" s="551"/>
      <c r="C251" s="385">
        <f>+C246+1</f>
        <v>286</v>
      </c>
      <c r="D251" s="541" t="s">
        <v>402</v>
      </c>
      <c r="E251" s="159" t="s">
        <v>0</v>
      </c>
      <c r="F251" s="212"/>
      <c r="G251" s="217"/>
      <c r="H251" s="216"/>
      <c r="I251" s="219" t="str">
        <f t="shared" si="139"/>
        <v>S.I.</v>
      </c>
      <c r="J251" s="235"/>
      <c r="K251" s="61"/>
      <c r="L251" s="224"/>
      <c r="M251" s="225" t="str">
        <f t="shared" si="140"/>
        <v>S.I.</v>
      </c>
      <c r="N251" s="234"/>
      <c r="O251" s="63"/>
      <c r="P251" s="227"/>
      <c r="Q251" s="228" t="str">
        <f t="shared" si="141"/>
        <v>S.I.</v>
      </c>
      <c r="R251" s="233"/>
      <c r="S251" s="65"/>
      <c r="T251" s="222"/>
      <c r="U251" s="223" t="str">
        <f t="shared" si="142"/>
        <v>S.I.</v>
      </c>
      <c r="V251" s="232"/>
      <c r="W251" s="66"/>
      <c r="X251" s="229"/>
      <c r="Y251" s="230" t="str">
        <f t="shared" si="143"/>
        <v>S.I.</v>
      </c>
      <c r="Z251" s="440"/>
      <c r="AA251" s="441"/>
      <c r="AB251" s="465"/>
      <c r="AC251" s="443" t="str">
        <f t="shared" si="144"/>
        <v>S.I.</v>
      </c>
      <c r="AD251" s="446"/>
      <c r="AE251" s="447"/>
      <c r="AF251" s="468"/>
      <c r="AG251" s="449" t="str">
        <f t="shared" si="145"/>
        <v>S.I.</v>
      </c>
      <c r="AH251" s="452"/>
      <c r="AI251" s="453"/>
      <c r="AJ251" s="473"/>
      <c r="AK251" s="455" t="str">
        <f t="shared" si="146"/>
        <v>S.I.</v>
      </c>
      <c r="AL251" s="1"/>
    </row>
    <row r="252" spans="1:38" ht="19.5" customHeight="1">
      <c r="A252" s="552"/>
      <c r="B252" s="551"/>
      <c r="C252" s="385">
        <f t="shared" si="138"/>
        <v>287</v>
      </c>
      <c r="D252" s="541" t="s">
        <v>402</v>
      </c>
      <c r="E252" s="159" t="s">
        <v>412</v>
      </c>
      <c r="F252" s="212"/>
      <c r="G252" s="217"/>
      <c r="H252" s="216"/>
      <c r="I252" s="219" t="str">
        <f t="shared" si="139"/>
        <v>S.I.</v>
      </c>
      <c r="J252" s="235"/>
      <c r="K252" s="61"/>
      <c r="L252" s="224"/>
      <c r="M252" s="225" t="str">
        <f t="shared" si="140"/>
        <v>S.I.</v>
      </c>
      <c r="N252" s="234"/>
      <c r="O252" s="63"/>
      <c r="P252" s="227"/>
      <c r="Q252" s="228" t="str">
        <f t="shared" si="141"/>
        <v>S.I.</v>
      </c>
      <c r="R252" s="233"/>
      <c r="S252" s="65"/>
      <c r="T252" s="222"/>
      <c r="U252" s="223" t="str">
        <f t="shared" si="142"/>
        <v>S.I.</v>
      </c>
      <c r="V252" s="232"/>
      <c r="W252" s="66"/>
      <c r="X252" s="229"/>
      <c r="Y252" s="230" t="str">
        <f t="shared" si="143"/>
        <v>S.I.</v>
      </c>
      <c r="Z252" s="440"/>
      <c r="AA252" s="441"/>
      <c r="AB252" s="465"/>
      <c r="AC252" s="443" t="str">
        <f t="shared" si="144"/>
        <v>S.I.</v>
      </c>
      <c r="AD252" s="446"/>
      <c r="AE252" s="447"/>
      <c r="AF252" s="468"/>
      <c r="AG252" s="449" t="str">
        <f t="shared" si="145"/>
        <v>S.I.</v>
      </c>
      <c r="AH252" s="452"/>
      <c r="AI252" s="453"/>
      <c r="AJ252" s="473"/>
      <c r="AK252" s="455" t="str">
        <f t="shared" si="146"/>
        <v>S.I.</v>
      </c>
      <c r="AL252" s="1"/>
    </row>
    <row r="253" spans="1:38" ht="19.5" customHeight="1">
      <c r="A253" s="552"/>
      <c r="B253" s="551"/>
      <c r="C253" s="385">
        <f t="shared" si="138"/>
        <v>288</v>
      </c>
      <c r="D253" s="541" t="s">
        <v>403</v>
      </c>
      <c r="E253" s="159" t="s">
        <v>0</v>
      </c>
      <c r="F253" s="212"/>
      <c r="G253" s="217"/>
      <c r="H253" s="216"/>
      <c r="I253" s="219" t="str">
        <f t="shared" si="139"/>
        <v>S.I.</v>
      </c>
      <c r="J253" s="235"/>
      <c r="K253" s="61"/>
      <c r="L253" s="224"/>
      <c r="M253" s="225" t="str">
        <f t="shared" si="140"/>
        <v>S.I.</v>
      </c>
      <c r="N253" s="234"/>
      <c r="O253" s="63"/>
      <c r="P253" s="227"/>
      <c r="Q253" s="228" t="str">
        <f t="shared" si="141"/>
        <v>S.I.</v>
      </c>
      <c r="R253" s="233"/>
      <c r="S253" s="65"/>
      <c r="T253" s="222"/>
      <c r="U253" s="223" t="str">
        <f t="shared" si="142"/>
        <v>S.I.</v>
      </c>
      <c r="V253" s="232"/>
      <c r="W253" s="66"/>
      <c r="X253" s="229"/>
      <c r="Y253" s="230" t="str">
        <f t="shared" si="143"/>
        <v>S.I.</v>
      </c>
      <c r="Z253" s="440"/>
      <c r="AA253" s="441"/>
      <c r="AB253" s="465"/>
      <c r="AC253" s="443" t="str">
        <f t="shared" si="144"/>
        <v>S.I.</v>
      </c>
      <c r="AD253" s="446"/>
      <c r="AE253" s="447"/>
      <c r="AF253" s="468"/>
      <c r="AG253" s="449" t="str">
        <f t="shared" si="145"/>
        <v>S.I.</v>
      </c>
      <c r="AH253" s="452"/>
      <c r="AI253" s="453"/>
      <c r="AJ253" s="473"/>
      <c r="AK253" s="455" t="str">
        <f t="shared" si="146"/>
        <v>S.I.</v>
      </c>
      <c r="AL253" s="1"/>
    </row>
    <row r="254" spans="1:38" ht="19.5" customHeight="1">
      <c r="A254" s="552"/>
      <c r="B254" s="551"/>
      <c r="C254" s="385">
        <f t="shared" si="138"/>
        <v>289</v>
      </c>
      <c r="D254" s="541" t="s">
        <v>403</v>
      </c>
      <c r="E254" s="159" t="s">
        <v>412</v>
      </c>
      <c r="F254" s="212"/>
      <c r="G254" s="217"/>
      <c r="H254" s="216"/>
      <c r="I254" s="219" t="str">
        <f t="shared" si="139"/>
        <v>S.I.</v>
      </c>
      <c r="J254" s="235"/>
      <c r="K254" s="61"/>
      <c r="L254" s="224"/>
      <c r="M254" s="225" t="str">
        <f t="shared" si="140"/>
        <v>S.I.</v>
      </c>
      <c r="N254" s="234"/>
      <c r="O254" s="63"/>
      <c r="P254" s="227"/>
      <c r="Q254" s="228" t="str">
        <f t="shared" si="141"/>
        <v>S.I.</v>
      </c>
      <c r="R254" s="233"/>
      <c r="S254" s="65"/>
      <c r="T254" s="222"/>
      <c r="U254" s="223" t="str">
        <f t="shared" si="142"/>
        <v>S.I.</v>
      </c>
      <c r="V254" s="232"/>
      <c r="W254" s="66"/>
      <c r="X254" s="229"/>
      <c r="Y254" s="230" t="str">
        <f t="shared" si="143"/>
        <v>S.I.</v>
      </c>
      <c r="Z254" s="440"/>
      <c r="AA254" s="441"/>
      <c r="AB254" s="465"/>
      <c r="AC254" s="443" t="str">
        <f t="shared" si="144"/>
        <v>S.I.</v>
      </c>
      <c r="AD254" s="446"/>
      <c r="AE254" s="447"/>
      <c r="AF254" s="468"/>
      <c r="AG254" s="449" t="str">
        <f t="shared" si="145"/>
        <v>S.I.</v>
      </c>
      <c r="AH254" s="452"/>
      <c r="AI254" s="453"/>
      <c r="AJ254" s="473"/>
      <c r="AK254" s="455" t="str">
        <f t="shared" si="146"/>
        <v>S.I.</v>
      </c>
      <c r="AL254" s="1"/>
    </row>
    <row r="255" spans="1:38" ht="19.5" customHeight="1">
      <c r="A255" s="552"/>
      <c r="B255" s="551"/>
      <c r="C255" s="385">
        <f t="shared" si="138"/>
        <v>290</v>
      </c>
      <c r="D255" s="541" t="s">
        <v>404</v>
      </c>
      <c r="E255" s="159" t="s">
        <v>0</v>
      </c>
      <c r="F255" s="212"/>
      <c r="G255" s="217"/>
      <c r="H255" s="216"/>
      <c r="I255" s="219" t="str">
        <f t="shared" si="139"/>
        <v>S.I.</v>
      </c>
      <c r="J255" s="235"/>
      <c r="K255" s="61"/>
      <c r="L255" s="224"/>
      <c r="M255" s="225" t="str">
        <f t="shared" si="140"/>
        <v>S.I.</v>
      </c>
      <c r="N255" s="234"/>
      <c r="O255" s="63"/>
      <c r="P255" s="227"/>
      <c r="Q255" s="228" t="str">
        <f t="shared" si="141"/>
        <v>S.I.</v>
      </c>
      <c r="R255" s="233"/>
      <c r="S255" s="65"/>
      <c r="T255" s="222"/>
      <c r="U255" s="223" t="str">
        <f t="shared" si="142"/>
        <v>S.I.</v>
      </c>
      <c r="V255" s="232"/>
      <c r="W255" s="66"/>
      <c r="X255" s="229"/>
      <c r="Y255" s="230" t="str">
        <f t="shared" si="143"/>
        <v>S.I.</v>
      </c>
      <c r="Z255" s="440"/>
      <c r="AA255" s="441"/>
      <c r="AB255" s="465"/>
      <c r="AC255" s="443" t="str">
        <f t="shared" si="144"/>
        <v>S.I.</v>
      </c>
      <c r="AD255" s="446"/>
      <c r="AE255" s="447"/>
      <c r="AF255" s="468"/>
      <c r="AG255" s="449" t="str">
        <f t="shared" si="145"/>
        <v>S.I.</v>
      </c>
      <c r="AH255" s="452"/>
      <c r="AI255" s="453"/>
      <c r="AJ255" s="473"/>
      <c r="AK255" s="455" t="str">
        <f t="shared" si="146"/>
        <v>S.I.</v>
      </c>
      <c r="AL255" s="1"/>
    </row>
    <row r="256" spans="1:38" ht="19.5" customHeight="1">
      <c r="A256" s="552"/>
      <c r="B256" s="551"/>
      <c r="C256" s="385">
        <f t="shared" si="138"/>
        <v>291</v>
      </c>
      <c r="D256" s="541" t="s">
        <v>404</v>
      </c>
      <c r="E256" s="159" t="s">
        <v>412</v>
      </c>
      <c r="F256" s="212"/>
      <c r="G256" s="217"/>
      <c r="H256" s="216"/>
      <c r="I256" s="219" t="str">
        <f t="shared" si="139"/>
        <v>S.I.</v>
      </c>
      <c r="J256" s="235"/>
      <c r="K256" s="61"/>
      <c r="L256" s="224"/>
      <c r="M256" s="225" t="str">
        <f t="shared" si="140"/>
        <v>S.I.</v>
      </c>
      <c r="N256" s="234"/>
      <c r="O256" s="63"/>
      <c r="P256" s="227"/>
      <c r="Q256" s="228" t="str">
        <f t="shared" si="141"/>
        <v>S.I.</v>
      </c>
      <c r="R256" s="233"/>
      <c r="S256" s="65"/>
      <c r="T256" s="222"/>
      <c r="U256" s="223" t="str">
        <f t="shared" si="142"/>
        <v>S.I.</v>
      </c>
      <c r="V256" s="232"/>
      <c r="W256" s="66"/>
      <c r="X256" s="229"/>
      <c r="Y256" s="230" t="str">
        <f t="shared" si="143"/>
        <v>S.I.</v>
      </c>
      <c r="Z256" s="440"/>
      <c r="AA256" s="441"/>
      <c r="AB256" s="465"/>
      <c r="AC256" s="443" t="str">
        <f t="shared" si="144"/>
        <v>S.I.</v>
      </c>
      <c r="AD256" s="446"/>
      <c r="AE256" s="447"/>
      <c r="AF256" s="468"/>
      <c r="AG256" s="449" t="str">
        <f t="shared" si="145"/>
        <v>S.I.</v>
      </c>
      <c r="AH256" s="452"/>
      <c r="AI256" s="453"/>
      <c r="AJ256" s="473"/>
      <c r="AK256" s="455" t="str">
        <f t="shared" si="146"/>
        <v>S.I.</v>
      </c>
      <c r="AL256" s="1"/>
    </row>
    <row r="257" spans="1:38" ht="19.5" customHeight="1">
      <c r="A257" s="552"/>
      <c r="B257" s="551"/>
      <c r="C257" s="385">
        <f t="shared" si="138"/>
        <v>292</v>
      </c>
      <c r="D257" s="541" t="s">
        <v>405</v>
      </c>
      <c r="E257" s="159" t="s">
        <v>0</v>
      </c>
      <c r="F257" s="212"/>
      <c r="G257" s="217"/>
      <c r="H257" s="216"/>
      <c r="I257" s="219" t="str">
        <f t="shared" si="139"/>
        <v>S.I.</v>
      </c>
      <c r="J257" s="235"/>
      <c r="K257" s="61"/>
      <c r="L257" s="224"/>
      <c r="M257" s="225" t="str">
        <f t="shared" si="140"/>
        <v>S.I.</v>
      </c>
      <c r="N257" s="234"/>
      <c r="O257" s="63"/>
      <c r="P257" s="227"/>
      <c r="Q257" s="228" t="str">
        <f t="shared" si="141"/>
        <v>S.I.</v>
      </c>
      <c r="R257" s="233"/>
      <c r="S257" s="65"/>
      <c r="T257" s="222"/>
      <c r="U257" s="223" t="str">
        <f t="shared" si="142"/>
        <v>S.I.</v>
      </c>
      <c r="V257" s="232"/>
      <c r="W257" s="66"/>
      <c r="X257" s="229"/>
      <c r="Y257" s="230" t="str">
        <f t="shared" si="143"/>
        <v>S.I.</v>
      </c>
      <c r="Z257" s="440"/>
      <c r="AA257" s="441"/>
      <c r="AB257" s="465"/>
      <c r="AC257" s="443" t="str">
        <f t="shared" si="144"/>
        <v>S.I.</v>
      </c>
      <c r="AD257" s="446"/>
      <c r="AE257" s="447"/>
      <c r="AF257" s="468"/>
      <c r="AG257" s="449" t="str">
        <f t="shared" si="145"/>
        <v>S.I.</v>
      </c>
      <c r="AH257" s="452"/>
      <c r="AI257" s="453"/>
      <c r="AJ257" s="473"/>
      <c r="AK257" s="455" t="str">
        <f t="shared" si="146"/>
        <v>S.I.</v>
      </c>
      <c r="AL257" s="1"/>
    </row>
    <row r="258" spans="1:38" ht="19.5" customHeight="1">
      <c r="A258" s="552"/>
      <c r="B258" s="551"/>
      <c r="C258" s="385">
        <f t="shared" si="138"/>
        <v>293</v>
      </c>
      <c r="D258" s="541" t="s">
        <v>405</v>
      </c>
      <c r="E258" s="159" t="s">
        <v>412</v>
      </c>
      <c r="F258" s="212"/>
      <c r="G258" s="217"/>
      <c r="H258" s="216"/>
      <c r="I258" s="219" t="str">
        <f t="shared" si="139"/>
        <v>S.I.</v>
      </c>
      <c r="J258" s="235"/>
      <c r="K258" s="61"/>
      <c r="L258" s="224"/>
      <c r="M258" s="225" t="str">
        <f t="shared" si="140"/>
        <v>S.I.</v>
      </c>
      <c r="N258" s="234"/>
      <c r="O258" s="63"/>
      <c r="P258" s="227"/>
      <c r="Q258" s="228" t="str">
        <f t="shared" si="141"/>
        <v>S.I.</v>
      </c>
      <c r="R258" s="233"/>
      <c r="S258" s="65"/>
      <c r="T258" s="222"/>
      <c r="U258" s="223" t="str">
        <f t="shared" si="142"/>
        <v>S.I.</v>
      </c>
      <c r="V258" s="232"/>
      <c r="W258" s="66"/>
      <c r="X258" s="229"/>
      <c r="Y258" s="230" t="str">
        <f t="shared" si="143"/>
        <v>S.I.</v>
      </c>
      <c r="Z258" s="440"/>
      <c r="AA258" s="441"/>
      <c r="AB258" s="465"/>
      <c r="AC258" s="443" t="str">
        <f t="shared" si="144"/>
        <v>S.I.</v>
      </c>
      <c r="AD258" s="446"/>
      <c r="AE258" s="447"/>
      <c r="AF258" s="468"/>
      <c r="AG258" s="449" t="str">
        <f t="shared" si="145"/>
        <v>S.I.</v>
      </c>
      <c r="AH258" s="452"/>
      <c r="AI258" s="453"/>
      <c r="AJ258" s="473"/>
      <c r="AK258" s="455" t="str">
        <f t="shared" si="146"/>
        <v>S.I.</v>
      </c>
      <c r="AL258" s="1"/>
    </row>
    <row r="259" spans="1:38" ht="19.5" customHeight="1">
      <c r="A259" s="552"/>
      <c r="B259" s="551"/>
      <c r="C259" s="385">
        <f t="shared" si="138"/>
        <v>294</v>
      </c>
      <c r="D259" s="541" t="s">
        <v>406</v>
      </c>
      <c r="E259" s="159" t="s">
        <v>0</v>
      </c>
      <c r="F259" s="212"/>
      <c r="G259" s="217"/>
      <c r="H259" s="216"/>
      <c r="I259" s="219" t="str">
        <f t="shared" si="139"/>
        <v>S.I.</v>
      </c>
      <c r="J259" s="235"/>
      <c r="K259" s="61"/>
      <c r="L259" s="224"/>
      <c r="M259" s="225" t="str">
        <f t="shared" si="140"/>
        <v>S.I.</v>
      </c>
      <c r="N259" s="234"/>
      <c r="O259" s="63"/>
      <c r="P259" s="227"/>
      <c r="Q259" s="228" t="str">
        <f t="shared" si="141"/>
        <v>S.I.</v>
      </c>
      <c r="R259" s="233"/>
      <c r="S259" s="65"/>
      <c r="T259" s="222"/>
      <c r="U259" s="223" t="str">
        <f t="shared" si="142"/>
        <v>S.I.</v>
      </c>
      <c r="V259" s="232"/>
      <c r="W259" s="66"/>
      <c r="X259" s="229"/>
      <c r="Y259" s="230" t="str">
        <f t="shared" si="143"/>
        <v>S.I.</v>
      </c>
      <c r="Z259" s="440"/>
      <c r="AA259" s="441"/>
      <c r="AB259" s="465"/>
      <c r="AC259" s="443" t="str">
        <f t="shared" si="144"/>
        <v>S.I.</v>
      </c>
      <c r="AD259" s="446"/>
      <c r="AE259" s="447"/>
      <c r="AF259" s="468"/>
      <c r="AG259" s="449" t="str">
        <f t="shared" si="145"/>
        <v>S.I.</v>
      </c>
      <c r="AH259" s="452"/>
      <c r="AI259" s="453"/>
      <c r="AJ259" s="473"/>
      <c r="AK259" s="455" t="str">
        <f t="shared" si="146"/>
        <v>S.I.</v>
      </c>
      <c r="AL259" s="1"/>
    </row>
    <row r="260" spans="1:38" ht="19.5" customHeight="1">
      <c r="A260" s="552"/>
      <c r="B260" s="551"/>
      <c r="C260" s="385">
        <f t="shared" si="138"/>
        <v>295</v>
      </c>
      <c r="D260" s="541" t="s">
        <v>406</v>
      </c>
      <c r="E260" s="159" t="s">
        <v>412</v>
      </c>
      <c r="F260" s="212"/>
      <c r="G260" s="217"/>
      <c r="H260" s="216"/>
      <c r="I260" s="219" t="str">
        <f t="shared" si="139"/>
        <v>S.I.</v>
      </c>
      <c r="J260" s="235"/>
      <c r="K260" s="61"/>
      <c r="L260" s="224"/>
      <c r="M260" s="225" t="str">
        <f t="shared" si="140"/>
        <v>S.I.</v>
      </c>
      <c r="N260" s="234"/>
      <c r="O260" s="63"/>
      <c r="P260" s="227"/>
      <c r="Q260" s="228" t="str">
        <f t="shared" si="141"/>
        <v>S.I.</v>
      </c>
      <c r="R260" s="233"/>
      <c r="S260" s="65"/>
      <c r="T260" s="222"/>
      <c r="U260" s="223" t="str">
        <f t="shared" si="142"/>
        <v>S.I.</v>
      </c>
      <c r="V260" s="232"/>
      <c r="W260" s="66"/>
      <c r="X260" s="229"/>
      <c r="Y260" s="230" t="str">
        <f t="shared" si="143"/>
        <v>S.I.</v>
      </c>
      <c r="Z260" s="440"/>
      <c r="AA260" s="441"/>
      <c r="AB260" s="465"/>
      <c r="AC260" s="443" t="str">
        <f t="shared" si="144"/>
        <v>S.I.</v>
      </c>
      <c r="AD260" s="446"/>
      <c r="AE260" s="447"/>
      <c r="AF260" s="468"/>
      <c r="AG260" s="449" t="str">
        <f t="shared" si="145"/>
        <v>S.I.</v>
      </c>
      <c r="AH260" s="452"/>
      <c r="AI260" s="453"/>
      <c r="AJ260" s="473"/>
      <c r="AK260" s="455" t="str">
        <f t="shared" si="146"/>
        <v>S.I.</v>
      </c>
      <c r="AL260" s="1"/>
    </row>
    <row r="261" spans="1:38" ht="19.5" customHeight="1">
      <c r="A261" s="552"/>
      <c r="B261" s="551"/>
      <c r="C261" s="385">
        <f t="shared" si="138"/>
        <v>296</v>
      </c>
      <c r="D261" s="541" t="s">
        <v>410</v>
      </c>
      <c r="E261" s="159" t="s">
        <v>0</v>
      </c>
      <c r="F261" s="212"/>
      <c r="G261" s="217"/>
      <c r="H261" s="216"/>
      <c r="I261" s="219" t="str">
        <f t="shared" si="139"/>
        <v>S.I.</v>
      </c>
      <c r="J261" s="235"/>
      <c r="K261" s="61"/>
      <c r="L261" s="224"/>
      <c r="M261" s="225" t="str">
        <f t="shared" si="140"/>
        <v>S.I.</v>
      </c>
      <c r="N261" s="234"/>
      <c r="O261" s="63"/>
      <c r="P261" s="227"/>
      <c r="Q261" s="228" t="str">
        <f t="shared" si="141"/>
        <v>S.I.</v>
      </c>
      <c r="R261" s="233"/>
      <c r="S261" s="65"/>
      <c r="T261" s="222"/>
      <c r="U261" s="223" t="str">
        <f t="shared" si="142"/>
        <v>S.I.</v>
      </c>
      <c r="V261" s="232"/>
      <c r="W261" s="66"/>
      <c r="X261" s="229"/>
      <c r="Y261" s="230" t="str">
        <f t="shared" si="143"/>
        <v>S.I.</v>
      </c>
      <c r="Z261" s="440"/>
      <c r="AA261" s="441"/>
      <c r="AB261" s="465"/>
      <c r="AC261" s="443" t="str">
        <f t="shared" si="144"/>
        <v>S.I.</v>
      </c>
      <c r="AD261" s="446"/>
      <c r="AE261" s="447"/>
      <c r="AF261" s="468"/>
      <c r="AG261" s="449" t="str">
        <f t="shared" si="145"/>
        <v>S.I.</v>
      </c>
      <c r="AH261" s="452"/>
      <c r="AI261" s="453"/>
      <c r="AJ261" s="473"/>
      <c r="AK261" s="455" t="str">
        <f t="shared" si="146"/>
        <v>S.I.</v>
      </c>
      <c r="AL261" s="1"/>
    </row>
    <row r="262" spans="1:38" ht="19.5" customHeight="1">
      <c r="A262" s="552"/>
      <c r="B262" s="551"/>
      <c r="C262" s="385">
        <f t="shared" si="138"/>
        <v>297</v>
      </c>
      <c r="D262" s="541" t="s">
        <v>410</v>
      </c>
      <c r="E262" s="159" t="s">
        <v>412</v>
      </c>
      <c r="F262" s="212"/>
      <c r="G262" s="217"/>
      <c r="H262" s="216"/>
      <c r="I262" s="219" t="str">
        <f t="shared" si="139"/>
        <v>S.I.</v>
      </c>
      <c r="J262" s="235"/>
      <c r="K262" s="61"/>
      <c r="L262" s="224"/>
      <c r="M262" s="225" t="str">
        <f t="shared" si="140"/>
        <v>S.I.</v>
      </c>
      <c r="N262" s="234"/>
      <c r="O262" s="63"/>
      <c r="P262" s="227"/>
      <c r="Q262" s="228" t="str">
        <f t="shared" si="141"/>
        <v>S.I.</v>
      </c>
      <c r="R262" s="233"/>
      <c r="S262" s="65"/>
      <c r="T262" s="222"/>
      <c r="U262" s="223" t="str">
        <f t="shared" si="142"/>
        <v>S.I.</v>
      </c>
      <c r="V262" s="232"/>
      <c r="W262" s="66"/>
      <c r="X262" s="229"/>
      <c r="Y262" s="230" t="str">
        <f t="shared" si="143"/>
        <v>S.I.</v>
      </c>
      <c r="Z262" s="440"/>
      <c r="AA262" s="441"/>
      <c r="AB262" s="465"/>
      <c r="AC262" s="443" t="str">
        <f t="shared" si="144"/>
        <v>S.I.</v>
      </c>
      <c r="AD262" s="446"/>
      <c r="AE262" s="447"/>
      <c r="AF262" s="468"/>
      <c r="AG262" s="449" t="str">
        <f t="shared" si="145"/>
        <v>S.I.</v>
      </c>
      <c r="AH262" s="452"/>
      <c r="AI262" s="453"/>
      <c r="AJ262" s="473"/>
      <c r="AK262" s="455" t="str">
        <f t="shared" si="146"/>
        <v>S.I.</v>
      </c>
      <c r="AL262" s="1"/>
    </row>
    <row r="263" spans="1:38" ht="19.5" customHeight="1">
      <c r="A263" s="552"/>
      <c r="B263" s="551"/>
      <c r="C263" s="385">
        <f t="shared" si="138"/>
        <v>298</v>
      </c>
      <c r="D263" s="541" t="s">
        <v>413</v>
      </c>
      <c r="E263" s="159" t="s">
        <v>0</v>
      </c>
      <c r="F263" s="212"/>
      <c r="G263" s="217"/>
      <c r="H263" s="216"/>
      <c r="I263" s="219" t="str">
        <f t="shared" si="139"/>
        <v>S.I.</v>
      </c>
      <c r="J263" s="235"/>
      <c r="K263" s="61"/>
      <c r="L263" s="224"/>
      <c r="M263" s="225" t="str">
        <f t="shared" si="140"/>
        <v>S.I.</v>
      </c>
      <c r="N263" s="234"/>
      <c r="O263" s="63"/>
      <c r="P263" s="227"/>
      <c r="Q263" s="228" t="str">
        <f t="shared" si="141"/>
        <v>S.I.</v>
      </c>
      <c r="R263" s="233"/>
      <c r="S263" s="65"/>
      <c r="T263" s="222"/>
      <c r="U263" s="223" t="str">
        <f t="shared" si="142"/>
        <v>S.I.</v>
      </c>
      <c r="V263" s="232"/>
      <c r="W263" s="66"/>
      <c r="X263" s="229"/>
      <c r="Y263" s="230" t="str">
        <f t="shared" si="143"/>
        <v>S.I.</v>
      </c>
      <c r="Z263" s="440"/>
      <c r="AA263" s="441"/>
      <c r="AB263" s="465"/>
      <c r="AC263" s="443" t="str">
        <f t="shared" si="144"/>
        <v>S.I.</v>
      </c>
      <c r="AD263" s="446"/>
      <c r="AE263" s="447"/>
      <c r="AF263" s="468"/>
      <c r="AG263" s="449" t="str">
        <f t="shared" si="145"/>
        <v>S.I.</v>
      </c>
      <c r="AH263" s="452"/>
      <c r="AI263" s="453"/>
      <c r="AJ263" s="473"/>
      <c r="AK263" s="455" t="str">
        <f t="shared" si="146"/>
        <v>S.I.</v>
      </c>
      <c r="AL263" s="1"/>
    </row>
    <row r="264" spans="1:38" ht="19.5" customHeight="1">
      <c r="A264" s="552"/>
      <c r="B264" s="551"/>
      <c r="C264" s="385">
        <f t="shared" si="138"/>
        <v>299</v>
      </c>
      <c r="D264" s="541" t="s">
        <v>413</v>
      </c>
      <c r="E264" s="159" t="s">
        <v>412</v>
      </c>
      <c r="F264" s="212"/>
      <c r="G264" s="217"/>
      <c r="H264" s="216"/>
      <c r="I264" s="219" t="str">
        <f t="shared" si="139"/>
        <v>S.I.</v>
      </c>
      <c r="J264" s="235"/>
      <c r="K264" s="61"/>
      <c r="L264" s="224"/>
      <c r="M264" s="225" t="str">
        <f t="shared" si="140"/>
        <v>S.I.</v>
      </c>
      <c r="N264" s="234"/>
      <c r="O264" s="63"/>
      <c r="P264" s="227"/>
      <c r="Q264" s="228" t="str">
        <f t="shared" si="141"/>
        <v>S.I.</v>
      </c>
      <c r="R264" s="233"/>
      <c r="S264" s="65"/>
      <c r="T264" s="222"/>
      <c r="U264" s="223" t="str">
        <f t="shared" si="142"/>
        <v>S.I.</v>
      </c>
      <c r="V264" s="232"/>
      <c r="W264" s="66"/>
      <c r="X264" s="229"/>
      <c r="Y264" s="230" t="str">
        <f t="shared" si="143"/>
        <v>S.I.</v>
      </c>
      <c r="Z264" s="440"/>
      <c r="AA264" s="441"/>
      <c r="AB264" s="465"/>
      <c r="AC264" s="443" t="str">
        <f t="shared" si="144"/>
        <v>S.I.</v>
      </c>
      <c r="AD264" s="446"/>
      <c r="AE264" s="447"/>
      <c r="AF264" s="468"/>
      <c r="AG264" s="449" t="str">
        <f t="shared" si="145"/>
        <v>S.I.</v>
      </c>
      <c r="AH264" s="452"/>
      <c r="AI264" s="453"/>
      <c r="AJ264" s="473"/>
      <c r="AK264" s="455" t="str">
        <f t="shared" si="146"/>
        <v>S.I.</v>
      </c>
      <c r="AL264" s="1"/>
    </row>
    <row r="265" spans="1:38" ht="19.5" customHeight="1">
      <c r="A265" s="552"/>
      <c r="B265" s="551"/>
      <c r="C265" s="385">
        <f t="shared" si="138"/>
        <v>300</v>
      </c>
      <c r="D265" s="541" t="s">
        <v>407</v>
      </c>
      <c r="E265" s="159" t="s">
        <v>0</v>
      </c>
      <c r="F265" s="212"/>
      <c r="G265" s="217"/>
      <c r="H265" s="216"/>
      <c r="I265" s="219" t="str">
        <f t="shared" si="139"/>
        <v>S.I.</v>
      </c>
      <c r="J265" s="235"/>
      <c r="K265" s="61"/>
      <c r="L265" s="224"/>
      <c r="M265" s="225" t="str">
        <f t="shared" si="140"/>
        <v>S.I.</v>
      </c>
      <c r="N265" s="234"/>
      <c r="O265" s="63"/>
      <c r="P265" s="227"/>
      <c r="Q265" s="228" t="str">
        <f t="shared" si="141"/>
        <v>S.I.</v>
      </c>
      <c r="R265" s="233"/>
      <c r="S265" s="65"/>
      <c r="T265" s="222"/>
      <c r="U265" s="223" t="str">
        <f t="shared" si="142"/>
        <v>S.I.</v>
      </c>
      <c r="V265" s="232"/>
      <c r="W265" s="66"/>
      <c r="X265" s="229"/>
      <c r="Y265" s="230" t="str">
        <f t="shared" si="143"/>
        <v>S.I.</v>
      </c>
      <c r="Z265" s="440"/>
      <c r="AA265" s="441"/>
      <c r="AB265" s="465"/>
      <c r="AC265" s="443" t="str">
        <f t="shared" si="144"/>
        <v>S.I.</v>
      </c>
      <c r="AD265" s="446"/>
      <c r="AE265" s="447"/>
      <c r="AF265" s="468"/>
      <c r="AG265" s="449" t="str">
        <f t="shared" si="145"/>
        <v>S.I.</v>
      </c>
      <c r="AH265" s="452"/>
      <c r="AI265" s="453"/>
      <c r="AJ265" s="473"/>
      <c r="AK265" s="455" t="str">
        <f t="shared" si="146"/>
        <v>S.I.</v>
      </c>
      <c r="AL265" s="1"/>
    </row>
    <row r="266" spans="1:38" ht="19.5" customHeight="1">
      <c r="A266" s="552"/>
      <c r="B266" s="551"/>
      <c r="C266" s="385">
        <f t="shared" si="138"/>
        <v>301</v>
      </c>
      <c r="D266" s="541" t="s">
        <v>407</v>
      </c>
      <c r="E266" s="159" t="s">
        <v>412</v>
      </c>
      <c r="F266" s="212"/>
      <c r="G266" s="217"/>
      <c r="H266" s="216"/>
      <c r="I266" s="219" t="str">
        <f t="shared" si="139"/>
        <v>S.I.</v>
      </c>
      <c r="J266" s="235"/>
      <c r="K266" s="61"/>
      <c r="L266" s="224"/>
      <c r="M266" s="225" t="str">
        <f t="shared" si="140"/>
        <v>S.I.</v>
      </c>
      <c r="N266" s="234"/>
      <c r="O266" s="63"/>
      <c r="P266" s="227"/>
      <c r="Q266" s="228" t="str">
        <f t="shared" si="141"/>
        <v>S.I.</v>
      </c>
      <c r="R266" s="233"/>
      <c r="S266" s="65"/>
      <c r="T266" s="222"/>
      <c r="U266" s="223" t="str">
        <f t="shared" si="142"/>
        <v>S.I.</v>
      </c>
      <c r="V266" s="232"/>
      <c r="W266" s="66"/>
      <c r="X266" s="229"/>
      <c r="Y266" s="230" t="str">
        <f t="shared" si="143"/>
        <v>S.I.</v>
      </c>
      <c r="Z266" s="440"/>
      <c r="AA266" s="441"/>
      <c r="AB266" s="465"/>
      <c r="AC266" s="443" t="str">
        <f t="shared" si="144"/>
        <v>S.I.</v>
      </c>
      <c r="AD266" s="446"/>
      <c r="AE266" s="447"/>
      <c r="AF266" s="468"/>
      <c r="AG266" s="449" t="str">
        <f t="shared" si="145"/>
        <v>S.I.</v>
      </c>
      <c r="AH266" s="452"/>
      <c r="AI266" s="453"/>
      <c r="AJ266" s="473"/>
      <c r="AK266" s="455" t="str">
        <f t="shared" si="146"/>
        <v>S.I.</v>
      </c>
      <c r="AL266" s="1"/>
    </row>
    <row r="267" spans="1:38" ht="19.5" customHeight="1">
      <c r="A267" s="552"/>
      <c r="B267" s="551"/>
      <c r="C267" s="385">
        <f t="shared" si="138"/>
        <v>302</v>
      </c>
      <c r="D267" s="541" t="s">
        <v>408</v>
      </c>
      <c r="E267" s="159" t="s">
        <v>0</v>
      </c>
      <c r="F267" s="212"/>
      <c r="G267" s="217"/>
      <c r="H267" s="216"/>
      <c r="I267" s="219" t="str">
        <f t="shared" si="139"/>
        <v>S.I.</v>
      </c>
      <c r="J267" s="235"/>
      <c r="K267" s="61"/>
      <c r="L267" s="224"/>
      <c r="M267" s="225" t="str">
        <f t="shared" si="140"/>
        <v>S.I.</v>
      </c>
      <c r="N267" s="234"/>
      <c r="O267" s="63"/>
      <c r="P267" s="227"/>
      <c r="Q267" s="228" t="str">
        <f t="shared" si="141"/>
        <v>S.I.</v>
      </c>
      <c r="R267" s="233"/>
      <c r="S267" s="65"/>
      <c r="T267" s="222"/>
      <c r="U267" s="223" t="str">
        <f t="shared" si="142"/>
        <v>S.I.</v>
      </c>
      <c r="V267" s="232"/>
      <c r="W267" s="66"/>
      <c r="X267" s="229"/>
      <c r="Y267" s="230" t="str">
        <f t="shared" si="143"/>
        <v>S.I.</v>
      </c>
      <c r="Z267" s="440"/>
      <c r="AA267" s="441"/>
      <c r="AB267" s="465"/>
      <c r="AC267" s="443" t="str">
        <f t="shared" si="144"/>
        <v>S.I.</v>
      </c>
      <c r="AD267" s="446"/>
      <c r="AE267" s="447"/>
      <c r="AF267" s="468"/>
      <c r="AG267" s="449" t="str">
        <f t="shared" si="145"/>
        <v>S.I.</v>
      </c>
      <c r="AH267" s="452"/>
      <c r="AI267" s="453"/>
      <c r="AJ267" s="473"/>
      <c r="AK267" s="455" t="str">
        <f t="shared" si="146"/>
        <v>S.I.</v>
      </c>
      <c r="AL267" s="1"/>
    </row>
    <row r="268" spans="1:38" ht="19.5" customHeight="1">
      <c r="A268" s="552"/>
      <c r="B268" s="551"/>
      <c r="C268" s="385">
        <f t="shared" si="138"/>
        <v>303</v>
      </c>
      <c r="D268" s="541" t="s">
        <v>408</v>
      </c>
      <c r="E268" s="159" t="s">
        <v>412</v>
      </c>
      <c r="F268" s="212"/>
      <c r="G268" s="217"/>
      <c r="H268" s="216"/>
      <c r="I268" s="219" t="str">
        <f t="shared" si="139"/>
        <v>S.I.</v>
      </c>
      <c r="J268" s="235"/>
      <c r="K268" s="61"/>
      <c r="L268" s="224"/>
      <c r="M268" s="225" t="str">
        <f t="shared" si="140"/>
        <v>S.I.</v>
      </c>
      <c r="N268" s="234"/>
      <c r="O268" s="63"/>
      <c r="P268" s="227"/>
      <c r="Q268" s="228" t="str">
        <f t="shared" si="141"/>
        <v>S.I.</v>
      </c>
      <c r="R268" s="233"/>
      <c r="S268" s="65"/>
      <c r="T268" s="222"/>
      <c r="U268" s="223" t="str">
        <f t="shared" si="142"/>
        <v>S.I.</v>
      </c>
      <c r="V268" s="232"/>
      <c r="W268" s="66"/>
      <c r="X268" s="229"/>
      <c r="Y268" s="230" t="str">
        <f t="shared" si="143"/>
        <v>S.I.</v>
      </c>
      <c r="Z268" s="440"/>
      <c r="AA268" s="441"/>
      <c r="AB268" s="465"/>
      <c r="AC268" s="443" t="str">
        <f t="shared" si="144"/>
        <v>S.I.</v>
      </c>
      <c r="AD268" s="446"/>
      <c r="AE268" s="447"/>
      <c r="AF268" s="468"/>
      <c r="AG268" s="449" t="str">
        <f t="shared" si="145"/>
        <v>S.I.</v>
      </c>
      <c r="AH268" s="452"/>
      <c r="AI268" s="453"/>
      <c r="AJ268" s="473"/>
      <c r="AK268" s="455" t="str">
        <f t="shared" si="146"/>
        <v>S.I.</v>
      </c>
      <c r="AL268" s="1"/>
    </row>
    <row r="269" spans="1:38" ht="19.5" customHeight="1">
      <c r="A269" s="552"/>
      <c r="B269" s="551"/>
      <c r="C269" s="385">
        <f t="shared" si="138"/>
        <v>304</v>
      </c>
      <c r="D269" s="541" t="s">
        <v>409</v>
      </c>
      <c r="E269" s="159" t="s">
        <v>0</v>
      </c>
      <c r="F269" s="212"/>
      <c r="G269" s="217"/>
      <c r="H269" s="216"/>
      <c r="I269" s="219" t="str">
        <f t="shared" si="139"/>
        <v>S.I.</v>
      </c>
      <c r="J269" s="235"/>
      <c r="K269" s="61"/>
      <c r="L269" s="224"/>
      <c r="M269" s="225" t="str">
        <f t="shared" si="140"/>
        <v>S.I.</v>
      </c>
      <c r="N269" s="234"/>
      <c r="O269" s="63"/>
      <c r="P269" s="227"/>
      <c r="Q269" s="228" t="str">
        <f t="shared" si="141"/>
        <v>S.I.</v>
      </c>
      <c r="R269" s="233"/>
      <c r="S269" s="65"/>
      <c r="T269" s="222"/>
      <c r="U269" s="223" t="str">
        <f t="shared" si="142"/>
        <v>S.I.</v>
      </c>
      <c r="V269" s="232"/>
      <c r="W269" s="66"/>
      <c r="X269" s="229"/>
      <c r="Y269" s="230" t="str">
        <f t="shared" si="143"/>
        <v>S.I.</v>
      </c>
      <c r="Z269" s="440"/>
      <c r="AA269" s="441"/>
      <c r="AB269" s="465"/>
      <c r="AC269" s="443" t="str">
        <f t="shared" si="144"/>
        <v>S.I.</v>
      </c>
      <c r="AD269" s="446"/>
      <c r="AE269" s="447"/>
      <c r="AF269" s="468"/>
      <c r="AG269" s="449" t="str">
        <f t="shared" si="145"/>
        <v>S.I.</v>
      </c>
      <c r="AH269" s="452"/>
      <c r="AI269" s="453"/>
      <c r="AJ269" s="473"/>
      <c r="AK269" s="455" t="str">
        <f t="shared" si="146"/>
        <v>S.I.</v>
      </c>
      <c r="AL269" s="1"/>
    </row>
    <row r="270" spans="1:38" ht="19.5" customHeight="1">
      <c r="A270" s="552"/>
      <c r="B270" s="551"/>
      <c r="C270" s="385">
        <f t="shared" si="138"/>
        <v>305</v>
      </c>
      <c r="D270" s="541" t="s">
        <v>409</v>
      </c>
      <c r="E270" s="159" t="s">
        <v>412</v>
      </c>
      <c r="F270" s="212"/>
      <c r="G270" s="217"/>
      <c r="H270" s="216"/>
      <c r="I270" s="219" t="str">
        <f t="shared" si="139"/>
        <v>S.I.</v>
      </c>
      <c r="J270" s="235"/>
      <c r="K270" s="61"/>
      <c r="L270" s="224"/>
      <c r="M270" s="225" t="str">
        <f t="shared" si="140"/>
        <v>S.I.</v>
      </c>
      <c r="N270" s="234"/>
      <c r="O270" s="63"/>
      <c r="P270" s="227"/>
      <c r="Q270" s="228" t="str">
        <f t="shared" si="141"/>
        <v>S.I.</v>
      </c>
      <c r="R270" s="233"/>
      <c r="S270" s="65"/>
      <c r="T270" s="222"/>
      <c r="U270" s="223" t="str">
        <f t="shared" si="142"/>
        <v>S.I.</v>
      </c>
      <c r="V270" s="232"/>
      <c r="W270" s="66"/>
      <c r="X270" s="229"/>
      <c r="Y270" s="230" t="str">
        <f t="shared" si="143"/>
        <v>S.I.</v>
      </c>
      <c r="Z270" s="440"/>
      <c r="AA270" s="441"/>
      <c r="AB270" s="465"/>
      <c r="AC270" s="443" t="str">
        <f t="shared" si="144"/>
        <v>S.I.</v>
      </c>
      <c r="AD270" s="446"/>
      <c r="AE270" s="447"/>
      <c r="AF270" s="468"/>
      <c r="AG270" s="449" t="str">
        <f t="shared" si="145"/>
        <v>S.I.</v>
      </c>
      <c r="AH270" s="452"/>
      <c r="AI270" s="453"/>
      <c r="AJ270" s="473"/>
      <c r="AK270" s="455" t="str">
        <f t="shared" si="146"/>
        <v>S.I.</v>
      </c>
      <c r="AL270" s="1"/>
    </row>
    <row r="271" spans="1:38" ht="19.5" customHeight="1">
      <c r="A271" s="552"/>
      <c r="B271" s="551"/>
      <c r="C271" s="385">
        <f t="shared" si="138"/>
        <v>306</v>
      </c>
      <c r="D271" s="541" t="s">
        <v>411</v>
      </c>
      <c r="E271" s="159" t="s">
        <v>0</v>
      </c>
      <c r="F271" s="212"/>
      <c r="G271" s="217"/>
      <c r="H271" s="216"/>
      <c r="I271" s="219" t="str">
        <f t="shared" si="139"/>
        <v>S.I.</v>
      </c>
      <c r="J271" s="235"/>
      <c r="K271" s="61"/>
      <c r="L271" s="224"/>
      <c r="M271" s="225" t="str">
        <f t="shared" si="140"/>
        <v>S.I.</v>
      </c>
      <c r="N271" s="234"/>
      <c r="O271" s="63"/>
      <c r="P271" s="227"/>
      <c r="Q271" s="228" t="str">
        <f t="shared" si="141"/>
        <v>S.I.</v>
      </c>
      <c r="R271" s="233"/>
      <c r="S271" s="65"/>
      <c r="T271" s="222"/>
      <c r="U271" s="223" t="str">
        <f t="shared" si="142"/>
        <v>S.I.</v>
      </c>
      <c r="V271" s="232"/>
      <c r="W271" s="66"/>
      <c r="X271" s="229"/>
      <c r="Y271" s="230" t="str">
        <f t="shared" si="143"/>
        <v>S.I.</v>
      </c>
      <c r="Z271" s="440"/>
      <c r="AA271" s="441"/>
      <c r="AB271" s="465"/>
      <c r="AC271" s="443" t="str">
        <f t="shared" si="144"/>
        <v>S.I.</v>
      </c>
      <c r="AD271" s="446"/>
      <c r="AE271" s="447"/>
      <c r="AF271" s="468"/>
      <c r="AG271" s="449" t="str">
        <f t="shared" si="145"/>
        <v>S.I.</v>
      </c>
      <c r="AH271" s="452"/>
      <c r="AI271" s="453"/>
      <c r="AJ271" s="473"/>
      <c r="AK271" s="455" t="str">
        <f t="shared" si="146"/>
        <v>S.I.</v>
      </c>
      <c r="AL271" s="1"/>
    </row>
    <row r="272" spans="1:38" ht="19.5" customHeight="1">
      <c r="A272" s="552"/>
      <c r="B272" s="551"/>
      <c r="C272" s="385">
        <f t="shared" si="138"/>
        <v>307</v>
      </c>
      <c r="D272" s="541" t="s">
        <v>411</v>
      </c>
      <c r="E272" s="159" t="s">
        <v>412</v>
      </c>
      <c r="F272" s="212"/>
      <c r="G272" s="217"/>
      <c r="H272" s="216"/>
      <c r="I272" s="219" t="str">
        <f t="shared" si="139"/>
        <v>S.I.</v>
      </c>
      <c r="J272" s="235"/>
      <c r="K272" s="61"/>
      <c r="L272" s="224"/>
      <c r="M272" s="225" t="str">
        <f t="shared" si="140"/>
        <v>S.I.</v>
      </c>
      <c r="N272" s="234"/>
      <c r="O272" s="63"/>
      <c r="P272" s="227"/>
      <c r="Q272" s="228" t="str">
        <f t="shared" si="141"/>
        <v>S.I.</v>
      </c>
      <c r="R272" s="233"/>
      <c r="S272" s="65"/>
      <c r="T272" s="222"/>
      <c r="U272" s="223" t="str">
        <f t="shared" si="142"/>
        <v>S.I.</v>
      </c>
      <c r="V272" s="232"/>
      <c r="W272" s="66"/>
      <c r="X272" s="229"/>
      <c r="Y272" s="230" t="str">
        <f t="shared" si="143"/>
        <v>S.I.</v>
      </c>
      <c r="Z272" s="440"/>
      <c r="AA272" s="441"/>
      <c r="AB272" s="465"/>
      <c r="AC272" s="443" t="str">
        <f t="shared" si="144"/>
        <v>S.I.</v>
      </c>
      <c r="AD272" s="446"/>
      <c r="AE272" s="447"/>
      <c r="AF272" s="468"/>
      <c r="AG272" s="449" t="str">
        <f t="shared" si="145"/>
        <v>S.I.</v>
      </c>
      <c r="AH272" s="452"/>
      <c r="AI272" s="453"/>
      <c r="AJ272" s="473"/>
      <c r="AK272" s="455" t="str">
        <f t="shared" si="146"/>
        <v>S.I.</v>
      </c>
      <c r="AL272" s="1"/>
    </row>
    <row r="273" spans="1:38" ht="58.5" customHeight="1">
      <c r="A273" s="538" t="s">
        <v>318</v>
      </c>
      <c r="B273" s="535" t="s">
        <v>1186</v>
      </c>
      <c r="C273" s="385">
        <f t="shared" si="138"/>
        <v>308</v>
      </c>
      <c r="D273" s="115" t="s">
        <v>291</v>
      </c>
      <c r="E273" s="103" t="s">
        <v>0</v>
      </c>
      <c r="F273" s="212"/>
      <c r="G273" s="217"/>
      <c r="H273" s="216"/>
      <c r="I273" s="219" t="str">
        <f t="shared" si="139"/>
        <v>S.I.</v>
      </c>
      <c r="J273" s="235"/>
      <c r="K273" s="61"/>
      <c r="L273" s="224"/>
      <c r="M273" s="225" t="str">
        <f t="shared" si="140"/>
        <v>S.I.</v>
      </c>
      <c r="N273" s="234"/>
      <c r="O273" s="63"/>
      <c r="P273" s="227"/>
      <c r="Q273" s="228" t="str">
        <f t="shared" si="141"/>
        <v>S.I.</v>
      </c>
      <c r="R273" s="233"/>
      <c r="S273" s="65"/>
      <c r="T273" s="222"/>
      <c r="U273" s="223" t="str">
        <f t="shared" si="142"/>
        <v>S.I.</v>
      </c>
      <c r="V273" s="232"/>
      <c r="W273" s="66"/>
      <c r="X273" s="229"/>
      <c r="Y273" s="230" t="str">
        <f t="shared" si="143"/>
        <v>S.I.</v>
      </c>
      <c r="Z273" s="440"/>
      <c r="AA273" s="441"/>
      <c r="AB273" s="465"/>
      <c r="AC273" s="443" t="str">
        <f t="shared" si="144"/>
        <v>S.I.</v>
      </c>
      <c r="AD273" s="446"/>
      <c r="AE273" s="447"/>
      <c r="AF273" s="468"/>
      <c r="AG273" s="449" t="str">
        <f t="shared" si="145"/>
        <v>S.I.</v>
      </c>
      <c r="AH273" s="452"/>
      <c r="AI273" s="453"/>
      <c r="AJ273" s="473"/>
      <c r="AK273" s="455" t="str">
        <f t="shared" si="146"/>
        <v>S.I.</v>
      </c>
      <c r="AL273" s="1"/>
    </row>
    <row r="274" spans="1:38" ht="42" customHeight="1">
      <c r="A274" s="539"/>
      <c r="B274" s="536"/>
      <c r="C274" s="385">
        <f t="shared" si="138"/>
        <v>309</v>
      </c>
      <c r="D274" s="115" t="s">
        <v>292</v>
      </c>
      <c r="E274" s="103" t="s">
        <v>0</v>
      </c>
      <c r="F274" s="212"/>
      <c r="G274" s="217"/>
      <c r="H274" s="216"/>
      <c r="I274" s="219" t="str">
        <f t="shared" si="139"/>
        <v>S.I.</v>
      </c>
      <c r="J274" s="235"/>
      <c r="K274" s="61"/>
      <c r="L274" s="224"/>
      <c r="M274" s="225" t="str">
        <f t="shared" si="140"/>
        <v>S.I.</v>
      </c>
      <c r="N274" s="234"/>
      <c r="O274" s="63"/>
      <c r="P274" s="227"/>
      <c r="Q274" s="228" t="str">
        <f t="shared" si="141"/>
        <v>S.I.</v>
      </c>
      <c r="R274" s="233"/>
      <c r="S274" s="65"/>
      <c r="T274" s="222"/>
      <c r="U274" s="223" t="str">
        <f t="shared" si="142"/>
        <v>S.I.</v>
      </c>
      <c r="V274" s="232"/>
      <c r="W274" s="66"/>
      <c r="X274" s="229"/>
      <c r="Y274" s="230" t="str">
        <f t="shared" si="143"/>
        <v>S.I.</v>
      </c>
      <c r="Z274" s="440"/>
      <c r="AA274" s="441"/>
      <c r="AB274" s="465"/>
      <c r="AC274" s="443" t="str">
        <f t="shared" si="144"/>
        <v>S.I.</v>
      </c>
      <c r="AD274" s="446"/>
      <c r="AE274" s="447"/>
      <c r="AF274" s="468"/>
      <c r="AG274" s="449" t="str">
        <f t="shared" si="145"/>
        <v>S.I.</v>
      </c>
      <c r="AH274" s="452"/>
      <c r="AI274" s="453"/>
      <c r="AJ274" s="473"/>
      <c r="AK274" s="455" t="str">
        <f t="shared" si="146"/>
        <v>S.I.</v>
      </c>
      <c r="AL274" s="1"/>
    </row>
    <row r="275" spans="1:38" ht="42" customHeight="1">
      <c r="A275" s="539"/>
      <c r="B275" s="536"/>
      <c r="C275" s="385">
        <f t="shared" si="138"/>
        <v>310</v>
      </c>
      <c r="D275" s="115" t="s">
        <v>293</v>
      </c>
      <c r="E275" s="103" t="s">
        <v>0</v>
      </c>
      <c r="F275" s="212"/>
      <c r="G275" s="217"/>
      <c r="H275" s="216"/>
      <c r="I275" s="219" t="str">
        <f t="shared" si="139"/>
        <v>S.I.</v>
      </c>
      <c r="J275" s="235"/>
      <c r="K275" s="61"/>
      <c r="L275" s="224"/>
      <c r="M275" s="225" t="str">
        <f t="shared" si="140"/>
        <v>S.I.</v>
      </c>
      <c r="N275" s="234"/>
      <c r="O275" s="63"/>
      <c r="P275" s="227"/>
      <c r="Q275" s="228" t="str">
        <f t="shared" si="141"/>
        <v>S.I.</v>
      </c>
      <c r="R275" s="233"/>
      <c r="S275" s="65"/>
      <c r="T275" s="222"/>
      <c r="U275" s="223" t="str">
        <f t="shared" si="142"/>
        <v>S.I.</v>
      </c>
      <c r="V275" s="232"/>
      <c r="W275" s="66"/>
      <c r="X275" s="229"/>
      <c r="Y275" s="230" t="str">
        <f t="shared" si="143"/>
        <v>S.I.</v>
      </c>
      <c r="Z275" s="440"/>
      <c r="AA275" s="441"/>
      <c r="AB275" s="465"/>
      <c r="AC275" s="443" t="str">
        <f t="shared" si="144"/>
        <v>S.I.</v>
      </c>
      <c r="AD275" s="446"/>
      <c r="AE275" s="447"/>
      <c r="AF275" s="468"/>
      <c r="AG275" s="449" t="str">
        <f t="shared" si="145"/>
        <v>S.I.</v>
      </c>
      <c r="AH275" s="452"/>
      <c r="AI275" s="453"/>
      <c r="AJ275" s="473"/>
      <c r="AK275" s="455" t="str">
        <f t="shared" si="146"/>
        <v>S.I.</v>
      </c>
      <c r="AL275" s="1"/>
    </row>
    <row r="276" spans="1:38" ht="33.75" customHeight="1">
      <c r="A276" s="539"/>
      <c r="B276" s="536"/>
      <c r="C276" s="385">
        <f t="shared" si="138"/>
        <v>311</v>
      </c>
      <c r="D276" s="115" t="s">
        <v>294</v>
      </c>
      <c r="E276" s="103" t="s">
        <v>0</v>
      </c>
      <c r="F276" s="212"/>
      <c r="G276" s="217"/>
      <c r="H276" s="216"/>
      <c r="I276" s="219" t="str">
        <f t="shared" si="139"/>
        <v>S.I.</v>
      </c>
      <c r="J276" s="235"/>
      <c r="K276" s="61"/>
      <c r="L276" s="224"/>
      <c r="M276" s="225" t="str">
        <f t="shared" si="140"/>
        <v>S.I.</v>
      </c>
      <c r="N276" s="234"/>
      <c r="O276" s="63"/>
      <c r="P276" s="227"/>
      <c r="Q276" s="228" t="str">
        <f t="shared" si="141"/>
        <v>S.I.</v>
      </c>
      <c r="R276" s="233"/>
      <c r="S276" s="65"/>
      <c r="T276" s="222"/>
      <c r="U276" s="223" t="str">
        <f t="shared" si="142"/>
        <v>S.I.</v>
      </c>
      <c r="V276" s="232"/>
      <c r="W276" s="66"/>
      <c r="X276" s="229"/>
      <c r="Y276" s="230" t="str">
        <f t="shared" si="143"/>
        <v>S.I.</v>
      </c>
      <c r="Z276" s="440"/>
      <c r="AA276" s="441"/>
      <c r="AB276" s="465"/>
      <c r="AC276" s="443" t="str">
        <f t="shared" si="144"/>
        <v>S.I.</v>
      </c>
      <c r="AD276" s="446"/>
      <c r="AE276" s="447"/>
      <c r="AF276" s="468"/>
      <c r="AG276" s="449" t="str">
        <f t="shared" si="145"/>
        <v>S.I.</v>
      </c>
      <c r="AH276" s="452"/>
      <c r="AI276" s="453"/>
      <c r="AJ276" s="473"/>
      <c r="AK276" s="455" t="str">
        <f t="shared" si="146"/>
        <v>S.I.</v>
      </c>
      <c r="AL276" s="1"/>
    </row>
    <row r="277" spans="1:38" ht="25.5">
      <c r="A277" s="539"/>
      <c r="B277" s="536"/>
      <c r="C277" s="385">
        <f t="shared" si="138"/>
        <v>312</v>
      </c>
      <c r="D277" s="115" t="s">
        <v>295</v>
      </c>
      <c r="E277" s="103" t="s">
        <v>0</v>
      </c>
      <c r="F277" s="212"/>
      <c r="G277" s="217"/>
      <c r="H277" s="216"/>
      <c r="I277" s="219" t="s">
        <v>652</v>
      </c>
      <c r="J277" s="235"/>
      <c r="K277" s="61"/>
      <c r="L277" s="224"/>
      <c r="M277" s="225" t="s">
        <v>652</v>
      </c>
      <c r="N277" s="234"/>
      <c r="O277" s="63"/>
      <c r="P277" s="227"/>
      <c r="Q277" s="228" t="s">
        <v>652</v>
      </c>
      <c r="R277" s="233"/>
      <c r="S277" s="65"/>
      <c r="T277" s="222"/>
      <c r="U277" s="223" t="s">
        <v>652</v>
      </c>
      <c r="V277" s="232"/>
      <c r="W277" s="66"/>
      <c r="X277" s="229"/>
      <c r="Y277" s="230" t="s">
        <v>652</v>
      </c>
      <c r="Z277" s="440"/>
      <c r="AA277" s="441"/>
      <c r="AB277" s="465"/>
      <c r="AC277" s="443" t="s">
        <v>652</v>
      </c>
      <c r="AD277" s="446"/>
      <c r="AE277" s="447"/>
      <c r="AF277" s="468"/>
      <c r="AG277" s="449" t="s">
        <v>652</v>
      </c>
      <c r="AH277" s="452"/>
      <c r="AI277" s="453"/>
      <c r="AJ277" s="473"/>
      <c r="AK277" s="455" t="s">
        <v>652</v>
      </c>
      <c r="AL277" s="1"/>
    </row>
    <row r="278" spans="1:38" ht="51">
      <c r="A278" s="540"/>
      <c r="B278" s="537"/>
      <c r="C278" s="382">
        <v>1632</v>
      </c>
      <c r="D278" s="115" t="s">
        <v>651</v>
      </c>
      <c r="E278" s="103" t="s">
        <v>0</v>
      </c>
      <c r="F278" s="212"/>
      <c r="G278" s="217"/>
      <c r="H278" s="216"/>
      <c r="I278" s="219" t="str">
        <f t="shared" si="139"/>
        <v>S.I.</v>
      </c>
      <c r="J278" s="235"/>
      <c r="K278" s="61"/>
      <c r="L278" s="224"/>
      <c r="M278" s="225" t="str">
        <f t="shared" si="140"/>
        <v>S.I.</v>
      </c>
      <c r="N278" s="234"/>
      <c r="O278" s="63"/>
      <c r="P278" s="227"/>
      <c r="Q278" s="228" t="str">
        <f t="shared" si="141"/>
        <v>S.I.</v>
      </c>
      <c r="R278" s="233"/>
      <c r="S278" s="65"/>
      <c r="T278" s="222"/>
      <c r="U278" s="223" t="str">
        <f t="shared" si="142"/>
        <v>S.I.</v>
      </c>
      <c r="V278" s="232"/>
      <c r="W278" s="66"/>
      <c r="X278" s="229"/>
      <c r="Y278" s="230" t="str">
        <f t="shared" si="143"/>
        <v>S.I.</v>
      </c>
      <c r="Z278" s="440"/>
      <c r="AA278" s="441"/>
      <c r="AB278" s="465"/>
      <c r="AC278" s="443" t="str">
        <f t="shared" ref="AC278:AC282" si="147">IF(AND(Z278="DISPONIBLE"),AA278,IF(AND(Z278="NO DISPONIBLE"),"N.D.","S.I."))</f>
        <v>S.I.</v>
      </c>
      <c r="AD278" s="446"/>
      <c r="AE278" s="447"/>
      <c r="AF278" s="468"/>
      <c r="AG278" s="449" t="str">
        <f t="shared" ref="AG278:AG282" si="148">IF(AND(AD278="DISPONIBLE"),AE278,IF(AND(AD278="NO DISPONIBLE"),"N.D.","S.I."))</f>
        <v>S.I.</v>
      </c>
      <c r="AH278" s="452"/>
      <c r="AI278" s="453"/>
      <c r="AJ278" s="473"/>
      <c r="AK278" s="455" t="str">
        <f t="shared" ref="AK278:AK282" si="149">IF(AND(AH278="DISPONIBLE"),AI278,IF(AND(AH278="NO DISPONIBLE"),"N.D.","S.I."))</f>
        <v>S.I.</v>
      </c>
      <c r="AL278" s="1"/>
    </row>
    <row r="279" spans="1:38" ht="42" customHeight="1">
      <c r="A279" s="538" t="s">
        <v>319</v>
      </c>
      <c r="B279" s="535" t="s">
        <v>1187</v>
      </c>
      <c r="C279" s="385">
        <f>+C277+1</f>
        <v>313</v>
      </c>
      <c r="D279" s="115" t="s">
        <v>291</v>
      </c>
      <c r="E279" s="103" t="s">
        <v>0</v>
      </c>
      <c r="F279" s="212"/>
      <c r="G279" s="217"/>
      <c r="H279" s="216"/>
      <c r="I279" s="219" t="str">
        <f t="shared" si="139"/>
        <v>S.I.</v>
      </c>
      <c r="J279" s="235"/>
      <c r="K279" s="61"/>
      <c r="L279" s="224"/>
      <c r="M279" s="225" t="str">
        <f t="shared" si="140"/>
        <v>S.I.</v>
      </c>
      <c r="N279" s="234"/>
      <c r="O279" s="63"/>
      <c r="P279" s="227"/>
      <c r="Q279" s="228" t="str">
        <f t="shared" si="141"/>
        <v>S.I.</v>
      </c>
      <c r="R279" s="233"/>
      <c r="S279" s="65"/>
      <c r="T279" s="222"/>
      <c r="U279" s="223" t="str">
        <f t="shared" si="142"/>
        <v>S.I.</v>
      </c>
      <c r="V279" s="232"/>
      <c r="W279" s="66"/>
      <c r="X279" s="229"/>
      <c r="Y279" s="230" t="str">
        <f t="shared" si="143"/>
        <v>S.I.</v>
      </c>
      <c r="Z279" s="440"/>
      <c r="AA279" s="441"/>
      <c r="AB279" s="465"/>
      <c r="AC279" s="443" t="str">
        <f t="shared" si="147"/>
        <v>S.I.</v>
      </c>
      <c r="AD279" s="446"/>
      <c r="AE279" s="447"/>
      <c r="AF279" s="468"/>
      <c r="AG279" s="449" t="str">
        <f t="shared" si="148"/>
        <v>S.I.</v>
      </c>
      <c r="AH279" s="452"/>
      <c r="AI279" s="453"/>
      <c r="AJ279" s="473"/>
      <c r="AK279" s="455" t="str">
        <f t="shared" si="149"/>
        <v>S.I.</v>
      </c>
      <c r="AL279" s="1"/>
    </row>
    <row r="280" spans="1:38" ht="42" customHeight="1">
      <c r="A280" s="539"/>
      <c r="B280" s="536"/>
      <c r="C280" s="385">
        <f t="shared" si="138"/>
        <v>314</v>
      </c>
      <c r="D280" s="115" t="s">
        <v>292</v>
      </c>
      <c r="E280" s="103" t="s">
        <v>0</v>
      </c>
      <c r="F280" s="212"/>
      <c r="G280" s="217"/>
      <c r="H280" s="216"/>
      <c r="I280" s="219" t="str">
        <f t="shared" si="139"/>
        <v>S.I.</v>
      </c>
      <c r="J280" s="235"/>
      <c r="K280" s="61"/>
      <c r="L280" s="224"/>
      <c r="M280" s="225" t="str">
        <f t="shared" si="140"/>
        <v>S.I.</v>
      </c>
      <c r="N280" s="234"/>
      <c r="O280" s="63"/>
      <c r="P280" s="227"/>
      <c r="Q280" s="228" t="str">
        <f t="shared" si="141"/>
        <v>S.I.</v>
      </c>
      <c r="R280" s="233"/>
      <c r="S280" s="65"/>
      <c r="T280" s="222"/>
      <c r="U280" s="223" t="str">
        <f t="shared" si="142"/>
        <v>S.I.</v>
      </c>
      <c r="V280" s="232"/>
      <c r="W280" s="66"/>
      <c r="X280" s="229"/>
      <c r="Y280" s="230" t="str">
        <f t="shared" si="143"/>
        <v>S.I.</v>
      </c>
      <c r="Z280" s="440"/>
      <c r="AA280" s="441"/>
      <c r="AB280" s="465"/>
      <c r="AC280" s="443" t="str">
        <f t="shared" si="147"/>
        <v>S.I.</v>
      </c>
      <c r="AD280" s="446"/>
      <c r="AE280" s="447"/>
      <c r="AF280" s="468"/>
      <c r="AG280" s="449" t="str">
        <f t="shared" si="148"/>
        <v>S.I.</v>
      </c>
      <c r="AH280" s="452"/>
      <c r="AI280" s="453"/>
      <c r="AJ280" s="473"/>
      <c r="AK280" s="455" t="str">
        <f t="shared" si="149"/>
        <v>S.I.</v>
      </c>
      <c r="AL280" s="1"/>
    </row>
    <row r="281" spans="1:38" ht="33.75" customHeight="1">
      <c r="A281" s="539"/>
      <c r="B281" s="536"/>
      <c r="C281" s="385">
        <f t="shared" si="138"/>
        <v>315</v>
      </c>
      <c r="D281" s="115" t="s">
        <v>293</v>
      </c>
      <c r="E281" s="103" t="s">
        <v>0</v>
      </c>
      <c r="F281" s="212"/>
      <c r="G281" s="217"/>
      <c r="H281" s="216"/>
      <c r="I281" s="219" t="str">
        <f t="shared" si="139"/>
        <v>S.I.</v>
      </c>
      <c r="J281" s="235"/>
      <c r="K281" s="61"/>
      <c r="L281" s="224"/>
      <c r="M281" s="225" t="str">
        <f t="shared" si="140"/>
        <v>S.I.</v>
      </c>
      <c r="N281" s="234"/>
      <c r="O281" s="63"/>
      <c r="P281" s="227"/>
      <c r="Q281" s="228" t="str">
        <f t="shared" si="141"/>
        <v>S.I.</v>
      </c>
      <c r="R281" s="233"/>
      <c r="S281" s="65"/>
      <c r="T281" s="222"/>
      <c r="U281" s="223" t="str">
        <f t="shared" si="142"/>
        <v>S.I.</v>
      </c>
      <c r="V281" s="232"/>
      <c r="W281" s="66"/>
      <c r="X281" s="229"/>
      <c r="Y281" s="230" t="str">
        <f t="shared" si="143"/>
        <v>S.I.</v>
      </c>
      <c r="Z281" s="440"/>
      <c r="AA281" s="441"/>
      <c r="AB281" s="465"/>
      <c r="AC281" s="443" t="str">
        <f t="shared" si="147"/>
        <v>S.I.</v>
      </c>
      <c r="AD281" s="446"/>
      <c r="AE281" s="447"/>
      <c r="AF281" s="468"/>
      <c r="AG281" s="449" t="str">
        <f t="shared" si="148"/>
        <v>S.I.</v>
      </c>
      <c r="AH281" s="452"/>
      <c r="AI281" s="453"/>
      <c r="AJ281" s="473"/>
      <c r="AK281" s="455" t="str">
        <f t="shared" si="149"/>
        <v>S.I.</v>
      </c>
      <c r="AL281" s="1"/>
    </row>
    <row r="282" spans="1:38" ht="33.75" customHeight="1">
      <c r="A282" s="539"/>
      <c r="B282" s="536"/>
      <c r="C282" s="385">
        <f t="shared" si="138"/>
        <v>316</v>
      </c>
      <c r="D282" s="115" t="s">
        <v>294</v>
      </c>
      <c r="E282" s="103" t="s">
        <v>0</v>
      </c>
      <c r="F282" s="212"/>
      <c r="G282" s="217"/>
      <c r="H282" s="216"/>
      <c r="I282" s="219" t="str">
        <f t="shared" si="139"/>
        <v>S.I.</v>
      </c>
      <c r="J282" s="235"/>
      <c r="K282" s="61"/>
      <c r="L282" s="224"/>
      <c r="M282" s="225" t="str">
        <f t="shared" si="140"/>
        <v>S.I.</v>
      </c>
      <c r="N282" s="234"/>
      <c r="O282" s="63"/>
      <c r="P282" s="227"/>
      <c r="Q282" s="228" t="str">
        <f t="shared" si="141"/>
        <v>S.I.</v>
      </c>
      <c r="R282" s="233"/>
      <c r="S282" s="65"/>
      <c r="T282" s="222"/>
      <c r="U282" s="223" t="str">
        <f t="shared" si="142"/>
        <v>S.I.</v>
      </c>
      <c r="V282" s="232"/>
      <c r="W282" s="66"/>
      <c r="X282" s="229"/>
      <c r="Y282" s="230" t="str">
        <f t="shared" si="143"/>
        <v>S.I.</v>
      </c>
      <c r="Z282" s="440"/>
      <c r="AA282" s="441"/>
      <c r="AB282" s="465"/>
      <c r="AC282" s="443" t="str">
        <f t="shared" si="147"/>
        <v>S.I.</v>
      </c>
      <c r="AD282" s="446"/>
      <c r="AE282" s="447"/>
      <c r="AF282" s="468"/>
      <c r="AG282" s="449" t="str">
        <f t="shared" si="148"/>
        <v>S.I.</v>
      </c>
      <c r="AH282" s="452"/>
      <c r="AI282" s="453"/>
      <c r="AJ282" s="473"/>
      <c r="AK282" s="455" t="str">
        <f t="shared" si="149"/>
        <v>S.I.</v>
      </c>
      <c r="AL282" s="1"/>
    </row>
    <row r="283" spans="1:38" ht="25.5">
      <c r="A283" s="539"/>
      <c r="B283" s="536"/>
      <c r="C283" s="385">
        <f t="shared" si="138"/>
        <v>317</v>
      </c>
      <c r="D283" s="115" t="s">
        <v>295</v>
      </c>
      <c r="E283" s="103" t="s">
        <v>0</v>
      </c>
      <c r="F283" s="212"/>
      <c r="G283" s="217"/>
      <c r="H283" s="216"/>
      <c r="I283" s="219" t="s">
        <v>652</v>
      </c>
      <c r="J283" s="235"/>
      <c r="K283" s="61"/>
      <c r="L283" s="224"/>
      <c r="M283" s="225" t="s">
        <v>652</v>
      </c>
      <c r="N283" s="234"/>
      <c r="O283" s="63"/>
      <c r="P283" s="227"/>
      <c r="Q283" s="228" t="s">
        <v>652</v>
      </c>
      <c r="R283" s="233"/>
      <c r="S283" s="65"/>
      <c r="T283" s="222"/>
      <c r="U283" s="223" t="s">
        <v>652</v>
      </c>
      <c r="V283" s="232"/>
      <c r="W283" s="66"/>
      <c r="X283" s="229"/>
      <c r="Y283" s="230" t="s">
        <v>652</v>
      </c>
      <c r="Z283" s="440"/>
      <c r="AA283" s="441"/>
      <c r="AB283" s="465"/>
      <c r="AC283" s="443" t="s">
        <v>652</v>
      </c>
      <c r="AD283" s="446"/>
      <c r="AE283" s="447"/>
      <c r="AF283" s="468"/>
      <c r="AG283" s="449" t="s">
        <v>652</v>
      </c>
      <c r="AH283" s="452"/>
      <c r="AI283" s="453"/>
      <c r="AJ283" s="473"/>
      <c r="AK283" s="455" t="s">
        <v>652</v>
      </c>
      <c r="AL283" s="1"/>
    </row>
    <row r="284" spans="1:38" ht="40.5" customHeight="1">
      <c r="A284" s="540"/>
      <c r="B284" s="537"/>
      <c r="C284" s="382">
        <v>1656</v>
      </c>
      <c r="D284" s="115" t="s">
        <v>651</v>
      </c>
      <c r="E284" s="103" t="s">
        <v>0</v>
      </c>
      <c r="F284" s="212"/>
      <c r="G284" s="217"/>
      <c r="H284" s="216"/>
      <c r="I284" s="219" t="str">
        <f t="shared" si="139"/>
        <v>S.I.</v>
      </c>
      <c r="J284" s="235"/>
      <c r="K284" s="61"/>
      <c r="L284" s="224"/>
      <c r="M284" s="225" t="str">
        <f t="shared" si="140"/>
        <v>S.I.</v>
      </c>
      <c r="N284" s="234"/>
      <c r="O284" s="63"/>
      <c r="P284" s="227"/>
      <c r="Q284" s="228" t="str">
        <f t="shared" si="141"/>
        <v>S.I.</v>
      </c>
      <c r="R284" s="233"/>
      <c r="S284" s="65"/>
      <c r="T284" s="222"/>
      <c r="U284" s="223" t="str">
        <f t="shared" si="142"/>
        <v>S.I.</v>
      </c>
      <c r="V284" s="232"/>
      <c r="W284" s="66"/>
      <c r="X284" s="229"/>
      <c r="Y284" s="230" t="str">
        <f t="shared" si="143"/>
        <v>S.I.</v>
      </c>
      <c r="Z284" s="440"/>
      <c r="AA284" s="441"/>
      <c r="AB284" s="465"/>
      <c r="AC284" s="443" t="str">
        <f t="shared" ref="AC284" si="150">IF(AND(Z284="DISPONIBLE"),AA284,IF(AND(Z284="NO DISPONIBLE"),"N.D.","S.I."))</f>
        <v>S.I.</v>
      </c>
      <c r="AD284" s="446"/>
      <c r="AE284" s="447"/>
      <c r="AF284" s="468"/>
      <c r="AG284" s="449" t="str">
        <f t="shared" ref="AG284" si="151">IF(AND(AD284="DISPONIBLE"),AE284,IF(AND(AD284="NO DISPONIBLE"),"N.D.","S.I."))</f>
        <v>S.I.</v>
      </c>
      <c r="AH284" s="452"/>
      <c r="AI284" s="453"/>
      <c r="AJ284" s="473"/>
      <c r="AK284" s="455" t="str">
        <f t="shared" ref="AK284" si="152">IF(AND(AH284="DISPONIBLE"),AI284,IF(AND(AH284="NO DISPONIBLE"),"N.D.","S.I."))</f>
        <v>S.I.</v>
      </c>
      <c r="AL284" s="1"/>
    </row>
    <row r="285" spans="1:38">
      <c r="A285" s="544" t="s">
        <v>320</v>
      </c>
      <c r="B285" s="547" t="s">
        <v>128</v>
      </c>
      <c r="C285" s="385">
        <f>+C283+1</f>
        <v>318</v>
      </c>
      <c r="D285" s="158" t="s">
        <v>301</v>
      </c>
      <c r="E285" s="111" t="s">
        <v>129</v>
      </c>
      <c r="F285" s="212"/>
      <c r="G285" s="59"/>
      <c r="H285" s="59"/>
      <c r="I285" s="238" t="str">
        <f t="shared" ref="I285:I292" si="153">IF(AND(F285="DISPONIBLE"),G285/H285,IF(AND(F285="NO DISPONIBLE"),"N.D.","S.I."))</f>
        <v>S.I.</v>
      </c>
      <c r="J285" s="235"/>
      <c r="K285" s="61"/>
      <c r="L285" s="61"/>
      <c r="M285" s="226" t="str">
        <f t="shared" ref="M285:M292" si="154">IF(AND(J285="DISPONIBLE"),K285/L285,IF(AND(J285="NO DISPONIBLE"),"N.D.","S.I."))</f>
        <v>S.I.</v>
      </c>
      <c r="N285" s="234"/>
      <c r="O285" s="63"/>
      <c r="P285" s="63"/>
      <c r="Q285" s="68" t="str">
        <f t="shared" ref="Q285:Q292" si="155">IF(AND(N285="DISPONIBLE"),O285/P285,IF(AND(N285="NO DISPONIBLE"),"N.D.","S.I."))</f>
        <v>S.I.</v>
      </c>
      <c r="R285" s="233"/>
      <c r="S285" s="65"/>
      <c r="T285" s="65"/>
      <c r="U285" s="69" t="str">
        <f t="shared" ref="U285:U292" si="156">IF(AND(R285="DISPONIBLE"),S285/T285,IF(AND(R285="NO DISPONIBLE"),"N.D.","S.I."))</f>
        <v>S.I.</v>
      </c>
      <c r="V285" s="232"/>
      <c r="W285" s="66"/>
      <c r="X285" s="66"/>
      <c r="Y285" s="70" t="str">
        <f t="shared" ref="Y285:Y292" si="157">IF(AND(V285="DISPONIBLE"),W285/X285,IF(AND(V285="NO DISPONIBLE"),"N.D.","S.I."))</f>
        <v>S.I.</v>
      </c>
      <c r="Z285" s="440"/>
      <c r="AA285" s="441"/>
      <c r="AB285" s="441"/>
      <c r="AC285" s="442" t="str">
        <f t="shared" ref="AC285" si="158">IF(AND(Z285="DISPONIBLE"),AA285/AB285,IF(AND(Z285="NO DISPONIBLE"),"N.D.","S.I."))</f>
        <v>S.I.</v>
      </c>
      <c r="AD285" s="446"/>
      <c r="AE285" s="447"/>
      <c r="AF285" s="447"/>
      <c r="AG285" s="448" t="str">
        <f t="shared" ref="AG285" si="159">IF(AND(AD285="DISPONIBLE"),AE285/AF285,IF(AND(AD285="NO DISPONIBLE"),"N.D.","S.I."))</f>
        <v>S.I.</v>
      </c>
      <c r="AH285" s="452"/>
      <c r="AI285" s="453"/>
      <c r="AJ285" s="453"/>
      <c r="AK285" s="454" t="str">
        <f t="shared" ref="AK285" si="160">IF(AND(AH285="DISPONIBLE"),AI285/AJ285,IF(AND(AH285="NO DISPONIBLE"),"N.D.","S.I."))</f>
        <v>S.I.</v>
      </c>
      <c r="AL285" s="3"/>
    </row>
    <row r="286" spans="1:38" ht="24">
      <c r="A286" s="545"/>
      <c r="B286" s="548"/>
      <c r="C286" s="385">
        <v>1729</v>
      </c>
      <c r="D286" s="158" t="s">
        <v>504</v>
      </c>
      <c r="E286" s="111" t="s">
        <v>129</v>
      </c>
      <c r="F286" s="212"/>
      <c r="G286" s="59"/>
      <c r="H286" s="59"/>
      <c r="I286" s="238" t="str">
        <f>IF(AND(F286="DISPONIBLE"),G286/H286,IF(AND(F286="NO DISPONIBLE"),"N.D.","S.I."))</f>
        <v>S.I.</v>
      </c>
      <c r="J286" s="235"/>
      <c r="K286" s="61"/>
      <c r="L286" s="61"/>
      <c r="M286" s="226" t="str">
        <f>IF(AND(J286="DISPONIBLE"),K286/L286,IF(AND(J286="NO DISPONIBLE"),"N.D.","S.I."))</f>
        <v>S.I.</v>
      </c>
      <c r="N286" s="234"/>
      <c r="O286" s="63"/>
      <c r="P286" s="63"/>
      <c r="Q286" s="68" t="str">
        <f>IF(AND(N286="DISPONIBLE"),O286/P286,IF(AND(N286="NO DISPONIBLE"),"N.D.","S.I."))</f>
        <v>S.I.</v>
      </c>
      <c r="R286" s="233"/>
      <c r="S286" s="65"/>
      <c r="T286" s="65"/>
      <c r="U286" s="69" t="str">
        <f>IF(AND(R286="DISPONIBLE"),S286/T286,IF(AND(R286="NO DISPONIBLE"),"N.D.","S.I."))</f>
        <v>S.I.</v>
      </c>
      <c r="V286" s="232"/>
      <c r="W286" s="66"/>
      <c r="X286" s="66"/>
      <c r="Y286" s="70" t="str">
        <f>IF(AND(V286="DISPONIBLE"),W286/X286,IF(AND(V286="NO DISPONIBLE"),"N.D.","S.I."))</f>
        <v>S.I.</v>
      </c>
      <c r="Z286" s="440"/>
      <c r="AA286" s="441"/>
      <c r="AB286" s="441"/>
      <c r="AC286" s="442" t="str">
        <f>IF(AND(Z286="DISPONIBLE"),AA286/AB286,IF(AND(Z286="NO DISPONIBLE"),"N.D.","S.I."))</f>
        <v>S.I.</v>
      </c>
      <c r="AD286" s="446"/>
      <c r="AE286" s="447"/>
      <c r="AF286" s="447"/>
      <c r="AG286" s="448" t="str">
        <f>IF(AND(AD286="DISPONIBLE"),AE286/AF286,IF(AND(AD286="NO DISPONIBLE"),"N.D.","S.I."))</f>
        <v>S.I.</v>
      </c>
      <c r="AH286" s="452"/>
      <c r="AI286" s="453"/>
      <c r="AJ286" s="453"/>
      <c r="AK286" s="454" t="str">
        <f>IF(AND(AH286="DISPONIBLE"),AI286/AJ286,IF(AND(AH286="NO DISPONIBLE"),"N.D.","S.I."))</f>
        <v>S.I.</v>
      </c>
      <c r="AL286" s="3"/>
    </row>
    <row r="287" spans="1:38" ht="24">
      <c r="A287" s="545"/>
      <c r="B287" s="548"/>
      <c r="C287" s="385">
        <f>+C285+1</f>
        <v>319</v>
      </c>
      <c r="D287" s="158" t="s">
        <v>302</v>
      </c>
      <c r="E287" s="111" t="s">
        <v>129</v>
      </c>
      <c r="F287" s="212"/>
      <c r="G287" s="59"/>
      <c r="H287" s="59"/>
      <c r="I287" s="238" t="str">
        <f t="shared" si="153"/>
        <v>S.I.</v>
      </c>
      <c r="J287" s="235"/>
      <c r="K287" s="61"/>
      <c r="L287" s="61"/>
      <c r="M287" s="226" t="str">
        <f t="shared" si="154"/>
        <v>S.I.</v>
      </c>
      <c r="N287" s="234"/>
      <c r="O287" s="63"/>
      <c r="P287" s="63"/>
      <c r="Q287" s="68" t="str">
        <f t="shared" si="155"/>
        <v>S.I.</v>
      </c>
      <c r="R287" s="233"/>
      <c r="S287" s="65"/>
      <c r="T287" s="65"/>
      <c r="U287" s="69" t="str">
        <f t="shared" si="156"/>
        <v>S.I.</v>
      </c>
      <c r="V287" s="232"/>
      <c r="W287" s="66"/>
      <c r="X287" s="66"/>
      <c r="Y287" s="70" t="str">
        <f t="shared" si="157"/>
        <v>S.I.</v>
      </c>
      <c r="Z287" s="440"/>
      <c r="AA287" s="441"/>
      <c r="AB287" s="441"/>
      <c r="AC287" s="442" t="str">
        <f t="shared" ref="AC287:AC289" si="161">IF(AND(Z287="DISPONIBLE"),AA287/AB287,IF(AND(Z287="NO DISPONIBLE"),"N.D.","S.I."))</f>
        <v>S.I.</v>
      </c>
      <c r="AD287" s="446"/>
      <c r="AE287" s="447"/>
      <c r="AF287" s="447"/>
      <c r="AG287" s="448" t="str">
        <f t="shared" ref="AG287:AG289" si="162">IF(AND(AD287="DISPONIBLE"),AE287/AF287,IF(AND(AD287="NO DISPONIBLE"),"N.D.","S.I."))</f>
        <v>S.I.</v>
      </c>
      <c r="AH287" s="452"/>
      <c r="AI287" s="453"/>
      <c r="AJ287" s="453"/>
      <c r="AK287" s="454" t="str">
        <f t="shared" ref="AK287:AK289" si="163">IF(AND(AH287="DISPONIBLE"),AI287/AJ287,IF(AND(AH287="NO DISPONIBLE"),"N.D.","S.I."))</f>
        <v>S.I.</v>
      </c>
      <c r="AL287" s="3"/>
    </row>
    <row r="288" spans="1:38">
      <c r="A288" s="546"/>
      <c r="B288" s="549"/>
      <c r="C288" s="385">
        <f t="shared" si="138"/>
        <v>320</v>
      </c>
      <c r="D288" s="158" t="s">
        <v>294</v>
      </c>
      <c r="E288" s="111" t="s">
        <v>129</v>
      </c>
      <c r="F288" s="212"/>
      <c r="G288" s="59"/>
      <c r="H288" s="59"/>
      <c r="I288" s="238" t="str">
        <f t="shared" si="153"/>
        <v>S.I.</v>
      </c>
      <c r="J288" s="235"/>
      <c r="K288" s="61"/>
      <c r="L288" s="61"/>
      <c r="M288" s="226" t="str">
        <f t="shared" si="154"/>
        <v>S.I.</v>
      </c>
      <c r="N288" s="234"/>
      <c r="O288" s="63"/>
      <c r="P288" s="63"/>
      <c r="Q288" s="68" t="str">
        <f t="shared" si="155"/>
        <v>S.I.</v>
      </c>
      <c r="R288" s="233"/>
      <c r="S288" s="65"/>
      <c r="T288" s="65"/>
      <c r="U288" s="69" t="str">
        <f t="shared" si="156"/>
        <v>S.I.</v>
      </c>
      <c r="V288" s="232"/>
      <c r="W288" s="66"/>
      <c r="X288" s="66"/>
      <c r="Y288" s="70" t="str">
        <f t="shared" si="157"/>
        <v>S.I.</v>
      </c>
      <c r="Z288" s="440"/>
      <c r="AA288" s="441"/>
      <c r="AB288" s="441"/>
      <c r="AC288" s="442" t="str">
        <f t="shared" si="161"/>
        <v>S.I.</v>
      </c>
      <c r="AD288" s="446"/>
      <c r="AE288" s="447"/>
      <c r="AF288" s="447"/>
      <c r="AG288" s="448" t="str">
        <f t="shared" si="162"/>
        <v>S.I.</v>
      </c>
      <c r="AH288" s="452"/>
      <c r="AI288" s="453"/>
      <c r="AJ288" s="453"/>
      <c r="AK288" s="454" t="str">
        <f t="shared" si="163"/>
        <v>S.I.</v>
      </c>
      <c r="AL288" s="3"/>
    </row>
    <row r="289" spans="1:38">
      <c r="A289" s="550" t="s">
        <v>321</v>
      </c>
      <c r="B289" s="547" t="s">
        <v>128</v>
      </c>
      <c r="C289" s="385">
        <f t="shared" si="138"/>
        <v>321</v>
      </c>
      <c r="D289" s="158" t="s">
        <v>301</v>
      </c>
      <c r="E289" s="111" t="s">
        <v>129</v>
      </c>
      <c r="F289" s="212"/>
      <c r="G289" s="59"/>
      <c r="H289" s="59"/>
      <c r="I289" s="238" t="str">
        <f t="shared" si="153"/>
        <v>S.I.</v>
      </c>
      <c r="J289" s="235"/>
      <c r="K289" s="61"/>
      <c r="L289" s="61"/>
      <c r="M289" s="226" t="str">
        <f t="shared" si="154"/>
        <v>S.I.</v>
      </c>
      <c r="N289" s="234"/>
      <c r="O289" s="63"/>
      <c r="P289" s="63"/>
      <c r="Q289" s="68" t="str">
        <f t="shared" si="155"/>
        <v>S.I.</v>
      </c>
      <c r="R289" s="233"/>
      <c r="S289" s="65"/>
      <c r="T289" s="65"/>
      <c r="U289" s="69" t="str">
        <f t="shared" si="156"/>
        <v>S.I.</v>
      </c>
      <c r="V289" s="232"/>
      <c r="W289" s="66"/>
      <c r="X289" s="66"/>
      <c r="Y289" s="70" t="str">
        <f t="shared" si="157"/>
        <v>S.I.</v>
      </c>
      <c r="Z289" s="440"/>
      <c r="AA289" s="441"/>
      <c r="AB289" s="441"/>
      <c r="AC289" s="442" t="str">
        <f t="shared" si="161"/>
        <v>S.I.</v>
      </c>
      <c r="AD289" s="446"/>
      <c r="AE289" s="447"/>
      <c r="AF289" s="447"/>
      <c r="AG289" s="448" t="str">
        <f t="shared" si="162"/>
        <v>S.I.</v>
      </c>
      <c r="AH289" s="452"/>
      <c r="AI289" s="453"/>
      <c r="AJ289" s="453"/>
      <c r="AK289" s="454" t="str">
        <f t="shared" si="163"/>
        <v>S.I.</v>
      </c>
      <c r="AL289" s="3"/>
    </row>
    <row r="290" spans="1:38" ht="24">
      <c r="A290" s="550"/>
      <c r="B290" s="548"/>
      <c r="C290" s="385">
        <v>1730</v>
      </c>
      <c r="D290" s="158" t="s">
        <v>504</v>
      </c>
      <c r="E290" s="111" t="s">
        <v>129</v>
      </c>
      <c r="F290" s="212"/>
      <c r="G290" s="59"/>
      <c r="H290" s="59"/>
      <c r="I290" s="238" t="str">
        <f>IF(AND(F290="DISPONIBLE"),G290/H290,IF(AND(F290="NO DISPONIBLE"),"N.D.","S.I."))</f>
        <v>S.I.</v>
      </c>
      <c r="J290" s="235"/>
      <c r="K290" s="61"/>
      <c r="L290" s="61"/>
      <c r="M290" s="226" t="str">
        <f>IF(AND(J290="DISPONIBLE"),K290/L290,IF(AND(J290="NO DISPONIBLE"),"N.D.","S.I."))</f>
        <v>S.I.</v>
      </c>
      <c r="N290" s="234"/>
      <c r="O290" s="63"/>
      <c r="P290" s="63"/>
      <c r="Q290" s="68" t="str">
        <f>IF(AND(N290="DISPONIBLE"),O290/P290,IF(AND(N290="NO DISPONIBLE"),"N.D.","S.I."))</f>
        <v>S.I.</v>
      </c>
      <c r="R290" s="233"/>
      <c r="S290" s="65"/>
      <c r="T290" s="65"/>
      <c r="U290" s="69" t="str">
        <f>IF(AND(R290="DISPONIBLE"),S290/T290,IF(AND(R290="NO DISPONIBLE"),"N.D.","S.I."))</f>
        <v>S.I.</v>
      </c>
      <c r="V290" s="232"/>
      <c r="W290" s="66"/>
      <c r="X290" s="66"/>
      <c r="Y290" s="70" t="str">
        <f>IF(AND(V290="DISPONIBLE"),W290/X290,IF(AND(V290="NO DISPONIBLE"),"N.D.","S.I."))</f>
        <v>S.I.</v>
      </c>
      <c r="Z290" s="440"/>
      <c r="AA290" s="441"/>
      <c r="AB290" s="441"/>
      <c r="AC290" s="442" t="str">
        <f>IF(AND(Z290="DISPONIBLE"),AA290/AB290,IF(AND(Z290="NO DISPONIBLE"),"N.D.","S.I."))</f>
        <v>S.I.</v>
      </c>
      <c r="AD290" s="446"/>
      <c r="AE290" s="447"/>
      <c r="AF290" s="447"/>
      <c r="AG290" s="448" t="str">
        <f>IF(AND(AD290="DISPONIBLE"),AE290/AF290,IF(AND(AD290="NO DISPONIBLE"),"N.D.","S.I."))</f>
        <v>S.I.</v>
      </c>
      <c r="AH290" s="452"/>
      <c r="AI290" s="453"/>
      <c r="AJ290" s="453"/>
      <c r="AK290" s="454" t="str">
        <f>IF(AND(AH290="DISPONIBLE"),AI290/AJ290,IF(AND(AH290="NO DISPONIBLE"),"N.D.","S.I."))</f>
        <v>S.I.</v>
      </c>
      <c r="AL290" s="3"/>
    </row>
    <row r="291" spans="1:38" ht="24">
      <c r="A291" s="550"/>
      <c r="B291" s="548"/>
      <c r="C291" s="385">
        <f>+C289+1</f>
        <v>322</v>
      </c>
      <c r="D291" s="158" t="s">
        <v>302</v>
      </c>
      <c r="E291" s="111" t="s">
        <v>129</v>
      </c>
      <c r="F291" s="212"/>
      <c r="G291" s="59"/>
      <c r="H291" s="59"/>
      <c r="I291" s="238" t="str">
        <f t="shared" si="153"/>
        <v>S.I.</v>
      </c>
      <c r="J291" s="235"/>
      <c r="K291" s="61"/>
      <c r="L291" s="61"/>
      <c r="M291" s="226" t="str">
        <f t="shared" si="154"/>
        <v>S.I.</v>
      </c>
      <c r="N291" s="234"/>
      <c r="O291" s="63"/>
      <c r="P291" s="63"/>
      <c r="Q291" s="68" t="str">
        <f t="shared" si="155"/>
        <v>S.I.</v>
      </c>
      <c r="R291" s="233"/>
      <c r="S291" s="65"/>
      <c r="T291" s="65"/>
      <c r="U291" s="69" t="str">
        <f t="shared" si="156"/>
        <v>S.I.</v>
      </c>
      <c r="V291" s="232"/>
      <c r="W291" s="66"/>
      <c r="X291" s="66"/>
      <c r="Y291" s="70" t="str">
        <f t="shared" si="157"/>
        <v>S.I.</v>
      </c>
      <c r="Z291" s="440"/>
      <c r="AA291" s="441"/>
      <c r="AB291" s="441"/>
      <c r="AC291" s="442" t="str">
        <f t="shared" ref="AC291:AC292" si="164">IF(AND(Z291="DISPONIBLE"),AA291/AB291,IF(AND(Z291="NO DISPONIBLE"),"N.D.","S.I."))</f>
        <v>S.I.</v>
      </c>
      <c r="AD291" s="446"/>
      <c r="AE291" s="447"/>
      <c r="AF291" s="447"/>
      <c r="AG291" s="448" t="str">
        <f t="shared" ref="AG291:AG292" si="165">IF(AND(AD291="DISPONIBLE"),AE291/AF291,IF(AND(AD291="NO DISPONIBLE"),"N.D.","S.I."))</f>
        <v>S.I.</v>
      </c>
      <c r="AH291" s="452"/>
      <c r="AI291" s="453"/>
      <c r="AJ291" s="453"/>
      <c r="AK291" s="454" t="str">
        <f t="shared" ref="AK291:AK292" si="166">IF(AND(AH291="DISPONIBLE"),AI291/AJ291,IF(AND(AH291="NO DISPONIBLE"),"N.D.","S.I."))</f>
        <v>S.I.</v>
      </c>
      <c r="AL291" s="3"/>
    </row>
    <row r="292" spans="1:38">
      <c r="A292" s="550"/>
      <c r="B292" s="549"/>
      <c r="C292" s="385">
        <f t="shared" ref="C292:C329" si="167">+C291+1</f>
        <v>323</v>
      </c>
      <c r="D292" s="158" t="s">
        <v>294</v>
      </c>
      <c r="E292" s="111" t="s">
        <v>129</v>
      </c>
      <c r="F292" s="212"/>
      <c r="G292" s="59"/>
      <c r="H292" s="59"/>
      <c r="I292" s="238" t="str">
        <f t="shared" si="153"/>
        <v>S.I.</v>
      </c>
      <c r="J292" s="235"/>
      <c r="K292" s="61"/>
      <c r="L292" s="61"/>
      <c r="M292" s="226" t="str">
        <f t="shared" si="154"/>
        <v>S.I.</v>
      </c>
      <c r="N292" s="234"/>
      <c r="O292" s="63"/>
      <c r="P292" s="63"/>
      <c r="Q292" s="68" t="str">
        <f t="shared" si="155"/>
        <v>S.I.</v>
      </c>
      <c r="R292" s="233"/>
      <c r="S292" s="65"/>
      <c r="T292" s="65"/>
      <c r="U292" s="69" t="str">
        <f t="shared" si="156"/>
        <v>S.I.</v>
      </c>
      <c r="V292" s="232"/>
      <c r="W292" s="66"/>
      <c r="X292" s="66"/>
      <c r="Y292" s="70" t="str">
        <f t="shared" si="157"/>
        <v>S.I.</v>
      </c>
      <c r="Z292" s="440"/>
      <c r="AA292" s="441"/>
      <c r="AB292" s="441"/>
      <c r="AC292" s="442" t="str">
        <f t="shared" si="164"/>
        <v>S.I.</v>
      </c>
      <c r="AD292" s="446"/>
      <c r="AE292" s="447"/>
      <c r="AF292" s="447"/>
      <c r="AG292" s="448" t="str">
        <f t="shared" si="165"/>
        <v>S.I.</v>
      </c>
      <c r="AH292" s="452"/>
      <c r="AI292" s="453"/>
      <c r="AJ292" s="453"/>
      <c r="AK292" s="454" t="str">
        <f t="shared" si="166"/>
        <v>S.I.</v>
      </c>
      <c r="AL292" s="3"/>
    </row>
    <row r="293" spans="1:38" ht="19.5" customHeight="1">
      <c r="A293" s="552" t="s">
        <v>418</v>
      </c>
      <c r="B293" s="551" t="s">
        <v>193</v>
      </c>
      <c r="C293" s="385">
        <f t="shared" si="167"/>
        <v>324</v>
      </c>
      <c r="D293" s="541" t="s">
        <v>399</v>
      </c>
      <c r="E293" s="159" t="s">
        <v>0</v>
      </c>
      <c r="F293" s="212"/>
      <c r="G293" s="217"/>
      <c r="H293" s="216"/>
      <c r="I293" s="219" t="str">
        <f t="shared" ref="I293:I336" si="168">IF(AND(F293="DISPONIBLE"),G293,IF(AND(F293="NO DISPONIBLE"),"N.D.","S.I."))</f>
        <v>S.I.</v>
      </c>
      <c r="J293" s="235"/>
      <c r="K293" s="61"/>
      <c r="L293" s="224"/>
      <c r="M293" s="225" t="str">
        <f t="shared" ref="M293:M336" si="169">IF(AND(J293="DISPONIBLE"),K293,IF(AND(J293="NO DISPONIBLE"),"N.D.","S.I."))</f>
        <v>S.I.</v>
      </c>
      <c r="N293" s="234"/>
      <c r="O293" s="63"/>
      <c r="P293" s="227"/>
      <c r="Q293" s="228" t="str">
        <f t="shared" ref="Q293:Q336" si="170">IF(AND(N293="DISPONIBLE"),O293,IF(AND(N293="NO DISPONIBLE"),"N.D.","S.I."))</f>
        <v>S.I.</v>
      </c>
      <c r="R293" s="233"/>
      <c r="S293" s="65"/>
      <c r="T293" s="222"/>
      <c r="U293" s="223" t="str">
        <f t="shared" ref="U293:U336" si="171">IF(AND(R293="DISPONIBLE"),S293,IF(AND(R293="NO DISPONIBLE"),"N.D.","S.I."))</f>
        <v>S.I.</v>
      </c>
      <c r="V293" s="232"/>
      <c r="W293" s="66"/>
      <c r="X293" s="229"/>
      <c r="Y293" s="230" t="str">
        <f t="shared" ref="Y293:Y336" si="172">IF(AND(V293="DISPONIBLE"),W293,IF(AND(V293="NO DISPONIBLE"),"N.D.","S.I."))</f>
        <v>S.I.</v>
      </c>
      <c r="Z293" s="440"/>
      <c r="AA293" s="441"/>
      <c r="AB293" s="465"/>
      <c r="AC293" s="443" t="str">
        <f t="shared" ref="AC293:AC328" si="173">IF(AND(Z293="DISPONIBLE"),AA293,IF(AND(Z293="NO DISPONIBLE"),"N.D.","S.I."))</f>
        <v>S.I.</v>
      </c>
      <c r="AD293" s="446"/>
      <c r="AE293" s="447"/>
      <c r="AF293" s="468"/>
      <c r="AG293" s="449" t="str">
        <f t="shared" ref="AG293:AG328" si="174">IF(AND(AD293="DISPONIBLE"),AE293,IF(AND(AD293="NO DISPONIBLE"),"N.D.","S.I."))</f>
        <v>S.I.</v>
      </c>
      <c r="AH293" s="452"/>
      <c r="AI293" s="453"/>
      <c r="AJ293" s="473"/>
      <c r="AK293" s="455" t="str">
        <f t="shared" ref="AK293:AK328" si="175">IF(AND(AH293="DISPONIBLE"),AI293,IF(AND(AH293="NO DISPONIBLE"),"N.D.","S.I."))</f>
        <v>S.I.</v>
      </c>
      <c r="AL293" s="1"/>
    </row>
    <row r="294" spans="1:38" ht="19.5" customHeight="1">
      <c r="A294" s="552"/>
      <c r="B294" s="551"/>
      <c r="C294" s="385">
        <f t="shared" si="167"/>
        <v>325</v>
      </c>
      <c r="D294" s="541"/>
      <c r="E294" s="159" t="s">
        <v>412</v>
      </c>
      <c r="F294" s="212"/>
      <c r="G294" s="217"/>
      <c r="H294" s="216"/>
      <c r="I294" s="219" t="str">
        <f t="shared" si="168"/>
        <v>S.I.</v>
      </c>
      <c r="J294" s="235"/>
      <c r="K294" s="61"/>
      <c r="L294" s="224"/>
      <c r="M294" s="225" t="str">
        <f t="shared" si="169"/>
        <v>S.I.</v>
      </c>
      <c r="N294" s="234"/>
      <c r="O294" s="63"/>
      <c r="P294" s="227"/>
      <c r="Q294" s="228" t="str">
        <f t="shared" si="170"/>
        <v>S.I.</v>
      </c>
      <c r="R294" s="233"/>
      <c r="S294" s="65"/>
      <c r="T294" s="222"/>
      <c r="U294" s="223" t="str">
        <f t="shared" si="171"/>
        <v>S.I.</v>
      </c>
      <c r="V294" s="232"/>
      <c r="W294" s="66"/>
      <c r="X294" s="229"/>
      <c r="Y294" s="230" t="str">
        <f t="shared" si="172"/>
        <v>S.I.</v>
      </c>
      <c r="Z294" s="440"/>
      <c r="AA294" s="441"/>
      <c r="AB294" s="465"/>
      <c r="AC294" s="443" t="str">
        <f t="shared" si="173"/>
        <v>S.I.</v>
      </c>
      <c r="AD294" s="446"/>
      <c r="AE294" s="447"/>
      <c r="AF294" s="468"/>
      <c r="AG294" s="449" t="str">
        <f t="shared" si="174"/>
        <v>S.I.</v>
      </c>
      <c r="AH294" s="452"/>
      <c r="AI294" s="453"/>
      <c r="AJ294" s="473"/>
      <c r="AK294" s="455" t="str">
        <f t="shared" si="175"/>
        <v>S.I.</v>
      </c>
      <c r="AL294" s="1"/>
    </row>
    <row r="295" spans="1:38" ht="19.5" customHeight="1">
      <c r="A295" s="552"/>
      <c r="B295" s="551"/>
      <c r="C295" s="385">
        <f t="shared" si="167"/>
        <v>326</v>
      </c>
      <c r="D295" s="541" t="s">
        <v>400</v>
      </c>
      <c r="E295" s="159" t="s">
        <v>0</v>
      </c>
      <c r="F295" s="212"/>
      <c r="G295" s="217"/>
      <c r="H295" s="216"/>
      <c r="I295" s="219" t="str">
        <f t="shared" si="168"/>
        <v>S.I.</v>
      </c>
      <c r="J295" s="235"/>
      <c r="K295" s="61"/>
      <c r="L295" s="224"/>
      <c r="M295" s="225" t="str">
        <f t="shared" si="169"/>
        <v>S.I.</v>
      </c>
      <c r="N295" s="234"/>
      <c r="O295" s="63"/>
      <c r="P295" s="227"/>
      <c r="Q295" s="228" t="str">
        <f t="shared" si="170"/>
        <v>S.I.</v>
      </c>
      <c r="R295" s="233"/>
      <c r="S295" s="65"/>
      <c r="T295" s="222"/>
      <c r="U295" s="223" t="str">
        <f t="shared" si="171"/>
        <v>S.I.</v>
      </c>
      <c r="V295" s="232"/>
      <c r="W295" s="66"/>
      <c r="X295" s="229"/>
      <c r="Y295" s="230" t="str">
        <f t="shared" si="172"/>
        <v>S.I.</v>
      </c>
      <c r="Z295" s="440"/>
      <c r="AA295" s="441"/>
      <c r="AB295" s="465"/>
      <c r="AC295" s="443" t="str">
        <f t="shared" si="173"/>
        <v>S.I.</v>
      </c>
      <c r="AD295" s="446"/>
      <c r="AE295" s="447"/>
      <c r="AF295" s="468"/>
      <c r="AG295" s="449" t="str">
        <f t="shared" si="174"/>
        <v>S.I.</v>
      </c>
      <c r="AH295" s="452"/>
      <c r="AI295" s="453"/>
      <c r="AJ295" s="473"/>
      <c r="AK295" s="455" t="str">
        <f t="shared" si="175"/>
        <v>S.I.</v>
      </c>
      <c r="AL295" s="1"/>
    </row>
    <row r="296" spans="1:38" ht="19.5" customHeight="1">
      <c r="A296" s="552"/>
      <c r="B296" s="551"/>
      <c r="C296" s="385">
        <f t="shared" si="167"/>
        <v>327</v>
      </c>
      <c r="D296" s="541" t="s">
        <v>400</v>
      </c>
      <c r="E296" s="159" t="s">
        <v>412</v>
      </c>
      <c r="F296" s="212"/>
      <c r="G296" s="217"/>
      <c r="H296" s="216"/>
      <c r="I296" s="219" t="str">
        <f t="shared" si="168"/>
        <v>S.I.</v>
      </c>
      <c r="J296" s="235"/>
      <c r="K296" s="61"/>
      <c r="L296" s="224"/>
      <c r="M296" s="225" t="str">
        <f t="shared" si="169"/>
        <v>S.I.</v>
      </c>
      <c r="N296" s="234"/>
      <c r="O296" s="63"/>
      <c r="P296" s="227"/>
      <c r="Q296" s="228" t="str">
        <f t="shared" si="170"/>
        <v>S.I.</v>
      </c>
      <c r="R296" s="233"/>
      <c r="S296" s="65"/>
      <c r="T296" s="222"/>
      <c r="U296" s="223" t="str">
        <f t="shared" si="171"/>
        <v>S.I.</v>
      </c>
      <c r="V296" s="232"/>
      <c r="W296" s="66"/>
      <c r="X296" s="229"/>
      <c r="Y296" s="230" t="str">
        <f t="shared" si="172"/>
        <v>S.I.</v>
      </c>
      <c r="Z296" s="440"/>
      <c r="AA296" s="441"/>
      <c r="AB296" s="465"/>
      <c r="AC296" s="443" t="str">
        <f t="shared" si="173"/>
        <v>S.I.</v>
      </c>
      <c r="AD296" s="446"/>
      <c r="AE296" s="447"/>
      <c r="AF296" s="468"/>
      <c r="AG296" s="449" t="str">
        <f t="shared" si="174"/>
        <v>S.I.</v>
      </c>
      <c r="AH296" s="452"/>
      <c r="AI296" s="453"/>
      <c r="AJ296" s="473"/>
      <c r="AK296" s="455" t="str">
        <f t="shared" si="175"/>
        <v>S.I.</v>
      </c>
      <c r="AL296" s="1"/>
    </row>
    <row r="297" spans="1:38" ht="19.5" customHeight="1">
      <c r="A297" s="552"/>
      <c r="B297" s="551"/>
      <c r="C297" s="385">
        <f t="shared" si="167"/>
        <v>328</v>
      </c>
      <c r="D297" s="541" t="s">
        <v>401</v>
      </c>
      <c r="E297" s="159" t="s">
        <v>0</v>
      </c>
      <c r="F297" s="212"/>
      <c r="G297" s="217"/>
      <c r="H297" s="216"/>
      <c r="I297" s="219" t="str">
        <f t="shared" si="168"/>
        <v>S.I.</v>
      </c>
      <c r="J297" s="235"/>
      <c r="K297" s="61"/>
      <c r="L297" s="224"/>
      <c r="M297" s="225" t="str">
        <f t="shared" si="169"/>
        <v>S.I.</v>
      </c>
      <c r="N297" s="234"/>
      <c r="O297" s="63"/>
      <c r="P297" s="227"/>
      <c r="Q297" s="228" t="str">
        <f t="shared" si="170"/>
        <v>S.I.</v>
      </c>
      <c r="R297" s="233"/>
      <c r="S297" s="65"/>
      <c r="T297" s="222"/>
      <c r="U297" s="223" t="str">
        <f t="shared" si="171"/>
        <v>S.I.</v>
      </c>
      <c r="V297" s="232"/>
      <c r="W297" s="66"/>
      <c r="X297" s="229"/>
      <c r="Y297" s="230" t="str">
        <f t="shared" si="172"/>
        <v>S.I.</v>
      </c>
      <c r="Z297" s="440"/>
      <c r="AA297" s="441"/>
      <c r="AB297" s="465"/>
      <c r="AC297" s="443" t="str">
        <f t="shared" si="173"/>
        <v>S.I.</v>
      </c>
      <c r="AD297" s="446"/>
      <c r="AE297" s="447"/>
      <c r="AF297" s="468"/>
      <c r="AG297" s="449" t="str">
        <f t="shared" si="174"/>
        <v>S.I.</v>
      </c>
      <c r="AH297" s="452"/>
      <c r="AI297" s="453"/>
      <c r="AJ297" s="473"/>
      <c r="AK297" s="455" t="str">
        <f t="shared" si="175"/>
        <v>S.I.</v>
      </c>
      <c r="AL297" s="1"/>
    </row>
    <row r="298" spans="1:38" ht="19.5" customHeight="1">
      <c r="A298" s="552"/>
      <c r="B298" s="551"/>
      <c r="C298" s="385">
        <f t="shared" si="167"/>
        <v>329</v>
      </c>
      <c r="D298" s="541" t="s">
        <v>401</v>
      </c>
      <c r="E298" s="159" t="s">
        <v>412</v>
      </c>
      <c r="F298" s="212"/>
      <c r="G298" s="217"/>
      <c r="H298" s="216"/>
      <c r="I298" s="219" t="str">
        <f t="shared" si="168"/>
        <v>S.I.</v>
      </c>
      <c r="J298" s="235"/>
      <c r="K298" s="61"/>
      <c r="L298" s="224"/>
      <c r="M298" s="225" t="str">
        <f t="shared" si="169"/>
        <v>S.I.</v>
      </c>
      <c r="N298" s="234"/>
      <c r="O298" s="63"/>
      <c r="P298" s="227"/>
      <c r="Q298" s="228" t="str">
        <f t="shared" si="170"/>
        <v>S.I.</v>
      </c>
      <c r="R298" s="233"/>
      <c r="S298" s="65"/>
      <c r="T298" s="222"/>
      <c r="U298" s="223" t="str">
        <f t="shared" si="171"/>
        <v>S.I.</v>
      </c>
      <c r="V298" s="232"/>
      <c r="W298" s="66"/>
      <c r="X298" s="229"/>
      <c r="Y298" s="230" t="str">
        <f t="shared" si="172"/>
        <v>S.I.</v>
      </c>
      <c r="Z298" s="440"/>
      <c r="AA298" s="441"/>
      <c r="AB298" s="465"/>
      <c r="AC298" s="443" t="str">
        <f t="shared" si="173"/>
        <v>S.I.</v>
      </c>
      <c r="AD298" s="446"/>
      <c r="AE298" s="447"/>
      <c r="AF298" s="468"/>
      <c r="AG298" s="449" t="str">
        <f t="shared" si="174"/>
        <v>S.I.</v>
      </c>
      <c r="AH298" s="452"/>
      <c r="AI298" s="453"/>
      <c r="AJ298" s="473"/>
      <c r="AK298" s="455" t="str">
        <f t="shared" si="175"/>
        <v>S.I.</v>
      </c>
      <c r="AL298" s="1"/>
    </row>
    <row r="299" spans="1:38" ht="19.5" customHeight="1" outlineLevel="1">
      <c r="A299" s="552"/>
      <c r="B299" s="551"/>
      <c r="C299" s="386">
        <v>1792</v>
      </c>
      <c r="D299" s="542" t="s">
        <v>860</v>
      </c>
      <c r="E299" s="159" t="s">
        <v>0</v>
      </c>
      <c r="F299" s="212"/>
      <c r="G299" s="217"/>
      <c r="H299" s="216"/>
      <c r="I299" s="219" t="str">
        <f t="shared" si="168"/>
        <v>S.I.</v>
      </c>
      <c r="J299" s="235"/>
      <c r="K299" s="61"/>
      <c r="L299" s="224"/>
      <c r="M299" s="225" t="str">
        <f t="shared" si="169"/>
        <v>S.I.</v>
      </c>
      <c r="N299" s="234"/>
      <c r="O299" s="63"/>
      <c r="P299" s="227"/>
      <c r="Q299" s="228" t="str">
        <f t="shared" si="170"/>
        <v>S.I.</v>
      </c>
      <c r="R299" s="233"/>
      <c r="S299" s="65"/>
      <c r="T299" s="222"/>
      <c r="U299" s="223" t="str">
        <f t="shared" si="171"/>
        <v>S.I.</v>
      </c>
      <c r="V299" s="232"/>
      <c r="W299" s="66"/>
      <c r="X299" s="229"/>
      <c r="Y299" s="230" t="str">
        <f t="shared" si="172"/>
        <v>S.I.</v>
      </c>
      <c r="Z299" s="440"/>
      <c r="AA299" s="441"/>
      <c r="AB299" s="465"/>
      <c r="AC299" s="443" t="str">
        <f t="shared" si="173"/>
        <v>S.I.</v>
      </c>
      <c r="AD299" s="446"/>
      <c r="AE299" s="447"/>
      <c r="AF299" s="468"/>
      <c r="AG299" s="449" t="str">
        <f t="shared" si="174"/>
        <v>S.I.</v>
      </c>
      <c r="AH299" s="452"/>
      <c r="AI299" s="453"/>
      <c r="AJ299" s="473"/>
      <c r="AK299" s="455" t="str">
        <f t="shared" si="175"/>
        <v>S.I.</v>
      </c>
      <c r="AL299" s="1"/>
    </row>
    <row r="300" spans="1:38" ht="19.5" customHeight="1" outlineLevel="1">
      <c r="A300" s="552"/>
      <c r="B300" s="551"/>
      <c r="C300" s="386">
        <v>1817</v>
      </c>
      <c r="D300" s="543" t="s">
        <v>402</v>
      </c>
      <c r="E300" s="159" t="s">
        <v>412</v>
      </c>
      <c r="F300" s="212"/>
      <c r="G300" s="217"/>
      <c r="H300" s="216"/>
      <c r="I300" s="219" t="str">
        <f t="shared" si="168"/>
        <v>S.I.</v>
      </c>
      <c r="J300" s="235"/>
      <c r="K300" s="61"/>
      <c r="L300" s="224"/>
      <c r="M300" s="225" t="str">
        <f t="shared" si="169"/>
        <v>S.I.</v>
      </c>
      <c r="N300" s="234"/>
      <c r="O300" s="63"/>
      <c r="P300" s="227"/>
      <c r="Q300" s="228" t="str">
        <f t="shared" si="170"/>
        <v>S.I.</v>
      </c>
      <c r="R300" s="233"/>
      <c r="S300" s="65"/>
      <c r="T300" s="222"/>
      <c r="U300" s="223" t="str">
        <f t="shared" si="171"/>
        <v>S.I.</v>
      </c>
      <c r="V300" s="232"/>
      <c r="W300" s="66"/>
      <c r="X300" s="229"/>
      <c r="Y300" s="230" t="str">
        <f t="shared" si="172"/>
        <v>S.I.</v>
      </c>
      <c r="Z300" s="440"/>
      <c r="AA300" s="441"/>
      <c r="AB300" s="465"/>
      <c r="AC300" s="443" t="str">
        <f t="shared" si="173"/>
        <v>S.I.</v>
      </c>
      <c r="AD300" s="446"/>
      <c r="AE300" s="447"/>
      <c r="AF300" s="468"/>
      <c r="AG300" s="449" t="str">
        <f t="shared" si="174"/>
        <v>S.I.</v>
      </c>
      <c r="AH300" s="452"/>
      <c r="AI300" s="453"/>
      <c r="AJ300" s="473"/>
      <c r="AK300" s="455" t="str">
        <f t="shared" si="175"/>
        <v>S.I.</v>
      </c>
      <c r="AL300" s="1"/>
    </row>
    <row r="301" spans="1:38" ht="19.5" customHeight="1" outlineLevel="1">
      <c r="A301" s="552"/>
      <c r="B301" s="551"/>
      <c r="C301" s="386">
        <v>1842</v>
      </c>
      <c r="D301" s="542" t="s">
        <v>861</v>
      </c>
      <c r="E301" s="159" t="s">
        <v>0</v>
      </c>
      <c r="F301" s="212"/>
      <c r="G301" s="217"/>
      <c r="H301" s="216"/>
      <c r="I301" s="219" t="str">
        <f t="shared" si="168"/>
        <v>S.I.</v>
      </c>
      <c r="J301" s="235"/>
      <c r="K301" s="61"/>
      <c r="L301" s="224"/>
      <c r="M301" s="225" t="str">
        <f t="shared" si="169"/>
        <v>S.I.</v>
      </c>
      <c r="N301" s="234"/>
      <c r="O301" s="63"/>
      <c r="P301" s="227"/>
      <c r="Q301" s="228" t="str">
        <f t="shared" si="170"/>
        <v>S.I.</v>
      </c>
      <c r="R301" s="233"/>
      <c r="S301" s="65"/>
      <c r="T301" s="222"/>
      <c r="U301" s="223" t="str">
        <f t="shared" si="171"/>
        <v>S.I.</v>
      </c>
      <c r="V301" s="232"/>
      <c r="W301" s="66"/>
      <c r="X301" s="229"/>
      <c r="Y301" s="230" t="str">
        <f t="shared" si="172"/>
        <v>S.I.</v>
      </c>
      <c r="Z301" s="440"/>
      <c r="AA301" s="441"/>
      <c r="AB301" s="465"/>
      <c r="AC301" s="443" t="str">
        <f t="shared" si="173"/>
        <v>S.I.</v>
      </c>
      <c r="AD301" s="446"/>
      <c r="AE301" s="447"/>
      <c r="AF301" s="468"/>
      <c r="AG301" s="449" t="str">
        <f t="shared" si="174"/>
        <v>S.I.</v>
      </c>
      <c r="AH301" s="452"/>
      <c r="AI301" s="453"/>
      <c r="AJ301" s="473"/>
      <c r="AK301" s="455" t="str">
        <f t="shared" si="175"/>
        <v>S.I.</v>
      </c>
      <c r="AL301" s="1"/>
    </row>
    <row r="302" spans="1:38" ht="19.5" customHeight="1" outlineLevel="1">
      <c r="A302" s="552"/>
      <c r="B302" s="551"/>
      <c r="C302" s="386">
        <v>1867</v>
      </c>
      <c r="D302" s="543" t="s">
        <v>402</v>
      </c>
      <c r="E302" s="159" t="s">
        <v>412</v>
      </c>
      <c r="F302" s="212"/>
      <c r="G302" s="217"/>
      <c r="H302" s="216"/>
      <c r="I302" s="219" t="str">
        <f t="shared" si="168"/>
        <v>S.I.</v>
      </c>
      <c r="J302" s="235"/>
      <c r="K302" s="61"/>
      <c r="L302" s="224"/>
      <c r="M302" s="225" t="str">
        <f t="shared" si="169"/>
        <v>S.I.</v>
      </c>
      <c r="N302" s="234"/>
      <c r="O302" s="63"/>
      <c r="P302" s="227"/>
      <c r="Q302" s="228" t="str">
        <f t="shared" si="170"/>
        <v>S.I.</v>
      </c>
      <c r="R302" s="233"/>
      <c r="S302" s="65"/>
      <c r="T302" s="222"/>
      <c r="U302" s="223" t="str">
        <f t="shared" si="171"/>
        <v>S.I.</v>
      </c>
      <c r="V302" s="232"/>
      <c r="W302" s="66"/>
      <c r="X302" s="229"/>
      <c r="Y302" s="230" t="str">
        <f t="shared" si="172"/>
        <v>S.I.</v>
      </c>
      <c r="Z302" s="440"/>
      <c r="AA302" s="441"/>
      <c r="AB302" s="465"/>
      <c r="AC302" s="443" t="str">
        <f t="shared" si="173"/>
        <v>S.I.</v>
      </c>
      <c r="AD302" s="446"/>
      <c r="AE302" s="447"/>
      <c r="AF302" s="468"/>
      <c r="AG302" s="449" t="str">
        <f t="shared" si="174"/>
        <v>S.I.</v>
      </c>
      <c r="AH302" s="452"/>
      <c r="AI302" s="453"/>
      <c r="AJ302" s="473"/>
      <c r="AK302" s="455" t="str">
        <f t="shared" si="175"/>
        <v>S.I.</v>
      </c>
      <c r="AL302" s="1"/>
    </row>
    <row r="303" spans="1:38" ht="19.5" customHeight="1">
      <c r="A303" s="552"/>
      <c r="B303" s="551"/>
      <c r="C303" s="385">
        <f>+C298+1</f>
        <v>330</v>
      </c>
      <c r="D303" s="541" t="s">
        <v>402</v>
      </c>
      <c r="E303" s="159" t="s">
        <v>0</v>
      </c>
      <c r="F303" s="212"/>
      <c r="G303" s="217"/>
      <c r="H303" s="216"/>
      <c r="I303" s="219" t="str">
        <f t="shared" si="168"/>
        <v>S.I.</v>
      </c>
      <c r="J303" s="235"/>
      <c r="K303" s="61"/>
      <c r="L303" s="224"/>
      <c r="M303" s="225" t="str">
        <f t="shared" si="169"/>
        <v>S.I.</v>
      </c>
      <c r="N303" s="234"/>
      <c r="O303" s="63"/>
      <c r="P303" s="227"/>
      <c r="Q303" s="228" t="str">
        <f t="shared" si="170"/>
        <v>S.I.</v>
      </c>
      <c r="R303" s="233"/>
      <c r="S303" s="65"/>
      <c r="T303" s="222"/>
      <c r="U303" s="223" t="str">
        <f t="shared" si="171"/>
        <v>S.I.</v>
      </c>
      <c r="V303" s="232"/>
      <c r="W303" s="66"/>
      <c r="X303" s="229"/>
      <c r="Y303" s="230" t="str">
        <f t="shared" si="172"/>
        <v>S.I.</v>
      </c>
      <c r="Z303" s="440"/>
      <c r="AA303" s="441"/>
      <c r="AB303" s="465"/>
      <c r="AC303" s="443" t="str">
        <f t="shared" si="173"/>
        <v>S.I.</v>
      </c>
      <c r="AD303" s="446"/>
      <c r="AE303" s="447"/>
      <c r="AF303" s="468"/>
      <c r="AG303" s="449" t="str">
        <f t="shared" si="174"/>
        <v>S.I.</v>
      </c>
      <c r="AH303" s="452"/>
      <c r="AI303" s="453"/>
      <c r="AJ303" s="473"/>
      <c r="AK303" s="455" t="str">
        <f t="shared" si="175"/>
        <v>S.I.</v>
      </c>
      <c r="AL303" s="1"/>
    </row>
    <row r="304" spans="1:38" ht="19.5" customHeight="1">
      <c r="A304" s="552"/>
      <c r="B304" s="551"/>
      <c r="C304" s="385">
        <f t="shared" si="167"/>
        <v>331</v>
      </c>
      <c r="D304" s="541" t="s">
        <v>402</v>
      </c>
      <c r="E304" s="159" t="s">
        <v>412</v>
      </c>
      <c r="F304" s="212"/>
      <c r="G304" s="217"/>
      <c r="H304" s="216"/>
      <c r="I304" s="219" t="str">
        <f t="shared" si="168"/>
        <v>S.I.</v>
      </c>
      <c r="J304" s="235"/>
      <c r="K304" s="61"/>
      <c r="L304" s="224"/>
      <c r="M304" s="225" t="str">
        <f t="shared" si="169"/>
        <v>S.I.</v>
      </c>
      <c r="N304" s="234"/>
      <c r="O304" s="63"/>
      <c r="P304" s="227"/>
      <c r="Q304" s="228" t="str">
        <f t="shared" si="170"/>
        <v>S.I.</v>
      </c>
      <c r="R304" s="233"/>
      <c r="S304" s="65"/>
      <c r="T304" s="222"/>
      <c r="U304" s="223" t="str">
        <f t="shared" si="171"/>
        <v>S.I.</v>
      </c>
      <c r="V304" s="232"/>
      <c r="W304" s="66"/>
      <c r="X304" s="229"/>
      <c r="Y304" s="230" t="str">
        <f t="shared" si="172"/>
        <v>S.I.</v>
      </c>
      <c r="Z304" s="440"/>
      <c r="AA304" s="441"/>
      <c r="AB304" s="465"/>
      <c r="AC304" s="443" t="str">
        <f t="shared" si="173"/>
        <v>S.I.</v>
      </c>
      <c r="AD304" s="446"/>
      <c r="AE304" s="447"/>
      <c r="AF304" s="468"/>
      <c r="AG304" s="449" t="str">
        <f t="shared" si="174"/>
        <v>S.I.</v>
      </c>
      <c r="AH304" s="452"/>
      <c r="AI304" s="453"/>
      <c r="AJ304" s="473"/>
      <c r="AK304" s="455" t="str">
        <f t="shared" si="175"/>
        <v>S.I.</v>
      </c>
      <c r="AL304" s="1"/>
    </row>
    <row r="305" spans="1:38" ht="19.5" customHeight="1">
      <c r="A305" s="552"/>
      <c r="B305" s="551"/>
      <c r="C305" s="385">
        <f t="shared" si="167"/>
        <v>332</v>
      </c>
      <c r="D305" s="541" t="s">
        <v>403</v>
      </c>
      <c r="E305" s="159" t="s">
        <v>0</v>
      </c>
      <c r="F305" s="212"/>
      <c r="G305" s="217"/>
      <c r="H305" s="216"/>
      <c r="I305" s="219" t="str">
        <f t="shared" si="168"/>
        <v>S.I.</v>
      </c>
      <c r="J305" s="235"/>
      <c r="K305" s="61"/>
      <c r="L305" s="224"/>
      <c r="M305" s="225" t="str">
        <f t="shared" si="169"/>
        <v>S.I.</v>
      </c>
      <c r="N305" s="234"/>
      <c r="O305" s="63"/>
      <c r="P305" s="227"/>
      <c r="Q305" s="228" t="str">
        <f t="shared" si="170"/>
        <v>S.I.</v>
      </c>
      <c r="R305" s="233"/>
      <c r="S305" s="65"/>
      <c r="T305" s="222"/>
      <c r="U305" s="223" t="str">
        <f t="shared" si="171"/>
        <v>S.I.</v>
      </c>
      <c r="V305" s="232"/>
      <c r="W305" s="66"/>
      <c r="X305" s="229"/>
      <c r="Y305" s="230" t="str">
        <f t="shared" si="172"/>
        <v>S.I.</v>
      </c>
      <c r="Z305" s="440"/>
      <c r="AA305" s="441"/>
      <c r="AB305" s="465"/>
      <c r="AC305" s="443" t="str">
        <f t="shared" si="173"/>
        <v>S.I.</v>
      </c>
      <c r="AD305" s="446"/>
      <c r="AE305" s="447"/>
      <c r="AF305" s="468"/>
      <c r="AG305" s="449" t="str">
        <f t="shared" si="174"/>
        <v>S.I.</v>
      </c>
      <c r="AH305" s="452"/>
      <c r="AI305" s="453"/>
      <c r="AJ305" s="473"/>
      <c r="AK305" s="455" t="str">
        <f t="shared" si="175"/>
        <v>S.I.</v>
      </c>
      <c r="AL305" s="1"/>
    </row>
    <row r="306" spans="1:38" ht="19.5" customHeight="1">
      <c r="A306" s="552"/>
      <c r="B306" s="551"/>
      <c r="C306" s="385">
        <f t="shared" si="167"/>
        <v>333</v>
      </c>
      <c r="D306" s="541" t="s">
        <v>403</v>
      </c>
      <c r="E306" s="159" t="s">
        <v>412</v>
      </c>
      <c r="F306" s="212"/>
      <c r="G306" s="217"/>
      <c r="H306" s="216"/>
      <c r="I306" s="219" t="str">
        <f t="shared" si="168"/>
        <v>S.I.</v>
      </c>
      <c r="J306" s="235"/>
      <c r="K306" s="61"/>
      <c r="L306" s="224"/>
      <c r="M306" s="225" t="str">
        <f t="shared" si="169"/>
        <v>S.I.</v>
      </c>
      <c r="N306" s="234"/>
      <c r="O306" s="63"/>
      <c r="P306" s="227"/>
      <c r="Q306" s="228" t="str">
        <f t="shared" si="170"/>
        <v>S.I.</v>
      </c>
      <c r="R306" s="233"/>
      <c r="S306" s="65"/>
      <c r="T306" s="222"/>
      <c r="U306" s="223" t="str">
        <f t="shared" si="171"/>
        <v>S.I.</v>
      </c>
      <c r="V306" s="232"/>
      <c r="W306" s="66"/>
      <c r="X306" s="229"/>
      <c r="Y306" s="230" t="str">
        <f t="shared" si="172"/>
        <v>S.I.</v>
      </c>
      <c r="Z306" s="440"/>
      <c r="AA306" s="441"/>
      <c r="AB306" s="465"/>
      <c r="AC306" s="443" t="str">
        <f t="shared" si="173"/>
        <v>S.I.</v>
      </c>
      <c r="AD306" s="446"/>
      <c r="AE306" s="447"/>
      <c r="AF306" s="468"/>
      <c r="AG306" s="449" t="str">
        <f t="shared" si="174"/>
        <v>S.I.</v>
      </c>
      <c r="AH306" s="452"/>
      <c r="AI306" s="453"/>
      <c r="AJ306" s="473"/>
      <c r="AK306" s="455" t="str">
        <f t="shared" si="175"/>
        <v>S.I.</v>
      </c>
      <c r="AL306" s="1"/>
    </row>
    <row r="307" spans="1:38" ht="19.5" customHeight="1">
      <c r="A307" s="552"/>
      <c r="B307" s="551"/>
      <c r="C307" s="385">
        <f t="shared" si="167"/>
        <v>334</v>
      </c>
      <c r="D307" s="541" t="s">
        <v>404</v>
      </c>
      <c r="E307" s="159" t="s">
        <v>0</v>
      </c>
      <c r="F307" s="212"/>
      <c r="G307" s="217"/>
      <c r="H307" s="216"/>
      <c r="I307" s="219" t="str">
        <f t="shared" si="168"/>
        <v>S.I.</v>
      </c>
      <c r="J307" s="235"/>
      <c r="K307" s="61"/>
      <c r="L307" s="224"/>
      <c r="M307" s="225" t="str">
        <f t="shared" si="169"/>
        <v>S.I.</v>
      </c>
      <c r="N307" s="234"/>
      <c r="O307" s="63"/>
      <c r="P307" s="227"/>
      <c r="Q307" s="228" t="str">
        <f t="shared" si="170"/>
        <v>S.I.</v>
      </c>
      <c r="R307" s="233"/>
      <c r="S307" s="65"/>
      <c r="T307" s="222"/>
      <c r="U307" s="223" t="str">
        <f t="shared" si="171"/>
        <v>S.I.</v>
      </c>
      <c r="V307" s="232"/>
      <c r="W307" s="66"/>
      <c r="X307" s="229"/>
      <c r="Y307" s="230" t="str">
        <f t="shared" si="172"/>
        <v>S.I.</v>
      </c>
      <c r="Z307" s="440"/>
      <c r="AA307" s="441"/>
      <c r="AB307" s="465"/>
      <c r="AC307" s="443" t="str">
        <f t="shared" si="173"/>
        <v>S.I.</v>
      </c>
      <c r="AD307" s="446"/>
      <c r="AE307" s="447"/>
      <c r="AF307" s="468"/>
      <c r="AG307" s="449" t="str">
        <f t="shared" si="174"/>
        <v>S.I.</v>
      </c>
      <c r="AH307" s="452"/>
      <c r="AI307" s="453"/>
      <c r="AJ307" s="473"/>
      <c r="AK307" s="455" t="str">
        <f t="shared" si="175"/>
        <v>S.I.</v>
      </c>
      <c r="AL307" s="1"/>
    </row>
    <row r="308" spans="1:38" ht="19.5" customHeight="1">
      <c r="A308" s="552"/>
      <c r="B308" s="551"/>
      <c r="C308" s="385">
        <f t="shared" si="167"/>
        <v>335</v>
      </c>
      <c r="D308" s="541" t="s">
        <v>404</v>
      </c>
      <c r="E308" s="159" t="s">
        <v>412</v>
      </c>
      <c r="F308" s="212"/>
      <c r="G308" s="217"/>
      <c r="H308" s="216"/>
      <c r="I308" s="219" t="str">
        <f t="shared" si="168"/>
        <v>S.I.</v>
      </c>
      <c r="J308" s="235"/>
      <c r="K308" s="61"/>
      <c r="L308" s="224"/>
      <c r="M308" s="225" t="str">
        <f t="shared" si="169"/>
        <v>S.I.</v>
      </c>
      <c r="N308" s="234"/>
      <c r="O308" s="63"/>
      <c r="P308" s="227"/>
      <c r="Q308" s="228" t="str">
        <f t="shared" si="170"/>
        <v>S.I.</v>
      </c>
      <c r="R308" s="233"/>
      <c r="S308" s="65"/>
      <c r="T308" s="222"/>
      <c r="U308" s="223" t="str">
        <f t="shared" si="171"/>
        <v>S.I.</v>
      </c>
      <c r="V308" s="232"/>
      <c r="W308" s="66"/>
      <c r="X308" s="229"/>
      <c r="Y308" s="230" t="str">
        <f t="shared" si="172"/>
        <v>S.I.</v>
      </c>
      <c r="Z308" s="440"/>
      <c r="AA308" s="441"/>
      <c r="AB308" s="465"/>
      <c r="AC308" s="443" t="str">
        <f t="shared" si="173"/>
        <v>S.I.</v>
      </c>
      <c r="AD308" s="446"/>
      <c r="AE308" s="447"/>
      <c r="AF308" s="468"/>
      <c r="AG308" s="449" t="str">
        <f t="shared" si="174"/>
        <v>S.I.</v>
      </c>
      <c r="AH308" s="452"/>
      <c r="AI308" s="453"/>
      <c r="AJ308" s="473"/>
      <c r="AK308" s="455" t="str">
        <f t="shared" si="175"/>
        <v>S.I.</v>
      </c>
      <c r="AL308" s="1"/>
    </row>
    <row r="309" spans="1:38" ht="19.5" customHeight="1">
      <c r="A309" s="552"/>
      <c r="B309" s="551"/>
      <c r="C309" s="385">
        <f t="shared" si="167"/>
        <v>336</v>
      </c>
      <c r="D309" s="541" t="s">
        <v>405</v>
      </c>
      <c r="E309" s="159" t="s">
        <v>0</v>
      </c>
      <c r="F309" s="212"/>
      <c r="G309" s="217"/>
      <c r="H309" s="216"/>
      <c r="I309" s="219" t="str">
        <f t="shared" si="168"/>
        <v>S.I.</v>
      </c>
      <c r="J309" s="235"/>
      <c r="K309" s="61"/>
      <c r="L309" s="224"/>
      <c r="M309" s="225" t="str">
        <f t="shared" si="169"/>
        <v>S.I.</v>
      </c>
      <c r="N309" s="234"/>
      <c r="O309" s="63"/>
      <c r="P309" s="227"/>
      <c r="Q309" s="228" t="str">
        <f t="shared" si="170"/>
        <v>S.I.</v>
      </c>
      <c r="R309" s="233"/>
      <c r="S309" s="65"/>
      <c r="T309" s="222"/>
      <c r="U309" s="223" t="str">
        <f t="shared" si="171"/>
        <v>S.I.</v>
      </c>
      <c r="V309" s="232"/>
      <c r="W309" s="66"/>
      <c r="X309" s="229"/>
      <c r="Y309" s="230" t="str">
        <f t="shared" si="172"/>
        <v>S.I.</v>
      </c>
      <c r="Z309" s="440"/>
      <c r="AA309" s="441"/>
      <c r="AB309" s="465"/>
      <c r="AC309" s="443" t="str">
        <f t="shared" si="173"/>
        <v>S.I.</v>
      </c>
      <c r="AD309" s="446"/>
      <c r="AE309" s="447"/>
      <c r="AF309" s="468"/>
      <c r="AG309" s="449" t="str">
        <f t="shared" si="174"/>
        <v>S.I.</v>
      </c>
      <c r="AH309" s="452"/>
      <c r="AI309" s="453"/>
      <c r="AJ309" s="473"/>
      <c r="AK309" s="455" t="str">
        <f t="shared" si="175"/>
        <v>S.I.</v>
      </c>
      <c r="AL309" s="1"/>
    </row>
    <row r="310" spans="1:38" ht="19.5" customHeight="1">
      <c r="A310" s="552"/>
      <c r="B310" s="551"/>
      <c r="C310" s="385">
        <f t="shared" si="167"/>
        <v>337</v>
      </c>
      <c r="D310" s="541" t="s">
        <v>405</v>
      </c>
      <c r="E310" s="159" t="s">
        <v>412</v>
      </c>
      <c r="F310" s="212"/>
      <c r="G310" s="217"/>
      <c r="H310" s="216"/>
      <c r="I310" s="219" t="str">
        <f t="shared" si="168"/>
        <v>S.I.</v>
      </c>
      <c r="J310" s="235"/>
      <c r="K310" s="61"/>
      <c r="L310" s="224"/>
      <c r="M310" s="225" t="str">
        <f t="shared" si="169"/>
        <v>S.I.</v>
      </c>
      <c r="N310" s="234"/>
      <c r="O310" s="63"/>
      <c r="P310" s="227"/>
      <c r="Q310" s="228" t="str">
        <f t="shared" si="170"/>
        <v>S.I.</v>
      </c>
      <c r="R310" s="233"/>
      <c r="S310" s="65"/>
      <c r="T310" s="222"/>
      <c r="U310" s="223" t="str">
        <f t="shared" si="171"/>
        <v>S.I.</v>
      </c>
      <c r="V310" s="232"/>
      <c r="W310" s="66"/>
      <c r="X310" s="229"/>
      <c r="Y310" s="230" t="str">
        <f t="shared" si="172"/>
        <v>S.I.</v>
      </c>
      <c r="Z310" s="440"/>
      <c r="AA310" s="441"/>
      <c r="AB310" s="465"/>
      <c r="AC310" s="443" t="str">
        <f t="shared" si="173"/>
        <v>S.I.</v>
      </c>
      <c r="AD310" s="446"/>
      <c r="AE310" s="447"/>
      <c r="AF310" s="468"/>
      <c r="AG310" s="449" t="str">
        <f t="shared" si="174"/>
        <v>S.I.</v>
      </c>
      <c r="AH310" s="452"/>
      <c r="AI310" s="453"/>
      <c r="AJ310" s="473"/>
      <c r="AK310" s="455" t="str">
        <f t="shared" si="175"/>
        <v>S.I.</v>
      </c>
      <c r="AL310" s="1"/>
    </row>
    <row r="311" spans="1:38" ht="19.5" customHeight="1">
      <c r="A311" s="552"/>
      <c r="B311" s="551"/>
      <c r="C311" s="385">
        <f t="shared" si="167"/>
        <v>338</v>
      </c>
      <c r="D311" s="541" t="s">
        <v>406</v>
      </c>
      <c r="E311" s="159" t="s">
        <v>0</v>
      </c>
      <c r="F311" s="212"/>
      <c r="G311" s="217"/>
      <c r="H311" s="216"/>
      <c r="I311" s="219" t="str">
        <f t="shared" si="168"/>
        <v>S.I.</v>
      </c>
      <c r="J311" s="235"/>
      <c r="K311" s="61"/>
      <c r="L311" s="224"/>
      <c r="M311" s="225" t="str">
        <f t="shared" si="169"/>
        <v>S.I.</v>
      </c>
      <c r="N311" s="234"/>
      <c r="O311" s="63"/>
      <c r="P311" s="227"/>
      <c r="Q311" s="228" t="str">
        <f t="shared" si="170"/>
        <v>S.I.</v>
      </c>
      <c r="R311" s="233"/>
      <c r="S311" s="65"/>
      <c r="T311" s="222"/>
      <c r="U311" s="223" t="str">
        <f t="shared" si="171"/>
        <v>S.I.</v>
      </c>
      <c r="V311" s="232"/>
      <c r="W311" s="66"/>
      <c r="X311" s="229"/>
      <c r="Y311" s="230" t="str">
        <f t="shared" si="172"/>
        <v>S.I.</v>
      </c>
      <c r="Z311" s="440"/>
      <c r="AA311" s="441"/>
      <c r="AB311" s="465"/>
      <c r="AC311" s="443" t="str">
        <f t="shared" si="173"/>
        <v>S.I.</v>
      </c>
      <c r="AD311" s="446"/>
      <c r="AE311" s="447"/>
      <c r="AF311" s="468"/>
      <c r="AG311" s="449" t="str">
        <f t="shared" si="174"/>
        <v>S.I.</v>
      </c>
      <c r="AH311" s="452"/>
      <c r="AI311" s="453"/>
      <c r="AJ311" s="473"/>
      <c r="AK311" s="455" t="str">
        <f t="shared" si="175"/>
        <v>S.I.</v>
      </c>
      <c r="AL311" s="1"/>
    </row>
    <row r="312" spans="1:38" ht="19.5" customHeight="1">
      <c r="A312" s="552"/>
      <c r="B312" s="551"/>
      <c r="C312" s="385">
        <f t="shared" si="167"/>
        <v>339</v>
      </c>
      <c r="D312" s="541" t="s">
        <v>406</v>
      </c>
      <c r="E312" s="159" t="s">
        <v>412</v>
      </c>
      <c r="F312" s="212"/>
      <c r="G312" s="217"/>
      <c r="H312" s="216"/>
      <c r="I312" s="219" t="str">
        <f t="shared" si="168"/>
        <v>S.I.</v>
      </c>
      <c r="J312" s="235"/>
      <c r="K312" s="61"/>
      <c r="L312" s="224"/>
      <c r="M312" s="225" t="str">
        <f t="shared" si="169"/>
        <v>S.I.</v>
      </c>
      <c r="N312" s="234"/>
      <c r="O312" s="63"/>
      <c r="P312" s="227"/>
      <c r="Q312" s="228" t="str">
        <f t="shared" si="170"/>
        <v>S.I.</v>
      </c>
      <c r="R312" s="233"/>
      <c r="S312" s="65"/>
      <c r="T312" s="222"/>
      <c r="U312" s="223" t="str">
        <f t="shared" si="171"/>
        <v>S.I.</v>
      </c>
      <c r="V312" s="232"/>
      <c r="W312" s="66"/>
      <c r="X312" s="229"/>
      <c r="Y312" s="230" t="str">
        <f t="shared" si="172"/>
        <v>S.I.</v>
      </c>
      <c r="Z312" s="440"/>
      <c r="AA312" s="441"/>
      <c r="AB312" s="465"/>
      <c r="AC312" s="443" t="str">
        <f t="shared" si="173"/>
        <v>S.I.</v>
      </c>
      <c r="AD312" s="446"/>
      <c r="AE312" s="447"/>
      <c r="AF312" s="468"/>
      <c r="AG312" s="449" t="str">
        <f t="shared" si="174"/>
        <v>S.I.</v>
      </c>
      <c r="AH312" s="452"/>
      <c r="AI312" s="453"/>
      <c r="AJ312" s="473"/>
      <c r="AK312" s="455" t="str">
        <f t="shared" si="175"/>
        <v>S.I.</v>
      </c>
      <c r="AL312" s="1"/>
    </row>
    <row r="313" spans="1:38" ht="19.5" customHeight="1">
      <c r="A313" s="552"/>
      <c r="B313" s="551"/>
      <c r="C313" s="385">
        <f t="shared" si="167"/>
        <v>340</v>
      </c>
      <c r="D313" s="541" t="s">
        <v>410</v>
      </c>
      <c r="E313" s="159" t="s">
        <v>0</v>
      </c>
      <c r="F313" s="212"/>
      <c r="G313" s="217"/>
      <c r="H313" s="216"/>
      <c r="I313" s="219" t="str">
        <f t="shared" si="168"/>
        <v>S.I.</v>
      </c>
      <c r="J313" s="235"/>
      <c r="K313" s="61"/>
      <c r="L313" s="224"/>
      <c r="M313" s="225" t="str">
        <f t="shared" si="169"/>
        <v>S.I.</v>
      </c>
      <c r="N313" s="234"/>
      <c r="O313" s="63"/>
      <c r="P313" s="227"/>
      <c r="Q313" s="228" t="str">
        <f t="shared" si="170"/>
        <v>S.I.</v>
      </c>
      <c r="R313" s="233"/>
      <c r="S313" s="65"/>
      <c r="T313" s="222"/>
      <c r="U313" s="223" t="str">
        <f t="shared" si="171"/>
        <v>S.I.</v>
      </c>
      <c r="V313" s="232"/>
      <c r="W313" s="66"/>
      <c r="X313" s="229"/>
      <c r="Y313" s="230" t="str">
        <f t="shared" si="172"/>
        <v>S.I.</v>
      </c>
      <c r="Z313" s="440"/>
      <c r="AA313" s="441"/>
      <c r="AB313" s="465"/>
      <c r="AC313" s="443" t="str">
        <f t="shared" si="173"/>
        <v>S.I.</v>
      </c>
      <c r="AD313" s="446"/>
      <c r="AE313" s="447"/>
      <c r="AF313" s="468"/>
      <c r="AG313" s="449" t="str">
        <f t="shared" si="174"/>
        <v>S.I.</v>
      </c>
      <c r="AH313" s="452"/>
      <c r="AI313" s="453"/>
      <c r="AJ313" s="473"/>
      <c r="AK313" s="455" t="str">
        <f t="shared" si="175"/>
        <v>S.I.</v>
      </c>
      <c r="AL313" s="1"/>
    </row>
    <row r="314" spans="1:38" ht="19.5" customHeight="1">
      <c r="A314" s="552"/>
      <c r="B314" s="551"/>
      <c r="C314" s="385">
        <f t="shared" si="167"/>
        <v>341</v>
      </c>
      <c r="D314" s="541" t="s">
        <v>410</v>
      </c>
      <c r="E314" s="159" t="s">
        <v>412</v>
      </c>
      <c r="F314" s="212"/>
      <c r="G314" s="217"/>
      <c r="H314" s="216"/>
      <c r="I314" s="219" t="str">
        <f t="shared" si="168"/>
        <v>S.I.</v>
      </c>
      <c r="J314" s="235"/>
      <c r="K314" s="61"/>
      <c r="L314" s="224"/>
      <c r="M314" s="225" t="str">
        <f t="shared" si="169"/>
        <v>S.I.</v>
      </c>
      <c r="N314" s="234"/>
      <c r="O314" s="63"/>
      <c r="P314" s="227"/>
      <c r="Q314" s="228" t="str">
        <f t="shared" si="170"/>
        <v>S.I.</v>
      </c>
      <c r="R314" s="233"/>
      <c r="S314" s="65"/>
      <c r="T314" s="222"/>
      <c r="U314" s="223" t="str">
        <f t="shared" si="171"/>
        <v>S.I.</v>
      </c>
      <c r="V314" s="232"/>
      <c r="W314" s="66"/>
      <c r="X314" s="229"/>
      <c r="Y314" s="230" t="str">
        <f t="shared" si="172"/>
        <v>S.I.</v>
      </c>
      <c r="Z314" s="440"/>
      <c r="AA314" s="441"/>
      <c r="AB314" s="465"/>
      <c r="AC314" s="443" t="str">
        <f t="shared" si="173"/>
        <v>S.I.</v>
      </c>
      <c r="AD314" s="446"/>
      <c r="AE314" s="447"/>
      <c r="AF314" s="468"/>
      <c r="AG314" s="449" t="str">
        <f t="shared" si="174"/>
        <v>S.I.</v>
      </c>
      <c r="AH314" s="452"/>
      <c r="AI314" s="453"/>
      <c r="AJ314" s="473"/>
      <c r="AK314" s="455" t="str">
        <f t="shared" si="175"/>
        <v>S.I.</v>
      </c>
      <c r="AL314" s="1"/>
    </row>
    <row r="315" spans="1:38" ht="19.5" customHeight="1">
      <c r="A315" s="552"/>
      <c r="B315" s="551"/>
      <c r="C315" s="385">
        <f t="shared" si="167"/>
        <v>342</v>
      </c>
      <c r="D315" s="541" t="s">
        <v>413</v>
      </c>
      <c r="E315" s="159" t="s">
        <v>0</v>
      </c>
      <c r="F315" s="212"/>
      <c r="G315" s="217"/>
      <c r="H315" s="216"/>
      <c r="I315" s="219" t="str">
        <f t="shared" si="168"/>
        <v>S.I.</v>
      </c>
      <c r="J315" s="235"/>
      <c r="K315" s="61"/>
      <c r="L315" s="224"/>
      <c r="M315" s="225" t="str">
        <f t="shared" si="169"/>
        <v>S.I.</v>
      </c>
      <c r="N315" s="234"/>
      <c r="O315" s="63"/>
      <c r="P315" s="227"/>
      <c r="Q315" s="228" t="str">
        <f t="shared" si="170"/>
        <v>S.I.</v>
      </c>
      <c r="R315" s="233"/>
      <c r="S315" s="65"/>
      <c r="T315" s="222"/>
      <c r="U315" s="223" t="str">
        <f t="shared" si="171"/>
        <v>S.I.</v>
      </c>
      <c r="V315" s="232"/>
      <c r="W315" s="66"/>
      <c r="X315" s="229"/>
      <c r="Y315" s="230" t="str">
        <f t="shared" si="172"/>
        <v>S.I.</v>
      </c>
      <c r="Z315" s="440"/>
      <c r="AA315" s="441"/>
      <c r="AB315" s="465"/>
      <c r="AC315" s="443" t="str">
        <f t="shared" si="173"/>
        <v>S.I.</v>
      </c>
      <c r="AD315" s="446"/>
      <c r="AE315" s="447"/>
      <c r="AF315" s="468"/>
      <c r="AG315" s="449" t="str">
        <f t="shared" si="174"/>
        <v>S.I.</v>
      </c>
      <c r="AH315" s="452"/>
      <c r="AI315" s="453"/>
      <c r="AJ315" s="473"/>
      <c r="AK315" s="455" t="str">
        <f t="shared" si="175"/>
        <v>S.I.</v>
      </c>
      <c r="AL315" s="1"/>
    </row>
    <row r="316" spans="1:38" ht="19.5" customHeight="1">
      <c r="A316" s="552"/>
      <c r="B316" s="551"/>
      <c r="C316" s="385">
        <f t="shared" si="167"/>
        <v>343</v>
      </c>
      <c r="D316" s="541" t="s">
        <v>413</v>
      </c>
      <c r="E316" s="159" t="s">
        <v>412</v>
      </c>
      <c r="F316" s="212"/>
      <c r="G316" s="217"/>
      <c r="H316" s="216"/>
      <c r="I316" s="219" t="str">
        <f t="shared" si="168"/>
        <v>S.I.</v>
      </c>
      <c r="J316" s="235"/>
      <c r="K316" s="61"/>
      <c r="L316" s="224"/>
      <c r="M316" s="225" t="str">
        <f t="shared" si="169"/>
        <v>S.I.</v>
      </c>
      <c r="N316" s="234"/>
      <c r="O316" s="63"/>
      <c r="P316" s="227"/>
      <c r="Q316" s="228" t="str">
        <f t="shared" si="170"/>
        <v>S.I.</v>
      </c>
      <c r="R316" s="233"/>
      <c r="S316" s="65"/>
      <c r="T316" s="222"/>
      <c r="U316" s="223" t="str">
        <f t="shared" si="171"/>
        <v>S.I.</v>
      </c>
      <c r="V316" s="232"/>
      <c r="W316" s="66"/>
      <c r="X316" s="229"/>
      <c r="Y316" s="230" t="str">
        <f t="shared" si="172"/>
        <v>S.I.</v>
      </c>
      <c r="Z316" s="440"/>
      <c r="AA316" s="441"/>
      <c r="AB316" s="465"/>
      <c r="AC316" s="443" t="str">
        <f t="shared" si="173"/>
        <v>S.I.</v>
      </c>
      <c r="AD316" s="446"/>
      <c r="AE316" s="447"/>
      <c r="AF316" s="468"/>
      <c r="AG316" s="449" t="str">
        <f t="shared" si="174"/>
        <v>S.I.</v>
      </c>
      <c r="AH316" s="452"/>
      <c r="AI316" s="453"/>
      <c r="AJ316" s="473"/>
      <c r="AK316" s="455" t="str">
        <f t="shared" si="175"/>
        <v>S.I.</v>
      </c>
      <c r="AL316" s="1"/>
    </row>
    <row r="317" spans="1:38" ht="19.5" customHeight="1">
      <c r="A317" s="552"/>
      <c r="B317" s="551"/>
      <c r="C317" s="385">
        <f t="shared" si="167"/>
        <v>344</v>
      </c>
      <c r="D317" s="541" t="s">
        <v>407</v>
      </c>
      <c r="E317" s="159" t="s">
        <v>0</v>
      </c>
      <c r="F317" s="212"/>
      <c r="G317" s="217"/>
      <c r="H317" s="216"/>
      <c r="I317" s="219" t="str">
        <f t="shared" si="168"/>
        <v>S.I.</v>
      </c>
      <c r="J317" s="235"/>
      <c r="K317" s="61"/>
      <c r="L317" s="224"/>
      <c r="M317" s="225" t="str">
        <f t="shared" si="169"/>
        <v>S.I.</v>
      </c>
      <c r="N317" s="234"/>
      <c r="O317" s="63"/>
      <c r="P317" s="227"/>
      <c r="Q317" s="228" t="str">
        <f t="shared" si="170"/>
        <v>S.I.</v>
      </c>
      <c r="R317" s="233"/>
      <c r="S317" s="65"/>
      <c r="T317" s="222"/>
      <c r="U317" s="223" t="str">
        <f t="shared" si="171"/>
        <v>S.I.</v>
      </c>
      <c r="V317" s="232"/>
      <c r="W317" s="66"/>
      <c r="X317" s="229"/>
      <c r="Y317" s="230" t="str">
        <f t="shared" si="172"/>
        <v>S.I.</v>
      </c>
      <c r="Z317" s="440"/>
      <c r="AA317" s="441"/>
      <c r="AB317" s="465"/>
      <c r="AC317" s="443" t="str">
        <f t="shared" si="173"/>
        <v>S.I.</v>
      </c>
      <c r="AD317" s="446"/>
      <c r="AE317" s="447"/>
      <c r="AF317" s="468"/>
      <c r="AG317" s="449" t="str">
        <f t="shared" si="174"/>
        <v>S.I.</v>
      </c>
      <c r="AH317" s="452"/>
      <c r="AI317" s="453"/>
      <c r="AJ317" s="473"/>
      <c r="AK317" s="455" t="str">
        <f t="shared" si="175"/>
        <v>S.I.</v>
      </c>
      <c r="AL317" s="1"/>
    </row>
    <row r="318" spans="1:38" ht="19.5" customHeight="1">
      <c r="A318" s="552"/>
      <c r="B318" s="551"/>
      <c r="C318" s="385">
        <f t="shared" si="167"/>
        <v>345</v>
      </c>
      <c r="D318" s="541" t="s">
        <v>407</v>
      </c>
      <c r="E318" s="159" t="s">
        <v>412</v>
      </c>
      <c r="F318" s="212"/>
      <c r="G318" s="217"/>
      <c r="H318" s="216"/>
      <c r="I318" s="219" t="str">
        <f t="shared" si="168"/>
        <v>S.I.</v>
      </c>
      <c r="J318" s="235"/>
      <c r="K318" s="61"/>
      <c r="L318" s="224"/>
      <c r="M318" s="225" t="str">
        <f t="shared" si="169"/>
        <v>S.I.</v>
      </c>
      <c r="N318" s="234"/>
      <c r="O318" s="63"/>
      <c r="P318" s="227"/>
      <c r="Q318" s="228" t="str">
        <f t="shared" si="170"/>
        <v>S.I.</v>
      </c>
      <c r="R318" s="233"/>
      <c r="S318" s="65"/>
      <c r="T318" s="222"/>
      <c r="U318" s="223" t="str">
        <f t="shared" si="171"/>
        <v>S.I.</v>
      </c>
      <c r="V318" s="232"/>
      <c r="W318" s="66"/>
      <c r="X318" s="229"/>
      <c r="Y318" s="230" t="str">
        <f t="shared" si="172"/>
        <v>S.I.</v>
      </c>
      <c r="Z318" s="440"/>
      <c r="AA318" s="441"/>
      <c r="AB318" s="465"/>
      <c r="AC318" s="443" t="str">
        <f t="shared" si="173"/>
        <v>S.I.</v>
      </c>
      <c r="AD318" s="446"/>
      <c r="AE318" s="447"/>
      <c r="AF318" s="468"/>
      <c r="AG318" s="449" t="str">
        <f t="shared" si="174"/>
        <v>S.I.</v>
      </c>
      <c r="AH318" s="452"/>
      <c r="AI318" s="453"/>
      <c r="AJ318" s="473"/>
      <c r="AK318" s="455" t="str">
        <f t="shared" si="175"/>
        <v>S.I.</v>
      </c>
      <c r="AL318" s="1"/>
    </row>
    <row r="319" spans="1:38" ht="19.5" customHeight="1">
      <c r="A319" s="552"/>
      <c r="B319" s="551"/>
      <c r="C319" s="385">
        <f t="shared" si="167"/>
        <v>346</v>
      </c>
      <c r="D319" s="541" t="s">
        <v>408</v>
      </c>
      <c r="E319" s="159" t="s">
        <v>0</v>
      </c>
      <c r="F319" s="212"/>
      <c r="G319" s="217"/>
      <c r="H319" s="216"/>
      <c r="I319" s="219" t="str">
        <f t="shared" si="168"/>
        <v>S.I.</v>
      </c>
      <c r="J319" s="235"/>
      <c r="K319" s="61"/>
      <c r="L319" s="224"/>
      <c r="M319" s="225" t="str">
        <f t="shared" si="169"/>
        <v>S.I.</v>
      </c>
      <c r="N319" s="234"/>
      <c r="O319" s="63"/>
      <c r="P319" s="227"/>
      <c r="Q319" s="228" t="str">
        <f t="shared" si="170"/>
        <v>S.I.</v>
      </c>
      <c r="R319" s="233"/>
      <c r="S319" s="65"/>
      <c r="T319" s="222"/>
      <c r="U319" s="223" t="str">
        <f t="shared" si="171"/>
        <v>S.I.</v>
      </c>
      <c r="V319" s="232"/>
      <c r="W319" s="66"/>
      <c r="X319" s="229"/>
      <c r="Y319" s="230" t="str">
        <f t="shared" si="172"/>
        <v>S.I.</v>
      </c>
      <c r="Z319" s="440"/>
      <c r="AA319" s="441"/>
      <c r="AB319" s="465"/>
      <c r="AC319" s="443" t="str">
        <f t="shared" si="173"/>
        <v>S.I.</v>
      </c>
      <c r="AD319" s="446"/>
      <c r="AE319" s="447"/>
      <c r="AF319" s="468"/>
      <c r="AG319" s="449" t="str">
        <f t="shared" si="174"/>
        <v>S.I.</v>
      </c>
      <c r="AH319" s="452"/>
      <c r="AI319" s="453"/>
      <c r="AJ319" s="473"/>
      <c r="AK319" s="455" t="str">
        <f t="shared" si="175"/>
        <v>S.I.</v>
      </c>
      <c r="AL319" s="1"/>
    </row>
    <row r="320" spans="1:38" ht="19.5" customHeight="1">
      <c r="A320" s="552"/>
      <c r="B320" s="551"/>
      <c r="C320" s="385">
        <f t="shared" si="167"/>
        <v>347</v>
      </c>
      <c r="D320" s="541" t="s">
        <v>408</v>
      </c>
      <c r="E320" s="159" t="s">
        <v>412</v>
      </c>
      <c r="F320" s="212"/>
      <c r="G320" s="217"/>
      <c r="H320" s="216"/>
      <c r="I320" s="219" t="str">
        <f t="shared" si="168"/>
        <v>S.I.</v>
      </c>
      <c r="J320" s="235"/>
      <c r="K320" s="61"/>
      <c r="L320" s="224"/>
      <c r="M320" s="225" t="str">
        <f t="shared" si="169"/>
        <v>S.I.</v>
      </c>
      <c r="N320" s="234"/>
      <c r="O320" s="63"/>
      <c r="P320" s="227"/>
      <c r="Q320" s="228" t="str">
        <f t="shared" si="170"/>
        <v>S.I.</v>
      </c>
      <c r="R320" s="233"/>
      <c r="S320" s="65"/>
      <c r="T320" s="222"/>
      <c r="U320" s="223" t="str">
        <f t="shared" si="171"/>
        <v>S.I.</v>
      </c>
      <c r="V320" s="232"/>
      <c r="W320" s="66"/>
      <c r="X320" s="229"/>
      <c r="Y320" s="230" t="str">
        <f t="shared" si="172"/>
        <v>S.I.</v>
      </c>
      <c r="Z320" s="440"/>
      <c r="AA320" s="441"/>
      <c r="AB320" s="465"/>
      <c r="AC320" s="443" t="str">
        <f t="shared" si="173"/>
        <v>S.I.</v>
      </c>
      <c r="AD320" s="446"/>
      <c r="AE320" s="447"/>
      <c r="AF320" s="468"/>
      <c r="AG320" s="449" t="str">
        <f t="shared" si="174"/>
        <v>S.I.</v>
      </c>
      <c r="AH320" s="452"/>
      <c r="AI320" s="453"/>
      <c r="AJ320" s="473"/>
      <c r="AK320" s="455" t="str">
        <f t="shared" si="175"/>
        <v>S.I.</v>
      </c>
      <c r="AL320" s="1"/>
    </row>
    <row r="321" spans="1:38" ht="19.5" customHeight="1">
      <c r="A321" s="552"/>
      <c r="B321" s="551"/>
      <c r="C321" s="385">
        <f t="shared" si="167"/>
        <v>348</v>
      </c>
      <c r="D321" s="541" t="s">
        <v>409</v>
      </c>
      <c r="E321" s="159" t="s">
        <v>0</v>
      </c>
      <c r="F321" s="212"/>
      <c r="G321" s="217"/>
      <c r="H321" s="216"/>
      <c r="I321" s="219" t="str">
        <f t="shared" si="168"/>
        <v>S.I.</v>
      </c>
      <c r="J321" s="235"/>
      <c r="K321" s="61"/>
      <c r="L321" s="224"/>
      <c r="M321" s="225" t="str">
        <f t="shared" si="169"/>
        <v>S.I.</v>
      </c>
      <c r="N321" s="234"/>
      <c r="O321" s="63"/>
      <c r="P321" s="227"/>
      <c r="Q321" s="228" t="str">
        <f t="shared" si="170"/>
        <v>S.I.</v>
      </c>
      <c r="R321" s="233"/>
      <c r="S321" s="65"/>
      <c r="T321" s="222"/>
      <c r="U321" s="223" t="str">
        <f t="shared" si="171"/>
        <v>S.I.</v>
      </c>
      <c r="V321" s="232"/>
      <c r="W321" s="66"/>
      <c r="X321" s="229"/>
      <c r="Y321" s="230" t="str">
        <f t="shared" si="172"/>
        <v>S.I.</v>
      </c>
      <c r="Z321" s="440"/>
      <c r="AA321" s="441"/>
      <c r="AB321" s="465"/>
      <c r="AC321" s="443" t="str">
        <f t="shared" si="173"/>
        <v>S.I.</v>
      </c>
      <c r="AD321" s="446"/>
      <c r="AE321" s="447"/>
      <c r="AF321" s="468"/>
      <c r="AG321" s="449" t="str">
        <f t="shared" si="174"/>
        <v>S.I.</v>
      </c>
      <c r="AH321" s="452"/>
      <c r="AI321" s="453"/>
      <c r="AJ321" s="473"/>
      <c r="AK321" s="455" t="str">
        <f t="shared" si="175"/>
        <v>S.I.</v>
      </c>
      <c r="AL321" s="1"/>
    </row>
    <row r="322" spans="1:38" ht="19.5" customHeight="1">
      <c r="A322" s="552"/>
      <c r="B322" s="551"/>
      <c r="C322" s="385">
        <f t="shared" si="167"/>
        <v>349</v>
      </c>
      <c r="D322" s="541" t="s">
        <v>409</v>
      </c>
      <c r="E322" s="159" t="s">
        <v>412</v>
      </c>
      <c r="F322" s="212"/>
      <c r="G322" s="217"/>
      <c r="H322" s="216"/>
      <c r="I322" s="219" t="str">
        <f t="shared" si="168"/>
        <v>S.I.</v>
      </c>
      <c r="J322" s="235"/>
      <c r="K322" s="61"/>
      <c r="L322" s="224"/>
      <c r="M322" s="225" t="str">
        <f t="shared" si="169"/>
        <v>S.I.</v>
      </c>
      <c r="N322" s="234"/>
      <c r="O322" s="63"/>
      <c r="P322" s="227"/>
      <c r="Q322" s="228" t="str">
        <f t="shared" si="170"/>
        <v>S.I.</v>
      </c>
      <c r="R322" s="233"/>
      <c r="S322" s="65"/>
      <c r="T322" s="222"/>
      <c r="U322" s="223" t="str">
        <f t="shared" si="171"/>
        <v>S.I.</v>
      </c>
      <c r="V322" s="232"/>
      <c r="W322" s="66"/>
      <c r="X322" s="229"/>
      <c r="Y322" s="230" t="str">
        <f t="shared" si="172"/>
        <v>S.I.</v>
      </c>
      <c r="Z322" s="440"/>
      <c r="AA322" s="441"/>
      <c r="AB322" s="465"/>
      <c r="AC322" s="443" t="str">
        <f t="shared" si="173"/>
        <v>S.I.</v>
      </c>
      <c r="AD322" s="446"/>
      <c r="AE322" s="447"/>
      <c r="AF322" s="468"/>
      <c r="AG322" s="449" t="str">
        <f t="shared" si="174"/>
        <v>S.I.</v>
      </c>
      <c r="AH322" s="452"/>
      <c r="AI322" s="453"/>
      <c r="AJ322" s="473"/>
      <c r="AK322" s="455" t="str">
        <f t="shared" si="175"/>
        <v>S.I.</v>
      </c>
      <c r="AL322" s="1"/>
    </row>
    <row r="323" spans="1:38" ht="19.5" customHeight="1">
      <c r="A323" s="552"/>
      <c r="B323" s="551"/>
      <c r="C323" s="385">
        <f t="shared" si="167"/>
        <v>350</v>
      </c>
      <c r="D323" s="541" t="s">
        <v>411</v>
      </c>
      <c r="E323" s="159" t="s">
        <v>0</v>
      </c>
      <c r="F323" s="212"/>
      <c r="G323" s="217"/>
      <c r="H323" s="216"/>
      <c r="I323" s="219" t="str">
        <f t="shared" si="168"/>
        <v>S.I.</v>
      </c>
      <c r="J323" s="235"/>
      <c r="K323" s="61"/>
      <c r="L323" s="224"/>
      <c r="M323" s="225" t="str">
        <f t="shared" si="169"/>
        <v>S.I.</v>
      </c>
      <c r="N323" s="234"/>
      <c r="O323" s="63"/>
      <c r="P323" s="227"/>
      <c r="Q323" s="228" t="str">
        <f t="shared" si="170"/>
        <v>S.I.</v>
      </c>
      <c r="R323" s="233"/>
      <c r="S323" s="65"/>
      <c r="T323" s="222"/>
      <c r="U323" s="223" t="str">
        <f t="shared" si="171"/>
        <v>S.I.</v>
      </c>
      <c r="V323" s="232"/>
      <c r="W323" s="66"/>
      <c r="X323" s="229"/>
      <c r="Y323" s="230" t="str">
        <f t="shared" si="172"/>
        <v>S.I.</v>
      </c>
      <c r="Z323" s="440"/>
      <c r="AA323" s="441"/>
      <c r="AB323" s="465"/>
      <c r="AC323" s="443" t="str">
        <f t="shared" si="173"/>
        <v>S.I.</v>
      </c>
      <c r="AD323" s="446"/>
      <c r="AE323" s="447"/>
      <c r="AF323" s="468"/>
      <c r="AG323" s="449" t="str">
        <f t="shared" si="174"/>
        <v>S.I.</v>
      </c>
      <c r="AH323" s="452"/>
      <c r="AI323" s="453"/>
      <c r="AJ323" s="473"/>
      <c r="AK323" s="455" t="str">
        <f t="shared" si="175"/>
        <v>S.I.</v>
      </c>
      <c r="AL323" s="1"/>
    </row>
    <row r="324" spans="1:38" ht="19.5" customHeight="1">
      <c r="A324" s="552"/>
      <c r="B324" s="551"/>
      <c r="C324" s="385">
        <f t="shared" si="167"/>
        <v>351</v>
      </c>
      <c r="D324" s="541" t="s">
        <v>411</v>
      </c>
      <c r="E324" s="159" t="s">
        <v>412</v>
      </c>
      <c r="F324" s="212"/>
      <c r="G324" s="217"/>
      <c r="H324" s="216"/>
      <c r="I324" s="219" t="str">
        <f t="shared" si="168"/>
        <v>S.I.</v>
      </c>
      <c r="J324" s="235"/>
      <c r="K324" s="61"/>
      <c r="L324" s="224"/>
      <c r="M324" s="225" t="str">
        <f t="shared" si="169"/>
        <v>S.I.</v>
      </c>
      <c r="N324" s="234"/>
      <c r="O324" s="63"/>
      <c r="P324" s="227"/>
      <c r="Q324" s="228" t="str">
        <f t="shared" si="170"/>
        <v>S.I.</v>
      </c>
      <c r="R324" s="233"/>
      <c r="S324" s="65"/>
      <c r="T324" s="222"/>
      <c r="U324" s="223" t="str">
        <f t="shared" si="171"/>
        <v>S.I.</v>
      </c>
      <c r="V324" s="232"/>
      <c r="W324" s="66"/>
      <c r="X324" s="229"/>
      <c r="Y324" s="230" t="str">
        <f t="shared" si="172"/>
        <v>S.I.</v>
      </c>
      <c r="Z324" s="440"/>
      <c r="AA324" s="441"/>
      <c r="AB324" s="465"/>
      <c r="AC324" s="443" t="str">
        <f t="shared" si="173"/>
        <v>S.I.</v>
      </c>
      <c r="AD324" s="446"/>
      <c r="AE324" s="447"/>
      <c r="AF324" s="468"/>
      <c r="AG324" s="449" t="str">
        <f t="shared" si="174"/>
        <v>S.I.</v>
      </c>
      <c r="AH324" s="452"/>
      <c r="AI324" s="453"/>
      <c r="AJ324" s="473"/>
      <c r="AK324" s="455" t="str">
        <f t="shared" si="175"/>
        <v>S.I.</v>
      </c>
      <c r="AL324" s="1"/>
    </row>
    <row r="325" spans="1:38" ht="58.5" customHeight="1">
      <c r="A325" s="538" t="s">
        <v>322</v>
      </c>
      <c r="B325" s="535" t="s">
        <v>1186</v>
      </c>
      <c r="C325" s="385">
        <f t="shared" si="167"/>
        <v>352</v>
      </c>
      <c r="D325" s="115" t="s">
        <v>291</v>
      </c>
      <c r="E325" s="103" t="s">
        <v>0</v>
      </c>
      <c r="F325" s="212"/>
      <c r="G325" s="217"/>
      <c r="H325" s="216"/>
      <c r="I325" s="219" t="str">
        <f t="shared" si="168"/>
        <v>S.I.</v>
      </c>
      <c r="J325" s="235"/>
      <c r="K325" s="61"/>
      <c r="L325" s="224"/>
      <c r="M325" s="225" t="str">
        <f t="shared" si="169"/>
        <v>S.I.</v>
      </c>
      <c r="N325" s="234"/>
      <c r="O325" s="63"/>
      <c r="P325" s="227"/>
      <c r="Q325" s="228" t="str">
        <f t="shared" si="170"/>
        <v>S.I.</v>
      </c>
      <c r="R325" s="233"/>
      <c r="S325" s="65"/>
      <c r="T325" s="222"/>
      <c r="U325" s="223" t="str">
        <f t="shared" si="171"/>
        <v>S.I.</v>
      </c>
      <c r="V325" s="232"/>
      <c r="W325" s="66"/>
      <c r="X325" s="229"/>
      <c r="Y325" s="230" t="str">
        <f t="shared" si="172"/>
        <v>S.I.</v>
      </c>
      <c r="Z325" s="440"/>
      <c r="AA325" s="441"/>
      <c r="AB325" s="465"/>
      <c r="AC325" s="443" t="str">
        <f t="shared" si="173"/>
        <v>S.I.</v>
      </c>
      <c r="AD325" s="446"/>
      <c r="AE325" s="447"/>
      <c r="AF325" s="468"/>
      <c r="AG325" s="449" t="str">
        <f t="shared" si="174"/>
        <v>S.I.</v>
      </c>
      <c r="AH325" s="452"/>
      <c r="AI325" s="453"/>
      <c r="AJ325" s="473"/>
      <c r="AK325" s="455" t="str">
        <f t="shared" si="175"/>
        <v>S.I.</v>
      </c>
      <c r="AL325" s="1"/>
    </row>
    <row r="326" spans="1:38" ht="42" customHeight="1">
      <c r="A326" s="539"/>
      <c r="B326" s="536"/>
      <c r="C326" s="385">
        <f t="shared" si="167"/>
        <v>353</v>
      </c>
      <c r="D326" s="115" t="s">
        <v>292</v>
      </c>
      <c r="E326" s="103" t="s">
        <v>0</v>
      </c>
      <c r="F326" s="212"/>
      <c r="G326" s="217"/>
      <c r="H326" s="216"/>
      <c r="I326" s="219" t="str">
        <f t="shared" si="168"/>
        <v>S.I.</v>
      </c>
      <c r="J326" s="235"/>
      <c r="K326" s="61"/>
      <c r="L326" s="224"/>
      <c r="M326" s="225" t="str">
        <f t="shared" si="169"/>
        <v>S.I.</v>
      </c>
      <c r="N326" s="234"/>
      <c r="O326" s="63"/>
      <c r="P326" s="227"/>
      <c r="Q326" s="228" t="str">
        <f t="shared" si="170"/>
        <v>S.I.</v>
      </c>
      <c r="R326" s="233"/>
      <c r="S326" s="65"/>
      <c r="T326" s="222"/>
      <c r="U326" s="223" t="str">
        <f t="shared" si="171"/>
        <v>S.I.</v>
      </c>
      <c r="V326" s="232"/>
      <c r="W326" s="66"/>
      <c r="X326" s="229"/>
      <c r="Y326" s="230" t="str">
        <f t="shared" si="172"/>
        <v>S.I.</v>
      </c>
      <c r="Z326" s="440"/>
      <c r="AA326" s="441"/>
      <c r="AB326" s="465"/>
      <c r="AC326" s="443" t="str">
        <f t="shared" si="173"/>
        <v>S.I.</v>
      </c>
      <c r="AD326" s="446"/>
      <c r="AE326" s="447"/>
      <c r="AF326" s="468"/>
      <c r="AG326" s="449" t="str">
        <f t="shared" si="174"/>
        <v>S.I.</v>
      </c>
      <c r="AH326" s="452"/>
      <c r="AI326" s="453"/>
      <c r="AJ326" s="473"/>
      <c r="AK326" s="455" t="str">
        <f t="shared" si="175"/>
        <v>S.I.</v>
      </c>
      <c r="AL326" s="1"/>
    </row>
    <row r="327" spans="1:38" ht="42" customHeight="1">
      <c r="A327" s="539"/>
      <c r="B327" s="536"/>
      <c r="C327" s="385">
        <f t="shared" si="167"/>
        <v>354</v>
      </c>
      <c r="D327" s="115" t="s">
        <v>293</v>
      </c>
      <c r="E327" s="103" t="s">
        <v>0</v>
      </c>
      <c r="F327" s="212"/>
      <c r="G327" s="217"/>
      <c r="H327" s="216"/>
      <c r="I327" s="219" t="str">
        <f t="shared" si="168"/>
        <v>S.I.</v>
      </c>
      <c r="J327" s="235"/>
      <c r="K327" s="61"/>
      <c r="L327" s="224"/>
      <c r="M327" s="225" t="str">
        <f t="shared" si="169"/>
        <v>S.I.</v>
      </c>
      <c r="N327" s="234"/>
      <c r="O327" s="63"/>
      <c r="P327" s="227"/>
      <c r="Q327" s="228" t="str">
        <f t="shared" si="170"/>
        <v>S.I.</v>
      </c>
      <c r="R327" s="233"/>
      <c r="S327" s="65"/>
      <c r="T327" s="222"/>
      <c r="U327" s="223" t="str">
        <f t="shared" si="171"/>
        <v>S.I.</v>
      </c>
      <c r="V327" s="232"/>
      <c r="W327" s="66"/>
      <c r="X327" s="229"/>
      <c r="Y327" s="230" t="str">
        <f t="shared" si="172"/>
        <v>S.I.</v>
      </c>
      <c r="Z327" s="440"/>
      <c r="AA327" s="441"/>
      <c r="AB327" s="465"/>
      <c r="AC327" s="443" t="str">
        <f t="shared" si="173"/>
        <v>S.I.</v>
      </c>
      <c r="AD327" s="446"/>
      <c r="AE327" s="447"/>
      <c r="AF327" s="468"/>
      <c r="AG327" s="449" t="str">
        <f t="shared" si="174"/>
        <v>S.I.</v>
      </c>
      <c r="AH327" s="452"/>
      <c r="AI327" s="453"/>
      <c r="AJ327" s="473"/>
      <c r="AK327" s="455" t="str">
        <f t="shared" si="175"/>
        <v>S.I.</v>
      </c>
      <c r="AL327" s="1"/>
    </row>
    <row r="328" spans="1:38" ht="33.75" customHeight="1">
      <c r="A328" s="539"/>
      <c r="B328" s="536"/>
      <c r="C328" s="385">
        <f t="shared" si="167"/>
        <v>355</v>
      </c>
      <c r="D328" s="115" t="s">
        <v>294</v>
      </c>
      <c r="E328" s="103" t="s">
        <v>0</v>
      </c>
      <c r="F328" s="212"/>
      <c r="G328" s="217"/>
      <c r="H328" s="216"/>
      <c r="I328" s="219" t="str">
        <f t="shared" si="168"/>
        <v>S.I.</v>
      </c>
      <c r="J328" s="235"/>
      <c r="K328" s="61"/>
      <c r="L328" s="224"/>
      <c r="M328" s="225" t="str">
        <f t="shared" si="169"/>
        <v>S.I.</v>
      </c>
      <c r="N328" s="234"/>
      <c r="O328" s="63"/>
      <c r="P328" s="227"/>
      <c r="Q328" s="228" t="str">
        <f t="shared" si="170"/>
        <v>S.I.</v>
      </c>
      <c r="R328" s="233"/>
      <c r="S328" s="65"/>
      <c r="T328" s="222"/>
      <c r="U328" s="223" t="str">
        <f t="shared" si="171"/>
        <v>S.I.</v>
      </c>
      <c r="V328" s="232"/>
      <c r="W328" s="66"/>
      <c r="X328" s="229"/>
      <c r="Y328" s="230" t="str">
        <f t="shared" si="172"/>
        <v>S.I.</v>
      </c>
      <c r="Z328" s="440"/>
      <c r="AA328" s="441"/>
      <c r="AB328" s="465"/>
      <c r="AC328" s="443" t="str">
        <f t="shared" si="173"/>
        <v>S.I.</v>
      </c>
      <c r="AD328" s="446"/>
      <c r="AE328" s="447"/>
      <c r="AF328" s="468"/>
      <c r="AG328" s="449" t="str">
        <f t="shared" si="174"/>
        <v>S.I.</v>
      </c>
      <c r="AH328" s="452"/>
      <c r="AI328" s="453"/>
      <c r="AJ328" s="473"/>
      <c r="AK328" s="455" t="str">
        <f t="shared" si="175"/>
        <v>S.I.</v>
      </c>
      <c r="AL328" s="1"/>
    </row>
    <row r="329" spans="1:38" ht="25.5">
      <c r="A329" s="539"/>
      <c r="B329" s="536"/>
      <c r="C329" s="385">
        <f t="shared" si="167"/>
        <v>356</v>
      </c>
      <c r="D329" s="115" t="s">
        <v>295</v>
      </c>
      <c r="E329" s="103" t="s">
        <v>0</v>
      </c>
      <c r="F329" s="212"/>
      <c r="G329" s="217"/>
      <c r="H329" s="216"/>
      <c r="I329" s="219" t="s">
        <v>652</v>
      </c>
      <c r="J329" s="235"/>
      <c r="K329" s="61"/>
      <c r="L329" s="224"/>
      <c r="M329" s="225" t="s">
        <v>652</v>
      </c>
      <c r="N329" s="234"/>
      <c r="O329" s="63"/>
      <c r="P329" s="227"/>
      <c r="Q329" s="228" t="s">
        <v>652</v>
      </c>
      <c r="R329" s="233"/>
      <c r="S329" s="65"/>
      <c r="T329" s="222"/>
      <c r="U329" s="223" t="s">
        <v>652</v>
      </c>
      <c r="V329" s="232"/>
      <c r="W329" s="66"/>
      <c r="X329" s="229"/>
      <c r="Y329" s="230" t="s">
        <v>652</v>
      </c>
      <c r="Z329" s="440"/>
      <c r="AA329" s="441"/>
      <c r="AB329" s="465"/>
      <c r="AC329" s="443" t="s">
        <v>652</v>
      </c>
      <c r="AD329" s="446"/>
      <c r="AE329" s="447"/>
      <c r="AF329" s="468"/>
      <c r="AG329" s="449" t="s">
        <v>652</v>
      </c>
      <c r="AH329" s="452"/>
      <c r="AI329" s="453"/>
      <c r="AJ329" s="473"/>
      <c r="AK329" s="455" t="s">
        <v>652</v>
      </c>
      <c r="AL329" s="1"/>
    </row>
    <row r="330" spans="1:38" ht="51">
      <c r="A330" s="540"/>
      <c r="B330" s="537"/>
      <c r="C330" s="382">
        <v>1633</v>
      </c>
      <c r="D330" s="115" t="s">
        <v>651</v>
      </c>
      <c r="E330" s="103" t="s">
        <v>0</v>
      </c>
      <c r="F330" s="212"/>
      <c r="G330" s="217"/>
      <c r="H330" s="216"/>
      <c r="I330" s="219" t="str">
        <f t="shared" si="168"/>
        <v>S.I.</v>
      </c>
      <c r="J330" s="235"/>
      <c r="K330" s="61"/>
      <c r="L330" s="224"/>
      <c r="M330" s="225" t="str">
        <f t="shared" si="169"/>
        <v>S.I.</v>
      </c>
      <c r="N330" s="234"/>
      <c r="O330" s="63"/>
      <c r="P330" s="227"/>
      <c r="Q330" s="228" t="str">
        <f t="shared" si="170"/>
        <v>S.I.</v>
      </c>
      <c r="R330" s="233"/>
      <c r="S330" s="65"/>
      <c r="T330" s="222"/>
      <c r="U330" s="223" t="str">
        <f t="shared" si="171"/>
        <v>S.I.</v>
      </c>
      <c r="V330" s="232"/>
      <c r="W330" s="66"/>
      <c r="X330" s="229"/>
      <c r="Y330" s="230" t="str">
        <f t="shared" si="172"/>
        <v>S.I.</v>
      </c>
      <c r="Z330" s="440"/>
      <c r="AA330" s="441"/>
      <c r="AB330" s="465"/>
      <c r="AC330" s="443" t="str">
        <f t="shared" ref="AC330:AC334" si="176">IF(AND(Z330="DISPONIBLE"),AA330,IF(AND(Z330="NO DISPONIBLE"),"N.D.","S.I."))</f>
        <v>S.I.</v>
      </c>
      <c r="AD330" s="446"/>
      <c r="AE330" s="447"/>
      <c r="AF330" s="468"/>
      <c r="AG330" s="449" t="str">
        <f t="shared" ref="AG330:AG334" si="177">IF(AND(AD330="DISPONIBLE"),AE330,IF(AND(AD330="NO DISPONIBLE"),"N.D.","S.I."))</f>
        <v>S.I.</v>
      </c>
      <c r="AH330" s="452"/>
      <c r="AI330" s="453"/>
      <c r="AJ330" s="473"/>
      <c r="AK330" s="455" t="str">
        <f t="shared" ref="AK330:AK334" si="178">IF(AND(AH330="DISPONIBLE"),AI330,IF(AND(AH330="NO DISPONIBLE"),"N.D.","S.I."))</f>
        <v>S.I.</v>
      </c>
      <c r="AL330" s="1"/>
    </row>
    <row r="331" spans="1:38" ht="42" customHeight="1">
      <c r="A331" s="538" t="s">
        <v>323</v>
      </c>
      <c r="B331" s="535" t="s">
        <v>1187</v>
      </c>
      <c r="C331" s="385">
        <f>+C329+1</f>
        <v>357</v>
      </c>
      <c r="D331" s="115" t="s">
        <v>291</v>
      </c>
      <c r="E331" s="103" t="s">
        <v>0</v>
      </c>
      <c r="F331" s="212"/>
      <c r="G331" s="217"/>
      <c r="H331" s="216"/>
      <c r="I331" s="219" t="str">
        <f t="shared" si="168"/>
        <v>S.I.</v>
      </c>
      <c r="J331" s="235"/>
      <c r="K331" s="61"/>
      <c r="L331" s="224"/>
      <c r="M331" s="225" t="str">
        <f t="shared" si="169"/>
        <v>S.I.</v>
      </c>
      <c r="N331" s="234"/>
      <c r="O331" s="63"/>
      <c r="P331" s="227"/>
      <c r="Q331" s="228" t="str">
        <f t="shared" si="170"/>
        <v>S.I.</v>
      </c>
      <c r="R331" s="233"/>
      <c r="S331" s="65"/>
      <c r="T331" s="222"/>
      <c r="U331" s="223" t="str">
        <f t="shared" si="171"/>
        <v>S.I.</v>
      </c>
      <c r="V331" s="232"/>
      <c r="W331" s="66"/>
      <c r="X331" s="229"/>
      <c r="Y331" s="230" t="str">
        <f t="shared" si="172"/>
        <v>S.I.</v>
      </c>
      <c r="Z331" s="440"/>
      <c r="AA331" s="441"/>
      <c r="AB331" s="465"/>
      <c r="AC331" s="443" t="str">
        <f t="shared" si="176"/>
        <v>S.I.</v>
      </c>
      <c r="AD331" s="446"/>
      <c r="AE331" s="447"/>
      <c r="AF331" s="468"/>
      <c r="AG331" s="449" t="str">
        <f t="shared" si="177"/>
        <v>S.I.</v>
      </c>
      <c r="AH331" s="452"/>
      <c r="AI331" s="453"/>
      <c r="AJ331" s="473"/>
      <c r="AK331" s="455" t="str">
        <f t="shared" si="178"/>
        <v>S.I.</v>
      </c>
      <c r="AL331" s="1"/>
    </row>
    <row r="332" spans="1:38" ht="42" customHeight="1">
      <c r="A332" s="539"/>
      <c r="B332" s="536"/>
      <c r="C332" s="385">
        <f t="shared" ref="C332:C381" si="179">+C331+1</f>
        <v>358</v>
      </c>
      <c r="D332" s="115" t="s">
        <v>292</v>
      </c>
      <c r="E332" s="103" t="s">
        <v>0</v>
      </c>
      <c r="F332" s="212"/>
      <c r="G332" s="217"/>
      <c r="H332" s="216"/>
      <c r="I332" s="219" t="str">
        <f t="shared" si="168"/>
        <v>S.I.</v>
      </c>
      <c r="J332" s="235"/>
      <c r="K332" s="61"/>
      <c r="L332" s="224"/>
      <c r="M332" s="225" t="str">
        <f t="shared" si="169"/>
        <v>S.I.</v>
      </c>
      <c r="N332" s="234"/>
      <c r="O332" s="63"/>
      <c r="P332" s="227"/>
      <c r="Q332" s="228" t="str">
        <f t="shared" si="170"/>
        <v>S.I.</v>
      </c>
      <c r="R332" s="233"/>
      <c r="S332" s="65"/>
      <c r="T332" s="222"/>
      <c r="U332" s="223" t="str">
        <f t="shared" si="171"/>
        <v>S.I.</v>
      </c>
      <c r="V332" s="232"/>
      <c r="W332" s="66"/>
      <c r="X332" s="229"/>
      <c r="Y332" s="230" t="str">
        <f t="shared" si="172"/>
        <v>S.I.</v>
      </c>
      <c r="Z332" s="440"/>
      <c r="AA332" s="441"/>
      <c r="AB332" s="465"/>
      <c r="AC332" s="443" t="str">
        <f t="shared" si="176"/>
        <v>S.I.</v>
      </c>
      <c r="AD332" s="446"/>
      <c r="AE332" s="447"/>
      <c r="AF332" s="468"/>
      <c r="AG332" s="449" t="str">
        <f t="shared" si="177"/>
        <v>S.I.</v>
      </c>
      <c r="AH332" s="452"/>
      <c r="AI332" s="453"/>
      <c r="AJ332" s="473"/>
      <c r="AK332" s="455" t="str">
        <f t="shared" si="178"/>
        <v>S.I.</v>
      </c>
      <c r="AL332" s="1"/>
    </row>
    <row r="333" spans="1:38" ht="33.75" customHeight="1">
      <c r="A333" s="539"/>
      <c r="B333" s="536"/>
      <c r="C333" s="385">
        <f t="shared" si="179"/>
        <v>359</v>
      </c>
      <c r="D333" s="115" t="s">
        <v>293</v>
      </c>
      <c r="E333" s="103" t="s">
        <v>0</v>
      </c>
      <c r="F333" s="212"/>
      <c r="G333" s="217"/>
      <c r="H333" s="216"/>
      <c r="I333" s="219" t="str">
        <f t="shared" si="168"/>
        <v>S.I.</v>
      </c>
      <c r="J333" s="235"/>
      <c r="K333" s="61"/>
      <c r="L333" s="224"/>
      <c r="M333" s="225" t="str">
        <f t="shared" si="169"/>
        <v>S.I.</v>
      </c>
      <c r="N333" s="234"/>
      <c r="O333" s="63"/>
      <c r="P333" s="227"/>
      <c r="Q333" s="228" t="str">
        <f t="shared" si="170"/>
        <v>S.I.</v>
      </c>
      <c r="R333" s="233"/>
      <c r="S333" s="65"/>
      <c r="T333" s="222"/>
      <c r="U333" s="223" t="str">
        <f t="shared" si="171"/>
        <v>S.I.</v>
      </c>
      <c r="V333" s="232"/>
      <c r="W333" s="66"/>
      <c r="X333" s="229"/>
      <c r="Y333" s="230" t="str">
        <f t="shared" si="172"/>
        <v>S.I.</v>
      </c>
      <c r="Z333" s="440"/>
      <c r="AA333" s="441"/>
      <c r="AB333" s="465"/>
      <c r="AC333" s="443" t="str">
        <f t="shared" si="176"/>
        <v>S.I.</v>
      </c>
      <c r="AD333" s="446"/>
      <c r="AE333" s="447"/>
      <c r="AF333" s="468"/>
      <c r="AG333" s="449" t="str">
        <f t="shared" si="177"/>
        <v>S.I.</v>
      </c>
      <c r="AH333" s="452"/>
      <c r="AI333" s="453"/>
      <c r="AJ333" s="473"/>
      <c r="AK333" s="455" t="str">
        <f t="shared" si="178"/>
        <v>S.I.</v>
      </c>
      <c r="AL333" s="1"/>
    </row>
    <row r="334" spans="1:38" ht="33.75" customHeight="1">
      <c r="A334" s="539"/>
      <c r="B334" s="536"/>
      <c r="C334" s="385">
        <f t="shared" si="179"/>
        <v>360</v>
      </c>
      <c r="D334" s="115" t="s">
        <v>294</v>
      </c>
      <c r="E334" s="103" t="s">
        <v>0</v>
      </c>
      <c r="F334" s="212"/>
      <c r="G334" s="217"/>
      <c r="H334" s="216"/>
      <c r="I334" s="219" t="str">
        <f t="shared" si="168"/>
        <v>S.I.</v>
      </c>
      <c r="J334" s="235"/>
      <c r="K334" s="61"/>
      <c r="L334" s="224"/>
      <c r="M334" s="225" t="str">
        <f t="shared" si="169"/>
        <v>S.I.</v>
      </c>
      <c r="N334" s="234"/>
      <c r="O334" s="63"/>
      <c r="P334" s="227"/>
      <c r="Q334" s="228" t="str">
        <f t="shared" si="170"/>
        <v>S.I.</v>
      </c>
      <c r="R334" s="233"/>
      <c r="S334" s="65"/>
      <c r="T334" s="222"/>
      <c r="U334" s="223" t="str">
        <f t="shared" si="171"/>
        <v>S.I.</v>
      </c>
      <c r="V334" s="232"/>
      <c r="W334" s="66"/>
      <c r="X334" s="229"/>
      <c r="Y334" s="230" t="str">
        <f t="shared" si="172"/>
        <v>S.I.</v>
      </c>
      <c r="Z334" s="440"/>
      <c r="AA334" s="441"/>
      <c r="AB334" s="465"/>
      <c r="AC334" s="443" t="str">
        <f t="shared" si="176"/>
        <v>S.I.</v>
      </c>
      <c r="AD334" s="446"/>
      <c r="AE334" s="447"/>
      <c r="AF334" s="468"/>
      <c r="AG334" s="449" t="str">
        <f t="shared" si="177"/>
        <v>S.I.</v>
      </c>
      <c r="AH334" s="452"/>
      <c r="AI334" s="453"/>
      <c r="AJ334" s="473"/>
      <c r="AK334" s="455" t="str">
        <f t="shared" si="178"/>
        <v>S.I.</v>
      </c>
      <c r="AL334" s="1"/>
    </row>
    <row r="335" spans="1:38" ht="25.5">
      <c r="A335" s="539"/>
      <c r="B335" s="536"/>
      <c r="C335" s="385">
        <f t="shared" si="179"/>
        <v>361</v>
      </c>
      <c r="D335" s="115" t="s">
        <v>295</v>
      </c>
      <c r="E335" s="103" t="s">
        <v>0</v>
      </c>
      <c r="F335" s="212"/>
      <c r="G335" s="217"/>
      <c r="H335" s="216"/>
      <c r="I335" s="219" t="s">
        <v>652</v>
      </c>
      <c r="J335" s="235"/>
      <c r="K335" s="61"/>
      <c r="L335" s="224"/>
      <c r="M335" s="225" t="s">
        <v>652</v>
      </c>
      <c r="N335" s="234"/>
      <c r="O335" s="63"/>
      <c r="P335" s="227"/>
      <c r="Q335" s="228" t="s">
        <v>652</v>
      </c>
      <c r="R335" s="233"/>
      <c r="S335" s="65"/>
      <c r="T335" s="222"/>
      <c r="U335" s="223" t="s">
        <v>652</v>
      </c>
      <c r="V335" s="232"/>
      <c r="W335" s="66"/>
      <c r="X335" s="229"/>
      <c r="Y335" s="230" t="s">
        <v>652</v>
      </c>
      <c r="Z335" s="440"/>
      <c r="AA335" s="441"/>
      <c r="AB335" s="465"/>
      <c r="AC335" s="443" t="s">
        <v>652</v>
      </c>
      <c r="AD335" s="446"/>
      <c r="AE335" s="447"/>
      <c r="AF335" s="468"/>
      <c r="AG335" s="449" t="s">
        <v>652</v>
      </c>
      <c r="AH335" s="452"/>
      <c r="AI335" s="453"/>
      <c r="AJ335" s="473"/>
      <c r="AK335" s="455" t="s">
        <v>652</v>
      </c>
      <c r="AL335" s="1"/>
    </row>
    <row r="336" spans="1:38" ht="40.5" customHeight="1">
      <c r="A336" s="540"/>
      <c r="B336" s="537"/>
      <c r="C336" s="382">
        <v>1657</v>
      </c>
      <c r="D336" s="115" t="s">
        <v>651</v>
      </c>
      <c r="E336" s="103" t="s">
        <v>0</v>
      </c>
      <c r="F336" s="212"/>
      <c r="G336" s="217"/>
      <c r="H336" s="216"/>
      <c r="I336" s="219" t="str">
        <f t="shared" si="168"/>
        <v>S.I.</v>
      </c>
      <c r="J336" s="235"/>
      <c r="K336" s="61"/>
      <c r="L336" s="224"/>
      <c r="M336" s="225" t="str">
        <f t="shared" si="169"/>
        <v>S.I.</v>
      </c>
      <c r="N336" s="234"/>
      <c r="O336" s="63"/>
      <c r="P336" s="227"/>
      <c r="Q336" s="228" t="str">
        <f t="shared" si="170"/>
        <v>S.I.</v>
      </c>
      <c r="R336" s="233"/>
      <c r="S336" s="65"/>
      <c r="T336" s="222"/>
      <c r="U336" s="223" t="str">
        <f t="shared" si="171"/>
        <v>S.I.</v>
      </c>
      <c r="V336" s="232"/>
      <c r="W336" s="66"/>
      <c r="X336" s="229"/>
      <c r="Y336" s="230" t="str">
        <f t="shared" si="172"/>
        <v>S.I.</v>
      </c>
      <c r="Z336" s="440"/>
      <c r="AA336" s="441"/>
      <c r="AB336" s="465"/>
      <c r="AC336" s="443" t="str">
        <f t="shared" ref="AC336" si="180">IF(AND(Z336="DISPONIBLE"),AA336,IF(AND(Z336="NO DISPONIBLE"),"N.D.","S.I."))</f>
        <v>S.I.</v>
      </c>
      <c r="AD336" s="446"/>
      <c r="AE336" s="447"/>
      <c r="AF336" s="468"/>
      <c r="AG336" s="449" t="str">
        <f t="shared" ref="AG336" si="181">IF(AND(AD336="DISPONIBLE"),AE336,IF(AND(AD336="NO DISPONIBLE"),"N.D.","S.I."))</f>
        <v>S.I.</v>
      </c>
      <c r="AH336" s="452"/>
      <c r="AI336" s="453"/>
      <c r="AJ336" s="473"/>
      <c r="AK336" s="455" t="str">
        <f t="shared" ref="AK336" si="182">IF(AND(AH336="DISPONIBLE"),AI336,IF(AND(AH336="NO DISPONIBLE"),"N.D.","S.I."))</f>
        <v>S.I.</v>
      </c>
      <c r="AL336" s="1"/>
    </row>
    <row r="337" spans="1:38">
      <c r="A337" s="544" t="s">
        <v>324</v>
      </c>
      <c r="B337" s="547" t="s">
        <v>128</v>
      </c>
      <c r="C337" s="385">
        <f>+C335+1</f>
        <v>362</v>
      </c>
      <c r="D337" s="158" t="s">
        <v>301</v>
      </c>
      <c r="E337" s="111" t="s">
        <v>129</v>
      </c>
      <c r="F337" s="212"/>
      <c r="G337" s="59"/>
      <c r="H337" s="59"/>
      <c r="I337" s="238" t="str">
        <f t="shared" ref="I337:I344" si="183">IF(AND(F337="DISPONIBLE"),G337/H337,IF(AND(F337="NO DISPONIBLE"),"N.D.","S.I."))</f>
        <v>S.I.</v>
      </c>
      <c r="J337" s="235"/>
      <c r="K337" s="61"/>
      <c r="L337" s="61"/>
      <c r="M337" s="226" t="str">
        <f t="shared" ref="M337:M344" si="184">IF(AND(J337="DISPONIBLE"),K337/L337,IF(AND(J337="NO DISPONIBLE"),"N.D.","S.I."))</f>
        <v>S.I.</v>
      </c>
      <c r="N337" s="234"/>
      <c r="O337" s="63"/>
      <c r="P337" s="63"/>
      <c r="Q337" s="68" t="str">
        <f t="shared" ref="Q337:Q344" si="185">IF(AND(N337="DISPONIBLE"),O337/P337,IF(AND(N337="NO DISPONIBLE"),"N.D.","S.I."))</f>
        <v>S.I.</v>
      </c>
      <c r="R337" s="233"/>
      <c r="S337" s="65"/>
      <c r="T337" s="65"/>
      <c r="U337" s="69" t="str">
        <f t="shared" ref="U337:U344" si="186">IF(AND(R337="DISPONIBLE"),S337/T337,IF(AND(R337="NO DISPONIBLE"),"N.D.","S.I."))</f>
        <v>S.I.</v>
      </c>
      <c r="V337" s="232"/>
      <c r="W337" s="66"/>
      <c r="X337" s="66"/>
      <c r="Y337" s="70" t="str">
        <f t="shared" ref="Y337:Y344" si="187">IF(AND(V337="DISPONIBLE"),W337/X337,IF(AND(V337="NO DISPONIBLE"),"N.D.","S.I."))</f>
        <v>S.I.</v>
      </c>
      <c r="Z337" s="440"/>
      <c r="AA337" s="441"/>
      <c r="AB337" s="441"/>
      <c r="AC337" s="442" t="str">
        <f t="shared" ref="AC337" si="188">IF(AND(Z337="DISPONIBLE"),AA337/AB337,IF(AND(Z337="NO DISPONIBLE"),"N.D.","S.I."))</f>
        <v>S.I.</v>
      </c>
      <c r="AD337" s="446"/>
      <c r="AE337" s="447"/>
      <c r="AF337" s="447"/>
      <c r="AG337" s="448" t="str">
        <f t="shared" ref="AG337" si="189">IF(AND(AD337="DISPONIBLE"),AE337/AF337,IF(AND(AD337="NO DISPONIBLE"),"N.D.","S.I."))</f>
        <v>S.I.</v>
      </c>
      <c r="AH337" s="452"/>
      <c r="AI337" s="453"/>
      <c r="AJ337" s="453"/>
      <c r="AK337" s="454" t="str">
        <f t="shared" ref="AK337" si="190">IF(AND(AH337="DISPONIBLE"),AI337/AJ337,IF(AND(AH337="NO DISPONIBLE"),"N.D.","S.I."))</f>
        <v>S.I.</v>
      </c>
      <c r="AL337" s="3"/>
    </row>
    <row r="338" spans="1:38" ht="24">
      <c r="A338" s="545"/>
      <c r="B338" s="548"/>
      <c r="C338" s="385">
        <v>1731</v>
      </c>
      <c r="D338" s="158" t="s">
        <v>504</v>
      </c>
      <c r="E338" s="111" t="s">
        <v>129</v>
      </c>
      <c r="F338" s="212"/>
      <c r="G338" s="59"/>
      <c r="H338" s="59"/>
      <c r="I338" s="238" t="str">
        <f>IF(AND(F338="DISPONIBLE"),G338/H338,IF(AND(F338="NO DISPONIBLE"),"N.D.","S.I."))</f>
        <v>S.I.</v>
      </c>
      <c r="J338" s="235"/>
      <c r="K338" s="61"/>
      <c r="L338" s="61"/>
      <c r="M338" s="226" t="str">
        <f>IF(AND(J338="DISPONIBLE"),K338/L338,IF(AND(J338="NO DISPONIBLE"),"N.D.","S.I."))</f>
        <v>S.I.</v>
      </c>
      <c r="N338" s="234"/>
      <c r="O338" s="63"/>
      <c r="P338" s="63"/>
      <c r="Q338" s="68" t="str">
        <f>IF(AND(N338="DISPONIBLE"),O338/P338,IF(AND(N338="NO DISPONIBLE"),"N.D.","S.I."))</f>
        <v>S.I.</v>
      </c>
      <c r="R338" s="233"/>
      <c r="S338" s="65"/>
      <c r="T338" s="65"/>
      <c r="U338" s="69" t="str">
        <f>IF(AND(R338="DISPONIBLE"),S338/T338,IF(AND(R338="NO DISPONIBLE"),"N.D.","S.I."))</f>
        <v>S.I.</v>
      </c>
      <c r="V338" s="232"/>
      <c r="W338" s="66"/>
      <c r="X338" s="66"/>
      <c r="Y338" s="70" t="str">
        <f>IF(AND(V338="DISPONIBLE"),W338/X338,IF(AND(V338="NO DISPONIBLE"),"N.D.","S.I."))</f>
        <v>S.I.</v>
      </c>
      <c r="Z338" s="440"/>
      <c r="AA338" s="441"/>
      <c r="AB338" s="441"/>
      <c r="AC338" s="442" t="str">
        <f>IF(AND(Z338="DISPONIBLE"),AA338/AB338,IF(AND(Z338="NO DISPONIBLE"),"N.D.","S.I."))</f>
        <v>S.I.</v>
      </c>
      <c r="AD338" s="446"/>
      <c r="AE338" s="447"/>
      <c r="AF338" s="447"/>
      <c r="AG338" s="448" t="str">
        <f>IF(AND(AD338="DISPONIBLE"),AE338/AF338,IF(AND(AD338="NO DISPONIBLE"),"N.D.","S.I."))</f>
        <v>S.I.</v>
      </c>
      <c r="AH338" s="452"/>
      <c r="AI338" s="453"/>
      <c r="AJ338" s="453"/>
      <c r="AK338" s="454" t="str">
        <f>IF(AND(AH338="DISPONIBLE"),AI338/AJ338,IF(AND(AH338="NO DISPONIBLE"),"N.D.","S.I."))</f>
        <v>S.I.</v>
      </c>
      <c r="AL338" s="3"/>
    </row>
    <row r="339" spans="1:38" ht="24">
      <c r="A339" s="545"/>
      <c r="B339" s="548"/>
      <c r="C339" s="385">
        <f>+C337+1</f>
        <v>363</v>
      </c>
      <c r="D339" s="158" t="s">
        <v>302</v>
      </c>
      <c r="E339" s="111" t="s">
        <v>129</v>
      </c>
      <c r="F339" s="212"/>
      <c r="G339" s="59"/>
      <c r="H339" s="59"/>
      <c r="I339" s="238" t="str">
        <f t="shared" si="183"/>
        <v>S.I.</v>
      </c>
      <c r="J339" s="235"/>
      <c r="K339" s="61"/>
      <c r="L339" s="61"/>
      <c r="M339" s="226" t="str">
        <f t="shared" si="184"/>
        <v>S.I.</v>
      </c>
      <c r="N339" s="234"/>
      <c r="O339" s="63"/>
      <c r="P339" s="63"/>
      <c r="Q339" s="68" t="str">
        <f t="shared" si="185"/>
        <v>S.I.</v>
      </c>
      <c r="R339" s="233"/>
      <c r="S339" s="65"/>
      <c r="T339" s="65"/>
      <c r="U339" s="69" t="str">
        <f t="shared" si="186"/>
        <v>S.I.</v>
      </c>
      <c r="V339" s="232"/>
      <c r="W339" s="66"/>
      <c r="X339" s="66"/>
      <c r="Y339" s="70" t="str">
        <f t="shared" si="187"/>
        <v>S.I.</v>
      </c>
      <c r="Z339" s="440"/>
      <c r="AA339" s="441"/>
      <c r="AB339" s="441"/>
      <c r="AC339" s="442" t="str">
        <f t="shared" ref="AC339:AC341" si="191">IF(AND(Z339="DISPONIBLE"),AA339/AB339,IF(AND(Z339="NO DISPONIBLE"),"N.D.","S.I."))</f>
        <v>S.I.</v>
      </c>
      <c r="AD339" s="446"/>
      <c r="AE339" s="447"/>
      <c r="AF339" s="447"/>
      <c r="AG339" s="448" t="str">
        <f t="shared" ref="AG339:AG341" si="192">IF(AND(AD339="DISPONIBLE"),AE339/AF339,IF(AND(AD339="NO DISPONIBLE"),"N.D.","S.I."))</f>
        <v>S.I.</v>
      </c>
      <c r="AH339" s="452"/>
      <c r="AI339" s="453"/>
      <c r="AJ339" s="453"/>
      <c r="AK339" s="454" t="str">
        <f t="shared" ref="AK339:AK341" si="193">IF(AND(AH339="DISPONIBLE"),AI339/AJ339,IF(AND(AH339="NO DISPONIBLE"),"N.D.","S.I."))</f>
        <v>S.I.</v>
      </c>
      <c r="AL339" s="3"/>
    </row>
    <row r="340" spans="1:38">
      <c r="A340" s="546"/>
      <c r="B340" s="549"/>
      <c r="C340" s="385">
        <f t="shared" si="179"/>
        <v>364</v>
      </c>
      <c r="D340" s="158" t="s">
        <v>294</v>
      </c>
      <c r="E340" s="111" t="s">
        <v>129</v>
      </c>
      <c r="F340" s="212"/>
      <c r="G340" s="59"/>
      <c r="H340" s="59"/>
      <c r="I340" s="238" t="str">
        <f t="shared" si="183"/>
        <v>S.I.</v>
      </c>
      <c r="J340" s="235"/>
      <c r="K340" s="61"/>
      <c r="L340" s="61"/>
      <c r="M340" s="226" t="str">
        <f t="shared" si="184"/>
        <v>S.I.</v>
      </c>
      <c r="N340" s="234"/>
      <c r="O340" s="63"/>
      <c r="P340" s="63"/>
      <c r="Q340" s="68" t="str">
        <f t="shared" si="185"/>
        <v>S.I.</v>
      </c>
      <c r="R340" s="233"/>
      <c r="S340" s="65"/>
      <c r="T340" s="65"/>
      <c r="U340" s="69" t="str">
        <f t="shared" si="186"/>
        <v>S.I.</v>
      </c>
      <c r="V340" s="232"/>
      <c r="W340" s="66"/>
      <c r="X340" s="66"/>
      <c r="Y340" s="70" t="str">
        <f t="shared" si="187"/>
        <v>S.I.</v>
      </c>
      <c r="Z340" s="440"/>
      <c r="AA340" s="441"/>
      <c r="AB340" s="441"/>
      <c r="AC340" s="442" t="str">
        <f t="shared" si="191"/>
        <v>S.I.</v>
      </c>
      <c r="AD340" s="446"/>
      <c r="AE340" s="447"/>
      <c r="AF340" s="447"/>
      <c r="AG340" s="448" t="str">
        <f t="shared" si="192"/>
        <v>S.I.</v>
      </c>
      <c r="AH340" s="452"/>
      <c r="AI340" s="453"/>
      <c r="AJ340" s="453"/>
      <c r="AK340" s="454" t="str">
        <f t="shared" si="193"/>
        <v>S.I.</v>
      </c>
      <c r="AL340" s="3"/>
    </row>
    <row r="341" spans="1:38">
      <c r="A341" s="550" t="s">
        <v>325</v>
      </c>
      <c r="B341" s="547" t="s">
        <v>128</v>
      </c>
      <c r="C341" s="385">
        <f t="shared" si="179"/>
        <v>365</v>
      </c>
      <c r="D341" s="158" t="s">
        <v>301</v>
      </c>
      <c r="E341" s="111" t="s">
        <v>129</v>
      </c>
      <c r="F341" s="212"/>
      <c r="G341" s="59"/>
      <c r="H341" s="59"/>
      <c r="I341" s="238" t="str">
        <f t="shared" si="183"/>
        <v>S.I.</v>
      </c>
      <c r="J341" s="235"/>
      <c r="K341" s="61"/>
      <c r="L341" s="61"/>
      <c r="M341" s="226" t="str">
        <f t="shared" si="184"/>
        <v>S.I.</v>
      </c>
      <c r="N341" s="234"/>
      <c r="O341" s="63"/>
      <c r="P341" s="63"/>
      <c r="Q341" s="68" t="str">
        <f t="shared" si="185"/>
        <v>S.I.</v>
      </c>
      <c r="R341" s="233"/>
      <c r="S341" s="65"/>
      <c r="T341" s="65"/>
      <c r="U341" s="69" t="str">
        <f t="shared" si="186"/>
        <v>S.I.</v>
      </c>
      <c r="V341" s="232"/>
      <c r="W341" s="66"/>
      <c r="X341" s="66"/>
      <c r="Y341" s="70" t="str">
        <f t="shared" si="187"/>
        <v>S.I.</v>
      </c>
      <c r="Z341" s="440"/>
      <c r="AA341" s="441"/>
      <c r="AB341" s="441"/>
      <c r="AC341" s="442" t="str">
        <f t="shared" si="191"/>
        <v>S.I.</v>
      </c>
      <c r="AD341" s="446"/>
      <c r="AE341" s="447"/>
      <c r="AF341" s="447"/>
      <c r="AG341" s="448" t="str">
        <f t="shared" si="192"/>
        <v>S.I.</v>
      </c>
      <c r="AH341" s="452"/>
      <c r="AI341" s="453"/>
      <c r="AJ341" s="453"/>
      <c r="AK341" s="454" t="str">
        <f t="shared" si="193"/>
        <v>S.I.</v>
      </c>
      <c r="AL341" s="3"/>
    </row>
    <row r="342" spans="1:38" ht="24">
      <c r="A342" s="550"/>
      <c r="B342" s="548"/>
      <c r="C342" s="385">
        <v>1732</v>
      </c>
      <c r="D342" s="158" t="s">
        <v>504</v>
      </c>
      <c r="E342" s="111" t="s">
        <v>129</v>
      </c>
      <c r="F342" s="212"/>
      <c r="G342" s="59"/>
      <c r="H342" s="59"/>
      <c r="I342" s="238" t="str">
        <f>IF(AND(F342="DISPONIBLE"),G342/H342,IF(AND(F342="NO DISPONIBLE"),"N.D.","S.I."))</f>
        <v>S.I.</v>
      </c>
      <c r="J342" s="235"/>
      <c r="K342" s="61"/>
      <c r="L342" s="61"/>
      <c r="M342" s="226" t="str">
        <f>IF(AND(J342="DISPONIBLE"),K342/L342,IF(AND(J342="NO DISPONIBLE"),"N.D.","S.I."))</f>
        <v>S.I.</v>
      </c>
      <c r="N342" s="234"/>
      <c r="O342" s="63"/>
      <c r="P342" s="63"/>
      <c r="Q342" s="68" t="str">
        <f>IF(AND(N342="DISPONIBLE"),O342/P342,IF(AND(N342="NO DISPONIBLE"),"N.D.","S.I."))</f>
        <v>S.I.</v>
      </c>
      <c r="R342" s="233"/>
      <c r="S342" s="65"/>
      <c r="T342" s="65"/>
      <c r="U342" s="69" t="str">
        <f>IF(AND(R342="DISPONIBLE"),S342/T342,IF(AND(R342="NO DISPONIBLE"),"N.D.","S.I."))</f>
        <v>S.I.</v>
      </c>
      <c r="V342" s="232"/>
      <c r="W342" s="66"/>
      <c r="X342" s="66"/>
      <c r="Y342" s="70" t="str">
        <f>IF(AND(V342="DISPONIBLE"),W342/X342,IF(AND(V342="NO DISPONIBLE"),"N.D.","S.I."))</f>
        <v>S.I.</v>
      </c>
      <c r="Z342" s="440"/>
      <c r="AA342" s="441"/>
      <c r="AB342" s="441"/>
      <c r="AC342" s="442" t="str">
        <f>IF(AND(Z342="DISPONIBLE"),AA342/AB342,IF(AND(Z342="NO DISPONIBLE"),"N.D.","S.I."))</f>
        <v>S.I.</v>
      </c>
      <c r="AD342" s="446"/>
      <c r="AE342" s="447"/>
      <c r="AF342" s="447"/>
      <c r="AG342" s="448" t="str">
        <f>IF(AND(AD342="DISPONIBLE"),AE342/AF342,IF(AND(AD342="NO DISPONIBLE"),"N.D.","S.I."))</f>
        <v>S.I.</v>
      </c>
      <c r="AH342" s="452"/>
      <c r="AI342" s="453"/>
      <c r="AJ342" s="453"/>
      <c r="AK342" s="454" t="str">
        <f>IF(AND(AH342="DISPONIBLE"),AI342/AJ342,IF(AND(AH342="NO DISPONIBLE"),"N.D.","S.I."))</f>
        <v>S.I.</v>
      </c>
      <c r="AL342" s="3"/>
    </row>
    <row r="343" spans="1:38" ht="24">
      <c r="A343" s="550"/>
      <c r="B343" s="548"/>
      <c r="C343" s="385">
        <f>+C341+1</f>
        <v>366</v>
      </c>
      <c r="D343" s="158" t="s">
        <v>302</v>
      </c>
      <c r="E343" s="111" t="s">
        <v>129</v>
      </c>
      <c r="F343" s="212"/>
      <c r="G343" s="59"/>
      <c r="H343" s="59"/>
      <c r="I343" s="238" t="str">
        <f t="shared" si="183"/>
        <v>S.I.</v>
      </c>
      <c r="J343" s="235"/>
      <c r="K343" s="61"/>
      <c r="L343" s="61"/>
      <c r="M343" s="226" t="str">
        <f t="shared" si="184"/>
        <v>S.I.</v>
      </c>
      <c r="N343" s="234"/>
      <c r="O343" s="63"/>
      <c r="P343" s="63"/>
      <c r="Q343" s="68" t="str">
        <f t="shared" si="185"/>
        <v>S.I.</v>
      </c>
      <c r="R343" s="233"/>
      <c r="S343" s="65"/>
      <c r="T343" s="65"/>
      <c r="U343" s="69" t="str">
        <f t="shared" si="186"/>
        <v>S.I.</v>
      </c>
      <c r="V343" s="232"/>
      <c r="W343" s="66"/>
      <c r="X343" s="66"/>
      <c r="Y343" s="70" t="str">
        <f t="shared" si="187"/>
        <v>S.I.</v>
      </c>
      <c r="Z343" s="440"/>
      <c r="AA343" s="441"/>
      <c r="AB343" s="441"/>
      <c r="AC343" s="442" t="str">
        <f t="shared" ref="AC343:AC344" si="194">IF(AND(Z343="DISPONIBLE"),AA343/AB343,IF(AND(Z343="NO DISPONIBLE"),"N.D.","S.I."))</f>
        <v>S.I.</v>
      </c>
      <c r="AD343" s="446"/>
      <c r="AE343" s="447"/>
      <c r="AF343" s="447"/>
      <c r="AG343" s="448" t="str">
        <f t="shared" ref="AG343:AG344" si="195">IF(AND(AD343="DISPONIBLE"),AE343/AF343,IF(AND(AD343="NO DISPONIBLE"),"N.D.","S.I."))</f>
        <v>S.I.</v>
      </c>
      <c r="AH343" s="452"/>
      <c r="AI343" s="453"/>
      <c r="AJ343" s="453"/>
      <c r="AK343" s="454" t="str">
        <f t="shared" ref="AK343:AK344" si="196">IF(AND(AH343="DISPONIBLE"),AI343/AJ343,IF(AND(AH343="NO DISPONIBLE"),"N.D.","S.I."))</f>
        <v>S.I.</v>
      </c>
      <c r="AL343" s="3"/>
    </row>
    <row r="344" spans="1:38">
      <c r="A344" s="550"/>
      <c r="B344" s="549"/>
      <c r="C344" s="385">
        <f t="shared" si="179"/>
        <v>367</v>
      </c>
      <c r="D344" s="158" t="s">
        <v>294</v>
      </c>
      <c r="E344" s="111" t="s">
        <v>129</v>
      </c>
      <c r="F344" s="212"/>
      <c r="G344" s="59"/>
      <c r="H344" s="59"/>
      <c r="I344" s="238" t="str">
        <f t="shared" si="183"/>
        <v>S.I.</v>
      </c>
      <c r="J344" s="235"/>
      <c r="K344" s="61"/>
      <c r="L344" s="61"/>
      <c r="M344" s="226" t="str">
        <f t="shared" si="184"/>
        <v>S.I.</v>
      </c>
      <c r="N344" s="234"/>
      <c r="O344" s="63"/>
      <c r="P344" s="63"/>
      <c r="Q344" s="68" t="str">
        <f t="shared" si="185"/>
        <v>S.I.</v>
      </c>
      <c r="R344" s="233"/>
      <c r="S344" s="65"/>
      <c r="T344" s="65"/>
      <c r="U344" s="69" t="str">
        <f t="shared" si="186"/>
        <v>S.I.</v>
      </c>
      <c r="V344" s="232"/>
      <c r="W344" s="66"/>
      <c r="X344" s="66"/>
      <c r="Y344" s="70" t="str">
        <f t="shared" si="187"/>
        <v>S.I.</v>
      </c>
      <c r="Z344" s="440"/>
      <c r="AA344" s="441"/>
      <c r="AB344" s="441"/>
      <c r="AC344" s="442" t="str">
        <f t="shared" si="194"/>
        <v>S.I.</v>
      </c>
      <c r="AD344" s="446"/>
      <c r="AE344" s="447"/>
      <c r="AF344" s="447"/>
      <c r="AG344" s="448" t="str">
        <f t="shared" si="195"/>
        <v>S.I.</v>
      </c>
      <c r="AH344" s="452"/>
      <c r="AI344" s="453"/>
      <c r="AJ344" s="453"/>
      <c r="AK344" s="454" t="str">
        <f t="shared" si="196"/>
        <v>S.I.</v>
      </c>
      <c r="AL344" s="3"/>
    </row>
    <row r="345" spans="1:38" ht="19.5" customHeight="1">
      <c r="A345" s="552" t="s">
        <v>419</v>
      </c>
      <c r="B345" s="551" t="s">
        <v>193</v>
      </c>
      <c r="C345" s="385">
        <f t="shared" si="179"/>
        <v>368</v>
      </c>
      <c r="D345" s="541" t="s">
        <v>399</v>
      </c>
      <c r="E345" s="159" t="s">
        <v>0</v>
      </c>
      <c r="F345" s="212"/>
      <c r="G345" s="217"/>
      <c r="H345" s="216"/>
      <c r="I345" s="219" t="str">
        <f t="shared" ref="I345:I388" si="197">IF(AND(F345="DISPONIBLE"),G345,IF(AND(F345="NO DISPONIBLE"),"N.D.","S.I."))</f>
        <v>S.I.</v>
      </c>
      <c r="J345" s="235"/>
      <c r="K345" s="61"/>
      <c r="L345" s="224"/>
      <c r="M345" s="225" t="str">
        <f t="shared" ref="M345:M388" si="198">IF(AND(J345="DISPONIBLE"),K345,IF(AND(J345="NO DISPONIBLE"),"N.D.","S.I."))</f>
        <v>S.I.</v>
      </c>
      <c r="N345" s="234"/>
      <c r="O345" s="63"/>
      <c r="P345" s="227"/>
      <c r="Q345" s="228" t="str">
        <f t="shared" ref="Q345:Q388" si="199">IF(AND(N345="DISPONIBLE"),O345,IF(AND(N345="NO DISPONIBLE"),"N.D.","S.I."))</f>
        <v>S.I.</v>
      </c>
      <c r="R345" s="233"/>
      <c r="S345" s="65"/>
      <c r="T345" s="222"/>
      <c r="U345" s="223" t="str">
        <f t="shared" ref="U345:U388" si="200">IF(AND(R345="DISPONIBLE"),S345,IF(AND(R345="NO DISPONIBLE"),"N.D.","S.I."))</f>
        <v>S.I.</v>
      </c>
      <c r="V345" s="232"/>
      <c r="W345" s="66"/>
      <c r="X345" s="229"/>
      <c r="Y345" s="230" t="str">
        <f t="shared" ref="Y345:Y388" si="201">IF(AND(V345="DISPONIBLE"),W345,IF(AND(V345="NO DISPONIBLE"),"N.D.","S.I."))</f>
        <v>S.I.</v>
      </c>
      <c r="Z345" s="440"/>
      <c r="AA345" s="441"/>
      <c r="AB345" s="465"/>
      <c r="AC345" s="443" t="str">
        <f t="shared" ref="AC345:AC380" si="202">IF(AND(Z345="DISPONIBLE"),AA345,IF(AND(Z345="NO DISPONIBLE"),"N.D.","S.I."))</f>
        <v>S.I.</v>
      </c>
      <c r="AD345" s="446"/>
      <c r="AE345" s="447"/>
      <c r="AF345" s="468"/>
      <c r="AG345" s="449" t="str">
        <f t="shared" ref="AG345:AG380" si="203">IF(AND(AD345="DISPONIBLE"),AE345,IF(AND(AD345="NO DISPONIBLE"),"N.D.","S.I."))</f>
        <v>S.I.</v>
      </c>
      <c r="AH345" s="452"/>
      <c r="AI345" s="453"/>
      <c r="AJ345" s="473"/>
      <c r="AK345" s="455" t="str">
        <f t="shared" ref="AK345:AK380" si="204">IF(AND(AH345="DISPONIBLE"),AI345,IF(AND(AH345="NO DISPONIBLE"),"N.D.","S.I."))</f>
        <v>S.I.</v>
      </c>
      <c r="AL345" s="1"/>
    </row>
    <row r="346" spans="1:38" ht="19.5" customHeight="1">
      <c r="A346" s="552"/>
      <c r="B346" s="551"/>
      <c r="C346" s="385">
        <f t="shared" si="179"/>
        <v>369</v>
      </c>
      <c r="D346" s="541"/>
      <c r="E346" s="159" t="s">
        <v>412</v>
      </c>
      <c r="F346" s="212"/>
      <c r="G346" s="217"/>
      <c r="H346" s="216"/>
      <c r="I346" s="219" t="str">
        <f t="shared" si="197"/>
        <v>S.I.</v>
      </c>
      <c r="J346" s="235"/>
      <c r="K346" s="61"/>
      <c r="L346" s="224"/>
      <c r="M346" s="225" t="str">
        <f t="shared" si="198"/>
        <v>S.I.</v>
      </c>
      <c r="N346" s="234"/>
      <c r="O346" s="63"/>
      <c r="P346" s="227"/>
      <c r="Q346" s="228" t="str">
        <f t="shared" si="199"/>
        <v>S.I.</v>
      </c>
      <c r="R346" s="233"/>
      <c r="S346" s="65"/>
      <c r="T346" s="222"/>
      <c r="U346" s="223" t="str">
        <f t="shared" si="200"/>
        <v>S.I.</v>
      </c>
      <c r="V346" s="232"/>
      <c r="W346" s="66"/>
      <c r="X346" s="229"/>
      <c r="Y346" s="230" t="str">
        <f t="shared" si="201"/>
        <v>S.I.</v>
      </c>
      <c r="Z346" s="440"/>
      <c r="AA346" s="441"/>
      <c r="AB346" s="465"/>
      <c r="AC346" s="443" t="str">
        <f t="shared" si="202"/>
        <v>S.I.</v>
      </c>
      <c r="AD346" s="446"/>
      <c r="AE346" s="447"/>
      <c r="AF346" s="468"/>
      <c r="AG346" s="449" t="str">
        <f t="shared" si="203"/>
        <v>S.I.</v>
      </c>
      <c r="AH346" s="452"/>
      <c r="AI346" s="453"/>
      <c r="AJ346" s="473"/>
      <c r="AK346" s="455" t="str">
        <f t="shared" si="204"/>
        <v>S.I.</v>
      </c>
      <c r="AL346" s="1"/>
    </row>
    <row r="347" spans="1:38" ht="19.5" customHeight="1">
      <c r="A347" s="552"/>
      <c r="B347" s="551"/>
      <c r="C347" s="385">
        <f t="shared" si="179"/>
        <v>370</v>
      </c>
      <c r="D347" s="541" t="s">
        <v>400</v>
      </c>
      <c r="E347" s="159" t="s">
        <v>0</v>
      </c>
      <c r="F347" s="212"/>
      <c r="G347" s="217"/>
      <c r="H347" s="216"/>
      <c r="I347" s="219" t="str">
        <f t="shared" si="197"/>
        <v>S.I.</v>
      </c>
      <c r="J347" s="235"/>
      <c r="K347" s="61"/>
      <c r="L347" s="224"/>
      <c r="M347" s="225" t="str">
        <f t="shared" si="198"/>
        <v>S.I.</v>
      </c>
      <c r="N347" s="234"/>
      <c r="O347" s="63"/>
      <c r="P347" s="227"/>
      <c r="Q347" s="228" t="str">
        <f t="shared" si="199"/>
        <v>S.I.</v>
      </c>
      <c r="R347" s="233"/>
      <c r="S347" s="65"/>
      <c r="T347" s="222"/>
      <c r="U347" s="223" t="str">
        <f t="shared" si="200"/>
        <v>S.I.</v>
      </c>
      <c r="V347" s="232"/>
      <c r="W347" s="66"/>
      <c r="X347" s="229"/>
      <c r="Y347" s="230" t="str">
        <f t="shared" si="201"/>
        <v>S.I.</v>
      </c>
      <c r="Z347" s="440"/>
      <c r="AA347" s="441"/>
      <c r="AB347" s="465"/>
      <c r="AC347" s="443" t="str">
        <f t="shared" si="202"/>
        <v>S.I.</v>
      </c>
      <c r="AD347" s="446"/>
      <c r="AE347" s="447"/>
      <c r="AF347" s="468"/>
      <c r="AG347" s="449" t="str">
        <f t="shared" si="203"/>
        <v>S.I.</v>
      </c>
      <c r="AH347" s="452"/>
      <c r="AI347" s="453"/>
      <c r="AJ347" s="473"/>
      <c r="AK347" s="455" t="str">
        <f t="shared" si="204"/>
        <v>S.I.</v>
      </c>
      <c r="AL347" s="1"/>
    </row>
    <row r="348" spans="1:38" ht="19.5" customHeight="1">
      <c r="A348" s="552"/>
      <c r="B348" s="551"/>
      <c r="C348" s="385">
        <f t="shared" si="179"/>
        <v>371</v>
      </c>
      <c r="D348" s="541" t="s">
        <v>400</v>
      </c>
      <c r="E348" s="159" t="s">
        <v>412</v>
      </c>
      <c r="F348" s="212"/>
      <c r="G348" s="217"/>
      <c r="H348" s="216"/>
      <c r="I348" s="219" t="str">
        <f t="shared" si="197"/>
        <v>S.I.</v>
      </c>
      <c r="J348" s="235"/>
      <c r="K348" s="61"/>
      <c r="L348" s="224"/>
      <c r="M348" s="225" t="str">
        <f t="shared" si="198"/>
        <v>S.I.</v>
      </c>
      <c r="N348" s="234"/>
      <c r="O348" s="63"/>
      <c r="P348" s="227"/>
      <c r="Q348" s="228" t="str">
        <f t="shared" si="199"/>
        <v>S.I.</v>
      </c>
      <c r="R348" s="233"/>
      <c r="S348" s="65"/>
      <c r="T348" s="222"/>
      <c r="U348" s="223" t="str">
        <f t="shared" si="200"/>
        <v>S.I.</v>
      </c>
      <c r="V348" s="232"/>
      <c r="W348" s="66"/>
      <c r="X348" s="229"/>
      <c r="Y348" s="230" t="str">
        <f t="shared" si="201"/>
        <v>S.I.</v>
      </c>
      <c r="Z348" s="440"/>
      <c r="AA348" s="441"/>
      <c r="AB348" s="465"/>
      <c r="AC348" s="443" t="str">
        <f t="shared" si="202"/>
        <v>S.I.</v>
      </c>
      <c r="AD348" s="446"/>
      <c r="AE348" s="447"/>
      <c r="AF348" s="468"/>
      <c r="AG348" s="449" t="str">
        <f t="shared" si="203"/>
        <v>S.I.</v>
      </c>
      <c r="AH348" s="452"/>
      <c r="AI348" s="453"/>
      <c r="AJ348" s="473"/>
      <c r="AK348" s="455" t="str">
        <f t="shared" si="204"/>
        <v>S.I.</v>
      </c>
      <c r="AL348" s="1"/>
    </row>
    <row r="349" spans="1:38" ht="19.5" customHeight="1">
      <c r="A349" s="552"/>
      <c r="B349" s="551"/>
      <c r="C349" s="385">
        <f t="shared" si="179"/>
        <v>372</v>
      </c>
      <c r="D349" s="541" t="s">
        <v>401</v>
      </c>
      <c r="E349" s="159" t="s">
        <v>0</v>
      </c>
      <c r="F349" s="212"/>
      <c r="G349" s="217"/>
      <c r="H349" s="216"/>
      <c r="I349" s="219" t="str">
        <f t="shared" si="197"/>
        <v>S.I.</v>
      </c>
      <c r="J349" s="235"/>
      <c r="K349" s="61"/>
      <c r="L349" s="224"/>
      <c r="M349" s="225" t="str">
        <f t="shared" si="198"/>
        <v>S.I.</v>
      </c>
      <c r="N349" s="234"/>
      <c r="O349" s="63"/>
      <c r="P349" s="227"/>
      <c r="Q349" s="228" t="str">
        <f t="shared" si="199"/>
        <v>S.I.</v>
      </c>
      <c r="R349" s="233"/>
      <c r="S349" s="65"/>
      <c r="T349" s="222"/>
      <c r="U349" s="223" t="str">
        <f t="shared" si="200"/>
        <v>S.I.</v>
      </c>
      <c r="V349" s="232"/>
      <c r="W349" s="66"/>
      <c r="X349" s="229"/>
      <c r="Y349" s="230" t="str">
        <f t="shared" si="201"/>
        <v>S.I.</v>
      </c>
      <c r="Z349" s="440"/>
      <c r="AA349" s="441"/>
      <c r="AB349" s="465"/>
      <c r="AC349" s="443" t="str">
        <f t="shared" si="202"/>
        <v>S.I.</v>
      </c>
      <c r="AD349" s="446"/>
      <c r="AE349" s="447"/>
      <c r="AF349" s="468"/>
      <c r="AG349" s="449" t="str">
        <f t="shared" si="203"/>
        <v>S.I.</v>
      </c>
      <c r="AH349" s="452"/>
      <c r="AI349" s="453"/>
      <c r="AJ349" s="473"/>
      <c r="AK349" s="455" t="str">
        <f t="shared" si="204"/>
        <v>S.I.</v>
      </c>
      <c r="AL349" s="1"/>
    </row>
    <row r="350" spans="1:38" ht="19.5" customHeight="1">
      <c r="A350" s="552"/>
      <c r="B350" s="551"/>
      <c r="C350" s="385">
        <f t="shared" si="179"/>
        <v>373</v>
      </c>
      <c r="D350" s="541" t="s">
        <v>401</v>
      </c>
      <c r="E350" s="159" t="s">
        <v>412</v>
      </c>
      <c r="F350" s="212"/>
      <c r="G350" s="217"/>
      <c r="H350" s="216"/>
      <c r="I350" s="219" t="str">
        <f t="shared" si="197"/>
        <v>S.I.</v>
      </c>
      <c r="J350" s="235"/>
      <c r="K350" s="61"/>
      <c r="L350" s="224"/>
      <c r="M350" s="225" t="str">
        <f t="shared" si="198"/>
        <v>S.I.</v>
      </c>
      <c r="N350" s="234"/>
      <c r="O350" s="63"/>
      <c r="P350" s="227"/>
      <c r="Q350" s="228" t="str">
        <f t="shared" si="199"/>
        <v>S.I.</v>
      </c>
      <c r="R350" s="233"/>
      <c r="S350" s="65"/>
      <c r="T350" s="222"/>
      <c r="U350" s="223" t="str">
        <f t="shared" si="200"/>
        <v>S.I.</v>
      </c>
      <c r="V350" s="232"/>
      <c r="W350" s="66"/>
      <c r="X350" s="229"/>
      <c r="Y350" s="230" t="str">
        <f t="shared" si="201"/>
        <v>S.I.</v>
      </c>
      <c r="Z350" s="440"/>
      <c r="AA350" s="441"/>
      <c r="AB350" s="465"/>
      <c r="AC350" s="443" t="str">
        <f t="shared" si="202"/>
        <v>S.I.</v>
      </c>
      <c r="AD350" s="446"/>
      <c r="AE350" s="447"/>
      <c r="AF350" s="468"/>
      <c r="AG350" s="449" t="str">
        <f t="shared" si="203"/>
        <v>S.I.</v>
      </c>
      <c r="AH350" s="452"/>
      <c r="AI350" s="453"/>
      <c r="AJ350" s="473"/>
      <c r="AK350" s="455" t="str">
        <f t="shared" si="204"/>
        <v>S.I.</v>
      </c>
      <c r="AL350" s="1"/>
    </row>
    <row r="351" spans="1:38" ht="19.5" customHeight="1" outlineLevel="1">
      <c r="A351" s="552"/>
      <c r="B351" s="551"/>
      <c r="C351" s="386">
        <v>1793</v>
      </c>
      <c r="D351" s="542" t="s">
        <v>860</v>
      </c>
      <c r="E351" s="159" t="s">
        <v>0</v>
      </c>
      <c r="F351" s="212"/>
      <c r="G351" s="217"/>
      <c r="H351" s="216"/>
      <c r="I351" s="219" t="str">
        <f t="shared" si="197"/>
        <v>S.I.</v>
      </c>
      <c r="J351" s="235"/>
      <c r="K351" s="61"/>
      <c r="L351" s="224"/>
      <c r="M351" s="225" t="str">
        <f t="shared" si="198"/>
        <v>S.I.</v>
      </c>
      <c r="N351" s="234"/>
      <c r="O351" s="63"/>
      <c r="P351" s="227"/>
      <c r="Q351" s="228" t="str">
        <f t="shared" si="199"/>
        <v>S.I.</v>
      </c>
      <c r="R351" s="233"/>
      <c r="S351" s="65"/>
      <c r="T351" s="222"/>
      <c r="U351" s="223" t="str">
        <f t="shared" si="200"/>
        <v>S.I.</v>
      </c>
      <c r="V351" s="232"/>
      <c r="W351" s="66"/>
      <c r="X351" s="229"/>
      <c r="Y351" s="230" t="str">
        <f t="shared" si="201"/>
        <v>S.I.</v>
      </c>
      <c r="Z351" s="440"/>
      <c r="AA351" s="441"/>
      <c r="AB351" s="465"/>
      <c r="AC351" s="443" t="str">
        <f t="shared" si="202"/>
        <v>S.I.</v>
      </c>
      <c r="AD351" s="446"/>
      <c r="AE351" s="447"/>
      <c r="AF351" s="468"/>
      <c r="AG351" s="449" t="str">
        <f t="shared" si="203"/>
        <v>S.I.</v>
      </c>
      <c r="AH351" s="452"/>
      <c r="AI351" s="453"/>
      <c r="AJ351" s="473"/>
      <c r="AK351" s="455" t="str">
        <f t="shared" si="204"/>
        <v>S.I.</v>
      </c>
      <c r="AL351" s="1"/>
    </row>
    <row r="352" spans="1:38" ht="19.5" customHeight="1" outlineLevel="1">
      <c r="A352" s="552"/>
      <c r="B352" s="551"/>
      <c r="C352" s="386">
        <v>1818</v>
      </c>
      <c r="D352" s="543" t="s">
        <v>402</v>
      </c>
      <c r="E352" s="159" t="s">
        <v>412</v>
      </c>
      <c r="F352" s="212"/>
      <c r="G352" s="217"/>
      <c r="H352" s="216"/>
      <c r="I352" s="219" t="str">
        <f t="shared" si="197"/>
        <v>S.I.</v>
      </c>
      <c r="J352" s="235"/>
      <c r="K352" s="61"/>
      <c r="L352" s="224"/>
      <c r="M352" s="225" t="str">
        <f t="shared" si="198"/>
        <v>S.I.</v>
      </c>
      <c r="N352" s="234"/>
      <c r="O352" s="63"/>
      <c r="P352" s="227"/>
      <c r="Q352" s="228" t="str">
        <f t="shared" si="199"/>
        <v>S.I.</v>
      </c>
      <c r="R352" s="233"/>
      <c r="S352" s="65"/>
      <c r="T352" s="222"/>
      <c r="U352" s="223" t="str">
        <f t="shared" si="200"/>
        <v>S.I.</v>
      </c>
      <c r="V352" s="232"/>
      <c r="W352" s="66"/>
      <c r="X352" s="229"/>
      <c r="Y352" s="230" t="str">
        <f t="shared" si="201"/>
        <v>S.I.</v>
      </c>
      <c r="Z352" s="440"/>
      <c r="AA352" s="441"/>
      <c r="AB352" s="465"/>
      <c r="AC352" s="443" t="str">
        <f t="shared" si="202"/>
        <v>S.I.</v>
      </c>
      <c r="AD352" s="446"/>
      <c r="AE352" s="447"/>
      <c r="AF352" s="468"/>
      <c r="AG352" s="449" t="str">
        <f t="shared" si="203"/>
        <v>S.I.</v>
      </c>
      <c r="AH352" s="452"/>
      <c r="AI352" s="453"/>
      <c r="AJ352" s="473"/>
      <c r="AK352" s="455" t="str">
        <f t="shared" si="204"/>
        <v>S.I.</v>
      </c>
      <c r="AL352" s="1"/>
    </row>
    <row r="353" spans="1:38" ht="19.5" customHeight="1" outlineLevel="1">
      <c r="A353" s="552"/>
      <c r="B353" s="551"/>
      <c r="C353" s="386">
        <v>1843</v>
      </c>
      <c r="D353" s="542" t="s">
        <v>861</v>
      </c>
      <c r="E353" s="159" t="s">
        <v>0</v>
      </c>
      <c r="F353" s="212"/>
      <c r="G353" s="217"/>
      <c r="H353" s="216"/>
      <c r="I353" s="219" t="str">
        <f t="shared" si="197"/>
        <v>S.I.</v>
      </c>
      <c r="J353" s="235"/>
      <c r="K353" s="61"/>
      <c r="L353" s="224"/>
      <c r="M353" s="225" t="str">
        <f t="shared" si="198"/>
        <v>S.I.</v>
      </c>
      <c r="N353" s="234"/>
      <c r="O353" s="63"/>
      <c r="P353" s="227"/>
      <c r="Q353" s="228" t="str">
        <f t="shared" si="199"/>
        <v>S.I.</v>
      </c>
      <c r="R353" s="233"/>
      <c r="S353" s="65"/>
      <c r="T353" s="222"/>
      <c r="U353" s="223" t="str">
        <f t="shared" si="200"/>
        <v>S.I.</v>
      </c>
      <c r="V353" s="232"/>
      <c r="W353" s="66"/>
      <c r="X353" s="229"/>
      <c r="Y353" s="230" t="str">
        <f t="shared" si="201"/>
        <v>S.I.</v>
      </c>
      <c r="Z353" s="440"/>
      <c r="AA353" s="441"/>
      <c r="AB353" s="465"/>
      <c r="AC353" s="443" t="str">
        <f t="shared" si="202"/>
        <v>S.I.</v>
      </c>
      <c r="AD353" s="446"/>
      <c r="AE353" s="447"/>
      <c r="AF353" s="468"/>
      <c r="AG353" s="449" t="str">
        <f t="shared" si="203"/>
        <v>S.I.</v>
      </c>
      <c r="AH353" s="452"/>
      <c r="AI353" s="453"/>
      <c r="AJ353" s="473"/>
      <c r="AK353" s="455" t="str">
        <f t="shared" si="204"/>
        <v>S.I.</v>
      </c>
      <c r="AL353" s="1"/>
    </row>
    <row r="354" spans="1:38" ht="19.5" customHeight="1" outlineLevel="1">
      <c r="A354" s="552"/>
      <c r="B354" s="551"/>
      <c r="C354" s="386">
        <v>1868</v>
      </c>
      <c r="D354" s="543" t="s">
        <v>402</v>
      </c>
      <c r="E354" s="159" t="s">
        <v>412</v>
      </c>
      <c r="F354" s="212"/>
      <c r="G354" s="217"/>
      <c r="H354" s="216"/>
      <c r="I354" s="219" t="str">
        <f t="shared" si="197"/>
        <v>S.I.</v>
      </c>
      <c r="J354" s="235"/>
      <c r="K354" s="61"/>
      <c r="L354" s="224"/>
      <c r="M354" s="225" t="str">
        <f t="shared" si="198"/>
        <v>S.I.</v>
      </c>
      <c r="N354" s="234"/>
      <c r="O354" s="63"/>
      <c r="P354" s="227"/>
      <c r="Q354" s="228" t="str">
        <f t="shared" si="199"/>
        <v>S.I.</v>
      </c>
      <c r="R354" s="233"/>
      <c r="S354" s="65"/>
      <c r="T354" s="222"/>
      <c r="U354" s="223" t="str">
        <f t="shared" si="200"/>
        <v>S.I.</v>
      </c>
      <c r="V354" s="232"/>
      <c r="W354" s="66"/>
      <c r="X354" s="229"/>
      <c r="Y354" s="230" t="str">
        <f t="shared" si="201"/>
        <v>S.I.</v>
      </c>
      <c r="Z354" s="440"/>
      <c r="AA354" s="441"/>
      <c r="AB354" s="465"/>
      <c r="AC354" s="443" t="str">
        <f t="shared" si="202"/>
        <v>S.I.</v>
      </c>
      <c r="AD354" s="446"/>
      <c r="AE354" s="447"/>
      <c r="AF354" s="468"/>
      <c r="AG354" s="449" t="str">
        <f t="shared" si="203"/>
        <v>S.I.</v>
      </c>
      <c r="AH354" s="452"/>
      <c r="AI354" s="453"/>
      <c r="AJ354" s="473"/>
      <c r="AK354" s="455" t="str">
        <f t="shared" si="204"/>
        <v>S.I.</v>
      </c>
      <c r="AL354" s="1"/>
    </row>
    <row r="355" spans="1:38" ht="19.5" customHeight="1">
      <c r="A355" s="552"/>
      <c r="B355" s="551"/>
      <c r="C355" s="385">
        <f>+C350+1</f>
        <v>374</v>
      </c>
      <c r="D355" s="541" t="s">
        <v>402</v>
      </c>
      <c r="E355" s="159" t="s">
        <v>0</v>
      </c>
      <c r="F355" s="212"/>
      <c r="G355" s="217"/>
      <c r="H355" s="216"/>
      <c r="I355" s="219" t="str">
        <f t="shared" si="197"/>
        <v>S.I.</v>
      </c>
      <c r="J355" s="235"/>
      <c r="K355" s="61"/>
      <c r="L355" s="224"/>
      <c r="M355" s="225" t="str">
        <f t="shared" si="198"/>
        <v>S.I.</v>
      </c>
      <c r="N355" s="234"/>
      <c r="O355" s="63"/>
      <c r="P355" s="227"/>
      <c r="Q355" s="228" t="str">
        <f t="shared" si="199"/>
        <v>S.I.</v>
      </c>
      <c r="R355" s="233"/>
      <c r="S355" s="65"/>
      <c r="T355" s="222"/>
      <c r="U355" s="223" t="str">
        <f t="shared" si="200"/>
        <v>S.I.</v>
      </c>
      <c r="V355" s="232"/>
      <c r="W355" s="66"/>
      <c r="X355" s="229"/>
      <c r="Y355" s="230" t="str">
        <f t="shared" si="201"/>
        <v>S.I.</v>
      </c>
      <c r="Z355" s="440"/>
      <c r="AA355" s="441"/>
      <c r="AB355" s="465"/>
      <c r="AC355" s="443" t="str">
        <f t="shared" si="202"/>
        <v>S.I.</v>
      </c>
      <c r="AD355" s="446"/>
      <c r="AE355" s="447"/>
      <c r="AF355" s="468"/>
      <c r="AG355" s="449" t="str">
        <f t="shared" si="203"/>
        <v>S.I.</v>
      </c>
      <c r="AH355" s="452"/>
      <c r="AI355" s="453"/>
      <c r="AJ355" s="473"/>
      <c r="AK355" s="455" t="str">
        <f t="shared" si="204"/>
        <v>S.I.</v>
      </c>
      <c r="AL355" s="1"/>
    </row>
    <row r="356" spans="1:38" ht="19.5" customHeight="1">
      <c r="A356" s="552"/>
      <c r="B356" s="551"/>
      <c r="C356" s="385">
        <f t="shared" si="179"/>
        <v>375</v>
      </c>
      <c r="D356" s="541" t="s">
        <v>402</v>
      </c>
      <c r="E356" s="159" t="s">
        <v>412</v>
      </c>
      <c r="F356" s="212"/>
      <c r="G356" s="217"/>
      <c r="H356" s="216"/>
      <c r="I356" s="219" t="str">
        <f t="shared" si="197"/>
        <v>S.I.</v>
      </c>
      <c r="J356" s="235"/>
      <c r="K356" s="61"/>
      <c r="L356" s="224"/>
      <c r="M356" s="225" t="str">
        <f t="shared" si="198"/>
        <v>S.I.</v>
      </c>
      <c r="N356" s="234"/>
      <c r="O356" s="63"/>
      <c r="P356" s="227"/>
      <c r="Q356" s="228" t="str">
        <f t="shared" si="199"/>
        <v>S.I.</v>
      </c>
      <c r="R356" s="233"/>
      <c r="S356" s="65"/>
      <c r="T356" s="222"/>
      <c r="U356" s="223" t="str">
        <f t="shared" si="200"/>
        <v>S.I.</v>
      </c>
      <c r="V356" s="232"/>
      <c r="W356" s="66"/>
      <c r="X356" s="229"/>
      <c r="Y356" s="230" t="str">
        <f t="shared" si="201"/>
        <v>S.I.</v>
      </c>
      <c r="Z356" s="440"/>
      <c r="AA356" s="441"/>
      <c r="AB356" s="465"/>
      <c r="AC356" s="443" t="str">
        <f t="shared" si="202"/>
        <v>S.I.</v>
      </c>
      <c r="AD356" s="446"/>
      <c r="AE356" s="447"/>
      <c r="AF356" s="468"/>
      <c r="AG356" s="449" t="str">
        <f t="shared" si="203"/>
        <v>S.I.</v>
      </c>
      <c r="AH356" s="452"/>
      <c r="AI356" s="453"/>
      <c r="AJ356" s="473"/>
      <c r="AK356" s="455" t="str">
        <f t="shared" si="204"/>
        <v>S.I.</v>
      </c>
      <c r="AL356" s="1"/>
    </row>
    <row r="357" spans="1:38" ht="19.5" customHeight="1">
      <c r="A357" s="552"/>
      <c r="B357" s="551"/>
      <c r="C357" s="385">
        <f t="shared" si="179"/>
        <v>376</v>
      </c>
      <c r="D357" s="541" t="s">
        <v>403</v>
      </c>
      <c r="E357" s="159" t="s">
        <v>0</v>
      </c>
      <c r="F357" s="212"/>
      <c r="G357" s="217"/>
      <c r="H357" s="216"/>
      <c r="I357" s="219" t="str">
        <f t="shared" si="197"/>
        <v>S.I.</v>
      </c>
      <c r="J357" s="235"/>
      <c r="K357" s="61"/>
      <c r="L357" s="224"/>
      <c r="M357" s="225" t="str">
        <f t="shared" si="198"/>
        <v>S.I.</v>
      </c>
      <c r="N357" s="234"/>
      <c r="O357" s="63"/>
      <c r="P357" s="227"/>
      <c r="Q357" s="228" t="str">
        <f t="shared" si="199"/>
        <v>S.I.</v>
      </c>
      <c r="R357" s="233"/>
      <c r="S357" s="65"/>
      <c r="T357" s="222"/>
      <c r="U357" s="223" t="str">
        <f t="shared" si="200"/>
        <v>S.I.</v>
      </c>
      <c r="V357" s="232"/>
      <c r="W357" s="66"/>
      <c r="X357" s="229"/>
      <c r="Y357" s="230" t="str">
        <f t="shared" si="201"/>
        <v>S.I.</v>
      </c>
      <c r="Z357" s="440"/>
      <c r="AA357" s="441"/>
      <c r="AB357" s="465"/>
      <c r="AC357" s="443" t="str">
        <f t="shared" si="202"/>
        <v>S.I.</v>
      </c>
      <c r="AD357" s="446"/>
      <c r="AE357" s="447"/>
      <c r="AF357" s="468"/>
      <c r="AG357" s="449" t="str">
        <f t="shared" si="203"/>
        <v>S.I.</v>
      </c>
      <c r="AH357" s="452"/>
      <c r="AI357" s="453"/>
      <c r="AJ357" s="473"/>
      <c r="AK357" s="455" t="str">
        <f t="shared" si="204"/>
        <v>S.I.</v>
      </c>
      <c r="AL357" s="1"/>
    </row>
    <row r="358" spans="1:38" ht="19.5" customHeight="1">
      <c r="A358" s="552"/>
      <c r="B358" s="551"/>
      <c r="C358" s="385">
        <f t="shared" si="179"/>
        <v>377</v>
      </c>
      <c r="D358" s="541" t="s">
        <v>403</v>
      </c>
      <c r="E358" s="159" t="s">
        <v>412</v>
      </c>
      <c r="F358" s="212"/>
      <c r="G358" s="217"/>
      <c r="H358" s="216"/>
      <c r="I358" s="219" t="str">
        <f t="shared" si="197"/>
        <v>S.I.</v>
      </c>
      <c r="J358" s="235"/>
      <c r="K358" s="61"/>
      <c r="L358" s="224"/>
      <c r="M358" s="225" t="str">
        <f t="shared" si="198"/>
        <v>S.I.</v>
      </c>
      <c r="N358" s="234"/>
      <c r="O358" s="63"/>
      <c r="P358" s="227"/>
      <c r="Q358" s="228" t="str">
        <f t="shared" si="199"/>
        <v>S.I.</v>
      </c>
      <c r="R358" s="233"/>
      <c r="S358" s="65"/>
      <c r="T358" s="222"/>
      <c r="U358" s="223" t="str">
        <f t="shared" si="200"/>
        <v>S.I.</v>
      </c>
      <c r="V358" s="232"/>
      <c r="W358" s="66"/>
      <c r="X358" s="229"/>
      <c r="Y358" s="230" t="str">
        <f t="shared" si="201"/>
        <v>S.I.</v>
      </c>
      <c r="Z358" s="440"/>
      <c r="AA358" s="441"/>
      <c r="AB358" s="465"/>
      <c r="AC358" s="443" t="str">
        <f t="shared" si="202"/>
        <v>S.I.</v>
      </c>
      <c r="AD358" s="446"/>
      <c r="AE358" s="447"/>
      <c r="AF358" s="468"/>
      <c r="AG358" s="449" t="str">
        <f t="shared" si="203"/>
        <v>S.I.</v>
      </c>
      <c r="AH358" s="452"/>
      <c r="AI358" s="453"/>
      <c r="AJ358" s="473"/>
      <c r="AK358" s="455" t="str">
        <f t="shared" si="204"/>
        <v>S.I.</v>
      </c>
      <c r="AL358" s="1"/>
    </row>
    <row r="359" spans="1:38" ht="19.5" customHeight="1">
      <c r="A359" s="552"/>
      <c r="B359" s="551"/>
      <c r="C359" s="385">
        <f t="shared" si="179"/>
        <v>378</v>
      </c>
      <c r="D359" s="541" t="s">
        <v>404</v>
      </c>
      <c r="E359" s="159" t="s">
        <v>0</v>
      </c>
      <c r="F359" s="212"/>
      <c r="G359" s="217"/>
      <c r="H359" s="216"/>
      <c r="I359" s="219" t="str">
        <f t="shared" si="197"/>
        <v>S.I.</v>
      </c>
      <c r="J359" s="235"/>
      <c r="K359" s="61"/>
      <c r="L359" s="224"/>
      <c r="M359" s="225" t="str">
        <f t="shared" si="198"/>
        <v>S.I.</v>
      </c>
      <c r="N359" s="234"/>
      <c r="O359" s="63"/>
      <c r="P359" s="227"/>
      <c r="Q359" s="228" t="str">
        <f t="shared" si="199"/>
        <v>S.I.</v>
      </c>
      <c r="R359" s="233"/>
      <c r="S359" s="65"/>
      <c r="T359" s="222"/>
      <c r="U359" s="223" t="str">
        <f t="shared" si="200"/>
        <v>S.I.</v>
      </c>
      <c r="V359" s="232"/>
      <c r="W359" s="66"/>
      <c r="X359" s="229"/>
      <c r="Y359" s="230" t="str">
        <f t="shared" si="201"/>
        <v>S.I.</v>
      </c>
      <c r="Z359" s="440"/>
      <c r="AA359" s="441"/>
      <c r="AB359" s="465"/>
      <c r="AC359" s="443" t="str">
        <f t="shared" si="202"/>
        <v>S.I.</v>
      </c>
      <c r="AD359" s="446"/>
      <c r="AE359" s="447"/>
      <c r="AF359" s="468"/>
      <c r="AG359" s="449" t="str">
        <f t="shared" si="203"/>
        <v>S.I.</v>
      </c>
      <c r="AH359" s="452"/>
      <c r="AI359" s="453"/>
      <c r="AJ359" s="473"/>
      <c r="AK359" s="455" t="str">
        <f t="shared" si="204"/>
        <v>S.I.</v>
      </c>
      <c r="AL359" s="1"/>
    </row>
    <row r="360" spans="1:38" ht="19.5" customHeight="1">
      <c r="A360" s="552"/>
      <c r="B360" s="551"/>
      <c r="C360" s="385">
        <f t="shared" si="179"/>
        <v>379</v>
      </c>
      <c r="D360" s="541" t="s">
        <v>404</v>
      </c>
      <c r="E360" s="159" t="s">
        <v>412</v>
      </c>
      <c r="F360" s="212"/>
      <c r="G360" s="217"/>
      <c r="H360" s="216"/>
      <c r="I360" s="219" t="str">
        <f t="shared" si="197"/>
        <v>S.I.</v>
      </c>
      <c r="J360" s="235"/>
      <c r="K360" s="61"/>
      <c r="L360" s="224"/>
      <c r="M360" s="225" t="str">
        <f t="shared" si="198"/>
        <v>S.I.</v>
      </c>
      <c r="N360" s="234"/>
      <c r="O360" s="63"/>
      <c r="P360" s="227"/>
      <c r="Q360" s="228" t="str">
        <f t="shared" si="199"/>
        <v>S.I.</v>
      </c>
      <c r="R360" s="233"/>
      <c r="S360" s="65"/>
      <c r="T360" s="222"/>
      <c r="U360" s="223" t="str">
        <f t="shared" si="200"/>
        <v>S.I.</v>
      </c>
      <c r="V360" s="232"/>
      <c r="W360" s="66"/>
      <c r="X360" s="229"/>
      <c r="Y360" s="230" t="str">
        <f t="shared" si="201"/>
        <v>S.I.</v>
      </c>
      <c r="Z360" s="440"/>
      <c r="AA360" s="441"/>
      <c r="AB360" s="465"/>
      <c r="AC360" s="443" t="str">
        <f t="shared" si="202"/>
        <v>S.I.</v>
      </c>
      <c r="AD360" s="446"/>
      <c r="AE360" s="447"/>
      <c r="AF360" s="468"/>
      <c r="AG360" s="449" t="str">
        <f t="shared" si="203"/>
        <v>S.I.</v>
      </c>
      <c r="AH360" s="452"/>
      <c r="AI360" s="453"/>
      <c r="AJ360" s="473"/>
      <c r="AK360" s="455" t="str">
        <f t="shared" si="204"/>
        <v>S.I.</v>
      </c>
      <c r="AL360" s="1"/>
    </row>
    <row r="361" spans="1:38" ht="19.5" customHeight="1">
      <c r="A361" s="552"/>
      <c r="B361" s="551"/>
      <c r="C361" s="385">
        <f t="shared" si="179"/>
        <v>380</v>
      </c>
      <c r="D361" s="541" t="s">
        <v>405</v>
      </c>
      <c r="E361" s="159" t="s">
        <v>0</v>
      </c>
      <c r="F361" s="212"/>
      <c r="G361" s="217"/>
      <c r="H361" s="216"/>
      <c r="I361" s="219" t="str">
        <f t="shared" si="197"/>
        <v>S.I.</v>
      </c>
      <c r="J361" s="235"/>
      <c r="K361" s="61"/>
      <c r="L361" s="224"/>
      <c r="M361" s="225" t="str">
        <f t="shared" si="198"/>
        <v>S.I.</v>
      </c>
      <c r="N361" s="234"/>
      <c r="O361" s="63"/>
      <c r="P361" s="227"/>
      <c r="Q361" s="228" t="str">
        <f t="shared" si="199"/>
        <v>S.I.</v>
      </c>
      <c r="R361" s="233"/>
      <c r="S361" s="65"/>
      <c r="T361" s="222"/>
      <c r="U361" s="223" t="str">
        <f t="shared" si="200"/>
        <v>S.I.</v>
      </c>
      <c r="V361" s="232"/>
      <c r="W361" s="66"/>
      <c r="X361" s="229"/>
      <c r="Y361" s="230" t="str">
        <f t="shared" si="201"/>
        <v>S.I.</v>
      </c>
      <c r="Z361" s="440"/>
      <c r="AA361" s="441"/>
      <c r="AB361" s="465"/>
      <c r="AC361" s="443" t="str">
        <f t="shared" si="202"/>
        <v>S.I.</v>
      </c>
      <c r="AD361" s="446"/>
      <c r="AE361" s="447"/>
      <c r="AF361" s="468"/>
      <c r="AG361" s="449" t="str">
        <f t="shared" si="203"/>
        <v>S.I.</v>
      </c>
      <c r="AH361" s="452"/>
      <c r="AI361" s="453"/>
      <c r="AJ361" s="473"/>
      <c r="AK361" s="455" t="str">
        <f t="shared" si="204"/>
        <v>S.I.</v>
      </c>
      <c r="AL361" s="1"/>
    </row>
    <row r="362" spans="1:38" ht="19.5" customHeight="1">
      <c r="A362" s="552"/>
      <c r="B362" s="551"/>
      <c r="C362" s="385">
        <f t="shared" si="179"/>
        <v>381</v>
      </c>
      <c r="D362" s="541" t="s">
        <v>405</v>
      </c>
      <c r="E362" s="159" t="s">
        <v>412</v>
      </c>
      <c r="F362" s="212"/>
      <c r="G362" s="217"/>
      <c r="H362" s="216"/>
      <c r="I362" s="219" t="str">
        <f t="shared" si="197"/>
        <v>S.I.</v>
      </c>
      <c r="J362" s="235"/>
      <c r="K362" s="61"/>
      <c r="L362" s="224"/>
      <c r="M362" s="225" t="str">
        <f t="shared" si="198"/>
        <v>S.I.</v>
      </c>
      <c r="N362" s="234"/>
      <c r="O362" s="63"/>
      <c r="P362" s="227"/>
      <c r="Q362" s="228" t="str">
        <f t="shared" si="199"/>
        <v>S.I.</v>
      </c>
      <c r="R362" s="233"/>
      <c r="S362" s="65"/>
      <c r="T362" s="222"/>
      <c r="U362" s="223" t="str">
        <f t="shared" si="200"/>
        <v>S.I.</v>
      </c>
      <c r="V362" s="232"/>
      <c r="W362" s="66"/>
      <c r="X362" s="229"/>
      <c r="Y362" s="230" t="str">
        <f t="shared" si="201"/>
        <v>S.I.</v>
      </c>
      <c r="Z362" s="440"/>
      <c r="AA362" s="441"/>
      <c r="AB362" s="465"/>
      <c r="AC362" s="443" t="str">
        <f t="shared" si="202"/>
        <v>S.I.</v>
      </c>
      <c r="AD362" s="446"/>
      <c r="AE362" s="447"/>
      <c r="AF362" s="468"/>
      <c r="AG362" s="449" t="str">
        <f t="shared" si="203"/>
        <v>S.I.</v>
      </c>
      <c r="AH362" s="452"/>
      <c r="AI362" s="453"/>
      <c r="AJ362" s="473"/>
      <c r="AK362" s="455" t="str">
        <f t="shared" si="204"/>
        <v>S.I.</v>
      </c>
      <c r="AL362" s="1"/>
    </row>
    <row r="363" spans="1:38" ht="19.5" customHeight="1">
      <c r="A363" s="552"/>
      <c r="B363" s="551"/>
      <c r="C363" s="385">
        <f t="shared" si="179"/>
        <v>382</v>
      </c>
      <c r="D363" s="541" t="s">
        <v>406</v>
      </c>
      <c r="E363" s="159" t="s">
        <v>0</v>
      </c>
      <c r="F363" s="212"/>
      <c r="G363" s="217"/>
      <c r="H363" s="216"/>
      <c r="I363" s="219" t="str">
        <f t="shared" si="197"/>
        <v>S.I.</v>
      </c>
      <c r="J363" s="235"/>
      <c r="K363" s="61"/>
      <c r="L363" s="224"/>
      <c r="M363" s="225" t="str">
        <f t="shared" si="198"/>
        <v>S.I.</v>
      </c>
      <c r="N363" s="234"/>
      <c r="O363" s="63"/>
      <c r="P363" s="227"/>
      <c r="Q363" s="228" t="str">
        <f t="shared" si="199"/>
        <v>S.I.</v>
      </c>
      <c r="R363" s="233"/>
      <c r="S363" s="65"/>
      <c r="T363" s="222"/>
      <c r="U363" s="223" t="str">
        <f t="shared" si="200"/>
        <v>S.I.</v>
      </c>
      <c r="V363" s="232"/>
      <c r="W363" s="66"/>
      <c r="X363" s="229"/>
      <c r="Y363" s="230" t="str">
        <f t="shared" si="201"/>
        <v>S.I.</v>
      </c>
      <c r="Z363" s="440"/>
      <c r="AA363" s="441"/>
      <c r="AB363" s="465"/>
      <c r="AC363" s="443" t="str">
        <f t="shared" si="202"/>
        <v>S.I.</v>
      </c>
      <c r="AD363" s="446"/>
      <c r="AE363" s="447"/>
      <c r="AF363" s="468"/>
      <c r="AG363" s="449" t="str">
        <f t="shared" si="203"/>
        <v>S.I.</v>
      </c>
      <c r="AH363" s="452"/>
      <c r="AI363" s="453"/>
      <c r="AJ363" s="473"/>
      <c r="AK363" s="455" t="str">
        <f t="shared" si="204"/>
        <v>S.I.</v>
      </c>
      <c r="AL363" s="1"/>
    </row>
    <row r="364" spans="1:38" ht="19.5" customHeight="1">
      <c r="A364" s="552"/>
      <c r="B364" s="551"/>
      <c r="C364" s="385">
        <f t="shared" si="179"/>
        <v>383</v>
      </c>
      <c r="D364" s="541" t="s">
        <v>406</v>
      </c>
      <c r="E364" s="159" t="s">
        <v>412</v>
      </c>
      <c r="F364" s="212"/>
      <c r="G364" s="217"/>
      <c r="H364" s="216"/>
      <c r="I364" s="219" t="str">
        <f t="shared" si="197"/>
        <v>S.I.</v>
      </c>
      <c r="J364" s="235"/>
      <c r="K364" s="61"/>
      <c r="L364" s="224"/>
      <c r="M364" s="225" t="str">
        <f t="shared" si="198"/>
        <v>S.I.</v>
      </c>
      <c r="N364" s="234"/>
      <c r="O364" s="63"/>
      <c r="P364" s="227"/>
      <c r="Q364" s="228" t="str">
        <f t="shared" si="199"/>
        <v>S.I.</v>
      </c>
      <c r="R364" s="233"/>
      <c r="S364" s="65"/>
      <c r="T364" s="222"/>
      <c r="U364" s="223" t="str">
        <f t="shared" si="200"/>
        <v>S.I.</v>
      </c>
      <c r="V364" s="232"/>
      <c r="W364" s="66"/>
      <c r="X364" s="229"/>
      <c r="Y364" s="230" t="str">
        <f t="shared" si="201"/>
        <v>S.I.</v>
      </c>
      <c r="Z364" s="440"/>
      <c r="AA364" s="441"/>
      <c r="AB364" s="465"/>
      <c r="AC364" s="443" t="str">
        <f t="shared" si="202"/>
        <v>S.I.</v>
      </c>
      <c r="AD364" s="446"/>
      <c r="AE364" s="447"/>
      <c r="AF364" s="468"/>
      <c r="AG364" s="449" t="str">
        <f t="shared" si="203"/>
        <v>S.I.</v>
      </c>
      <c r="AH364" s="452"/>
      <c r="AI364" s="453"/>
      <c r="AJ364" s="473"/>
      <c r="AK364" s="455" t="str">
        <f t="shared" si="204"/>
        <v>S.I.</v>
      </c>
      <c r="AL364" s="1"/>
    </row>
    <row r="365" spans="1:38" ht="19.5" customHeight="1">
      <c r="A365" s="552"/>
      <c r="B365" s="551"/>
      <c r="C365" s="385">
        <f t="shared" si="179"/>
        <v>384</v>
      </c>
      <c r="D365" s="541" t="s">
        <v>410</v>
      </c>
      <c r="E365" s="159" t="s">
        <v>0</v>
      </c>
      <c r="F365" s="212"/>
      <c r="G365" s="217"/>
      <c r="H365" s="216"/>
      <c r="I365" s="219" t="str">
        <f t="shared" si="197"/>
        <v>S.I.</v>
      </c>
      <c r="J365" s="235"/>
      <c r="K365" s="61"/>
      <c r="L365" s="224"/>
      <c r="M365" s="225" t="str">
        <f t="shared" si="198"/>
        <v>S.I.</v>
      </c>
      <c r="N365" s="234"/>
      <c r="O365" s="63"/>
      <c r="P365" s="227"/>
      <c r="Q365" s="228" t="str">
        <f t="shared" si="199"/>
        <v>S.I.</v>
      </c>
      <c r="R365" s="233"/>
      <c r="S365" s="65"/>
      <c r="T365" s="222"/>
      <c r="U365" s="223" t="str">
        <f t="shared" si="200"/>
        <v>S.I.</v>
      </c>
      <c r="V365" s="232"/>
      <c r="W365" s="66"/>
      <c r="X365" s="229"/>
      <c r="Y365" s="230" t="str">
        <f t="shared" si="201"/>
        <v>S.I.</v>
      </c>
      <c r="Z365" s="440"/>
      <c r="AA365" s="441"/>
      <c r="AB365" s="465"/>
      <c r="AC365" s="443" t="str">
        <f t="shared" si="202"/>
        <v>S.I.</v>
      </c>
      <c r="AD365" s="446"/>
      <c r="AE365" s="447"/>
      <c r="AF365" s="468"/>
      <c r="AG365" s="449" t="str">
        <f t="shared" si="203"/>
        <v>S.I.</v>
      </c>
      <c r="AH365" s="452"/>
      <c r="AI365" s="453"/>
      <c r="AJ365" s="473"/>
      <c r="AK365" s="455" t="str">
        <f t="shared" si="204"/>
        <v>S.I.</v>
      </c>
      <c r="AL365" s="1"/>
    </row>
    <row r="366" spans="1:38" ht="19.5" customHeight="1">
      <c r="A366" s="552"/>
      <c r="B366" s="551"/>
      <c r="C366" s="385">
        <f t="shared" si="179"/>
        <v>385</v>
      </c>
      <c r="D366" s="541" t="s">
        <v>410</v>
      </c>
      <c r="E366" s="159" t="s">
        <v>412</v>
      </c>
      <c r="F366" s="212"/>
      <c r="G366" s="217"/>
      <c r="H366" s="216"/>
      <c r="I366" s="219" t="str">
        <f t="shared" si="197"/>
        <v>S.I.</v>
      </c>
      <c r="J366" s="235"/>
      <c r="K366" s="61"/>
      <c r="L366" s="224"/>
      <c r="M366" s="225" t="str">
        <f t="shared" si="198"/>
        <v>S.I.</v>
      </c>
      <c r="N366" s="234"/>
      <c r="O366" s="63"/>
      <c r="P366" s="227"/>
      <c r="Q366" s="228" t="str">
        <f t="shared" si="199"/>
        <v>S.I.</v>
      </c>
      <c r="R366" s="233"/>
      <c r="S366" s="65"/>
      <c r="T366" s="222"/>
      <c r="U366" s="223" t="str">
        <f t="shared" si="200"/>
        <v>S.I.</v>
      </c>
      <c r="V366" s="232"/>
      <c r="W366" s="66"/>
      <c r="X366" s="229"/>
      <c r="Y366" s="230" t="str">
        <f t="shared" si="201"/>
        <v>S.I.</v>
      </c>
      <c r="Z366" s="440"/>
      <c r="AA366" s="441"/>
      <c r="AB366" s="465"/>
      <c r="AC366" s="443" t="str">
        <f t="shared" si="202"/>
        <v>S.I.</v>
      </c>
      <c r="AD366" s="446"/>
      <c r="AE366" s="447"/>
      <c r="AF366" s="468"/>
      <c r="AG366" s="449" t="str">
        <f t="shared" si="203"/>
        <v>S.I.</v>
      </c>
      <c r="AH366" s="452"/>
      <c r="AI366" s="453"/>
      <c r="AJ366" s="473"/>
      <c r="AK366" s="455" t="str">
        <f t="shared" si="204"/>
        <v>S.I.</v>
      </c>
      <c r="AL366" s="1"/>
    </row>
    <row r="367" spans="1:38" ht="19.5" customHeight="1">
      <c r="A367" s="552"/>
      <c r="B367" s="551"/>
      <c r="C367" s="385">
        <f t="shared" si="179"/>
        <v>386</v>
      </c>
      <c r="D367" s="541" t="s">
        <v>413</v>
      </c>
      <c r="E367" s="159" t="s">
        <v>0</v>
      </c>
      <c r="F367" s="212"/>
      <c r="G367" s="217"/>
      <c r="H367" s="216"/>
      <c r="I367" s="219" t="str">
        <f t="shared" si="197"/>
        <v>S.I.</v>
      </c>
      <c r="J367" s="235"/>
      <c r="K367" s="61"/>
      <c r="L367" s="224"/>
      <c r="M367" s="225" t="str">
        <f t="shared" si="198"/>
        <v>S.I.</v>
      </c>
      <c r="N367" s="234"/>
      <c r="O367" s="63"/>
      <c r="P367" s="227"/>
      <c r="Q367" s="228" t="str">
        <f t="shared" si="199"/>
        <v>S.I.</v>
      </c>
      <c r="R367" s="233"/>
      <c r="S367" s="65"/>
      <c r="T367" s="222"/>
      <c r="U367" s="223" t="str">
        <f t="shared" si="200"/>
        <v>S.I.</v>
      </c>
      <c r="V367" s="232"/>
      <c r="W367" s="66"/>
      <c r="X367" s="229"/>
      <c r="Y367" s="230" t="str">
        <f t="shared" si="201"/>
        <v>S.I.</v>
      </c>
      <c r="Z367" s="440"/>
      <c r="AA367" s="441"/>
      <c r="AB367" s="465"/>
      <c r="AC367" s="443" t="str">
        <f t="shared" si="202"/>
        <v>S.I.</v>
      </c>
      <c r="AD367" s="446"/>
      <c r="AE367" s="447"/>
      <c r="AF367" s="468"/>
      <c r="AG367" s="449" t="str">
        <f t="shared" si="203"/>
        <v>S.I.</v>
      </c>
      <c r="AH367" s="452"/>
      <c r="AI367" s="453"/>
      <c r="AJ367" s="473"/>
      <c r="AK367" s="455" t="str">
        <f t="shared" si="204"/>
        <v>S.I.</v>
      </c>
      <c r="AL367" s="1"/>
    </row>
    <row r="368" spans="1:38" ht="19.5" customHeight="1">
      <c r="A368" s="552"/>
      <c r="B368" s="551"/>
      <c r="C368" s="385">
        <f t="shared" si="179"/>
        <v>387</v>
      </c>
      <c r="D368" s="541" t="s">
        <v>413</v>
      </c>
      <c r="E368" s="159" t="s">
        <v>412</v>
      </c>
      <c r="F368" s="212"/>
      <c r="G368" s="217"/>
      <c r="H368" s="216"/>
      <c r="I368" s="219" t="str">
        <f t="shared" si="197"/>
        <v>S.I.</v>
      </c>
      <c r="J368" s="235"/>
      <c r="K368" s="61"/>
      <c r="L368" s="224"/>
      <c r="M368" s="225" t="str">
        <f t="shared" si="198"/>
        <v>S.I.</v>
      </c>
      <c r="N368" s="234"/>
      <c r="O368" s="63"/>
      <c r="P368" s="227"/>
      <c r="Q368" s="228" t="str">
        <f t="shared" si="199"/>
        <v>S.I.</v>
      </c>
      <c r="R368" s="233"/>
      <c r="S368" s="65"/>
      <c r="T368" s="222"/>
      <c r="U368" s="223" t="str">
        <f t="shared" si="200"/>
        <v>S.I.</v>
      </c>
      <c r="V368" s="232"/>
      <c r="W368" s="66"/>
      <c r="X368" s="229"/>
      <c r="Y368" s="230" t="str">
        <f t="shared" si="201"/>
        <v>S.I.</v>
      </c>
      <c r="Z368" s="440"/>
      <c r="AA368" s="441"/>
      <c r="AB368" s="465"/>
      <c r="AC368" s="443" t="str">
        <f t="shared" si="202"/>
        <v>S.I.</v>
      </c>
      <c r="AD368" s="446"/>
      <c r="AE368" s="447"/>
      <c r="AF368" s="468"/>
      <c r="AG368" s="449" t="str">
        <f t="shared" si="203"/>
        <v>S.I.</v>
      </c>
      <c r="AH368" s="452"/>
      <c r="AI368" s="453"/>
      <c r="AJ368" s="473"/>
      <c r="AK368" s="455" t="str">
        <f t="shared" si="204"/>
        <v>S.I.</v>
      </c>
      <c r="AL368" s="1"/>
    </row>
    <row r="369" spans="1:38" ht="19.5" customHeight="1">
      <c r="A369" s="552"/>
      <c r="B369" s="551"/>
      <c r="C369" s="385">
        <f t="shared" si="179"/>
        <v>388</v>
      </c>
      <c r="D369" s="541" t="s">
        <v>407</v>
      </c>
      <c r="E369" s="159" t="s">
        <v>0</v>
      </c>
      <c r="F369" s="212"/>
      <c r="G369" s="217"/>
      <c r="H369" s="216"/>
      <c r="I369" s="219" t="str">
        <f t="shared" si="197"/>
        <v>S.I.</v>
      </c>
      <c r="J369" s="235"/>
      <c r="K369" s="61"/>
      <c r="L369" s="224"/>
      <c r="M369" s="225" t="str">
        <f t="shared" si="198"/>
        <v>S.I.</v>
      </c>
      <c r="N369" s="234"/>
      <c r="O369" s="63"/>
      <c r="P369" s="227"/>
      <c r="Q369" s="228" t="str">
        <f t="shared" si="199"/>
        <v>S.I.</v>
      </c>
      <c r="R369" s="233"/>
      <c r="S369" s="65"/>
      <c r="T369" s="222"/>
      <c r="U369" s="223" t="str">
        <f t="shared" si="200"/>
        <v>S.I.</v>
      </c>
      <c r="V369" s="232"/>
      <c r="W369" s="66"/>
      <c r="X369" s="229"/>
      <c r="Y369" s="230" t="str">
        <f t="shared" si="201"/>
        <v>S.I.</v>
      </c>
      <c r="Z369" s="440"/>
      <c r="AA369" s="441"/>
      <c r="AB369" s="465"/>
      <c r="AC369" s="443" t="str">
        <f t="shared" si="202"/>
        <v>S.I.</v>
      </c>
      <c r="AD369" s="446"/>
      <c r="AE369" s="447"/>
      <c r="AF369" s="468"/>
      <c r="AG369" s="449" t="str">
        <f t="shared" si="203"/>
        <v>S.I.</v>
      </c>
      <c r="AH369" s="452"/>
      <c r="AI369" s="453"/>
      <c r="AJ369" s="473"/>
      <c r="AK369" s="455" t="str">
        <f t="shared" si="204"/>
        <v>S.I.</v>
      </c>
      <c r="AL369" s="1"/>
    </row>
    <row r="370" spans="1:38" ht="19.5" customHeight="1">
      <c r="A370" s="552"/>
      <c r="B370" s="551"/>
      <c r="C370" s="385">
        <f t="shared" si="179"/>
        <v>389</v>
      </c>
      <c r="D370" s="541" t="s">
        <v>407</v>
      </c>
      <c r="E370" s="159" t="s">
        <v>412</v>
      </c>
      <c r="F370" s="212"/>
      <c r="G370" s="217"/>
      <c r="H370" s="216"/>
      <c r="I370" s="219" t="str">
        <f t="shared" si="197"/>
        <v>S.I.</v>
      </c>
      <c r="J370" s="235"/>
      <c r="K370" s="61"/>
      <c r="L370" s="224"/>
      <c r="M370" s="225" t="str">
        <f t="shared" si="198"/>
        <v>S.I.</v>
      </c>
      <c r="N370" s="234"/>
      <c r="O370" s="63"/>
      <c r="P370" s="227"/>
      <c r="Q370" s="228" t="str">
        <f t="shared" si="199"/>
        <v>S.I.</v>
      </c>
      <c r="R370" s="233"/>
      <c r="S370" s="65"/>
      <c r="T370" s="222"/>
      <c r="U370" s="223" t="str">
        <f t="shared" si="200"/>
        <v>S.I.</v>
      </c>
      <c r="V370" s="232"/>
      <c r="W370" s="66"/>
      <c r="X370" s="229"/>
      <c r="Y370" s="230" t="str">
        <f t="shared" si="201"/>
        <v>S.I.</v>
      </c>
      <c r="Z370" s="440"/>
      <c r="AA370" s="441"/>
      <c r="AB370" s="465"/>
      <c r="AC370" s="443" t="str">
        <f t="shared" si="202"/>
        <v>S.I.</v>
      </c>
      <c r="AD370" s="446"/>
      <c r="AE370" s="447"/>
      <c r="AF370" s="468"/>
      <c r="AG370" s="449" t="str">
        <f t="shared" si="203"/>
        <v>S.I.</v>
      </c>
      <c r="AH370" s="452"/>
      <c r="AI370" s="453"/>
      <c r="AJ370" s="473"/>
      <c r="AK370" s="455" t="str">
        <f t="shared" si="204"/>
        <v>S.I.</v>
      </c>
      <c r="AL370" s="1"/>
    </row>
    <row r="371" spans="1:38" ht="19.5" customHeight="1">
      <c r="A371" s="552"/>
      <c r="B371" s="551"/>
      <c r="C371" s="385">
        <f t="shared" si="179"/>
        <v>390</v>
      </c>
      <c r="D371" s="541" t="s">
        <v>408</v>
      </c>
      <c r="E371" s="159" t="s">
        <v>0</v>
      </c>
      <c r="F371" s="212"/>
      <c r="G371" s="217"/>
      <c r="H371" s="216"/>
      <c r="I371" s="219" t="str">
        <f t="shared" si="197"/>
        <v>S.I.</v>
      </c>
      <c r="J371" s="235"/>
      <c r="K371" s="61"/>
      <c r="L371" s="224"/>
      <c r="M371" s="225" t="str">
        <f t="shared" si="198"/>
        <v>S.I.</v>
      </c>
      <c r="N371" s="234"/>
      <c r="O371" s="63"/>
      <c r="P371" s="227"/>
      <c r="Q371" s="228" t="str">
        <f t="shared" si="199"/>
        <v>S.I.</v>
      </c>
      <c r="R371" s="233"/>
      <c r="S371" s="65"/>
      <c r="T371" s="222"/>
      <c r="U371" s="223" t="str">
        <f t="shared" si="200"/>
        <v>S.I.</v>
      </c>
      <c r="V371" s="232"/>
      <c r="W371" s="66"/>
      <c r="X371" s="229"/>
      <c r="Y371" s="230" t="str">
        <f t="shared" si="201"/>
        <v>S.I.</v>
      </c>
      <c r="Z371" s="440"/>
      <c r="AA371" s="441"/>
      <c r="AB371" s="465"/>
      <c r="AC371" s="443" t="str">
        <f t="shared" si="202"/>
        <v>S.I.</v>
      </c>
      <c r="AD371" s="446"/>
      <c r="AE371" s="447"/>
      <c r="AF371" s="468"/>
      <c r="AG371" s="449" t="str">
        <f t="shared" si="203"/>
        <v>S.I.</v>
      </c>
      <c r="AH371" s="452"/>
      <c r="AI371" s="453"/>
      <c r="AJ371" s="473"/>
      <c r="AK371" s="455" t="str">
        <f t="shared" si="204"/>
        <v>S.I.</v>
      </c>
      <c r="AL371" s="1"/>
    </row>
    <row r="372" spans="1:38" ht="19.5" customHeight="1">
      <c r="A372" s="552"/>
      <c r="B372" s="551"/>
      <c r="C372" s="385">
        <f t="shared" si="179"/>
        <v>391</v>
      </c>
      <c r="D372" s="541" t="s">
        <v>408</v>
      </c>
      <c r="E372" s="159" t="s">
        <v>412</v>
      </c>
      <c r="F372" s="212"/>
      <c r="G372" s="217"/>
      <c r="H372" s="216"/>
      <c r="I372" s="219" t="str">
        <f t="shared" si="197"/>
        <v>S.I.</v>
      </c>
      <c r="J372" s="235"/>
      <c r="K372" s="61"/>
      <c r="L372" s="224"/>
      <c r="M372" s="225" t="str">
        <f t="shared" si="198"/>
        <v>S.I.</v>
      </c>
      <c r="N372" s="234"/>
      <c r="O372" s="63"/>
      <c r="P372" s="227"/>
      <c r="Q372" s="228" t="str">
        <f t="shared" si="199"/>
        <v>S.I.</v>
      </c>
      <c r="R372" s="233"/>
      <c r="S372" s="65"/>
      <c r="T372" s="222"/>
      <c r="U372" s="223" t="str">
        <f t="shared" si="200"/>
        <v>S.I.</v>
      </c>
      <c r="V372" s="232"/>
      <c r="W372" s="66"/>
      <c r="X372" s="229"/>
      <c r="Y372" s="230" t="str">
        <f t="shared" si="201"/>
        <v>S.I.</v>
      </c>
      <c r="Z372" s="440"/>
      <c r="AA372" s="441"/>
      <c r="AB372" s="465"/>
      <c r="AC372" s="443" t="str">
        <f t="shared" si="202"/>
        <v>S.I.</v>
      </c>
      <c r="AD372" s="446"/>
      <c r="AE372" s="447"/>
      <c r="AF372" s="468"/>
      <c r="AG372" s="449" t="str">
        <f t="shared" si="203"/>
        <v>S.I.</v>
      </c>
      <c r="AH372" s="452"/>
      <c r="AI372" s="453"/>
      <c r="AJ372" s="473"/>
      <c r="AK372" s="455" t="str">
        <f t="shared" si="204"/>
        <v>S.I.</v>
      </c>
      <c r="AL372" s="1"/>
    </row>
    <row r="373" spans="1:38" ht="19.5" customHeight="1">
      <c r="A373" s="552"/>
      <c r="B373" s="551"/>
      <c r="C373" s="385">
        <f t="shared" si="179"/>
        <v>392</v>
      </c>
      <c r="D373" s="541" t="s">
        <v>409</v>
      </c>
      <c r="E373" s="159" t="s">
        <v>0</v>
      </c>
      <c r="F373" s="212"/>
      <c r="G373" s="217"/>
      <c r="H373" s="216"/>
      <c r="I373" s="219" t="str">
        <f t="shared" si="197"/>
        <v>S.I.</v>
      </c>
      <c r="J373" s="235"/>
      <c r="K373" s="61"/>
      <c r="L373" s="224"/>
      <c r="M373" s="225" t="str">
        <f t="shared" si="198"/>
        <v>S.I.</v>
      </c>
      <c r="N373" s="234"/>
      <c r="O373" s="63"/>
      <c r="P373" s="227"/>
      <c r="Q373" s="228" t="str">
        <f t="shared" si="199"/>
        <v>S.I.</v>
      </c>
      <c r="R373" s="233"/>
      <c r="S373" s="65"/>
      <c r="T373" s="222"/>
      <c r="U373" s="223" t="str">
        <f t="shared" si="200"/>
        <v>S.I.</v>
      </c>
      <c r="V373" s="232"/>
      <c r="W373" s="66"/>
      <c r="X373" s="229"/>
      <c r="Y373" s="230" t="str">
        <f t="shared" si="201"/>
        <v>S.I.</v>
      </c>
      <c r="Z373" s="440"/>
      <c r="AA373" s="441"/>
      <c r="AB373" s="465"/>
      <c r="AC373" s="443" t="str">
        <f t="shared" si="202"/>
        <v>S.I.</v>
      </c>
      <c r="AD373" s="446"/>
      <c r="AE373" s="447"/>
      <c r="AF373" s="468"/>
      <c r="AG373" s="449" t="str">
        <f t="shared" si="203"/>
        <v>S.I.</v>
      </c>
      <c r="AH373" s="452"/>
      <c r="AI373" s="453"/>
      <c r="AJ373" s="473"/>
      <c r="AK373" s="455" t="str">
        <f t="shared" si="204"/>
        <v>S.I.</v>
      </c>
      <c r="AL373" s="1"/>
    </row>
    <row r="374" spans="1:38" ht="19.5" customHeight="1">
      <c r="A374" s="552"/>
      <c r="B374" s="551"/>
      <c r="C374" s="385">
        <f t="shared" si="179"/>
        <v>393</v>
      </c>
      <c r="D374" s="541" t="s">
        <v>409</v>
      </c>
      <c r="E374" s="159" t="s">
        <v>412</v>
      </c>
      <c r="F374" s="212"/>
      <c r="G374" s="217"/>
      <c r="H374" s="216"/>
      <c r="I374" s="219" t="str">
        <f t="shared" si="197"/>
        <v>S.I.</v>
      </c>
      <c r="J374" s="235"/>
      <c r="K374" s="61"/>
      <c r="L374" s="224"/>
      <c r="M374" s="225" t="str">
        <f t="shared" si="198"/>
        <v>S.I.</v>
      </c>
      <c r="N374" s="234"/>
      <c r="O374" s="63"/>
      <c r="P374" s="227"/>
      <c r="Q374" s="228" t="str">
        <f t="shared" si="199"/>
        <v>S.I.</v>
      </c>
      <c r="R374" s="233"/>
      <c r="S374" s="65"/>
      <c r="T374" s="222"/>
      <c r="U374" s="223" t="str">
        <f t="shared" si="200"/>
        <v>S.I.</v>
      </c>
      <c r="V374" s="232"/>
      <c r="W374" s="66"/>
      <c r="X374" s="229"/>
      <c r="Y374" s="230" t="str">
        <f t="shared" si="201"/>
        <v>S.I.</v>
      </c>
      <c r="Z374" s="440"/>
      <c r="AA374" s="441"/>
      <c r="AB374" s="465"/>
      <c r="AC374" s="443" t="str">
        <f t="shared" si="202"/>
        <v>S.I.</v>
      </c>
      <c r="AD374" s="446"/>
      <c r="AE374" s="447"/>
      <c r="AF374" s="468"/>
      <c r="AG374" s="449" t="str">
        <f t="shared" si="203"/>
        <v>S.I.</v>
      </c>
      <c r="AH374" s="452"/>
      <c r="AI374" s="453"/>
      <c r="AJ374" s="473"/>
      <c r="AK374" s="455" t="str">
        <f t="shared" si="204"/>
        <v>S.I.</v>
      </c>
      <c r="AL374" s="1"/>
    </row>
    <row r="375" spans="1:38" ht="19.5" customHeight="1">
      <c r="A375" s="552"/>
      <c r="B375" s="551"/>
      <c r="C375" s="385">
        <f t="shared" si="179"/>
        <v>394</v>
      </c>
      <c r="D375" s="541" t="s">
        <v>411</v>
      </c>
      <c r="E375" s="159" t="s">
        <v>0</v>
      </c>
      <c r="F375" s="212"/>
      <c r="G375" s="217"/>
      <c r="H375" s="216"/>
      <c r="I375" s="219" t="str">
        <f t="shared" si="197"/>
        <v>S.I.</v>
      </c>
      <c r="J375" s="235"/>
      <c r="K375" s="61"/>
      <c r="L375" s="224"/>
      <c r="M375" s="225" t="str">
        <f t="shared" si="198"/>
        <v>S.I.</v>
      </c>
      <c r="N375" s="234"/>
      <c r="O375" s="63"/>
      <c r="P375" s="227"/>
      <c r="Q375" s="228" t="str">
        <f t="shared" si="199"/>
        <v>S.I.</v>
      </c>
      <c r="R375" s="233"/>
      <c r="S375" s="65"/>
      <c r="T375" s="222"/>
      <c r="U375" s="223" t="str">
        <f t="shared" si="200"/>
        <v>S.I.</v>
      </c>
      <c r="V375" s="232"/>
      <c r="W375" s="66"/>
      <c r="X375" s="229"/>
      <c r="Y375" s="230" t="str">
        <f t="shared" si="201"/>
        <v>S.I.</v>
      </c>
      <c r="Z375" s="440"/>
      <c r="AA375" s="441"/>
      <c r="AB375" s="465"/>
      <c r="AC375" s="443" t="str">
        <f t="shared" si="202"/>
        <v>S.I.</v>
      </c>
      <c r="AD375" s="446"/>
      <c r="AE375" s="447"/>
      <c r="AF375" s="468"/>
      <c r="AG375" s="449" t="str">
        <f t="shared" si="203"/>
        <v>S.I.</v>
      </c>
      <c r="AH375" s="452"/>
      <c r="AI375" s="453"/>
      <c r="AJ375" s="473"/>
      <c r="AK375" s="455" t="str">
        <f t="shared" si="204"/>
        <v>S.I.</v>
      </c>
      <c r="AL375" s="1"/>
    </row>
    <row r="376" spans="1:38" ht="19.5" customHeight="1">
      <c r="A376" s="552"/>
      <c r="B376" s="551"/>
      <c r="C376" s="385">
        <f t="shared" si="179"/>
        <v>395</v>
      </c>
      <c r="D376" s="541" t="s">
        <v>411</v>
      </c>
      <c r="E376" s="159" t="s">
        <v>412</v>
      </c>
      <c r="F376" s="212"/>
      <c r="G376" s="217"/>
      <c r="H376" s="216"/>
      <c r="I376" s="219" t="str">
        <f t="shared" si="197"/>
        <v>S.I.</v>
      </c>
      <c r="J376" s="235"/>
      <c r="K376" s="61"/>
      <c r="L376" s="224"/>
      <c r="M376" s="225" t="str">
        <f t="shared" si="198"/>
        <v>S.I.</v>
      </c>
      <c r="N376" s="234"/>
      <c r="O376" s="63"/>
      <c r="P376" s="227"/>
      <c r="Q376" s="228" t="str">
        <f t="shared" si="199"/>
        <v>S.I.</v>
      </c>
      <c r="R376" s="233"/>
      <c r="S376" s="65"/>
      <c r="T376" s="222"/>
      <c r="U376" s="223" t="str">
        <f t="shared" si="200"/>
        <v>S.I.</v>
      </c>
      <c r="V376" s="232"/>
      <c r="W376" s="66"/>
      <c r="X376" s="229"/>
      <c r="Y376" s="230" t="str">
        <f t="shared" si="201"/>
        <v>S.I.</v>
      </c>
      <c r="Z376" s="440"/>
      <c r="AA376" s="441"/>
      <c r="AB376" s="465"/>
      <c r="AC376" s="443" t="str">
        <f t="shared" si="202"/>
        <v>S.I.</v>
      </c>
      <c r="AD376" s="446"/>
      <c r="AE376" s="447"/>
      <c r="AF376" s="468"/>
      <c r="AG376" s="449" t="str">
        <f t="shared" si="203"/>
        <v>S.I.</v>
      </c>
      <c r="AH376" s="452"/>
      <c r="AI376" s="453"/>
      <c r="AJ376" s="473"/>
      <c r="AK376" s="455" t="str">
        <f t="shared" si="204"/>
        <v>S.I.</v>
      </c>
      <c r="AL376" s="1"/>
    </row>
    <row r="377" spans="1:38" ht="58.5" customHeight="1">
      <c r="A377" s="538" t="s">
        <v>326</v>
      </c>
      <c r="B377" s="535" t="s">
        <v>1186</v>
      </c>
      <c r="C377" s="385">
        <f t="shared" si="179"/>
        <v>396</v>
      </c>
      <c r="D377" s="115" t="s">
        <v>291</v>
      </c>
      <c r="E377" s="103" t="s">
        <v>0</v>
      </c>
      <c r="F377" s="212"/>
      <c r="G377" s="217"/>
      <c r="H377" s="216"/>
      <c r="I377" s="219" t="str">
        <f t="shared" si="197"/>
        <v>S.I.</v>
      </c>
      <c r="J377" s="235"/>
      <c r="K377" s="61"/>
      <c r="L377" s="224"/>
      <c r="M377" s="225" t="str">
        <f t="shared" si="198"/>
        <v>S.I.</v>
      </c>
      <c r="N377" s="234"/>
      <c r="O377" s="63"/>
      <c r="P377" s="227"/>
      <c r="Q377" s="228" t="str">
        <f t="shared" si="199"/>
        <v>S.I.</v>
      </c>
      <c r="R377" s="233"/>
      <c r="S377" s="65"/>
      <c r="T377" s="222"/>
      <c r="U377" s="223" t="str">
        <f t="shared" si="200"/>
        <v>S.I.</v>
      </c>
      <c r="V377" s="232"/>
      <c r="W377" s="66"/>
      <c r="X377" s="229"/>
      <c r="Y377" s="230" t="str">
        <f t="shared" si="201"/>
        <v>S.I.</v>
      </c>
      <c r="Z377" s="440"/>
      <c r="AA377" s="441"/>
      <c r="AB377" s="465"/>
      <c r="AC377" s="443" t="str">
        <f t="shared" si="202"/>
        <v>S.I.</v>
      </c>
      <c r="AD377" s="446"/>
      <c r="AE377" s="447"/>
      <c r="AF377" s="468"/>
      <c r="AG377" s="449" t="str">
        <f t="shared" si="203"/>
        <v>S.I.</v>
      </c>
      <c r="AH377" s="452"/>
      <c r="AI377" s="453"/>
      <c r="AJ377" s="473"/>
      <c r="AK377" s="455" t="str">
        <f t="shared" si="204"/>
        <v>S.I.</v>
      </c>
      <c r="AL377" s="1"/>
    </row>
    <row r="378" spans="1:38" ht="42" customHeight="1">
      <c r="A378" s="539"/>
      <c r="B378" s="536"/>
      <c r="C378" s="385">
        <f t="shared" si="179"/>
        <v>397</v>
      </c>
      <c r="D378" s="115" t="s">
        <v>292</v>
      </c>
      <c r="E378" s="103" t="s">
        <v>0</v>
      </c>
      <c r="F378" s="212"/>
      <c r="G378" s="217"/>
      <c r="H378" s="216"/>
      <c r="I378" s="219" t="str">
        <f t="shared" si="197"/>
        <v>S.I.</v>
      </c>
      <c r="J378" s="235"/>
      <c r="K378" s="61"/>
      <c r="L378" s="224"/>
      <c r="M378" s="225" t="str">
        <f t="shared" si="198"/>
        <v>S.I.</v>
      </c>
      <c r="N378" s="234"/>
      <c r="O378" s="63"/>
      <c r="P378" s="227"/>
      <c r="Q378" s="228" t="str">
        <f t="shared" si="199"/>
        <v>S.I.</v>
      </c>
      <c r="R378" s="233"/>
      <c r="S378" s="65"/>
      <c r="T378" s="222"/>
      <c r="U378" s="223" t="str">
        <f t="shared" si="200"/>
        <v>S.I.</v>
      </c>
      <c r="V378" s="232"/>
      <c r="W378" s="66"/>
      <c r="X378" s="229"/>
      <c r="Y378" s="230" t="str">
        <f t="shared" si="201"/>
        <v>S.I.</v>
      </c>
      <c r="Z378" s="440"/>
      <c r="AA378" s="441"/>
      <c r="AB378" s="465"/>
      <c r="AC378" s="443" t="str">
        <f t="shared" si="202"/>
        <v>S.I.</v>
      </c>
      <c r="AD378" s="446"/>
      <c r="AE378" s="447"/>
      <c r="AF378" s="468"/>
      <c r="AG378" s="449" t="str">
        <f t="shared" si="203"/>
        <v>S.I.</v>
      </c>
      <c r="AH378" s="452"/>
      <c r="AI378" s="453"/>
      <c r="AJ378" s="473"/>
      <c r="AK378" s="455" t="str">
        <f t="shared" si="204"/>
        <v>S.I.</v>
      </c>
      <c r="AL378" s="1"/>
    </row>
    <row r="379" spans="1:38" ht="42" customHeight="1">
      <c r="A379" s="539"/>
      <c r="B379" s="536"/>
      <c r="C379" s="385">
        <f t="shared" si="179"/>
        <v>398</v>
      </c>
      <c r="D379" s="115" t="s">
        <v>293</v>
      </c>
      <c r="E379" s="103" t="s">
        <v>0</v>
      </c>
      <c r="F379" s="212"/>
      <c r="G379" s="217"/>
      <c r="H379" s="216"/>
      <c r="I379" s="219" t="str">
        <f t="shared" si="197"/>
        <v>S.I.</v>
      </c>
      <c r="J379" s="235"/>
      <c r="K379" s="61"/>
      <c r="L379" s="224"/>
      <c r="M379" s="225" t="str">
        <f t="shared" si="198"/>
        <v>S.I.</v>
      </c>
      <c r="N379" s="234"/>
      <c r="O379" s="63"/>
      <c r="P379" s="227"/>
      <c r="Q379" s="228" t="str">
        <f t="shared" si="199"/>
        <v>S.I.</v>
      </c>
      <c r="R379" s="233"/>
      <c r="S379" s="65"/>
      <c r="T379" s="222"/>
      <c r="U379" s="223" t="str">
        <f t="shared" si="200"/>
        <v>S.I.</v>
      </c>
      <c r="V379" s="232"/>
      <c r="W379" s="66"/>
      <c r="X379" s="229"/>
      <c r="Y379" s="230" t="str">
        <f t="shared" si="201"/>
        <v>S.I.</v>
      </c>
      <c r="Z379" s="440"/>
      <c r="AA379" s="441"/>
      <c r="AB379" s="465"/>
      <c r="AC379" s="443" t="str">
        <f t="shared" si="202"/>
        <v>S.I.</v>
      </c>
      <c r="AD379" s="446"/>
      <c r="AE379" s="447"/>
      <c r="AF379" s="468"/>
      <c r="AG379" s="449" t="str">
        <f t="shared" si="203"/>
        <v>S.I.</v>
      </c>
      <c r="AH379" s="452"/>
      <c r="AI379" s="453"/>
      <c r="AJ379" s="473"/>
      <c r="AK379" s="455" t="str">
        <f t="shared" si="204"/>
        <v>S.I.</v>
      </c>
      <c r="AL379" s="1"/>
    </row>
    <row r="380" spans="1:38" ht="33.75" customHeight="1">
      <c r="A380" s="539"/>
      <c r="B380" s="536"/>
      <c r="C380" s="385">
        <f t="shared" si="179"/>
        <v>399</v>
      </c>
      <c r="D380" s="115" t="s">
        <v>294</v>
      </c>
      <c r="E380" s="103" t="s">
        <v>0</v>
      </c>
      <c r="F380" s="212"/>
      <c r="G380" s="217"/>
      <c r="H380" s="216"/>
      <c r="I380" s="219" t="str">
        <f t="shared" si="197"/>
        <v>S.I.</v>
      </c>
      <c r="J380" s="235"/>
      <c r="K380" s="61"/>
      <c r="L380" s="224"/>
      <c r="M380" s="225" t="str">
        <f t="shared" si="198"/>
        <v>S.I.</v>
      </c>
      <c r="N380" s="234"/>
      <c r="O380" s="63"/>
      <c r="P380" s="227"/>
      <c r="Q380" s="228" t="str">
        <f t="shared" si="199"/>
        <v>S.I.</v>
      </c>
      <c r="R380" s="233"/>
      <c r="S380" s="65"/>
      <c r="T380" s="222"/>
      <c r="U380" s="223" t="str">
        <f t="shared" si="200"/>
        <v>S.I.</v>
      </c>
      <c r="V380" s="232"/>
      <c r="W380" s="66"/>
      <c r="X380" s="229"/>
      <c r="Y380" s="230" t="str">
        <f t="shared" si="201"/>
        <v>S.I.</v>
      </c>
      <c r="Z380" s="440"/>
      <c r="AA380" s="441"/>
      <c r="AB380" s="465"/>
      <c r="AC380" s="443" t="str">
        <f t="shared" si="202"/>
        <v>S.I.</v>
      </c>
      <c r="AD380" s="446"/>
      <c r="AE380" s="447"/>
      <c r="AF380" s="468"/>
      <c r="AG380" s="449" t="str">
        <f t="shared" si="203"/>
        <v>S.I.</v>
      </c>
      <c r="AH380" s="452"/>
      <c r="AI380" s="453"/>
      <c r="AJ380" s="473"/>
      <c r="AK380" s="455" t="str">
        <f t="shared" si="204"/>
        <v>S.I.</v>
      </c>
      <c r="AL380" s="1"/>
    </row>
    <row r="381" spans="1:38" ht="25.5">
      <c r="A381" s="539"/>
      <c r="B381" s="536"/>
      <c r="C381" s="385">
        <f t="shared" si="179"/>
        <v>400</v>
      </c>
      <c r="D381" s="115" t="s">
        <v>295</v>
      </c>
      <c r="E381" s="103" t="s">
        <v>0</v>
      </c>
      <c r="F381" s="212"/>
      <c r="G381" s="217"/>
      <c r="H381" s="216"/>
      <c r="I381" s="219" t="s">
        <v>652</v>
      </c>
      <c r="J381" s="235"/>
      <c r="K381" s="61"/>
      <c r="L381" s="224"/>
      <c r="M381" s="225" t="s">
        <v>652</v>
      </c>
      <c r="N381" s="234"/>
      <c r="O381" s="63"/>
      <c r="P381" s="227"/>
      <c r="Q381" s="228" t="s">
        <v>652</v>
      </c>
      <c r="R381" s="233"/>
      <c r="S381" s="65"/>
      <c r="T381" s="222"/>
      <c r="U381" s="223" t="s">
        <v>652</v>
      </c>
      <c r="V381" s="232"/>
      <c r="W381" s="66"/>
      <c r="X381" s="229"/>
      <c r="Y381" s="230" t="s">
        <v>652</v>
      </c>
      <c r="Z381" s="440"/>
      <c r="AA381" s="441"/>
      <c r="AB381" s="465"/>
      <c r="AC381" s="443" t="s">
        <v>652</v>
      </c>
      <c r="AD381" s="446"/>
      <c r="AE381" s="447"/>
      <c r="AF381" s="468"/>
      <c r="AG381" s="449" t="s">
        <v>652</v>
      </c>
      <c r="AH381" s="452"/>
      <c r="AI381" s="453"/>
      <c r="AJ381" s="473"/>
      <c r="AK381" s="455" t="s">
        <v>652</v>
      </c>
      <c r="AL381" s="1"/>
    </row>
    <row r="382" spans="1:38" ht="51">
      <c r="A382" s="540"/>
      <c r="B382" s="537"/>
      <c r="C382" s="382">
        <v>1634</v>
      </c>
      <c r="D382" s="115" t="s">
        <v>651</v>
      </c>
      <c r="E382" s="103" t="s">
        <v>0</v>
      </c>
      <c r="F382" s="212"/>
      <c r="G382" s="217"/>
      <c r="H382" s="216"/>
      <c r="I382" s="219" t="str">
        <f t="shared" si="197"/>
        <v>S.I.</v>
      </c>
      <c r="J382" s="235"/>
      <c r="K382" s="61"/>
      <c r="L382" s="224"/>
      <c r="M382" s="225" t="str">
        <f t="shared" si="198"/>
        <v>S.I.</v>
      </c>
      <c r="N382" s="234"/>
      <c r="O382" s="63"/>
      <c r="P382" s="227"/>
      <c r="Q382" s="228" t="str">
        <f t="shared" si="199"/>
        <v>S.I.</v>
      </c>
      <c r="R382" s="233"/>
      <c r="S382" s="65"/>
      <c r="T382" s="222"/>
      <c r="U382" s="223" t="str">
        <f t="shared" si="200"/>
        <v>S.I.</v>
      </c>
      <c r="V382" s="232"/>
      <c r="W382" s="66"/>
      <c r="X382" s="229"/>
      <c r="Y382" s="230" t="str">
        <f t="shared" si="201"/>
        <v>S.I.</v>
      </c>
      <c r="Z382" s="440"/>
      <c r="AA382" s="441"/>
      <c r="AB382" s="465"/>
      <c r="AC382" s="443" t="str">
        <f t="shared" ref="AC382:AC386" si="205">IF(AND(Z382="DISPONIBLE"),AA382,IF(AND(Z382="NO DISPONIBLE"),"N.D.","S.I."))</f>
        <v>S.I.</v>
      </c>
      <c r="AD382" s="446"/>
      <c r="AE382" s="447"/>
      <c r="AF382" s="468"/>
      <c r="AG382" s="449" t="str">
        <f t="shared" ref="AG382:AG386" si="206">IF(AND(AD382="DISPONIBLE"),AE382,IF(AND(AD382="NO DISPONIBLE"),"N.D.","S.I."))</f>
        <v>S.I.</v>
      </c>
      <c r="AH382" s="452"/>
      <c r="AI382" s="453"/>
      <c r="AJ382" s="473"/>
      <c r="AK382" s="455" t="str">
        <f t="shared" ref="AK382:AK386" si="207">IF(AND(AH382="DISPONIBLE"),AI382,IF(AND(AH382="NO DISPONIBLE"),"N.D.","S.I."))</f>
        <v>S.I.</v>
      </c>
      <c r="AL382" s="1"/>
    </row>
    <row r="383" spans="1:38" ht="42" customHeight="1">
      <c r="A383" s="538" t="s">
        <v>327</v>
      </c>
      <c r="B383" s="535" t="s">
        <v>1187</v>
      </c>
      <c r="C383" s="385">
        <f>+C381+1</f>
        <v>401</v>
      </c>
      <c r="D383" s="115" t="s">
        <v>291</v>
      </c>
      <c r="E383" s="103" t="s">
        <v>0</v>
      </c>
      <c r="F383" s="212"/>
      <c r="G383" s="217"/>
      <c r="H383" s="216"/>
      <c r="I383" s="219" t="str">
        <f t="shared" si="197"/>
        <v>S.I.</v>
      </c>
      <c r="J383" s="235"/>
      <c r="K383" s="61"/>
      <c r="L383" s="224"/>
      <c r="M383" s="225" t="str">
        <f t="shared" si="198"/>
        <v>S.I.</v>
      </c>
      <c r="N383" s="234"/>
      <c r="O383" s="63"/>
      <c r="P383" s="227"/>
      <c r="Q383" s="228" t="str">
        <f t="shared" si="199"/>
        <v>S.I.</v>
      </c>
      <c r="R383" s="233"/>
      <c r="S383" s="65"/>
      <c r="T383" s="222"/>
      <c r="U383" s="223" t="str">
        <f t="shared" si="200"/>
        <v>S.I.</v>
      </c>
      <c r="V383" s="232"/>
      <c r="W383" s="66"/>
      <c r="X383" s="229"/>
      <c r="Y383" s="230" t="str">
        <f t="shared" si="201"/>
        <v>S.I.</v>
      </c>
      <c r="Z383" s="440"/>
      <c r="AA383" s="441"/>
      <c r="AB383" s="465"/>
      <c r="AC383" s="443" t="str">
        <f t="shared" si="205"/>
        <v>S.I.</v>
      </c>
      <c r="AD383" s="446"/>
      <c r="AE383" s="447"/>
      <c r="AF383" s="468"/>
      <c r="AG383" s="449" t="str">
        <f t="shared" si="206"/>
        <v>S.I.</v>
      </c>
      <c r="AH383" s="452"/>
      <c r="AI383" s="453"/>
      <c r="AJ383" s="473"/>
      <c r="AK383" s="455" t="str">
        <f t="shared" si="207"/>
        <v>S.I.</v>
      </c>
      <c r="AL383" s="1"/>
    </row>
    <row r="384" spans="1:38" ht="42" customHeight="1">
      <c r="A384" s="539"/>
      <c r="B384" s="536"/>
      <c r="C384" s="385">
        <f t="shared" ref="C384:C387" si="208">+C383+1</f>
        <v>402</v>
      </c>
      <c r="D384" s="115" t="s">
        <v>292</v>
      </c>
      <c r="E384" s="103" t="s">
        <v>0</v>
      </c>
      <c r="F384" s="212"/>
      <c r="G384" s="217"/>
      <c r="H384" s="216"/>
      <c r="I384" s="219" t="str">
        <f t="shared" si="197"/>
        <v>S.I.</v>
      </c>
      <c r="J384" s="235"/>
      <c r="K384" s="61"/>
      <c r="L384" s="224"/>
      <c r="M384" s="225" t="str">
        <f t="shared" si="198"/>
        <v>S.I.</v>
      </c>
      <c r="N384" s="234"/>
      <c r="O384" s="63"/>
      <c r="P384" s="227"/>
      <c r="Q384" s="228" t="str">
        <f t="shared" si="199"/>
        <v>S.I.</v>
      </c>
      <c r="R384" s="233"/>
      <c r="S384" s="65"/>
      <c r="T384" s="222"/>
      <c r="U384" s="223" t="str">
        <f t="shared" si="200"/>
        <v>S.I.</v>
      </c>
      <c r="V384" s="232"/>
      <c r="W384" s="66"/>
      <c r="X384" s="229"/>
      <c r="Y384" s="230" t="str">
        <f t="shared" si="201"/>
        <v>S.I.</v>
      </c>
      <c r="Z384" s="440"/>
      <c r="AA384" s="441"/>
      <c r="AB384" s="465"/>
      <c r="AC384" s="443" t="str">
        <f t="shared" si="205"/>
        <v>S.I.</v>
      </c>
      <c r="AD384" s="446"/>
      <c r="AE384" s="447"/>
      <c r="AF384" s="468"/>
      <c r="AG384" s="449" t="str">
        <f t="shared" si="206"/>
        <v>S.I.</v>
      </c>
      <c r="AH384" s="452"/>
      <c r="AI384" s="453"/>
      <c r="AJ384" s="473"/>
      <c r="AK384" s="455" t="str">
        <f t="shared" si="207"/>
        <v>S.I.</v>
      </c>
      <c r="AL384" s="1"/>
    </row>
    <row r="385" spans="1:38" ht="33.75" customHeight="1">
      <c r="A385" s="539"/>
      <c r="B385" s="536"/>
      <c r="C385" s="385">
        <f t="shared" si="208"/>
        <v>403</v>
      </c>
      <c r="D385" s="115" t="s">
        <v>293</v>
      </c>
      <c r="E385" s="103" t="s">
        <v>0</v>
      </c>
      <c r="F385" s="212"/>
      <c r="G385" s="217"/>
      <c r="H385" s="216"/>
      <c r="I385" s="219" t="str">
        <f t="shared" si="197"/>
        <v>S.I.</v>
      </c>
      <c r="J385" s="235"/>
      <c r="K385" s="61"/>
      <c r="L385" s="224"/>
      <c r="M385" s="225" t="str">
        <f t="shared" si="198"/>
        <v>S.I.</v>
      </c>
      <c r="N385" s="234"/>
      <c r="O385" s="63"/>
      <c r="P385" s="227"/>
      <c r="Q385" s="228" t="str">
        <f t="shared" si="199"/>
        <v>S.I.</v>
      </c>
      <c r="R385" s="233"/>
      <c r="S385" s="65"/>
      <c r="T385" s="222"/>
      <c r="U385" s="223" t="str">
        <f t="shared" si="200"/>
        <v>S.I.</v>
      </c>
      <c r="V385" s="232"/>
      <c r="W385" s="66"/>
      <c r="X385" s="229"/>
      <c r="Y385" s="230" t="str">
        <f t="shared" si="201"/>
        <v>S.I.</v>
      </c>
      <c r="Z385" s="440"/>
      <c r="AA385" s="441"/>
      <c r="AB385" s="465"/>
      <c r="AC385" s="443" t="str">
        <f t="shared" si="205"/>
        <v>S.I.</v>
      </c>
      <c r="AD385" s="446"/>
      <c r="AE385" s="447"/>
      <c r="AF385" s="468"/>
      <c r="AG385" s="449" t="str">
        <f t="shared" si="206"/>
        <v>S.I.</v>
      </c>
      <c r="AH385" s="452"/>
      <c r="AI385" s="453"/>
      <c r="AJ385" s="473"/>
      <c r="AK385" s="455" t="str">
        <f t="shared" si="207"/>
        <v>S.I.</v>
      </c>
      <c r="AL385" s="1"/>
    </row>
    <row r="386" spans="1:38" ht="33.75" customHeight="1">
      <c r="A386" s="539"/>
      <c r="B386" s="536"/>
      <c r="C386" s="385">
        <f t="shared" si="208"/>
        <v>404</v>
      </c>
      <c r="D386" s="115" t="s">
        <v>294</v>
      </c>
      <c r="E386" s="103" t="s">
        <v>0</v>
      </c>
      <c r="F386" s="212"/>
      <c r="G386" s="217"/>
      <c r="H386" s="216"/>
      <c r="I386" s="219" t="str">
        <f t="shared" si="197"/>
        <v>S.I.</v>
      </c>
      <c r="J386" s="235"/>
      <c r="K386" s="61"/>
      <c r="L386" s="224"/>
      <c r="M386" s="225" t="str">
        <f t="shared" si="198"/>
        <v>S.I.</v>
      </c>
      <c r="N386" s="234"/>
      <c r="O386" s="63"/>
      <c r="P386" s="227"/>
      <c r="Q386" s="228" t="str">
        <f t="shared" si="199"/>
        <v>S.I.</v>
      </c>
      <c r="R386" s="233"/>
      <c r="S386" s="65"/>
      <c r="T386" s="222"/>
      <c r="U386" s="223" t="str">
        <f t="shared" si="200"/>
        <v>S.I.</v>
      </c>
      <c r="V386" s="232"/>
      <c r="W386" s="66"/>
      <c r="X386" s="229"/>
      <c r="Y386" s="230" t="str">
        <f t="shared" si="201"/>
        <v>S.I.</v>
      </c>
      <c r="Z386" s="440"/>
      <c r="AA386" s="441"/>
      <c r="AB386" s="465"/>
      <c r="AC386" s="443" t="str">
        <f t="shared" si="205"/>
        <v>S.I.</v>
      </c>
      <c r="AD386" s="446"/>
      <c r="AE386" s="447"/>
      <c r="AF386" s="468"/>
      <c r="AG386" s="449" t="str">
        <f t="shared" si="206"/>
        <v>S.I.</v>
      </c>
      <c r="AH386" s="452"/>
      <c r="AI386" s="453"/>
      <c r="AJ386" s="473"/>
      <c r="AK386" s="455" t="str">
        <f t="shared" si="207"/>
        <v>S.I.</v>
      </c>
      <c r="AL386" s="1"/>
    </row>
    <row r="387" spans="1:38" ht="25.5">
      <c r="A387" s="539"/>
      <c r="B387" s="536"/>
      <c r="C387" s="385">
        <f t="shared" si="208"/>
        <v>405</v>
      </c>
      <c r="D387" s="115" t="s">
        <v>295</v>
      </c>
      <c r="E387" s="103" t="s">
        <v>0</v>
      </c>
      <c r="F387" s="212"/>
      <c r="G387" s="217"/>
      <c r="H387" s="216"/>
      <c r="I387" s="219" t="s">
        <v>652</v>
      </c>
      <c r="J387" s="235"/>
      <c r="K387" s="61"/>
      <c r="L387" s="224"/>
      <c r="M387" s="225" t="s">
        <v>652</v>
      </c>
      <c r="N387" s="234"/>
      <c r="O387" s="63"/>
      <c r="P387" s="227"/>
      <c r="Q387" s="228" t="s">
        <v>652</v>
      </c>
      <c r="R387" s="233"/>
      <c r="S387" s="65"/>
      <c r="T387" s="222"/>
      <c r="U387" s="223" t="s">
        <v>652</v>
      </c>
      <c r="V387" s="232"/>
      <c r="W387" s="66"/>
      <c r="X387" s="229"/>
      <c r="Y387" s="230" t="s">
        <v>652</v>
      </c>
      <c r="Z387" s="440"/>
      <c r="AA387" s="441"/>
      <c r="AB387" s="465"/>
      <c r="AC387" s="443" t="s">
        <v>652</v>
      </c>
      <c r="AD387" s="446"/>
      <c r="AE387" s="447"/>
      <c r="AF387" s="468"/>
      <c r="AG387" s="449" t="s">
        <v>652</v>
      </c>
      <c r="AH387" s="452"/>
      <c r="AI387" s="453"/>
      <c r="AJ387" s="473"/>
      <c r="AK387" s="455" t="s">
        <v>652</v>
      </c>
      <c r="AL387" s="1"/>
    </row>
    <row r="388" spans="1:38" ht="40.5" customHeight="1">
      <c r="A388" s="540"/>
      <c r="B388" s="537"/>
      <c r="C388" s="382">
        <v>1658</v>
      </c>
      <c r="D388" s="115" t="s">
        <v>651</v>
      </c>
      <c r="E388" s="103" t="s">
        <v>0</v>
      </c>
      <c r="F388" s="212"/>
      <c r="G388" s="217"/>
      <c r="H388" s="216"/>
      <c r="I388" s="219" t="str">
        <f t="shared" si="197"/>
        <v>S.I.</v>
      </c>
      <c r="J388" s="235"/>
      <c r="K388" s="61"/>
      <c r="L388" s="224"/>
      <c r="M388" s="225" t="str">
        <f t="shared" si="198"/>
        <v>S.I.</v>
      </c>
      <c r="N388" s="234"/>
      <c r="O388" s="63"/>
      <c r="P388" s="227"/>
      <c r="Q388" s="228" t="str">
        <f t="shared" si="199"/>
        <v>S.I.</v>
      </c>
      <c r="R388" s="233"/>
      <c r="S388" s="65"/>
      <c r="T388" s="222"/>
      <c r="U388" s="223" t="str">
        <f t="shared" si="200"/>
        <v>S.I.</v>
      </c>
      <c r="V388" s="232"/>
      <c r="W388" s="66"/>
      <c r="X388" s="229"/>
      <c r="Y388" s="230" t="str">
        <f t="shared" si="201"/>
        <v>S.I.</v>
      </c>
      <c r="Z388" s="440"/>
      <c r="AA388" s="441"/>
      <c r="AB388" s="465"/>
      <c r="AC388" s="443" t="str">
        <f t="shared" ref="AC388" si="209">IF(AND(Z388="DISPONIBLE"),AA388,IF(AND(Z388="NO DISPONIBLE"),"N.D.","S.I."))</f>
        <v>S.I.</v>
      </c>
      <c r="AD388" s="446"/>
      <c r="AE388" s="447"/>
      <c r="AF388" s="468"/>
      <c r="AG388" s="449" t="str">
        <f t="shared" ref="AG388" si="210">IF(AND(AD388="DISPONIBLE"),AE388,IF(AND(AD388="NO DISPONIBLE"),"N.D.","S.I."))</f>
        <v>S.I.</v>
      </c>
      <c r="AH388" s="452"/>
      <c r="AI388" s="453"/>
      <c r="AJ388" s="473"/>
      <c r="AK388" s="455" t="str">
        <f t="shared" ref="AK388" si="211">IF(AND(AH388="DISPONIBLE"),AI388,IF(AND(AH388="NO DISPONIBLE"),"N.D.","S.I."))</f>
        <v>S.I.</v>
      </c>
      <c r="AL388" s="1"/>
    </row>
    <row r="389" spans="1:38">
      <c r="A389" s="544" t="s">
        <v>328</v>
      </c>
      <c r="B389" s="547" t="s">
        <v>128</v>
      </c>
      <c r="C389" s="385">
        <f>+C387+1</f>
        <v>406</v>
      </c>
      <c r="D389" s="158" t="s">
        <v>301</v>
      </c>
      <c r="E389" s="111" t="s">
        <v>129</v>
      </c>
      <c r="F389" s="212"/>
      <c r="G389" s="59"/>
      <c r="H389" s="59"/>
      <c r="I389" s="238" t="str">
        <f t="shared" ref="I389:I396" si="212">IF(AND(F389="DISPONIBLE"),G389/H389,IF(AND(F389="NO DISPONIBLE"),"N.D.","S.I."))</f>
        <v>S.I.</v>
      </c>
      <c r="J389" s="235"/>
      <c r="K389" s="61"/>
      <c r="L389" s="61"/>
      <c r="M389" s="226" t="str">
        <f t="shared" ref="M389:M396" si="213">IF(AND(J389="DISPONIBLE"),K389/L389,IF(AND(J389="NO DISPONIBLE"),"N.D.","S.I."))</f>
        <v>S.I.</v>
      </c>
      <c r="N389" s="234"/>
      <c r="O389" s="63"/>
      <c r="P389" s="63"/>
      <c r="Q389" s="68" t="str">
        <f t="shared" ref="Q389:Q396" si="214">IF(AND(N389="DISPONIBLE"),O389/P389,IF(AND(N389="NO DISPONIBLE"),"N.D.","S.I."))</f>
        <v>S.I.</v>
      </c>
      <c r="R389" s="233"/>
      <c r="S389" s="65"/>
      <c r="T389" s="65"/>
      <c r="U389" s="69" t="str">
        <f t="shared" ref="U389:U396" si="215">IF(AND(R389="DISPONIBLE"),S389/T389,IF(AND(R389="NO DISPONIBLE"),"N.D.","S.I."))</f>
        <v>S.I.</v>
      </c>
      <c r="V389" s="232"/>
      <c r="W389" s="66"/>
      <c r="X389" s="66"/>
      <c r="Y389" s="70" t="str">
        <f t="shared" ref="Y389:Y396" si="216">IF(AND(V389="DISPONIBLE"),W389/X389,IF(AND(V389="NO DISPONIBLE"),"N.D.","S.I."))</f>
        <v>S.I.</v>
      </c>
      <c r="Z389" s="440"/>
      <c r="AA389" s="441"/>
      <c r="AB389" s="441"/>
      <c r="AC389" s="442" t="str">
        <f t="shared" ref="AC389" si="217">IF(AND(Z389="DISPONIBLE"),AA389/AB389,IF(AND(Z389="NO DISPONIBLE"),"N.D.","S.I."))</f>
        <v>S.I.</v>
      </c>
      <c r="AD389" s="446"/>
      <c r="AE389" s="447"/>
      <c r="AF389" s="447"/>
      <c r="AG389" s="448" t="str">
        <f t="shared" ref="AG389" si="218">IF(AND(AD389="DISPONIBLE"),AE389/AF389,IF(AND(AD389="NO DISPONIBLE"),"N.D.","S.I."))</f>
        <v>S.I.</v>
      </c>
      <c r="AH389" s="452"/>
      <c r="AI389" s="453"/>
      <c r="AJ389" s="453"/>
      <c r="AK389" s="454" t="str">
        <f t="shared" ref="AK389" si="219">IF(AND(AH389="DISPONIBLE"),AI389/AJ389,IF(AND(AH389="NO DISPONIBLE"),"N.D.","S.I."))</f>
        <v>S.I.</v>
      </c>
      <c r="AL389" s="3"/>
    </row>
    <row r="390" spans="1:38" ht="24">
      <c r="A390" s="545"/>
      <c r="B390" s="548"/>
      <c r="C390" s="385">
        <v>1733</v>
      </c>
      <c r="D390" s="158" t="s">
        <v>504</v>
      </c>
      <c r="E390" s="111" t="s">
        <v>129</v>
      </c>
      <c r="F390" s="212"/>
      <c r="G390" s="59"/>
      <c r="H390" s="59"/>
      <c r="I390" s="238" t="str">
        <f>IF(AND(F390="DISPONIBLE"),G390/H390,IF(AND(F390="NO DISPONIBLE"),"N.D.","S.I."))</f>
        <v>S.I.</v>
      </c>
      <c r="J390" s="235"/>
      <c r="K390" s="61"/>
      <c r="L390" s="61"/>
      <c r="M390" s="226" t="str">
        <f>IF(AND(J390="DISPONIBLE"),K390/L390,IF(AND(J390="NO DISPONIBLE"),"N.D.","S.I."))</f>
        <v>S.I.</v>
      </c>
      <c r="N390" s="234"/>
      <c r="O390" s="63"/>
      <c r="P390" s="63"/>
      <c r="Q390" s="68" t="str">
        <f>IF(AND(N390="DISPONIBLE"),O390/P390,IF(AND(N390="NO DISPONIBLE"),"N.D.","S.I."))</f>
        <v>S.I.</v>
      </c>
      <c r="R390" s="233"/>
      <c r="S390" s="65"/>
      <c r="T390" s="65"/>
      <c r="U390" s="69" t="str">
        <f>IF(AND(R390="DISPONIBLE"),S390/T390,IF(AND(R390="NO DISPONIBLE"),"N.D.","S.I."))</f>
        <v>S.I.</v>
      </c>
      <c r="V390" s="232"/>
      <c r="W390" s="66"/>
      <c r="X390" s="66"/>
      <c r="Y390" s="70" t="str">
        <f>IF(AND(V390="DISPONIBLE"),W390/X390,IF(AND(V390="NO DISPONIBLE"),"N.D.","S.I."))</f>
        <v>S.I.</v>
      </c>
      <c r="Z390" s="440"/>
      <c r="AA390" s="441"/>
      <c r="AB390" s="441"/>
      <c r="AC390" s="442" t="str">
        <f>IF(AND(Z390="DISPONIBLE"),AA390/AB390,IF(AND(Z390="NO DISPONIBLE"),"N.D.","S.I."))</f>
        <v>S.I.</v>
      </c>
      <c r="AD390" s="446"/>
      <c r="AE390" s="447"/>
      <c r="AF390" s="447"/>
      <c r="AG390" s="448" t="str">
        <f>IF(AND(AD390="DISPONIBLE"),AE390/AF390,IF(AND(AD390="NO DISPONIBLE"),"N.D.","S.I."))</f>
        <v>S.I.</v>
      </c>
      <c r="AH390" s="452"/>
      <c r="AI390" s="453"/>
      <c r="AJ390" s="453"/>
      <c r="AK390" s="454" t="str">
        <f>IF(AND(AH390="DISPONIBLE"),AI390/AJ390,IF(AND(AH390="NO DISPONIBLE"),"N.D.","S.I."))</f>
        <v>S.I.</v>
      </c>
      <c r="AL390" s="3"/>
    </row>
    <row r="391" spans="1:38" ht="24">
      <c r="A391" s="545"/>
      <c r="B391" s="548"/>
      <c r="C391" s="385">
        <f>+C389+1</f>
        <v>407</v>
      </c>
      <c r="D391" s="158" t="s">
        <v>302</v>
      </c>
      <c r="E391" s="111" t="s">
        <v>129</v>
      </c>
      <c r="F391" s="212"/>
      <c r="G391" s="59"/>
      <c r="H391" s="59"/>
      <c r="I391" s="238" t="str">
        <f t="shared" si="212"/>
        <v>S.I.</v>
      </c>
      <c r="J391" s="235"/>
      <c r="K391" s="61"/>
      <c r="L391" s="61"/>
      <c r="M391" s="226" t="str">
        <f t="shared" si="213"/>
        <v>S.I.</v>
      </c>
      <c r="N391" s="234"/>
      <c r="O391" s="63"/>
      <c r="P391" s="63"/>
      <c r="Q391" s="68" t="str">
        <f t="shared" si="214"/>
        <v>S.I.</v>
      </c>
      <c r="R391" s="233"/>
      <c r="S391" s="65"/>
      <c r="T391" s="65"/>
      <c r="U391" s="69" t="str">
        <f t="shared" si="215"/>
        <v>S.I.</v>
      </c>
      <c r="V391" s="232"/>
      <c r="W391" s="66"/>
      <c r="X391" s="66"/>
      <c r="Y391" s="70" t="str">
        <f t="shared" si="216"/>
        <v>S.I.</v>
      </c>
      <c r="Z391" s="440"/>
      <c r="AA391" s="441"/>
      <c r="AB391" s="441"/>
      <c r="AC391" s="442" t="str">
        <f t="shared" ref="AC391:AC393" si="220">IF(AND(Z391="DISPONIBLE"),AA391/AB391,IF(AND(Z391="NO DISPONIBLE"),"N.D.","S.I."))</f>
        <v>S.I.</v>
      </c>
      <c r="AD391" s="446"/>
      <c r="AE391" s="447"/>
      <c r="AF391" s="447"/>
      <c r="AG391" s="448" t="str">
        <f t="shared" ref="AG391:AG393" si="221">IF(AND(AD391="DISPONIBLE"),AE391/AF391,IF(AND(AD391="NO DISPONIBLE"),"N.D.","S.I."))</f>
        <v>S.I.</v>
      </c>
      <c r="AH391" s="452"/>
      <c r="AI391" s="453"/>
      <c r="AJ391" s="453"/>
      <c r="AK391" s="454" t="str">
        <f t="shared" ref="AK391:AK393" si="222">IF(AND(AH391="DISPONIBLE"),AI391/AJ391,IF(AND(AH391="NO DISPONIBLE"),"N.D.","S.I."))</f>
        <v>S.I.</v>
      </c>
      <c r="AL391" s="3"/>
    </row>
    <row r="392" spans="1:38">
      <c r="A392" s="546"/>
      <c r="B392" s="549"/>
      <c r="C392" s="385">
        <f t="shared" ref="C392:C439" si="223">+C391+1</f>
        <v>408</v>
      </c>
      <c r="D392" s="158" t="s">
        <v>294</v>
      </c>
      <c r="E392" s="111" t="s">
        <v>129</v>
      </c>
      <c r="F392" s="212"/>
      <c r="G392" s="59"/>
      <c r="H392" s="59"/>
      <c r="I392" s="238" t="str">
        <f t="shared" si="212"/>
        <v>S.I.</v>
      </c>
      <c r="J392" s="235"/>
      <c r="K392" s="61"/>
      <c r="L392" s="61"/>
      <c r="M392" s="226" t="str">
        <f t="shared" si="213"/>
        <v>S.I.</v>
      </c>
      <c r="N392" s="234"/>
      <c r="O392" s="63"/>
      <c r="P392" s="63"/>
      <c r="Q392" s="68" t="str">
        <f t="shared" si="214"/>
        <v>S.I.</v>
      </c>
      <c r="R392" s="233"/>
      <c r="S392" s="65"/>
      <c r="T392" s="65"/>
      <c r="U392" s="69" t="str">
        <f t="shared" si="215"/>
        <v>S.I.</v>
      </c>
      <c r="V392" s="232"/>
      <c r="W392" s="66"/>
      <c r="X392" s="66"/>
      <c r="Y392" s="70" t="str">
        <f t="shared" si="216"/>
        <v>S.I.</v>
      </c>
      <c r="Z392" s="440"/>
      <c r="AA392" s="441"/>
      <c r="AB392" s="441"/>
      <c r="AC392" s="442" t="str">
        <f t="shared" si="220"/>
        <v>S.I.</v>
      </c>
      <c r="AD392" s="446"/>
      <c r="AE392" s="447"/>
      <c r="AF392" s="447"/>
      <c r="AG392" s="448" t="str">
        <f t="shared" si="221"/>
        <v>S.I.</v>
      </c>
      <c r="AH392" s="452"/>
      <c r="AI392" s="453"/>
      <c r="AJ392" s="453"/>
      <c r="AK392" s="454" t="str">
        <f t="shared" si="222"/>
        <v>S.I.</v>
      </c>
      <c r="AL392" s="3"/>
    </row>
    <row r="393" spans="1:38">
      <c r="A393" s="550" t="s">
        <v>329</v>
      </c>
      <c r="B393" s="547" t="s">
        <v>128</v>
      </c>
      <c r="C393" s="385">
        <f t="shared" si="223"/>
        <v>409</v>
      </c>
      <c r="D393" s="158" t="s">
        <v>301</v>
      </c>
      <c r="E393" s="111" t="s">
        <v>129</v>
      </c>
      <c r="F393" s="212"/>
      <c r="G393" s="59"/>
      <c r="H393" s="59"/>
      <c r="I393" s="238" t="str">
        <f t="shared" si="212"/>
        <v>S.I.</v>
      </c>
      <c r="J393" s="235"/>
      <c r="K393" s="61"/>
      <c r="L393" s="61"/>
      <c r="M393" s="226" t="str">
        <f t="shared" si="213"/>
        <v>S.I.</v>
      </c>
      <c r="N393" s="234"/>
      <c r="O393" s="63"/>
      <c r="P393" s="63"/>
      <c r="Q393" s="68" t="str">
        <f t="shared" si="214"/>
        <v>S.I.</v>
      </c>
      <c r="R393" s="233"/>
      <c r="S393" s="65"/>
      <c r="T393" s="65"/>
      <c r="U393" s="69" t="str">
        <f t="shared" si="215"/>
        <v>S.I.</v>
      </c>
      <c r="V393" s="232"/>
      <c r="W393" s="66"/>
      <c r="X393" s="66"/>
      <c r="Y393" s="70" t="str">
        <f t="shared" si="216"/>
        <v>S.I.</v>
      </c>
      <c r="Z393" s="440"/>
      <c r="AA393" s="441"/>
      <c r="AB393" s="441"/>
      <c r="AC393" s="442" t="str">
        <f t="shared" si="220"/>
        <v>S.I.</v>
      </c>
      <c r="AD393" s="446"/>
      <c r="AE393" s="447"/>
      <c r="AF393" s="447"/>
      <c r="AG393" s="448" t="str">
        <f t="shared" si="221"/>
        <v>S.I.</v>
      </c>
      <c r="AH393" s="452"/>
      <c r="AI393" s="453"/>
      <c r="AJ393" s="453"/>
      <c r="AK393" s="454" t="str">
        <f t="shared" si="222"/>
        <v>S.I.</v>
      </c>
      <c r="AL393" s="3"/>
    </row>
    <row r="394" spans="1:38" ht="24">
      <c r="A394" s="550"/>
      <c r="B394" s="548"/>
      <c r="C394" s="385">
        <v>1734</v>
      </c>
      <c r="D394" s="158" t="s">
        <v>504</v>
      </c>
      <c r="E394" s="111" t="s">
        <v>129</v>
      </c>
      <c r="F394" s="212"/>
      <c r="G394" s="59"/>
      <c r="H394" s="59"/>
      <c r="I394" s="238" t="str">
        <f>IF(AND(F394="DISPONIBLE"),G394/H394,IF(AND(F394="NO DISPONIBLE"),"N.D.","S.I."))</f>
        <v>S.I.</v>
      </c>
      <c r="J394" s="235"/>
      <c r="K394" s="61"/>
      <c r="L394" s="61"/>
      <c r="M394" s="226" t="str">
        <f>IF(AND(J394="DISPONIBLE"),K394/L394,IF(AND(J394="NO DISPONIBLE"),"N.D.","S.I."))</f>
        <v>S.I.</v>
      </c>
      <c r="N394" s="234"/>
      <c r="O394" s="63"/>
      <c r="P394" s="63"/>
      <c r="Q394" s="68" t="str">
        <f>IF(AND(N394="DISPONIBLE"),O394/P394,IF(AND(N394="NO DISPONIBLE"),"N.D.","S.I."))</f>
        <v>S.I.</v>
      </c>
      <c r="R394" s="233"/>
      <c r="S394" s="65"/>
      <c r="T394" s="65"/>
      <c r="U394" s="69" t="str">
        <f>IF(AND(R394="DISPONIBLE"),S394/T394,IF(AND(R394="NO DISPONIBLE"),"N.D.","S.I."))</f>
        <v>S.I.</v>
      </c>
      <c r="V394" s="232"/>
      <c r="W394" s="66"/>
      <c r="X394" s="66"/>
      <c r="Y394" s="70" t="str">
        <f>IF(AND(V394="DISPONIBLE"),W394/X394,IF(AND(V394="NO DISPONIBLE"),"N.D.","S.I."))</f>
        <v>S.I.</v>
      </c>
      <c r="Z394" s="440"/>
      <c r="AA394" s="441"/>
      <c r="AB394" s="441"/>
      <c r="AC394" s="442" t="str">
        <f>IF(AND(Z394="DISPONIBLE"),AA394/AB394,IF(AND(Z394="NO DISPONIBLE"),"N.D.","S.I."))</f>
        <v>S.I.</v>
      </c>
      <c r="AD394" s="446"/>
      <c r="AE394" s="447"/>
      <c r="AF394" s="447"/>
      <c r="AG394" s="448" t="str">
        <f>IF(AND(AD394="DISPONIBLE"),AE394/AF394,IF(AND(AD394="NO DISPONIBLE"),"N.D.","S.I."))</f>
        <v>S.I.</v>
      </c>
      <c r="AH394" s="452"/>
      <c r="AI394" s="453"/>
      <c r="AJ394" s="453"/>
      <c r="AK394" s="454" t="str">
        <f>IF(AND(AH394="DISPONIBLE"),AI394/AJ394,IF(AND(AH394="NO DISPONIBLE"),"N.D.","S.I."))</f>
        <v>S.I.</v>
      </c>
      <c r="AL394" s="3"/>
    </row>
    <row r="395" spans="1:38" ht="24">
      <c r="A395" s="550"/>
      <c r="B395" s="548"/>
      <c r="C395" s="385">
        <f>+C393+1</f>
        <v>410</v>
      </c>
      <c r="D395" s="158" t="s">
        <v>302</v>
      </c>
      <c r="E395" s="111" t="s">
        <v>129</v>
      </c>
      <c r="F395" s="212"/>
      <c r="G395" s="59"/>
      <c r="H395" s="59"/>
      <c r="I395" s="238" t="str">
        <f t="shared" si="212"/>
        <v>S.I.</v>
      </c>
      <c r="J395" s="235"/>
      <c r="K395" s="61"/>
      <c r="L395" s="61"/>
      <c r="M395" s="226" t="str">
        <f t="shared" si="213"/>
        <v>S.I.</v>
      </c>
      <c r="N395" s="234"/>
      <c r="O395" s="63"/>
      <c r="P395" s="63"/>
      <c r="Q395" s="68" t="str">
        <f t="shared" si="214"/>
        <v>S.I.</v>
      </c>
      <c r="R395" s="233"/>
      <c r="S395" s="65"/>
      <c r="T395" s="65"/>
      <c r="U395" s="69" t="str">
        <f t="shared" si="215"/>
        <v>S.I.</v>
      </c>
      <c r="V395" s="232"/>
      <c r="W395" s="66"/>
      <c r="X395" s="66"/>
      <c r="Y395" s="70" t="str">
        <f t="shared" si="216"/>
        <v>S.I.</v>
      </c>
      <c r="Z395" s="440"/>
      <c r="AA395" s="441"/>
      <c r="AB395" s="441"/>
      <c r="AC395" s="442" t="str">
        <f t="shared" ref="AC395:AC396" si="224">IF(AND(Z395="DISPONIBLE"),AA395/AB395,IF(AND(Z395="NO DISPONIBLE"),"N.D.","S.I."))</f>
        <v>S.I.</v>
      </c>
      <c r="AD395" s="446"/>
      <c r="AE395" s="447"/>
      <c r="AF395" s="447"/>
      <c r="AG395" s="448" t="str">
        <f t="shared" ref="AG395:AG396" si="225">IF(AND(AD395="DISPONIBLE"),AE395/AF395,IF(AND(AD395="NO DISPONIBLE"),"N.D.","S.I."))</f>
        <v>S.I.</v>
      </c>
      <c r="AH395" s="452"/>
      <c r="AI395" s="453"/>
      <c r="AJ395" s="453"/>
      <c r="AK395" s="454" t="str">
        <f t="shared" ref="AK395:AK396" si="226">IF(AND(AH395="DISPONIBLE"),AI395/AJ395,IF(AND(AH395="NO DISPONIBLE"),"N.D.","S.I."))</f>
        <v>S.I.</v>
      </c>
      <c r="AL395" s="3"/>
    </row>
    <row r="396" spans="1:38">
      <c r="A396" s="550"/>
      <c r="B396" s="549"/>
      <c r="C396" s="385">
        <f t="shared" si="223"/>
        <v>411</v>
      </c>
      <c r="D396" s="158" t="s">
        <v>294</v>
      </c>
      <c r="E396" s="111" t="s">
        <v>129</v>
      </c>
      <c r="F396" s="212"/>
      <c r="G396" s="59"/>
      <c r="H396" s="59"/>
      <c r="I396" s="238" t="str">
        <f t="shared" si="212"/>
        <v>S.I.</v>
      </c>
      <c r="J396" s="235"/>
      <c r="K396" s="61"/>
      <c r="L396" s="61"/>
      <c r="M396" s="226" t="str">
        <f t="shared" si="213"/>
        <v>S.I.</v>
      </c>
      <c r="N396" s="234"/>
      <c r="O396" s="63"/>
      <c r="P396" s="63"/>
      <c r="Q396" s="68" t="str">
        <f t="shared" si="214"/>
        <v>S.I.</v>
      </c>
      <c r="R396" s="233"/>
      <c r="S396" s="65"/>
      <c r="T396" s="65"/>
      <c r="U396" s="69" t="str">
        <f t="shared" si="215"/>
        <v>S.I.</v>
      </c>
      <c r="V396" s="232"/>
      <c r="W396" s="66"/>
      <c r="X396" s="66"/>
      <c r="Y396" s="70" t="str">
        <f t="shared" si="216"/>
        <v>S.I.</v>
      </c>
      <c r="Z396" s="440"/>
      <c r="AA396" s="441"/>
      <c r="AB396" s="441"/>
      <c r="AC396" s="442" t="str">
        <f t="shared" si="224"/>
        <v>S.I.</v>
      </c>
      <c r="AD396" s="446"/>
      <c r="AE396" s="447"/>
      <c r="AF396" s="447"/>
      <c r="AG396" s="448" t="str">
        <f t="shared" si="225"/>
        <v>S.I.</v>
      </c>
      <c r="AH396" s="452"/>
      <c r="AI396" s="453"/>
      <c r="AJ396" s="453"/>
      <c r="AK396" s="454" t="str">
        <f t="shared" si="226"/>
        <v>S.I.</v>
      </c>
      <c r="AL396" s="3"/>
    </row>
    <row r="397" spans="1:38" ht="19.5" customHeight="1">
      <c r="A397" s="552" t="s">
        <v>420</v>
      </c>
      <c r="B397" s="551" t="s">
        <v>193</v>
      </c>
      <c r="C397" s="385">
        <f t="shared" si="223"/>
        <v>412</v>
      </c>
      <c r="D397" s="541" t="s">
        <v>399</v>
      </c>
      <c r="E397" s="159" t="s">
        <v>0</v>
      </c>
      <c r="F397" s="212"/>
      <c r="G397" s="217"/>
      <c r="H397" s="216"/>
      <c r="I397" s="219" t="str">
        <f t="shared" ref="I397:I440" si="227">IF(AND(F397="DISPONIBLE"),G397,IF(AND(F397="NO DISPONIBLE"),"N.D.","S.I."))</f>
        <v>S.I.</v>
      </c>
      <c r="J397" s="235"/>
      <c r="K397" s="61"/>
      <c r="L397" s="224"/>
      <c r="M397" s="225" t="str">
        <f t="shared" ref="M397:M440" si="228">IF(AND(J397="DISPONIBLE"),K397,IF(AND(J397="NO DISPONIBLE"),"N.D.","S.I."))</f>
        <v>S.I.</v>
      </c>
      <c r="N397" s="234"/>
      <c r="O397" s="63"/>
      <c r="P397" s="227"/>
      <c r="Q397" s="228" t="str">
        <f t="shared" ref="Q397:Q440" si="229">IF(AND(N397="DISPONIBLE"),O397,IF(AND(N397="NO DISPONIBLE"),"N.D.","S.I."))</f>
        <v>S.I.</v>
      </c>
      <c r="R397" s="233"/>
      <c r="S397" s="65"/>
      <c r="T397" s="222"/>
      <c r="U397" s="223" t="str">
        <f t="shared" ref="U397:U440" si="230">IF(AND(R397="DISPONIBLE"),S397,IF(AND(R397="NO DISPONIBLE"),"N.D.","S.I."))</f>
        <v>S.I.</v>
      </c>
      <c r="V397" s="232"/>
      <c r="W397" s="66"/>
      <c r="X397" s="229"/>
      <c r="Y397" s="230" t="str">
        <f t="shared" ref="Y397:Y440" si="231">IF(AND(V397="DISPONIBLE"),W397,IF(AND(V397="NO DISPONIBLE"),"N.D.","S.I."))</f>
        <v>S.I.</v>
      </c>
      <c r="Z397" s="440"/>
      <c r="AA397" s="441"/>
      <c r="AB397" s="465"/>
      <c r="AC397" s="443" t="str">
        <f t="shared" ref="AC397:AC432" si="232">IF(AND(Z397="DISPONIBLE"),AA397,IF(AND(Z397="NO DISPONIBLE"),"N.D.","S.I."))</f>
        <v>S.I.</v>
      </c>
      <c r="AD397" s="446"/>
      <c r="AE397" s="447"/>
      <c r="AF397" s="468"/>
      <c r="AG397" s="449" t="str">
        <f t="shared" ref="AG397:AG432" si="233">IF(AND(AD397="DISPONIBLE"),AE397,IF(AND(AD397="NO DISPONIBLE"),"N.D.","S.I."))</f>
        <v>S.I.</v>
      </c>
      <c r="AH397" s="452"/>
      <c r="AI397" s="453"/>
      <c r="AJ397" s="473"/>
      <c r="AK397" s="455" t="str">
        <f t="shared" ref="AK397:AK432" si="234">IF(AND(AH397="DISPONIBLE"),AI397,IF(AND(AH397="NO DISPONIBLE"),"N.D.","S.I."))</f>
        <v>S.I.</v>
      </c>
      <c r="AL397" s="1"/>
    </row>
    <row r="398" spans="1:38" ht="19.5" customHeight="1">
      <c r="A398" s="552"/>
      <c r="B398" s="551"/>
      <c r="C398" s="385">
        <f t="shared" si="223"/>
        <v>413</v>
      </c>
      <c r="D398" s="541"/>
      <c r="E398" s="159" t="s">
        <v>412</v>
      </c>
      <c r="F398" s="212"/>
      <c r="G398" s="217"/>
      <c r="H398" s="216"/>
      <c r="I398" s="219" t="str">
        <f t="shared" si="227"/>
        <v>S.I.</v>
      </c>
      <c r="J398" s="235"/>
      <c r="K398" s="61"/>
      <c r="L398" s="224"/>
      <c r="M398" s="225" t="str">
        <f t="shared" si="228"/>
        <v>S.I.</v>
      </c>
      <c r="N398" s="234"/>
      <c r="O398" s="63"/>
      <c r="P398" s="227"/>
      <c r="Q398" s="228" t="str">
        <f t="shared" si="229"/>
        <v>S.I.</v>
      </c>
      <c r="R398" s="233"/>
      <c r="S398" s="65"/>
      <c r="T398" s="222"/>
      <c r="U398" s="223" t="str">
        <f t="shared" si="230"/>
        <v>S.I.</v>
      </c>
      <c r="V398" s="232"/>
      <c r="W398" s="66"/>
      <c r="X398" s="229"/>
      <c r="Y398" s="230" t="str">
        <f t="shared" si="231"/>
        <v>S.I.</v>
      </c>
      <c r="Z398" s="440"/>
      <c r="AA398" s="441"/>
      <c r="AB398" s="465"/>
      <c r="AC398" s="443" t="str">
        <f t="shared" si="232"/>
        <v>S.I.</v>
      </c>
      <c r="AD398" s="446"/>
      <c r="AE398" s="447"/>
      <c r="AF398" s="468"/>
      <c r="AG398" s="449" t="str">
        <f t="shared" si="233"/>
        <v>S.I.</v>
      </c>
      <c r="AH398" s="452"/>
      <c r="AI398" s="453"/>
      <c r="AJ398" s="473"/>
      <c r="AK398" s="455" t="str">
        <f t="shared" si="234"/>
        <v>S.I.</v>
      </c>
      <c r="AL398" s="1"/>
    </row>
    <row r="399" spans="1:38" ht="19.5" customHeight="1">
      <c r="A399" s="552"/>
      <c r="B399" s="551"/>
      <c r="C399" s="385">
        <f t="shared" si="223"/>
        <v>414</v>
      </c>
      <c r="D399" s="541" t="s">
        <v>400</v>
      </c>
      <c r="E399" s="159" t="s">
        <v>0</v>
      </c>
      <c r="F399" s="212"/>
      <c r="G399" s="217"/>
      <c r="H399" s="216"/>
      <c r="I399" s="219" t="str">
        <f t="shared" si="227"/>
        <v>S.I.</v>
      </c>
      <c r="J399" s="235"/>
      <c r="K399" s="61"/>
      <c r="L399" s="224"/>
      <c r="M399" s="225" t="str">
        <f t="shared" si="228"/>
        <v>S.I.</v>
      </c>
      <c r="N399" s="234"/>
      <c r="O399" s="63"/>
      <c r="P399" s="227"/>
      <c r="Q399" s="228" t="str">
        <f t="shared" si="229"/>
        <v>S.I.</v>
      </c>
      <c r="R399" s="233"/>
      <c r="S399" s="65"/>
      <c r="T399" s="222"/>
      <c r="U399" s="223" t="str">
        <f t="shared" si="230"/>
        <v>S.I.</v>
      </c>
      <c r="V399" s="232"/>
      <c r="W399" s="66"/>
      <c r="X399" s="229"/>
      <c r="Y399" s="230" t="str">
        <f t="shared" si="231"/>
        <v>S.I.</v>
      </c>
      <c r="Z399" s="440"/>
      <c r="AA399" s="441"/>
      <c r="AB399" s="465"/>
      <c r="AC399" s="443" t="str">
        <f t="shared" si="232"/>
        <v>S.I.</v>
      </c>
      <c r="AD399" s="446"/>
      <c r="AE399" s="447"/>
      <c r="AF399" s="468"/>
      <c r="AG399" s="449" t="str">
        <f t="shared" si="233"/>
        <v>S.I.</v>
      </c>
      <c r="AH399" s="452"/>
      <c r="AI399" s="453"/>
      <c r="AJ399" s="473"/>
      <c r="AK399" s="455" t="str">
        <f t="shared" si="234"/>
        <v>S.I.</v>
      </c>
      <c r="AL399" s="1"/>
    </row>
    <row r="400" spans="1:38" ht="19.5" customHeight="1">
      <c r="A400" s="552"/>
      <c r="B400" s="551"/>
      <c r="C400" s="385">
        <f t="shared" si="223"/>
        <v>415</v>
      </c>
      <c r="D400" s="541" t="s">
        <v>400</v>
      </c>
      <c r="E400" s="159" t="s">
        <v>412</v>
      </c>
      <c r="F400" s="212"/>
      <c r="G400" s="217"/>
      <c r="H400" s="216"/>
      <c r="I400" s="219" t="str">
        <f t="shared" si="227"/>
        <v>S.I.</v>
      </c>
      <c r="J400" s="235"/>
      <c r="K400" s="61"/>
      <c r="L400" s="224"/>
      <c r="M400" s="225" t="str">
        <f t="shared" si="228"/>
        <v>S.I.</v>
      </c>
      <c r="N400" s="234"/>
      <c r="O400" s="63"/>
      <c r="P400" s="227"/>
      <c r="Q400" s="228" t="str">
        <f t="shared" si="229"/>
        <v>S.I.</v>
      </c>
      <c r="R400" s="233"/>
      <c r="S400" s="65"/>
      <c r="T400" s="222"/>
      <c r="U400" s="223" t="str">
        <f t="shared" si="230"/>
        <v>S.I.</v>
      </c>
      <c r="V400" s="232"/>
      <c r="W400" s="66"/>
      <c r="X400" s="229"/>
      <c r="Y400" s="230" t="str">
        <f t="shared" si="231"/>
        <v>S.I.</v>
      </c>
      <c r="Z400" s="440"/>
      <c r="AA400" s="441"/>
      <c r="AB400" s="465"/>
      <c r="AC400" s="443" t="str">
        <f t="shared" si="232"/>
        <v>S.I.</v>
      </c>
      <c r="AD400" s="446"/>
      <c r="AE400" s="447"/>
      <c r="AF400" s="468"/>
      <c r="AG400" s="449" t="str">
        <f t="shared" si="233"/>
        <v>S.I.</v>
      </c>
      <c r="AH400" s="452"/>
      <c r="AI400" s="453"/>
      <c r="AJ400" s="473"/>
      <c r="AK400" s="455" t="str">
        <f t="shared" si="234"/>
        <v>S.I.</v>
      </c>
      <c r="AL400" s="1"/>
    </row>
    <row r="401" spans="1:38" ht="19.5" customHeight="1">
      <c r="A401" s="552"/>
      <c r="B401" s="551"/>
      <c r="C401" s="385">
        <f t="shared" si="223"/>
        <v>416</v>
      </c>
      <c r="D401" s="541" t="s">
        <v>401</v>
      </c>
      <c r="E401" s="159" t="s">
        <v>0</v>
      </c>
      <c r="F401" s="212"/>
      <c r="G401" s="217"/>
      <c r="H401" s="216"/>
      <c r="I401" s="219" t="str">
        <f t="shared" si="227"/>
        <v>S.I.</v>
      </c>
      <c r="J401" s="235"/>
      <c r="K401" s="61"/>
      <c r="L401" s="224"/>
      <c r="M401" s="225" t="str">
        <f t="shared" si="228"/>
        <v>S.I.</v>
      </c>
      <c r="N401" s="234"/>
      <c r="O401" s="63"/>
      <c r="P401" s="227"/>
      <c r="Q401" s="228" t="str">
        <f t="shared" si="229"/>
        <v>S.I.</v>
      </c>
      <c r="R401" s="233"/>
      <c r="S401" s="65"/>
      <c r="T401" s="222"/>
      <c r="U401" s="223" t="str">
        <f t="shared" si="230"/>
        <v>S.I.</v>
      </c>
      <c r="V401" s="232"/>
      <c r="W401" s="66"/>
      <c r="X401" s="229"/>
      <c r="Y401" s="230" t="str">
        <f t="shared" si="231"/>
        <v>S.I.</v>
      </c>
      <c r="Z401" s="440"/>
      <c r="AA401" s="441"/>
      <c r="AB401" s="465"/>
      <c r="AC401" s="443" t="str">
        <f t="shared" si="232"/>
        <v>S.I.</v>
      </c>
      <c r="AD401" s="446"/>
      <c r="AE401" s="447"/>
      <c r="AF401" s="468"/>
      <c r="AG401" s="449" t="str">
        <f t="shared" si="233"/>
        <v>S.I.</v>
      </c>
      <c r="AH401" s="452"/>
      <c r="AI401" s="453"/>
      <c r="AJ401" s="473"/>
      <c r="AK401" s="455" t="str">
        <f t="shared" si="234"/>
        <v>S.I.</v>
      </c>
      <c r="AL401" s="1"/>
    </row>
    <row r="402" spans="1:38" ht="19.5" customHeight="1">
      <c r="A402" s="552"/>
      <c r="B402" s="551"/>
      <c r="C402" s="385">
        <f t="shared" si="223"/>
        <v>417</v>
      </c>
      <c r="D402" s="541" t="s">
        <v>401</v>
      </c>
      <c r="E402" s="159" t="s">
        <v>412</v>
      </c>
      <c r="F402" s="212"/>
      <c r="G402" s="217"/>
      <c r="H402" s="216"/>
      <c r="I402" s="219" t="str">
        <f t="shared" si="227"/>
        <v>S.I.</v>
      </c>
      <c r="J402" s="235"/>
      <c r="K402" s="61"/>
      <c r="L402" s="224"/>
      <c r="M402" s="225" t="str">
        <f t="shared" si="228"/>
        <v>S.I.</v>
      </c>
      <c r="N402" s="234"/>
      <c r="O402" s="63"/>
      <c r="P402" s="227"/>
      <c r="Q402" s="228" t="str">
        <f t="shared" si="229"/>
        <v>S.I.</v>
      </c>
      <c r="R402" s="233"/>
      <c r="S402" s="65"/>
      <c r="T402" s="222"/>
      <c r="U402" s="223" t="str">
        <f t="shared" si="230"/>
        <v>S.I.</v>
      </c>
      <c r="V402" s="232"/>
      <c r="W402" s="66"/>
      <c r="X402" s="229"/>
      <c r="Y402" s="230" t="str">
        <f t="shared" si="231"/>
        <v>S.I.</v>
      </c>
      <c r="Z402" s="440"/>
      <c r="AA402" s="441"/>
      <c r="AB402" s="465"/>
      <c r="AC402" s="443" t="str">
        <f t="shared" si="232"/>
        <v>S.I.</v>
      </c>
      <c r="AD402" s="446"/>
      <c r="AE402" s="447"/>
      <c r="AF402" s="468"/>
      <c r="AG402" s="449" t="str">
        <f t="shared" si="233"/>
        <v>S.I.</v>
      </c>
      <c r="AH402" s="452"/>
      <c r="AI402" s="453"/>
      <c r="AJ402" s="473"/>
      <c r="AK402" s="455" t="str">
        <f t="shared" si="234"/>
        <v>S.I.</v>
      </c>
      <c r="AL402" s="1"/>
    </row>
    <row r="403" spans="1:38" ht="19.5" customHeight="1" outlineLevel="1">
      <c r="A403" s="552"/>
      <c r="B403" s="551"/>
      <c r="C403" s="386">
        <v>1794</v>
      </c>
      <c r="D403" s="542" t="s">
        <v>860</v>
      </c>
      <c r="E403" s="159" t="s">
        <v>0</v>
      </c>
      <c r="F403" s="212"/>
      <c r="G403" s="217"/>
      <c r="H403" s="216"/>
      <c r="I403" s="219" t="str">
        <f t="shared" si="227"/>
        <v>S.I.</v>
      </c>
      <c r="J403" s="235"/>
      <c r="K403" s="61"/>
      <c r="L403" s="224"/>
      <c r="M403" s="225" t="str">
        <f t="shared" si="228"/>
        <v>S.I.</v>
      </c>
      <c r="N403" s="234"/>
      <c r="O403" s="63"/>
      <c r="P403" s="227"/>
      <c r="Q403" s="228" t="str">
        <f t="shared" si="229"/>
        <v>S.I.</v>
      </c>
      <c r="R403" s="233"/>
      <c r="S403" s="65"/>
      <c r="T403" s="222"/>
      <c r="U403" s="223" t="str">
        <f t="shared" si="230"/>
        <v>S.I.</v>
      </c>
      <c r="V403" s="232"/>
      <c r="W403" s="66"/>
      <c r="X403" s="229"/>
      <c r="Y403" s="230" t="str">
        <f t="shared" si="231"/>
        <v>S.I.</v>
      </c>
      <c r="Z403" s="440"/>
      <c r="AA403" s="441"/>
      <c r="AB403" s="465"/>
      <c r="AC403" s="443" t="str">
        <f t="shared" si="232"/>
        <v>S.I.</v>
      </c>
      <c r="AD403" s="446"/>
      <c r="AE403" s="447"/>
      <c r="AF403" s="468"/>
      <c r="AG403" s="449" t="str">
        <f t="shared" si="233"/>
        <v>S.I.</v>
      </c>
      <c r="AH403" s="452"/>
      <c r="AI403" s="453"/>
      <c r="AJ403" s="473"/>
      <c r="AK403" s="455" t="str">
        <f t="shared" si="234"/>
        <v>S.I.</v>
      </c>
      <c r="AL403" s="1"/>
    </row>
    <row r="404" spans="1:38" ht="19.5" customHeight="1" outlineLevel="1">
      <c r="A404" s="552"/>
      <c r="B404" s="551"/>
      <c r="C404" s="386">
        <v>1819</v>
      </c>
      <c r="D404" s="543" t="s">
        <v>402</v>
      </c>
      <c r="E404" s="159" t="s">
        <v>412</v>
      </c>
      <c r="F404" s="212"/>
      <c r="G404" s="217"/>
      <c r="H404" s="216"/>
      <c r="I404" s="219" t="str">
        <f t="shared" si="227"/>
        <v>S.I.</v>
      </c>
      <c r="J404" s="235"/>
      <c r="K404" s="61"/>
      <c r="L404" s="224"/>
      <c r="M404" s="225" t="str">
        <f t="shared" si="228"/>
        <v>S.I.</v>
      </c>
      <c r="N404" s="234"/>
      <c r="O404" s="63"/>
      <c r="P404" s="227"/>
      <c r="Q404" s="228" t="str">
        <f t="shared" si="229"/>
        <v>S.I.</v>
      </c>
      <c r="R404" s="233"/>
      <c r="S404" s="65"/>
      <c r="T404" s="222"/>
      <c r="U404" s="223" t="str">
        <f t="shared" si="230"/>
        <v>S.I.</v>
      </c>
      <c r="V404" s="232"/>
      <c r="W404" s="66"/>
      <c r="X404" s="229"/>
      <c r="Y404" s="230" t="str">
        <f t="shared" si="231"/>
        <v>S.I.</v>
      </c>
      <c r="Z404" s="440"/>
      <c r="AA404" s="441"/>
      <c r="AB404" s="465"/>
      <c r="AC404" s="443" t="str">
        <f t="shared" si="232"/>
        <v>S.I.</v>
      </c>
      <c r="AD404" s="446"/>
      <c r="AE404" s="447"/>
      <c r="AF404" s="468"/>
      <c r="AG404" s="449" t="str">
        <f t="shared" si="233"/>
        <v>S.I.</v>
      </c>
      <c r="AH404" s="452"/>
      <c r="AI404" s="453"/>
      <c r="AJ404" s="473"/>
      <c r="AK404" s="455" t="str">
        <f t="shared" si="234"/>
        <v>S.I.</v>
      </c>
      <c r="AL404" s="1"/>
    </row>
    <row r="405" spans="1:38" ht="19.5" customHeight="1" outlineLevel="1">
      <c r="A405" s="552"/>
      <c r="B405" s="551"/>
      <c r="C405" s="386">
        <v>1844</v>
      </c>
      <c r="D405" s="542" t="s">
        <v>861</v>
      </c>
      <c r="E405" s="159" t="s">
        <v>0</v>
      </c>
      <c r="F405" s="212"/>
      <c r="G405" s="217"/>
      <c r="H405" s="216"/>
      <c r="I405" s="219" t="str">
        <f t="shared" si="227"/>
        <v>S.I.</v>
      </c>
      <c r="J405" s="235"/>
      <c r="K405" s="61"/>
      <c r="L405" s="224"/>
      <c r="M405" s="225" t="str">
        <f t="shared" si="228"/>
        <v>S.I.</v>
      </c>
      <c r="N405" s="234"/>
      <c r="O405" s="63"/>
      <c r="P405" s="227"/>
      <c r="Q405" s="228" t="str">
        <f t="shared" si="229"/>
        <v>S.I.</v>
      </c>
      <c r="R405" s="233"/>
      <c r="S405" s="65"/>
      <c r="T405" s="222"/>
      <c r="U405" s="223" t="str">
        <f t="shared" si="230"/>
        <v>S.I.</v>
      </c>
      <c r="V405" s="232"/>
      <c r="W405" s="66"/>
      <c r="X405" s="229"/>
      <c r="Y405" s="230" t="str">
        <f t="shared" si="231"/>
        <v>S.I.</v>
      </c>
      <c r="Z405" s="440"/>
      <c r="AA405" s="441"/>
      <c r="AB405" s="465"/>
      <c r="AC405" s="443" t="str">
        <f t="shared" si="232"/>
        <v>S.I.</v>
      </c>
      <c r="AD405" s="446"/>
      <c r="AE405" s="447"/>
      <c r="AF405" s="468"/>
      <c r="AG405" s="449" t="str">
        <f t="shared" si="233"/>
        <v>S.I.</v>
      </c>
      <c r="AH405" s="452"/>
      <c r="AI405" s="453"/>
      <c r="AJ405" s="473"/>
      <c r="AK405" s="455" t="str">
        <f t="shared" si="234"/>
        <v>S.I.</v>
      </c>
      <c r="AL405" s="1"/>
    </row>
    <row r="406" spans="1:38" ht="19.5" customHeight="1" outlineLevel="1">
      <c r="A406" s="552"/>
      <c r="B406" s="551"/>
      <c r="C406" s="386">
        <v>1869</v>
      </c>
      <c r="D406" s="543" t="s">
        <v>402</v>
      </c>
      <c r="E406" s="159" t="s">
        <v>412</v>
      </c>
      <c r="F406" s="212"/>
      <c r="G406" s="217"/>
      <c r="H406" s="216"/>
      <c r="I406" s="219" t="str">
        <f t="shared" si="227"/>
        <v>S.I.</v>
      </c>
      <c r="J406" s="235"/>
      <c r="K406" s="61"/>
      <c r="L406" s="224"/>
      <c r="M406" s="225" t="str">
        <f t="shared" si="228"/>
        <v>S.I.</v>
      </c>
      <c r="N406" s="234"/>
      <c r="O406" s="63"/>
      <c r="P406" s="227"/>
      <c r="Q406" s="228" t="str">
        <f t="shared" si="229"/>
        <v>S.I.</v>
      </c>
      <c r="R406" s="233"/>
      <c r="S406" s="65"/>
      <c r="T406" s="222"/>
      <c r="U406" s="223" t="str">
        <f t="shared" si="230"/>
        <v>S.I.</v>
      </c>
      <c r="V406" s="232"/>
      <c r="W406" s="66"/>
      <c r="X406" s="229"/>
      <c r="Y406" s="230" t="str">
        <f t="shared" si="231"/>
        <v>S.I.</v>
      </c>
      <c r="Z406" s="440"/>
      <c r="AA406" s="441"/>
      <c r="AB406" s="465"/>
      <c r="AC406" s="443" t="str">
        <f t="shared" si="232"/>
        <v>S.I.</v>
      </c>
      <c r="AD406" s="446"/>
      <c r="AE406" s="447"/>
      <c r="AF406" s="468"/>
      <c r="AG406" s="449" t="str">
        <f t="shared" si="233"/>
        <v>S.I.</v>
      </c>
      <c r="AH406" s="452"/>
      <c r="AI406" s="453"/>
      <c r="AJ406" s="473"/>
      <c r="AK406" s="455" t="str">
        <f t="shared" si="234"/>
        <v>S.I.</v>
      </c>
      <c r="AL406" s="1"/>
    </row>
    <row r="407" spans="1:38" ht="19.5" customHeight="1">
      <c r="A407" s="552"/>
      <c r="B407" s="551"/>
      <c r="C407" s="385">
        <f>+C402+1</f>
        <v>418</v>
      </c>
      <c r="D407" s="541" t="s">
        <v>402</v>
      </c>
      <c r="E407" s="159" t="s">
        <v>0</v>
      </c>
      <c r="F407" s="212"/>
      <c r="G407" s="217"/>
      <c r="H407" s="216"/>
      <c r="I407" s="219" t="str">
        <f t="shared" si="227"/>
        <v>S.I.</v>
      </c>
      <c r="J407" s="235"/>
      <c r="K407" s="61"/>
      <c r="L407" s="224"/>
      <c r="M407" s="225" t="str">
        <f t="shared" si="228"/>
        <v>S.I.</v>
      </c>
      <c r="N407" s="234"/>
      <c r="O407" s="63"/>
      <c r="P407" s="227"/>
      <c r="Q407" s="228" t="str">
        <f t="shared" si="229"/>
        <v>S.I.</v>
      </c>
      <c r="R407" s="233"/>
      <c r="S407" s="65"/>
      <c r="T407" s="222"/>
      <c r="U407" s="223" t="str">
        <f t="shared" si="230"/>
        <v>S.I.</v>
      </c>
      <c r="V407" s="232"/>
      <c r="W407" s="66"/>
      <c r="X407" s="229"/>
      <c r="Y407" s="230" t="str">
        <f t="shared" si="231"/>
        <v>S.I.</v>
      </c>
      <c r="Z407" s="440"/>
      <c r="AA407" s="441"/>
      <c r="AB407" s="465"/>
      <c r="AC407" s="443" t="str">
        <f t="shared" si="232"/>
        <v>S.I.</v>
      </c>
      <c r="AD407" s="446"/>
      <c r="AE407" s="447"/>
      <c r="AF407" s="468"/>
      <c r="AG407" s="449" t="str">
        <f t="shared" si="233"/>
        <v>S.I.</v>
      </c>
      <c r="AH407" s="452"/>
      <c r="AI407" s="453"/>
      <c r="AJ407" s="473"/>
      <c r="AK407" s="455" t="str">
        <f t="shared" si="234"/>
        <v>S.I.</v>
      </c>
      <c r="AL407" s="1"/>
    </row>
    <row r="408" spans="1:38" ht="19.5" customHeight="1">
      <c r="A408" s="552"/>
      <c r="B408" s="551"/>
      <c r="C408" s="385">
        <f t="shared" si="223"/>
        <v>419</v>
      </c>
      <c r="D408" s="541" t="s">
        <v>402</v>
      </c>
      <c r="E408" s="159" t="s">
        <v>412</v>
      </c>
      <c r="F408" s="212"/>
      <c r="G408" s="217"/>
      <c r="H408" s="216"/>
      <c r="I408" s="219" t="str">
        <f t="shared" si="227"/>
        <v>S.I.</v>
      </c>
      <c r="J408" s="235"/>
      <c r="K408" s="61"/>
      <c r="L408" s="224"/>
      <c r="M408" s="225" t="str">
        <f t="shared" si="228"/>
        <v>S.I.</v>
      </c>
      <c r="N408" s="234"/>
      <c r="O408" s="63"/>
      <c r="P408" s="227"/>
      <c r="Q408" s="228" t="str">
        <f t="shared" si="229"/>
        <v>S.I.</v>
      </c>
      <c r="R408" s="233"/>
      <c r="S408" s="65"/>
      <c r="T408" s="222"/>
      <c r="U408" s="223" t="str">
        <f t="shared" si="230"/>
        <v>S.I.</v>
      </c>
      <c r="V408" s="232"/>
      <c r="W408" s="66"/>
      <c r="X408" s="229"/>
      <c r="Y408" s="230" t="str">
        <f t="shared" si="231"/>
        <v>S.I.</v>
      </c>
      <c r="Z408" s="440"/>
      <c r="AA408" s="441"/>
      <c r="AB408" s="465"/>
      <c r="AC408" s="443" t="str">
        <f t="shared" si="232"/>
        <v>S.I.</v>
      </c>
      <c r="AD408" s="446"/>
      <c r="AE408" s="447"/>
      <c r="AF408" s="468"/>
      <c r="AG408" s="449" t="str">
        <f t="shared" si="233"/>
        <v>S.I.</v>
      </c>
      <c r="AH408" s="452"/>
      <c r="AI408" s="453"/>
      <c r="AJ408" s="473"/>
      <c r="AK408" s="455" t="str">
        <f t="shared" si="234"/>
        <v>S.I.</v>
      </c>
      <c r="AL408" s="1"/>
    </row>
    <row r="409" spans="1:38" ht="19.5" customHeight="1">
      <c r="A409" s="552"/>
      <c r="B409" s="551"/>
      <c r="C409" s="385">
        <f t="shared" si="223"/>
        <v>420</v>
      </c>
      <c r="D409" s="541" t="s">
        <v>403</v>
      </c>
      <c r="E409" s="159" t="s">
        <v>0</v>
      </c>
      <c r="F409" s="212"/>
      <c r="G409" s="217"/>
      <c r="H409" s="216"/>
      <c r="I409" s="219" t="str">
        <f t="shared" si="227"/>
        <v>S.I.</v>
      </c>
      <c r="J409" s="235"/>
      <c r="K409" s="61"/>
      <c r="L409" s="224"/>
      <c r="M409" s="225" t="str">
        <f t="shared" si="228"/>
        <v>S.I.</v>
      </c>
      <c r="N409" s="234"/>
      <c r="O409" s="63"/>
      <c r="P409" s="227"/>
      <c r="Q409" s="228" t="str">
        <f t="shared" si="229"/>
        <v>S.I.</v>
      </c>
      <c r="R409" s="233"/>
      <c r="S409" s="65"/>
      <c r="T409" s="222"/>
      <c r="U409" s="223" t="str">
        <f t="shared" si="230"/>
        <v>S.I.</v>
      </c>
      <c r="V409" s="232"/>
      <c r="W409" s="66"/>
      <c r="X409" s="229"/>
      <c r="Y409" s="230" t="str">
        <f t="shared" si="231"/>
        <v>S.I.</v>
      </c>
      <c r="Z409" s="440"/>
      <c r="AA409" s="441"/>
      <c r="AB409" s="465"/>
      <c r="AC409" s="443" t="str">
        <f t="shared" si="232"/>
        <v>S.I.</v>
      </c>
      <c r="AD409" s="446"/>
      <c r="AE409" s="447"/>
      <c r="AF409" s="468"/>
      <c r="AG409" s="449" t="str">
        <f t="shared" si="233"/>
        <v>S.I.</v>
      </c>
      <c r="AH409" s="452"/>
      <c r="AI409" s="453"/>
      <c r="AJ409" s="473"/>
      <c r="AK409" s="455" t="str">
        <f t="shared" si="234"/>
        <v>S.I.</v>
      </c>
      <c r="AL409" s="1"/>
    </row>
    <row r="410" spans="1:38" ht="19.5" customHeight="1">
      <c r="A410" s="552"/>
      <c r="B410" s="551"/>
      <c r="C410" s="385">
        <f t="shared" si="223"/>
        <v>421</v>
      </c>
      <c r="D410" s="541" t="s">
        <v>403</v>
      </c>
      <c r="E410" s="159" t="s">
        <v>412</v>
      </c>
      <c r="F410" s="212"/>
      <c r="G410" s="217"/>
      <c r="H410" s="216"/>
      <c r="I410" s="219" t="str">
        <f t="shared" si="227"/>
        <v>S.I.</v>
      </c>
      <c r="J410" s="235"/>
      <c r="K410" s="61"/>
      <c r="L410" s="224"/>
      <c r="M410" s="225" t="str">
        <f t="shared" si="228"/>
        <v>S.I.</v>
      </c>
      <c r="N410" s="234"/>
      <c r="O410" s="63"/>
      <c r="P410" s="227"/>
      <c r="Q410" s="228" t="str">
        <f t="shared" si="229"/>
        <v>S.I.</v>
      </c>
      <c r="R410" s="233"/>
      <c r="S410" s="65"/>
      <c r="T410" s="222"/>
      <c r="U410" s="223" t="str">
        <f t="shared" si="230"/>
        <v>S.I.</v>
      </c>
      <c r="V410" s="232"/>
      <c r="W410" s="66"/>
      <c r="X410" s="229"/>
      <c r="Y410" s="230" t="str">
        <f t="shared" si="231"/>
        <v>S.I.</v>
      </c>
      <c r="Z410" s="440"/>
      <c r="AA410" s="441"/>
      <c r="AB410" s="465"/>
      <c r="AC410" s="443" t="str">
        <f t="shared" si="232"/>
        <v>S.I.</v>
      </c>
      <c r="AD410" s="446"/>
      <c r="AE410" s="447"/>
      <c r="AF410" s="468"/>
      <c r="AG410" s="449" t="str">
        <f t="shared" si="233"/>
        <v>S.I.</v>
      </c>
      <c r="AH410" s="452"/>
      <c r="AI410" s="453"/>
      <c r="AJ410" s="473"/>
      <c r="AK410" s="455" t="str">
        <f t="shared" si="234"/>
        <v>S.I.</v>
      </c>
      <c r="AL410" s="1"/>
    </row>
    <row r="411" spans="1:38" ht="19.5" customHeight="1">
      <c r="A411" s="552"/>
      <c r="B411" s="551"/>
      <c r="C411" s="385">
        <f t="shared" si="223"/>
        <v>422</v>
      </c>
      <c r="D411" s="541" t="s">
        <v>404</v>
      </c>
      <c r="E411" s="159" t="s">
        <v>0</v>
      </c>
      <c r="F411" s="212"/>
      <c r="G411" s="217"/>
      <c r="H411" s="216"/>
      <c r="I411" s="219" t="str">
        <f t="shared" si="227"/>
        <v>S.I.</v>
      </c>
      <c r="J411" s="235"/>
      <c r="K411" s="61"/>
      <c r="L411" s="224"/>
      <c r="M411" s="225" t="str">
        <f t="shared" si="228"/>
        <v>S.I.</v>
      </c>
      <c r="N411" s="234"/>
      <c r="O411" s="63"/>
      <c r="P411" s="227"/>
      <c r="Q411" s="228" t="str">
        <f t="shared" si="229"/>
        <v>S.I.</v>
      </c>
      <c r="R411" s="233"/>
      <c r="S411" s="65"/>
      <c r="T411" s="222"/>
      <c r="U411" s="223" t="str">
        <f t="shared" si="230"/>
        <v>S.I.</v>
      </c>
      <c r="V411" s="232"/>
      <c r="W411" s="66"/>
      <c r="X411" s="229"/>
      <c r="Y411" s="230" t="str">
        <f t="shared" si="231"/>
        <v>S.I.</v>
      </c>
      <c r="Z411" s="440"/>
      <c r="AA411" s="441"/>
      <c r="AB411" s="465"/>
      <c r="AC411" s="443" t="str">
        <f t="shared" si="232"/>
        <v>S.I.</v>
      </c>
      <c r="AD411" s="446"/>
      <c r="AE411" s="447"/>
      <c r="AF411" s="468"/>
      <c r="AG411" s="449" t="str">
        <f t="shared" si="233"/>
        <v>S.I.</v>
      </c>
      <c r="AH411" s="452"/>
      <c r="AI411" s="453"/>
      <c r="AJ411" s="473"/>
      <c r="AK411" s="455" t="str">
        <f t="shared" si="234"/>
        <v>S.I.</v>
      </c>
      <c r="AL411" s="1"/>
    </row>
    <row r="412" spans="1:38" ht="19.5" customHeight="1">
      <c r="A412" s="552"/>
      <c r="B412" s="551"/>
      <c r="C412" s="385">
        <f t="shared" si="223"/>
        <v>423</v>
      </c>
      <c r="D412" s="541" t="s">
        <v>404</v>
      </c>
      <c r="E412" s="159" t="s">
        <v>412</v>
      </c>
      <c r="F412" s="212"/>
      <c r="G412" s="217"/>
      <c r="H412" s="216"/>
      <c r="I412" s="219" t="str">
        <f t="shared" si="227"/>
        <v>S.I.</v>
      </c>
      <c r="J412" s="235"/>
      <c r="K412" s="61"/>
      <c r="L412" s="224"/>
      <c r="M412" s="225" t="str">
        <f t="shared" si="228"/>
        <v>S.I.</v>
      </c>
      <c r="N412" s="234"/>
      <c r="O412" s="63"/>
      <c r="P412" s="227"/>
      <c r="Q412" s="228" t="str">
        <f t="shared" si="229"/>
        <v>S.I.</v>
      </c>
      <c r="R412" s="233"/>
      <c r="S412" s="65"/>
      <c r="T412" s="222"/>
      <c r="U412" s="223" t="str">
        <f t="shared" si="230"/>
        <v>S.I.</v>
      </c>
      <c r="V412" s="232"/>
      <c r="W412" s="66"/>
      <c r="X412" s="229"/>
      <c r="Y412" s="230" t="str">
        <f t="shared" si="231"/>
        <v>S.I.</v>
      </c>
      <c r="Z412" s="440"/>
      <c r="AA412" s="441"/>
      <c r="AB412" s="465"/>
      <c r="AC412" s="443" t="str">
        <f t="shared" si="232"/>
        <v>S.I.</v>
      </c>
      <c r="AD412" s="446"/>
      <c r="AE412" s="447"/>
      <c r="AF412" s="468"/>
      <c r="AG412" s="449" t="str">
        <f t="shared" si="233"/>
        <v>S.I.</v>
      </c>
      <c r="AH412" s="452"/>
      <c r="AI412" s="453"/>
      <c r="AJ412" s="473"/>
      <c r="AK412" s="455" t="str">
        <f t="shared" si="234"/>
        <v>S.I.</v>
      </c>
      <c r="AL412" s="1"/>
    </row>
    <row r="413" spans="1:38" ht="19.5" customHeight="1">
      <c r="A413" s="552"/>
      <c r="B413" s="551"/>
      <c r="C413" s="385">
        <f t="shared" si="223"/>
        <v>424</v>
      </c>
      <c r="D413" s="541" t="s">
        <v>405</v>
      </c>
      <c r="E413" s="159" t="s">
        <v>0</v>
      </c>
      <c r="F413" s="212"/>
      <c r="G413" s="217"/>
      <c r="H413" s="216"/>
      <c r="I413" s="219" t="str">
        <f t="shared" si="227"/>
        <v>S.I.</v>
      </c>
      <c r="J413" s="235"/>
      <c r="K413" s="61"/>
      <c r="L413" s="224"/>
      <c r="M413" s="225" t="str">
        <f t="shared" si="228"/>
        <v>S.I.</v>
      </c>
      <c r="N413" s="234"/>
      <c r="O413" s="63"/>
      <c r="P413" s="227"/>
      <c r="Q413" s="228" t="str">
        <f t="shared" si="229"/>
        <v>S.I.</v>
      </c>
      <c r="R413" s="233"/>
      <c r="S413" s="65"/>
      <c r="T413" s="222"/>
      <c r="U413" s="223" t="str">
        <f t="shared" si="230"/>
        <v>S.I.</v>
      </c>
      <c r="V413" s="232"/>
      <c r="W413" s="66"/>
      <c r="X413" s="229"/>
      <c r="Y413" s="230" t="str">
        <f t="shared" si="231"/>
        <v>S.I.</v>
      </c>
      <c r="Z413" s="440"/>
      <c r="AA413" s="441"/>
      <c r="AB413" s="465"/>
      <c r="AC413" s="443" t="str">
        <f t="shared" si="232"/>
        <v>S.I.</v>
      </c>
      <c r="AD413" s="446"/>
      <c r="AE413" s="447"/>
      <c r="AF413" s="468"/>
      <c r="AG413" s="449" t="str">
        <f t="shared" si="233"/>
        <v>S.I.</v>
      </c>
      <c r="AH413" s="452"/>
      <c r="AI413" s="453"/>
      <c r="AJ413" s="473"/>
      <c r="AK413" s="455" t="str">
        <f t="shared" si="234"/>
        <v>S.I.</v>
      </c>
      <c r="AL413" s="1"/>
    </row>
    <row r="414" spans="1:38" ht="19.5" customHeight="1">
      <c r="A414" s="552"/>
      <c r="B414" s="551"/>
      <c r="C414" s="385">
        <f t="shared" si="223"/>
        <v>425</v>
      </c>
      <c r="D414" s="541" t="s">
        <v>405</v>
      </c>
      <c r="E414" s="159" t="s">
        <v>412</v>
      </c>
      <c r="F414" s="212"/>
      <c r="G414" s="217"/>
      <c r="H414" s="216"/>
      <c r="I414" s="219" t="str">
        <f t="shared" si="227"/>
        <v>S.I.</v>
      </c>
      <c r="J414" s="235"/>
      <c r="K414" s="61"/>
      <c r="L414" s="224"/>
      <c r="M414" s="225" t="str">
        <f t="shared" si="228"/>
        <v>S.I.</v>
      </c>
      <c r="N414" s="234"/>
      <c r="O414" s="63"/>
      <c r="P414" s="227"/>
      <c r="Q414" s="228" t="str">
        <f t="shared" si="229"/>
        <v>S.I.</v>
      </c>
      <c r="R414" s="233"/>
      <c r="S414" s="65"/>
      <c r="T414" s="222"/>
      <c r="U414" s="223" t="str">
        <f t="shared" si="230"/>
        <v>S.I.</v>
      </c>
      <c r="V414" s="232"/>
      <c r="W414" s="66"/>
      <c r="X414" s="229"/>
      <c r="Y414" s="230" t="str">
        <f t="shared" si="231"/>
        <v>S.I.</v>
      </c>
      <c r="Z414" s="440"/>
      <c r="AA414" s="441"/>
      <c r="AB414" s="465"/>
      <c r="AC414" s="443" t="str">
        <f t="shared" si="232"/>
        <v>S.I.</v>
      </c>
      <c r="AD414" s="446"/>
      <c r="AE414" s="447"/>
      <c r="AF414" s="468"/>
      <c r="AG414" s="449" t="str">
        <f t="shared" si="233"/>
        <v>S.I.</v>
      </c>
      <c r="AH414" s="452"/>
      <c r="AI414" s="453"/>
      <c r="AJ414" s="473"/>
      <c r="AK414" s="455" t="str">
        <f t="shared" si="234"/>
        <v>S.I.</v>
      </c>
      <c r="AL414" s="1"/>
    </row>
    <row r="415" spans="1:38" ht="19.5" customHeight="1">
      <c r="A415" s="552"/>
      <c r="B415" s="551"/>
      <c r="C415" s="385">
        <f t="shared" si="223"/>
        <v>426</v>
      </c>
      <c r="D415" s="541" t="s">
        <v>406</v>
      </c>
      <c r="E415" s="159" t="s">
        <v>0</v>
      </c>
      <c r="F415" s="212"/>
      <c r="G415" s="217"/>
      <c r="H415" s="216"/>
      <c r="I415" s="219" t="str">
        <f t="shared" si="227"/>
        <v>S.I.</v>
      </c>
      <c r="J415" s="235"/>
      <c r="K415" s="61"/>
      <c r="L415" s="224"/>
      <c r="M415" s="225" t="str">
        <f t="shared" si="228"/>
        <v>S.I.</v>
      </c>
      <c r="N415" s="234"/>
      <c r="O415" s="63"/>
      <c r="P415" s="227"/>
      <c r="Q415" s="228" t="str">
        <f t="shared" si="229"/>
        <v>S.I.</v>
      </c>
      <c r="R415" s="233"/>
      <c r="S415" s="65"/>
      <c r="T415" s="222"/>
      <c r="U415" s="223" t="str">
        <f t="shared" si="230"/>
        <v>S.I.</v>
      </c>
      <c r="V415" s="232"/>
      <c r="W415" s="66"/>
      <c r="X415" s="229"/>
      <c r="Y415" s="230" t="str">
        <f t="shared" si="231"/>
        <v>S.I.</v>
      </c>
      <c r="Z415" s="440"/>
      <c r="AA415" s="441"/>
      <c r="AB415" s="465"/>
      <c r="AC415" s="443" t="str">
        <f t="shared" si="232"/>
        <v>S.I.</v>
      </c>
      <c r="AD415" s="446"/>
      <c r="AE415" s="447"/>
      <c r="AF415" s="468"/>
      <c r="AG415" s="449" t="str">
        <f t="shared" si="233"/>
        <v>S.I.</v>
      </c>
      <c r="AH415" s="452"/>
      <c r="AI415" s="453"/>
      <c r="AJ415" s="473"/>
      <c r="AK415" s="455" t="str">
        <f t="shared" si="234"/>
        <v>S.I.</v>
      </c>
      <c r="AL415" s="1"/>
    </row>
    <row r="416" spans="1:38" ht="19.5" customHeight="1">
      <c r="A416" s="552"/>
      <c r="B416" s="551"/>
      <c r="C416" s="385">
        <f t="shared" si="223"/>
        <v>427</v>
      </c>
      <c r="D416" s="541" t="s">
        <v>406</v>
      </c>
      <c r="E416" s="159" t="s">
        <v>412</v>
      </c>
      <c r="F416" s="212"/>
      <c r="G416" s="217"/>
      <c r="H416" s="216"/>
      <c r="I416" s="219" t="str">
        <f t="shared" si="227"/>
        <v>S.I.</v>
      </c>
      <c r="J416" s="235"/>
      <c r="K416" s="61"/>
      <c r="L416" s="224"/>
      <c r="M416" s="225" t="str">
        <f t="shared" si="228"/>
        <v>S.I.</v>
      </c>
      <c r="N416" s="234"/>
      <c r="O416" s="63"/>
      <c r="P416" s="227"/>
      <c r="Q416" s="228" t="str">
        <f t="shared" si="229"/>
        <v>S.I.</v>
      </c>
      <c r="R416" s="233"/>
      <c r="S416" s="65"/>
      <c r="T416" s="222"/>
      <c r="U416" s="223" t="str">
        <f t="shared" si="230"/>
        <v>S.I.</v>
      </c>
      <c r="V416" s="232"/>
      <c r="W416" s="66"/>
      <c r="X416" s="229"/>
      <c r="Y416" s="230" t="str">
        <f t="shared" si="231"/>
        <v>S.I.</v>
      </c>
      <c r="Z416" s="440"/>
      <c r="AA416" s="441"/>
      <c r="AB416" s="465"/>
      <c r="AC416" s="443" t="str">
        <f t="shared" si="232"/>
        <v>S.I.</v>
      </c>
      <c r="AD416" s="446"/>
      <c r="AE416" s="447"/>
      <c r="AF416" s="468"/>
      <c r="AG416" s="449" t="str">
        <f t="shared" si="233"/>
        <v>S.I.</v>
      </c>
      <c r="AH416" s="452"/>
      <c r="AI416" s="453"/>
      <c r="AJ416" s="473"/>
      <c r="AK416" s="455" t="str">
        <f t="shared" si="234"/>
        <v>S.I.</v>
      </c>
      <c r="AL416" s="1"/>
    </row>
    <row r="417" spans="1:38" ht="19.5" customHeight="1">
      <c r="A417" s="552"/>
      <c r="B417" s="551"/>
      <c r="C417" s="385">
        <f t="shared" si="223"/>
        <v>428</v>
      </c>
      <c r="D417" s="541" t="s">
        <v>410</v>
      </c>
      <c r="E417" s="159" t="s">
        <v>0</v>
      </c>
      <c r="F417" s="212"/>
      <c r="G417" s="217"/>
      <c r="H417" s="216"/>
      <c r="I417" s="219" t="str">
        <f t="shared" si="227"/>
        <v>S.I.</v>
      </c>
      <c r="J417" s="235"/>
      <c r="K417" s="61"/>
      <c r="L417" s="224"/>
      <c r="M417" s="225" t="str">
        <f t="shared" si="228"/>
        <v>S.I.</v>
      </c>
      <c r="N417" s="234"/>
      <c r="O417" s="63"/>
      <c r="P417" s="227"/>
      <c r="Q417" s="228" t="str">
        <f t="shared" si="229"/>
        <v>S.I.</v>
      </c>
      <c r="R417" s="233"/>
      <c r="S417" s="65"/>
      <c r="T417" s="222"/>
      <c r="U417" s="223" t="str">
        <f t="shared" si="230"/>
        <v>S.I.</v>
      </c>
      <c r="V417" s="232"/>
      <c r="W417" s="66"/>
      <c r="X417" s="229"/>
      <c r="Y417" s="230" t="str">
        <f t="shared" si="231"/>
        <v>S.I.</v>
      </c>
      <c r="Z417" s="440"/>
      <c r="AA417" s="441"/>
      <c r="AB417" s="465"/>
      <c r="AC417" s="443" t="str">
        <f t="shared" si="232"/>
        <v>S.I.</v>
      </c>
      <c r="AD417" s="446"/>
      <c r="AE417" s="447"/>
      <c r="AF417" s="468"/>
      <c r="AG417" s="449" t="str">
        <f t="shared" si="233"/>
        <v>S.I.</v>
      </c>
      <c r="AH417" s="452"/>
      <c r="AI417" s="453"/>
      <c r="AJ417" s="473"/>
      <c r="AK417" s="455" t="str">
        <f t="shared" si="234"/>
        <v>S.I.</v>
      </c>
      <c r="AL417" s="1"/>
    </row>
    <row r="418" spans="1:38" ht="19.5" customHeight="1">
      <c r="A418" s="552"/>
      <c r="B418" s="551"/>
      <c r="C418" s="385">
        <f t="shared" si="223"/>
        <v>429</v>
      </c>
      <c r="D418" s="541" t="s">
        <v>410</v>
      </c>
      <c r="E418" s="159" t="s">
        <v>412</v>
      </c>
      <c r="F418" s="212"/>
      <c r="G418" s="217"/>
      <c r="H418" s="216"/>
      <c r="I418" s="219" t="str">
        <f t="shared" si="227"/>
        <v>S.I.</v>
      </c>
      <c r="J418" s="235"/>
      <c r="K418" s="61"/>
      <c r="L418" s="224"/>
      <c r="M418" s="225" t="str">
        <f t="shared" si="228"/>
        <v>S.I.</v>
      </c>
      <c r="N418" s="234"/>
      <c r="O418" s="63"/>
      <c r="P418" s="227"/>
      <c r="Q418" s="228" t="str">
        <f t="shared" si="229"/>
        <v>S.I.</v>
      </c>
      <c r="R418" s="233"/>
      <c r="S418" s="65"/>
      <c r="T418" s="222"/>
      <c r="U418" s="223" t="str">
        <f t="shared" si="230"/>
        <v>S.I.</v>
      </c>
      <c r="V418" s="232"/>
      <c r="W418" s="66"/>
      <c r="X418" s="229"/>
      <c r="Y418" s="230" t="str">
        <f t="shared" si="231"/>
        <v>S.I.</v>
      </c>
      <c r="Z418" s="440"/>
      <c r="AA418" s="441"/>
      <c r="AB418" s="465"/>
      <c r="AC418" s="443" t="str">
        <f t="shared" si="232"/>
        <v>S.I.</v>
      </c>
      <c r="AD418" s="446"/>
      <c r="AE418" s="447"/>
      <c r="AF418" s="468"/>
      <c r="AG418" s="449" t="str">
        <f t="shared" si="233"/>
        <v>S.I.</v>
      </c>
      <c r="AH418" s="452"/>
      <c r="AI418" s="453"/>
      <c r="AJ418" s="473"/>
      <c r="AK418" s="455" t="str">
        <f t="shared" si="234"/>
        <v>S.I.</v>
      </c>
      <c r="AL418" s="1"/>
    </row>
    <row r="419" spans="1:38" ht="19.5" customHeight="1">
      <c r="A419" s="552"/>
      <c r="B419" s="551"/>
      <c r="C419" s="385">
        <f t="shared" si="223"/>
        <v>430</v>
      </c>
      <c r="D419" s="541" t="s">
        <v>413</v>
      </c>
      <c r="E419" s="159" t="s">
        <v>0</v>
      </c>
      <c r="F419" s="212"/>
      <c r="G419" s="217"/>
      <c r="H419" s="216"/>
      <c r="I419" s="219" t="str">
        <f t="shared" si="227"/>
        <v>S.I.</v>
      </c>
      <c r="J419" s="235"/>
      <c r="K419" s="61"/>
      <c r="L419" s="224"/>
      <c r="M419" s="225" t="str">
        <f t="shared" si="228"/>
        <v>S.I.</v>
      </c>
      <c r="N419" s="234"/>
      <c r="O419" s="63"/>
      <c r="P419" s="227"/>
      <c r="Q419" s="228" t="str">
        <f t="shared" si="229"/>
        <v>S.I.</v>
      </c>
      <c r="R419" s="233"/>
      <c r="S419" s="65"/>
      <c r="T419" s="222"/>
      <c r="U419" s="223" t="str">
        <f t="shared" si="230"/>
        <v>S.I.</v>
      </c>
      <c r="V419" s="232"/>
      <c r="W419" s="66"/>
      <c r="X419" s="229"/>
      <c r="Y419" s="230" t="str">
        <f t="shared" si="231"/>
        <v>S.I.</v>
      </c>
      <c r="Z419" s="440"/>
      <c r="AA419" s="441"/>
      <c r="AB419" s="465"/>
      <c r="AC419" s="443" t="str">
        <f t="shared" si="232"/>
        <v>S.I.</v>
      </c>
      <c r="AD419" s="446"/>
      <c r="AE419" s="447"/>
      <c r="AF419" s="468"/>
      <c r="AG419" s="449" t="str">
        <f t="shared" si="233"/>
        <v>S.I.</v>
      </c>
      <c r="AH419" s="452"/>
      <c r="AI419" s="453"/>
      <c r="AJ419" s="473"/>
      <c r="AK419" s="455" t="str">
        <f t="shared" si="234"/>
        <v>S.I.</v>
      </c>
      <c r="AL419" s="1"/>
    </row>
    <row r="420" spans="1:38" ht="19.5" customHeight="1">
      <c r="A420" s="552"/>
      <c r="B420" s="551"/>
      <c r="C420" s="385">
        <f t="shared" si="223"/>
        <v>431</v>
      </c>
      <c r="D420" s="541" t="s">
        <v>413</v>
      </c>
      <c r="E420" s="159" t="s">
        <v>412</v>
      </c>
      <c r="F420" s="212"/>
      <c r="G420" s="217"/>
      <c r="H420" s="216"/>
      <c r="I420" s="219" t="str">
        <f t="shared" si="227"/>
        <v>S.I.</v>
      </c>
      <c r="J420" s="235"/>
      <c r="K420" s="61"/>
      <c r="L420" s="224"/>
      <c r="M420" s="225" t="str">
        <f t="shared" si="228"/>
        <v>S.I.</v>
      </c>
      <c r="N420" s="234"/>
      <c r="O420" s="63"/>
      <c r="P420" s="227"/>
      <c r="Q420" s="228" t="str">
        <f t="shared" si="229"/>
        <v>S.I.</v>
      </c>
      <c r="R420" s="233"/>
      <c r="S420" s="65"/>
      <c r="T420" s="222"/>
      <c r="U420" s="223" t="str">
        <f t="shared" si="230"/>
        <v>S.I.</v>
      </c>
      <c r="V420" s="232"/>
      <c r="W420" s="66"/>
      <c r="X420" s="229"/>
      <c r="Y420" s="230" t="str">
        <f t="shared" si="231"/>
        <v>S.I.</v>
      </c>
      <c r="Z420" s="440"/>
      <c r="AA420" s="441"/>
      <c r="AB420" s="465"/>
      <c r="AC420" s="443" t="str">
        <f t="shared" si="232"/>
        <v>S.I.</v>
      </c>
      <c r="AD420" s="446"/>
      <c r="AE420" s="447"/>
      <c r="AF420" s="468"/>
      <c r="AG420" s="449" t="str">
        <f t="shared" si="233"/>
        <v>S.I.</v>
      </c>
      <c r="AH420" s="452"/>
      <c r="AI420" s="453"/>
      <c r="AJ420" s="473"/>
      <c r="AK420" s="455" t="str">
        <f t="shared" si="234"/>
        <v>S.I.</v>
      </c>
      <c r="AL420" s="1"/>
    </row>
    <row r="421" spans="1:38" ht="19.5" customHeight="1">
      <c r="A421" s="552"/>
      <c r="B421" s="551"/>
      <c r="C421" s="385">
        <f t="shared" si="223"/>
        <v>432</v>
      </c>
      <c r="D421" s="541" t="s">
        <v>407</v>
      </c>
      <c r="E421" s="159" t="s">
        <v>0</v>
      </c>
      <c r="F421" s="212"/>
      <c r="G421" s="217"/>
      <c r="H421" s="216"/>
      <c r="I421" s="219" t="str">
        <f t="shared" si="227"/>
        <v>S.I.</v>
      </c>
      <c r="J421" s="235"/>
      <c r="K421" s="61"/>
      <c r="L421" s="224"/>
      <c r="M421" s="225" t="str">
        <f t="shared" si="228"/>
        <v>S.I.</v>
      </c>
      <c r="N421" s="234"/>
      <c r="O421" s="63"/>
      <c r="P421" s="227"/>
      <c r="Q421" s="228" t="str">
        <f t="shared" si="229"/>
        <v>S.I.</v>
      </c>
      <c r="R421" s="233"/>
      <c r="S421" s="65"/>
      <c r="T421" s="222"/>
      <c r="U421" s="223" t="str">
        <f t="shared" si="230"/>
        <v>S.I.</v>
      </c>
      <c r="V421" s="232"/>
      <c r="W421" s="66"/>
      <c r="X421" s="229"/>
      <c r="Y421" s="230" t="str">
        <f t="shared" si="231"/>
        <v>S.I.</v>
      </c>
      <c r="Z421" s="440"/>
      <c r="AA421" s="441"/>
      <c r="AB421" s="465"/>
      <c r="AC421" s="443" t="str">
        <f t="shared" si="232"/>
        <v>S.I.</v>
      </c>
      <c r="AD421" s="446"/>
      <c r="AE421" s="447"/>
      <c r="AF421" s="468"/>
      <c r="AG421" s="449" t="str">
        <f t="shared" si="233"/>
        <v>S.I.</v>
      </c>
      <c r="AH421" s="452"/>
      <c r="AI421" s="453"/>
      <c r="AJ421" s="473"/>
      <c r="AK421" s="455" t="str">
        <f t="shared" si="234"/>
        <v>S.I.</v>
      </c>
      <c r="AL421" s="1"/>
    </row>
    <row r="422" spans="1:38" ht="19.5" customHeight="1">
      <c r="A422" s="552"/>
      <c r="B422" s="551"/>
      <c r="C422" s="385">
        <f t="shared" si="223"/>
        <v>433</v>
      </c>
      <c r="D422" s="541" t="s">
        <v>407</v>
      </c>
      <c r="E422" s="159" t="s">
        <v>412</v>
      </c>
      <c r="F422" s="212"/>
      <c r="G422" s="217"/>
      <c r="H422" s="216"/>
      <c r="I422" s="219" t="str">
        <f t="shared" si="227"/>
        <v>S.I.</v>
      </c>
      <c r="J422" s="235"/>
      <c r="K422" s="61"/>
      <c r="L422" s="224"/>
      <c r="M422" s="225" t="str">
        <f t="shared" si="228"/>
        <v>S.I.</v>
      </c>
      <c r="N422" s="234"/>
      <c r="O422" s="63"/>
      <c r="P422" s="227"/>
      <c r="Q422" s="228" t="str">
        <f t="shared" si="229"/>
        <v>S.I.</v>
      </c>
      <c r="R422" s="233"/>
      <c r="S422" s="65"/>
      <c r="T422" s="222"/>
      <c r="U422" s="223" t="str">
        <f t="shared" si="230"/>
        <v>S.I.</v>
      </c>
      <c r="V422" s="232"/>
      <c r="W422" s="66"/>
      <c r="X422" s="229"/>
      <c r="Y422" s="230" t="str">
        <f t="shared" si="231"/>
        <v>S.I.</v>
      </c>
      <c r="Z422" s="440"/>
      <c r="AA422" s="441"/>
      <c r="AB422" s="465"/>
      <c r="AC422" s="443" t="str">
        <f t="shared" si="232"/>
        <v>S.I.</v>
      </c>
      <c r="AD422" s="446"/>
      <c r="AE422" s="447"/>
      <c r="AF422" s="468"/>
      <c r="AG422" s="449" t="str">
        <f t="shared" si="233"/>
        <v>S.I.</v>
      </c>
      <c r="AH422" s="452"/>
      <c r="AI422" s="453"/>
      <c r="AJ422" s="473"/>
      <c r="AK422" s="455" t="str">
        <f t="shared" si="234"/>
        <v>S.I.</v>
      </c>
      <c r="AL422" s="1"/>
    </row>
    <row r="423" spans="1:38" ht="19.5" customHeight="1">
      <c r="A423" s="552"/>
      <c r="B423" s="551"/>
      <c r="C423" s="385">
        <f t="shared" si="223"/>
        <v>434</v>
      </c>
      <c r="D423" s="541" t="s">
        <v>408</v>
      </c>
      <c r="E423" s="159" t="s">
        <v>0</v>
      </c>
      <c r="F423" s="212"/>
      <c r="G423" s="217"/>
      <c r="H423" s="216"/>
      <c r="I423" s="219" t="str">
        <f t="shared" si="227"/>
        <v>S.I.</v>
      </c>
      <c r="J423" s="235"/>
      <c r="K423" s="61"/>
      <c r="L423" s="224"/>
      <c r="M423" s="225" t="str">
        <f t="shared" si="228"/>
        <v>S.I.</v>
      </c>
      <c r="N423" s="234"/>
      <c r="O423" s="63"/>
      <c r="P423" s="227"/>
      <c r="Q423" s="228" t="str">
        <f t="shared" si="229"/>
        <v>S.I.</v>
      </c>
      <c r="R423" s="233"/>
      <c r="S423" s="65"/>
      <c r="T423" s="222"/>
      <c r="U423" s="223" t="str">
        <f t="shared" si="230"/>
        <v>S.I.</v>
      </c>
      <c r="V423" s="232"/>
      <c r="W423" s="66"/>
      <c r="X423" s="229"/>
      <c r="Y423" s="230" t="str">
        <f t="shared" si="231"/>
        <v>S.I.</v>
      </c>
      <c r="Z423" s="440"/>
      <c r="AA423" s="441"/>
      <c r="AB423" s="465"/>
      <c r="AC423" s="443" t="str">
        <f t="shared" si="232"/>
        <v>S.I.</v>
      </c>
      <c r="AD423" s="446"/>
      <c r="AE423" s="447"/>
      <c r="AF423" s="468"/>
      <c r="AG423" s="449" t="str">
        <f t="shared" si="233"/>
        <v>S.I.</v>
      </c>
      <c r="AH423" s="452"/>
      <c r="AI423" s="453"/>
      <c r="AJ423" s="473"/>
      <c r="AK423" s="455" t="str">
        <f t="shared" si="234"/>
        <v>S.I.</v>
      </c>
      <c r="AL423" s="1"/>
    </row>
    <row r="424" spans="1:38" ht="19.5" customHeight="1">
      <c r="A424" s="552"/>
      <c r="B424" s="551"/>
      <c r="C424" s="385">
        <f t="shared" si="223"/>
        <v>435</v>
      </c>
      <c r="D424" s="541" t="s">
        <v>408</v>
      </c>
      <c r="E424" s="159" t="s">
        <v>412</v>
      </c>
      <c r="F424" s="212"/>
      <c r="G424" s="217"/>
      <c r="H424" s="216"/>
      <c r="I424" s="219" t="str">
        <f t="shared" si="227"/>
        <v>S.I.</v>
      </c>
      <c r="J424" s="235"/>
      <c r="K424" s="61"/>
      <c r="L424" s="224"/>
      <c r="M424" s="225" t="str">
        <f t="shared" si="228"/>
        <v>S.I.</v>
      </c>
      <c r="N424" s="234"/>
      <c r="O424" s="63"/>
      <c r="P424" s="227"/>
      <c r="Q424" s="228" t="str">
        <f t="shared" si="229"/>
        <v>S.I.</v>
      </c>
      <c r="R424" s="233"/>
      <c r="S424" s="65"/>
      <c r="T424" s="222"/>
      <c r="U424" s="223" t="str">
        <f t="shared" si="230"/>
        <v>S.I.</v>
      </c>
      <c r="V424" s="232"/>
      <c r="W424" s="66"/>
      <c r="X424" s="229"/>
      <c r="Y424" s="230" t="str">
        <f t="shared" si="231"/>
        <v>S.I.</v>
      </c>
      <c r="Z424" s="440"/>
      <c r="AA424" s="441"/>
      <c r="AB424" s="465"/>
      <c r="AC424" s="443" t="str">
        <f t="shared" si="232"/>
        <v>S.I.</v>
      </c>
      <c r="AD424" s="446"/>
      <c r="AE424" s="447"/>
      <c r="AF424" s="468"/>
      <c r="AG424" s="449" t="str">
        <f t="shared" si="233"/>
        <v>S.I.</v>
      </c>
      <c r="AH424" s="452"/>
      <c r="AI424" s="453"/>
      <c r="AJ424" s="473"/>
      <c r="AK424" s="455" t="str">
        <f t="shared" si="234"/>
        <v>S.I.</v>
      </c>
      <c r="AL424" s="1"/>
    </row>
    <row r="425" spans="1:38" ht="19.5" customHeight="1">
      <c r="A425" s="552"/>
      <c r="B425" s="551"/>
      <c r="C425" s="385">
        <f t="shared" si="223"/>
        <v>436</v>
      </c>
      <c r="D425" s="541" t="s">
        <v>409</v>
      </c>
      <c r="E425" s="159" t="s">
        <v>0</v>
      </c>
      <c r="F425" s="212"/>
      <c r="G425" s="217"/>
      <c r="H425" s="216"/>
      <c r="I425" s="219" t="str">
        <f t="shared" si="227"/>
        <v>S.I.</v>
      </c>
      <c r="J425" s="235"/>
      <c r="K425" s="61"/>
      <c r="L425" s="224"/>
      <c r="M425" s="225" t="str">
        <f t="shared" si="228"/>
        <v>S.I.</v>
      </c>
      <c r="N425" s="234"/>
      <c r="O425" s="63"/>
      <c r="P425" s="227"/>
      <c r="Q425" s="228" t="str">
        <f t="shared" si="229"/>
        <v>S.I.</v>
      </c>
      <c r="R425" s="233"/>
      <c r="S425" s="65"/>
      <c r="T425" s="222"/>
      <c r="U425" s="223" t="str">
        <f t="shared" si="230"/>
        <v>S.I.</v>
      </c>
      <c r="V425" s="232"/>
      <c r="W425" s="66"/>
      <c r="X425" s="229"/>
      <c r="Y425" s="230" t="str">
        <f t="shared" si="231"/>
        <v>S.I.</v>
      </c>
      <c r="Z425" s="440"/>
      <c r="AA425" s="441"/>
      <c r="AB425" s="465"/>
      <c r="AC425" s="443" t="str">
        <f t="shared" si="232"/>
        <v>S.I.</v>
      </c>
      <c r="AD425" s="446"/>
      <c r="AE425" s="447"/>
      <c r="AF425" s="468"/>
      <c r="AG425" s="449" t="str">
        <f t="shared" si="233"/>
        <v>S.I.</v>
      </c>
      <c r="AH425" s="452"/>
      <c r="AI425" s="453"/>
      <c r="AJ425" s="473"/>
      <c r="AK425" s="455" t="str">
        <f t="shared" si="234"/>
        <v>S.I.</v>
      </c>
      <c r="AL425" s="1"/>
    </row>
    <row r="426" spans="1:38" ht="19.5" customHeight="1">
      <c r="A426" s="552"/>
      <c r="B426" s="551"/>
      <c r="C426" s="385">
        <f t="shared" si="223"/>
        <v>437</v>
      </c>
      <c r="D426" s="541" t="s">
        <v>409</v>
      </c>
      <c r="E426" s="159" t="s">
        <v>412</v>
      </c>
      <c r="F426" s="212"/>
      <c r="G426" s="217"/>
      <c r="H426" s="216"/>
      <c r="I426" s="219" t="str">
        <f t="shared" si="227"/>
        <v>S.I.</v>
      </c>
      <c r="J426" s="235"/>
      <c r="K426" s="61"/>
      <c r="L426" s="224"/>
      <c r="M426" s="225" t="str">
        <f t="shared" si="228"/>
        <v>S.I.</v>
      </c>
      <c r="N426" s="234"/>
      <c r="O426" s="63"/>
      <c r="P426" s="227"/>
      <c r="Q426" s="228" t="str">
        <f t="shared" si="229"/>
        <v>S.I.</v>
      </c>
      <c r="R426" s="233"/>
      <c r="S426" s="65"/>
      <c r="T426" s="222"/>
      <c r="U426" s="223" t="str">
        <f t="shared" si="230"/>
        <v>S.I.</v>
      </c>
      <c r="V426" s="232"/>
      <c r="W426" s="66"/>
      <c r="X426" s="229"/>
      <c r="Y426" s="230" t="str">
        <f t="shared" si="231"/>
        <v>S.I.</v>
      </c>
      <c r="Z426" s="440"/>
      <c r="AA426" s="441"/>
      <c r="AB426" s="465"/>
      <c r="AC426" s="443" t="str">
        <f t="shared" si="232"/>
        <v>S.I.</v>
      </c>
      <c r="AD426" s="446"/>
      <c r="AE426" s="447"/>
      <c r="AF426" s="468"/>
      <c r="AG426" s="449" t="str">
        <f t="shared" si="233"/>
        <v>S.I.</v>
      </c>
      <c r="AH426" s="452"/>
      <c r="AI426" s="453"/>
      <c r="AJ426" s="473"/>
      <c r="AK426" s="455" t="str">
        <f t="shared" si="234"/>
        <v>S.I.</v>
      </c>
      <c r="AL426" s="1"/>
    </row>
    <row r="427" spans="1:38" ht="19.5" customHeight="1">
      <c r="A427" s="552"/>
      <c r="B427" s="551"/>
      <c r="C427" s="385">
        <f t="shared" si="223"/>
        <v>438</v>
      </c>
      <c r="D427" s="541" t="s">
        <v>411</v>
      </c>
      <c r="E427" s="159" t="s">
        <v>0</v>
      </c>
      <c r="F427" s="212"/>
      <c r="G427" s="217"/>
      <c r="H427" s="216"/>
      <c r="I427" s="219" t="str">
        <f t="shared" si="227"/>
        <v>S.I.</v>
      </c>
      <c r="J427" s="235"/>
      <c r="K427" s="61"/>
      <c r="L427" s="224"/>
      <c r="M427" s="225" t="str">
        <f t="shared" si="228"/>
        <v>S.I.</v>
      </c>
      <c r="N427" s="234"/>
      <c r="O427" s="63"/>
      <c r="P427" s="227"/>
      <c r="Q427" s="228" t="str">
        <f t="shared" si="229"/>
        <v>S.I.</v>
      </c>
      <c r="R427" s="233"/>
      <c r="S427" s="65"/>
      <c r="T427" s="222"/>
      <c r="U427" s="223" t="str">
        <f t="shared" si="230"/>
        <v>S.I.</v>
      </c>
      <c r="V427" s="232"/>
      <c r="W427" s="66"/>
      <c r="X427" s="229"/>
      <c r="Y427" s="230" t="str">
        <f t="shared" si="231"/>
        <v>S.I.</v>
      </c>
      <c r="Z427" s="440"/>
      <c r="AA427" s="441"/>
      <c r="AB427" s="465"/>
      <c r="AC427" s="443" t="str">
        <f t="shared" si="232"/>
        <v>S.I.</v>
      </c>
      <c r="AD427" s="446"/>
      <c r="AE427" s="447"/>
      <c r="AF427" s="468"/>
      <c r="AG427" s="449" t="str">
        <f t="shared" si="233"/>
        <v>S.I.</v>
      </c>
      <c r="AH427" s="452"/>
      <c r="AI427" s="453"/>
      <c r="AJ427" s="473"/>
      <c r="AK427" s="455" t="str">
        <f t="shared" si="234"/>
        <v>S.I.</v>
      </c>
      <c r="AL427" s="1"/>
    </row>
    <row r="428" spans="1:38" ht="19.5" customHeight="1">
      <c r="A428" s="552"/>
      <c r="B428" s="551"/>
      <c r="C428" s="385">
        <f t="shared" si="223"/>
        <v>439</v>
      </c>
      <c r="D428" s="541" t="s">
        <v>411</v>
      </c>
      <c r="E428" s="159" t="s">
        <v>412</v>
      </c>
      <c r="F428" s="212"/>
      <c r="G428" s="217"/>
      <c r="H428" s="216"/>
      <c r="I428" s="219" t="str">
        <f t="shared" si="227"/>
        <v>S.I.</v>
      </c>
      <c r="J428" s="235"/>
      <c r="K428" s="61"/>
      <c r="L428" s="224"/>
      <c r="M428" s="225" t="str">
        <f t="shared" si="228"/>
        <v>S.I.</v>
      </c>
      <c r="N428" s="234"/>
      <c r="O428" s="63"/>
      <c r="P428" s="227"/>
      <c r="Q428" s="228" t="str">
        <f t="shared" si="229"/>
        <v>S.I.</v>
      </c>
      <c r="R428" s="233"/>
      <c r="S428" s="65"/>
      <c r="T428" s="222"/>
      <c r="U428" s="223" t="str">
        <f t="shared" si="230"/>
        <v>S.I.</v>
      </c>
      <c r="V428" s="232"/>
      <c r="W428" s="66"/>
      <c r="X428" s="229"/>
      <c r="Y428" s="230" t="str">
        <f t="shared" si="231"/>
        <v>S.I.</v>
      </c>
      <c r="Z428" s="440"/>
      <c r="AA428" s="441"/>
      <c r="AB428" s="465"/>
      <c r="AC428" s="443" t="str">
        <f t="shared" si="232"/>
        <v>S.I.</v>
      </c>
      <c r="AD428" s="446"/>
      <c r="AE428" s="447"/>
      <c r="AF428" s="468"/>
      <c r="AG428" s="449" t="str">
        <f t="shared" si="233"/>
        <v>S.I.</v>
      </c>
      <c r="AH428" s="452"/>
      <c r="AI428" s="453"/>
      <c r="AJ428" s="473"/>
      <c r="AK428" s="455" t="str">
        <f t="shared" si="234"/>
        <v>S.I.</v>
      </c>
      <c r="AL428" s="1"/>
    </row>
    <row r="429" spans="1:38" ht="58.5" customHeight="1">
      <c r="A429" s="538" t="s">
        <v>330</v>
      </c>
      <c r="B429" s="535" t="s">
        <v>1186</v>
      </c>
      <c r="C429" s="385">
        <f t="shared" si="223"/>
        <v>440</v>
      </c>
      <c r="D429" s="115" t="s">
        <v>291</v>
      </c>
      <c r="E429" s="103" t="s">
        <v>0</v>
      </c>
      <c r="F429" s="212"/>
      <c r="G429" s="217"/>
      <c r="H429" s="216"/>
      <c r="I429" s="219" t="str">
        <f t="shared" si="227"/>
        <v>S.I.</v>
      </c>
      <c r="J429" s="235"/>
      <c r="K429" s="61"/>
      <c r="L429" s="224"/>
      <c r="M429" s="225" t="str">
        <f t="shared" si="228"/>
        <v>S.I.</v>
      </c>
      <c r="N429" s="234"/>
      <c r="O429" s="63"/>
      <c r="P429" s="227"/>
      <c r="Q429" s="228" t="str">
        <f t="shared" si="229"/>
        <v>S.I.</v>
      </c>
      <c r="R429" s="233"/>
      <c r="S429" s="65"/>
      <c r="T429" s="222"/>
      <c r="U429" s="223" t="str">
        <f t="shared" si="230"/>
        <v>S.I.</v>
      </c>
      <c r="V429" s="232"/>
      <c r="W429" s="66"/>
      <c r="X429" s="229"/>
      <c r="Y429" s="230" t="str">
        <f t="shared" si="231"/>
        <v>S.I.</v>
      </c>
      <c r="Z429" s="440"/>
      <c r="AA429" s="441"/>
      <c r="AB429" s="465"/>
      <c r="AC429" s="443" t="str">
        <f t="shared" si="232"/>
        <v>S.I.</v>
      </c>
      <c r="AD429" s="446"/>
      <c r="AE429" s="447"/>
      <c r="AF429" s="468"/>
      <c r="AG429" s="449" t="str">
        <f t="shared" si="233"/>
        <v>S.I.</v>
      </c>
      <c r="AH429" s="452"/>
      <c r="AI429" s="453"/>
      <c r="AJ429" s="473"/>
      <c r="AK429" s="455" t="str">
        <f t="shared" si="234"/>
        <v>S.I.</v>
      </c>
      <c r="AL429" s="1"/>
    </row>
    <row r="430" spans="1:38" ht="42" customHeight="1">
      <c r="A430" s="539"/>
      <c r="B430" s="536"/>
      <c r="C430" s="385">
        <f t="shared" si="223"/>
        <v>441</v>
      </c>
      <c r="D430" s="115" t="s">
        <v>292</v>
      </c>
      <c r="E430" s="103" t="s">
        <v>0</v>
      </c>
      <c r="F430" s="212"/>
      <c r="G430" s="217"/>
      <c r="H430" s="216"/>
      <c r="I430" s="219" t="str">
        <f t="shared" si="227"/>
        <v>S.I.</v>
      </c>
      <c r="J430" s="235"/>
      <c r="K430" s="61"/>
      <c r="L430" s="224"/>
      <c r="M430" s="225" t="str">
        <f t="shared" si="228"/>
        <v>S.I.</v>
      </c>
      <c r="N430" s="234"/>
      <c r="O430" s="63"/>
      <c r="P430" s="227"/>
      <c r="Q430" s="228" t="str">
        <f t="shared" si="229"/>
        <v>S.I.</v>
      </c>
      <c r="R430" s="233"/>
      <c r="S430" s="65"/>
      <c r="T430" s="222"/>
      <c r="U430" s="223" t="str">
        <f t="shared" si="230"/>
        <v>S.I.</v>
      </c>
      <c r="V430" s="232"/>
      <c r="W430" s="66"/>
      <c r="X430" s="229"/>
      <c r="Y430" s="230" t="str">
        <f t="shared" si="231"/>
        <v>S.I.</v>
      </c>
      <c r="Z430" s="440"/>
      <c r="AA430" s="441"/>
      <c r="AB430" s="465"/>
      <c r="AC430" s="443" t="str">
        <f t="shared" si="232"/>
        <v>S.I.</v>
      </c>
      <c r="AD430" s="446"/>
      <c r="AE430" s="447"/>
      <c r="AF430" s="468"/>
      <c r="AG430" s="449" t="str">
        <f t="shared" si="233"/>
        <v>S.I.</v>
      </c>
      <c r="AH430" s="452"/>
      <c r="AI430" s="453"/>
      <c r="AJ430" s="473"/>
      <c r="AK430" s="455" t="str">
        <f t="shared" si="234"/>
        <v>S.I.</v>
      </c>
      <c r="AL430" s="1"/>
    </row>
    <row r="431" spans="1:38" ht="42" customHeight="1">
      <c r="A431" s="539"/>
      <c r="B431" s="536"/>
      <c r="C431" s="385">
        <f t="shared" si="223"/>
        <v>442</v>
      </c>
      <c r="D431" s="115" t="s">
        <v>293</v>
      </c>
      <c r="E431" s="103" t="s">
        <v>0</v>
      </c>
      <c r="F431" s="212"/>
      <c r="G431" s="217"/>
      <c r="H431" s="216"/>
      <c r="I431" s="219" t="str">
        <f t="shared" si="227"/>
        <v>S.I.</v>
      </c>
      <c r="J431" s="235"/>
      <c r="K431" s="61"/>
      <c r="L431" s="224"/>
      <c r="M431" s="225" t="str">
        <f t="shared" si="228"/>
        <v>S.I.</v>
      </c>
      <c r="N431" s="234"/>
      <c r="O431" s="63"/>
      <c r="P431" s="227"/>
      <c r="Q431" s="228" t="str">
        <f t="shared" si="229"/>
        <v>S.I.</v>
      </c>
      <c r="R431" s="233"/>
      <c r="S431" s="65"/>
      <c r="T431" s="222"/>
      <c r="U431" s="223" t="str">
        <f t="shared" si="230"/>
        <v>S.I.</v>
      </c>
      <c r="V431" s="232"/>
      <c r="W431" s="66"/>
      <c r="X431" s="229"/>
      <c r="Y431" s="230" t="str">
        <f t="shared" si="231"/>
        <v>S.I.</v>
      </c>
      <c r="Z431" s="440"/>
      <c r="AA431" s="441"/>
      <c r="AB431" s="465"/>
      <c r="AC431" s="443" t="str">
        <f t="shared" si="232"/>
        <v>S.I.</v>
      </c>
      <c r="AD431" s="446"/>
      <c r="AE431" s="447"/>
      <c r="AF431" s="468"/>
      <c r="AG431" s="449" t="str">
        <f t="shared" si="233"/>
        <v>S.I.</v>
      </c>
      <c r="AH431" s="452"/>
      <c r="AI431" s="453"/>
      <c r="AJ431" s="473"/>
      <c r="AK431" s="455" t="str">
        <f t="shared" si="234"/>
        <v>S.I.</v>
      </c>
      <c r="AL431" s="1"/>
    </row>
    <row r="432" spans="1:38" ht="33.75" customHeight="1">
      <c r="A432" s="539"/>
      <c r="B432" s="536"/>
      <c r="C432" s="385">
        <f t="shared" si="223"/>
        <v>443</v>
      </c>
      <c r="D432" s="115" t="s">
        <v>294</v>
      </c>
      <c r="E432" s="103" t="s">
        <v>0</v>
      </c>
      <c r="F432" s="212"/>
      <c r="G432" s="217"/>
      <c r="H432" s="216"/>
      <c r="I432" s="219" t="str">
        <f t="shared" si="227"/>
        <v>S.I.</v>
      </c>
      <c r="J432" s="235"/>
      <c r="K432" s="61"/>
      <c r="L432" s="224"/>
      <c r="M432" s="225" t="str">
        <f t="shared" si="228"/>
        <v>S.I.</v>
      </c>
      <c r="N432" s="234"/>
      <c r="O432" s="63"/>
      <c r="P432" s="227"/>
      <c r="Q432" s="228" t="str">
        <f t="shared" si="229"/>
        <v>S.I.</v>
      </c>
      <c r="R432" s="233"/>
      <c r="S432" s="65"/>
      <c r="T432" s="222"/>
      <c r="U432" s="223" t="str">
        <f t="shared" si="230"/>
        <v>S.I.</v>
      </c>
      <c r="V432" s="232"/>
      <c r="W432" s="66"/>
      <c r="X432" s="229"/>
      <c r="Y432" s="230" t="str">
        <f t="shared" si="231"/>
        <v>S.I.</v>
      </c>
      <c r="Z432" s="440"/>
      <c r="AA432" s="441"/>
      <c r="AB432" s="465"/>
      <c r="AC432" s="443" t="str">
        <f t="shared" si="232"/>
        <v>S.I.</v>
      </c>
      <c r="AD432" s="446"/>
      <c r="AE432" s="447"/>
      <c r="AF432" s="468"/>
      <c r="AG432" s="449" t="str">
        <f t="shared" si="233"/>
        <v>S.I.</v>
      </c>
      <c r="AH432" s="452"/>
      <c r="AI432" s="453"/>
      <c r="AJ432" s="473"/>
      <c r="AK432" s="455" t="str">
        <f t="shared" si="234"/>
        <v>S.I.</v>
      </c>
      <c r="AL432" s="1"/>
    </row>
    <row r="433" spans="1:38" ht="25.5">
      <c r="A433" s="539"/>
      <c r="B433" s="536"/>
      <c r="C433" s="385">
        <f t="shared" si="223"/>
        <v>444</v>
      </c>
      <c r="D433" s="115" t="s">
        <v>295</v>
      </c>
      <c r="E433" s="103" t="s">
        <v>0</v>
      </c>
      <c r="F433" s="212"/>
      <c r="G433" s="217"/>
      <c r="H433" s="216"/>
      <c r="I433" s="219" t="s">
        <v>652</v>
      </c>
      <c r="J433" s="235"/>
      <c r="K433" s="61"/>
      <c r="L433" s="224"/>
      <c r="M433" s="225" t="s">
        <v>652</v>
      </c>
      <c r="N433" s="234"/>
      <c r="O433" s="63"/>
      <c r="P433" s="227"/>
      <c r="Q433" s="228" t="s">
        <v>652</v>
      </c>
      <c r="R433" s="233"/>
      <c r="S433" s="65"/>
      <c r="T433" s="222"/>
      <c r="U433" s="223" t="s">
        <v>652</v>
      </c>
      <c r="V433" s="232"/>
      <c r="W433" s="66"/>
      <c r="X433" s="229"/>
      <c r="Y433" s="230" t="s">
        <v>652</v>
      </c>
      <c r="Z433" s="440"/>
      <c r="AA433" s="441"/>
      <c r="AB433" s="465"/>
      <c r="AC433" s="443" t="s">
        <v>652</v>
      </c>
      <c r="AD433" s="446"/>
      <c r="AE433" s="447"/>
      <c r="AF433" s="468"/>
      <c r="AG433" s="449" t="s">
        <v>652</v>
      </c>
      <c r="AH433" s="452"/>
      <c r="AI433" s="453"/>
      <c r="AJ433" s="473"/>
      <c r="AK433" s="455" t="s">
        <v>652</v>
      </c>
      <c r="AL433" s="1"/>
    </row>
    <row r="434" spans="1:38" ht="40.5" customHeight="1">
      <c r="A434" s="540"/>
      <c r="B434" s="537"/>
      <c r="C434" s="382">
        <v>1635</v>
      </c>
      <c r="D434" s="115" t="s">
        <v>651</v>
      </c>
      <c r="E434" s="103" t="s">
        <v>0</v>
      </c>
      <c r="F434" s="212"/>
      <c r="G434" s="217"/>
      <c r="H434" s="216"/>
      <c r="I434" s="219" t="str">
        <f t="shared" si="227"/>
        <v>S.I.</v>
      </c>
      <c r="J434" s="235"/>
      <c r="K434" s="61"/>
      <c r="L434" s="224"/>
      <c r="M434" s="225" t="str">
        <f t="shared" si="228"/>
        <v>S.I.</v>
      </c>
      <c r="N434" s="234"/>
      <c r="O434" s="63"/>
      <c r="P434" s="227"/>
      <c r="Q434" s="228" t="str">
        <f t="shared" si="229"/>
        <v>S.I.</v>
      </c>
      <c r="R434" s="233"/>
      <c r="S434" s="65"/>
      <c r="T434" s="222"/>
      <c r="U434" s="223" t="str">
        <f t="shared" si="230"/>
        <v>S.I.</v>
      </c>
      <c r="V434" s="232"/>
      <c r="W434" s="66"/>
      <c r="X434" s="229"/>
      <c r="Y434" s="230" t="str">
        <f t="shared" si="231"/>
        <v>S.I.</v>
      </c>
      <c r="Z434" s="440"/>
      <c r="AA434" s="441"/>
      <c r="AB434" s="465"/>
      <c r="AC434" s="443" t="str">
        <f t="shared" ref="AC434:AC438" si="235">IF(AND(Z434="DISPONIBLE"),AA434,IF(AND(Z434="NO DISPONIBLE"),"N.D.","S.I."))</f>
        <v>S.I.</v>
      </c>
      <c r="AD434" s="446"/>
      <c r="AE434" s="447"/>
      <c r="AF434" s="468"/>
      <c r="AG434" s="449" t="str">
        <f t="shared" ref="AG434:AG438" si="236">IF(AND(AD434="DISPONIBLE"),AE434,IF(AND(AD434="NO DISPONIBLE"),"N.D.","S.I."))</f>
        <v>S.I.</v>
      </c>
      <c r="AH434" s="452"/>
      <c r="AI434" s="453"/>
      <c r="AJ434" s="473"/>
      <c r="AK434" s="455" t="str">
        <f t="shared" ref="AK434:AK438" si="237">IF(AND(AH434="DISPONIBLE"),AI434,IF(AND(AH434="NO DISPONIBLE"),"N.D.","S.I."))</f>
        <v>S.I.</v>
      </c>
      <c r="AL434" s="1"/>
    </row>
    <row r="435" spans="1:38" ht="42" customHeight="1">
      <c r="A435" s="538" t="s">
        <v>331</v>
      </c>
      <c r="B435" s="535" t="s">
        <v>1187</v>
      </c>
      <c r="C435" s="385">
        <f>+C433+1</f>
        <v>445</v>
      </c>
      <c r="D435" s="115" t="s">
        <v>291</v>
      </c>
      <c r="E435" s="103" t="s">
        <v>0</v>
      </c>
      <c r="F435" s="212"/>
      <c r="G435" s="217"/>
      <c r="H435" s="216"/>
      <c r="I435" s="219" t="str">
        <f t="shared" si="227"/>
        <v>S.I.</v>
      </c>
      <c r="J435" s="235"/>
      <c r="K435" s="61"/>
      <c r="L435" s="224"/>
      <c r="M435" s="225" t="str">
        <f t="shared" si="228"/>
        <v>S.I.</v>
      </c>
      <c r="N435" s="234"/>
      <c r="O435" s="63"/>
      <c r="P435" s="227"/>
      <c r="Q435" s="228" t="str">
        <f t="shared" si="229"/>
        <v>S.I.</v>
      </c>
      <c r="R435" s="233"/>
      <c r="S435" s="65"/>
      <c r="T435" s="222"/>
      <c r="U435" s="223" t="str">
        <f t="shared" si="230"/>
        <v>S.I.</v>
      </c>
      <c r="V435" s="232"/>
      <c r="W435" s="66"/>
      <c r="X435" s="229"/>
      <c r="Y435" s="230" t="str">
        <f t="shared" si="231"/>
        <v>S.I.</v>
      </c>
      <c r="Z435" s="440"/>
      <c r="AA435" s="441"/>
      <c r="AB435" s="465"/>
      <c r="AC435" s="443" t="str">
        <f t="shared" si="235"/>
        <v>S.I.</v>
      </c>
      <c r="AD435" s="446"/>
      <c r="AE435" s="447"/>
      <c r="AF435" s="468"/>
      <c r="AG435" s="449" t="str">
        <f t="shared" si="236"/>
        <v>S.I.</v>
      </c>
      <c r="AH435" s="452"/>
      <c r="AI435" s="453"/>
      <c r="AJ435" s="473"/>
      <c r="AK435" s="455" t="str">
        <f t="shared" si="237"/>
        <v>S.I.</v>
      </c>
      <c r="AL435" s="1"/>
    </row>
    <row r="436" spans="1:38" ht="42" customHeight="1">
      <c r="A436" s="539"/>
      <c r="B436" s="536"/>
      <c r="C436" s="385">
        <f t="shared" si="223"/>
        <v>446</v>
      </c>
      <c r="D436" s="115" t="s">
        <v>292</v>
      </c>
      <c r="E436" s="103" t="s">
        <v>0</v>
      </c>
      <c r="F436" s="212"/>
      <c r="G436" s="217"/>
      <c r="H436" s="216"/>
      <c r="I436" s="219" t="str">
        <f t="shared" si="227"/>
        <v>S.I.</v>
      </c>
      <c r="J436" s="235"/>
      <c r="K436" s="61"/>
      <c r="L436" s="224"/>
      <c r="M436" s="225" t="str">
        <f t="shared" si="228"/>
        <v>S.I.</v>
      </c>
      <c r="N436" s="234"/>
      <c r="O436" s="63"/>
      <c r="P436" s="227"/>
      <c r="Q436" s="228" t="str">
        <f t="shared" si="229"/>
        <v>S.I.</v>
      </c>
      <c r="R436" s="233"/>
      <c r="S436" s="65"/>
      <c r="T436" s="222"/>
      <c r="U436" s="223" t="str">
        <f t="shared" si="230"/>
        <v>S.I.</v>
      </c>
      <c r="V436" s="232"/>
      <c r="W436" s="66"/>
      <c r="X436" s="229"/>
      <c r="Y436" s="230" t="str">
        <f t="shared" si="231"/>
        <v>S.I.</v>
      </c>
      <c r="Z436" s="440"/>
      <c r="AA436" s="441"/>
      <c r="AB436" s="465"/>
      <c r="AC436" s="443" t="str">
        <f t="shared" si="235"/>
        <v>S.I.</v>
      </c>
      <c r="AD436" s="446"/>
      <c r="AE436" s="447"/>
      <c r="AF436" s="468"/>
      <c r="AG436" s="449" t="str">
        <f t="shared" si="236"/>
        <v>S.I.</v>
      </c>
      <c r="AH436" s="452"/>
      <c r="AI436" s="453"/>
      <c r="AJ436" s="473"/>
      <c r="AK436" s="455" t="str">
        <f t="shared" si="237"/>
        <v>S.I.</v>
      </c>
      <c r="AL436" s="1"/>
    </row>
    <row r="437" spans="1:38" ht="33.75" customHeight="1">
      <c r="A437" s="539"/>
      <c r="B437" s="536"/>
      <c r="C437" s="385">
        <f t="shared" si="223"/>
        <v>447</v>
      </c>
      <c r="D437" s="115" t="s">
        <v>293</v>
      </c>
      <c r="E437" s="103" t="s">
        <v>0</v>
      </c>
      <c r="F437" s="212"/>
      <c r="G437" s="217"/>
      <c r="H437" s="216"/>
      <c r="I437" s="219" t="str">
        <f t="shared" si="227"/>
        <v>S.I.</v>
      </c>
      <c r="J437" s="235"/>
      <c r="K437" s="61"/>
      <c r="L437" s="224"/>
      <c r="M437" s="225" t="str">
        <f t="shared" si="228"/>
        <v>S.I.</v>
      </c>
      <c r="N437" s="234"/>
      <c r="O437" s="63"/>
      <c r="P437" s="227"/>
      <c r="Q437" s="228" t="str">
        <f t="shared" si="229"/>
        <v>S.I.</v>
      </c>
      <c r="R437" s="233"/>
      <c r="S437" s="65"/>
      <c r="T437" s="222"/>
      <c r="U437" s="223" t="str">
        <f t="shared" si="230"/>
        <v>S.I.</v>
      </c>
      <c r="V437" s="232"/>
      <c r="W437" s="66"/>
      <c r="X437" s="229"/>
      <c r="Y437" s="230" t="str">
        <f t="shared" si="231"/>
        <v>S.I.</v>
      </c>
      <c r="Z437" s="440"/>
      <c r="AA437" s="441"/>
      <c r="AB437" s="465"/>
      <c r="AC437" s="443" t="str">
        <f t="shared" si="235"/>
        <v>S.I.</v>
      </c>
      <c r="AD437" s="446"/>
      <c r="AE437" s="447"/>
      <c r="AF437" s="468"/>
      <c r="AG437" s="449" t="str">
        <f t="shared" si="236"/>
        <v>S.I.</v>
      </c>
      <c r="AH437" s="452"/>
      <c r="AI437" s="453"/>
      <c r="AJ437" s="473"/>
      <c r="AK437" s="455" t="str">
        <f t="shared" si="237"/>
        <v>S.I.</v>
      </c>
      <c r="AL437" s="1"/>
    </row>
    <row r="438" spans="1:38" ht="33.75" customHeight="1">
      <c r="A438" s="539"/>
      <c r="B438" s="536"/>
      <c r="C438" s="385">
        <f t="shared" si="223"/>
        <v>448</v>
      </c>
      <c r="D438" s="115" t="s">
        <v>294</v>
      </c>
      <c r="E438" s="103" t="s">
        <v>0</v>
      </c>
      <c r="F438" s="212"/>
      <c r="G438" s="217"/>
      <c r="H438" s="216"/>
      <c r="I438" s="219" t="str">
        <f t="shared" si="227"/>
        <v>S.I.</v>
      </c>
      <c r="J438" s="235"/>
      <c r="K438" s="61"/>
      <c r="L438" s="224"/>
      <c r="M438" s="225" t="str">
        <f t="shared" si="228"/>
        <v>S.I.</v>
      </c>
      <c r="N438" s="234"/>
      <c r="O438" s="63"/>
      <c r="P438" s="227"/>
      <c r="Q438" s="228" t="str">
        <f t="shared" si="229"/>
        <v>S.I.</v>
      </c>
      <c r="R438" s="233"/>
      <c r="S438" s="65"/>
      <c r="T438" s="222"/>
      <c r="U438" s="223" t="str">
        <f t="shared" si="230"/>
        <v>S.I.</v>
      </c>
      <c r="V438" s="232"/>
      <c r="W438" s="66"/>
      <c r="X438" s="229"/>
      <c r="Y438" s="230" t="str">
        <f t="shared" si="231"/>
        <v>S.I.</v>
      </c>
      <c r="Z438" s="440"/>
      <c r="AA438" s="441"/>
      <c r="AB438" s="465"/>
      <c r="AC438" s="443" t="str">
        <f t="shared" si="235"/>
        <v>S.I.</v>
      </c>
      <c r="AD438" s="446"/>
      <c r="AE438" s="447"/>
      <c r="AF438" s="468"/>
      <c r="AG438" s="449" t="str">
        <f t="shared" si="236"/>
        <v>S.I.</v>
      </c>
      <c r="AH438" s="452"/>
      <c r="AI438" s="453"/>
      <c r="AJ438" s="473"/>
      <c r="AK438" s="455" t="str">
        <f t="shared" si="237"/>
        <v>S.I.</v>
      </c>
      <c r="AL438" s="1"/>
    </row>
    <row r="439" spans="1:38" ht="25.5">
      <c r="A439" s="539"/>
      <c r="B439" s="536"/>
      <c r="C439" s="385">
        <f t="shared" si="223"/>
        <v>449</v>
      </c>
      <c r="D439" s="115" t="s">
        <v>295</v>
      </c>
      <c r="E439" s="103" t="s">
        <v>0</v>
      </c>
      <c r="F439" s="212"/>
      <c r="G439" s="217"/>
      <c r="H439" s="216"/>
      <c r="I439" s="219" t="s">
        <v>652</v>
      </c>
      <c r="J439" s="235"/>
      <c r="K439" s="61"/>
      <c r="L439" s="224"/>
      <c r="M439" s="225" t="s">
        <v>652</v>
      </c>
      <c r="N439" s="234"/>
      <c r="O439" s="63"/>
      <c r="P439" s="227"/>
      <c r="Q439" s="228" t="s">
        <v>652</v>
      </c>
      <c r="R439" s="233"/>
      <c r="S439" s="65"/>
      <c r="T439" s="222"/>
      <c r="U439" s="223" t="s">
        <v>652</v>
      </c>
      <c r="V439" s="232"/>
      <c r="W439" s="66"/>
      <c r="X439" s="229"/>
      <c r="Y439" s="230" t="s">
        <v>652</v>
      </c>
      <c r="Z439" s="440"/>
      <c r="AA439" s="441"/>
      <c r="AB439" s="465"/>
      <c r="AC439" s="443" t="s">
        <v>652</v>
      </c>
      <c r="AD439" s="446"/>
      <c r="AE439" s="447"/>
      <c r="AF439" s="468"/>
      <c r="AG439" s="449" t="s">
        <v>652</v>
      </c>
      <c r="AH439" s="452"/>
      <c r="AI439" s="453"/>
      <c r="AJ439" s="473"/>
      <c r="AK439" s="455" t="s">
        <v>652</v>
      </c>
      <c r="AL439" s="1"/>
    </row>
    <row r="440" spans="1:38" ht="40.5" customHeight="1">
      <c r="A440" s="540"/>
      <c r="B440" s="537"/>
      <c r="C440" s="382">
        <v>1659</v>
      </c>
      <c r="D440" s="115" t="s">
        <v>651</v>
      </c>
      <c r="E440" s="103" t="s">
        <v>0</v>
      </c>
      <c r="F440" s="212"/>
      <c r="G440" s="217"/>
      <c r="H440" s="216"/>
      <c r="I440" s="219" t="str">
        <f t="shared" si="227"/>
        <v>S.I.</v>
      </c>
      <c r="J440" s="235"/>
      <c r="K440" s="61"/>
      <c r="L440" s="224"/>
      <c r="M440" s="225" t="str">
        <f t="shared" si="228"/>
        <v>S.I.</v>
      </c>
      <c r="N440" s="234"/>
      <c r="O440" s="63"/>
      <c r="P440" s="227"/>
      <c r="Q440" s="228" t="str">
        <f t="shared" si="229"/>
        <v>S.I.</v>
      </c>
      <c r="R440" s="233"/>
      <c r="S440" s="65"/>
      <c r="T440" s="222"/>
      <c r="U440" s="223" t="str">
        <f t="shared" si="230"/>
        <v>S.I.</v>
      </c>
      <c r="V440" s="232"/>
      <c r="W440" s="66"/>
      <c r="X440" s="229"/>
      <c r="Y440" s="230" t="str">
        <f t="shared" si="231"/>
        <v>S.I.</v>
      </c>
      <c r="Z440" s="440"/>
      <c r="AA440" s="441"/>
      <c r="AB440" s="465"/>
      <c r="AC440" s="443" t="str">
        <f t="shared" ref="AC440" si="238">IF(AND(Z440="DISPONIBLE"),AA440,IF(AND(Z440="NO DISPONIBLE"),"N.D.","S.I."))</f>
        <v>S.I.</v>
      </c>
      <c r="AD440" s="446"/>
      <c r="AE440" s="447"/>
      <c r="AF440" s="468"/>
      <c r="AG440" s="449" t="str">
        <f t="shared" ref="AG440" si="239">IF(AND(AD440="DISPONIBLE"),AE440,IF(AND(AD440="NO DISPONIBLE"),"N.D.","S.I."))</f>
        <v>S.I.</v>
      </c>
      <c r="AH440" s="452"/>
      <c r="AI440" s="453"/>
      <c r="AJ440" s="473"/>
      <c r="AK440" s="455" t="str">
        <f t="shared" ref="AK440" si="240">IF(AND(AH440="DISPONIBLE"),AI440,IF(AND(AH440="NO DISPONIBLE"),"N.D.","S.I."))</f>
        <v>S.I.</v>
      </c>
      <c r="AL440" s="1"/>
    </row>
    <row r="441" spans="1:38">
      <c r="A441" s="544" t="s">
        <v>332</v>
      </c>
      <c r="B441" s="547" t="s">
        <v>128</v>
      </c>
      <c r="C441" s="385">
        <f>+C439+1</f>
        <v>450</v>
      </c>
      <c r="D441" s="158" t="s">
        <v>301</v>
      </c>
      <c r="E441" s="111" t="s">
        <v>129</v>
      </c>
      <c r="F441" s="212"/>
      <c r="G441" s="59"/>
      <c r="H441" s="59"/>
      <c r="I441" s="238" t="str">
        <f t="shared" ref="I441:I448" si="241">IF(AND(F441="DISPONIBLE"),G441/H441,IF(AND(F441="NO DISPONIBLE"),"N.D.","S.I."))</f>
        <v>S.I.</v>
      </c>
      <c r="J441" s="235"/>
      <c r="K441" s="61"/>
      <c r="L441" s="61"/>
      <c r="M441" s="226" t="str">
        <f t="shared" ref="M441:M448" si="242">IF(AND(J441="DISPONIBLE"),K441/L441,IF(AND(J441="NO DISPONIBLE"),"N.D.","S.I."))</f>
        <v>S.I.</v>
      </c>
      <c r="N441" s="234"/>
      <c r="O441" s="63"/>
      <c r="P441" s="63"/>
      <c r="Q441" s="68" t="str">
        <f t="shared" ref="Q441:Q448" si="243">IF(AND(N441="DISPONIBLE"),O441/P441,IF(AND(N441="NO DISPONIBLE"),"N.D.","S.I."))</f>
        <v>S.I.</v>
      </c>
      <c r="R441" s="233"/>
      <c r="S441" s="65"/>
      <c r="T441" s="65"/>
      <c r="U441" s="69" t="str">
        <f t="shared" ref="U441:U448" si="244">IF(AND(R441="DISPONIBLE"),S441/T441,IF(AND(R441="NO DISPONIBLE"),"N.D.","S.I."))</f>
        <v>S.I.</v>
      </c>
      <c r="V441" s="232"/>
      <c r="W441" s="66"/>
      <c r="X441" s="66"/>
      <c r="Y441" s="70" t="str">
        <f t="shared" ref="Y441:Y448" si="245">IF(AND(V441="DISPONIBLE"),W441/X441,IF(AND(V441="NO DISPONIBLE"),"N.D.","S.I."))</f>
        <v>S.I.</v>
      </c>
      <c r="Z441" s="440"/>
      <c r="AA441" s="441"/>
      <c r="AB441" s="441"/>
      <c r="AC441" s="442" t="str">
        <f t="shared" ref="AC441" si="246">IF(AND(Z441="DISPONIBLE"),AA441/AB441,IF(AND(Z441="NO DISPONIBLE"),"N.D.","S.I."))</f>
        <v>S.I.</v>
      </c>
      <c r="AD441" s="446"/>
      <c r="AE441" s="447"/>
      <c r="AF441" s="447"/>
      <c r="AG441" s="448" t="str">
        <f t="shared" ref="AG441" si="247">IF(AND(AD441="DISPONIBLE"),AE441/AF441,IF(AND(AD441="NO DISPONIBLE"),"N.D.","S.I."))</f>
        <v>S.I.</v>
      </c>
      <c r="AH441" s="452"/>
      <c r="AI441" s="453"/>
      <c r="AJ441" s="453"/>
      <c r="AK441" s="454" t="str">
        <f t="shared" ref="AK441" si="248">IF(AND(AH441="DISPONIBLE"),AI441/AJ441,IF(AND(AH441="NO DISPONIBLE"),"N.D.","S.I."))</f>
        <v>S.I.</v>
      </c>
      <c r="AL441" s="3"/>
    </row>
    <row r="442" spans="1:38" ht="24">
      <c r="A442" s="545"/>
      <c r="B442" s="548"/>
      <c r="C442" s="385">
        <v>1735</v>
      </c>
      <c r="D442" s="158" t="s">
        <v>504</v>
      </c>
      <c r="E442" s="111" t="s">
        <v>129</v>
      </c>
      <c r="F442" s="212"/>
      <c r="G442" s="59"/>
      <c r="H442" s="59"/>
      <c r="I442" s="238" t="str">
        <f>IF(AND(F442="DISPONIBLE"),G442/H442,IF(AND(F442="NO DISPONIBLE"),"N.D.","S.I."))</f>
        <v>S.I.</v>
      </c>
      <c r="J442" s="235"/>
      <c r="K442" s="61"/>
      <c r="L442" s="61"/>
      <c r="M442" s="226" t="str">
        <f>IF(AND(J442="DISPONIBLE"),K442/L442,IF(AND(J442="NO DISPONIBLE"),"N.D.","S.I."))</f>
        <v>S.I.</v>
      </c>
      <c r="N442" s="234"/>
      <c r="O442" s="63"/>
      <c r="P442" s="63"/>
      <c r="Q442" s="68" t="str">
        <f>IF(AND(N442="DISPONIBLE"),O442/P442,IF(AND(N442="NO DISPONIBLE"),"N.D.","S.I."))</f>
        <v>S.I.</v>
      </c>
      <c r="R442" s="233"/>
      <c r="S442" s="65"/>
      <c r="T442" s="65"/>
      <c r="U442" s="69" t="str">
        <f>IF(AND(R442="DISPONIBLE"),S442/T442,IF(AND(R442="NO DISPONIBLE"),"N.D.","S.I."))</f>
        <v>S.I.</v>
      </c>
      <c r="V442" s="232"/>
      <c r="W442" s="66"/>
      <c r="X442" s="66"/>
      <c r="Y442" s="70" t="str">
        <f>IF(AND(V442="DISPONIBLE"),W442/X442,IF(AND(V442="NO DISPONIBLE"),"N.D.","S.I."))</f>
        <v>S.I.</v>
      </c>
      <c r="Z442" s="440"/>
      <c r="AA442" s="441"/>
      <c r="AB442" s="441"/>
      <c r="AC442" s="442" t="str">
        <f>IF(AND(Z442="DISPONIBLE"),AA442/AB442,IF(AND(Z442="NO DISPONIBLE"),"N.D.","S.I."))</f>
        <v>S.I.</v>
      </c>
      <c r="AD442" s="446"/>
      <c r="AE442" s="447"/>
      <c r="AF442" s="447"/>
      <c r="AG442" s="448" t="str">
        <f>IF(AND(AD442="DISPONIBLE"),AE442/AF442,IF(AND(AD442="NO DISPONIBLE"),"N.D.","S.I."))</f>
        <v>S.I.</v>
      </c>
      <c r="AH442" s="452"/>
      <c r="AI442" s="453"/>
      <c r="AJ442" s="453"/>
      <c r="AK442" s="454" t="str">
        <f>IF(AND(AH442="DISPONIBLE"),AI442/AJ442,IF(AND(AH442="NO DISPONIBLE"),"N.D.","S.I."))</f>
        <v>S.I.</v>
      </c>
      <c r="AL442" s="3"/>
    </row>
    <row r="443" spans="1:38" ht="24">
      <c r="A443" s="545"/>
      <c r="B443" s="548"/>
      <c r="C443" s="385">
        <f>+C441+1</f>
        <v>451</v>
      </c>
      <c r="D443" s="158" t="s">
        <v>302</v>
      </c>
      <c r="E443" s="111" t="s">
        <v>129</v>
      </c>
      <c r="F443" s="212"/>
      <c r="G443" s="59"/>
      <c r="H443" s="59"/>
      <c r="I443" s="238" t="str">
        <f t="shared" si="241"/>
        <v>S.I.</v>
      </c>
      <c r="J443" s="235"/>
      <c r="K443" s="61"/>
      <c r="L443" s="61"/>
      <c r="M443" s="226" t="str">
        <f t="shared" si="242"/>
        <v>S.I.</v>
      </c>
      <c r="N443" s="234"/>
      <c r="O443" s="63"/>
      <c r="P443" s="63"/>
      <c r="Q443" s="68" t="str">
        <f t="shared" si="243"/>
        <v>S.I.</v>
      </c>
      <c r="R443" s="233"/>
      <c r="S443" s="65"/>
      <c r="T443" s="65"/>
      <c r="U443" s="69" t="str">
        <f t="shared" si="244"/>
        <v>S.I.</v>
      </c>
      <c r="V443" s="232"/>
      <c r="W443" s="66"/>
      <c r="X443" s="66"/>
      <c r="Y443" s="70" t="str">
        <f t="shared" si="245"/>
        <v>S.I.</v>
      </c>
      <c r="Z443" s="440"/>
      <c r="AA443" s="441"/>
      <c r="AB443" s="441"/>
      <c r="AC443" s="442" t="str">
        <f t="shared" ref="AC443:AC445" si="249">IF(AND(Z443="DISPONIBLE"),AA443/AB443,IF(AND(Z443="NO DISPONIBLE"),"N.D.","S.I."))</f>
        <v>S.I.</v>
      </c>
      <c r="AD443" s="446"/>
      <c r="AE443" s="447"/>
      <c r="AF443" s="447"/>
      <c r="AG443" s="448" t="str">
        <f t="shared" ref="AG443:AG445" si="250">IF(AND(AD443="DISPONIBLE"),AE443/AF443,IF(AND(AD443="NO DISPONIBLE"),"N.D.","S.I."))</f>
        <v>S.I.</v>
      </c>
      <c r="AH443" s="452"/>
      <c r="AI443" s="453"/>
      <c r="AJ443" s="453"/>
      <c r="AK443" s="454" t="str">
        <f t="shared" ref="AK443:AK445" si="251">IF(AND(AH443="DISPONIBLE"),AI443/AJ443,IF(AND(AH443="NO DISPONIBLE"),"N.D.","S.I."))</f>
        <v>S.I.</v>
      </c>
      <c r="AL443" s="3"/>
    </row>
    <row r="444" spans="1:38">
      <c r="A444" s="546"/>
      <c r="B444" s="549"/>
      <c r="C444" s="385">
        <f t="shared" ref="C444:C445" si="252">+C443+1</f>
        <v>452</v>
      </c>
      <c r="D444" s="158" t="s">
        <v>294</v>
      </c>
      <c r="E444" s="111" t="s">
        <v>129</v>
      </c>
      <c r="F444" s="212"/>
      <c r="G444" s="59"/>
      <c r="H444" s="59"/>
      <c r="I444" s="238" t="str">
        <f t="shared" si="241"/>
        <v>S.I.</v>
      </c>
      <c r="J444" s="235"/>
      <c r="K444" s="61"/>
      <c r="L444" s="61"/>
      <c r="M444" s="226" t="str">
        <f t="shared" si="242"/>
        <v>S.I.</v>
      </c>
      <c r="N444" s="234"/>
      <c r="O444" s="63"/>
      <c r="P444" s="63"/>
      <c r="Q444" s="68" t="str">
        <f t="shared" si="243"/>
        <v>S.I.</v>
      </c>
      <c r="R444" s="233"/>
      <c r="S444" s="65"/>
      <c r="T444" s="65"/>
      <c r="U444" s="69" t="str">
        <f t="shared" si="244"/>
        <v>S.I.</v>
      </c>
      <c r="V444" s="232"/>
      <c r="W444" s="66"/>
      <c r="X444" s="66"/>
      <c r="Y444" s="70" t="str">
        <f t="shared" si="245"/>
        <v>S.I.</v>
      </c>
      <c r="Z444" s="440"/>
      <c r="AA444" s="441"/>
      <c r="AB444" s="441"/>
      <c r="AC444" s="442" t="str">
        <f t="shared" si="249"/>
        <v>S.I.</v>
      </c>
      <c r="AD444" s="446"/>
      <c r="AE444" s="447"/>
      <c r="AF444" s="447"/>
      <c r="AG444" s="448" t="str">
        <f t="shared" si="250"/>
        <v>S.I.</v>
      </c>
      <c r="AH444" s="452"/>
      <c r="AI444" s="453"/>
      <c r="AJ444" s="453"/>
      <c r="AK444" s="454" t="str">
        <f t="shared" si="251"/>
        <v>S.I.</v>
      </c>
      <c r="AL444" s="3"/>
    </row>
    <row r="445" spans="1:38">
      <c r="A445" s="550" t="s">
        <v>333</v>
      </c>
      <c r="B445" s="547" t="s">
        <v>128</v>
      </c>
      <c r="C445" s="385">
        <f t="shared" si="252"/>
        <v>453</v>
      </c>
      <c r="D445" s="158" t="s">
        <v>301</v>
      </c>
      <c r="E445" s="111" t="s">
        <v>129</v>
      </c>
      <c r="F445" s="212"/>
      <c r="G445" s="59"/>
      <c r="H445" s="59"/>
      <c r="I445" s="238" t="str">
        <f t="shared" si="241"/>
        <v>S.I.</v>
      </c>
      <c r="J445" s="235"/>
      <c r="K445" s="61"/>
      <c r="L445" s="61"/>
      <c r="M445" s="226" t="str">
        <f t="shared" si="242"/>
        <v>S.I.</v>
      </c>
      <c r="N445" s="234"/>
      <c r="O445" s="63"/>
      <c r="P445" s="63"/>
      <c r="Q445" s="68" t="str">
        <f t="shared" si="243"/>
        <v>S.I.</v>
      </c>
      <c r="R445" s="233"/>
      <c r="S445" s="65"/>
      <c r="T445" s="65"/>
      <c r="U445" s="69" t="str">
        <f t="shared" si="244"/>
        <v>S.I.</v>
      </c>
      <c r="V445" s="232"/>
      <c r="W445" s="66"/>
      <c r="X445" s="66"/>
      <c r="Y445" s="70" t="str">
        <f t="shared" si="245"/>
        <v>S.I.</v>
      </c>
      <c r="Z445" s="440"/>
      <c r="AA445" s="441"/>
      <c r="AB445" s="441"/>
      <c r="AC445" s="442" t="str">
        <f t="shared" si="249"/>
        <v>S.I.</v>
      </c>
      <c r="AD445" s="446"/>
      <c r="AE445" s="447"/>
      <c r="AF445" s="447"/>
      <c r="AG445" s="448" t="str">
        <f t="shared" si="250"/>
        <v>S.I.</v>
      </c>
      <c r="AH445" s="452"/>
      <c r="AI445" s="453"/>
      <c r="AJ445" s="453"/>
      <c r="AK445" s="454" t="str">
        <f t="shared" si="251"/>
        <v>S.I.</v>
      </c>
      <c r="AL445" s="3"/>
    </row>
    <row r="446" spans="1:38" ht="24">
      <c r="A446" s="550"/>
      <c r="B446" s="548"/>
      <c r="C446" s="385">
        <v>1736</v>
      </c>
      <c r="D446" s="158" t="s">
        <v>504</v>
      </c>
      <c r="E446" s="111" t="s">
        <v>129</v>
      </c>
      <c r="F446" s="212"/>
      <c r="G446" s="59"/>
      <c r="H446" s="59"/>
      <c r="I446" s="238" t="str">
        <f>IF(AND(F446="DISPONIBLE"),G446/H446,IF(AND(F446="NO DISPONIBLE"),"N.D.","S.I."))</f>
        <v>S.I.</v>
      </c>
      <c r="J446" s="235"/>
      <c r="K446" s="61"/>
      <c r="L446" s="61"/>
      <c r="M446" s="226" t="str">
        <f>IF(AND(J446="DISPONIBLE"),K446/L446,IF(AND(J446="NO DISPONIBLE"),"N.D.","S.I."))</f>
        <v>S.I.</v>
      </c>
      <c r="N446" s="234"/>
      <c r="O446" s="63"/>
      <c r="P446" s="63"/>
      <c r="Q446" s="68" t="str">
        <f>IF(AND(N446="DISPONIBLE"),O446/P446,IF(AND(N446="NO DISPONIBLE"),"N.D.","S.I."))</f>
        <v>S.I.</v>
      </c>
      <c r="R446" s="233"/>
      <c r="S446" s="65"/>
      <c r="T446" s="65"/>
      <c r="U446" s="69" t="str">
        <f>IF(AND(R446="DISPONIBLE"),S446/T446,IF(AND(R446="NO DISPONIBLE"),"N.D.","S.I."))</f>
        <v>S.I.</v>
      </c>
      <c r="V446" s="232"/>
      <c r="W446" s="66"/>
      <c r="X446" s="66"/>
      <c r="Y446" s="70" t="str">
        <f>IF(AND(V446="DISPONIBLE"),W446/X446,IF(AND(V446="NO DISPONIBLE"),"N.D.","S.I."))</f>
        <v>S.I.</v>
      </c>
      <c r="Z446" s="440"/>
      <c r="AA446" s="441"/>
      <c r="AB446" s="441"/>
      <c r="AC446" s="442" t="str">
        <f>IF(AND(Z446="DISPONIBLE"),AA446/AB446,IF(AND(Z446="NO DISPONIBLE"),"N.D.","S.I."))</f>
        <v>S.I.</v>
      </c>
      <c r="AD446" s="446"/>
      <c r="AE446" s="447"/>
      <c r="AF446" s="447"/>
      <c r="AG446" s="448" t="str">
        <f>IF(AND(AD446="DISPONIBLE"),AE446/AF446,IF(AND(AD446="NO DISPONIBLE"),"N.D.","S.I."))</f>
        <v>S.I.</v>
      </c>
      <c r="AH446" s="452"/>
      <c r="AI446" s="453"/>
      <c r="AJ446" s="453"/>
      <c r="AK446" s="454" t="str">
        <f>IF(AND(AH446="DISPONIBLE"),AI446/AJ446,IF(AND(AH446="NO DISPONIBLE"),"N.D.","S.I."))</f>
        <v>S.I.</v>
      </c>
      <c r="AL446" s="3"/>
    </row>
    <row r="447" spans="1:38" ht="24">
      <c r="A447" s="550"/>
      <c r="B447" s="548"/>
      <c r="C447" s="385">
        <f>+C445+1</f>
        <v>454</v>
      </c>
      <c r="D447" s="158" t="s">
        <v>302</v>
      </c>
      <c r="E447" s="111" t="s">
        <v>129</v>
      </c>
      <c r="F447" s="212"/>
      <c r="G447" s="59"/>
      <c r="H447" s="59"/>
      <c r="I447" s="238" t="str">
        <f t="shared" si="241"/>
        <v>S.I.</v>
      </c>
      <c r="J447" s="235"/>
      <c r="K447" s="61"/>
      <c r="L447" s="61"/>
      <c r="M447" s="226" t="str">
        <f t="shared" si="242"/>
        <v>S.I.</v>
      </c>
      <c r="N447" s="234"/>
      <c r="O447" s="63"/>
      <c r="P447" s="63"/>
      <c r="Q447" s="68" t="str">
        <f t="shared" si="243"/>
        <v>S.I.</v>
      </c>
      <c r="R447" s="233"/>
      <c r="S447" s="65"/>
      <c r="T447" s="65"/>
      <c r="U447" s="69" t="str">
        <f t="shared" si="244"/>
        <v>S.I.</v>
      </c>
      <c r="V447" s="232"/>
      <c r="W447" s="66"/>
      <c r="X447" s="66"/>
      <c r="Y447" s="70" t="str">
        <f t="shared" si="245"/>
        <v>S.I.</v>
      </c>
      <c r="Z447" s="440"/>
      <c r="AA447" s="441"/>
      <c r="AB447" s="441"/>
      <c r="AC447" s="442" t="str">
        <f t="shared" ref="AC447:AC448" si="253">IF(AND(Z447="DISPONIBLE"),AA447/AB447,IF(AND(Z447="NO DISPONIBLE"),"N.D.","S.I."))</f>
        <v>S.I.</v>
      </c>
      <c r="AD447" s="446"/>
      <c r="AE447" s="447"/>
      <c r="AF447" s="447"/>
      <c r="AG447" s="448" t="str">
        <f t="shared" ref="AG447:AG448" si="254">IF(AND(AD447="DISPONIBLE"),AE447/AF447,IF(AND(AD447="NO DISPONIBLE"),"N.D.","S.I."))</f>
        <v>S.I.</v>
      </c>
      <c r="AH447" s="452"/>
      <c r="AI447" s="453"/>
      <c r="AJ447" s="453"/>
      <c r="AK447" s="454" t="str">
        <f t="shared" ref="AK447:AK448" si="255">IF(AND(AH447="DISPONIBLE"),AI447/AJ447,IF(AND(AH447="NO DISPONIBLE"),"N.D.","S.I."))</f>
        <v>S.I.</v>
      </c>
      <c r="AL447" s="3"/>
    </row>
    <row r="448" spans="1:38">
      <c r="A448" s="550"/>
      <c r="B448" s="549"/>
      <c r="C448" s="385">
        <f t="shared" ref="C448:C497" si="256">+C447+1</f>
        <v>455</v>
      </c>
      <c r="D448" s="158" t="s">
        <v>294</v>
      </c>
      <c r="E448" s="111" t="s">
        <v>129</v>
      </c>
      <c r="F448" s="212"/>
      <c r="G448" s="59"/>
      <c r="H448" s="59"/>
      <c r="I448" s="238" t="str">
        <f t="shared" si="241"/>
        <v>S.I.</v>
      </c>
      <c r="J448" s="235"/>
      <c r="K448" s="61"/>
      <c r="L448" s="61"/>
      <c r="M448" s="226" t="str">
        <f t="shared" si="242"/>
        <v>S.I.</v>
      </c>
      <c r="N448" s="234"/>
      <c r="O448" s="63"/>
      <c r="P448" s="63"/>
      <c r="Q448" s="68" t="str">
        <f t="shared" si="243"/>
        <v>S.I.</v>
      </c>
      <c r="R448" s="233"/>
      <c r="S448" s="65"/>
      <c r="T448" s="65"/>
      <c r="U448" s="69" t="str">
        <f t="shared" si="244"/>
        <v>S.I.</v>
      </c>
      <c r="V448" s="232"/>
      <c r="W448" s="66"/>
      <c r="X448" s="66"/>
      <c r="Y448" s="70" t="str">
        <f t="shared" si="245"/>
        <v>S.I.</v>
      </c>
      <c r="Z448" s="440"/>
      <c r="AA448" s="441"/>
      <c r="AB448" s="441"/>
      <c r="AC448" s="442" t="str">
        <f t="shared" si="253"/>
        <v>S.I.</v>
      </c>
      <c r="AD448" s="446"/>
      <c r="AE448" s="447"/>
      <c r="AF448" s="447"/>
      <c r="AG448" s="448" t="str">
        <f t="shared" si="254"/>
        <v>S.I.</v>
      </c>
      <c r="AH448" s="452"/>
      <c r="AI448" s="453"/>
      <c r="AJ448" s="453"/>
      <c r="AK448" s="454" t="str">
        <f t="shared" si="255"/>
        <v>S.I.</v>
      </c>
      <c r="AL448" s="3"/>
    </row>
    <row r="449" spans="1:38" ht="19.5" customHeight="1">
      <c r="A449" s="552" t="s">
        <v>421</v>
      </c>
      <c r="B449" s="551" t="s">
        <v>193</v>
      </c>
      <c r="C449" s="385">
        <f t="shared" si="256"/>
        <v>456</v>
      </c>
      <c r="D449" s="541" t="s">
        <v>399</v>
      </c>
      <c r="E449" s="159" t="s">
        <v>0</v>
      </c>
      <c r="F449" s="212"/>
      <c r="G449" s="217"/>
      <c r="H449" s="216"/>
      <c r="I449" s="219" t="str">
        <f t="shared" ref="I449:I492" si="257">IF(AND(F449="DISPONIBLE"),G449,IF(AND(F449="NO DISPONIBLE"),"N.D.","S.I."))</f>
        <v>S.I.</v>
      </c>
      <c r="J449" s="235"/>
      <c r="K449" s="61"/>
      <c r="L449" s="224"/>
      <c r="M449" s="225" t="str">
        <f t="shared" ref="M449:M492" si="258">IF(AND(J449="DISPONIBLE"),K449,IF(AND(J449="NO DISPONIBLE"),"N.D.","S.I."))</f>
        <v>S.I.</v>
      </c>
      <c r="N449" s="234"/>
      <c r="O449" s="63"/>
      <c r="P449" s="227"/>
      <c r="Q449" s="228" t="str">
        <f t="shared" ref="Q449:Q492" si="259">IF(AND(N449="DISPONIBLE"),O449,IF(AND(N449="NO DISPONIBLE"),"N.D.","S.I."))</f>
        <v>S.I.</v>
      </c>
      <c r="R449" s="233"/>
      <c r="S449" s="65"/>
      <c r="T449" s="222"/>
      <c r="U449" s="223" t="str">
        <f t="shared" ref="U449:U492" si="260">IF(AND(R449="DISPONIBLE"),S449,IF(AND(R449="NO DISPONIBLE"),"N.D.","S.I."))</f>
        <v>S.I.</v>
      </c>
      <c r="V449" s="232"/>
      <c r="W449" s="66"/>
      <c r="X449" s="229"/>
      <c r="Y449" s="230" t="str">
        <f t="shared" ref="Y449:Y492" si="261">IF(AND(V449="DISPONIBLE"),W449,IF(AND(V449="NO DISPONIBLE"),"N.D.","S.I."))</f>
        <v>S.I.</v>
      </c>
      <c r="Z449" s="440"/>
      <c r="AA449" s="441"/>
      <c r="AB449" s="465"/>
      <c r="AC449" s="443" t="str">
        <f t="shared" ref="AC449:AC484" si="262">IF(AND(Z449="DISPONIBLE"),AA449,IF(AND(Z449="NO DISPONIBLE"),"N.D.","S.I."))</f>
        <v>S.I.</v>
      </c>
      <c r="AD449" s="446"/>
      <c r="AE449" s="447"/>
      <c r="AF449" s="468"/>
      <c r="AG449" s="449" t="str">
        <f t="shared" ref="AG449:AG484" si="263">IF(AND(AD449="DISPONIBLE"),AE449,IF(AND(AD449="NO DISPONIBLE"),"N.D.","S.I."))</f>
        <v>S.I.</v>
      </c>
      <c r="AH449" s="452"/>
      <c r="AI449" s="453"/>
      <c r="AJ449" s="473"/>
      <c r="AK449" s="455" t="str">
        <f t="shared" ref="AK449:AK484" si="264">IF(AND(AH449="DISPONIBLE"),AI449,IF(AND(AH449="NO DISPONIBLE"),"N.D.","S.I."))</f>
        <v>S.I.</v>
      </c>
      <c r="AL449" s="1"/>
    </row>
    <row r="450" spans="1:38" ht="19.5" customHeight="1">
      <c r="A450" s="552"/>
      <c r="B450" s="551"/>
      <c r="C450" s="385">
        <f t="shared" si="256"/>
        <v>457</v>
      </c>
      <c r="D450" s="541"/>
      <c r="E450" s="159" t="s">
        <v>412</v>
      </c>
      <c r="F450" s="212"/>
      <c r="G450" s="217"/>
      <c r="H450" s="216"/>
      <c r="I450" s="219" t="str">
        <f t="shared" si="257"/>
        <v>S.I.</v>
      </c>
      <c r="J450" s="235"/>
      <c r="K450" s="61"/>
      <c r="L450" s="224"/>
      <c r="M450" s="225" t="str">
        <f t="shared" si="258"/>
        <v>S.I.</v>
      </c>
      <c r="N450" s="234"/>
      <c r="O450" s="63"/>
      <c r="P450" s="227"/>
      <c r="Q450" s="228" t="str">
        <f t="shared" si="259"/>
        <v>S.I.</v>
      </c>
      <c r="R450" s="233"/>
      <c r="S450" s="65"/>
      <c r="T450" s="222"/>
      <c r="U450" s="223" t="str">
        <f t="shared" si="260"/>
        <v>S.I.</v>
      </c>
      <c r="V450" s="232"/>
      <c r="W450" s="66"/>
      <c r="X450" s="229"/>
      <c r="Y450" s="230" t="str">
        <f t="shared" si="261"/>
        <v>S.I.</v>
      </c>
      <c r="Z450" s="440"/>
      <c r="AA450" s="441"/>
      <c r="AB450" s="465"/>
      <c r="AC450" s="443" t="str">
        <f t="shared" si="262"/>
        <v>S.I.</v>
      </c>
      <c r="AD450" s="446"/>
      <c r="AE450" s="447"/>
      <c r="AF450" s="468"/>
      <c r="AG450" s="449" t="str">
        <f t="shared" si="263"/>
        <v>S.I.</v>
      </c>
      <c r="AH450" s="452"/>
      <c r="AI450" s="453"/>
      <c r="AJ450" s="473"/>
      <c r="AK450" s="455" t="str">
        <f t="shared" si="264"/>
        <v>S.I.</v>
      </c>
      <c r="AL450" s="1"/>
    </row>
    <row r="451" spans="1:38" ht="19.5" customHeight="1">
      <c r="A451" s="552"/>
      <c r="B451" s="551"/>
      <c r="C451" s="385">
        <f t="shared" si="256"/>
        <v>458</v>
      </c>
      <c r="D451" s="541" t="s">
        <v>400</v>
      </c>
      <c r="E451" s="159" t="s">
        <v>0</v>
      </c>
      <c r="F451" s="212"/>
      <c r="G451" s="217"/>
      <c r="H451" s="216"/>
      <c r="I451" s="219" t="str">
        <f t="shared" si="257"/>
        <v>S.I.</v>
      </c>
      <c r="J451" s="235"/>
      <c r="K451" s="61"/>
      <c r="L451" s="224"/>
      <c r="M451" s="225" t="str">
        <f t="shared" si="258"/>
        <v>S.I.</v>
      </c>
      <c r="N451" s="234"/>
      <c r="O451" s="63"/>
      <c r="P451" s="227"/>
      <c r="Q451" s="228" t="str">
        <f t="shared" si="259"/>
        <v>S.I.</v>
      </c>
      <c r="R451" s="233"/>
      <c r="S451" s="65"/>
      <c r="T451" s="222"/>
      <c r="U451" s="223" t="str">
        <f t="shared" si="260"/>
        <v>S.I.</v>
      </c>
      <c r="V451" s="232"/>
      <c r="W451" s="66"/>
      <c r="X451" s="229"/>
      <c r="Y451" s="230" t="str">
        <f t="shared" si="261"/>
        <v>S.I.</v>
      </c>
      <c r="Z451" s="440"/>
      <c r="AA451" s="441"/>
      <c r="AB451" s="465"/>
      <c r="AC451" s="443" t="str">
        <f t="shared" si="262"/>
        <v>S.I.</v>
      </c>
      <c r="AD451" s="446"/>
      <c r="AE451" s="447"/>
      <c r="AF451" s="468"/>
      <c r="AG451" s="449" t="str">
        <f t="shared" si="263"/>
        <v>S.I.</v>
      </c>
      <c r="AH451" s="452"/>
      <c r="AI451" s="453"/>
      <c r="AJ451" s="473"/>
      <c r="AK451" s="455" t="str">
        <f t="shared" si="264"/>
        <v>S.I.</v>
      </c>
      <c r="AL451" s="1"/>
    </row>
    <row r="452" spans="1:38" ht="19.5" customHeight="1">
      <c r="A452" s="552"/>
      <c r="B452" s="551"/>
      <c r="C452" s="385">
        <f t="shared" si="256"/>
        <v>459</v>
      </c>
      <c r="D452" s="541" t="s">
        <v>400</v>
      </c>
      <c r="E452" s="159" t="s">
        <v>412</v>
      </c>
      <c r="F452" s="212"/>
      <c r="G452" s="217"/>
      <c r="H452" s="216"/>
      <c r="I452" s="219" t="str">
        <f t="shared" si="257"/>
        <v>S.I.</v>
      </c>
      <c r="J452" s="235"/>
      <c r="K452" s="61"/>
      <c r="L452" s="224"/>
      <c r="M452" s="225" t="str">
        <f t="shared" si="258"/>
        <v>S.I.</v>
      </c>
      <c r="N452" s="234"/>
      <c r="O452" s="63"/>
      <c r="P452" s="227"/>
      <c r="Q452" s="228" t="str">
        <f t="shared" si="259"/>
        <v>S.I.</v>
      </c>
      <c r="R452" s="233"/>
      <c r="S452" s="65"/>
      <c r="T452" s="222"/>
      <c r="U452" s="223" t="str">
        <f t="shared" si="260"/>
        <v>S.I.</v>
      </c>
      <c r="V452" s="232"/>
      <c r="W452" s="66"/>
      <c r="X452" s="229"/>
      <c r="Y452" s="230" t="str">
        <f t="shared" si="261"/>
        <v>S.I.</v>
      </c>
      <c r="Z452" s="440"/>
      <c r="AA452" s="441"/>
      <c r="AB452" s="465"/>
      <c r="AC452" s="443" t="str">
        <f t="shared" si="262"/>
        <v>S.I.</v>
      </c>
      <c r="AD452" s="446"/>
      <c r="AE452" s="447"/>
      <c r="AF452" s="468"/>
      <c r="AG452" s="449" t="str">
        <f t="shared" si="263"/>
        <v>S.I.</v>
      </c>
      <c r="AH452" s="452"/>
      <c r="AI452" s="453"/>
      <c r="AJ452" s="473"/>
      <c r="AK452" s="455" t="str">
        <f t="shared" si="264"/>
        <v>S.I.</v>
      </c>
      <c r="AL452" s="1"/>
    </row>
    <row r="453" spans="1:38" ht="19.5" customHeight="1">
      <c r="A453" s="552"/>
      <c r="B453" s="551"/>
      <c r="C453" s="385">
        <f t="shared" si="256"/>
        <v>460</v>
      </c>
      <c r="D453" s="541" t="s">
        <v>401</v>
      </c>
      <c r="E453" s="159" t="s">
        <v>0</v>
      </c>
      <c r="F453" s="212"/>
      <c r="G453" s="217"/>
      <c r="H453" s="216"/>
      <c r="I453" s="219" t="str">
        <f t="shared" si="257"/>
        <v>S.I.</v>
      </c>
      <c r="J453" s="235"/>
      <c r="K453" s="61"/>
      <c r="L453" s="224"/>
      <c r="M453" s="225" t="str">
        <f t="shared" si="258"/>
        <v>S.I.</v>
      </c>
      <c r="N453" s="234"/>
      <c r="O453" s="63"/>
      <c r="P453" s="227"/>
      <c r="Q453" s="228" t="str">
        <f t="shared" si="259"/>
        <v>S.I.</v>
      </c>
      <c r="R453" s="233"/>
      <c r="S453" s="65"/>
      <c r="T453" s="222"/>
      <c r="U453" s="223" t="str">
        <f t="shared" si="260"/>
        <v>S.I.</v>
      </c>
      <c r="V453" s="232"/>
      <c r="W453" s="66"/>
      <c r="X453" s="229"/>
      <c r="Y453" s="230" t="str">
        <f t="shared" si="261"/>
        <v>S.I.</v>
      </c>
      <c r="Z453" s="440"/>
      <c r="AA453" s="441"/>
      <c r="AB453" s="465"/>
      <c r="AC453" s="443" t="str">
        <f t="shared" si="262"/>
        <v>S.I.</v>
      </c>
      <c r="AD453" s="446"/>
      <c r="AE453" s="447"/>
      <c r="AF453" s="468"/>
      <c r="AG453" s="449" t="str">
        <f t="shared" si="263"/>
        <v>S.I.</v>
      </c>
      <c r="AH453" s="452"/>
      <c r="AI453" s="453"/>
      <c r="AJ453" s="473"/>
      <c r="AK453" s="455" t="str">
        <f t="shared" si="264"/>
        <v>S.I.</v>
      </c>
      <c r="AL453" s="1"/>
    </row>
    <row r="454" spans="1:38" ht="19.5" customHeight="1">
      <c r="A454" s="552"/>
      <c r="B454" s="551"/>
      <c r="C454" s="385">
        <f t="shared" si="256"/>
        <v>461</v>
      </c>
      <c r="D454" s="541" t="s">
        <v>401</v>
      </c>
      <c r="E454" s="159" t="s">
        <v>412</v>
      </c>
      <c r="F454" s="212"/>
      <c r="G454" s="217"/>
      <c r="H454" s="216"/>
      <c r="I454" s="219" t="str">
        <f t="shared" si="257"/>
        <v>S.I.</v>
      </c>
      <c r="J454" s="235"/>
      <c r="K454" s="61"/>
      <c r="L454" s="224"/>
      <c r="M454" s="225" t="str">
        <f t="shared" si="258"/>
        <v>S.I.</v>
      </c>
      <c r="N454" s="234"/>
      <c r="O454" s="63"/>
      <c r="P454" s="227"/>
      <c r="Q454" s="228" t="str">
        <f t="shared" si="259"/>
        <v>S.I.</v>
      </c>
      <c r="R454" s="233"/>
      <c r="S454" s="65"/>
      <c r="T454" s="222"/>
      <c r="U454" s="223" t="str">
        <f t="shared" si="260"/>
        <v>S.I.</v>
      </c>
      <c r="V454" s="232"/>
      <c r="W454" s="66"/>
      <c r="X454" s="229"/>
      <c r="Y454" s="230" t="str">
        <f t="shared" si="261"/>
        <v>S.I.</v>
      </c>
      <c r="Z454" s="440"/>
      <c r="AA454" s="441"/>
      <c r="AB454" s="465"/>
      <c r="AC454" s="443" t="str">
        <f t="shared" si="262"/>
        <v>S.I.</v>
      </c>
      <c r="AD454" s="446"/>
      <c r="AE454" s="447"/>
      <c r="AF454" s="468"/>
      <c r="AG454" s="449" t="str">
        <f t="shared" si="263"/>
        <v>S.I.</v>
      </c>
      <c r="AH454" s="452"/>
      <c r="AI454" s="453"/>
      <c r="AJ454" s="473"/>
      <c r="AK454" s="455" t="str">
        <f t="shared" si="264"/>
        <v>S.I.</v>
      </c>
      <c r="AL454" s="1"/>
    </row>
    <row r="455" spans="1:38" ht="19.5" customHeight="1" outlineLevel="1">
      <c r="A455" s="552"/>
      <c r="B455" s="551"/>
      <c r="C455" s="386">
        <v>1795</v>
      </c>
      <c r="D455" s="542" t="s">
        <v>860</v>
      </c>
      <c r="E455" s="159" t="s">
        <v>0</v>
      </c>
      <c r="F455" s="212"/>
      <c r="G455" s="217"/>
      <c r="H455" s="216"/>
      <c r="I455" s="219" t="str">
        <f t="shared" si="257"/>
        <v>S.I.</v>
      </c>
      <c r="J455" s="235"/>
      <c r="K455" s="61"/>
      <c r="L455" s="224"/>
      <c r="M455" s="225" t="str">
        <f t="shared" si="258"/>
        <v>S.I.</v>
      </c>
      <c r="N455" s="234"/>
      <c r="O455" s="63"/>
      <c r="P455" s="227"/>
      <c r="Q455" s="228" t="str">
        <f t="shared" si="259"/>
        <v>S.I.</v>
      </c>
      <c r="R455" s="233"/>
      <c r="S455" s="65"/>
      <c r="T455" s="222"/>
      <c r="U455" s="223" t="str">
        <f t="shared" si="260"/>
        <v>S.I.</v>
      </c>
      <c r="V455" s="232"/>
      <c r="W455" s="66"/>
      <c r="X455" s="229"/>
      <c r="Y455" s="230" t="str">
        <f t="shared" si="261"/>
        <v>S.I.</v>
      </c>
      <c r="Z455" s="440"/>
      <c r="AA455" s="441"/>
      <c r="AB455" s="465"/>
      <c r="AC455" s="443" t="str">
        <f t="shared" si="262"/>
        <v>S.I.</v>
      </c>
      <c r="AD455" s="446"/>
      <c r="AE455" s="447"/>
      <c r="AF455" s="468"/>
      <c r="AG455" s="449" t="str">
        <f t="shared" si="263"/>
        <v>S.I.</v>
      </c>
      <c r="AH455" s="452"/>
      <c r="AI455" s="453"/>
      <c r="AJ455" s="473"/>
      <c r="AK455" s="455" t="str">
        <f t="shared" si="264"/>
        <v>S.I.</v>
      </c>
      <c r="AL455" s="1"/>
    </row>
    <row r="456" spans="1:38" ht="19.5" customHeight="1" outlineLevel="1">
      <c r="A456" s="552"/>
      <c r="B456" s="551"/>
      <c r="C456" s="386">
        <v>1820</v>
      </c>
      <c r="D456" s="543" t="s">
        <v>402</v>
      </c>
      <c r="E456" s="159" t="s">
        <v>412</v>
      </c>
      <c r="F456" s="212"/>
      <c r="G456" s="217"/>
      <c r="H456" s="216"/>
      <c r="I456" s="219" t="str">
        <f t="shared" si="257"/>
        <v>S.I.</v>
      </c>
      <c r="J456" s="235"/>
      <c r="K456" s="61"/>
      <c r="L456" s="224"/>
      <c r="M456" s="225" t="str">
        <f t="shared" si="258"/>
        <v>S.I.</v>
      </c>
      <c r="N456" s="234"/>
      <c r="O456" s="63"/>
      <c r="P456" s="227"/>
      <c r="Q456" s="228" t="str">
        <f t="shared" si="259"/>
        <v>S.I.</v>
      </c>
      <c r="R456" s="233"/>
      <c r="S456" s="65"/>
      <c r="T456" s="222"/>
      <c r="U456" s="223" t="str">
        <f t="shared" si="260"/>
        <v>S.I.</v>
      </c>
      <c r="V456" s="232"/>
      <c r="W456" s="66"/>
      <c r="X456" s="229"/>
      <c r="Y456" s="230" t="str">
        <f t="shared" si="261"/>
        <v>S.I.</v>
      </c>
      <c r="Z456" s="440"/>
      <c r="AA456" s="441"/>
      <c r="AB456" s="465"/>
      <c r="AC456" s="443" t="str">
        <f t="shared" si="262"/>
        <v>S.I.</v>
      </c>
      <c r="AD456" s="446"/>
      <c r="AE456" s="447"/>
      <c r="AF456" s="468"/>
      <c r="AG456" s="449" t="str">
        <f t="shared" si="263"/>
        <v>S.I.</v>
      </c>
      <c r="AH456" s="452"/>
      <c r="AI456" s="453"/>
      <c r="AJ456" s="473"/>
      <c r="AK456" s="455" t="str">
        <f t="shared" si="264"/>
        <v>S.I.</v>
      </c>
      <c r="AL456" s="1"/>
    </row>
    <row r="457" spans="1:38" ht="19.5" customHeight="1" outlineLevel="1">
      <c r="A457" s="552"/>
      <c r="B457" s="551"/>
      <c r="C457" s="386">
        <v>1845</v>
      </c>
      <c r="D457" s="542" t="s">
        <v>861</v>
      </c>
      <c r="E457" s="159" t="s">
        <v>0</v>
      </c>
      <c r="F457" s="212"/>
      <c r="G457" s="217"/>
      <c r="H457" s="216"/>
      <c r="I457" s="219" t="str">
        <f t="shared" si="257"/>
        <v>S.I.</v>
      </c>
      <c r="J457" s="235"/>
      <c r="K457" s="61"/>
      <c r="L457" s="224"/>
      <c r="M457" s="225" t="str">
        <f t="shared" si="258"/>
        <v>S.I.</v>
      </c>
      <c r="N457" s="234"/>
      <c r="O457" s="63"/>
      <c r="P457" s="227"/>
      <c r="Q457" s="228" t="str">
        <f t="shared" si="259"/>
        <v>S.I.</v>
      </c>
      <c r="R457" s="233"/>
      <c r="S457" s="65"/>
      <c r="T457" s="222"/>
      <c r="U457" s="223" t="str">
        <f t="shared" si="260"/>
        <v>S.I.</v>
      </c>
      <c r="V457" s="232"/>
      <c r="W457" s="66"/>
      <c r="X457" s="229"/>
      <c r="Y457" s="230" t="str">
        <f t="shared" si="261"/>
        <v>S.I.</v>
      </c>
      <c r="Z457" s="440"/>
      <c r="AA457" s="441"/>
      <c r="AB457" s="465"/>
      <c r="AC457" s="443" t="str">
        <f t="shared" si="262"/>
        <v>S.I.</v>
      </c>
      <c r="AD457" s="446"/>
      <c r="AE457" s="447"/>
      <c r="AF457" s="468"/>
      <c r="AG457" s="449" t="str">
        <f t="shared" si="263"/>
        <v>S.I.</v>
      </c>
      <c r="AH457" s="452"/>
      <c r="AI457" s="453"/>
      <c r="AJ457" s="473"/>
      <c r="AK457" s="455" t="str">
        <f t="shared" si="264"/>
        <v>S.I.</v>
      </c>
      <c r="AL457" s="1"/>
    </row>
    <row r="458" spans="1:38" ht="19.5" customHeight="1" outlineLevel="1">
      <c r="A458" s="552"/>
      <c r="B458" s="551"/>
      <c r="C458" s="386">
        <v>1870</v>
      </c>
      <c r="D458" s="543" t="s">
        <v>402</v>
      </c>
      <c r="E458" s="159" t="s">
        <v>412</v>
      </c>
      <c r="F458" s="212"/>
      <c r="G458" s="217"/>
      <c r="H458" s="216"/>
      <c r="I458" s="219" t="str">
        <f t="shared" si="257"/>
        <v>S.I.</v>
      </c>
      <c r="J458" s="235"/>
      <c r="K458" s="61"/>
      <c r="L458" s="224"/>
      <c r="M458" s="225" t="str">
        <f t="shared" si="258"/>
        <v>S.I.</v>
      </c>
      <c r="N458" s="234"/>
      <c r="O458" s="63"/>
      <c r="P458" s="227"/>
      <c r="Q458" s="228" t="str">
        <f t="shared" si="259"/>
        <v>S.I.</v>
      </c>
      <c r="R458" s="233"/>
      <c r="S458" s="65"/>
      <c r="T458" s="222"/>
      <c r="U458" s="223" t="str">
        <f t="shared" si="260"/>
        <v>S.I.</v>
      </c>
      <c r="V458" s="232"/>
      <c r="W458" s="66"/>
      <c r="X458" s="229"/>
      <c r="Y458" s="230" t="str">
        <f t="shared" si="261"/>
        <v>S.I.</v>
      </c>
      <c r="Z458" s="440"/>
      <c r="AA458" s="441"/>
      <c r="AB458" s="465"/>
      <c r="AC458" s="443" t="str">
        <f t="shared" si="262"/>
        <v>S.I.</v>
      </c>
      <c r="AD458" s="446"/>
      <c r="AE458" s="447"/>
      <c r="AF458" s="468"/>
      <c r="AG458" s="449" t="str">
        <f t="shared" si="263"/>
        <v>S.I.</v>
      </c>
      <c r="AH458" s="452"/>
      <c r="AI458" s="453"/>
      <c r="AJ458" s="473"/>
      <c r="AK458" s="455" t="str">
        <f t="shared" si="264"/>
        <v>S.I.</v>
      </c>
      <c r="AL458" s="1"/>
    </row>
    <row r="459" spans="1:38" ht="19.5" customHeight="1">
      <c r="A459" s="552"/>
      <c r="B459" s="551"/>
      <c r="C459" s="385">
        <f>+C454+1</f>
        <v>462</v>
      </c>
      <c r="D459" s="541" t="s">
        <v>402</v>
      </c>
      <c r="E459" s="159" t="s">
        <v>0</v>
      </c>
      <c r="F459" s="212"/>
      <c r="G459" s="217"/>
      <c r="H459" s="216"/>
      <c r="I459" s="219" t="str">
        <f t="shared" si="257"/>
        <v>S.I.</v>
      </c>
      <c r="J459" s="235"/>
      <c r="K459" s="61"/>
      <c r="L459" s="224"/>
      <c r="M459" s="225" t="str">
        <f t="shared" si="258"/>
        <v>S.I.</v>
      </c>
      <c r="N459" s="234"/>
      <c r="O459" s="63"/>
      <c r="P459" s="227"/>
      <c r="Q459" s="228" t="str">
        <f t="shared" si="259"/>
        <v>S.I.</v>
      </c>
      <c r="R459" s="233"/>
      <c r="S459" s="65"/>
      <c r="T459" s="222"/>
      <c r="U459" s="223" t="str">
        <f t="shared" si="260"/>
        <v>S.I.</v>
      </c>
      <c r="V459" s="232"/>
      <c r="W459" s="66"/>
      <c r="X459" s="229"/>
      <c r="Y459" s="230" t="str">
        <f t="shared" si="261"/>
        <v>S.I.</v>
      </c>
      <c r="Z459" s="440"/>
      <c r="AA459" s="441"/>
      <c r="AB459" s="465"/>
      <c r="AC459" s="443" t="str">
        <f t="shared" si="262"/>
        <v>S.I.</v>
      </c>
      <c r="AD459" s="446"/>
      <c r="AE459" s="447"/>
      <c r="AF459" s="468"/>
      <c r="AG459" s="449" t="str">
        <f t="shared" si="263"/>
        <v>S.I.</v>
      </c>
      <c r="AH459" s="452"/>
      <c r="AI459" s="453"/>
      <c r="AJ459" s="473"/>
      <c r="AK459" s="455" t="str">
        <f t="shared" si="264"/>
        <v>S.I.</v>
      </c>
      <c r="AL459" s="1"/>
    </row>
    <row r="460" spans="1:38" ht="19.5" customHeight="1">
      <c r="A460" s="552"/>
      <c r="B460" s="551"/>
      <c r="C460" s="385">
        <f t="shared" si="256"/>
        <v>463</v>
      </c>
      <c r="D460" s="541" t="s">
        <v>402</v>
      </c>
      <c r="E460" s="159" t="s">
        <v>412</v>
      </c>
      <c r="F460" s="212"/>
      <c r="G460" s="217"/>
      <c r="H460" s="216"/>
      <c r="I460" s="219" t="str">
        <f t="shared" si="257"/>
        <v>S.I.</v>
      </c>
      <c r="J460" s="235"/>
      <c r="K460" s="61"/>
      <c r="L460" s="224"/>
      <c r="M460" s="225" t="str">
        <f t="shared" si="258"/>
        <v>S.I.</v>
      </c>
      <c r="N460" s="234"/>
      <c r="O460" s="63"/>
      <c r="P460" s="227"/>
      <c r="Q460" s="228" t="str">
        <f t="shared" si="259"/>
        <v>S.I.</v>
      </c>
      <c r="R460" s="233"/>
      <c r="S460" s="65"/>
      <c r="T460" s="222"/>
      <c r="U460" s="223" t="str">
        <f t="shared" si="260"/>
        <v>S.I.</v>
      </c>
      <c r="V460" s="232"/>
      <c r="W460" s="66"/>
      <c r="X460" s="229"/>
      <c r="Y460" s="230" t="str">
        <f t="shared" si="261"/>
        <v>S.I.</v>
      </c>
      <c r="Z460" s="440"/>
      <c r="AA460" s="441"/>
      <c r="AB460" s="465"/>
      <c r="AC460" s="443" t="str">
        <f t="shared" si="262"/>
        <v>S.I.</v>
      </c>
      <c r="AD460" s="446"/>
      <c r="AE460" s="447"/>
      <c r="AF460" s="468"/>
      <c r="AG460" s="449" t="str">
        <f t="shared" si="263"/>
        <v>S.I.</v>
      </c>
      <c r="AH460" s="452"/>
      <c r="AI460" s="453"/>
      <c r="AJ460" s="473"/>
      <c r="AK460" s="455" t="str">
        <f t="shared" si="264"/>
        <v>S.I.</v>
      </c>
      <c r="AL460" s="1"/>
    </row>
    <row r="461" spans="1:38" ht="19.5" customHeight="1">
      <c r="A461" s="552"/>
      <c r="B461" s="551"/>
      <c r="C461" s="385">
        <f t="shared" si="256"/>
        <v>464</v>
      </c>
      <c r="D461" s="541" t="s">
        <v>403</v>
      </c>
      <c r="E461" s="159" t="s">
        <v>0</v>
      </c>
      <c r="F461" s="212"/>
      <c r="G461" s="217"/>
      <c r="H461" s="216"/>
      <c r="I461" s="219" t="str">
        <f t="shared" si="257"/>
        <v>S.I.</v>
      </c>
      <c r="J461" s="235"/>
      <c r="K461" s="61"/>
      <c r="L461" s="224"/>
      <c r="M461" s="225" t="str">
        <f t="shared" si="258"/>
        <v>S.I.</v>
      </c>
      <c r="N461" s="234"/>
      <c r="O461" s="63"/>
      <c r="P461" s="227"/>
      <c r="Q461" s="228" t="str">
        <f t="shared" si="259"/>
        <v>S.I.</v>
      </c>
      <c r="R461" s="233"/>
      <c r="S461" s="65"/>
      <c r="T461" s="222"/>
      <c r="U461" s="223" t="str">
        <f t="shared" si="260"/>
        <v>S.I.</v>
      </c>
      <c r="V461" s="232"/>
      <c r="W461" s="66"/>
      <c r="X461" s="229"/>
      <c r="Y461" s="230" t="str">
        <f t="shared" si="261"/>
        <v>S.I.</v>
      </c>
      <c r="Z461" s="440"/>
      <c r="AA461" s="441"/>
      <c r="AB461" s="465"/>
      <c r="AC461" s="443" t="str">
        <f t="shared" si="262"/>
        <v>S.I.</v>
      </c>
      <c r="AD461" s="446"/>
      <c r="AE461" s="447"/>
      <c r="AF461" s="468"/>
      <c r="AG461" s="449" t="str">
        <f t="shared" si="263"/>
        <v>S.I.</v>
      </c>
      <c r="AH461" s="452"/>
      <c r="AI461" s="453"/>
      <c r="AJ461" s="473"/>
      <c r="AK461" s="455" t="str">
        <f t="shared" si="264"/>
        <v>S.I.</v>
      </c>
      <c r="AL461" s="1"/>
    </row>
    <row r="462" spans="1:38" ht="19.5" customHeight="1">
      <c r="A462" s="552"/>
      <c r="B462" s="551"/>
      <c r="C462" s="385">
        <f t="shared" si="256"/>
        <v>465</v>
      </c>
      <c r="D462" s="541" t="s">
        <v>403</v>
      </c>
      <c r="E462" s="159" t="s">
        <v>412</v>
      </c>
      <c r="F462" s="212"/>
      <c r="G462" s="217"/>
      <c r="H462" s="216"/>
      <c r="I462" s="219" t="str">
        <f t="shared" si="257"/>
        <v>S.I.</v>
      </c>
      <c r="J462" s="235"/>
      <c r="K462" s="61"/>
      <c r="L462" s="224"/>
      <c r="M462" s="225" t="str">
        <f t="shared" si="258"/>
        <v>S.I.</v>
      </c>
      <c r="N462" s="234"/>
      <c r="O462" s="63"/>
      <c r="P462" s="227"/>
      <c r="Q462" s="228" t="str">
        <f t="shared" si="259"/>
        <v>S.I.</v>
      </c>
      <c r="R462" s="233"/>
      <c r="S462" s="65"/>
      <c r="T462" s="222"/>
      <c r="U462" s="223" t="str">
        <f t="shared" si="260"/>
        <v>S.I.</v>
      </c>
      <c r="V462" s="232"/>
      <c r="W462" s="66"/>
      <c r="X462" s="229"/>
      <c r="Y462" s="230" t="str">
        <f t="shared" si="261"/>
        <v>S.I.</v>
      </c>
      <c r="Z462" s="440"/>
      <c r="AA462" s="441"/>
      <c r="AB462" s="465"/>
      <c r="AC462" s="443" t="str">
        <f t="shared" si="262"/>
        <v>S.I.</v>
      </c>
      <c r="AD462" s="446"/>
      <c r="AE462" s="447"/>
      <c r="AF462" s="468"/>
      <c r="AG462" s="449" t="str">
        <f t="shared" si="263"/>
        <v>S.I.</v>
      </c>
      <c r="AH462" s="452"/>
      <c r="AI462" s="453"/>
      <c r="AJ462" s="473"/>
      <c r="AK462" s="455" t="str">
        <f t="shared" si="264"/>
        <v>S.I.</v>
      </c>
      <c r="AL462" s="1"/>
    </row>
    <row r="463" spans="1:38" ht="19.5" customHeight="1">
      <c r="A463" s="552"/>
      <c r="B463" s="551"/>
      <c r="C463" s="385">
        <f t="shared" si="256"/>
        <v>466</v>
      </c>
      <c r="D463" s="541" t="s">
        <v>404</v>
      </c>
      <c r="E463" s="159" t="s">
        <v>0</v>
      </c>
      <c r="F463" s="212"/>
      <c r="G463" s="217"/>
      <c r="H463" s="216"/>
      <c r="I463" s="219" t="str">
        <f t="shared" si="257"/>
        <v>S.I.</v>
      </c>
      <c r="J463" s="235"/>
      <c r="K463" s="61"/>
      <c r="L463" s="224"/>
      <c r="M463" s="225" t="str">
        <f t="shared" si="258"/>
        <v>S.I.</v>
      </c>
      <c r="N463" s="234"/>
      <c r="O463" s="63"/>
      <c r="P463" s="227"/>
      <c r="Q463" s="228" t="str">
        <f t="shared" si="259"/>
        <v>S.I.</v>
      </c>
      <c r="R463" s="233"/>
      <c r="S463" s="65"/>
      <c r="T463" s="222"/>
      <c r="U463" s="223" t="str">
        <f t="shared" si="260"/>
        <v>S.I.</v>
      </c>
      <c r="V463" s="232"/>
      <c r="W463" s="66"/>
      <c r="X463" s="229"/>
      <c r="Y463" s="230" t="str">
        <f t="shared" si="261"/>
        <v>S.I.</v>
      </c>
      <c r="Z463" s="440"/>
      <c r="AA463" s="441"/>
      <c r="AB463" s="465"/>
      <c r="AC463" s="443" t="str">
        <f t="shared" si="262"/>
        <v>S.I.</v>
      </c>
      <c r="AD463" s="446"/>
      <c r="AE463" s="447"/>
      <c r="AF463" s="468"/>
      <c r="AG463" s="449" t="str">
        <f t="shared" si="263"/>
        <v>S.I.</v>
      </c>
      <c r="AH463" s="452"/>
      <c r="AI463" s="453"/>
      <c r="AJ463" s="473"/>
      <c r="AK463" s="455" t="str">
        <f t="shared" si="264"/>
        <v>S.I.</v>
      </c>
      <c r="AL463" s="1"/>
    </row>
    <row r="464" spans="1:38" ht="19.5" customHeight="1">
      <c r="A464" s="552"/>
      <c r="B464" s="551"/>
      <c r="C464" s="385">
        <f t="shared" si="256"/>
        <v>467</v>
      </c>
      <c r="D464" s="541" t="s">
        <v>404</v>
      </c>
      <c r="E464" s="159" t="s">
        <v>412</v>
      </c>
      <c r="F464" s="212"/>
      <c r="G464" s="217"/>
      <c r="H464" s="216"/>
      <c r="I464" s="219" t="str">
        <f t="shared" si="257"/>
        <v>S.I.</v>
      </c>
      <c r="J464" s="235"/>
      <c r="K464" s="61"/>
      <c r="L464" s="224"/>
      <c r="M464" s="225" t="str">
        <f t="shared" si="258"/>
        <v>S.I.</v>
      </c>
      <c r="N464" s="234"/>
      <c r="O464" s="63"/>
      <c r="P464" s="227"/>
      <c r="Q464" s="228" t="str">
        <f t="shared" si="259"/>
        <v>S.I.</v>
      </c>
      <c r="R464" s="233"/>
      <c r="S464" s="65"/>
      <c r="T464" s="222"/>
      <c r="U464" s="223" t="str">
        <f t="shared" si="260"/>
        <v>S.I.</v>
      </c>
      <c r="V464" s="232"/>
      <c r="W464" s="66"/>
      <c r="X464" s="229"/>
      <c r="Y464" s="230" t="str">
        <f t="shared" si="261"/>
        <v>S.I.</v>
      </c>
      <c r="Z464" s="440"/>
      <c r="AA464" s="441"/>
      <c r="AB464" s="465"/>
      <c r="AC464" s="443" t="str">
        <f t="shared" si="262"/>
        <v>S.I.</v>
      </c>
      <c r="AD464" s="446"/>
      <c r="AE464" s="447"/>
      <c r="AF464" s="468"/>
      <c r="AG464" s="449" t="str">
        <f t="shared" si="263"/>
        <v>S.I.</v>
      </c>
      <c r="AH464" s="452"/>
      <c r="AI464" s="453"/>
      <c r="AJ464" s="473"/>
      <c r="AK464" s="455" t="str">
        <f t="shared" si="264"/>
        <v>S.I.</v>
      </c>
      <c r="AL464" s="1"/>
    </row>
    <row r="465" spans="1:38" ht="19.5" customHeight="1">
      <c r="A465" s="552"/>
      <c r="B465" s="551"/>
      <c r="C465" s="385">
        <f t="shared" si="256"/>
        <v>468</v>
      </c>
      <c r="D465" s="541" t="s">
        <v>405</v>
      </c>
      <c r="E465" s="159" t="s">
        <v>0</v>
      </c>
      <c r="F465" s="212"/>
      <c r="G465" s="217"/>
      <c r="H465" s="216"/>
      <c r="I465" s="219" t="str">
        <f t="shared" si="257"/>
        <v>S.I.</v>
      </c>
      <c r="J465" s="235"/>
      <c r="K465" s="61"/>
      <c r="L465" s="224"/>
      <c r="M465" s="225" t="str">
        <f t="shared" si="258"/>
        <v>S.I.</v>
      </c>
      <c r="N465" s="234"/>
      <c r="O465" s="63"/>
      <c r="P465" s="227"/>
      <c r="Q465" s="228" t="str">
        <f t="shared" si="259"/>
        <v>S.I.</v>
      </c>
      <c r="R465" s="233"/>
      <c r="S465" s="65"/>
      <c r="T465" s="222"/>
      <c r="U465" s="223" t="str">
        <f t="shared" si="260"/>
        <v>S.I.</v>
      </c>
      <c r="V465" s="232"/>
      <c r="W465" s="66"/>
      <c r="X465" s="229"/>
      <c r="Y465" s="230" t="str">
        <f t="shared" si="261"/>
        <v>S.I.</v>
      </c>
      <c r="Z465" s="440"/>
      <c r="AA465" s="441"/>
      <c r="AB465" s="465"/>
      <c r="AC465" s="443" t="str">
        <f t="shared" si="262"/>
        <v>S.I.</v>
      </c>
      <c r="AD465" s="446"/>
      <c r="AE465" s="447"/>
      <c r="AF465" s="468"/>
      <c r="AG465" s="449" t="str">
        <f t="shared" si="263"/>
        <v>S.I.</v>
      </c>
      <c r="AH465" s="452"/>
      <c r="AI465" s="453"/>
      <c r="AJ465" s="473"/>
      <c r="AK465" s="455" t="str">
        <f t="shared" si="264"/>
        <v>S.I.</v>
      </c>
      <c r="AL465" s="1"/>
    </row>
    <row r="466" spans="1:38" ht="19.5" customHeight="1">
      <c r="A466" s="552"/>
      <c r="B466" s="551"/>
      <c r="C466" s="385">
        <f t="shared" si="256"/>
        <v>469</v>
      </c>
      <c r="D466" s="541" t="s">
        <v>405</v>
      </c>
      <c r="E466" s="159" t="s">
        <v>412</v>
      </c>
      <c r="F466" s="212"/>
      <c r="G466" s="217"/>
      <c r="H466" s="216"/>
      <c r="I466" s="219" t="str">
        <f t="shared" si="257"/>
        <v>S.I.</v>
      </c>
      <c r="J466" s="235"/>
      <c r="K466" s="61"/>
      <c r="L466" s="224"/>
      <c r="M466" s="225" t="str">
        <f t="shared" si="258"/>
        <v>S.I.</v>
      </c>
      <c r="N466" s="234"/>
      <c r="O466" s="63"/>
      <c r="P466" s="227"/>
      <c r="Q466" s="228" t="str">
        <f t="shared" si="259"/>
        <v>S.I.</v>
      </c>
      <c r="R466" s="233"/>
      <c r="S466" s="65"/>
      <c r="T466" s="222"/>
      <c r="U466" s="223" t="str">
        <f t="shared" si="260"/>
        <v>S.I.</v>
      </c>
      <c r="V466" s="232"/>
      <c r="W466" s="66"/>
      <c r="X466" s="229"/>
      <c r="Y466" s="230" t="str">
        <f t="shared" si="261"/>
        <v>S.I.</v>
      </c>
      <c r="Z466" s="440"/>
      <c r="AA466" s="441"/>
      <c r="AB466" s="465"/>
      <c r="AC466" s="443" t="str">
        <f t="shared" si="262"/>
        <v>S.I.</v>
      </c>
      <c r="AD466" s="446"/>
      <c r="AE466" s="447"/>
      <c r="AF466" s="468"/>
      <c r="AG466" s="449" t="str">
        <f t="shared" si="263"/>
        <v>S.I.</v>
      </c>
      <c r="AH466" s="452"/>
      <c r="AI466" s="453"/>
      <c r="AJ466" s="473"/>
      <c r="AK466" s="455" t="str">
        <f t="shared" si="264"/>
        <v>S.I.</v>
      </c>
      <c r="AL466" s="1"/>
    </row>
    <row r="467" spans="1:38" ht="19.5" customHeight="1">
      <c r="A467" s="552"/>
      <c r="B467" s="551"/>
      <c r="C467" s="385">
        <f t="shared" si="256"/>
        <v>470</v>
      </c>
      <c r="D467" s="541" t="s">
        <v>406</v>
      </c>
      <c r="E467" s="159" t="s">
        <v>0</v>
      </c>
      <c r="F467" s="212"/>
      <c r="G467" s="217"/>
      <c r="H467" s="216"/>
      <c r="I467" s="219" t="str">
        <f t="shared" si="257"/>
        <v>S.I.</v>
      </c>
      <c r="J467" s="235"/>
      <c r="K467" s="61"/>
      <c r="L467" s="224"/>
      <c r="M467" s="225" t="str">
        <f t="shared" si="258"/>
        <v>S.I.</v>
      </c>
      <c r="N467" s="234"/>
      <c r="O467" s="63"/>
      <c r="P467" s="227"/>
      <c r="Q467" s="228" t="str">
        <f t="shared" si="259"/>
        <v>S.I.</v>
      </c>
      <c r="R467" s="233"/>
      <c r="S467" s="65"/>
      <c r="T467" s="222"/>
      <c r="U467" s="223" t="str">
        <f t="shared" si="260"/>
        <v>S.I.</v>
      </c>
      <c r="V467" s="232"/>
      <c r="W467" s="66"/>
      <c r="X467" s="229"/>
      <c r="Y467" s="230" t="str">
        <f t="shared" si="261"/>
        <v>S.I.</v>
      </c>
      <c r="Z467" s="440"/>
      <c r="AA467" s="441"/>
      <c r="AB467" s="465"/>
      <c r="AC467" s="443" t="str">
        <f t="shared" si="262"/>
        <v>S.I.</v>
      </c>
      <c r="AD467" s="446"/>
      <c r="AE467" s="447"/>
      <c r="AF467" s="468"/>
      <c r="AG467" s="449" t="str">
        <f t="shared" si="263"/>
        <v>S.I.</v>
      </c>
      <c r="AH467" s="452"/>
      <c r="AI467" s="453"/>
      <c r="AJ467" s="473"/>
      <c r="AK467" s="455" t="str">
        <f t="shared" si="264"/>
        <v>S.I.</v>
      </c>
      <c r="AL467" s="1"/>
    </row>
    <row r="468" spans="1:38" ht="19.5" customHeight="1">
      <c r="A468" s="552"/>
      <c r="B468" s="551"/>
      <c r="C468" s="385">
        <f t="shared" si="256"/>
        <v>471</v>
      </c>
      <c r="D468" s="541" t="s">
        <v>406</v>
      </c>
      <c r="E468" s="159" t="s">
        <v>412</v>
      </c>
      <c r="F468" s="212"/>
      <c r="G468" s="217"/>
      <c r="H468" s="216"/>
      <c r="I468" s="219" t="str">
        <f t="shared" si="257"/>
        <v>S.I.</v>
      </c>
      <c r="J468" s="235"/>
      <c r="K468" s="61"/>
      <c r="L468" s="224"/>
      <c r="M468" s="225" t="str">
        <f t="shared" si="258"/>
        <v>S.I.</v>
      </c>
      <c r="N468" s="234"/>
      <c r="O468" s="63"/>
      <c r="P468" s="227"/>
      <c r="Q468" s="228" t="str">
        <f t="shared" si="259"/>
        <v>S.I.</v>
      </c>
      <c r="R468" s="233"/>
      <c r="S468" s="65"/>
      <c r="T468" s="222"/>
      <c r="U468" s="223" t="str">
        <f t="shared" si="260"/>
        <v>S.I.</v>
      </c>
      <c r="V468" s="232"/>
      <c r="W468" s="66"/>
      <c r="X468" s="229"/>
      <c r="Y468" s="230" t="str">
        <f t="shared" si="261"/>
        <v>S.I.</v>
      </c>
      <c r="Z468" s="440"/>
      <c r="AA468" s="441"/>
      <c r="AB468" s="465"/>
      <c r="AC468" s="443" t="str">
        <f t="shared" si="262"/>
        <v>S.I.</v>
      </c>
      <c r="AD468" s="446"/>
      <c r="AE468" s="447"/>
      <c r="AF468" s="468"/>
      <c r="AG468" s="449" t="str">
        <f t="shared" si="263"/>
        <v>S.I.</v>
      </c>
      <c r="AH468" s="452"/>
      <c r="AI468" s="453"/>
      <c r="AJ468" s="473"/>
      <c r="AK468" s="455" t="str">
        <f t="shared" si="264"/>
        <v>S.I.</v>
      </c>
      <c r="AL468" s="1"/>
    </row>
    <row r="469" spans="1:38" ht="19.5" customHeight="1">
      <c r="A469" s="552"/>
      <c r="B469" s="551"/>
      <c r="C469" s="385">
        <f t="shared" si="256"/>
        <v>472</v>
      </c>
      <c r="D469" s="541" t="s">
        <v>410</v>
      </c>
      <c r="E469" s="159" t="s">
        <v>0</v>
      </c>
      <c r="F469" s="212"/>
      <c r="G469" s="217"/>
      <c r="H469" s="216"/>
      <c r="I469" s="219" t="str">
        <f t="shared" si="257"/>
        <v>S.I.</v>
      </c>
      <c r="J469" s="235"/>
      <c r="K469" s="61"/>
      <c r="L469" s="224"/>
      <c r="M469" s="225" t="str">
        <f t="shared" si="258"/>
        <v>S.I.</v>
      </c>
      <c r="N469" s="234"/>
      <c r="O469" s="63"/>
      <c r="P469" s="227"/>
      <c r="Q469" s="228" t="str">
        <f t="shared" si="259"/>
        <v>S.I.</v>
      </c>
      <c r="R469" s="233"/>
      <c r="S469" s="65"/>
      <c r="T469" s="222"/>
      <c r="U469" s="223" t="str">
        <f t="shared" si="260"/>
        <v>S.I.</v>
      </c>
      <c r="V469" s="232"/>
      <c r="W469" s="66"/>
      <c r="X469" s="229"/>
      <c r="Y469" s="230" t="str">
        <f t="shared" si="261"/>
        <v>S.I.</v>
      </c>
      <c r="Z469" s="440"/>
      <c r="AA469" s="441"/>
      <c r="AB469" s="465"/>
      <c r="AC469" s="443" t="str">
        <f t="shared" si="262"/>
        <v>S.I.</v>
      </c>
      <c r="AD469" s="446"/>
      <c r="AE469" s="447"/>
      <c r="AF469" s="468"/>
      <c r="AG469" s="449" t="str">
        <f t="shared" si="263"/>
        <v>S.I.</v>
      </c>
      <c r="AH469" s="452"/>
      <c r="AI469" s="453"/>
      <c r="AJ469" s="473"/>
      <c r="AK469" s="455" t="str">
        <f t="shared" si="264"/>
        <v>S.I.</v>
      </c>
      <c r="AL469" s="1"/>
    </row>
    <row r="470" spans="1:38" ht="19.5" customHeight="1">
      <c r="A470" s="552"/>
      <c r="B470" s="551"/>
      <c r="C470" s="385">
        <f t="shared" si="256"/>
        <v>473</v>
      </c>
      <c r="D470" s="541" t="s">
        <v>410</v>
      </c>
      <c r="E470" s="159" t="s">
        <v>412</v>
      </c>
      <c r="F470" s="212"/>
      <c r="G470" s="217"/>
      <c r="H470" s="216"/>
      <c r="I470" s="219" t="str">
        <f t="shared" si="257"/>
        <v>S.I.</v>
      </c>
      <c r="J470" s="235"/>
      <c r="K470" s="61"/>
      <c r="L470" s="224"/>
      <c r="M470" s="225" t="str">
        <f t="shared" si="258"/>
        <v>S.I.</v>
      </c>
      <c r="N470" s="234"/>
      <c r="O470" s="63"/>
      <c r="P470" s="227"/>
      <c r="Q470" s="228" t="str">
        <f t="shared" si="259"/>
        <v>S.I.</v>
      </c>
      <c r="R470" s="233"/>
      <c r="S470" s="65"/>
      <c r="T470" s="222"/>
      <c r="U470" s="223" t="str">
        <f t="shared" si="260"/>
        <v>S.I.</v>
      </c>
      <c r="V470" s="232"/>
      <c r="W470" s="66"/>
      <c r="X470" s="229"/>
      <c r="Y470" s="230" t="str">
        <f t="shared" si="261"/>
        <v>S.I.</v>
      </c>
      <c r="Z470" s="440"/>
      <c r="AA470" s="441"/>
      <c r="AB470" s="465"/>
      <c r="AC470" s="443" t="str">
        <f t="shared" si="262"/>
        <v>S.I.</v>
      </c>
      <c r="AD470" s="446"/>
      <c r="AE470" s="447"/>
      <c r="AF470" s="468"/>
      <c r="AG470" s="449" t="str">
        <f t="shared" si="263"/>
        <v>S.I.</v>
      </c>
      <c r="AH470" s="452"/>
      <c r="AI470" s="453"/>
      <c r="AJ470" s="473"/>
      <c r="AK470" s="455" t="str">
        <f t="shared" si="264"/>
        <v>S.I.</v>
      </c>
      <c r="AL470" s="1"/>
    </row>
    <row r="471" spans="1:38" ht="19.5" customHeight="1">
      <c r="A471" s="552"/>
      <c r="B471" s="551"/>
      <c r="C471" s="385">
        <f t="shared" si="256"/>
        <v>474</v>
      </c>
      <c r="D471" s="541" t="s">
        <v>413</v>
      </c>
      <c r="E471" s="159" t="s">
        <v>0</v>
      </c>
      <c r="F471" s="212"/>
      <c r="G471" s="217"/>
      <c r="H471" s="216"/>
      <c r="I471" s="219" t="str">
        <f t="shared" si="257"/>
        <v>S.I.</v>
      </c>
      <c r="J471" s="235"/>
      <c r="K471" s="61"/>
      <c r="L471" s="224"/>
      <c r="M471" s="225" t="str">
        <f t="shared" si="258"/>
        <v>S.I.</v>
      </c>
      <c r="N471" s="234"/>
      <c r="O471" s="63"/>
      <c r="P471" s="227"/>
      <c r="Q471" s="228" t="str">
        <f t="shared" si="259"/>
        <v>S.I.</v>
      </c>
      <c r="R471" s="233"/>
      <c r="S471" s="65"/>
      <c r="T471" s="222"/>
      <c r="U471" s="223" t="str">
        <f t="shared" si="260"/>
        <v>S.I.</v>
      </c>
      <c r="V471" s="232"/>
      <c r="W471" s="66"/>
      <c r="X471" s="229"/>
      <c r="Y471" s="230" t="str">
        <f t="shared" si="261"/>
        <v>S.I.</v>
      </c>
      <c r="Z471" s="440"/>
      <c r="AA471" s="441"/>
      <c r="AB471" s="465"/>
      <c r="AC471" s="443" t="str">
        <f t="shared" si="262"/>
        <v>S.I.</v>
      </c>
      <c r="AD471" s="446"/>
      <c r="AE471" s="447"/>
      <c r="AF471" s="468"/>
      <c r="AG471" s="449" t="str">
        <f t="shared" si="263"/>
        <v>S.I.</v>
      </c>
      <c r="AH471" s="452"/>
      <c r="AI471" s="453"/>
      <c r="AJ471" s="473"/>
      <c r="AK471" s="455" t="str">
        <f t="shared" si="264"/>
        <v>S.I.</v>
      </c>
      <c r="AL471" s="1"/>
    </row>
    <row r="472" spans="1:38" ht="19.5" customHeight="1">
      <c r="A472" s="552"/>
      <c r="B472" s="551"/>
      <c r="C472" s="385">
        <f t="shared" si="256"/>
        <v>475</v>
      </c>
      <c r="D472" s="541" t="s">
        <v>413</v>
      </c>
      <c r="E472" s="159" t="s">
        <v>412</v>
      </c>
      <c r="F472" s="212"/>
      <c r="G472" s="217"/>
      <c r="H472" s="216"/>
      <c r="I472" s="219" t="str">
        <f t="shared" si="257"/>
        <v>S.I.</v>
      </c>
      <c r="J472" s="235"/>
      <c r="K472" s="61"/>
      <c r="L472" s="224"/>
      <c r="M472" s="225" t="str">
        <f t="shared" si="258"/>
        <v>S.I.</v>
      </c>
      <c r="N472" s="234"/>
      <c r="O472" s="63"/>
      <c r="P472" s="227"/>
      <c r="Q472" s="228" t="str">
        <f t="shared" si="259"/>
        <v>S.I.</v>
      </c>
      <c r="R472" s="233"/>
      <c r="S472" s="65"/>
      <c r="T472" s="222"/>
      <c r="U472" s="223" t="str">
        <f t="shared" si="260"/>
        <v>S.I.</v>
      </c>
      <c r="V472" s="232"/>
      <c r="W472" s="66"/>
      <c r="X472" s="229"/>
      <c r="Y472" s="230" t="str">
        <f t="shared" si="261"/>
        <v>S.I.</v>
      </c>
      <c r="Z472" s="440"/>
      <c r="AA472" s="441"/>
      <c r="AB472" s="465"/>
      <c r="AC472" s="443" t="str">
        <f t="shared" si="262"/>
        <v>S.I.</v>
      </c>
      <c r="AD472" s="446"/>
      <c r="AE472" s="447"/>
      <c r="AF472" s="468"/>
      <c r="AG472" s="449" t="str">
        <f t="shared" si="263"/>
        <v>S.I.</v>
      </c>
      <c r="AH472" s="452"/>
      <c r="AI472" s="453"/>
      <c r="AJ472" s="473"/>
      <c r="AK472" s="455" t="str">
        <f t="shared" si="264"/>
        <v>S.I.</v>
      </c>
      <c r="AL472" s="1"/>
    </row>
    <row r="473" spans="1:38" ht="19.5" customHeight="1">
      <c r="A473" s="552"/>
      <c r="B473" s="551"/>
      <c r="C473" s="385">
        <f t="shared" si="256"/>
        <v>476</v>
      </c>
      <c r="D473" s="541" t="s">
        <v>407</v>
      </c>
      <c r="E473" s="159" t="s">
        <v>0</v>
      </c>
      <c r="F473" s="212"/>
      <c r="G473" s="217"/>
      <c r="H473" s="216"/>
      <c r="I473" s="219" t="str">
        <f t="shared" si="257"/>
        <v>S.I.</v>
      </c>
      <c r="J473" s="235"/>
      <c r="K473" s="61"/>
      <c r="L473" s="224"/>
      <c r="M473" s="225" t="str">
        <f t="shared" si="258"/>
        <v>S.I.</v>
      </c>
      <c r="N473" s="234"/>
      <c r="O473" s="63"/>
      <c r="P473" s="227"/>
      <c r="Q473" s="228" t="str">
        <f t="shared" si="259"/>
        <v>S.I.</v>
      </c>
      <c r="R473" s="233"/>
      <c r="S473" s="65"/>
      <c r="T473" s="222"/>
      <c r="U473" s="223" t="str">
        <f t="shared" si="260"/>
        <v>S.I.</v>
      </c>
      <c r="V473" s="232"/>
      <c r="W473" s="66"/>
      <c r="X473" s="229"/>
      <c r="Y473" s="230" t="str">
        <f t="shared" si="261"/>
        <v>S.I.</v>
      </c>
      <c r="Z473" s="440"/>
      <c r="AA473" s="441"/>
      <c r="AB473" s="465"/>
      <c r="AC473" s="443" t="str">
        <f t="shared" si="262"/>
        <v>S.I.</v>
      </c>
      <c r="AD473" s="446"/>
      <c r="AE473" s="447"/>
      <c r="AF473" s="468"/>
      <c r="AG473" s="449" t="str">
        <f t="shared" si="263"/>
        <v>S.I.</v>
      </c>
      <c r="AH473" s="452"/>
      <c r="AI473" s="453"/>
      <c r="AJ473" s="473"/>
      <c r="AK473" s="455" t="str">
        <f t="shared" si="264"/>
        <v>S.I.</v>
      </c>
      <c r="AL473" s="1"/>
    </row>
    <row r="474" spans="1:38" ht="19.5" customHeight="1">
      <c r="A474" s="552"/>
      <c r="B474" s="551"/>
      <c r="C474" s="385">
        <f t="shared" si="256"/>
        <v>477</v>
      </c>
      <c r="D474" s="541" t="s">
        <v>407</v>
      </c>
      <c r="E474" s="159" t="s">
        <v>412</v>
      </c>
      <c r="F474" s="212"/>
      <c r="G474" s="217"/>
      <c r="H474" s="216"/>
      <c r="I474" s="219" t="str">
        <f t="shared" si="257"/>
        <v>S.I.</v>
      </c>
      <c r="J474" s="235"/>
      <c r="K474" s="61"/>
      <c r="L474" s="224"/>
      <c r="M474" s="225" t="str">
        <f t="shared" si="258"/>
        <v>S.I.</v>
      </c>
      <c r="N474" s="234"/>
      <c r="O474" s="63"/>
      <c r="P474" s="227"/>
      <c r="Q474" s="228" t="str">
        <f t="shared" si="259"/>
        <v>S.I.</v>
      </c>
      <c r="R474" s="233"/>
      <c r="S474" s="65"/>
      <c r="T474" s="222"/>
      <c r="U474" s="223" t="str">
        <f t="shared" si="260"/>
        <v>S.I.</v>
      </c>
      <c r="V474" s="232"/>
      <c r="W474" s="66"/>
      <c r="X474" s="229"/>
      <c r="Y474" s="230" t="str">
        <f t="shared" si="261"/>
        <v>S.I.</v>
      </c>
      <c r="Z474" s="440"/>
      <c r="AA474" s="441"/>
      <c r="AB474" s="465"/>
      <c r="AC474" s="443" t="str">
        <f t="shared" si="262"/>
        <v>S.I.</v>
      </c>
      <c r="AD474" s="446"/>
      <c r="AE474" s="447"/>
      <c r="AF474" s="468"/>
      <c r="AG474" s="449" t="str">
        <f t="shared" si="263"/>
        <v>S.I.</v>
      </c>
      <c r="AH474" s="452"/>
      <c r="AI474" s="453"/>
      <c r="AJ474" s="473"/>
      <c r="AK474" s="455" t="str">
        <f t="shared" si="264"/>
        <v>S.I.</v>
      </c>
      <c r="AL474" s="1"/>
    </row>
    <row r="475" spans="1:38" ht="19.5" customHeight="1">
      <c r="A475" s="552"/>
      <c r="B475" s="551"/>
      <c r="C475" s="385">
        <f t="shared" si="256"/>
        <v>478</v>
      </c>
      <c r="D475" s="541" t="s">
        <v>408</v>
      </c>
      <c r="E475" s="159" t="s">
        <v>0</v>
      </c>
      <c r="F475" s="212"/>
      <c r="G475" s="217"/>
      <c r="H475" s="216"/>
      <c r="I475" s="219" t="str">
        <f t="shared" si="257"/>
        <v>S.I.</v>
      </c>
      <c r="J475" s="235"/>
      <c r="K475" s="61"/>
      <c r="L475" s="224"/>
      <c r="M475" s="225" t="str">
        <f t="shared" si="258"/>
        <v>S.I.</v>
      </c>
      <c r="N475" s="234"/>
      <c r="O475" s="63"/>
      <c r="P475" s="227"/>
      <c r="Q475" s="228" t="str">
        <f t="shared" si="259"/>
        <v>S.I.</v>
      </c>
      <c r="R475" s="233"/>
      <c r="S475" s="65"/>
      <c r="T475" s="222"/>
      <c r="U475" s="223" t="str">
        <f t="shared" si="260"/>
        <v>S.I.</v>
      </c>
      <c r="V475" s="232"/>
      <c r="W475" s="66"/>
      <c r="X475" s="229"/>
      <c r="Y475" s="230" t="str">
        <f t="shared" si="261"/>
        <v>S.I.</v>
      </c>
      <c r="Z475" s="440"/>
      <c r="AA475" s="441"/>
      <c r="AB475" s="465"/>
      <c r="AC475" s="443" t="str">
        <f t="shared" si="262"/>
        <v>S.I.</v>
      </c>
      <c r="AD475" s="446"/>
      <c r="AE475" s="447"/>
      <c r="AF475" s="468"/>
      <c r="AG475" s="449" t="str">
        <f t="shared" si="263"/>
        <v>S.I.</v>
      </c>
      <c r="AH475" s="452"/>
      <c r="AI475" s="453"/>
      <c r="AJ475" s="473"/>
      <c r="AK475" s="455" t="str">
        <f t="shared" si="264"/>
        <v>S.I.</v>
      </c>
      <c r="AL475" s="1"/>
    </row>
    <row r="476" spans="1:38" ht="19.5" customHeight="1">
      <c r="A476" s="552"/>
      <c r="B476" s="551"/>
      <c r="C476" s="385">
        <f t="shared" si="256"/>
        <v>479</v>
      </c>
      <c r="D476" s="541" t="s">
        <v>408</v>
      </c>
      <c r="E476" s="159" t="s">
        <v>412</v>
      </c>
      <c r="F476" s="212"/>
      <c r="G476" s="217"/>
      <c r="H476" s="216"/>
      <c r="I476" s="219" t="str">
        <f t="shared" si="257"/>
        <v>S.I.</v>
      </c>
      <c r="J476" s="235"/>
      <c r="K476" s="61"/>
      <c r="L476" s="224"/>
      <c r="M476" s="225" t="str">
        <f t="shared" si="258"/>
        <v>S.I.</v>
      </c>
      <c r="N476" s="234"/>
      <c r="O476" s="63"/>
      <c r="P476" s="227"/>
      <c r="Q476" s="228" t="str">
        <f t="shared" si="259"/>
        <v>S.I.</v>
      </c>
      <c r="R476" s="233"/>
      <c r="S476" s="65"/>
      <c r="T476" s="222"/>
      <c r="U476" s="223" t="str">
        <f t="shared" si="260"/>
        <v>S.I.</v>
      </c>
      <c r="V476" s="232"/>
      <c r="W476" s="66"/>
      <c r="X476" s="229"/>
      <c r="Y476" s="230" t="str">
        <f t="shared" si="261"/>
        <v>S.I.</v>
      </c>
      <c r="Z476" s="440"/>
      <c r="AA476" s="441"/>
      <c r="AB476" s="465"/>
      <c r="AC476" s="443" t="str">
        <f t="shared" si="262"/>
        <v>S.I.</v>
      </c>
      <c r="AD476" s="446"/>
      <c r="AE476" s="447"/>
      <c r="AF476" s="468"/>
      <c r="AG476" s="449" t="str">
        <f t="shared" si="263"/>
        <v>S.I.</v>
      </c>
      <c r="AH476" s="452"/>
      <c r="AI476" s="453"/>
      <c r="AJ476" s="473"/>
      <c r="AK476" s="455" t="str">
        <f t="shared" si="264"/>
        <v>S.I.</v>
      </c>
      <c r="AL476" s="1"/>
    </row>
    <row r="477" spans="1:38" ht="19.5" customHeight="1">
      <c r="A477" s="552"/>
      <c r="B477" s="551"/>
      <c r="C477" s="385">
        <f t="shared" si="256"/>
        <v>480</v>
      </c>
      <c r="D477" s="541" t="s">
        <v>409</v>
      </c>
      <c r="E477" s="159" t="s">
        <v>0</v>
      </c>
      <c r="F477" s="212"/>
      <c r="G477" s="217"/>
      <c r="H477" s="216"/>
      <c r="I477" s="219" t="str">
        <f t="shared" si="257"/>
        <v>S.I.</v>
      </c>
      <c r="J477" s="235"/>
      <c r="K477" s="61"/>
      <c r="L477" s="224"/>
      <c r="M477" s="225" t="str">
        <f t="shared" si="258"/>
        <v>S.I.</v>
      </c>
      <c r="N477" s="234"/>
      <c r="O477" s="63"/>
      <c r="P477" s="227"/>
      <c r="Q477" s="228" t="str">
        <f t="shared" si="259"/>
        <v>S.I.</v>
      </c>
      <c r="R477" s="233"/>
      <c r="S477" s="65"/>
      <c r="T477" s="222"/>
      <c r="U477" s="223" t="str">
        <f t="shared" si="260"/>
        <v>S.I.</v>
      </c>
      <c r="V477" s="232"/>
      <c r="W477" s="66"/>
      <c r="X477" s="229"/>
      <c r="Y477" s="230" t="str">
        <f t="shared" si="261"/>
        <v>S.I.</v>
      </c>
      <c r="Z477" s="440"/>
      <c r="AA477" s="441"/>
      <c r="AB477" s="465"/>
      <c r="AC477" s="443" t="str">
        <f t="shared" si="262"/>
        <v>S.I.</v>
      </c>
      <c r="AD477" s="446"/>
      <c r="AE477" s="447"/>
      <c r="AF477" s="468"/>
      <c r="AG477" s="449" t="str">
        <f t="shared" si="263"/>
        <v>S.I.</v>
      </c>
      <c r="AH477" s="452"/>
      <c r="AI477" s="453"/>
      <c r="AJ477" s="473"/>
      <c r="AK477" s="455" t="str">
        <f t="shared" si="264"/>
        <v>S.I.</v>
      </c>
      <c r="AL477" s="1"/>
    </row>
    <row r="478" spans="1:38" ht="19.5" customHeight="1">
      <c r="A478" s="552"/>
      <c r="B478" s="551"/>
      <c r="C478" s="385">
        <f t="shared" si="256"/>
        <v>481</v>
      </c>
      <c r="D478" s="541" t="s">
        <v>409</v>
      </c>
      <c r="E478" s="159" t="s">
        <v>412</v>
      </c>
      <c r="F478" s="212"/>
      <c r="G478" s="217"/>
      <c r="H478" s="216"/>
      <c r="I478" s="219" t="str">
        <f t="shared" si="257"/>
        <v>S.I.</v>
      </c>
      <c r="J478" s="235"/>
      <c r="K478" s="61"/>
      <c r="L478" s="224"/>
      <c r="M478" s="225" t="str">
        <f t="shared" si="258"/>
        <v>S.I.</v>
      </c>
      <c r="N478" s="234"/>
      <c r="O478" s="63"/>
      <c r="P478" s="227"/>
      <c r="Q478" s="228" t="str">
        <f t="shared" si="259"/>
        <v>S.I.</v>
      </c>
      <c r="R478" s="233"/>
      <c r="S478" s="65"/>
      <c r="T478" s="222"/>
      <c r="U478" s="223" t="str">
        <f t="shared" si="260"/>
        <v>S.I.</v>
      </c>
      <c r="V478" s="232"/>
      <c r="W478" s="66"/>
      <c r="X478" s="229"/>
      <c r="Y478" s="230" t="str">
        <f t="shared" si="261"/>
        <v>S.I.</v>
      </c>
      <c r="Z478" s="440"/>
      <c r="AA478" s="441"/>
      <c r="AB478" s="465"/>
      <c r="AC478" s="443" t="str">
        <f t="shared" si="262"/>
        <v>S.I.</v>
      </c>
      <c r="AD478" s="446"/>
      <c r="AE478" s="447"/>
      <c r="AF478" s="468"/>
      <c r="AG478" s="449" t="str">
        <f t="shared" si="263"/>
        <v>S.I.</v>
      </c>
      <c r="AH478" s="452"/>
      <c r="AI478" s="453"/>
      <c r="AJ478" s="473"/>
      <c r="AK478" s="455" t="str">
        <f t="shared" si="264"/>
        <v>S.I.</v>
      </c>
      <c r="AL478" s="1"/>
    </row>
    <row r="479" spans="1:38" ht="19.5" customHeight="1">
      <c r="A479" s="552"/>
      <c r="B479" s="551"/>
      <c r="C479" s="385">
        <f t="shared" si="256"/>
        <v>482</v>
      </c>
      <c r="D479" s="541" t="s">
        <v>411</v>
      </c>
      <c r="E479" s="159" t="s">
        <v>0</v>
      </c>
      <c r="F479" s="212"/>
      <c r="G479" s="217"/>
      <c r="H479" s="216"/>
      <c r="I479" s="219" t="str">
        <f t="shared" si="257"/>
        <v>S.I.</v>
      </c>
      <c r="J479" s="235"/>
      <c r="K479" s="61"/>
      <c r="L479" s="224"/>
      <c r="M479" s="225" t="str">
        <f t="shared" si="258"/>
        <v>S.I.</v>
      </c>
      <c r="N479" s="234"/>
      <c r="O479" s="63"/>
      <c r="P479" s="227"/>
      <c r="Q479" s="228" t="str">
        <f t="shared" si="259"/>
        <v>S.I.</v>
      </c>
      <c r="R479" s="233"/>
      <c r="S479" s="65"/>
      <c r="T479" s="222"/>
      <c r="U479" s="223" t="str">
        <f t="shared" si="260"/>
        <v>S.I.</v>
      </c>
      <c r="V479" s="232"/>
      <c r="W479" s="66"/>
      <c r="X479" s="229"/>
      <c r="Y479" s="230" t="str">
        <f t="shared" si="261"/>
        <v>S.I.</v>
      </c>
      <c r="Z479" s="440"/>
      <c r="AA479" s="441"/>
      <c r="AB479" s="465"/>
      <c r="AC479" s="443" t="str">
        <f t="shared" si="262"/>
        <v>S.I.</v>
      </c>
      <c r="AD479" s="446"/>
      <c r="AE479" s="447"/>
      <c r="AF479" s="468"/>
      <c r="AG479" s="449" t="str">
        <f t="shared" si="263"/>
        <v>S.I.</v>
      </c>
      <c r="AH479" s="452"/>
      <c r="AI479" s="453"/>
      <c r="AJ479" s="473"/>
      <c r="AK479" s="455" t="str">
        <f t="shared" si="264"/>
        <v>S.I.</v>
      </c>
      <c r="AL479" s="1"/>
    </row>
    <row r="480" spans="1:38" ht="19.5" customHeight="1">
      <c r="A480" s="552"/>
      <c r="B480" s="551"/>
      <c r="C480" s="385">
        <f t="shared" si="256"/>
        <v>483</v>
      </c>
      <c r="D480" s="541" t="s">
        <v>411</v>
      </c>
      <c r="E480" s="159" t="s">
        <v>412</v>
      </c>
      <c r="F480" s="212"/>
      <c r="G480" s="217"/>
      <c r="H480" s="216"/>
      <c r="I480" s="219" t="str">
        <f t="shared" si="257"/>
        <v>S.I.</v>
      </c>
      <c r="J480" s="235"/>
      <c r="K480" s="61"/>
      <c r="L480" s="224"/>
      <c r="M480" s="225" t="str">
        <f t="shared" si="258"/>
        <v>S.I.</v>
      </c>
      <c r="N480" s="234"/>
      <c r="O480" s="63"/>
      <c r="P480" s="227"/>
      <c r="Q480" s="228" t="str">
        <f t="shared" si="259"/>
        <v>S.I.</v>
      </c>
      <c r="R480" s="233"/>
      <c r="S480" s="65"/>
      <c r="T480" s="222"/>
      <c r="U480" s="223" t="str">
        <f t="shared" si="260"/>
        <v>S.I.</v>
      </c>
      <c r="V480" s="232"/>
      <c r="W480" s="66"/>
      <c r="X480" s="229"/>
      <c r="Y480" s="230" t="str">
        <f t="shared" si="261"/>
        <v>S.I.</v>
      </c>
      <c r="Z480" s="440"/>
      <c r="AA480" s="441"/>
      <c r="AB480" s="465"/>
      <c r="AC480" s="443" t="str">
        <f t="shared" si="262"/>
        <v>S.I.</v>
      </c>
      <c r="AD480" s="446"/>
      <c r="AE480" s="447"/>
      <c r="AF480" s="468"/>
      <c r="AG480" s="449" t="str">
        <f t="shared" si="263"/>
        <v>S.I.</v>
      </c>
      <c r="AH480" s="452"/>
      <c r="AI480" s="453"/>
      <c r="AJ480" s="473"/>
      <c r="AK480" s="455" t="str">
        <f t="shared" si="264"/>
        <v>S.I.</v>
      </c>
      <c r="AL480" s="1"/>
    </row>
    <row r="481" spans="1:38" ht="58.5" customHeight="1">
      <c r="A481" s="538" t="s">
        <v>334</v>
      </c>
      <c r="B481" s="535" t="s">
        <v>1186</v>
      </c>
      <c r="C481" s="385">
        <f t="shared" si="256"/>
        <v>484</v>
      </c>
      <c r="D481" s="115" t="s">
        <v>291</v>
      </c>
      <c r="E481" s="103" t="s">
        <v>0</v>
      </c>
      <c r="F481" s="212"/>
      <c r="G481" s="217"/>
      <c r="H481" s="216"/>
      <c r="I481" s="219" t="str">
        <f t="shared" si="257"/>
        <v>S.I.</v>
      </c>
      <c r="J481" s="235"/>
      <c r="K481" s="61"/>
      <c r="L481" s="224"/>
      <c r="M481" s="225" t="str">
        <f t="shared" si="258"/>
        <v>S.I.</v>
      </c>
      <c r="N481" s="234"/>
      <c r="O481" s="63"/>
      <c r="P481" s="227"/>
      <c r="Q481" s="228" t="str">
        <f t="shared" si="259"/>
        <v>S.I.</v>
      </c>
      <c r="R481" s="233"/>
      <c r="S481" s="65"/>
      <c r="T481" s="222"/>
      <c r="U481" s="223" t="str">
        <f t="shared" si="260"/>
        <v>S.I.</v>
      </c>
      <c r="V481" s="232"/>
      <c r="W481" s="66"/>
      <c r="X481" s="229"/>
      <c r="Y481" s="230" t="str">
        <f t="shared" si="261"/>
        <v>S.I.</v>
      </c>
      <c r="Z481" s="440"/>
      <c r="AA481" s="441"/>
      <c r="AB481" s="465"/>
      <c r="AC481" s="443" t="str">
        <f t="shared" si="262"/>
        <v>S.I.</v>
      </c>
      <c r="AD481" s="446"/>
      <c r="AE481" s="447"/>
      <c r="AF481" s="468"/>
      <c r="AG481" s="449" t="str">
        <f t="shared" si="263"/>
        <v>S.I.</v>
      </c>
      <c r="AH481" s="452"/>
      <c r="AI481" s="453"/>
      <c r="AJ481" s="473"/>
      <c r="AK481" s="455" t="str">
        <f t="shared" si="264"/>
        <v>S.I.</v>
      </c>
      <c r="AL481" s="1"/>
    </row>
    <row r="482" spans="1:38" ht="42" customHeight="1">
      <c r="A482" s="539"/>
      <c r="B482" s="536"/>
      <c r="C482" s="385">
        <f t="shared" si="256"/>
        <v>485</v>
      </c>
      <c r="D482" s="115" t="s">
        <v>292</v>
      </c>
      <c r="E482" s="103" t="s">
        <v>0</v>
      </c>
      <c r="F482" s="212"/>
      <c r="G482" s="217"/>
      <c r="H482" s="216"/>
      <c r="I482" s="219" t="str">
        <f t="shared" si="257"/>
        <v>S.I.</v>
      </c>
      <c r="J482" s="235"/>
      <c r="K482" s="61"/>
      <c r="L482" s="224"/>
      <c r="M482" s="225" t="str">
        <f t="shared" si="258"/>
        <v>S.I.</v>
      </c>
      <c r="N482" s="234"/>
      <c r="O482" s="63"/>
      <c r="P482" s="227"/>
      <c r="Q482" s="228" t="str">
        <f t="shared" si="259"/>
        <v>S.I.</v>
      </c>
      <c r="R482" s="233"/>
      <c r="S482" s="65"/>
      <c r="T482" s="222"/>
      <c r="U482" s="223" t="str">
        <f t="shared" si="260"/>
        <v>S.I.</v>
      </c>
      <c r="V482" s="232"/>
      <c r="W482" s="66"/>
      <c r="X482" s="229"/>
      <c r="Y482" s="230" t="str">
        <f t="shared" si="261"/>
        <v>S.I.</v>
      </c>
      <c r="Z482" s="440"/>
      <c r="AA482" s="441"/>
      <c r="AB482" s="465"/>
      <c r="AC482" s="443" t="str">
        <f t="shared" si="262"/>
        <v>S.I.</v>
      </c>
      <c r="AD482" s="446"/>
      <c r="AE482" s="447"/>
      <c r="AF482" s="468"/>
      <c r="AG482" s="449" t="str">
        <f t="shared" si="263"/>
        <v>S.I.</v>
      </c>
      <c r="AH482" s="452"/>
      <c r="AI482" s="453"/>
      <c r="AJ482" s="473"/>
      <c r="AK482" s="455" t="str">
        <f t="shared" si="264"/>
        <v>S.I.</v>
      </c>
      <c r="AL482" s="1"/>
    </row>
    <row r="483" spans="1:38" ht="42" customHeight="1">
      <c r="A483" s="539"/>
      <c r="B483" s="536"/>
      <c r="C483" s="385">
        <f t="shared" si="256"/>
        <v>486</v>
      </c>
      <c r="D483" s="115" t="s">
        <v>293</v>
      </c>
      <c r="E483" s="103" t="s">
        <v>0</v>
      </c>
      <c r="F483" s="212"/>
      <c r="G483" s="217"/>
      <c r="H483" s="216"/>
      <c r="I483" s="219" t="str">
        <f t="shared" si="257"/>
        <v>S.I.</v>
      </c>
      <c r="J483" s="235"/>
      <c r="K483" s="61"/>
      <c r="L483" s="224"/>
      <c r="M483" s="225" t="str">
        <f t="shared" si="258"/>
        <v>S.I.</v>
      </c>
      <c r="N483" s="234"/>
      <c r="O483" s="63"/>
      <c r="P483" s="227"/>
      <c r="Q483" s="228" t="str">
        <f t="shared" si="259"/>
        <v>S.I.</v>
      </c>
      <c r="R483" s="233"/>
      <c r="S483" s="65"/>
      <c r="T483" s="222"/>
      <c r="U483" s="223" t="str">
        <f t="shared" si="260"/>
        <v>S.I.</v>
      </c>
      <c r="V483" s="232"/>
      <c r="W483" s="66"/>
      <c r="X483" s="229"/>
      <c r="Y483" s="230" t="str">
        <f t="shared" si="261"/>
        <v>S.I.</v>
      </c>
      <c r="Z483" s="440"/>
      <c r="AA483" s="441"/>
      <c r="AB483" s="465"/>
      <c r="AC483" s="443" t="str">
        <f t="shared" si="262"/>
        <v>S.I.</v>
      </c>
      <c r="AD483" s="446"/>
      <c r="AE483" s="447"/>
      <c r="AF483" s="468"/>
      <c r="AG483" s="449" t="str">
        <f t="shared" si="263"/>
        <v>S.I.</v>
      </c>
      <c r="AH483" s="452"/>
      <c r="AI483" s="453"/>
      <c r="AJ483" s="473"/>
      <c r="AK483" s="455" t="str">
        <f t="shared" si="264"/>
        <v>S.I.</v>
      </c>
      <c r="AL483" s="1"/>
    </row>
    <row r="484" spans="1:38" ht="33.75" customHeight="1">
      <c r="A484" s="539"/>
      <c r="B484" s="536"/>
      <c r="C484" s="385">
        <f t="shared" si="256"/>
        <v>487</v>
      </c>
      <c r="D484" s="115" t="s">
        <v>294</v>
      </c>
      <c r="E484" s="103" t="s">
        <v>0</v>
      </c>
      <c r="F484" s="212"/>
      <c r="G484" s="217"/>
      <c r="H484" s="216"/>
      <c r="I484" s="219" t="str">
        <f t="shared" si="257"/>
        <v>S.I.</v>
      </c>
      <c r="J484" s="235"/>
      <c r="K484" s="61"/>
      <c r="L484" s="224"/>
      <c r="M484" s="225" t="str">
        <f t="shared" si="258"/>
        <v>S.I.</v>
      </c>
      <c r="N484" s="234"/>
      <c r="O484" s="63"/>
      <c r="P484" s="227"/>
      <c r="Q484" s="228" t="str">
        <f t="shared" si="259"/>
        <v>S.I.</v>
      </c>
      <c r="R484" s="233"/>
      <c r="S484" s="65"/>
      <c r="T484" s="222"/>
      <c r="U484" s="223" t="str">
        <f t="shared" si="260"/>
        <v>S.I.</v>
      </c>
      <c r="V484" s="232"/>
      <c r="W484" s="66"/>
      <c r="X484" s="229"/>
      <c r="Y484" s="230" t="str">
        <f t="shared" si="261"/>
        <v>S.I.</v>
      </c>
      <c r="Z484" s="440"/>
      <c r="AA484" s="441"/>
      <c r="AB484" s="465"/>
      <c r="AC484" s="443" t="str">
        <f t="shared" si="262"/>
        <v>S.I.</v>
      </c>
      <c r="AD484" s="446"/>
      <c r="AE484" s="447"/>
      <c r="AF484" s="468"/>
      <c r="AG484" s="449" t="str">
        <f t="shared" si="263"/>
        <v>S.I.</v>
      </c>
      <c r="AH484" s="452"/>
      <c r="AI484" s="453"/>
      <c r="AJ484" s="473"/>
      <c r="AK484" s="455" t="str">
        <f t="shared" si="264"/>
        <v>S.I.</v>
      </c>
      <c r="AL484" s="1"/>
    </row>
    <row r="485" spans="1:38" ht="25.5">
      <c r="A485" s="539"/>
      <c r="B485" s="536"/>
      <c r="C485" s="385">
        <f t="shared" si="256"/>
        <v>488</v>
      </c>
      <c r="D485" s="115" t="s">
        <v>295</v>
      </c>
      <c r="E485" s="103" t="s">
        <v>0</v>
      </c>
      <c r="F485" s="212"/>
      <c r="G485" s="217"/>
      <c r="H485" s="216"/>
      <c r="I485" s="219" t="s">
        <v>652</v>
      </c>
      <c r="J485" s="235"/>
      <c r="K485" s="61"/>
      <c r="L485" s="224"/>
      <c r="M485" s="225" t="s">
        <v>652</v>
      </c>
      <c r="N485" s="234"/>
      <c r="O485" s="63"/>
      <c r="P485" s="227"/>
      <c r="Q485" s="228" t="s">
        <v>652</v>
      </c>
      <c r="R485" s="233"/>
      <c r="S485" s="65"/>
      <c r="T485" s="222"/>
      <c r="U485" s="223" t="s">
        <v>652</v>
      </c>
      <c r="V485" s="232"/>
      <c r="W485" s="66"/>
      <c r="X485" s="229"/>
      <c r="Y485" s="230" t="s">
        <v>652</v>
      </c>
      <c r="Z485" s="440"/>
      <c r="AA485" s="441"/>
      <c r="AB485" s="465"/>
      <c r="AC485" s="443" t="s">
        <v>652</v>
      </c>
      <c r="AD485" s="446"/>
      <c r="AE485" s="447"/>
      <c r="AF485" s="468"/>
      <c r="AG485" s="449" t="s">
        <v>652</v>
      </c>
      <c r="AH485" s="452"/>
      <c r="AI485" s="453"/>
      <c r="AJ485" s="473"/>
      <c r="AK485" s="455" t="s">
        <v>652</v>
      </c>
      <c r="AL485" s="1"/>
    </row>
    <row r="486" spans="1:38" ht="40.5" customHeight="1">
      <c r="A486" s="540"/>
      <c r="B486" s="537"/>
      <c r="C486" s="382">
        <v>1636</v>
      </c>
      <c r="D486" s="115" t="s">
        <v>651</v>
      </c>
      <c r="E486" s="103" t="s">
        <v>0</v>
      </c>
      <c r="F486" s="212"/>
      <c r="G486" s="217"/>
      <c r="H486" s="216"/>
      <c r="I486" s="219" t="str">
        <f t="shared" si="257"/>
        <v>S.I.</v>
      </c>
      <c r="J486" s="235"/>
      <c r="K486" s="61"/>
      <c r="L486" s="224"/>
      <c r="M486" s="225" t="str">
        <f t="shared" si="258"/>
        <v>S.I.</v>
      </c>
      <c r="N486" s="234"/>
      <c r="O486" s="63"/>
      <c r="P486" s="227"/>
      <c r="Q486" s="228" t="str">
        <f t="shared" si="259"/>
        <v>S.I.</v>
      </c>
      <c r="R486" s="233"/>
      <c r="S486" s="65"/>
      <c r="T486" s="222"/>
      <c r="U486" s="223" t="str">
        <f t="shared" si="260"/>
        <v>S.I.</v>
      </c>
      <c r="V486" s="232"/>
      <c r="W486" s="66"/>
      <c r="X486" s="229"/>
      <c r="Y486" s="230" t="str">
        <f t="shared" si="261"/>
        <v>S.I.</v>
      </c>
      <c r="Z486" s="440"/>
      <c r="AA486" s="441"/>
      <c r="AB486" s="465"/>
      <c r="AC486" s="443" t="str">
        <f t="shared" ref="AC486:AC490" si="265">IF(AND(Z486="DISPONIBLE"),AA486,IF(AND(Z486="NO DISPONIBLE"),"N.D.","S.I."))</f>
        <v>S.I.</v>
      </c>
      <c r="AD486" s="446"/>
      <c r="AE486" s="447"/>
      <c r="AF486" s="468"/>
      <c r="AG486" s="449" t="str">
        <f t="shared" ref="AG486:AG490" si="266">IF(AND(AD486="DISPONIBLE"),AE486,IF(AND(AD486="NO DISPONIBLE"),"N.D.","S.I."))</f>
        <v>S.I.</v>
      </c>
      <c r="AH486" s="452"/>
      <c r="AI486" s="453"/>
      <c r="AJ486" s="473"/>
      <c r="AK486" s="455" t="str">
        <f t="shared" ref="AK486:AK490" si="267">IF(AND(AH486="DISPONIBLE"),AI486,IF(AND(AH486="NO DISPONIBLE"),"N.D.","S.I."))</f>
        <v>S.I.</v>
      </c>
      <c r="AL486" s="1"/>
    </row>
    <row r="487" spans="1:38" ht="42" customHeight="1">
      <c r="A487" s="538" t="s">
        <v>335</v>
      </c>
      <c r="B487" s="535" t="s">
        <v>1187</v>
      </c>
      <c r="C487" s="385">
        <f>+C485+1</f>
        <v>489</v>
      </c>
      <c r="D487" s="115" t="s">
        <v>291</v>
      </c>
      <c r="E487" s="103" t="s">
        <v>0</v>
      </c>
      <c r="F487" s="212"/>
      <c r="G487" s="217"/>
      <c r="H487" s="216"/>
      <c r="I487" s="219" t="str">
        <f t="shared" si="257"/>
        <v>S.I.</v>
      </c>
      <c r="J487" s="235"/>
      <c r="K487" s="61"/>
      <c r="L487" s="224"/>
      <c r="M487" s="225" t="str">
        <f t="shared" si="258"/>
        <v>S.I.</v>
      </c>
      <c r="N487" s="234"/>
      <c r="O487" s="63"/>
      <c r="P487" s="227"/>
      <c r="Q487" s="228" t="str">
        <f t="shared" si="259"/>
        <v>S.I.</v>
      </c>
      <c r="R487" s="233"/>
      <c r="S487" s="65"/>
      <c r="T487" s="222"/>
      <c r="U487" s="223" t="str">
        <f t="shared" si="260"/>
        <v>S.I.</v>
      </c>
      <c r="V487" s="232"/>
      <c r="W487" s="66"/>
      <c r="X487" s="229"/>
      <c r="Y487" s="230" t="str">
        <f t="shared" si="261"/>
        <v>S.I.</v>
      </c>
      <c r="Z487" s="440"/>
      <c r="AA487" s="441"/>
      <c r="AB487" s="465"/>
      <c r="AC487" s="443" t="str">
        <f t="shared" si="265"/>
        <v>S.I.</v>
      </c>
      <c r="AD487" s="446"/>
      <c r="AE487" s="447"/>
      <c r="AF487" s="468"/>
      <c r="AG487" s="449" t="str">
        <f t="shared" si="266"/>
        <v>S.I.</v>
      </c>
      <c r="AH487" s="452"/>
      <c r="AI487" s="453"/>
      <c r="AJ487" s="473"/>
      <c r="AK487" s="455" t="str">
        <f t="shared" si="267"/>
        <v>S.I.</v>
      </c>
      <c r="AL487" s="1"/>
    </row>
    <row r="488" spans="1:38" ht="42" customHeight="1">
      <c r="A488" s="539"/>
      <c r="B488" s="536"/>
      <c r="C488" s="385">
        <f t="shared" si="256"/>
        <v>490</v>
      </c>
      <c r="D488" s="115" t="s">
        <v>292</v>
      </c>
      <c r="E488" s="103" t="s">
        <v>0</v>
      </c>
      <c r="F488" s="212"/>
      <c r="G488" s="217"/>
      <c r="H488" s="216"/>
      <c r="I488" s="219" t="str">
        <f t="shared" si="257"/>
        <v>S.I.</v>
      </c>
      <c r="J488" s="235"/>
      <c r="K488" s="61"/>
      <c r="L488" s="224"/>
      <c r="M488" s="225" t="str">
        <f t="shared" si="258"/>
        <v>S.I.</v>
      </c>
      <c r="N488" s="234"/>
      <c r="O488" s="63"/>
      <c r="P488" s="227"/>
      <c r="Q488" s="228" t="str">
        <f t="shared" si="259"/>
        <v>S.I.</v>
      </c>
      <c r="R488" s="233"/>
      <c r="S488" s="65"/>
      <c r="T488" s="222"/>
      <c r="U488" s="223" t="str">
        <f t="shared" si="260"/>
        <v>S.I.</v>
      </c>
      <c r="V488" s="232"/>
      <c r="W488" s="66"/>
      <c r="X488" s="229"/>
      <c r="Y488" s="230" t="str">
        <f t="shared" si="261"/>
        <v>S.I.</v>
      </c>
      <c r="Z488" s="440"/>
      <c r="AA488" s="441"/>
      <c r="AB488" s="465"/>
      <c r="AC488" s="443" t="str">
        <f t="shared" si="265"/>
        <v>S.I.</v>
      </c>
      <c r="AD488" s="446"/>
      <c r="AE488" s="447"/>
      <c r="AF488" s="468"/>
      <c r="AG488" s="449" t="str">
        <f t="shared" si="266"/>
        <v>S.I.</v>
      </c>
      <c r="AH488" s="452"/>
      <c r="AI488" s="453"/>
      <c r="AJ488" s="473"/>
      <c r="AK488" s="455" t="str">
        <f t="shared" si="267"/>
        <v>S.I.</v>
      </c>
      <c r="AL488" s="1"/>
    </row>
    <row r="489" spans="1:38" ht="33.75" customHeight="1">
      <c r="A489" s="539"/>
      <c r="B489" s="536"/>
      <c r="C489" s="385">
        <f t="shared" si="256"/>
        <v>491</v>
      </c>
      <c r="D489" s="115" t="s">
        <v>293</v>
      </c>
      <c r="E489" s="103" t="s">
        <v>0</v>
      </c>
      <c r="F489" s="212"/>
      <c r="G489" s="217"/>
      <c r="H489" s="216"/>
      <c r="I489" s="219" t="str">
        <f t="shared" si="257"/>
        <v>S.I.</v>
      </c>
      <c r="J489" s="235"/>
      <c r="K489" s="61"/>
      <c r="L489" s="224"/>
      <c r="M489" s="225" t="str">
        <f t="shared" si="258"/>
        <v>S.I.</v>
      </c>
      <c r="N489" s="234"/>
      <c r="O489" s="63"/>
      <c r="P489" s="227"/>
      <c r="Q489" s="228" t="str">
        <f t="shared" si="259"/>
        <v>S.I.</v>
      </c>
      <c r="R489" s="233"/>
      <c r="S489" s="65"/>
      <c r="T489" s="222"/>
      <c r="U489" s="223" t="str">
        <f t="shared" si="260"/>
        <v>S.I.</v>
      </c>
      <c r="V489" s="232"/>
      <c r="W489" s="66"/>
      <c r="X489" s="229"/>
      <c r="Y489" s="230" t="str">
        <f t="shared" si="261"/>
        <v>S.I.</v>
      </c>
      <c r="Z489" s="440"/>
      <c r="AA489" s="441"/>
      <c r="AB489" s="465"/>
      <c r="AC489" s="443" t="str">
        <f t="shared" si="265"/>
        <v>S.I.</v>
      </c>
      <c r="AD489" s="446"/>
      <c r="AE489" s="447"/>
      <c r="AF489" s="468"/>
      <c r="AG489" s="449" t="str">
        <f t="shared" si="266"/>
        <v>S.I.</v>
      </c>
      <c r="AH489" s="452"/>
      <c r="AI489" s="453"/>
      <c r="AJ489" s="473"/>
      <c r="AK489" s="455" t="str">
        <f t="shared" si="267"/>
        <v>S.I.</v>
      </c>
      <c r="AL489" s="1"/>
    </row>
    <row r="490" spans="1:38" ht="33.75" customHeight="1">
      <c r="A490" s="539"/>
      <c r="B490" s="536"/>
      <c r="C490" s="385">
        <f t="shared" si="256"/>
        <v>492</v>
      </c>
      <c r="D490" s="115" t="s">
        <v>294</v>
      </c>
      <c r="E490" s="103" t="s">
        <v>0</v>
      </c>
      <c r="F490" s="212"/>
      <c r="G490" s="217"/>
      <c r="H490" s="216"/>
      <c r="I490" s="219" t="str">
        <f t="shared" si="257"/>
        <v>S.I.</v>
      </c>
      <c r="J490" s="235"/>
      <c r="K490" s="61"/>
      <c r="L490" s="224"/>
      <c r="M490" s="225" t="str">
        <f t="shared" si="258"/>
        <v>S.I.</v>
      </c>
      <c r="N490" s="234"/>
      <c r="O490" s="63"/>
      <c r="P490" s="227"/>
      <c r="Q490" s="228" t="str">
        <f t="shared" si="259"/>
        <v>S.I.</v>
      </c>
      <c r="R490" s="233"/>
      <c r="S490" s="65"/>
      <c r="T490" s="222"/>
      <c r="U490" s="223" t="str">
        <f t="shared" si="260"/>
        <v>S.I.</v>
      </c>
      <c r="V490" s="232"/>
      <c r="W490" s="66"/>
      <c r="X490" s="229"/>
      <c r="Y490" s="230" t="str">
        <f t="shared" si="261"/>
        <v>S.I.</v>
      </c>
      <c r="Z490" s="440"/>
      <c r="AA490" s="441"/>
      <c r="AB490" s="465"/>
      <c r="AC490" s="443" t="str">
        <f t="shared" si="265"/>
        <v>S.I.</v>
      </c>
      <c r="AD490" s="446"/>
      <c r="AE490" s="447"/>
      <c r="AF490" s="468"/>
      <c r="AG490" s="449" t="str">
        <f t="shared" si="266"/>
        <v>S.I.</v>
      </c>
      <c r="AH490" s="452"/>
      <c r="AI490" s="453"/>
      <c r="AJ490" s="473"/>
      <c r="AK490" s="455" t="str">
        <f t="shared" si="267"/>
        <v>S.I.</v>
      </c>
      <c r="AL490" s="1"/>
    </row>
    <row r="491" spans="1:38" ht="25.5">
      <c r="A491" s="539"/>
      <c r="B491" s="536"/>
      <c r="C491" s="385">
        <f t="shared" si="256"/>
        <v>493</v>
      </c>
      <c r="D491" s="115" t="s">
        <v>295</v>
      </c>
      <c r="E491" s="103" t="s">
        <v>0</v>
      </c>
      <c r="F491" s="212"/>
      <c r="G491" s="217"/>
      <c r="H491" s="216"/>
      <c r="I491" s="219" t="s">
        <v>652</v>
      </c>
      <c r="J491" s="235"/>
      <c r="K491" s="61"/>
      <c r="L491" s="224"/>
      <c r="M491" s="225" t="s">
        <v>652</v>
      </c>
      <c r="N491" s="234"/>
      <c r="O491" s="63"/>
      <c r="P491" s="227"/>
      <c r="Q491" s="228" t="s">
        <v>652</v>
      </c>
      <c r="R491" s="233"/>
      <c r="S491" s="65"/>
      <c r="T491" s="222"/>
      <c r="U491" s="223" t="s">
        <v>652</v>
      </c>
      <c r="V491" s="232"/>
      <c r="W491" s="66"/>
      <c r="X491" s="229"/>
      <c r="Y491" s="230" t="s">
        <v>652</v>
      </c>
      <c r="Z491" s="440"/>
      <c r="AA491" s="441"/>
      <c r="AB491" s="465"/>
      <c r="AC491" s="443" t="s">
        <v>652</v>
      </c>
      <c r="AD491" s="446"/>
      <c r="AE491" s="447"/>
      <c r="AF491" s="468"/>
      <c r="AG491" s="449" t="s">
        <v>652</v>
      </c>
      <c r="AH491" s="452"/>
      <c r="AI491" s="453"/>
      <c r="AJ491" s="473"/>
      <c r="AK491" s="455" t="s">
        <v>652</v>
      </c>
      <c r="AL491" s="1"/>
    </row>
    <row r="492" spans="1:38" ht="40.5" customHeight="1">
      <c r="A492" s="540"/>
      <c r="B492" s="537"/>
      <c r="C492" s="382">
        <v>1660</v>
      </c>
      <c r="D492" s="115" t="s">
        <v>651</v>
      </c>
      <c r="E492" s="103" t="s">
        <v>0</v>
      </c>
      <c r="F492" s="212"/>
      <c r="G492" s="217"/>
      <c r="H492" s="216"/>
      <c r="I492" s="219" t="str">
        <f t="shared" si="257"/>
        <v>S.I.</v>
      </c>
      <c r="J492" s="235"/>
      <c r="K492" s="61"/>
      <c r="L492" s="224"/>
      <c r="M492" s="225" t="str">
        <f t="shared" si="258"/>
        <v>S.I.</v>
      </c>
      <c r="N492" s="234"/>
      <c r="O492" s="63"/>
      <c r="P492" s="227"/>
      <c r="Q492" s="228" t="str">
        <f t="shared" si="259"/>
        <v>S.I.</v>
      </c>
      <c r="R492" s="233"/>
      <c r="S492" s="65"/>
      <c r="T492" s="222"/>
      <c r="U492" s="223" t="str">
        <f t="shared" si="260"/>
        <v>S.I.</v>
      </c>
      <c r="V492" s="232"/>
      <c r="W492" s="66"/>
      <c r="X492" s="229"/>
      <c r="Y492" s="230" t="str">
        <f t="shared" si="261"/>
        <v>S.I.</v>
      </c>
      <c r="Z492" s="440"/>
      <c r="AA492" s="441"/>
      <c r="AB492" s="465"/>
      <c r="AC492" s="443" t="str">
        <f t="shared" ref="AC492" si="268">IF(AND(Z492="DISPONIBLE"),AA492,IF(AND(Z492="NO DISPONIBLE"),"N.D.","S.I."))</f>
        <v>S.I.</v>
      </c>
      <c r="AD492" s="446"/>
      <c r="AE492" s="447"/>
      <c r="AF492" s="468"/>
      <c r="AG492" s="449" t="str">
        <f t="shared" ref="AG492" si="269">IF(AND(AD492="DISPONIBLE"),AE492,IF(AND(AD492="NO DISPONIBLE"),"N.D.","S.I."))</f>
        <v>S.I.</v>
      </c>
      <c r="AH492" s="452"/>
      <c r="AI492" s="453"/>
      <c r="AJ492" s="473"/>
      <c r="AK492" s="455" t="str">
        <f t="shared" ref="AK492" si="270">IF(AND(AH492="DISPONIBLE"),AI492,IF(AND(AH492="NO DISPONIBLE"),"N.D.","S.I."))</f>
        <v>S.I.</v>
      </c>
      <c r="AL492" s="1"/>
    </row>
    <row r="493" spans="1:38">
      <c r="A493" s="544" t="s">
        <v>336</v>
      </c>
      <c r="B493" s="547" t="s">
        <v>128</v>
      </c>
      <c r="C493" s="385">
        <f>+C491+1</f>
        <v>494</v>
      </c>
      <c r="D493" s="158" t="s">
        <v>301</v>
      </c>
      <c r="E493" s="111" t="s">
        <v>129</v>
      </c>
      <c r="F493" s="212"/>
      <c r="G493" s="59"/>
      <c r="H493" s="59"/>
      <c r="I493" s="238" t="str">
        <f t="shared" ref="I493:I500" si="271">IF(AND(F493="DISPONIBLE"),G493/H493,IF(AND(F493="NO DISPONIBLE"),"N.D.","S.I."))</f>
        <v>S.I.</v>
      </c>
      <c r="J493" s="235"/>
      <c r="K493" s="61"/>
      <c r="L493" s="61"/>
      <c r="M493" s="226" t="str">
        <f t="shared" ref="M493:M500" si="272">IF(AND(J493="DISPONIBLE"),K493/L493,IF(AND(J493="NO DISPONIBLE"),"N.D.","S.I."))</f>
        <v>S.I.</v>
      </c>
      <c r="N493" s="234"/>
      <c r="O493" s="63"/>
      <c r="P493" s="63"/>
      <c r="Q493" s="68" t="str">
        <f t="shared" ref="Q493:Q495" si="273">IF(AND(N493="DISPONIBLE"),O493/P493,IF(AND(N493="NO DISPONIBLE"),"N.D.","S.I."))</f>
        <v>S.I.</v>
      </c>
      <c r="R493" s="233"/>
      <c r="S493" s="65"/>
      <c r="T493" s="65"/>
      <c r="U493" s="69" t="str">
        <f t="shared" ref="U493:U500" si="274">IF(AND(R493="DISPONIBLE"),S493/T493,IF(AND(R493="NO DISPONIBLE"),"N.D.","S.I."))</f>
        <v>S.I.</v>
      </c>
      <c r="V493" s="232"/>
      <c r="W493" s="66"/>
      <c r="X493" s="66"/>
      <c r="Y493" s="70" t="str">
        <f t="shared" ref="Y493:Y500" si="275">IF(AND(V493="DISPONIBLE"),W493/X493,IF(AND(V493="NO DISPONIBLE"),"N.D.","S.I."))</f>
        <v>S.I.</v>
      </c>
      <c r="Z493" s="440"/>
      <c r="AA493" s="441"/>
      <c r="AB493" s="441"/>
      <c r="AC493" s="442" t="str">
        <f t="shared" ref="AC493" si="276">IF(AND(Z493="DISPONIBLE"),AA493/AB493,IF(AND(Z493="NO DISPONIBLE"),"N.D.","S.I."))</f>
        <v>S.I.</v>
      </c>
      <c r="AD493" s="446"/>
      <c r="AE493" s="447"/>
      <c r="AF493" s="447"/>
      <c r="AG493" s="448" t="str">
        <f t="shared" ref="AG493" si="277">IF(AND(AD493="DISPONIBLE"),AE493/AF493,IF(AND(AD493="NO DISPONIBLE"),"N.D.","S.I."))</f>
        <v>S.I.</v>
      </c>
      <c r="AH493" s="452"/>
      <c r="AI493" s="453"/>
      <c r="AJ493" s="453"/>
      <c r="AK493" s="454" t="str">
        <f t="shared" ref="AK493" si="278">IF(AND(AH493="DISPONIBLE"),AI493/AJ493,IF(AND(AH493="NO DISPONIBLE"),"N.D.","S.I."))</f>
        <v>S.I.</v>
      </c>
      <c r="AL493" s="3"/>
    </row>
    <row r="494" spans="1:38" ht="24">
      <c r="A494" s="545"/>
      <c r="B494" s="548"/>
      <c r="C494" s="385">
        <v>1737</v>
      </c>
      <c r="D494" s="158" t="s">
        <v>504</v>
      </c>
      <c r="E494" s="111" t="s">
        <v>129</v>
      </c>
      <c r="F494" s="212"/>
      <c r="G494" s="59"/>
      <c r="H494" s="59"/>
      <c r="I494" s="238" t="str">
        <f>IF(AND(F494="DISPONIBLE"),G494/H494,IF(AND(F494="NO DISPONIBLE"),"N.D.","S.I."))</f>
        <v>S.I.</v>
      </c>
      <c r="J494" s="235"/>
      <c r="K494" s="61"/>
      <c r="L494" s="61"/>
      <c r="M494" s="226" t="str">
        <f>IF(AND(J494="DISPONIBLE"),K494/L494,IF(AND(J494="NO DISPONIBLE"),"N.D.","S.I."))</f>
        <v>S.I.</v>
      </c>
      <c r="N494" s="234"/>
      <c r="O494" s="63"/>
      <c r="P494" s="63"/>
      <c r="Q494" s="68" t="str">
        <f>IF(AND(N494="DISPONIBLE"),O494/P494,IF(AND(N494="NO DISPONIBLE"),"N.D.","S.I."))</f>
        <v>S.I.</v>
      </c>
      <c r="R494" s="233"/>
      <c r="S494" s="65"/>
      <c r="T494" s="65"/>
      <c r="U494" s="69" t="str">
        <f>IF(AND(R494="DISPONIBLE"),S494/T494,IF(AND(R494="NO DISPONIBLE"),"N.D.","S.I."))</f>
        <v>S.I.</v>
      </c>
      <c r="V494" s="232"/>
      <c r="W494" s="66"/>
      <c r="X494" s="66"/>
      <c r="Y494" s="70" t="str">
        <f>IF(AND(V494="DISPONIBLE"),W494/X494,IF(AND(V494="NO DISPONIBLE"),"N.D.","S.I."))</f>
        <v>S.I.</v>
      </c>
      <c r="Z494" s="440"/>
      <c r="AA494" s="441"/>
      <c r="AB494" s="441"/>
      <c r="AC494" s="442" t="str">
        <f>IF(AND(Z494="DISPONIBLE"),AA494/AB494,IF(AND(Z494="NO DISPONIBLE"),"N.D.","S.I."))</f>
        <v>S.I.</v>
      </c>
      <c r="AD494" s="446"/>
      <c r="AE494" s="447"/>
      <c r="AF494" s="447"/>
      <c r="AG494" s="448" t="str">
        <f>IF(AND(AD494="DISPONIBLE"),AE494/AF494,IF(AND(AD494="NO DISPONIBLE"),"N.D.","S.I."))</f>
        <v>S.I.</v>
      </c>
      <c r="AH494" s="452"/>
      <c r="AI494" s="453"/>
      <c r="AJ494" s="453"/>
      <c r="AK494" s="454" t="str">
        <f>IF(AND(AH494="DISPONIBLE"),AI494/AJ494,IF(AND(AH494="NO DISPONIBLE"),"N.D.","S.I."))</f>
        <v>S.I.</v>
      </c>
      <c r="AL494" s="3"/>
    </row>
    <row r="495" spans="1:38" ht="24">
      <c r="A495" s="545"/>
      <c r="B495" s="548"/>
      <c r="C495" s="385">
        <f>+C493+1</f>
        <v>495</v>
      </c>
      <c r="D495" s="158" t="s">
        <v>302</v>
      </c>
      <c r="E495" s="111" t="s">
        <v>129</v>
      </c>
      <c r="F495" s="212"/>
      <c r="G495" s="59"/>
      <c r="H495" s="59"/>
      <c r="I495" s="238" t="str">
        <f t="shared" si="271"/>
        <v>S.I.</v>
      </c>
      <c r="J495" s="235"/>
      <c r="K495" s="61"/>
      <c r="L495" s="61"/>
      <c r="M495" s="226" t="str">
        <f t="shared" si="272"/>
        <v>S.I.</v>
      </c>
      <c r="N495" s="234"/>
      <c r="O495" s="63"/>
      <c r="P495" s="63"/>
      <c r="Q495" s="68" t="str">
        <f t="shared" si="273"/>
        <v>S.I.</v>
      </c>
      <c r="R495" s="233"/>
      <c r="S495" s="65"/>
      <c r="T495" s="65"/>
      <c r="U495" s="69" t="str">
        <f t="shared" si="274"/>
        <v>S.I.</v>
      </c>
      <c r="V495" s="232"/>
      <c r="W495" s="66"/>
      <c r="X495" s="66"/>
      <c r="Y495" s="70" t="str">
        <f t="shared" si="275"/>
        <v>S.I.</v>
      </c>
      <c r="Z495" s="440"/>
      <c r="AA495" s="441"/>
      <c r="AB495" s="441"/>
      <c r="AC495" s="442" t="str">
        <f t="shared" ref="AC495:AC497" si="279">IF(AND(Z495="DISPONIBLE"),AA495/AB495,IF(AND(Z495="NO DISPONIBLE"),"N.D.","S.I."))</f>
        <v>S.I.</v>
      </c>
      <c r="AD495" s="446"/>
      <c r="AE495" s="447"/>
      <c r="AF495" s="447"/>
      <c r="AG495" s="448" t="str">
        <f t="shared" ref="AG495:AG497" si="280">IF(AND(AD495="DISPONIBLE"),AE495/AF495,IF(AND(AD495="NO DISPONIBLE"),"N.D.","S.I."))</f>
        <v>S.I.</v>
      </c>
      <c r="AH495" s="452"/>
      <c r="AI495" s="453"/>
      <c r="AJ495" s="453"/>
      <c r="AK495" s="454" t="str">
        <f t="shared" ref="AK495:AK497" si="281">IF(AND(AH495="DISPONIBLE"),AI495/AJ495,IF(AND(AH495="NO DISPONIBLE"),"N.D.","S.I."))</f>
        <v>S.I.</v>
      </c>
      <c r="AL495" s="3"/>
    </row>
    <row r="496" spans="1:38">
      <c r="A496" s="546"/>
      <c r="B496" s="549"/>
      <c r="C496" s="385">
        <f t="shared" si="256"/>
        <v>496</v>
      </c>
      <c r="D496" s="158" t="s">
        <v>294</v>
      </c>
      <c r="E496" s="111" t="s">
        <v>129</v>
      </c>
      <c r="F496" s="212"/>
      <c r="G496" s="59"/>
      <c r="H496" s="59"/>
      <c r="I496" s="238" t="str">
        <f t="shared" si="271"/>
        <v>S.I.</v>
      </c>
      <c r="J496" s="235"/>
      <c r="K496" s="61"/>
      <c r="L496" s="61"/>
      <c r="M496" s="226" t="str">
        <f t="shared" si="272"/>
        <v>S.I.</v>
      </c>
      <c r="N496" s="234"/>
      <c r="O496" s="63"/>
      <c r="P496" s="63"/>
      <c r="Q496" s="68" t="str">
        <f t="shared" ref="Q496:Q500" si="282">IF(AND(N496="DISPONIBLE"),O496/P496,IF(AND(N496="NO DISPONIBLE"),"N.D.","S.I."))</f>
        <v>S.I.</v>
      </c>
      <c r="R496" s="233"/>
      <c r="S496" s="65"/>
      <c r="T496" s="65"/>
      <c r="U496" s="69" t="str">
        <f t="shared" si="274"/>
        <v>S.I.</v>
      </c>
      <c r="V496" s="232"/>
      <c r="W496" s="66"/>
      <c r="X496" s="66"/>
      <c r="Y496" s="70" t="str">
        <f t="shared" si="275"/>
        <v>S.I.</v>
      </c>
      <c r="Z496" s="440"/>
      <c r="AA496" s="441"/>
      <c r="AB496" s="441"/>
      <c r="AC496" s="442" t="str">
        <f t="shared" si="279"/>
        <v>S.I.</v>
      </c>
      <c r="AD496" s="446"/>
      <c r="AE496" s="447"/>
      <c r="AF496" s="447"/>
      <c r="AG496" s="448" t="str">
        <f t="shared" si="280"/>
        <v>S.I.</v>
      </c>
      <c r="AH496" s="452"/>
      <c r="AI496" s="453"/>
      <c r="AJ496" s="453"/>
      <c r="AK496" s="454" t="str">
        <f t="shared" si="281"/>
        <v>S.I.</v>
      </c>
      <c r="AL496" s="3"/>
    </row>
    <row r="497" spans="1:38">
      <c r="A497" s="550" t="s">
        <v>337</v>
      </c>
      <c r="B497" s="547" t="s">
        <v>128</v>
      </c>
      <c r="C497" s="385">
        <f t="shared" si="256"/>
        <v>497</v>
      </c>
      <c r="D497" s="158" t="s">
        <v>301</v>
      </c>
      <c r="E497" s="111" t="s">
        <v>129</v>
      </c>
      <c r="F497" s="212"/>
      <c r="G497" s="59"/>
      <c r="H497" s="59"/>
      <c r="I497" s="238" t="str">
        <f t="shared" si="271"/>
        <v>S.I.</v>
      </c>
      <c r="J497" s="235"/>
      <c r="K497" s="61"/>
      <c r="L497" s="61"/>
      <c r="M497" s="226" t="str">
        <f t="shared" si="272"/>
        <v>S.I.</v>
      </c>
      <c r="N497" s="234"/>
      <c r="O497" s="63"/>
      <c r="P497" s="63"/>
      <c r="Q497" s="68" t="str">
        <f t="shared" si="282"/>
        <v>S.I.</v>
      </c>
      <c r="R497" s="233"/>
      <c r="S497" s="65"/>
      <c r="T497" s="65"/>
      <c r="U497" s="69" t="str">
        <f t="shared" si="274"/>
        <v>S.I.</v>
      </c>
      <c r="V497" s="232"/>
      <c r="W497" s="66"/>
      <c r="X497" s="66"/>
      <c r="Y497" s="70" t="str">
        <f t="shared" si="275"/>
        <v>S.I.</v>
      </c>
      <c r="Z497" s="440"/>
      <c r="AA497" s="441"/>
      <c r="AB497" s="441"/>
      <c r="AC497" s="442" t="str">
        <f t="shared" si="279"/>
        <v>S.I.</v>
      </c>
      <c r="AD497" s="446"/>
      <c r="AE497" s="447"/>
      <c r="AF497" s="447"/>
      <c r="AG497" s="448" t="str">
        <f t="shared" si="280"/>
        <v>S.I.</v>
      </c>
      <c r="AH497" s="452"/>
      <c r="AI497" s="453"/>
      <c r="AJ497" s="453"/>
      <c r="AK497" s="454" t="str">
        <f t="shared" si="281"/>
        <v>S.I.</v>
      </c>
      <c r="AL497" s="3"/>
    </row>
    <row r="498" spans="1:38" ht="24">
      <c r="A498" s="550"/>
      <c r="B498" s="548"/>
      <c r="C498" s="385">
        <v>1738</v>
      </c>
      <c r="D498" s="158" t="s">
        <v>504</v>
      </c>
      <c r="E498" s="111" t="s">
        <v>129</v>
      </c>
      <c r="F498" s="212"/>
      <c r="G498" s="59"/>
      <c r="H498" s="59"/>
      <c r="I498" s="238" t="str">
        <f>IF(AND(F498="DISPONIBLE"),G498/H498,IF(AND(F498="NO DISPONIBLE"),"N.D.","S.I."))</f>
        <v>S.I.</v>
      </c>
      <c r="J498" s="235"/>
      <c r="K498" s="61"/>
      <c r="L498" s="61"/>
      <c r="M498" s="226" t="str">
        <f>IF(AND(J498="DISPONIBLE"),K498/L498,IF(AND(J498="NO DISPONIBLE"),"N.D.","S.I."))</f>
        <v>S.I.</v>
      </c>
      <c r="N498" s="234"/>
      <c r="O498" s="63"/>
      <c r="P498" s="63"/>
      <c r="Q498" s="68" t="str">
        <f>IF(AND(N498="DISPONIBLE"),O498/P498,IF(AND(N498="NO DISPONIBLE"),"N.D.","S.I."))</f>
        <v>S.I.</v>
      </c>
      <c r="R498" s="233"/>
      <c r="S498" s="65"/>
      <c r="T498" s="65"/>
      <c r="U498" s="69" t="str">
        <f>IF(AND(R498="DISPONIBLE"),S498/T498,IF(AND(R498="NO DISPONIBLE"),"N.D.","S.I."))</f>
        <v>S.I.</v>
      </c>
      <c r="V498" s="232"/>
      <c r="W498" s="66"/>
      <c r="X498" s="66"/>
      <c r="Y498" s="70" t="str">
        <f>IF(AND(V498="DISPONIBLE"),W498/X498,IF(AND(V498="NO DISPONIBLE"),"N.D.","S.I."))</f>
        <v>S.I.</v>
      </c>
      <c r="Z498" s="440"/>
      <c r="AA498" s="441"/>
      <c r="AB498" s="441"/>
      <c r="AC498" s="442" t="str">
        <f>IF(AND(Z498="DISPONIBLE"),AA498/AB498,IF(AND(Z498="NO DISPONIBLE"),"N.D.","S.I."))</f>
        <v>S.I.</v>
      </c>
      <c r="AD498" s="446"/>
      <c r="AE498" s="447"/>
      <c r="AF498" s="447"/>
      <c r="AG498" s="448" t="str">
        <f>IF(AND(AD498="DISPONIBLE"),AE498/AF498,IF(AND(AD498="NO DISPONIBLE"),"N.D.","S.I."))</f>
        <v>S.I.</v>
      </c>
      <c r="AH498" s="452"/>
      <c r="AI498" s="453"/>
      <c r="AJ498" s="453"/>
      <c r="AK498" s="454" t="str">
        <f>IF(AND(AH498="DISPONIBLE"),AI498/AJ498,IF(AND(AH498="NO DISPONIBLE"),"N.D.","S.I."))</f>
        <v>S.I.</v>
      </c>
      <c r="AL498" s="3"/>
    </row>
    <row r="499" spans="1:38" ht="24">
      <c r="A499" s="550"/>
      <c r="B499" s="548"/>
      <c r="C499" s="385">
        <f>+C497+1</f>
        <v>498</v>
      </c>
      <c r="D499" s="158" t="s">
        <v>302</v>
      </c>
      <c r="E499" s="111" t="s">
        <v>129</v>
      </c>
      <c r="F499" s="212"/>
      <c r="G499" s="59"/>
      <c r="H499" s="59"/>
      <c r="I499" s="238" t="str">
        <f t="shared" si="271"/>
        <v>S.I.</v>
      </c>
      <c r="J499" s="235"/>
      <c r="K499" s="61"/>
      <c r="L499" s="61"/>
      <c r="M499" s="226" t="str">
        <f t="shared" si="272"/>
        <v>S.I.</v>
      </c>
      <c r="N499" s="234"/>
      <c r="O499" s="63"/>
      <c r="P499" s="63"/>
      <c r="Q499" s="68" t="str">
        <f t="shared" si="282"/>
        <v>S.I.</v>
      </c>
      <c r="R499" s="233"/>
      <c r="S499" s="65"/>
      <c r="T499" s="65"/>
      <c r="U499" s="69" t="str">
        <f t="shared" si="274"/>
        <v>S.I.</v>
      </c>
      <c r="V499" s="232"/>
      <c r="W499" s="66"/>
      <c r="X499" s="66"/>
      <c r="Y499" s="70" t="str">
        <f t="shared" si="275"/>
        <v>S.I.</v>
      </c>
      <c r="Z499" s="440"/>
      <c r="AA499" s="441"/>
      <c r="AB499" s="441"/>
      <c r="AC499" s="442" t="str">
        <f t="shared" ref="AC499:AC500" si="283">IF(AND(Z499="DISPONIBLE"),AA499/AB499,IF(AND(Z499="NO DISPONIBLE"),"N.D.","S.I."))</f>
        <v>S.I.</v>
      </c>
      <c r="AD499" s="446"/>
      <c r="AE499" s="447"/>
      <c r="AF499" s="447"/>
      <c r="AG499" s="448" t="str">
        <f t="shared" ref="AG499:AG500" si="284">IF(AND(AD499="DISPONIBLE"),AE499/AF499,IF(AND(AD499="NO DISPONIBLE"),"N.D.","S.I."))</f>
        <v>S.I.</v>
      </c>
      <c r="AH499" s="452"/>
      <c r="AI499" s="453"/>
      <c r="AJ499" s="453"/>
      <c r="AK499" s="454" t="str">
        <f t="shared" ref="AK499:AK500" si="285">IF(AND(AH499="DISPONIBLE"),AI499/AJ499,IF(AND(AH499="NO DISPONIBLE"),"N.D.","S.I."))</f>
        <v>S.I.</v>
      </c>
      <c r="AL499" s="3"/>
    </row>
    <row r="500" spans="1:38">
      <c r="A500" s="550"/>
      <c r="B500" s="549"/>
      <c r="C500" s="385">
        <f t="shared" ref="C500:C537" si="286">+C499+1</f>
        <v>499</v>
      </c>
      <c r="D500" s="158" t="s">
        <v>294</v>
      </c>
      <c r="E500" s="111" t="s">
        <v>129</v>
      </c>
      <c r="F500" s="212"/>
      <c r="G500" s="59"/>
      <c r="H500" s="59"/>
      <c r="I500" s="238" t="str">
        <f t="shared" si="271"/>
        <v>S.I.</v>
      </c>
      <c r="J500" s="235"/>
      <c r="K500" s="61"/>
      <c r="L500" s="61"/>
      <c r="M500" s="226" t="str">
        <f t="shared" si="272"/>
        <v>S.I.</v>
      </c>
      <c r="N500" s="234"/>
      <c r="O500" s="63"/>
      <c r="P500" s="63"/>
      <c r="Q500" s="68" t="str">
        <f t="shared" si="282"/>
        <v>S.I.</v>
      </c>
      <c r="R500" s="233"/>
      <c r="S500" s="65"/>
      <c r="T500" s="65"/>
      <c r="U500" s="69" t="str">
        <f t="shared" si="274"/>
        <v>S.I.</v>
      </c>
      <c r="V500" s="232"/>
      <c r="W500" s="66"/>
      <c r="X500" s="66"/>
      <c r="Y500" s="70" t="str">
        <f t="shared" si="275"/>
        <v>S.I.</v>
      </c>
      <c r="Z500" s="440"/>
      <c r="AA500" s="441"/>
      <c r="AB500" s="441"/>
      <c r="AC500" s="442" t="str">
        <f t="shared" si="283"/>
        <v>S.I.</v>
      </c>
      <c r="AD500" s="446"/>
      <c r="AE500" s="447"/>
      <c r="AF500" s="447"/>
      <c r="AG500" s="448" t="str">
        <f t="shared" si="284"/>
        <v>S.I.</v>
      </c>
      <c r="AH500" s="452"/>
      <c r="AI500" s="453"/>
      <c r="AJ500" s="453"/>
      <c r="AK500" s="454" t="str">
        <f t="shared" si="285"/>
        <v>S.I.</v>
      </c>
      <c r="AL500" s="3"/>
    </row>
    <row r="501" spans="1:38" ht="19.5" customHeight="1">
      <c r="A501" s="552" t="s">
        <v>422</v>
      </c>
      <c r="B501" s="551" t="s">
        <v>193</v>
      </c>
      <c r="C501" s="385">
        <f t="shared" si="286"/>
        <v>500</v>
      </c>
      <c r="D501" s="541" t="s">
        <v>399</v>
      </c>
      <c r="E501" s="159" t="s">
        <v>0</v>
      </c>
      <c r="F501" s="212"/>
      <c r="G501" s="217"/>
      <c r="H501" s="216"/>
      <c r="I501" s="219" t="str">
        <f t="shared" ref="I501:I544" si="287">IF(AND(F501="DISPONIBLE"),G501,IF(AND(F501="NO DISPONIBLE"),"N.D.","S.I."))</f>
        <v>S.I.</v>
      </c>
      <c r="J501" s="235"/>
      <c r="K501" s="61"/>
      <c r="L501" s="224"/>
      <c r="M501" s="225" t="str">
        <f t="shared" ref="M501:M544" si="288">IF(AND(J501="DISPONIBLE"),K501,IF(AND(J501="NO DISPONIBLE"),"N.D.","S.I."))</f>
        <v>S.I.</v>
      </c>
      <c r="N501" s="234"/>
      <c r="O501" s="63"/>
      <c r="P501" s="227"/>
      <c r="Q501" s="228" t="str">
        <f t="shared" ref="Q501:Q544" si="289">IF(AND(N501="DISPONIBLE"),O501,IF(AND(N501="NO DISPONIBLE"),"N.D.","S.I."))</f>
        <v>S.I.</v>
      </c>
      <c r="R501" s="233"/>
      <c r="S501" s="65"/>
      <c r="T501" s="222"/>
      <c r="U501" s="223" t="str">
        <f t="shared" ref="U501:U544" si="290">IF(AND(R501="DISPONIBLE"),S501,IF(AND(R501="NO DISPONIBLE"),"N.D.","S.I."))</f>
        <v>S.I.</v>
      </c>
      <c r="V501" s="232"/>
      <c r="W501" s="66"/>
      <c r="X501" s="229"/>
      <c r="Y501" s="230" t="str">
        <f t="shared" ref="Y501:Y544" si="291">IF(AND(V501="DISPONIBLE"),W501,IF(AND(V501="NO DISPONIBLE"),"N.D.","S.I."))</f>
        <v>S.I.</v>
      </c>
      <c r="Z501" s="440"/>
      <c r="AA501" s="441"/>
      <c r="AB501" s="465"/>
      <c r="AC501" s="443" t="str">
        <f t="shared" ref="AC501:AC536" si="292">IF(AND(Z501="DISPONIBLE"),AA501,IF(AND(Z501="NO DISPONIBLE"),"N.D.","S.I."))</f>
        <v>S.I.</v>
      </c>
      <c r="AD501" s="446"/>
      <c r="AE501" s="447"/>
      <c r="AF501" s="468"/>
      <c r="AG501" s="449" t="str">
        <f t="shared" ref="AG501:AG536" si="293">IF(AND(AD501="DISPONIBLE"),AE501,IF(AND(AD501="NO DISPONIBLE"),"N.D.","S.I."))</f>
        <v>S.I.</v>
      </c>
      <c r="AH501" s="452"/>
      <c r="AI501" s="453"/>
      <c r="AJ501" s="473"/>
      <c r="AK501" s="455" t="str">
        <f t="shared" ref="AK501:AK536" si="294">IF(AND(AH501="DISPONIBLE"),AI501,IF(AND(AH501="NO DISPONIBLE"),"N.D.","S.I."))</f>
        <v>S.I.</v>
      </c>
      <c r="AL501" s="1"/>
    </row>
    <row r="502" spans="1:38" ht="19.5" customHeight="1">
      <c r="A502" s="552"/>
      <c r="B502" s="551"/>
      <c r="C502" s="385">
        <f t="shared" si="286"/>
        <v>501</v>
      </c>
      <c r="D502" s="541"/>
      <c r="E502" s="159" t="s">
        <v>412</v>
      </c>
      <c r="F502" s="212"/>
      <c r="G502" s="217"/>
      <c r="H502" s="216"/>
      <c r="I502" s="219" t="str">
        <f t="shared" si="287"/>
        <v>S.I.</v>
      </c>
      <c r="J502" s="235"/>
      <c r="K502" s="61"/>
      <c r="L502" s="224"/>
      <c r="M502" s="225" t="str">
        <f t="shared" si="288"/>
        <v>S.I.</v>
      </c>
      <c r="N502" s="234"/>
      <c r="O502" s="63"/>
      <c r="P502" s="227"/>
      <c r="Q502" s="228" t="str">
        <f t="shared" si="289"/>
        <v>S.I.</v>
      </c>
      <c r="R502" s="233"/>
      <c r="S502" s="65"/>
      <c r="T502" s="222"/>
      <c r="U502" s="223" t="str">
        <f t="shared" si="290"/>
        <v>S.I.</v>
      </c>
      <c r="V502" s="232"/>
      <c r="W502" s="66"/>
      <c r="X502" s="229"/>
      <c r="Y502" s="230" t="str">
        <f t="shared" si="291"/>
        <v>S.I.</v>
      </c>
      <c r="Z502" s="440"/>
      <c r="AA502" s="441"/>
      <c r="AB502" s="465"/>
      <c r="AC502" s="443" t="str">
        <f t="shared" si="292"/>
        <v>S.I.</v>
      </c>
      <c r="AD502" s="446"/>
      <c r="AE502" s="447"/>
      <c r="AF502" s="468"/>
      <c r="AG502" s="449" t="str">
        <f t="shared" si="293"/>
        <v>S.I.</v>
      </c>
      <c r="AH502" s="452"/>
      <c r="AI502" s="453"/>
      <c r="AJ502" s="473"/>
      <c r="AK502" s="455" t="str">
        <f t="shared" si="294"/>
        <v>S.I.</v>
      </c>
      <c r="AL502" s="1"/>
    </row>
    <row r="503" spans="1:38" ht="19.5" customHeight="1">
      <c r="A503" s="552"/>
      <c r="B503" s="551"/>
      <c r="C503" s="385">
        <f t="shared" si="286"/>
        <v>502</v>
      </c>
      <c r="D503" s="541" t="s">
        <v>400</v>
      </c>
      <c r="E503" s="159" t="s">
        <v>0</v>
      </c>
      <c r="F503" s="212"/>
      <c r="G503" s="217"/>
      <c r="H503" s="216"/>
      <c r="I503" s="219" t="str">
        <f t="shared" si="287"/>
        <v>S.I.</v>
      </c>
      <c r="J503" s="235"/>
      <c r="K503" s="61"/>
      <c r="L503" s="224"/>
      <c r="M503" s="225" t="str">
        <f t="shared" si="288"/>
        <v>S.I.</v>
      </c>
      <c r="N503" s="234"/>
      <c r="O503" s="63"/>
      <c r="P503" s="227"/>
      <c r="Q503" s="228" t="str">
        <f t="shared" si="289"/>
        <v>S.I.</v>
      </c>
      <c r="R503" s="233"/>
      <c r="S503" s="65"/>
      <c r="T503" s="222"/>
      <c r="U503" s="223" t="str">
        <f t="shared" si="290"/>
        <v>S.I.</v>
      </c>
      <c r="V503" s="232"/>
      <c r="W503" s="66"/>
      <c r="X503" s="229"/>
      <c r="Y503" s="230" t="str">
        <f t="shared" si="291"/>
        <v>S.I.</v>
      </c>
      <c r="Z503" s="440"/>
      <c r="AA503" s="441"/>
      <c r="AB503" s="465"/>
      <c r="AC503" s="443" t="str">
        <f t="shared" si="292"/>
        <v>S.I.</v>
      </c>
      <c r="AD503" s="446"/>
      <c r="AE503" s="447"/>
      <c r="AF503" s="468"/>
      <c r="AG503" s="449" t="str">
        <f t="shared" si="293"/>
        <v>S.I.</v>
      </c>
      <c r="AH503" s="452"/>
      <c r="AI503" s="453"/>
      <c r="AJ503" s="473"/>
      <c r="AK503" s="455" t="str">
        <f t="shared" si="294"/>
        <v>S.I.</v>
      </c>
      <c r="AL503" s="1"/>
    </row>
    <row r="504" spans="1:38" ht="19.5" customHeight="1">
      <c r="A504" s="552"/>
      <c r="B504" s="551"/>
      <c r="C504" s="385">
        <f t="shared" si="286"/>
        <v>503</v>
      </c>
      <c r="D504" s="541" t="s">
        <v>400</v>
      </c>
      <c r="E504" s="159" t="s">
        <v>412</v>
      </c>
      <c r="F504" s="212"/>
      <c r="G504" s="217"/>
      <c r="H504" s="216"/>
      <c r="I504" s="219" t="str">
        <f t="shared" si="287"/>
        <v>S.I.</v>
      </c>
      <c r="J504" s="235"/>
      <c r="K504" s="61"/>
      <c r="L504" s="224"/>
      <c r="M504" s="225" t="str">
        <f t="shared" si="288"/>
        <v>S.I.</v>
      </c>
      <c r="N504" s="234"/>
      <c r="O504" s="63"/>
      <c r="P504" s="227"/>
      <c r="Q504" s="228" t="str">
        <f t="shared" si="289"/>
        <v>S.I.</v>
      </c>
      <c r="R504" s="233"/>
      <c r="S504" s="65"/>
      <c r="T504" s="222"/>
      <c r="U504" s="223" t="str">
        <f t="shared" si="290"/>
        <v>S.I.</v>
      </c>
      <c r="V504" s="232"/>
      <c r="W504" s="66"/>
      <c r="X504" s="229"/>
      <c r="Y504" s="230" t="str">
        <f t="shared" si="291"/>
        <v>S.I.</v>
      </c>
      <c r="Z504" s="440"/>
      <c r="AA504" s="441"/>
      <c r="AB504" s="465"/>
      <c r="AC504" s="443" t="str">
        <f t="shared" si="292"/>
        <v>S.I.</v>
      </c>
      <c r="AD504" s="446"/>
      <c r="AE504" s="447"/>
      <c r="AF504" s="468"/>
      <c r="AG504" s="449" t="str">
        <f t="shared" si="293"/>
        <v>S.I.</v>
      </c>
      <c r="AH504" s="452"/>
      <c r="AI504" s="453"/>
      <c r="AJ504" s="473"/>
      <c r="AK504" s="455" t="str">
        <f t="shared" si="294"/>
        <v>S.I.</v>
      </c>
      <c r="AL504" s="1"/>
    </row>
    <row r="505" spans="1:38" ht="19.5" customHeight="1">
      <c r="A505" s="552"/>
      <c r="B505" s="551"/>
      <c r="C505" s="385">
        <f t="shared" si="286"/>
        <v>504</v>
      </c>
      <c r="D505" s="541" t="s">
        <v>401</v>
      </c>
      <c r="E505" s="159" t="s">
        <v>0</v>
      </c>
      <c r="F505" s="212"/>
      <c r="G505" s="217"/>
      <c r="H505" s="216"/>
      <c r="I505" s="219" t="str">
        <f t="shared" si="287"/>
        <v>S.I.</v>
      </c>
      <c r="J505" s="235"/>
      <c r="K505" s="61"/>
      <c r="L505" s="224"/>
      <c r="M505" s="225" t="str">
        <f t="shared" si="288"/>
        <v>S.I.</v>
      </c>
      <c r="N505" s="234"/>
      <c r="O505" s="63"/>
      <c r="P505" s="227"/>
      <c r="Q505" s="228" t="str">
        <f t="shared" si="289"/>
        <v>S.I.</v>
      </c>
      <c r="R505" s="233"/>
      <c r="S505" s="65"/>
      <c r="T505" s="222"/>
      <c r="U505" s="223" t="str">
        <f t="shared" si="290"/>
        <v>S.I.</v>
      </c>
      <c r="V505" s="232"/>
      <c r="W505" s="66"/>
      <c r="X505" s="229"/>
      <c r="Y505" s="230" t="str">
        <f t="shared" si="291"/>
        <v>S.I.</v>
      </c>
      <c r="Z505" s="440"/>
      <c r="AA505" s="441"/>
      <c r="AB505" s="465"/>
      <c r="AC505" s="443" t="str">
        <f t="shared" si="292"/>
        <v>S.I.</v>
      </c>
      <c r="AD505" s="446"/>
      <c r="AE505" s="447"/>
      <c r="AF505" s="468"/>
      <c r="AG505" s="449" t="str">
        <f t="shared" si="293"/>
        <v>S.I.</v>
      </c>
      <c r="AH505" s="452"/>
      <c r="AI505" s="453"/>
      <c r="AJ505" s="473"/>
      <c r="AK505" s="455" t="str">
        <f t="shared" si="294"/>
        <v>S.I.</v>
      </c>
      <c r="AL505" s="1"/>
    </row>
    <row r="506" spans="1:38" ht="19.5" customHeight="1">
      <c r="A506" s="552"/>
      <c r="B506" s="551"/>
      <c r="C506" s="385">
        <f t="shared" si="286"/>
        <v>505</v>
      </c>
      <c r="D506" s="541" t="s">
        <v>401</v>
      </c>
      <c r="E506" s="159" t="s">
        <v>412</v>
      </c>
      <c r="F506" s="212"/>
      <c r="G506" s="217"/>
      <c r="H506" s="216"/>
      <c r="I506" s="219" t="str">
        <f t="shared" si="287"/>
        <v>S.I.</v>
      </c>
      <c r="J506" s="235"/>
      <c r="K506" s="61"/>
      <c r="L506" s="224"/>
      <c r="M506" s="225" t="str">
        <f t="shared" si="288"/>
        <v>S.I.</v>
      </c>
      <c r="N506" s="234"/>
      <c r="O506" s="63"/>
      <c r="P506" s="227"/>
      <c r="Q506" s="228" t="str">
        <f t="shared" si="289"/>
        <v>S.I.</v>
      </c>
      <c r="R506" s="233"/>
      <c r="S506" s="65"/>
      <c r="T506" s="222"/>
      <c r="U506" s="223" t="str">
        <f t="shared" si="290"/>
        <v>S.I.</v>
      </c>
      <c r="V506" s="232"/>
      <c r="W506" s="66"/>
      <c r="X506" s="229"/>
      <c r="Y506" s="230" t="str">
        <f t="shared" si="291"/>
        <v>S.I.</v>
      </c>
      <c r="Z506" s="440"/>
      <c r="AA506" s="441"/>
      <c r="AB506" s="465"/>
      <c r="AC506" s="443" t="str">
        <f t="shared" si="292"/>
        <v>S.I.</v>
      </c>
      <c r="AD506" s="446"/>
      <c r="AE506" s="447"/>
      <c r="AF506" s="468"/>
      <c r="AG506" s="449" t="str">
        <f t="shared" si="293"/>
        <v>S.I.</v>
      </c>
      <c r="AH506" s="452"/>
      <c r="AI506" s="453"/>
      <c r="AJ506" s="473"/>
      <c r="AK506" s="455" t="str">
        <f t="shared" si="294"/>
        <v>S.I.</v>
      </c>
      <c r="AL506" s="1"/>
    </row>
    <row r="507" spans="1:38" ht="19.5" customHeight="1" outlineLevel="1">
      <c r="A507" s="552"/>
      <c r="B507" s="551"/>
      <c r="C507" s="386">
        <v>1796</v>
      </c>
      <c r="D507" s="542" t="s">
        <v>860</v>
      </c>
      <c r="E507" s="159" t="s">
        <v>0</v>
      </c>
      <c r="F507" s="212"/>
      <c r="G507" s="217"/>
      <c r="H507" s="216"/>
      <c r="I507" s="219" t="str">
        <f t="shared" si="287"/>
        <v>S.I.</v>
      </c>
      <c r="J507" s="235"/>
      <c r="K507" s="61"/>
      <c r="L507" s="224"/>
      <c r="M507" s="225" t="str">
        <f t="shared" si="288"/>
        <v>S.I.</v>
      </c>
      <c r="N507" s="234"/>
      <c r="O507" s="63"/>
      <c r="P507" s="227"/>
      <c r="Q507" s="228" t="str">
        <f t="shared" si="289"/>
        <v>S.I.</v>
      </c>
      <c r="R507" s="233"/>
      <c r="S507" s="65"/>
      <c r="T507" s="222"/>
      <c r="U507" s="223" t="str">
        <f t="shared" si="290"/>
        <v>S.I.</v>
      </c>
      <c r="V507" s="232"/>
      <c r="W507" s="66"/>
      <c r="X507" s="229"/>
      <c r="Y507" s="230" t="str">
        <f t="shared" si="291"/>
        <v>S.I.</v>
      </c>
      <c r="Z507" s="440"/>
      <c r="AA507" s="441"/>
      <c r="AB507" s="465"/>
      <c r="AC507" s="443" t="str">
        <f t="shared" si="292"/>
        <v>S.I.</v>
      </c>
      <c r="AD507" s="446"/>
      <c r="AE507" s="447"/>
      <c r="AF507" s="468"/>
      <c r="AG507" s="449" t="str">
        <f t="shared" si="293"/>
        <v>S.I.</v>
      </c>
      <c r="AH507" s="452"/>
      <c r="AI507" s="453"/>
      <c r="AJ507" s="473"/>
      <c r="AK507" s="455" t="str">
        <f t="shared" si="294"/>
        <v>S.I.</v>
      </c>
      <c r="AL507" s="1"/>
    </row>
    <row r="508" spans="1:38" ht="19.5" customHeight="1" outlineLevel="1">
      <c r="A508" s="552"/>
      <c r="B508" s="551"/>
      <c r="C508" s="386">
        <v>1821</v>
      </c>
      <c r="D508" s="543" t="s">
        <v>402</v>
      </c>
      <c r="E508" s="159" t="s">
        <v>412</v>
      </c>
      <c r="F508" s="212"/>
      <c r="G508" s="217"/>
      <c r="H508" s="216"/>
      <c r="I508" s="219" t="str">
        <f t="shared" si="287"/>
        <v>S.I.</v>
      </c>
      <c r="J508" s="235"/>
      <c r="K508" s="61"/>
      <c r="L508" s="224"/>
      <c r="M508" s="225" t="str">
        <f t="shared" si="288"/>
        <v>S.I.</v>
      </c>
      <c r="N508" s="234"/>
      <c r="O508" s="63"/>
      <c r="P508" s="227"/>
      <c r="Q508" s="228" t="str">
        <f t="shared" si="289"/>
        <v>S.I.</v>
      </c>
      <c r="R508" s="233"/>
      <c r="S508" s="65"/>
      <c r="T508" s="222"/>
      <c r="U508" s="223" t="str">
        <f t="shared" si="290"/>
        <v>S.I.</v>
      </c>
      <c r="V508" s="232"/>
      <c r="W508" s="66"/>
      <c r="X508" s="229"/>
      <c r="Y508" s="230" t="str">
        <f t="shared" si="291"/>
        <v>S.I.</v>
      </c>
      <c r="Z508" s="440"/>
      <c r="AA508" s="441"/>
      <c r="AB508" s="465"/>
      <c r="AC508" s="443" t="str">
        <f t="shared" si="292"/>
        <v>S.I.</v>
      </c>
      <c r="AD508" s="446"/>
      <c r="AE508" s="447"/>
      <c r="AF508" s="468"/>
      <c r="AG508" s="449" t="str">
        <f t="shared" si="293"/>
        <v>S.I.</v>
      </c>
      <c r="AH508" s="452"/>
      <c r="AI508" s="453"/>
      <c r="AJ508" s="473"/>
      <c r="AK508" s="455" t="str">
        <f t="shared" si="294"/>
        <v>S.I.</v>
      </c>
      <c r="AL508" s="1"/>
    </row>
    <row r="509" spans="1:38" ht="19.5" customHeight="1" outlineLevel="1">
      <c r="A509" s="552"/>
      <c r="B509" s="551"/>
      <c r="C509" s="386">
        <v>1846</v>
      </c>
      <c r="D509" s="542" t="s">
        <v>861</v>
      </c>
      <c r="E509" s="159" t="s">
        <v>0</v>
      </c>
      <c r="F509" s="212"/>
      <c r="G509" s="217"/>
      <c r="H509" s="216"/>
      <c r="I509" s="219" t="str">
        <f t="shared" si="287"/>
        <v>S.I.</v>
      </c>
      <c r="J509" s="235"/>
      <c r="K509" s="61"/>
      <c r="L509" s="224"/>
      <c r="M509" s="225" t="str">
        <f t="shared" si="288"/>
        <v>S.I.</v>
      </c>
      <c r="N509" s="234"/>
      <c r="O509" s="63"/>
      <c r="P509" s="227"/>
      <c r="Q509" s="228" t="str">
        <f t="shared" si="289"/>
        <v>S.I.</v>
      </c>
      <c r="R509" s="233"/>
      <c r="S509" s="65"/>
      <c r="T509" s="222"/>
      <c r="U509" s="223" t="str">
        <f t="shared" si="290"/>
        <v>S.I.</v>
      </c>
      <c r="V509" s="232"/>
      <c r="W509" s="66"/>
      <c r="X509" s="229"/>
      <c r="Y509" s="230" t="str">
        <f t="shared" si="291"/>
        <v>S.I.</v>
      </c>
      <c r="Z509" s="440"/>
      <c r="AA509" s="441"/>
      <c r="AB509" s="465"/>
      <c r="AC509" s="443" t="str">
        <f t="shared" si="292"/>
        <v>S.I.</v>
      </c>
      <c r="AD509" s="446"/>
      <c r="AE509" s="447"/>
      <c r="AF509" s="468"/>
      <c r="AG509" s="449" t="str">
        <f t="shared" si="293"/>
        <v>S.I.</v>
      </c>
      <c r="AH509" s="452"/>
      <c r="AI509" s="453"/>
      <c r="AJ509" s="473"/>
      <c r="AK509" s="455" t="str">
        <f t="shared" si="294"/>
        <v>S.I.</v>
      </c>
      <c r="AL509" s="1"/>
    </row>
    <row r="510" spans="1:38" ht="19.5" customHeight="1" outlineLevel="1">
      <c r="A510" s="552"/>
      <c r="B510" s="551"/>
      <c r="C510" s="386">
        <v>1871</v>
      </c>
      <c r="D510" s="543" t="s">
        <v>402</v>
      </c>
      <c r="E510" s="159" t="s">
        <v>412</v>
      </c>
      <c r="F510" s="212"/>
      <c r="G510" s="217"/>
      <c r="H510" s="216"/>
      <c r="I510" s="219" t="str">
        <f t="shared" si="287"/>
        <v>S.I.</v>
      </c>
      <c r="J510" s="235"/>
      <c r="K510" s="61"/>
      <c r="L510" s="224"/>
      <c r="M510" s="225" t="str">
        <f t="shared" si="288"/>
        <v>S.I.</v>
      </c>
      <c r="N510" s="234"/>
      <c r="O510" s="63"/>
      <c r="P510" s="227"/>
      <c r="Q510" s="228" t="str">
        <f t="shared" si="289"/>
        <v>S.I.</v>
      </c>
      <c r="R510" s="233"/>
      <c r="S510" s="65"/>
      <c r="T510" s="222"/>
      <c r="U510" s="223" t="str">
        <f t="shared" si="290"/>
        <v>S.I.</v>
      </c>
      <c r="V510" s="232"/>
      <c r="W510" s="66"/>
      <c r="X510" s="229"/>
      <c r="Y510" s="230" t="str">
        <f t="shared" si="291"/>
        <v>S.I.</v>
      </c>
      <c r="Z510" s="440"/>
      <c r="AA510" s="441"/>
      <c r="AB510" s="465"/>
      <c r="AC510" s="443" t="str">
        <f t="shared" si="292"/>
        <v>S.I.</v>
      </c>
      <c r="AD510" s="446"/>
      <c r="AE510" s="447"/>
      <c r="AF510" s="468"/>
      <c r="AG510" s="449" t="str">
        <f t="shared" si="293"/>
        <v>S.I.</v>
      </c>
      <c r="AH510" s="452"/>
      <c r="AI510" s="453"/>
      <c r="AJ510" s="473"/>
      <c r="AK510" s="455" t="str">
        <f t="shared" si="294"/>
        <v>S.I.</v>
      </c>
      <c r="AL510" s="1"/>
    </row>
    <row r="511" spans="1:38" ht="19.5" customHeight="1">
      <c r="A511" s="552"/>
      <c r="B511" s="551"/>
      <c r="C511" s="385">
        <f>+C506+1</f>
        <v>506</v>
      </c>
      <c r="D511" s="541" t="s">
        <v>402</v>
      </c>
      <c r="E511" s="159" t="s">
        <v>0</v>
      </c>
      <c r="F511" s="212"/>
      <c r="G511" s="217"/>
      <c r="H511" s="216"/>
      <c r="I511" s="219" t="str">
        <f t="shared" si="287"/>
        <v>S.I.</v>
      </c>
      <c r="J511" s="235"/>
      <c r="K511" s="61"/>
      <c r="L511" s="224"/>
      <c r="M511" s="225" t="str">
        <f t="shared" si="288"/>
        <v>S.I.</v>
      </c>
      <c r="N511" s="234"/>
      <c r="O511" s="63"/>
      <c r="P511" s="227"/>
      <c r="Q511" s="228" t="str">
        <f t="shared" si="289"/>
        <v>S.I.</v>
      </c>
      <c r="R511" s="233"/>
      <c r="S511" s="65"/>
      <c r="T511" s="222"/>
      <c r="U511" s="223" t="str">
        <f t="shared" si="290"/>
        <v>S.I.</v>
      </c>
      <c r="V511" s="232"/>
      <c r="W511" s="66"/>
      <c r="X511" s="229"/>
      <c r="Y511" s="230" t="str">
        <f t="shared" si="291"/>
        <v>S.I.</v>
      </c>
      <c r="Z511" s="440"/>
      <c r="AA511" s="441"/>
      <c r="AB511" s="465"/>
      <c r="AC511" s="443" t="str">
        <f t="shared" si="292"/>
        <v>S.I.</v>
      </c>
      <c r="AD511" s="446"/>
      <c r="AE511" s="447"/>
      <c r="AF511" s="468"/>
      <c r="AG511" s="449" t="str">
        <f t="shared" si="293"/>
        <v>S.I.</v>
      </c>
      <c r="AH511" s="452"/>
      <c r="AI511" s="453"/>
      <c r="AJ511" s="473"/>
      <c r="AK511" s="455" t="str">
        <f t="shared" si="294"/>
        <v>S.I.</v>
      </c>
      <c r="AL511" s="1"/>
    </row>
    <row r="512" spans="1:38" ht="19.5" customHeight="1">
      <c r="A512" s="552"/>
      <c r="B512" s="551"/>
      <c r="C512" s="385">
        <f t="shared" si="286"/>
        <v>507</v>
      </c>
      <c r="D512" s="541" t="s">
        <v>402</v>
      </c>
      <c r="E512" s="159" t="s">
        <v>412</v>
      </c>
      <c r="F512" s="212"/>
      <c r="G512" s="217"/>
      <c r="H512" s="216"/>
      <c r="I512" s="219" t="str">
        <f t="shared" si="287"/>
        <v>S.I.</v>
      </c>
      <c r="J512" s="235"/>
      <c r="K512" s="61"/>
      <c r="L512" s="224"/>
      <c r="M512" s="225" t="str">
        <f t="shared" si="288"/>
        <v>S.I.</v>
      </c>
      <c r="N512" s="234"/>
      <c r="O512" s="63"/>
      <c r="P512" s="227"/>
      <c r="Q512" s="228" t="str">
        <f t="shared" si="289"/>
        <v>S.I.</v>
      </c>
      <c r="R512" s="233"/>
      <c r="S512" s="65"/>
      <c r="T512" s="222"/>
      <c r="U512" s="223" t="str">
        <f t="shared" si="290"/>
        <v>S.I.</v>
      </c>
      <c r="V512" s="232"/>
      <c r="W512" s="66"/>
      <c r="X512" s="229"/>
      <c r="Y512" s="230" t="str">
        <f t="shared" si="291"/>
        <v>S.I.</v>
      </c>
      <c r="Z512" s="440"/>
      <c r="AA512" s="441"/>
      <c r="AB512" s="465"/>
      <c r="AC512" s="443" t="str">
        <f t="shared" si="292"/>
        <v>S.I.</v>
      </c>
      <c r="AD512" s="446"/>
      <c r="AE512" s="447"/>
      <c r="AF512" s="468"/>
      <c r="AG512" s="449" t="str">
        <f t="shared" si="293"/>
        <v>S.I.</v>
      </c>
      <c r="AH512" s="452"/>
      <c r="AI512" s="453"/>
      <c r="AJ512" s="473"/>
      <c r="AK512" s="455" t="str">
        <f t="shared" si="294"/>
        <v>S.I.</v>
      </c>
      <c r="AL512" s="1"/>
    </row>
    <row r="513" spans="1:38" ht="19.5" customHeight="1">
      <c r="A513" s="552"/>
      <c r="B513" s="551"/>
      <c r="C513" s="385">
        <f t="shared" si="286"/>
        <v>508</v>
      </c>
      <c r="D513" s="541" t="s">
        <v>403</v>
      </c>
      <c r="E513" s="159" t="s">
        <v>0</v>
      </c>
      <c r="F513" s="212"/>
      <c r="G513" s="217"/>
      <c r="H513" s="216"/>
      <c r="I513" s="219" t="str">
        <f t="shared" si="287"/>
        <v>S.I.</v>
      </c>
      <c r="J513" s="235"/>
      <c r="K513" s="61"/>
      <c r="L513" s="224"/>
      <c r="M513" s="225" t="str">
        <f t="shared" si="288"/>
        <v>S.I.</v>
      </c>
      <c r="N513" s="234"/>
      <c r="O513" s="63"/>
      <c r="P513" s="227"/>
      <c r="Q513" s="228" t="str">
        <f t="shared" si="289"/>
        <v>S.I.</v>
      </c>
      <c r="R513" s="233"/>
      <c r="S513" s="65"/>
      <c r="T513" s="222"/>
      <c r="U513" s="223" t="str">
        <f t="shared" si="290"/>
        <v>S.I.</v>
      </c>
      <c r="V513" s="232"/>
      <c r="W513" s="66"/>
      <c r="X513" s="229"/>
      <c r="Y513" s="230" t="str">
        <f t="shared" si="291"/>
        <v>S.I.</v>
      </c>
      <c r="Z513" s="440"/>
      <c r="AA513" s="441"/>
      <c r="AB513" s="465"/>
      <c r="AC513" s="443" t="str">
        <f t="shared" si="292"/>
        <v>S.I.</v>
      </c>
      <c r="AD513" s="446"/>
      <c r="AE513" s="447"/>
      <c r="AF513" s="468"/>
      <c r="AG513" s="449" t="str">
        <f t="shared" si="293"/>
        <v>S.I.</v>
      </c>
      <c r="AH513" s="452"/>
      <c r="AI513" s="453"/>
      <c r="AJ513" s="473"/>
      <c r="AK513" s="455" t="str">
        <f t="shared" si="294"/>
        <v>S.I.</v>
      </c>
      <c r="AL513" s="1"/>
    </row>
    <row r="514" spans="1:38" ht="19.5" customHeight="1">
      <c r="A514" s="552"/>
      <c r="B514" s="551"/>
      <c r="C514" s="385">
        <f t="shared" si="286"/>
        <v>509</v>
      </c>
      <c r="D514" s="541" t="s">
        <v>403</v>
      </c>
      <c r="E514" s="159" t="s">
        <v>412</v>
      </c>
      <c r="F514" s="212"/>
      <c r="G514" s="217"/>
      <c r="H514" s="216"/>
      <c r="I514" s="219" t="str">
        <f t="shared" si="287"/>
        <v>S.I.</v>
      </c>
      <c r="J514" s="235"/>
      <c r="K514" s="61"/>
      <c r="L514" s="224"/>
      <c r="M514" s="225" t="str">
        <f t="shared" si="288"/>
        <v>S.I.</v>
      </c>
      <c r="N514" s="234"/>
      <c r="O514" s="63"/>
      <c r="P514" s="227"/>
      <c r="Q514" s="228" t="str">
        <f t="shared" si="289"/>
        <v>S.I.</v>
      </c>
      <c r="R514" s="233"/>
      <c r="S514" s="65"/>
      <c r="T514" s="222"/>
      <c r="U514" s="223" t="str">
        <f t="shared" si="290"/>
        <v>S.I.</v>
      </c>
      <c r="V514" s="232"/>
      <c r="W514" s="66"/>
      <c r="X514" s="229"/>
      <c r="Y514" s="230" t="str">
        <f t="shared" si="291"/>
        <v>S.I.</v>
      </c>
      <c r="Z514" s="440"/>
      <c r="AA514" s="441"/>
      <c r="AB514" s="465"/>
      <c r="AC514" s="443" t="str">
        <f t="shared" si="292"/>
        <v>S.I.</v>
      </c>
      <c r="AD514" s="446"/>
      <c r="AE514" s="447"/>
      <c r="AF514" s="468"/>
      <c r="AG514" s="449" t="str">
        <f t="shared" si="293"/>
        <v>S.I.</v>
      </c>
      <c r="AH514" s="452"/>
      <c r="AI514" s="453"/>
      <c r="AJ514" s="473"/>
      <c r="AK514" s="455" t="str">
        <f t="shared" si="294"/>
        <v>S.I.</v>
      </c>
      <c r="AL514" s="1"/>
    </row>
    <row r="515" spans="1:38" ht="19.5" customHeight="1">
      <c r="A515" s="552"/>
      <c r="B515" s="551"/>
      <c r="C515" s="385">
        <f t="shared" si="286"/>
        <v>510</v>
      </c>
      <c r="D515" s="541" t="s">
        <v>404</v>
      </c>
      <c r="E515" s="159" t="s">
        <v>0</v>
      </c>
      <c r="F515" s="212"/>
      <c r="G515" s="217"/>
      <c r="H515" s="216"/>
      <c r="I515" s="219" t="str">
        <f t="shared" si="287"/>
        <v>S.I.</v>
      </c>
      <c r="J515" s="235"/>
      <c r="K515" s="61"/>
      <c r="L515" s="224"/>
      <c r="M515" s="225" t="str">
        <f t="shared" si="288"/>
        <v>S.I.</v>
      </c>
      <c r="N515" s="234"/>
      <c r="O515" s="63"/>
      <c r="P515" s="227"/>
      <c r="Q515" s="228" t="str">
        <f t="shared" si="289"/>
        <v>S.I.</v>
      </c>
      <c r="R515" s="233"/>
      <c r="S515" s="65"/>
      <c r="T515" s="222"/>
      <c r="U515" s="223" t="str">
        <f t="shared" si="290"/>
        <v>S.I.</v>
      </c>
      <c r="V515" s="232"/>
      <c r="W515" s="66"/>
      <c r="X515" s="229"/>
      <c r="Y515" s="230" t="str">
        <f t="shared" si="291"/>
        <v>S.I.</v>
      </c>
      <c r="Z515" s="440"/>
      <c r="AA515" s="441"/>
      <c r="AB515" s="465"/>
      <c r="AC515" s="443" t="str">
        <f t="shared" si="292"/>
        <v>S.I.</v>
      </c>
      <c r="AD515" s="446"/>
      <c r="AE515" s="447"/>
      <c r="AF515" s="468"/>
      <c r="AG515" s="449" t="str">
        <f t="shared" si="293"/>
        <v>S.I.</v>
      </c>
      <c r="AH515" s="452"/>
      <c r="AI515" s="453"/>
      <c r="AJ515" s="473"/>
      <c r="AK515" s="455" t="str">
        <f t="shared" si="294"/>
        <v>S.I.</v>
      </c>
      <c r="AL515" s="1"/>
    </row>
    <row r="516" spans="1:38" ht="19.5" customHeight="1">
      <c r="A516" s="552"/>
      <c r="B516" s="551"/>
      <c r="C516" s="385">
        <f t="shared" si="286"/>
        <v>511</v>
      </c>
      <c r="D516" s="541" t="s">
        <v>404</v>
      </c>
      <c r="E516" s="159" t="s">
        <v>412</v>
      </c>
      <c r="F516" s="212"/>
      <c r="G516" s="217"/>
      <c r="H516" s="216"/>
      <c r="I516" s="219" t="str">
        <f t="shared" si="287"/>
        <v>S.I.</v>
      </c>
      <c r="J516" s="235"/>
      <c r="K516" s="61"/>
      <c r="L516" s="224"/>
      <c r="M516" s="225" t="str">
        <f t="shared" si="288"/>
        <v>S.I.</v>
      </c>
      <c r="N516" s="234"/>
      <c r="O516" s="63"/>
      <c r="P516" s="227"/>
      <c r="Q516" s="228" t="str">
        <f t="shared" si="289"/>
        <v>S.I.</v>
      </c>
      <c r="R516" s="233"/>
      <c r="S516" s="65"/>
      <c r="T516" s="222"/>
      <c r="U516" s="223" t="str">
        <f t="shared" si="290"/>
        <v>S.I.</v>
      </c>
      <c r="V516" s="232"/>
      <c r="W516" s="66"/>
      <c r="X516" s="229"/>
      <c r="Y516" s="230" t="str">
        <f t="shared" si="291"/>
        <v>S.I.</v>
      </c>
      <c r="Z516" s="440"/>
      <c r="AA516" s="441"/>
      <c r="AB516" s="465"/>
      <c r="AC516" s="443" t="str">
        <f t="shared" si="292"/>
        <v>S.I.</v>
      </c>
      <c r="AD516" s="446"/>
      <c r="AE516" s="447"/>
      <c r="AF516" s="468"/>
      <c r="AG516" s="449" t="str">
        <f t="shared" si="293"/>
        <v>S.I.</v>
      </c>
      <c r="AH516" s="452"/>
      <c r="AI516" s="453"/>
      <c r="AJ516" s="473"/>
      <c r="AK516" s="455" t="str">
        <f t="shared" si="294"/>
        <v>S.I.</v>
      </c>
      <c r="AL516" s="1"/>
    </row>
    <row r="517" spans="1:38" ht="19.5" customHeight="1">
      <c r="A517" s="552"/>
      <c r="B517" s="551"/>
      <c r="C517" s="385">
        <f t="shared" si="286"/>
        <v>512</v>
      </c>
      <c r="D517" s="541" t="s">
        <v>405</v>
      </c>
      <c r="E517" s="159" t="s">
        <v>0</v>
      </c>
      <c r="F517" s="212"/>
      <c r="G517" s="217"/>
      <c r="H517" s="216"/>
      <c r="I517" s="219" t="str">
        <f t="shared" si="287"/>
        <v>S.I.</v>
      </c>
      <c r="J517" s="235"/>
      <c r="K517" s="61"/>
      <c r="L517" s="224"/>
      <c r="M517" s="225" t="str">
        <f t="shared" si="288"/>
        <v>S.I.</v>
      </c>
      <c r="N517" s="234"/>
      <c r="O517" s="63"/>
      <c r="P517" s="227"/>
      <c r="Q517" s="228" t="str">
        <f t="shared" si="289"/>
        <v>S.I.</v>
      </c>
      <c r="R517" s="233"/>
      <c r="S517" s="65"/>
      <c r="T517" s="222"/>
      <c r="U517" s="223" t="str">
        <f t="shared" si="290"/>
        <v>S.I.</v>
      </c>
      <c r="V517" s="232"/>
      <c r="W517" s="66"/>
      <c r="X517" s="229"/>
      <c r="Y517" s="230" t="str">
        <f t="shared" si="291"/>
        <v>S.I.</v>
      </c>
      <c r="Z517" s="440"/>
      <c r="AA517" s="441"/>
      <c r="AB517" s="465"/>
      <c r="AC517" s="443" t="str">
        <f t="shared" si="292"/>
        <v>S.I.</v>
      </c>
      <c r="AD517" s="446"/>
      <c r="AE517" s="447"/>
      <c r="AF517" s="468"/>
      <c r="AG517" s="449" t="str">
        <f t="shared" si="293"/>
        <v>S.I.</v>
      </c>
      <c r="AH517" s="452"/>
      <c r="AI517" s="453"/>
      <c r="AJ517" s="473"/>
      <c r="AK517" s="455" t="str">
        <f t="shared" si="294"/>
        <v>S.I.</v>
      </c>
      <c r="AL517" s="1"/>
    </row>
    <row r="518" spans="1:38" ht="19.5" customHeight="1">
      <c r="A518" s="552"/>
      <c r="B518" s="551"/>
      <c r="C518" s="385">
        <f t="shared" si="286"/>
        <v>513</v>
      </c>
      <c r="D518" s="541" t="s">
        <v>405</v>
      </c>
      <c r="E518" s="159" t="s">
        <v>412</v>
      </c>
      <c r="F518" s="212"/>
      <c r="G518" s="217"/>
      <c r="H518" s="216"/>
      <c r="I518" s="219" t="str">
        <f t="shared" si="287"/>
        <v>S.I.</v>
      </c>
      <c r="J518" s="235"/>
      <c r="K518" s="61"/>
      <c r="L518" s="224"/>
      <c r="M518" s="225" t="str">
        <f t="shared" si="288"/>
        <v>S.I.</v>
      </c>
      <c r="N518" s="234"/>
      <c r="O518" s="63"/>
      <c r="P518" s="227"/>
      <c r="Q518" s="228" t="str">
        <f t="shared" si="289"/>
        <v>S.I.</v>
      </c>
      <c r="R518" s="233"/>
      <c r="S518" s="65"/>
      <c r="T518" s="222"/>
      <c r="U518" s="223" t="str">
        <f t="shared" si="290"/>
        <v>S.I.</v>
      </c>
      <c r="V518" s="232"/>
      <c r="W518" s="66"/>
      <c r="X518" s="229"/>
      <c r="Y518" s="230" t="str">
        <f t="shared" si="291"/>
        <v>S.I.</v>
      </c>
      <c r="Z518" s="440"/>
      <c r="AA518" s="441"/>
      <c r="AB518" s="465"/>
      <c r="AC518" s="443" t="str">
        <f t="shared" si="292"/>
        <v>S.I.</v>
      </c>
      <c r="AD518" s="446"/>
      <c r="AE518" s="447"/>
      <c r="AF518" s="468"/>
      <c r="AG518" s="449" t="str">
        <f t="shared" si="293"/>
        <v>S.I.</v>
      </c>
      <c r="AH518" s="452"/>
      <c r="AI518" s="453"/>
      <c r="AJ518" s="473"/>
      <c r="AK518" s="455" t="str">
        <f t="shared" si="294"/>
        <v>S.I.</v>
      </c>
      <c r="AL518" s="1"/>
    </row>
    <row r="519" spans="1:38" ht="19.5" customHeight="1">
      <c r="A519" s="552"/>
      <c r="B519" s="551"/>
      <c r="C519" s="385">
        <f t="shared" si="286"/>
        <v>514</v>
      </c>
      <c r="D519" s="541" t="s">
        <v>406</v>
      </c>
      <c r="E519" s="159" t="s">
        <v>0</v>
      </c>
      <c r="F519" s="212"/>
      <c r="G519" s="217"/>
      <c r="H519" s="216"/>
      <c r="I519" s="219" t="str">
        <f t="shared" si="287"/>
        <v>S.I.</v>
      </c>
      <c r="J519" s="235"/>
      <c r="K519" s="61"/>
      <c r="L519" s="224"/>
      <c r="M519" s="225" t="str">
        <f t="shared" si="288"/>
        <v>S.I.</v>
      </c>
      <c r="N519" s="234"/>
      <c r="O519" s="63"/>
      <c r="P519" s="227"/>
      <c r="Q519" s="228" t="str">
        <f t="shared" si="289"/>
        <v>S.I.</v>
      </c>
      <c r="R519" s="233"/>
      <c r="S519" s="65"/>
      <c r="T519" s="222"/>
      <c r="U519" s="223" t="str">
        <f t="shared" si="290"/>
        <v>S.I.</v>
      </c>
      <c r="V519" s="232"/>
      <c r="W519" s="66"/>
      <c r="X519" s="229"/>
      <c r="Y519" s="230" t="str">
        <f t="shared" si="291"/>
        <v>S.I.</v>
      </c>
      <c r="Z519" s="440"/>
      <c r="AA519" s="441"/>
      <c r="AB519" s="465"/>
      <c r="AC519" s="443" t="str">
        <f t="shared" si="292"/>
        <v>S.I.</v>
      </c>
      <c r="AD519" s="446"/>
      <c r="AE519" s="447"/>
      <c r="AF519" s="468"/>
      <c r="AG519" s="449" t="str">
        <f t="shared" si="293"/>
        <v>S.I.</v>
      </c>
      <c r="AH519" s="452"/>
      <c r="AI519" s="453"/>
      <c r="AJ519" s="473"/>
      <c r="AK519" s="455" t="str">
        <f t="shared" si="294"/>
        <v>S.I.</v>
      </c>
      <c r="AL519" s="1"/>
    </row>
    <row r="520" spans="1:38" ht="19.5" customHeight="1">
      <c r="A520" s="552"/>
      <c r="B520" s="551"/>
      <c r="C520" s="385">
        <f t="shared" si="286"/>
        <v>515</v>
      </c>
      <c r="D520" s="541" t="s">
        <v>406</v>
      </c>
      <c r="E520" s="159" t="s">
        <v>412</v>
      </c>
      <c r="F520" s="212"/>
      <c r="G520" s="217"/>
      <c r="H520" s="216"/>
      <c r="I520" s="219" t="str">
        <f t="shared" si="287"/>
        <v>S.I.</v>
      </c>
      <c r="J520" s="235"/>
      <c r="K520" s="61"/>
      <c r="L520" s="224"/>
      <c r="M520" s="225" t="str">
        <f t="shared" si="288"/>
        <v>S.I.</v>
      </c>
      <c r="N520" s="234"/>
      <c r="O520" s="63"/>
      <c r="P520" s="227"/>
      <c r="Q520" s="228" t="str">
        <f t="shared" si="289"/>
        <v>S.I.</v>
      </c>
      <c r="R520" s="233"/>
      <c r="S520" s="65"/>
      <c r="T520" s="222"/>
      <c r="U520" s="223" t="str">
        <f t="shared" si="290"/>
        <v>S.I.</v>
      </c>
      <c r="V520" s="232"/>
      <c r="W520" s="66"/>
      <c r="X520" s="229"/>
      <c r="Y520" s="230" t="str">
        <f t="shared" si="291"/>
        <v>S.I.</v>
      </c>
      <c r="Z520" s="440"/>
      <c r="AA520" s="441"/>
      <c r="AB520" s="465"/>
      <c r="AC520" s="443" t="str">
        <f t="shared" si="292"/>
        <v>S.I.</v>
      </c>
      <c r="AD520" s="446"/>
      <c r="AE520" s="447"/>
      <c r="AF520" s="468"/>
      <c r="AG520" s="449" t="str">
        <f t="shared" si="293"/>
        <v>S.I.</v>
      </c>
      <c r="AH520" s="452"/>
      <c r="AI520" s="453"/>
      <c r="AJ520" s="473"/>
      <c r="AK520" s="455" t="str">
        <f t="shared" si="294"/>
        <v>S.I.</v>
      </c>
      <c r="AL520" s="1"/>
    </row>
    <row r="521" spans="1:38" ht="19.5" customHeight="1">
      <c r="A521" s="552"/>
      <c r="B521" s="551"/>
      <c r="C521" s="385">
        <f t="shared" si="286"/>
        <v>516</v>
      </c>
      <c r="D521" s="541" t="s">
        <v>410</v>
      </c>
      <c r="E521" s="159" t="s">
        <v>0</v>
      </c>
      <c r="F521" s="212"/>
      <c r="G521" s="217"/>
      <c r="H521" s="216"/>
      <c r="I521" s="219" t="str">
        <f t="shared" si="287"/>
        <v>S.I.</v>
      </c>
      <c r="J521" s="235"/>
      <c r="K521" s="61"/>
      <c r="L521" s="224"/>
      <c r="M521" s="225" t="str">
        <f t="shared" si="288"/>
        <v>S.I.</v>
      </c>
      <c r="N521" s="234"/>
      <c r="O521" s="63"/>
      <c r="P521" s="227"/>
      <c r="Q521" s="228" t="str">
        <f t="shared" si="289"/>
        <v>S.I.</v>
      </c>
      <c r="R521" s="233"/>
      <c r="S521" s="65"/>
      <c r="T521" s="222"/>
      <c r="U521" s="223" t="str">
        <f t="shared" si="290"/>
        <v>S.I.</v>
      </c>
      <c r="V521" s="232"/>
      <c r="W521" s="66"/>
      <c r="X521" s="229"/>
      <c r="Y521" s="230" t="str">
        <f t="shared" si="291"/>
        <v>S.I.</v>
      </c>
      <c r="Z521" s="440"/>
      <c r="AA521" s="441"/>
      <c r="AB521" s="465"/>
      <c r="AC521" s="443" t="str">
        <f t="shared" si="292"/>
        <v>S.I.</v>
      </c>
      <c r="AD521" s="446"/>
      <c r="AE521" s="447"/>
      <c r="AF521" s="468"/>
      <c r="AG521" s="449" t="str">
        <f t="shared" si="293"/>
        <v>S.I.</v>
      </c>
      <c r="AH521" s="452"/>
      <c r="AI521" s="453"/>
      <c r="AJ521" s="473"/>
      <c r="AK521" s="455" t="str">
        <f t="shared" si="294"/>
        <v>S.I.</v>
      </c>
      <c r="AL521" s="1"/>
    </row>
    <row r="522" spans="1:38" ht="19.5" customHeight="1">
      <c r="A522" s="552"/>
      <c r="B522" s="551"/>
      <c r="C522" s="385">
        <f t="shared" si="286"/>
        <v>517</v>
      </c>
      <c r="D522" s="541" t="s">
        <v>410</v>
      </c>
      <c r="E522" s="159" t="s">
        <v>412</v>
      </c>
      <c r="F522" s="212"/>
      <c r="G522" s="217"/>
      <c r="H522" s="216"/>
      <c r="I522" s="219" t="str">
        <f t="shared" si="287"/>
        <v>S.I.</v>
      </c>
      <c r="J522" s="235"/>
      <c r="K522" s="61"/>
      <c r="L522" s="224"/>
      <c r="M522" s="225" t="str">
        <f t="shared" si="288"/>
        <v>S.I.</v>
      </c>
      <c r="N522" s="234"/>
      <c r="O522" s="63"/>
      <c r="P522" s="227"/>
      <c r="Q522" s="228" t="str">
        <f t="shared" si="289"/>
        <v>S.I.</v>
      </c>
      <c r="R522" s="233"/>
      <c r="S522" s="65"/>
      <c r="T522" s="222"/>
      <c r="U522" s="223" t="str">
        <f t="shared" si="290"/>
        <v>S.I.</v>
      </c>
      <c r="V522" s="232"/>
      <c r="W522" s="66"/>
      <c r="X522" s="229"/>
      <c r="Y522" s="230" t="str">
        <f t="shared" si="291"/>
        <v>S.I.</v>
      </c>
      <c r="Z522" s="440"/>
      <c r="AA522" s="441"/>
      <c r="AB522" s="465"/>
      <c r="AC522" s="443" t="str">
        <f t="shared" si="292"/>
        <v>S.I.</v>
      </c>
      <c r="AD522" s="446"/>
      <c r="AE522" s="447"/>
      <c r="AF522" s="468"/>
      <c r="AG522" s="449" t="str">
        <f t="shared" si="293"/>
        <v>S.I.</v>
      </c>
      <c r="AH522" s="452"/>
      <c r="AI522" s="453"/>
      <c r="AJ522" s="473"/>
      <c r="AK522" s="455" t="str">
        <f t="shared" si="294"/>
        <v>S.I.</v>
      </c>
      <c r="AL522" s="1"/>
    </row>
    <row r="523" spans="1:38" ht="19.5" customHeight="1">
      <c r="A523" s="552"/>
      <c r="B523" s="551"/>
      <c r="C523" s="385">
        <f t="shared" si="286"/>
        <v>518</v>
      </c>
      <c r="D523" s="541" t="s">
        <v>413</v>
      </c>
      <c r="E523" s="159" t="s">
        <v>0</v>
      </c>
      <c r="F523" s="212"/>
      <c r="G523" s="217"/>
      <c r="H523" s="216"/>
      <c r="I523" s="219" t="str">
        <f t="shared" si="287"/>
        <v>S.I.</v>
      </c>
      <c r="J523" s="235"/>
      <c r="K523" s="61"/>
      <c r="L523" s="224"/>
      <c r="M523" s="225" t="str">
        <f t="shared" si="288"/>
        <v>S.I.</v>
      </c>
      <c r="N523" s="234"/>
      <c r="O523" s="63"/>
      <c r="P523" s="227"/>
      <c r="Q523" s="228" t="str">
        <f t="shared" si="289"/>
        <v>S.I.</v>
      </c>
      <c r="R523" s="233"/>
      <c r="S523" s="65"/>
      <c r="T523" s="222"/>
      <c r="U523" s="223" t="str">
        <f t="shared" si="290"/>
        <v>S.I.</v>
      </c>
      <c r="V523" s="232"/>
      <c r="W523" s="66"/>
      <c r="X523" s="229"/>
      <c r="Y523" s="230" t="str">
        <f t="shared" si="291"/>
        <v>S.I.</v>
      </c>
      <c r="Z523" s="440"/>
      <c r="AA523" s="441"/>
      <c r="AB523" s="465"/>
      <c r="AC523" s="443" t="str">
        <f t="shared" si="292"/>
        <v>S.I.</v>
      </c>
      <c r="AD523" s="446"/>
      <c r="AE523" s="447"/>
      <c r="AF523" s="468"/>
      <c r="AG523" s="449" t="str">
        <f t="shared" si="293"/>
        <v>S.I.</v>
      </c>
      <c r="AH523" s="452"/>
      <c r="AI523" s="453"/>
      <c r="AJ523" s="473"/>
      <c r="AK523" s="455" t="str">
        <f t="shared" si="294"/>
        <v>S.I.</v>
      </c>
      <c r="AL523" s="1"/>
    </row>
    <row r="524" spans="1:38" ht="19.5" customHeight="1">
      <c r="A524" s="552"/>
      <c r="B524" s="551"/>
      <c r="C524" s="385">
        <f t="shared" si="286"/>
        <v>519</v>
      </c>
      <c r="D524" s="541" t="s">
        <v>413</v>
      </c>
      <c r="E524" s="159" t="s">
        <v>412</v>
      </c>
      <c r="F524" s="212"/>
      <c r="G524" s="217"/>
      <c r="H524" s="216"/>
      <c r="I524" s="219" t="str">
        <f t="shared" si="287"/>
        <v>S.I.</v>
      </c>
      <c r="J524" s="235"/>
      <c r="K524" s="61"/>
      <c r="L524" s="224"/>
      <c r="M524" s="225" t="str">
        <f t="shared" si="288"/>
        <v>S.I.</v>
      </c>
      <c r="N524" s="234"/>
      <c r="O524" s="63"/>
      <c r="P524" s="227"/>
      <c r="Q524" s="228" t="str">
        <f t="shared" si="289"/>
        <v>S.I.</v>
      </c>
      <c r="R524" s="233"/>
      <c r="S524" s="65"/>
      <c r="T524" s="222"/>
      <c r="U524" s="223" t="str">
        <f t="shared" si="290"/>
        <v>S.I.</v>
      </c>
      <c r="V524" s="232"/>
      <c r="W524" s="66"/>
      <c r="X524" s="229"/>
      <c r="Y524" s="230" t="str">
        <f t="shared" si="291"/>
        <v>S.I.</v>
      </c>
      <c r="Z524" s="440"/>
      <c r="AA524" s="441"/>
      <c r="AB524" s="465"/>
      <c r="AC524" s="443" t="str">
        <f t="shared" si="292"/>
        <v>S.I.</v>
      </c>
      <c r="AD524" s="446"/>
      <c r="AE524" s="447"/>
      <c r="AF524" s="468"/>
      <c r="AG524" s="449" t="str">
        <f t="shared" si="293"/>
        <v>S.I.</v>
      </c>
      <c r="AH524" s="452"/>
      <c r="AI524" s="453"/>
      <c r="AJ524" s="473"/>
      <c r="AK524" s="455" t="str">
        <f t="shared" si="294"/>
        <v>S.I.</v>
      </c>
      <c r="AL524" s="1"/>
    </row>
    <row r="525" spans="1:38" ht="19.5" customHeight="1">
      <c r="A525" s="552"/>
      <c r="B525" s="551"/>
      <c r="C525" s="385">
        <f t="shared" si="286"/>
        <v>520</v>
      </c>
      <c r="D525" s="541" t="s">
        <v>407</v>
      </c>
      <c r="E525" s="159" t="s">
        <v>0</v>
      </c>
      <c r="F525" s="212"/>
      <c r="G525" s="217"/>
      <c r="H525" s="216"/>
      <c r="I525" s="219" t="str">
        <f t="shared" si="287"/>
        <v>S.I.</v>
      </c>
      <c r="J525" s="235"/>
      <c r="K525" s="61"/>
      <c r="L525" s="224"/>
      <c r="M525" s="225" t="str">
        <f t="shared" si="288"/>
        <v>S.I.</v>
      </c>
      <c r="N525" s="234"/>
      <c r="O525" s="63"/>
      <c r="P525" s="227"/>
      <c r="Q525" s="228" t="str">
        <f t="shared" si="289"/>
        <v>S.I.</v>
      </c>
      <c r="R525" s="233"/>
      <c r="S525" s="65"/>
      <c r="T525" s="222"/>
      <c r="U525" s="223" t="str">
        <f t="shared" si="290"/>
        <v>S.I.</v>
      </c>
      <c r="V525" s="232"/>
      <c r="W525" s="66"/>
      <c r="X525" s="229"/>
      <c r="Y525" s="230" t="str">
        <f t="shared" si="291"/>
        <v>S.I.</v>
      </c>
      <c r="Z525" s="440"/>
      <c r="AA525" s="441"/>
      <c r="AB525" s="465"/>
      <c r="AC525" s="443" t="str">
        <f t="shared" si="292"/>
        <v>S.I.</v>
      </c>
      <c r="AD525" s="446"/>
      <c r="AE525" s="447"/>
      <c r="AF525" s="468"/>
      <c r="AG525" s="449" t="str">
        <f t="shared" si="293"/>
        <v>S.I.</v>
      </c>
      <c r="AH525" s="452"/>
      <c r="AI525" s="453"/>
      <c r="AJ525" s="473"/>
      <c r="AK525" s="455" t="str">
        <f t="shared" si="294"/>
        <v>S.I.</v>
      </c>
      <c r="AL525" s="1"/>
    </row>
    <row r="526" spans="1:38" ht="19.5" customHeight="1">
      <c r="A526" s="552"/>
      <c r="B526" s="551"/>
      <c r="C526" s="385">
        <f t="shared" si="286"/>
        <v>521</v>
      </c>
      <c r="D526" s="541" t="s">
        <v>407</v>
      </c>
      <c r="E526" s="159" t="s">
        <v>412</v>
      </c>
      <c r="F526" s="212"/>
      <c r="G526" s="217"/>
      <c r="H526" s="216"/>
      <c r="I526" s="219" t="str">
        <f t="shared" si="287"/>
        <v>S.I.</v>
      </c>
      <c r="J526" s="235"/>
      <c r="K526" s="61"/>
      <c r="L526" s="224"/>
      <c r="M526" s="225" t="str">
        <f t="shared" si="288"/>
        <v>S.I.</v>
      </c>
      <c r="N526" s="234"/>
      <c r="O526" s="63"/>
      <c r="P526" s="227"/>
      <c r="Q526" s="228" t="str">
        <f t="shared" si="289"/>
        <v>S.I.</v>
      </c>
      <c r="R526" s="233"/>
      <c r="S526" s="65"/>
      <c r="T526" s="222"/>
      <c r="U526" s="223" t="str">
        <f t="shared" si="290"/>
        <v>S.I.</v>
      </c>
      <c r="V526" s="232"/>
      <c r="W526" s="66"/>
      <c r="X526" s="229"/>
      <c r="Y526" s="230" t="str">
        <f t="shared" si="291"/>
        <v>S.I.</v>
      </c>
      <c r="Z526" s="440"/>
      <c r="AA526" s="441"/>
      <c r="AB526" s="465"/>
      <c r="AC526" s="443" t="str">
        <f t="shared" si="292"/>
        <v>S.I.</v>
      </c>
      <c r="AD526" s="446"/>
      <c r="AE526" s="447"/>
      <c r="AF526" s="468"/>
      <c r="AG526" s="449" t="str">
        <f t="shared" si="293"/>
        <v>S.I.</v>
      </c>
      <c r="AH526" s="452"/>
      <c r="AI526" s="453"/>
      <c r="AJ526" s="473"/>
      <c r="AK526" s="455" t="str">
        <f t="shared" si="294"/>
        <v>S.I.</v>
      </c>
      <c r="AL526" s="1"/>
    </row>
    <row r="527" spans="1:38" ht="19.5" customHeight="1">
      <c r="A527" s="552"/>
      <c r="B527" s="551"/>
      <c r="C527" s="385">
        <f t="shared" si="286"/>
        <v>522</v>
      </c>
      <c r="D527" s="541" t="s">
        <v>408</v>
      </c>
      <c r="E527" s="159" t="s">
        <v>0</v>
      </c>
      <c r="F527" s="212"/>
      <c r="G527" s="217"/>
      <c r="H527" s="216"/>
      <c r="I527" s="219" t="str">
        <f t="shared" si="287"/>
        <v>S.I.</v>
      </c>
      <c r="J527" s="235"/>
      <c r="K527" s="61"/>
      <c r="L527" s="224"/>
      <c r="M527" s="225" t="str">
        <f t="shared" si="288"/>
        <v>S.I.</v>
      </c>
      <c r="N527" s="234"/>
      <c r="O527" s="63"/>
      <c r="P527" s="227"/>
      <c r="Q527" s="228" t="str">
        <f t="shared" si="289"/>
        <v>S.I.</v>
      </c>
      <c r="R527" s="233"/>
      <c r="S527" s="65"/>
      <c r="T527" s="222"/>
      <c r="U527" s="223" t="str">
        <f t="shared" si="290"/>
        <v>S.I.</v>
      </c>
      <c r="V527" s="232"/>
      <c r="W527" s="66"/>
      <c r="X527" s="229"/>
      <c r="Y527" s="230" t="str">
        <f t="shared" si="291"/>
        <v>S.I.</v>
      </c>
      <c r="Z527" s="440"/>
      <c r="AA527" s="441"/>
      <c r="AB527" s="465"/>
      <c r="AC527" s="443" t="str">
        <f t="shared" si="292"/>
        <v>S.I.</v>
      </c>
      <c r="AD527" s="446"/>
      <c r="AE527" s="447"/>
      <c r="AF527" s="468"/>
      <c r="AG527" s="449" t="str">
        <f t="shared" si="293"/>
        <v>S.I.</v>
      </c>
      <c r="AH527" s="452"/>
      <c r="AI527" s="453"/>
      <c r="AJ527" s="473"/>
      <c r="AK527" s="455" t="str">
        <f t="shared" si="294"/>
        <v>S.I.</v>
      </c>
      <c r="AL527" s="1"/>
    </row>
    <row r="528" spans="1:38" ht="19.5" customHeight="1">
      <c r="A528" s="552"/>
      <c r="B528" s="551"/>
      <c r="C528" s="385">
        <f t="shared" si="286"/>
        <v>523</v>
      </c>
      <c r="D528" s="541" t="s">
        <v>408</v>
      </c>
      <c r="E528" s="159" t="s">
        <v>412</v>
      </c>
      <c r="F528" s="212"/>
      <c r="G528" s="217"/>
      <c r="H528" s="216"/>
      <c r="I528" s="219" t="str">
        <f t="shared" si="287"/>
        <v>S.I.</v>
      </c>
      <c r="J528" s="235"/>
      <c r="K528" s="61"/>
      <c r="L528" s="224"/>
      <c r="M528" s="225" t="str">
        <f t="shared" si="288"/>
        <v>S.I.</v>
      </c>
      <c r="N528" s="234"/>
      <c r="O528" s="63"/>
      <c r="P528" s="227"/>
      <c r="Q528" s="228" t="str">
        <f t="shared" si="289"/>
        <v>S.I.</v>
      </c>
      <c r="R528" s="233"/>
      <c r="S528" s="65"/>
      <c r="T528" s="222"/>
      <c r="U528" s="223" t="str">
        <f t="shared" si="290"/>
        <v>S.I.</v>
      </c>
      <c r="V528" s="232"/>
      <c r="W528" s="66"/>
      <c r="X528" s="229"/>
      <c r="Y528" s="230" t="str">
        <f t="shared" si="291"/>
        <v>S.I.</v>
      </c>
      <c r="Z528" s="440"/>
      <c r="AA528" s="441"/>
      <c r="AB528" s="465"/>
      <c r="AC528" s="443" t="str">
        <f t="shared" si="292"/>
        <v>S.I.</v>
      </c>
      <c r="AD528" s="446"/>
      <c r="AE528" s="447"/>
      <c r="AF528" s="468"/>
      <c r="AG528" s="449" t="str">
        <f t="shared" si="293"/>
        <v>S.I.</v>
      </c>
      <c r="AH528" s="452"/>
      <c r="AI528" s="453"/>
      <c r="AJ528" s="473"/>
      <c r="AK528" s="455" t="str">
        <f t="shared" si="294"/>
        <v>S.I.</v>
      </c>
      <c r="AL528" s="1"/>
    </row>
    <row r="529" spans="1:38" ht="19.5" customHeight="1">
      <c r="A529" s="552"/>
      <c r="B529" s="551"/>
      <c r="C529" s="385">
        <f t="shared" si="286"/>
        <v>524</v>
      </c>
      <c r="D529" s="541" t="s">
        <v>409</v>
      </c>
      <c r="E529" s="159" t="s">
        <v>0</v>
      </c>
      <c r="F529" s="212"/>
      <c r="G529" s="217"/>
      <c r="H529" s="216"/>
      <c r="I529" s="219" t="str">
        <f t="shared" si="287"/>
        <v>S.I.</v>
      </c>
      <c r="J529" s="235"/>
      <c r="K529" s="61"/>
      <c r="L529" s="224"/>
      <c r="M529" s="225" t="str">
        <f t="shared" si="288"/>
        <v>S.I.</v>
      </c>
      <c r="N529" s="234"/>
      <c r="O529" s="63"/>
      <c r="P529" s="227"/>
      <c r="Q529" s="228" t="str">
        <f t="shared" si="289"/>
        <v>S.I.</v>
      </c>
      <c r="R529" s="233"/>
      <c r="S529" s="65"/>
      <c r="T529" s="222"/>
      <c r="U529" s="223" t="str">
        <f t="shared" si="290"/>
        <v>S.I.</v>
      </c>
      <c r="V529" s="232"/>
      <c r="W529" s="66"/>
      <c r="X529" s="229"/>
      <c r="Y529" s="230" t="str">
        <f t="shared" si="291"/>
        <v>S.I.</v>
      </c>
      <c r="Z529" s="440"/>
      <c r="AA529" s="441"/>
      <c r="AB529" s="465"/>
      <c r="AC529" s="443" t="str">
        <f t="shared" si="292"/>
        <v>S.I.</v>
      </c>
      <c r="AD529" s="446"/>
      <c r="AE529" s="447"/>
      <c r="AF529" s="468"/>
      <c r="AG529" s="449" t="str">
        <f t="shared" si="293"/>
        <v>S.I.</v>
      </c>
      <c r="AH529" s="452"/>
      <c r="AI529" s="453"/>
      <c r="AJ529" s="473"/>
      <c r="AK529" s="455" t="str">
        <f t="shared" si="294"/>
        <v>S.I.</v>
      </c>
      <c r="AL529" s="1"/>
    </row>
    <row r="530" spans="1:38" ht="19.5" customHeight="1">
      <c r="A530" s="552"/>
      <c r="B530" s="551"/>
      <c r="C530" s="385">
        <f t="shared" si="286"/>
        <v>525</v>
      </c>
      <c r="D530" s="541" t="s">
        <v>409</v>
      </c>
      <c r="E530" s="159" t="s">
        <v>412</v>
      </c>
      <c r="F530" s="212"/>
      <c r="G530" s="217"/>
      <c r="H530" s="216"/>
      <c r="I530" s="219" t="str">
        <f t="shared" si="287"/>
        <v>S.I.</v>
      </c>
      <c r="J530" s="235"/>
      <c r="K530" s="61"/>
      <c r="L530" s="224"/>
      <c r="M530" s="225" t="str">
        <f t="shared" si="288"/>
        <v>S.I.</v>
      </c>
      <c r="N530" s="234"/>
      <c r="O530" s="63"/>
      <c r="P530" s="227"/>
      <c r="Q530" s="228" t="str">
        <f t="shared" si="289"/>
        <v>S.I.</v>
      </c>
      <c r="R530" s="233"/>
      <c r="S530" s="65"/>
      <c r="T530" s="222"/>
      <c r="U530" s="223" t="str">
        <f t="shared" si="290"/>
        <v>S.I.</v>
      </c>
      <c r="V530" s="232"/>
      <c r="W530" s="66"/>
      <c r="X530" s="229"/>
      <c r="Y530" s="230" t="str">
        <f t="shared" si="291"/>
        <v>S.I.</v>
      </c>
      <c r="Z530" s="440"/>
      <c r="AA530" s="441"/>
      <c r="AB530" s="465"/>
      <c r="AC530" s="443" t="str">
        <f t="shared" si="292"/>
        <v>S.I.</v>
      </c>
      <c r="AD530" s="446"/>
      <c r="AE530" s="447"/>
      <c r="AF530" s="468"/>
      <c r="AG530" s="449" t="str">
        <f t="shared" si="293"/>
        <v>S.I.</v>
      </c>
      <c r="AH530" s="452"/>
      <c r="AI530" s="453"/>
      <c r="AJ530" s="473"/>
      <c r="AK530" s="455" t="str">
        <f t="shared" si="294"/>
        <v>S.I.</v>
      </c>
      <c r="AL530" s="1"/>
    </row>
    <row r="531" spans="1:38" ht="19.5" customHeight="1">
      <c r="A531" s="552"/>
      <c r="B531" s="551"/>
      <c r="C531" s="385">
        <f t="shared" si="286"/>
        <v>526</v>
      </c>
      <c r="D531" s="541" t="s">
        <v>411</v>
      </c>
      <c r="E531" s="159" t="s">
        <v>0</v>
      </c>
      <c r="F531" s="212"/>
      <c r="G531" s="217"/>
      <c r="H531" s="216"/>
      <c r="I531" s="219" t="str">
        <f t="shared" si="287"/>
        <v>S.I.</v>
      </c>
      <c r="J531" s="235"/>
      <c r="K531" s="61"/>
      <c r="L531" s="224"/>
      <c r="M531" s="225" t="str">
        <f t="shared" si="288"/>
        <v>S.I.</v>
      </c>
      <c r="N531" s="234"/>
      <c r="O531" s="63"/>
      <c r="P531" s="227"/>
      <c r="Q531" s="228" t="str">
        <f t="shared" si="289"/>
        <v>S.I.</v>
      </c>
      <c r="R531" s="233"/>
      <c r="S531" s="65"/>
      <c r="T531" s="222"/>
      <c r="U531" s="223" t="str">
        <f t="shared" si="290"/>
        <v>S.I.</v>
      </c>
      <c r="V531" s="232"/>
      <c r="W531" s="66"/>
      <c r="X531" s="229"/>
      <c r="Y531" s="230" t="str">
        <f t="shared" si="291"/>
        <v>S.I.</v>
      </c>
      <c r="Z531" s="440"/>
      <c r="AA531" s="441"/>
      <c r="AB531" s="465"/>
      <c r="AC531" s="443" t="str">
        <f t="shared" si="292"/>
        <v>S.I.</v>
      </c>
      <c r="AD531" s="446"/>
      <c r="AE531" s="447"/>
      <c r="AF531" s="468"/>
      <c r="AG531" s="449" t="str">
        <f t="shared" si="293"/>
        <v>S.I.</v>
      </c>
      <c r="AH531" s="452"/>
      <c r="AI531" s="453"/>
      <c r="AJ531" s="473"/>
      <c r="AK531" s="455" t="str">
        <f t="shared" si="294"/>
        <v>S.I.</v>
      </c>
      <c r="AL531" s="1"/>
    </row>
    <row r="532" spans="1:38" ht="19.5" customHeight="1">
      <c r="A532" s="552"/>
      <c r="B532" s="551"/>
      <c r="C532" s="385">
        <f t="shared" si="286"/>
        <v>527</v>
      </c>
      <c r="D532" s="541" t="s">
        <v>411</v>
      </c>
      <c r="E532" s="159" t="s">
        <v>412</v>
      </c>
      <c r="F532" s="212"/>
      <c r="G532" s="217"/>
      <c r="H532" s="216"/>
      <c r="I532" s="219" t="str">
        <f t="shared" si="287"/>
        <v>S.I.</v>
      </c>
      <c r="J532" s="235"/>
      <c r="K532" s="61"/>
      <c r="L532" s="224"/>
      <c r="M532" s="225" t="str">
        <f t="shared" si="288"/>
        <v>S.I.</v>
      </c>
      <c r="N532" s="234"/>
      <c r="O532" s="63"/>
      <c r="P532" s="227"/>
      <c r="Q532" s="228" t="str">
        <f t="shared" si="289"/>
        <v>S.I.</v>
      </c>
      <c r="R532" s="233"/>
      <c r="S532" s="65"/>
      <c r="T532" s="222"/>
      <c r="U532" s="223" t="str">
        <f t="shared" si="290"/>
        <v>S.I.</v>
      </c>
      <c r="V532" s="232"/>
      <c r="W532" s="66"/>
      <c r="X532" s="229"/>
      <c r="Y532" s="230" t="str">
        <f t="shared" si="291"/>
        <v>S.I.</v>
      </c>
      <c r="Z532" s="440"/>
      <c r="AA532" s="441"/>
      <c r="AB532" s="465"/>
      <c r="AC532" s="443" t="str">
        <f t="shared" si="292"/>
        <v>S.I.</v>
      </c>
      <c r="AD532" s="446"/>
      <c r="AE532" s="447"/>
      <c r="AF532" s="468"/>
      <c r="AG532" s="449" t="str">
        <f t="shared" si="293"/>
        <v>S.I.</v>
      </c>
      <c r="AH532" s="452"/>
      <c r="AI532" s="453"/>
      <c r="AJ532" s="473"/>
      <c r="AK532" s="455" t="str">
        <f t="shared" si="294"/>
        <v>S.I.</v>
      </c>
      <c r="AL532" s="1"/>
    </row>
    <row r="533" spans="1:38" ht="58.5" customHeight="1">
      <c r="A533" s="538" t="s">
        <v>338</v>
      </c>
      <c r="B533" s="535" t="s">
        <v>1186</v>
      </c>
      <c r="C533" s="385">
        <f t="shared" si="286"/>
        <v>528</v>
      </c>
      <c r="D533" s="115" t="s">
        <v>291</v>
      </c>
      <c r="E533" s="103" t="s">
        <v>0</v>
      </c>
      <c r="F533" s="212"/>
      <c r="G533" s="217"/>
      <c r="H533" s="216"/>
      <c r="I533" s="219" t="str">
        <f t="shared" si="287"/>
        <v>S.I.</v>
      </c>
      <c r="J533" s="235"/>
      <c r="K533" s="61"/>
      <c r="L533" s="224"/>
      <c r="M533" s="225" t="str">
        <f t="shared" si="288"/>
        <v>S.I.</v>
      </c>
      <c r="N533" s="234"/>
      <c r="O533" s="63"/>
      <c r="P533" s="227"/>
      <c r="Q533" s="228" t="str">
        <f t="shared" si="289"/>
        <v>S.I.</v>
      </c>
      <c r="R533" s="233"/>
      <c r="S533" s="65"/>
      <c r="T533" s="222"/>
      <c r="U533" s="223" t="str">
        <f t="shared" si="290"/>
        <v>S.I.</v>
      </c>
      <c r="V533" s="232"/>
      <c r="W533" s="66"/>
      <c r="X533" s="229"/>
      <c r="Y533" s="230" t="str">
        <f t="shared" si="291"/>
        <v>S.I.</v>
      </c>
      <c r="Z533" s="440"/>
      <c r="AA533" s="441"/>
      <c r="AB533" s="465"/>
      <c r="AC533" s="443" t="str">
        <f t="shared" si="292"/>
        <v>S.I.</v>
      </c>
      <c r="AD533" s="446"/>
      <c r="AE533" s="447"/>
      <c r="AF533" s="468"/>
      <c r="AG533" s="449" t="str">
        <f t="shared" si="293"/>
        <v>S.I.</v>
      </c>
      <c r="AH533" s="452"/>
      <c r="AI533" s="453"/>
      <c r="AJ533" s="473"/>
      <c r="AK533" s="455" t="str">
        <f t="shared" si="294"/>
        <v>S.I.</v>
      </c>
      <c r="AL533" s="1"/>
    </row>
    <row r="534" spans="1:38" ht="42" customHeight="1">
      <c r="A534" s="539"/>
      <c r="B534" s="536"/>
      <c r="C534" s="385">
        <f t="shared" si="286"/>
        <v>529</v>
      </c>
      <c r="D534" s="115" t="s">
        <v>292</v>
      </c>
      <c r="E534" s="103" t="s">
        <v>0</v>
      </c>
      <c r="F534" s="212"/>
      <c r="G534" s="217"/>
      <c r="H534" s="216"/>
      <c r="I534" s="219" t="str">
        <f t="shared" si="287"/>
        <v>S.I.</v>
      </c>
      <c r="J534" s="235"/>
      <c r="K534" s="61"/>
      <c r="L534" s="224"/>
      <c r="M534" s="225" t="str">
        <f t="shared" si="288"/>
        <v>S.I.</v>
      </c>
      <c r="N534" s="234"/>
      <c r="O534" s="63"/>
      <c r="P534" s="227"/>
      <c r="Q534" s="228" t="str">
        <f t="shared" si="289"/>
        <v>S.I.</v>
      </c>
      <c r="R534" s="233"/>
      <c r="S534" s="65"/>
      <c r="T534" s="222"/>
      <c r="U534" s="223" t="str">
        <f t="shared" si="290"/>
        <v>S.I.</v>
      </c>
      <c r="V534" s="232"/>
      <c r="W534" s="66"/>
      <c r="X534" s="229"/>
      <c r="Y534" s="230" t="str">
        <f t="shared" si="291"/>
        <v>S.I.</v>
      </c>
      <c r="Z534" s="440"/>
      <c r="AA534" s="441"/>
      <c r="AB534" s="465"/>
      <c r="AC534" s="443" t="str">
        <f t="shared" si="292"/>
        <v>S.I.</v>
      </c>
      <c r="AD534" s="446"/>
      <c r="AE534" s="447"/>
      <c r="AF534" s="468"/>
      <c r="AG534" s="449" t="str">
        <f t="shared" si="293"/>
        <v>S.I.</v>
      </c>
      <c r="AH534" s="452"/>
      <c r="AI534" s="453"/>
      <c r="AJ534" s="473"/>
      <c r="AK534" s="455" t="str">
        <f t="shared" si="294"/>
        <v>S.I.</v>
      </c>
      <c r="AL534" s="1"/>
    </row>
    <row r="535" spans="1:38" ht="42" customHeight="1">
      <c r="A535" s="539"/>
      <c r="B535" s="536"/>
      <c r="C535" s="385">
        <f t="shared" si="286"/>
        <v>530</v>
      </c>
      <c r="D535" s="115" t="s">
        <v>293</v>
      </c>
      <c r="E535" s="103" t="s">
        <v>0</v>
      </c>
      <c r="F535" s="212"/>
      <c r="G535" s="217"/>
      <c r="H535" s="216"/>
      <c r="I535" s="219" t="str">
        <f t="shared" si="287"/>
        <v>S.I.</v>
      </c>
      <c r="J535" s="235"/>
      <c r="K535" s="61"/>
      <c r="L535" s="224"/>
      <c r="M535" s="225" t="str">
        <f t="shared" si="288"/>
        <v>S.I.</v>
      </c>
      <c r="N535" s="234"/>
      <c r="O535" s="63"/>
      <c r="P535" s="227"/>
      <c r="Q535" s="228" t="str">
        <f t="shared" si="289"/>
        <v>S.I.</v>
      </c>
      <c r="R535" s="233"/>
      <c r="S535" s="65"/>
      <c r="T535" s="222"/>
      <c r="U535" s="223" t="str">
        <f t="shared" si="290"/>
        <v>S.I.</v>
      </c>
      <c r="V535" s="232"/>
      <c r="W535" s="66"/>
      <c r="X535" s="229"/>
      <c r="Y535" s="230" t="str">
        <f t="shared" si="291"/>
        <v>S.I.</v>
      </c>
      <c r="Z535" s="440"/>
      <c r="AA535" s="441"/>
      <c r="AB535" s="465"/>
      <c r="AC535" s="443" t="str">
        <f t="shared" si="292"/>
        <v>S.I.</v>
      </c>
      <c r="AD535" s="446"/>
      <c r="AE535" s="447"/>
      <c r="AF535" s="468"/>
      <c r="AG535" s="449" t="str">
        <f t="shared" si="293"/>
        <v>S.I.</v>
      </c>
      <c r="AH535" s="452"/>
      <c r="AI535" s="453"/>
      <c r="AJ535" s="473"/>
      <c r="AK535" s="455" t="str">
        <f t="shared" si="294"/>
        <v>S.I.</v>
      </c>
      <c r="AL535" s="1"/>
    </row>
    <row r="536" spans="1:38" ht="33.75" customHeight="1">
      <c r="A536" s="539"/>
      <c r="B536" s="536"/>
      <c r="C536" s="385">
        <f t="shared" si="286"/>
        <v>531</v>
      </c>
      <c r="D536" s="115" t="s">
        <v>294</v>
      </c>
      <c r="E536" s="103" t="s">
        <v>0</v>
      </c>
      <c r="F536" s="212"/>
      <c r="G536" s="217"/>
      <c r="H536" s="216"/>
      <c r="I536" s="219" t="str">
        <f t="shared" si="287"/>
        <v>S.I.</v>
      </c>
      <c r="J536" s="235"/>
      <c r="K536" s="61"/>
      <c r="L536" s="224"/>
      <c r="M536" s="225" t="str">
        <f t="shared" si="288"/>
        <v>S.I.</v>
      </c>
      <c r="N536" s="234"/>
      <c r="O536" s="63"/>
      <c r="P536" s="227"/>
      <c r="Q536" s="228" t="str">
        <f t="shared" si="289"/>
        <v>S.I.</v>
      </c>
      <c r="R536" s="233"/>
      <c r="S536" s="65"/>
      <c r="T536" s="222"/>
      <c r="U536" s="223" t="str">
        <f t="shared" si="290"/>
        <v>S.I.</v>
      </c>
      <c r="V536" s="232"/>
      <c r="W536" s="66"/>
      <c r="X536" s="229"/>
      <c r="Y536" s="230" t="str">
        <f t="shared" si="291"/>
        <v>S.I.</v>
      </c>
      <c r="Z536" s="440"/>
      <c r="AA536" s="441"/>
      <c r="AB536" s="465"/>
      <c r="AC536" s="443" t="str">
        <f t="shared" si="292"/>
        <v>S.I.</v>
      </c>
      <c r="AD536" s="446"/>
      <c r="AE536" s="447"/>
      <c r="AF536" s="468"/>
      <c r="AG536" s="449" t="str">
        <f t="shared" si="293"/>
        <v>S.I.</v>
      </c>
      <c r="AH536" s="452"/>
      <c r="AI536" s="453"/>
      <c r="AJ536" s="473"/>
      <c r="AK536" s="455" t="str">
        <f t="shared" si="294"/>
        <v>S.I.</v>
      </c>
      <c r="AL536" s="1"/>
    </row>
    <row r="537" spans="1:38" ht="25.5">
      <c r="A537" s="539"/>
      <c r="B537" s="536"/>
      <c r="C537" s="385">
        <f t="shared" si="286"/>
        <v>532</v>
      </c>
      <c r="D537" s="115" t="s">
        <v>295</v>
      </c>
      <c r="E537" s="103" t="s">
        <v>0</v>
      </c>
      <c r="F537" s="212"/>
      <c r="G537" s="217"/>
      <c r="H537" s="216"/>
      <c r="I537" s="219" t="s">
        <v>652</v>
      </c>
      <c r="J537" s="235"/>
      <c r="K537" s="61"/>
      <c r="L537" s="224"/>
      <c r="M537" s="225" t="s">
        <v>652</v>
      </c>
      <c r="N537" s="234"/>
      <c r="O537" s="63"/>
      <c r="P537" s="227"/>
      <c r="Q537" s="228" t="s">
        <v>652</v>
      </c>
      <c r="R537" s="233"/>
      <c r="S537" s="65"/>
      <c r="T537" s="222"/>
      <c r="U537" s="223" t="s">
        <v>652</v>
      </c>
      <c r="V537" s="232"/>
      <c r="W537" s="66"/>
      <c r="X537" s="229"/>
      <c r="Y537" s="230" t="s">
        <v>652</v>
      </c>
      <c r="Z537" s="440"/>
      <c r="AA537" s="441"/>
      <c r="AB537" s="465"/>
      <c r="AC537" s="443" t="s">
        <v>652</v>
      </c>
      <c r="AD537" s="446"/>
      <c r="AE537" s="447"/>
      <c r="AF537" s="468"/>
      <c r="AG537" s="449" t="s">
        <v>652</v>
      </c>
      <c r="AH537" s="452"/>
      <c r="AI537" s="453"/>
      <c r="AJ537" s="473"/>
      <c r="AK537" s="455" t="s">
        <v>652</v>
      </c>
      <c r="AL537" s="1"/>
    </row>
    <row r="538" spans="1:38" ht="40.5" customHeight="1">
      <c r="A538" s="540"/>
      <c r="B538" s="537"/>
      <c r="C538" s="382">
        <v>1637</v>
      </c>
      <c r="D538" s="115" t="s">
        <v>651</v>
      </c>
      <c r="E538" s="103" t="s">
        <v>0</v>
      </c>
      <c r="F538" s="212"/>
      <c r="G538" s="217"/>
      <c r="H538" s="216"/>
      <c r="I538" s="219" t="str">
        <f t="shared" si="287"/>
        <v>S.I.</v>
      </c>
      <c r="J538" s="235"/>
      <c r="K538" s="61"/>
      <c r="L538" s="224"/>
      <c r="M538" s="225" t="str">
        <f t="shared" si="288"/>
        <v>S.I.</v>
      </c>
      <c r="N538" s="234"/>
      <c r="O538" s="63"/>
      <c r="P538" s="227"/>
      <c r="Q538" s="228" t="str">
        <f t="shared" si="289"/>
        <v>S.I.</v>
      </c>
      <c r="R538" s="233"/>
      <c r="S538" s="65"/>
      <c r="T538" s="222"/>
      <c r="U538" s="223" t="str">
        <f t="shared" si="290"/>
        <v>S.I.</v>
      </c>
      <c r="V538" s="232"/>
      <c r="W538" s="66"/>
      <c r="X538" s="229"/>
      <c r="Y538" s="230" t="str">
        <f t="shared" si="291"/>
        <v>S.I.</v>
      </c>
      <c r="Z538" s="440"/>
      <c r="AA538" s="441"/>
      <c r="AB538" s="465"/>
      <c r="AC538" s="443" t="str">
        <f t="shared" ref="AC538:AC542" si="295">IF(AND(Z538="DISPONIBLE"),AA538,IF(AND(Z538="NO DISPONIBLE"),"N.D.","S.I."))</f>
        <v>S.I.</v>
      </c>
      <c r="AD538" s="446"/>
      <c r="AE538" s="447"/>
      <c r="AF538" s="468"/>
      <c r="AG538" s="449" t="str">
        <f t="shared" ref="AG538:AG542" si="296">IF(AND(AD538="DISPONIBLE"),AE538,IF(AND(AD538="NO DISPONIBLE"),"N.D.","S.I."))</f>
        <v>S.I.</v>
      </c>
      <c r="AH538" s="452"/>
      <c r="AI538" s="453"/>
      <c r="AJ538" s="473"/>
      <c r="AK538" s="455" t="str">
        <f t="shared" ref="AK538:AK542" si="297">IF(AND(AH538="DISPONIBLE"),AI538,IF(AND(AH538="NO DISPONIBLE"),"N.D.","S.I."))</f>
        <v>S.I.</v>
      </c>
      <c r="AL538" s="1"/>
    </row>
    <row r="539" spans="1:38" ht="42" customHeight="1">
      <c r="A539" s="538" t="s">
        <v>339</v>
      </c>
      <c r="B539" s="535" t="s">
        <v>1187</v>
      </c>
      <c r="C539" s="385">
        <f>+C537+1</f>
        <v>533</v>
      </c>
      <c r="D539" s="115" t="s">
        <v>291</v>
      </c>
      <c r="E539" s="103" t="s">
        <v>0</v>
      </c>
      <c r="F539" s="212"/>
      <c r="G539" s="217"/>
      <c r="H539" s="216"/>
      <c r="I539" s="219" t="str">
        <f t="shared" si="287"/>
        <v>S.I.</v>
      </c>
      <c r="J539" s="235"/>
      <c r="K539" s="61"/>
      <c r="L539" s="224"/>
      <c r="M539" s="225" t="str">
        <f t="shared" si="288"/>
        <v>S.I.</v>
      </c>
      <c r="N539" s="234"/>
      <c r="O539" s="63"/>
      <c r="P539" s="227"/>
      <c r="Q539" s="228" t="str">
        <f t="shared" si="289"/>
        <v>S.I.</v>
      </c>
      <c r="R539" s="233"/>
      <c r="S539" s="65"/>
      <c r="T539" s="222"/>
      <c r="U539" s="223" t="str">
        <f t="shared" si="290"/>
        <v>S.I.</v>
      </c>
      <c r="V539" s="232"/>
      <c r="W539" s="66"/>
      <c r="X539" s="229"/>
      <c r="Y539" s="230" t="str">
        <f t="shared" si="291"/>
        <v>S.I.</v>
      </c>
      <c r="Z539" s="440"/>
      <c r="AA539" s="441"/>
      <c r="AB539" s="465"/>
      <c r="AC539" s="443" t="str">
        <f t="shared" si="295"/>
        <v>S.I.</v>
      </c>
      <c r="AD539" s="446"/>
      <c r="AE539" s="447"/>
      <c r="AF539" s="468"/>
      <c r="AG539" s="449" t="str">
        <f t="shared" si="296"/>
        <v>S.I.</v>
      </c>
      <c r="AH539" s="452"/>
      <c r="AI539" s="453"/>
      <c r="AJ539" s="473"/>
      <c r="AK539" s="455" t="str">
        <f t="shared" si="297"/>
        <v>S.I.</v>
      </c>
      <c r="AL539" s="1"/>
    </row>
    <row r="540" spans="1:38" ht="42" customHeight="1">
      <c r="A540" s="539"/>
      <c r="B540" s="536"/>
      <c r="C540" s="385">
        <f t="shared" ref="C540:C589" si="298">+C539+1</f>
        <v>534</v>
      </c>
      <c r="D540" s="115" t="s">
        <v>292</v>
      </c>
      <c r="E540" s="103" t="s">
        <v>0</v>
      </c>
      <c r="F540" s="212"/>
      <c r="G540" s="217"/>
      <c r="H540" s="216"/>
      <c r="I540" s="219" t="str">
        <f t="shared" si="287"/>
        <v>S.I.</v>
      </c>
      <c r="J540" s="235"/>
      <c r="K540" s="61"/>
      <c r="L540" s="224"/>
      <c r="M540" s="225" t="str">
        <f t="shared" si="288"/>
        <v>S.I.</v>
      </c>
      <c r="N540" s="234"/>
      <c r="O540" s="63"/>
      <c r="P540" s="227"/>
      <c r="Q540" s="228" t="str">
        <f t="shared" si="289"/>
        <v>S.I.</v>
      </c>
      <c r="R540" s="233"/>
      <c r="S540" s="65"/>
      <c r="T540" s="222"/>
      <c r="U540" s="223" t="str">
        <f t="shared" si="290"/>
        <v>S.I.</v>
      </c>
      <c r="V540" s="232"/>
      <c r="W540" s="66"/>
      <c r="X540" s="229"/>
      <c r="Y540" s="230" t="str">
        <f t="shared" si="291"/>
        <v>S.I.</v>
      </c>
      <c r="Z540" s="440"/>
      <c r="AA540" s="441"/>
      <c r="AB540" s="465"/>
      <c r="AC540" s="443" t="str">
        <f t="shared" si="295"/>
        <v>S.I.</v>
      </c>
      <c r="AD540" s="446"/>
      <c r="AE540" s="447"/>
      <c r="AF540" s="468"/>
      <c r="AG540" s="449" t="str">
        <f t="shared" si="296"/>
        <v>S.I.</v>
      </c>
      <c r="AH540" s="452"/>
      <c r="AI540" s="453"/>
      <c r="AJ540" s="473"/>
      <c r="AK540" s="455" t="str">
        <f t="shared" si="297"/>
        <v>S.I.</v>
      </c>
      <c r="AL540" s="1"/>
    </row>
    <row r="541" spans="1:38" ht="33.75" customHeight="1">
      <c r="A541" s="539"/>
      <c r="B541" s="536"/>
      <c r="C541" s="385">
        <f t="shared" si="298"/>
        <v>535</v>
      </c>
      <c r="D541" s="115" t="s">
        <v>293</v>
      </c>
      <c r="E541" s="103" t="s">
        <v>0</v>
      </c>
      <c r="F541" s="212"/>
      <c r="G541" s="217"/>
      <c r="H541" s="216"/>
      <c r="I541" s="219" t="str">
        <f t="shared" si="287"/>
        <v>S.I.</v>
      </c>
      <c r="J541" s="235"/>
      <c r="K541" s="61"/>
      <c r="L541" s="224"/>
      <c r="M541" s="225" t="str">
        <f t="shared" si="288"/>
        <v>S.I.</v>
      </c>
      <c r="N541" s="234"/>
      <c r="O541" s="63"/>
      <c r="P541" s="227"/>
      <c r="Q541" s="228" t="str">
        <f t="shared" si="289"/>
        <v>S.I.</v>
      </c>
      <c r="R541" s="233"/>
      <c r="S541" s="65"/>
      <c r="T541" s="222"/>
      <c r="U541" s="223" t="str">
        <f t="shared" si="290"/>
        <v>S.I.</v>
      </c>
      <c r="V541" s="232"/>
      <c r="W541" s="66"/>
      <c r="X541" s="229"/>
      <c r="Y541" s="230" t="str">
        <f t="shared" si="291"/>
        <v>S.I.</v>
      </c>
      <c r="Z541" s="440"/>
      <c r="AA541" s="441"/>
      <c r="AB541" s="465"/>
      <c r="AC541" s="443" t="str">
        <f t="shared" si="295"/>
        <v>S.I.</v>
      </c>
      <c r="AD541" s="446"/>
      <c r="AE541" s="447"/>
      <c r="AF541" s="468"/>
      <c r="AG541" s="449" t="str">
        <f t="shared" si="296"/>
        <v>S.I.</v>
      </c>
      <c r="AH541" s="452"/>
      <c r="AI541" s="453"/>
      <c r="AJ541" s="473"/>
      <c r="AK541" s="455" t="str">
        <f t="shared" si="297"/>
        <v>S.I.</v>
      </c>
      <c r="AL541" s="1"/>
    </row>
    <row r="542" spans="1:38" ht="33.75" customHeight="1">
      <c r="A542" s="539"/>
      <c r="B542" s="536"/>
      <c r="C542" s="385">
        <f t="shared" si="298"/>
        <v>536</v>
      </c>
      <c r="D542" s="115" t="s">
        <v>294</v>
      </c>
      <c r="E542" s="103" t="s">
        <v>0</v>
      </c>
      <c r="F542" s="212"/>
      <c r="G542" s="217"/>
      <c r="H542" s="216"/>
      <c r="I542" s="219" t="str">
        <f t="shared" si="287"/>
        <v>S.I.</v>
      </c>
      <c r="J542" s="235"/>
      <c r="K542" s="61"/>
      <c r="L542" s="224"/>
      <c r="M542" s="225" t="str">
        <f t="shared" si="288"/>
        <v>S.I.</v>
      </c>
      <c r="N542" s="234"/>
      <c r="O542" s="63"/>
      <c r="P542" s="227"/>
      <c r="Q542" s="228" t="str">
        <f t="shared" si="289"/>
        <v>S.I.</v>
      </c>
      <c r="R542" s="233"/>
      <c r="S542" s="65"/>
      <c r="T542" s="222"/>
      <c r="U542" s="223" t="str">
        <f t="shared" si="290"/>
        <v>S.I.</v>
      </c>
      <c r="V542" s="232"/>
      <c r="W542" s="66"/>
      <c r="X542" s="229"/>
      <c r="Y542" s="230" t="str">
        <f t="shared" si="291"/>
        <v>S.I.</v>
      </c>
      <c r="Z542" s="440"/>
      <c r="AA542" s="441"/>
      <c r="AB542" s="465"/>
      <c r="AC542" s="443" t="str">
        <f t="shared" si="295"/>
        <v>S.I.</v>
      </c>
      <c r="AD542" s="446"/>
      <c r="AE542" s="447"/>
      <c r="AF542" s="468"/>
      <c r="AG542" s="449" t="str">
        <f t="shared" si="296"/>
        <v>S.I.</v>
      </c>
      <c r="AH542" s="452"/>
      <c r="AI542" s="453"/>
      <c r="AJ542" s="473"/>
      <c r="AK542" s="455" t="str">
        <f t="shared" si="297"/>
        <v>S.I.</v>
      </c>
      <c r="AL542" s="1"/>
    </row>
    <row r="543" spans="1:38" ht="25.5">
      <c r="A543" s="539"/>
      <c r="B543" s="536"/>
      <c r="C543" s="385">
        <f t="shared" si="298"/>
        <v>537</v>
      </c>
      <c r="D543" s="115" t="s">
        <v>295</v>
      </c>
      <c r="E543" s="103" t="s">
        <v>0</v>
      </c>
      <c r="F543" s="212"/>
      <c r="G543" s="217"/>
      <c r="H543" s="216"/>
      <c r="I543" s="219" t="s">
        <v>652</v>
      </c>
      <c r="J543" s="235"/>
      <c r="K543" s="61"/>
      <c r="L543" s="224"/>
      <c r="M543" s="225" t="s">
        <v>652</v>
      </c>
      <c r="N543" s="234"/>
      <c r="O543" s="63"/>
      <c r="P543" s="227"/>
      <c r="Q543" s="228" t="s">
        <v>652</v>
      </c>
      <c r="R543" s="233"/>
      <c r="S543" s="65"/>
      <c r="T543" s="222"/>
      <c r="U543" s="223" t="s">
        <v>652</v>
      </c>
      <c r="V543" s="232"/>
      <c r="W543" s="66"/>
      <c r="X543" s="229"/>
      <c r="Y543" s="230" t="s">
        <v>652</v>
      </c>
      <c r="Z543" s="440"/>
      <c r="AA543" s="441"/>
      <c r="AB543" s="465"/>
      <c r="AC543" s="443" t="s">
        <v>652</v>
      </c>
      <c r="AD543" s="446"/>
      <c r="AE543" s="447"/>
      <c r="AF543" s="468"/>
      <c r="AG543" s="449" t="s">
        <v>652</v>
      </c>
      <c r="AH543" s="452"/>
      <c r="AI543" s="453"/>
      <c r="AJ543" s="473"/>
      <c r="AK543" s="455" t="s">
        <v>652</v>
      </c>
      <c r="AL543" s="1"/>
    </row>
    <row r="544" spans="1:38" ht="40.5" customHeight="1">
      <c r="A544" s="540"/>
      <c r="B544" s="537"/>
      <c r="C544" s="382">
        <v>1661</v>
      </c>
      <c r="D544" s="115" t="s">
        <v>651</v>
      </c>
      <c r="E544" s="103" t="s">
        <v>0</v>
      </c>
      <c r="F544" s="212"/>
      <c r="G544" s="217"/>
      <c r="H544" s="216"/>
      <c r="I544" s="219" t="str">
        <f t="shared" si="287"/>
        <v>S.I.</v>
      </c>
      <c r="J544" s="235"/>
      <c r="K544" s="61"/>
      <c r="L544" s="224"/>
      <c r="M544" s="225" t="str">
        <f t="shared" si="288"/>
        <v>S.I.</v>
      </c>
      <c r="N544" s="234"/>
      <c r="O544" s="63"/>
      <c r="P544" s="227"/>
      <c r="Q544" s="228" t="str">
        <f t="shared" si="289"/>
        <v>S.I.</v>
      </c>
      <c r="R544" s="233"/>
      <c r="S544" s="65"/>
      <c r="T544" s="222"/>
      <c r="U544" s="223" t="str">
        <f t="shared" si="290"/>
        <v>S.I.</v>
      </c>
      <c r="V544" s="232"/>
      <c r="W544" s="66"/>
      <c r="X544" s="229"/>
      <c r="Y544" s="230" t="str">
        <f t="shared" si="291"/>
        <v>S.I.</v>
      </c>
      <c r="Z544" s="440"/>
      <c r="AA544" s="441"/>
      <c r="AB544" s="465"/>
      <c r="AC544" s="443" t="str">
        <f t="shared" ref="AC544" si="299">IF(AND(Z544="DISPONIBLE"),AA544,IF(AND(Z544="NO DISPONIBLE"),"N.D.","S.I."))</f>
        <v>S.I.</v>
      </c>
      <c r="AD544" s="446"/>
      <c r="AE544" s="447"/>
      <c r="AF544" s="468"/>
      <c r="AG544" s="449" t="str">
        <f t="shared" ref="AG544" si="300">IF(AND(AD544="DISPONIBLE"),AE544,IF(AND(AD544="NO DISPONIBLE"),"N.D.","S.I."))</f>
        <v>S.I.</v>
      </c>
      <c r="AH544" s="452"/>
      <c r="AI544" s="453"/>
      <c r="AJ544" s="473"/>
      <c r="AK544" s="455" t="str">
        <f t="shared" ref="AK544" si="301">IF(AND(AH544="DISPONIBLE"),AI544,IF(AND(AH544="NO DISPONIBLE"),"N.D.","S.I."))</f>
        <v>S.I.</v>
      </c>
      <c r="AL544" s="1"/>
    </row>
    <row r="545" spans="1:38">
      <c r="A545" s="544" t="s">
        <v>340</v>
      </c>
      <c r="B545" s="547" t="s">
        <v>128</v>
      </c>
      <c r="C545" s="385">
        <f>+C543+1</f>
        <v>538</v>
      </c>
      <c r="D545" s="158" t="s">
        <v>301</v>
      </c>
      <c r="E545" s="111" t="s">
        <v>129</v>
      </c>
      <c r="F545" s="212"/>
      <c r="G545" s="59"/>
      <c r="H545" s="59"/>
      <c r="I545" s="238" t="str">
        <f t="shared" ref="I545:I552" si="302">IF(AND(F545="DISPONIBLE"),G545/H545,IF(AND(F545="NO DISPONIBLE"),"N.D.","S.I."))</f>
        <v>S.I.</v>
      </c>
      <c r="J545" s="235"/>
      <c r="K545" s="61"/>
      <c r="L545" s="61"/>
      <c r="M545" s="226" t="str">
        <f t="shared" ref="M545:M552" si="303">IF(AND(J545="DISPONIBLE"),K545/L545,IF(AND(J545="NO DISPONIBLE"),"N.D.","S.I."))</f>
        <v>S.I.</v>
      </c>
      <c r="N545" s="234"/>
      <c r="O545" s="63"/>
      <c r="P545" s="63"/>
      <c r="Q545" s="68" t="str">
        <f t="shared" ref="Q545:Q552" si="304">IF(AND(N545="DISPONIBLE"),O545/P545,IF(AND(N545="NO DISPONIBLE"),"N.D.","S.I."))</f>
        <v>S.I.</v>
      </c>
      <c r="R545" s="233"/>
      <c r="S545" s="65"/>
      <c r="T545" s="65"/>
      <c r="U545" s="69" t="str">
        <f t="shared" ref="U545:U552" si="305">IF(AND(R545="DISPONIBLE"),S545/T545,IF(AND(R545="NO DISPONIBLE"),"N.D.","S.I."))</f>
        <v>S.I.</v>
      </c>
      <c r="V545" s="232"/>
      <c r="W545" s="66"/>
      <c r="X545" s="66"/>
      <c r="Y545" s="70" t="str">
        <f t="shared" ref="Y545:Y552" si="306">IF(AND(V545="DISPONIBLE"),W545/X545,IF(AND(V545="NO DISPONIBLE"),"N.D.","S.I."))</f>
        <v>S.I.</v>
      </c>
      <c r="Z545" s="440"/>
      <c r="AA545" s="441"/>
      <c r="AB545" s="441"/>
      <c r="AC545" s="442" t="str">
        <f t="shared" ref="AC545" si="307">IF(AND(Z545="DISPONIBLE"),AA545/AB545,IF(AND(Z545="NO DISPONIBLE"),"N.D.","S.I."))</f>
        <v>S.I.</v>
      </c>
      <c r="AD545" s="446"/>
      <c r="AE545" s="447"/>
      <c r="AF545" s="447"/>
      <c r="AG545" s="448" t="str">
        <f t="shared" ref="AG545" si="308">IF(AND(AD545="DISPONIBLE"),AE545/AF545,IF(AND(AD545="NO DISPONIBLE"),"N.D.","S.I."))</f>
        <v>S.I.</v>
      </c>
      <c r="AH545" s="452"/>
      <c r="AI545" s="453"/>
      <c r="AJ545" s="453"/>
      <c r="AK545" s="454" t="str">
        <f t="shared" ref="AK545" si="309">IF(AND(AH545="DISPONIBLE"),AI545/AJ545,IF(AND(AH545="NO DISPONIBLE"),"N.D.","S.I."))</f>
        <v>S.I.</v>
      </c>
      <c r="AL545" s="3"/>
    </row>
    <row r="546" spans="1:38" ht="24">
      <c r="A546" s="545"/>
      <c r="B546" s="548"/>
      <c r="C546" s="385">
        <v>1739</v>
      </c>
      <c r="D546" s="158" t="s">
        <v>504</v>
      </c>
      <c r="E546" s="111" t="s">
        <v>129</v>
      </c>
      <c r="F546" s="212"/>
      <c r="G546" s="59"/>
      <c r="H546" s="59"/>
      <c r="I546" s="238" t="str">
        <f>IF(AND(F546="DISPONIBLE"),G546/H546,IF(AND(F546="NO DISPONIBLE"),"N.D.","S.I."))</f>
        <v>S.I.</v>
      </c>
      <c r="J546" s="235"/>
      <c r="K546" s="61"/>
      <c r="L546" s="61"/>
      <c r="M546" s="226" t="str">
        <f>IF(AND(J546="DISPONIBLE"),K546/L546,IF(AND(J546="NO DISPONIBLE"),"N.D.","S.I."))</f>
        <v>S.I.</v>
      </c>
      <c r="N546" s="234"/>
      <c r="O546" s="63"/>
      <c r="P546" s="63"/>
      <c r="Q546" s="68" t="str">
        <f>IF(AND(N546="DISPONIBLE"),O546/P546,IF(AND(N546="NO DISPONIBLE"),"N.D.","S.I."))</f>
        <v>S.I.</v>
      </c>
      <c r="R546" s="233"/>
      <c r="S546" s="65"/>
      <c r="T546" s="65"/>
      <c r="U546" s="69" t="str">
        <f>IF(AND(R546="DISPONIBLE"),S546/T546,IF(AND(R546="NO DISPONIBLE"),"N.D.","S.I."))</f>
        <v>S.I.</v>
      </c>
      <c r="V546" s="232"/>
      <c r="W546" s="66"/>
      <c r="X546" s="66"/>
      <c r="Y546" s="70" t="str">
        <f>IF(AND(V546="DISPONIBLE"),W546/X546,IF(AND(V546="NO DISPONIBLE"),"N.D.","S.I."))</f>
        <v>S.I.</v>
      </c>
      <c r="Z546" s="440"/>
      <c r="AA546" s="441"/>
      <c r="AB546" s="441"/>
      <c r="AC546" s="442" t="str">
        <f>IF(AND(Z546="DISPONIBLE"),AA546/AB546,IF(AND(Z546="NO DISPONIBLE"),"N.D.","S.I."))</f>
        <v>S.I.</v>
      </c>
      <c r="AD546" s="446"/>
      <c r="AE546" s="447"/>
      <c r="AF546" s="447"/>
      <c r="AG546" s="448" t="str">
        <f>IF(AND(AD546="DISPONIBLE"),AE546/AF546,IF(AND(AD546="NO DISPONIBLE"),"N.D.","S.I."))</f>
        <v>S.I.</v>
      </c>
      <c r="AH546" s="452"/>
      <c r="AI546" s="453"/>
      <c r="AJ546" s="453"/>
      <c r="AK546" s="454" t="str">
        <f>IF(AND(AH546="DISPONIBLE"),AI546/AJ546,IF(AND(AH546="NO DISPONIBLE"),"N.D.","S.I."))</f>
        <v>S.I.</v>
      </c>
      <c r="AL546" s="3"/>
    </row>
    <row r="547" spans="1:38" ht="24">
      <c r="A547" s="545"/>
      <c r="B547" s="548"/>
      <c r="C547" s="385">
        <f>+C545+1</f>
        <v>539</v>
      </c>
      <c r="D547" s="158" t="s">
        <v>302</v>
      </c>
      <c r="E547" s="111" t="s">
        <v>129</v>
      </c>
      <c r="F547" s="212"/>
      <c r="G547" s="59"/>
      <c r="H547" s="59"/>
      <c r="I547" s="238" t="str">
        <f t="shared" si="302"/>
        <v>S.I.</v>
      </c>
      <c r="J547" s="235"/>
      <c r="K547" s="61"/>
      <c r="L547" s="61"/>
      <c r="M547" s="226" t="str">
        <f t="shared" si="303"/>
        <v>S.I.</v>
      </c>
      <c r="N547" s="234"/>
      <c r="O547" s="63"/>
      <c r="P547" s="63"/>
      <c r="Q547" s="68" t="str">
        <f t="shared" si="304"/>
        <v>S.I.</v>
      </c>
      <c r="R547" s="233"/>
      <c r="S547" s="65"/>
      <c r="T547" s="65"/>
      <c r="U547" s="69" t="str">
        <f t="shared" si="305"/>
        <v>S.I.</v>
      </c>
      <c r="V547" s="232"/>
      <c r="W547" s="66"/>
      <c r="X547" s="66"/>
      <c r="Y547" s="70" t="str">
        <f t="shared" si="306"/>
        <v>S.I.</v>
      </c>
      <c r="Z547" s="440"/>
      <c r="AA547" s="441"/>
      <c r="AB547" s="441"/>
      <c r="AC547" s="442" t="str">
        <f t="shared" ref="AC547:AC549" si="310">IF(AND(Z547="DISPONIBLE"),AA547/AB547,IF(AND(Z547="NO DISPONIBLE"),"N.D.","S.I."))</f>
        <v>S.I.</v>
      </c>
      <c r="AD547" s="446"/>
      <c r="AE547" s="447"/>
      <c r="AF547" s="447"/>
      <c r="AG547" s="448" t="str">
        <f t="shared" ref="AG547:AG549" si="311">IF(AND(AD547="DISPONIBLE"),AE547/AF547,IF(AND(AD547="NO DISPONIBLE"),"N.D.","S.I."))</f>
        <v>S.I.</v>
      </c>
      <c r="AH547" s="452"/>
      <c r="AI547" s="453"/>
      <c r="AJ547" s="453"/>
      <c r="AK547" s="454" t="str">
        <f t="shared" ref="AK547:AK549" si="312">IF(AND(AH547="DISPONIBLE"),AI547/AJ547,IF(AND(AH547="NO DISPONIBLE"),"N.D.","S.I."))</f>
        <v>S.I.</v>
      </c>
      <c r="AL547" s="3"/>
    </row>
    <row r="548" spans="1:38">
      <c r="A548" s="546"/>
      <c r="B548" s="549"/>
      <c r="C548" s="385">
        <f t="shared" si="298"/>
        <v>540</v>
      </c>
      <c r="D548" s="158" t="s">
        <v>294</v>
      </c>
      <c r="E548" s="111" t="s">
        <v>129</v>
      </c>
      <c r="F548" s="212"/>
      <c r="G548" s="59"/>
      <c r="H548" s="59"/>
      <c r="I548" s="238" t="str">
        <f t="shared" si="302"/>
        <v>S.I.</v>
      </c>
      <c r="J548" s="235"/>
      <c r="K548" s="61"/>
      <c r="L548" s="61"/>
      <c r="M548" s="226" t="str">
        <f t="shared" si="303"/>
        <v>S.I.</v>
      </c>
      <c r="N548" s="234"/>
      <c r="O548" s="63"/>
      <c r="P548" s="63"/>
      <c r="Q548" s="68" t="str">
        <f t="shared" si="304"/>
        <v>S.I.</v>
      </c>
      <c r="R548" s="233"/>
      <c r="S548" s="65"/>
      <c r="T548" s="65"/>
      <c r="U548" s="69" t="str">
        <f t="shared" si="305"/>
        <v>S.I.</v>
      </c>
      <c r="V548" s="232"/>
      <c r="W548" s="66"/>
      <c r="X548" s="66"/>
      <c r="Y548" s="70" t="str">
        <f t="shared" si="306"/>
        <v>S.I.</v>
      </c>
      <c r="Z548" s="440"/>
      <c r="AA548" s="441"/>
      <c r="AB548" s="441"/>
      <c r="AC548" s="442" t="str">
        <f t="shared" si="310"/>
        <v>S.I.</v>
      </c>
      <c r="AD548" s="446"/>
      <c r="AE548" s="447"/>
      <c r="AF548" s="447"/>
      <c r="AG548" s="448" t="str">
        <f t="shared" si="311"/>
        <v>S.I.</v>
      </c>
      <c r="AH548" s="452"/>
      <c r="AI548" s="453"/>
      <c r="AJ548" s="453"/>
      <c r="AK548" s="454" t="str">
        <f t="shared" si="312"/>
        <v>S.I.</v>
      </c>
      <c r="AL548" s="3"/>
    </row>
    <row r="549" spans="1:38">
      <c r="A549" s="550" t="s">
        <v>341</v>
      </c>
      <c r="B549" s="547" t="s">
        <v>128</v>
      </c>
      <c r="C549" s="385">
        <f t="shared" si="298"/>
        <v>541</v>
      </c>
      <c r="D549" s="158" t="s">
        <v>301</v>
      </c>
      <c r="E549" s="111" t="s">
        <v>129</v>
      </c>
      <c r="F549" s="212"/>
      <c r="G549" s="59"/>
      <c r="H549" s="59"/>
      <c r="I549" s="238" t="str">
        <f t="shared" si="302"/>
        <v>S.I.</v>
      </c>
      <c r="J549" s="235"/>
      <c r="K549" s="61"/>
      <c r="L549" s="61"/>
      <c r="M549" s="226" t="str">
        <f t="shared" si="303"/>
        <v>S.I.</v>
      </c>
      <c r="N549" s="234"/>
      <c r="O549" s="63"/>
      <c r="P549" s="63"/>
      <c r="Q549" s="68" t="str">
        <f t="shared" si="304"/>
        <v>S.I.</v>
      </c>
      <c r="R549" s="233"/>
      <c r="S549" s="65"/>
      <c r="T549" s="65"/>
      <c r="U549" s="69" t="str">
        <f t="shared" si="305"/>
        <v>S.I.</v>
      </c>
      <c r="V549" s="232"/>
      <c r="W549" s="66"/>
      <c r="X549" s="66"/>
      <c r="Y549" s="70" t="str">
        <f t="shared" si="306"/>
        <v>S.I.</v>
      </c>
      <c r="Z549" s="440"/>
      <c r="AA549" s="441"/>
      <c r="AB549" s="441"/>
      <c r="AC549" s="442" t="str">
        <f t="shared" si="310"/>
        <v>S.I.</v>
      </c>
      <c r="AD549" s="446"/>
      <c r="AE549" s="447"/>
      <c r="AF549" s="447"/>
      <c r="AG549" s="448" t="str">
        <f t="shared" si="311"/>
        <v>S.I.</v>
      </c>
      <c r="AH549" s="452"/>
      <c r="AI549" s="453"/>
      <c r="AJ549" s="453"/>
      <c r="AK549" s="454" t="str">
        <f t="shared" si="312"/>
        <v>S.I.</v>
      </c>
      <c r="AL549" s="3"/>
    </row>
    <row r="550" spans="1:38" ht="24">
      <c r="A550" s="550"/>
      <c r="B550" s="548"/>
      <c r="C550" s="385">
        <v>1740</v>
      </c>
      <c r="D550" s="158" t="s">
        <v>504</v>
      </c>
      <c r="E550" s="111" t="s">
        <v>129</v>
      </c>
      <c r="F550" s="212"/>
      <c r="G550" s="59"/>
      <c r="H550" s="59"/>
      <c r="I550" s="238" t="str">
        <f>IF(AND(F550="DISPONIBLE"),G550/H550,IF(AND(F550="NO DISPONIBLE"),"N.D.","S.I."))</f>
        <v>S.I.</v>
      </c>
      <c r="J550" s="235"/>
      <c r="K550" s="61"/>
      <c r="L550" s="61"/>
      <c r="M550" s="226" t="str">
        <f>IF(AND(J550="DISPONIBLE"),K550/L550,IF(AND(J550="NO DISPONIBLE"),"N.D.","S.I."))</f>
        <v>S.I.</v>
      </c>
      <c r="N550" s="234"/>
      <c r="O550" s="63"/>
      <c r="P550" s="63"/>
      <c r="Q550" s="68" t="str">
        <f>IF(AND(N550="DISPONIBLE"),O550/P550,IF(AND(N550="NO DISPONIBLE"),"N.D.","S.I."))</f>
        <v>S.I.</v>
      </c>
      <c r="R550" s="233"/>
      <c r="S550" s="65"/>
      <c r="T550" s="65"/>
      <c r="U550" s="69" t="str">
        <f>IF(AND(R550="DISPONIBLE"),S550/T550,IF(AND(R550="NO DISPONIBLE"),"N.D.","S.I."))</f>
        <v>S.I.</v>
      </c>
      <c r="V550" s="232"/>
      <c r="W550" s="66"/>
      <c r="X550" s="66"/>
      <c r="Y550" s="70" t="str">
        <f>IF(AND(V550="DISPONIBLE"),W550/X550,IF(AND(V550="NO DISPONIBLE"),"N.D.","S.I."))</f>
        <v>S.I.</v>
      </c>
      <c r="Z550" s="440"/>
      <c r="AA550" s="441"/>
      <c r="AB550" s="441"/>
      <c r="AC550" s="442" t="str">
        <f>IF(AND(Z550="DISPONIBLE"),AA550/AB550,IF(AND(Z550="NO DISPONIBLE"),"N.D.","S.I."))</f>
        <v>S.I.</v>
      </c>
      <c r="AD550" s="446"/>
      <c r="AE550" s="447"/>
      <c r="AF550" s="447"/>
      <c r="AG550" s="448" t="str">
        <f>IF(AND(AD550="DISPONIBLE"),AE550/AF550,IF(AND(AD550="NO DISPONIBLE"),"N.D.","S.I."))</f>
        <v>S.I.</v>
      </c>
      <c r="AH550" s="452"/>
      <c r="AI550" s="453"/>
      <c r="AJ550" s="453"/>
      <c r="AK550" s="454" t="str">
        <f>IF(AND(AH550="DISPONIBLE"),AI550/AJ550,IF(AND(AH550="NO DISPONIBLE"),"N.D.","S.I."))</f>
        <v>S.I.</v>
      </c>
      <c r="AL550" s="3"/>
    </row>
    <row r="551" spans="1:38" ht="24">
      <c r="A551" s="550"/>
      <c r="B551" s="548"/>
      <c r="C551" s="385">
        <f>+C549+1</f>
        <v>542</v>
      </c>
      <c r="D551" s="158" t="s">
        <v>302</v>
      </c>
      <c r="E551" s="111" t="s">
        <v>129</v>
      </c>
      <c r="F551" s="212"/>
      <c r="G551" s="59"/>
      <c r="H551" s="59"/>
      <c r="I551" s="238" t="str">
        <f t="shared" si="302"/>
        <v>S.I.</v>
      </c>
      <c r="J551" s="235"/>
      <c r="K551" s="61"/>
      <c r="L551" s="61"/>
      <c r="M551" s="226" t="str">
        <f t="shared" si="303"/>
        <v>S.I.</v>
      </c>
      <c r="N551" s="234"/>
      <c r="O551" s="63"/>
      <c r="P551" s="63"/>
      <c r="Q551" s="68" t="str">
        <f t="shared" si="304"/>
        <v>S.I.</v>
      </c>
      <c r="R551" s="233"/>
      <c r="S551" s="65"/>
      <c r="T551" s="65"/>
      <c r="U551" s="69" t="str">
        <f t="shared" si="305"/>
        <v>S.I.</v>
      </c>
      <c r="V551" s="232"/>
      <c r="W551" s="66"/>
      <c r="X551" s="66"/>
      <c r="Y551" s="70" t="str">
        <f t="shared" si="306"/>
        <v>S.I.</v>
      </c>
      <c r="Z551" s="440"/>
      <c r="AA551" s="441"/>
      <c r="AB551" s="441"/>
      <c r="AC551" s="442" t="str">
        <f t="shared" ref="AC551:AC552" si="313">IF(AND(Z551="DISPONIBLE"),AA551/AB551,IF(AND(Z551="NO DISPONIBLE"),"N.D.","S.I."))</f>
        <v>S.I.</v>
      </c>
      <c r="AD551" s="446"/>
      <c r="AE551" s="447"/>
      <c r="AF551" s="447"/>
      <c r="AG551" s="448" t="str">
        <f t="shared" ref="AG551:AG552" si="314">IF(AND(AD551="DISPONIBLE"),AE551/AF551,IF(AND(AD551="NO DISPONIBLE"),"N.D.","S.I."))</f>
        <v>S.I.</v>
      </c>
      <c r="AH551" s="452"/>
      <c r="AI551" s="453"/>
      <c r="AJ551" s="453"/>
      <c r="AK551" s="454" t="str">
        <f t="shared" ref="AK551:AK552" si="315">IF(AND(AH551="DISPONIBLE"),AI551/AJ551,IF(AND(AH551="NO DISPONIBLE"),"N.D.","S.I."))</f>
        <v>S.I.</v>
      </c>
      <c r="AL551" s="3"/>
    </row>
    <row r="552" spans="1:38">
      <c r="A552" s="550"/>
      <c r="B552" s="549"/>
      <c r="C552" s="385">
        <f t="shared" si="298"/>
        <v>543</v>
      </c>
      <c r="D552" s="158" t="s">
        <v>294</v>
      </c>
      <c r="E552" s="111" t="s">
        <v>129</v>
      </c>
      <c r="F552" s="212"/>
      <c r="G552" s="59"/>
      <c r="H552" s="59"/>
      <c r="I552" s="238" t="str">
        <f t="shared" si="302"/>
        <v>S.I.</v>
      </c>
      <c r="J552" s="235"/>
      <c r="K552" s="61"/>
      <c r="L552" s="61"/>
      <c r="M552" s="226" t="str">
        <f t="shared" si="303"/>
        <v>S.I.</v>
      </c>
      <c r="N552" s="234"/>
      <c r="O552" s="63"/>
      <c r="P552" s="63"/>
      <c r="Q552" s="68" t="str">
        <f t="shared" si="304"/>
        <v>S.I.</v>
      </c>
      <c r="R552" s="233"/>
      <c r="S552" s="65"/>
      <c r="T552" s="65"/>
      <c r="U552" s="69" t="str">
        <f t="shared" si="305"/>
        <v>S.I.</v>
      </c>
      <c r="V552" s="232"/>
      <c r="W552" s="66"/>
      <c r="X552" s="66"/>
      <c r="Y552" s="70" t="str">
        <f t="shared" si="306"/>
        <v>S.I.</v>
      </c>
      <c r="Z552" s="440"/>
      <c r="AA552" s="441"/>
      <c r="AB552" s="441"/>
      <c r="AC552" s="442" t="str">
        <f t="shared" si="313"/>
        <v>S.I.</v>
      </c>
      <c r="AD552" s="446"/>
      <c r="AE552" s="447"/>
      <c r="AF552" s="447"/>
      <c r="AG552" s="448" t="str">
        <f t="shared" si="314"/>
        <v>S.I.</v>
      </c>
      <c r="AH552" s="452"/>
      <c r="AI552" s="453"/>
      <c r="AJ552" s="453"/>
      <c r="AK552" s="454" t="str">
        <f t="shared" si="315"/>
        <v>S.I.</v>
      </c>
      <c r="AL552" s="3"/>
    </row>
    <row r="553" spans="1:38" ht="19.5" customHeight="1">
      <c r="A553" s="552" t="s">
        <v>423</v>
      </c>
      <c r="B553" s="551" t="s">
        <v>193</v>
      </c>
      <c r="C553" s="385">
        <f t="shared" si="298"/>
        <v>544</v>
      </c>
      <c r="D553" s="541" t="s">
        <v>399</v>
      </c>
      <c r="E553" s="159" t="s">
        <v>0</v>
      </c>
      <c r="F553" s="212"/>
      <c r="G553" s="217"/>
      <c r="H553" s="216"/>
      <c r="I553" s="219" t="str">
        <f t="shared" ref="I553:I596" si="316">IF(AND(F553="DISPONIBLE"),G553,IF(AND(F553="NO DISPONIBLE"),"N.D.","S.I."))</f>
        <v>S.I.</v>
      </c>
      <c r="J553" s="235"/>
      <c r="K553" s="61"/>
      <c r="L553" s="224"/>
      <c r="M553" s="225" t="str">
        <f t="shared" ref="M553:M596" si="317">IF(AND(J553="DISPONIBLE"),K553,IF(AND(J553="NO DISPONIBLE"),"N.D.","S.I."))</f>
        <v>S.I.</v>
      </c>
      <c r="N553" s="234"/>
      <c r="O553" s="63"/>
      <c r="P553" s="227"/>
      <c r="Q553" s="228" t="str">
        <f t="shared" ref="Q553:Q596" si="318">IF(AND(N553="DISPONIBLE"),O553,IF(AND(N553="NO DISPONIBLE"),"N.D.","S.I."))</f>
        <v>S.I.</v>
      </c>
      <c r="R553" s="233"/>
      <c r="S553" s="65"/>
      <c r="T553" s="222"/>
      <c r="U553" s="223" t="str">
        <f t="shared" ref="U553:U596" si="319">IF(AND(R553="DISPONIBLE"),S553,IF(AND(R553="NO DISPONIBLE"),"N.D.","S.I."))</f>
        <v>S.I.</v>
      </c>
      <c r="V553" s="232"/>
      <c r="W553" s="66"/>
      <c r="X553" s="229"/>
      <c r="Y553" s="230" t="str">
        <f t="shared" ref="Y553:Y596" si="320">IF(AND(V553="DISPONIBLE"),W553,IF(AND(V553="NO DISPONIBLE"),"N.D.","S.I."))</f>
        <v>S.I.</v>
      </c>
      <c r="Z553" s="440"/>
      <c r="AA553" s="441"/>
      <c r="AB553" s="465"/>
      <c r="AC553" s="443" t="str">
        <f t="shared" ref="AC553:AC588" si="321">IF(AND(Z553="DISPONIBLE"),AA553,IF(AND(Z553="NO DISPONIBLE"),"N.D.","S.I."))</f>
        <v>S.I.</v>
      </c>
      <c r="AD553" s="446"/>
      <c r="AE553" s="447"/>
      <c r="AF553" s="468"/>
      <c r="AG553" s="449" t="str">
        <f t="shared" ref="AG553:AG588" si="322">IF(AND(AD553="DISPONIBLE"),AE553,IF(AND(AD553="NO DISPONIBLE"),"N.D.","S.I."))</f>
        <v>S.I.</v>
      </c>
      <c r="AH553" s="452"/>
      <c r="AI553" s="453"/>
      <c r="AJ553" s="473"/>
      <c r="AK553" s="455" t="str">
        <f t="shared" ref="AK553:AK588" si="323">IF(AND(AH553="DISPONIBLE"),AI553,IF(AND(AH553="NO DISPONIBLE"),"N.D.","S.I."))</f>
        <v>S.I.</v>
      </c>
      <c r="AL553" s="1"/>
    </row>
    <row r="554" spans="1:38" ht="19.5" customHeight="1">
      <c r="A554" s="552"/>
      <c r="B554" s="551"/>
      <c r="C554" s="385">
        <f t="shared" si="298"/>
        <v>545</v>
      </c>
      <c r="D554" s="541"/>
      <c r="E554" s="159" t="s">
        <v>412</v>
      </c>
      <c r="F554" s="212"/>
      <c r="G554" s="217"/>
      <c r="H554" s="216"/>
      <c r="I554" s="219" t="str">
        <f t="shared" si="316"/>
        <v>S.I.</v>
      </c>
      <c r="J554" s="235"/>
      <c r="K554" s="61"/>
      <c r="L554" s="224"/>
      <c r="M554" s="225" t="str">
        <f t="shared" si="317"/>
        <v>S.I.</v>
      </c>
      <c r="N554" s="234"/>
      <c r="O554" s="63"/>
      <c r="P554" s="227"/>
      <c r="Q554" s="228" t="str">
        <f t="shared" si="318"/>
        <v>S.I.</v>
      </c>
      <c r="R554" s="233"/>
      <c r="S554" s="65"/>
      <c r="T554" s="222"/>
      <c r="U554" s="223" t="str">
        <f t="shared" si="319"/>
        <v>S.I.</v>
      </c>
      <c r="V554" s="232"/>
      <c r="W554" s="66"/>
      <c r="X554" s="229"/>
      <c r="Y554" s="230" t="str">
        <f t="shared" si="320"/>
        <v>S.I.</v>
      </c>
      <c r="Z554" s="440"/>
      <c r="AA554" s="441"/>
      <c r="AB554" s="465"/>
      <c r="AC554" s="443" t="str">
        <f t="shared" si="321"/>
        <v>S.I.</v>
      </c>
      <c r="AD554" s="446"/>
      <c r="AE554" s="447"/>
      <c r="AF554" s="468"/>
      <c r="AG554" s="449" t="str">
        <f t="shared" si="322"/>
        <v>S.I.</v>
      </c>
      <c r="AH554" s="452"/>
      <c r="AI554" s="453"/>
      <c r="AJ554" s="473"/>
      <c r="AK554" s="455" t="str">
        <f t="shared" si="323"/>
        <v>S.I.</v>
      </c>
      <c r="AL554" s="1"/>
    </row>
    <row r="555" spans="1:38" ht="19.5" customHeight="1">
      <c r="A555" s="552"/>
      <c r="B555" s="551"/>
      <c r="C555" s="385">
        <f t="shared" si="298"/>
        <v>546</v>
      </c>
      <c r="D555" s="541" t="s">
        <v>400</v>
      </c>
      <c r="E555" s="159" t="s">
        <v>0</v>
      </c>
      <c r="F555" s="212"/>
      <c r="G555" s="217"/>
      <c r="H555" s="216"/>
      <c r="I555" s="219" t="str">
        <f t="shared" si="316"/>
        <v>S.I.</v>
      </c>
      <c r="J555" s="235"/>
      <c r="K555" s="61"/>
      <c r="L555" s="224"/>
      <c r="M555" s="225" t="str">
        <f t="shared" si="317"/>
        <v>S.I.</v>
      </c>
      <c r="N555" s="234"/>
      <c r="O555" s="63"/>
      <c r="P555" s="227"/>
      <c r="Q555" s="228" t="str">
        <f t="shared" si="318"/>
        <v>S.I.</v>
      </c>
      <c r="R555" s="233"/>
      <c r="S555" s="65"/>
      <c r="T555" s="222"/>
      <c r="U555" s="223" t="str">
        <f t="shared" si="319"/>
        <v>S.I.</v>
      </c>
      <c r="V555" s="232"/>
      <c r="W555" s="66"/>
      <c r="X555" s="229"/>
      <c r="Y555" s="230" t="str">
        <f t="shared" si="320"/>
        <v>S.I.</v>
      </c>
      <c r="Z555" s="440"/>
      <c r="AA555" s="441"/>
      <c r="AB555" s="465"/>
      <c r="AC555" s="443" t="str">
        <f t="shared" si="321"/>
        <v>S.I.</v>
      </c>
      <c r="AD555" s="446"/>
      <c r="AE555" s="447"/>
      <c r="AF555" s="468"/>
      <c r="AG555" s="449" t="str">
        <f t="shared" si="322"/>
        <v>S.I.</v>
      </c>
      <c r="AH555" s="452"/>
      <c r="AI555" s="453"/>
      <c r="AJ555" s="473"/>
      <c r="AK555" s="455" t="str">
        <f t="shared" si="323"/>
        <v>S.I.</v>
      </c>
      <c r="AL555" s="1"/>
    </row>
    <row r="556" spans="1:38" ht="19.5" customHeight="1">
      <c r="A556" s="552"/>
      <c r="B556" s="551"/>
      <c r="C556" s="385">
        <f t="shared" si="298"/>
        <v>547</v>
      </c>
      <c r="D556" s="541" t="s">
        <v>400</v>
      </c>
      <c r="E556" s="159" t="s">
        <v>412</v>
      </c>
      <c r="F556" s="212"/>
      <c r="G556" s="217"/>
      <c r="H556" s="216"/>
      <c r="I556" s="219" t="str">
        <f t="shared" si="316"/>
        <v>S.I.</v>
      </c>
      <c r="J556" s="235"/>
      <c r="K556" s="61"/>
      <c r="L556" s="224"/>
      <c r="M556" s="225" t="str">
        <f t="shared" si="317"/>
        <v>S.I.</v>
      </c>
      <c r="N556" s="234"/>
      <c r="O556" s="63"/>
      <c r="P556" s="227"/>
      <c r="Q556" s="228" t="str">
        <f t="shared" si="318"/>
        <v>S.I.</v>
      </c>
      <c r="R556" s="233"/>
      <c r="S556" s="65"/>
      <c r="T556" s="222"/>
      <c r="U556" s="223" t="str">
        <f t="shared" si="319"/>
        <v>S.I.</v>
      </c>
      <c r="V556" s="232"/>
      <c r="W556" s="66"/>
      <c r="X556" s="229"/>
      <c r="Y556" s="230" t="str">
        <f t="shared" si="320"/>
        <v>S.I.</v>
      </c>
      <c r="Z556" s="440"/>
      <c r="AA556" s="441"/>
      <c r="AB556" s="465"/>
      <c r="AC556" s="443" t="str">
        <f t="shared" si="321"/>
        <v>S.I.</v>
      </c>
      <c r="AD556" s="446"/>
      <c r="AE556" s="447"/>
      <c r="AF556" s="468"/>
      <c r="AG556" s="449" t="str">
        <f t="shared" si="322"/>
        <v>S.I.</v>
      </c>
      <c r="AH556" s="452"/>
      <c r="AI556" s="453"/>
      <c r="AJ556" s="473"/>
      <c r="AK556" s="455" t="str">
        <f t="shared" si="323"/>
        <v>S.I.</v>
      </c>
      <c r="AL556" s="1"/>
    </row>
    <row r="557" spans="1:38" ht="19.5" customHeight="1">
      <c r="A557" s="552"/>
      <c r="B557" s="551"/>
      <c r="C557" s="385">
        <f t="shared" si="298"/>
        <v>548</v>
      </c>
      <c r="D557" s="541" t="s">
        <v>401</v>
      </c>
      <c r="E557" s="159" t="s">
        <v>0</v>
      </c>
      <c r="F557" s="212"/>
      <c r="G557" s="217"/>
      <c r="H557" s="216"/>
      <c r="I557" s="219" t="str">
        <f t="shared" si="316"/>
        <v>S.I.</v>
      </c>
      <c r="J557" s="235"/>
      <c r="K557" s="61"/>
      <c r="L557" s="224"/>
      <c r="M557" s="225" t="str">
        <f t="shared" si="317"/>
        <v>S.I.</v>
      </c>
      <c r="N557" s="234"/>
      <c r="O557" s="63"/>
      <c r="P557" s="227"/>
      <c r="Q557" s="228" t="str">
        <f t="shared" si="318"/>
        <v>S.I.</v>
      </c>
      <c r="R557" s="233"/>
      <c r="S557" s="65"/>
      <c r="T557" s="222"/>
      <c r="U557" s="223" t="str">
        <f t="shared" si="319"/>
        <v>S.I.</v>
      </c>
      <c r="V557" s="232"/>
      <c r="W557" s="66"/>
      <c r="X557" s="229"/>
      <c r="Y557" s="230" t="str">
        <f t="shared" si="320"/>
        <v>S.I.</v>
      </c>
      <c r="Z557" s="440"/>
      <c r="AA557" s="441"/>
      <c r="AB557" s="465"/>
      <c r="AC557" s="443" t="str">
        <f t="shared" si="321"/>
        <v>S.I.</v>
      </c>
      <c r="AD557" s="446"/>
      <c r="AE557" s="447"/>
      <c r="AF557" s="468"/>
      <c r="AG557" s="449" t="str">
        <f t="shared" si="322"/>
        <v>S.I.</v>
      </c>
      <c r="AH557" s="452"/>
      <c r="AI557" s="453"/>
      <c r="AJ557" s="473"/>
      <c r="AK557" s="455" t="str">
        <f t="shared" si="323"/>
        <v>S.I.</v>
      </c>
      <c r="AL557" s="1"/>
    </row>
    <row r="558" spans="1:38" ht="19.5" customHeight="1">
      <c r="A558" s="552"/>
      <c r="B558" s="551"/>
      <c r="C558" s="385">
        <f t="shared" si="298"/>
        <v>549</v>
      </c>
      <c r="D558" s="541" t="s">
        <v>401</v>
      </c>
      <c r="E558" s="159" t="s">
        <v>412</v>
      </c>
      <c r="F558" s="212"/>
      <c r="G558" s="217"/>
      <c r="H558" s="216"/>
      <c r="I558" s="219" t="str">
        <f t="shared" si="316"/>
        <v>S.I.</v>
      </c>
      <c r="J558" s="235"/>
      <c r="K558" s="61"/>
      <c r="L558" s="224"/>
      <c r="M558" s="225" t="str">
        <f t="shared" si="317"/>
        <v>S.I.</v>
      </c>
      <c r="N558" s="234"/>
      <c r="O558" s="63"/>
      <c r="P558" s="227"/>
      <c r="Q558" s="228" t="str">
        <f t="shared" si="318"/>
        <v>S.I.</v>
      </c>
      <c r="R558" s="233"/>
      <c r="S558" s="65"/>
      <c r="T558" s="222"/>
      <c r="U558" s="223" t="str">
        <f t="shared" si="319"/>
        <v>S.I.</v>
      </c>
      <c r="V558" s="232"/>
      <c r="W558" s="66"/>
      <c r="X558" s="229"/>
      <c r="Y558" s="230" t="str">
        <f t="shared" si="320"/>
        <v>S.I.</v>
      </c>
      <c r="Z558" s="440"/>
      <c r="AA558" s="441"/>
      <c r="AB558" s="465"/>
      <c r="AC558" s="443" t="str">
        <f t="shared" si="321"/>
        <v>S.I.</v>
      </c>
      <c r="AD558" s="446"/>
      <c r="AE558" s="447"/>
      <c r="AF558" s="468"/>
      <c r="AG558" s="449" t="str">
        <f t="shared" si="322"/>
        <v>S.I.</v>
      </c>
      <c r="AH558" s="452"/>
      <c r="AI558" s="453"/>
      <c r="AJ558" s="473"/>
      <c r="AK558" s="455" t="str">
        <f t="shared" si="323"/>
        <v>S.I.</v>
      </c>
      <c r="AL558" s="1"/>
    </row>
    <row r="559" spans="1:38" ht="19.5" customHeight="1" outlineLevel="1">
      <c r="A559" s="552"/>
      <c r="B559" s="551"/>
      <c r="C559" s="386">
        <v>1797</v>
      </c>
      <c r="D559" s="542" t="s">
        <v>860</v>
      </c>
      <c r="E559" s="159" t="s">
        <v>0</v>
      </c>
      <c r="F559" s="212"/>
      <c r="G559" s="217"/>
      <c r="H559" s="216"/>
      <c r="I559" s="219" t="str">
        <f t="shared" si="316"/>
        <v>S.I.</v>
      </c>
      <c r="J559" s="235"/>
      <c r="K559" s="61"/>
      <c r="L559" s="224"/>
      <c r="M559" s="225" t="str">
        <f t="shared" si="317"/>
        <v>S.I.</v>
      </c>
      <c r="N559" s="234"/>
      <c r="O559" s="63"/>
      <c r="P559" s="227"/>
      <c r="Q559" s="228" t="str">
        <f t="shared" si="318"/>
        <v>S.I.</v>
      </c>
      <c r="R559" s="233"/>
      <c r="S559" s="65"/>
      <c r="T559" s="222"/>
      <c r="U559" s="223" t="str">
        <f t="shared" si="319"/>
        <v>S.I.</v>
      </c>
      <c r="V559" s="232"/>
      <c r="W559" s="66"/>
      <c r="X559" s="229"/>
      <c r="Y559" s="230" t="str">
        <f t="shared" si="320"/>
        <v>S.I.</v>
      </c>
      <c r="Z559" s="440"/>
      <c r="AA559" s="441"/>
      <c r="AB559" s="465"/>
      <c r="AC559" s="443" t="str">
        <f t="shared" si="321"/>
        <v>S.I.</v>
      </c>
      <c r="AD559" s="446"/>
      <c r="AE559" s="447"/>
      <c r="AF559" s="468"/>
      <c r="AG559" s="449" t="str">
        <f t="shared" si="322"/>
        <v>S.I.</v>
      </c>
      <c r="AH559" s="452"/>
      <c r="AI559" s="453"/>
      <c r="AJ559" s="473"/>
      <c r="AK559" s="455" t="str">
        <f t="shared" si="323"/>
        <v>S.I.</v>
      </c>
      <c r="AL559" s="1"/>
    </row>
    <row r="560" spans="1:38" ht="19.5" customHeight="1" outlineLevel="1">
      <c r="A560" s="552"/>
      <c r="B560" s="551"/>
      <c r="C560" s="386">
        <v>1822</v>
      </c>
      <c r="D560" s="543" t="s">
        <v>402</v>
      </c>
      <c r="E560" s="159" t="s">
        <v>412</v>
      </c>
      <c r="F560" s="212"/>
      <c r="G560" s="217"/>
      <c r="H560" s="216"/>
      <c r="I560" s="219" t="str">
        <f t="shared" si="316"/>
        <v>S.I.</v>
      </c>
      <c r="J560" s="235"/>
      <c r="K560" s="61"/>
      <c r="L560" s="224"/>
      <c r="M560" s="225" t="str">
        <f t="shared" si="317"/>
        <v>S.I.</v>
      </c>
      <c r="N560" s="234"/>
      <c r="O560" s="63"/>
      <c r="P560" s="227"/>
      <c r="Q560" s="228" t="str">
        <f t="shared" si="318"/>
        <v>S.I.</v>
      </c>
      <c r="R560" s="233"/>
      <c r="S560" s="65"/>
      <c r="T560" s="222"/>
      <c r="U560" s="223" t="str">
        <f t="shared" si="319"/>
        <v>S.I.</v>
      </c>
      <c r="V560" s="232"/>
      <c r="W560" s="66"/>
      <c r="X560" s="229"/>
      <c r="Y560" s="230" t="str">
        <f t="shared" si="320"/>
        <v>S.I.</v>
      </c>
      <c r="Z560" s="440"/>
      <c r="AA560" s="441"/>
      <c r="AB560" s="465"/>
      <c r="AC560" s="443" t="str">
        <f t="shared" si="321"/>
        <v>S.I.</v>
      </c>
      <c r="AD560" s="446"/>
      <c r="AE560" s="447"/>
      <c r="AF560" s="468"/>
      <c r="AG560" s="449" t="str">
        <f t="shared" si="322"/>
        <v>S.I.</v>
      </c>
      <c r="AH560" s="452"/>
      <c r="AI560" s="453"/>
      <c r="AJ560" s="473"/>
      <c r="AK560" s="455" t="str">
        <f t="shared" si="323"/>
        <v>S.I.</v>
      </c>
      <c r="AL560" s="1"/>
    </row>
    <row r="561" spans="1:38" ht="19.5" customHeight="1" outlineLevel="1">
      <c r="A561" s="552"/>
      <c r="B561" s="551"/>
      <c r="C561" s="386">
        <v>1847</v>
      </c>
      <c r="D561" s="542" t="s">
        <v>861</v>
      </c>
      <c r="E561" s="159" t="s">
        <v>0</v>
      </c>
      <c r="F561" s="212"/>
      <c r="G561" s="217"/>
      <c r="H561" s="216"/>
      <c r="I561" s="219" t="str">
        <f t="shared" si="316"/>
        <v>S.I.</v>
      </c>
      <c r="J561" s="235"/>
      <c r="K561" s="61"/>
      <c r="L561" s="224"/>
      <c r="M561" s="225" t="str">
        <f t="shared" si="317"/>
        <v>S.I.</v>
      </c>
      <c r="N561" s="234"/>
      <c r="O561" s="63"/>
      <c r="P561" s="227"/>
      <c r="Q561" s="228" t="str">
        <f t="shared" si="318"/>
        <v>S.I.</v>
      </c>
      <c r="R561" s="233"/>
      <c r="S561" s="65"/>
      <c r="T561" s="222"/>
      <c r="U561" s="223" t="str">
        <f t="shared" si="319"/>
        <v>S.I.</v>
      </c>
      <c r="V561" s="232"/>
      <c r="W561" s="66"/>
      <c r="X561" s="229"/>
      <c r="Y561" s="230" t="str">
        <f t="shared" si="320"/>
        <v>S.I.</v>
      </c>
      <c r="Z561" s="440"/>
      <c r="AA561" s="441"/>
      <c r="AB561" s="465"/>
      <c r="AC561" s="443" t="str">
        <f t="shared" si="321"/>
        <v>S.I.</v>
      </c>
      <c r="AD561" s="446"/>
      <c r="AE561" s="447"/>
      <c r="AF561" s="468"/>
      <c r="AG561" s="449" t="str">
        <f t="shared" si="322"/>
        <v>S.I.</v>
      </c>
      <c r="AH561" s="452"/>
      <c r="AI561" s="453"/>
      <c r="AJ561" s="473"/>
      <c r="AK561" s="455" t="str">
        <f t="shared" si="323"/>
        <v>S.I.</v>
      </c>
      <c r="AL561" s="1"/>
    </row>
    <row r="562" spans="1:38" ht="19.5" customHeight="1" outlineLevel="1">
      <c r="A562" s="552"/>
      <c r="B562" s="551"/>
      <c r="C562" s="386">
        <v>1872</v>
      </c>
      <c r="D562" s="543" t="s">
        <v>402</v>
      </c>
      <c r="E562" s="159" t="s">
        <v>412</v>
      </c>
      <c r="F562" s="212"/>
      <c r="G562" s="217"/>
      <c r="H562" s="216"/>
      <c r="I562" s="219" t="str">
        <f t="shared" si="316"/>
        <v>S.I.</v>
      </c>
      <c r="J562" s="235"/>
      <c r="K562" s="61"/>
      <c r="L562" s="224"/>
      <c r="M562" s="225" t="str">
        <f t="shared" si="317"/>
        <v>S.I.</v>
      </c>
      <c r="N562" s="234"/>
      <c r="O562" s="63"/>
      <c r="P562" s="227"/>
      <c r="Q562" s="228" t="str">
        <f t="shared" si="318"/>
        <v>S.I.</v>
      </c>
      <c r="R562" s="233"/>
      <c r="S562" s="65"/>
      <c r="T562" s="222"/>
      <c r="U562" s="223" t="str">
        <f t="shared" si="319"/>
        <v>S.I.</v>
      </c>
      <c r="V562" s="232"/>
      <c r="W562" s="66"/>
      <c r="X562" s="229"/>
      <c r="Y562" s="230" t="str">
        <f t="shared" si="320"/>
        <v>S.I.</v>
      </c>
      <c r="Z562" s="440"/>
      <c r="AA562" s="441"/>
      <c r="AB562" s="465"/>
      <c r="AC562" s="443" t="str">
        <f t="shared" si="321"/>
        <v>S.I.</v>
      </c>
      <c r="AD562" s="446"/>
      <c r="AE562" s="447"/>
      <c r="AF562" s="468"/>
      <c r="AG562" s="449" t="str">
        <f t="shared" si="322"/>
        <v>S.I.</v>
      </c>
      <c r="AH562" s="452"/>
      <c r="AI562" s="453"/>
      <c r="AJ562" s="473"/>
      <c r="AK562" s="455" t="str">
        <f t="shared" si="323"/>
        <v>S.I.</v>
      </c>
      <c r="AL562" s="1"/>
    </row>
    <row r="563" spans="1:38" ht="19.5" customHeight="1">
      <c r="A563" s="552"/>
      <c r="B563" s="551"/>
      <c r="C563" s="385">
        <f>+C558+1</f>
        <v>550</v>
      </c>
      <c r="D563" s="541" t="s">
        <v>402</v>
      </c>
      <c r="E563" s="159" t="s">
        <v>0</v>
      </c>
      <c r="F563" s="212"/>
      <c r="G563" s="217"/>
      <c r="H563" s="216"/>
      <c r="I563" s="219" t="str">
        <f t="shared" si="316"/>
        <v>S.I.</v>
      </c>
      <c r="J563" s="235"/>
      <c r="K563" s="61"/>
      <c r="L563" s="224"/>
      <c r="M563" s="225" t="str">
        <f t="shared" si="317"/>
        <v>S.I.</v>
      </c>
      <c r="N563" s="234"/>
      <c r="O563" s="63"/>
      <c r="P563" s="227"/>
      <c r="Q563" s="228" t="str">
        <f t="shared" si="318"/>
        <v>S.I.</v>
      </c>
      <c r="R563" s="233"/>
      <c r="S563" s="65"/>
      <c r="T563" s="222"/>
      <c r="U563" s="223" t="str">
        <f t="shared" si="319"/>
        <v>S.I.</v>
      </c>
      <c r="V563" s="232"/>
      <c r="W563" s="66"/>
      <c r="X563" s="229"/>
      <c r="Y563" s="230" t="str">
        <f t="shared" si="320"/>
        <v>S.I.</v>
      </c>
      <c r="Z563" s="440"/>
      <c r="AA563" s="441"/>
      <c r="AB563" s="465"/>
      <c r="AC563" s="443" t="str">
        <f t="shared" si="321"/>
        <v>S.I.</v>
      </c>
      <c r="AD563" s="446"/>
      <c r="AE563" s="447"/>
      <c r="AF563" s="468"/>
      <c r="AG563" s="449" t="str">
        <f t="shared" si="322"/>
        <v>S.I.</v>
      </c>
      <c r="AH563" s="452"/>
      <c r="AI563" s="453"/>
      <c r="AJ563" s="473"/>
      <c r="AK563" s="455" t="str">
        <f t="shared" si="323"/>
        <v>S.I.</v>
      </c>
      <c r="AL563" s="1"/>
    </row>
    <row r="564" spans="1:38" ht="19.5" customHeight="1">
      <c r="A564" s="552"/>
      <c r="B564" s="551"/>
      <c r="C564" s="385">
        <f t="shared" si="298"/>
        <v>551</v>
      </c>
      <c r="D564" s="541" t="s">
        <v>402</v>
      </c>
      <c r="E564" s="159" t="s">
        <v>412</v>
      </c>
      <c r="F564" s="212"/>
      <c r="G564" s="217"/>
      <c r="H564" s="216"/>
      <c r="I564" s="219" t="str">
        <f t="shared" si="316"/>
        <v>S.I.</v>
      </c>
      <c r="J564" s="235"/>
      <c r="K564" s="61"/>
      <c r="L564" s="224"/>
      <c r="M564" s="225" t="str">
        <f t="shared" si="317"/>
        <v>S.I.</v>
      </c>
      <c r="N564" s="234"/>
      <c r="O564" s="63"/>
      <c r="P564" s="227"/>
      <c r="Q564" s="228" t="str">
        <f t="shared" si="318"/>
        <v>S.I.</v>
      </c>
      <c r="R564" s="233"/>
      <c r="S564" s="65"/>
      <c r="T564" s="222"/>
      <c r="U564" s="223" t="str">
        <f t="shared" si="319"/>
        <v>S.I.</v>
      </c>
      <c r="V564" s="232"/>
      <c r="W564" s="66"/>
      <c r="X564" s="229"/>
      <c r="Y564" s="230" t="str">
        <f t="shared" si="320"/>
        <v>S.I.</v>
      </c>
      <c r="Z564" s="440"/>
      <c r="AA564" s="441"/>
      <c r="AB564" s="465"/>
      <c r="AC564" s="443" t="str">
        <f t="shared" si="321"/>
        <v>S.I.</v>
      </c>
      <c r="AD564" s="446"/>
      <c r="AE564" s="447"/>
      <c r="AF564" s="468"/>
      <c r="AG564" s="449" t="str">
        <f t="shared" si="322"/>
        <v>S.I.</v>
      </c>
      <c r="AH564" s="452"/>
      <c r="AI564" s="453"/>
      <c r="AJ564" s="473"/>
      <c r="AK564" s="455" t="str">
        <f t="shared" si="323"/>
        <v>S.I.</v>
      </c>
      <c r="AL564" s="1"/>
    </row>
    <row r="565" spans="1:38" ht="19.5" customHeight="1">
      <c r="A565" s="552"/>
      <c r="B565" s="551"/>
      <c r="C565" s="385">
        <f t="shared" si="298"/>
        <v>552</v>
      </c>
      <c r="D565" s="541" t="s">
        <v>403</v>
      </c>
      <c r="E565" s="159" t="s">
        <v>0</v>
      </c>
      <c r="F565" s="212"/>
      <c r="G565" s="217"/>
      <c r="H565" s="216"/>
      <c r="I565" s="219" t="str">
        <f t="shared" si="316"/>
        <v>S.I.</v>
      </c>
      <c r="J565" s="235"/>
      <c r="K565" s="61"/>
      <c r="L565" s="224"/>
      <c r="M565" s="225" t="str">
        <f t="shared" si="317"/>
        <v>S.I.</v>
      </c>
      <c r="N565" s="234"/>
      <c r="O565" s="63"/>
      <c r="P565" s="227"/>
      <c r="Q565" s="228" t="str">
        <f t="shared" si="318"/>
        <v>S.I.</v>
      </c>
      <c r="R565" s="233"/>
      <c r="S565" s="65"/>
      <c r="T565" s="222"/>
      <c r="U565" s="223" t="str">
        <f t="shared" si="319"/>
        <v>S.I.</v>
      </c>
      <c r="V565" s="232"/>
      <c r="W565" s="66"/>
      <c r="X565" s="229"/>
      <c r="Y565" s="230" t="str">
        <f t="shared" si="320"/>
        <v>S.I.</v>
      </c>
      <c r="Z565" s="440"/>
      <c r="AA565" s="441"/>
      <c r="AB565" s="465"/>
      <c r="AC565" s="443" t="str">
        <f t="shared" si="321"/>
        <v>S.I.</v>
      </c>
      <c r="AD565" s="446"/>
      <c r="AE565" s="447"/>
      <c r="AF565" s="468"/>
      <c r="AG565" s="449" t="str">
        <f t="shared" si="322"/>
        <v>S.I.</v>
      </c>
      <c r="AH565" s="452"/>
      <c r="AI565" s="453"/>
      <c r="AJ565" s="473"/>
      <c r="AK565" s="455" t="str">
        <f t="shared" si="323"/>
        <v>S.I.</v>
      </c>
      <c r="AL565" s="1"/>
    </row>
    <row r="566" spans="1:38" ht="19.5" customHeight="1">
      <c r="A566" s="552"/>
      <c r="B566" s="551"/>
      <c r="C566" s="385">
        <f t="shared" si="298"/>
        <v>553</v>
      </c>
      <c r="D566" s="541" t="s">
        <v>403</v>
      </c>
      <c r="E566" s="159" t="s">
        <v>412</v>
      </c>
      <c r="F566" s="212"/>
      <c r="G566" s="217"/>
      <c r="H566" s="216"/>
      <c r="I566" s="219" t="str">
        <f t="shared" si="316"/>
        <v>S.I.</v>
      </c>
      <c r="J566" s="235"/>
      <c r="K566" s="61"/>
      <c r="L566" s="224"/>
      <c r="M566" s="225" t="str">
        <f t="shared" si="317"/>
        <v>S.I.</v>
      </c>
      <c r="N566" s="234"/>
      <c r="O566" s="63"/>
      <c r="P566" s="227"/>
      <c r="Q566" s="228" t="str">
        <f t="shared" si="318"/>
        <v>S.I.</v>
      </c>
      <c r="R566" s="233"/>
      <c r="S566" s="65"/>
      <c r="T566" s="222"/>
      <c r="U566" s="223" t="str">
        <f t="shared" si="319"/>
        <v>S.I.</v>
      </c>
      <c r="V566" s="232"/>
      <c r="W566" s="66"/>
      <c r="X566" s="229"/>
      <c r="Y566" s="230" t="str">
        <f t="shared" si="320"/>
        <v>S.I.</v>
      </c>
      <c r="Z566" s="440"/>
      <c r="AA566" s="441"/>
      <c r="AB566" s="465"/>
      <c r="AC566" s="443" t="str">
        <f t="shared" si="321"/>
        <v>S.I.</v>
      </c>
      <c r="AD566" s="446"/>
      <c r="AE566" s="447"/>
      <c r="AF566" s="468"/>
      <c r="AG566" s="449" t="str">
        <f t="shared" si="322"/>
        <v>S.I.</v>
      </c>
      <c r="AH566" s="452"/>
      <c r="AI566" s="453"/>
      <c r="AJ566" s="473"/>
      <c r="AK566" s="455" t="str">
        <f t="shared" si="323"/>
        <v>S.I.</v>
      </c>
      <c r="AL566" s="1"/>
    </row>
    <row r="567" spans="1:38" ht="19.5" customHeight="1">
      <c r="A567" s="552"/>
      <c r="B567" s="551"/>
      <c r="C567" s="385">
        <f t="shared" si="298"/>
        <v>554</v>
      </c>
      <c r="D567" s="541" t="s">
        <v>404</v>
      </c>
      <c r="E567" s="159" t="s">
        <v>0</v>
      </c>
      <c r="F567" s="212"/>
      <c r="G567" s="217"/>
      <c r="H567" s="216"/>
      <c r="I567" s="219" t="str">
        <f t="shared" si="316"/>
        <v>S.I.</v>
      </c>
      <c r="J567" s="235"/>
      <c r="K567" s="61"/>
      <c r="L567" s="224"/>
      <c r="M567" s="225" t="str">
        <f t="shared" si="317"/>
        <v>S.I.</v>
      </c>
      <c r="N567" s="234"/>
      <c r="O567" s="63"/>
      <c r="P567" s="227"/>
      <c r="Q567" s="228" t="str">
        <f t="shared" si="318"/>
        <v>S.I.</v>
      </c>
      <c r="R567" s="233"/>
      <c r="S567" s="65"/>
      <c r="T567" s="222"/>
      <c r="U567" s="223" t="str">
        <f t="shared" si="319"/>
        <v>S.I.</v>
      </c>
      <c r="V567" s="232"/>
      <c r="W567" s="66"/>
      <c r="X567" s="229"/>
      <c r="Y567" s="230" t="str">
        <f t="shared" si="320"/>
        <v>S.I.</v>
      </c>
      <c r="Z567" s="440"/>
      <c r="AA567" s="441"/>
      <c r="AB567" s="465"/>
      <c r="AC567" s="443" t="str">
        <f t="shared" si="321"/>
        <v>S.I.</v>
      </c>
      <c r="AD567" s="446"/>
      <c r="AE567" s="447"/>
      <c r="AF567" s="468"/>
      <c r="AG567" s="449" t="str">
        <f t="shared" si="322"/>
        <v>S.I.</v>
      </c>
      <c r="AH567" s="452"/>
      <c r="AI567" s="453"/>
      <c r="AJ567" s="473"/>
      <c r="AK567" s="455" t="str">
        <f t="shared" si="323"/>
        <v>S.I.</v>
      </c>
      <c r="AL567" s="1"/>
    </row>
    <row r="568" spans="1:38" ht="19.5" customHeight="1">
      <c r="A568" s="552"/>
      <c r="B568" s="551"/>
      <c r="C568" s="385">
        <f t="shared" si="298"/>
        <v>555</v>
      </c>
      <c r="D568" s="541" t="s">
        <v>404</v>
      </c>
      <c r="E568" s="159" t="s">
        <v>412</v>
      </c>
      <c r="F568" s="212"/>
      <c r="G568" s="217"/>
      <c r="H568" s="216"/>
      <c r="I568" s="219" t="str">
        <f t="shared" si="316"/>
        <v>S.I.</v>
      </c>
      <c r="J568" s="235"/>
      <c r="K568" s="61"/>
      <c r="L568" s="224"/>
      <c r="M568" s="225" t="str">
        <f t="shared" si="317"/>
        <v>S.I.</v>
      </c>
      <c r="N568" s="234"/>
      <c r="O568" s="63"/>
      <c r="P568" s="227"/>
      <c r="Q568" s="228" t="str">
        <f t="shared" si="318"/>
        <v>S.I.</v>
      </c>
      <c r="R568" s="233"/>
      <c r="S568" s="65"/>
      <c r="T568" s="222"/>
      <c r="U568" s="223" t="str">
        <f t="shared" si="319"/>
        <v>S.I.</v>
      </c>
      <c r="V568" s="232"/>
      <c r="W568" s="66"/>
      <c r="X568" s="229"/>
      <c r="Y568" s="230" t="str">
        <f t="shared" si="320"/>
        <v>S.I.</v>
      </c>
      <c r="Z568" s="440"/>
      <c r="AA568" s="441"/>
      <c r="AB568" s="465"/>
      <c r="AC568" s="443" t="str">
        <f t="shared" si="321"/>
        <v>S.I.</v>
      </c>
      <c r="AD568" s="446"/>
      <c r="AE568" s="447"/>
      <c r="AF568" s="468"/>
      <c r="AG568" s="449" t="str">
        <f t="shared" si="322"/>
        <v>S.I.</v>
      </c>
      <c r="AH568" s="452"/>
      <c r="AI568" s="453"/>
      <c r="AJ568" s="473"/>
      <c r="AK568" s="455" t="str">
        <f t="shared" si="323"/>
        <v>S.I.</v>
      </c>
      <c r="AL568" s="1"/>
    </row>
    <row r="569" spans="1:38" ht="19.5" customHeight="1">
      <c r="A569" s="552"/>
      <c r="B569" s="551"/>
      <c r="C569" s="385">
        <f t="shared" si="298"/>
        <v>556</v>
      </c>
      <c r="D569" s="541" t="s">
        <v>405</v>
      </c>
      <c r="E569" s="159" t="s">
        <v>0</v>
      </c>
      <c r="F569" s="212"/>
      <c r="G569" s="217"/>
      <c r="H569" s="216"/>
      <c r="I569" s="219" t="str">
        <f t="shared" si="316"/>
        <v>S.I.</v>
      </c>
      <c r="J569" s="235"/>
      <c r="K569" s="61"/>
      <c r="L569" s="224"/>
      <c r="M569" s="225" t="str">
        <f t="shared" si="317"/>
        <v>S.I.</v>
      </c>
      <c r="N569" s="234"/>
      <c r="O569" s="63"/>
      <c r="P569" s="227"/>
      <c r="Q569" s="228" t="str">
        <f t="shared" si="318"/>
        <v>S.I.</v>
      </c>
      <c r="R569" s="233"/>
      <c r="S569" s="65"/>
      <c r="T569" s="222"/>
      <c r="U569" s="223" t="str">
        <f t="shared" si="319"/>
        <v>S.I.</v>
      </c>
      <c r="V569" s="232"/>
      <c r="W569" s="66"/>
      <c r="X569" s="229"/>
      <c r="Y569" s="230" t="str">
        <f t="shared" si="320"/>
        <v>S.I.</v>
      </c>
      <c r="Z569" s="440"/>
      <c r="AA569" s="441"/>
      <c r="AB569" s="465"/>
      <c r="AC569" s="443" t="str">
        <f t="shared" si="321"/>
        <v>S.I.</v>
      </c>
      <c r="AD569" s="446"/>
      <c r="AE569" s="447"/>
      <c r="AF569" s="468"/>
      <c r="AG569" s="449" t="str">
        <f t="shared" si="322"/>
        <v>S.I.</v>
      </c>
      <c r="AH569" s="452"/>
      <c r="AI569" s="453"/>
      <c r="AJ569" s="473"/>
      <c r="AK569" s="455" t="str">
        <f t="shared" si="323"/>
        <v>S.I.</v>
      </c>
      <c r="AL569" s="1"/>
    </row>
    <row r="570" spans="1:38" ht="19.5" customHeight="1">
      <c r="A570" s="552"/>
      <c r="B570" s="551"/>
      <c r="C570" s="385">
        <f t="shared" si="298"/>
        <v>557</v>
      </c>
      <c r="D570" s="541" t="s">
        <v>405</v>
      </c>
      <c r="E570" s="159" t="s">
        <v>412</v>
      </c>
      <c r="F570" s="212"/>
      <c r="G570" s="217"/>
      <c r="H570" s="216"/>
      <c r="I570" s="219" t="str">
        <f t="shared" si="316"/>
        <v>S.I.</v>
      </c>
      <c r="J570" s="235"/>
      <c r="K570" s="61"/>
      <c r="L570" s="224"/>
      <c r="M570" s="225" t="str">
        <f t="shared" si="317"/>
        <v>S.I.</v>
      </c>
      <c r="N570" s="234"/>
      <c r="O570" s="63"/>
      <c r="P570" s="227"/>
      <c r="Q570" s="228" t="str">
        <f t="shared" si="318"/>
        <v>S.I.</v>
      </c>
      <c r="R570" s="233"/>
      <c r="S570" s="65"/>
      <c r="T570" s="222"/>
      <c r="U570" s="223" t="str">
        <f t="shared" si="319"/>
        <v>S.I.</v>
      </c>
      <c r="V570" s="232"/>
      <c r="W570" s="66"/>
      <c r="X570" s="229"/>
      <c r="Y570" s="230" t="str">
        <f t="shared" si="320"/>
        <v>S.I.</v>
      </c>
      <c r="Z570" s="440"/>
      <c r="AA570" s="441"/>
      <c r="AB570" s="465"/>
      <c r="AC570" s="443" t="str">
        <f t="shared" si="321"/>
        <v>S.I.</v>
      </c>
      <c r="AD570" s="446"/>
      <c r="AE570" s="447"/>
      <c r="AF570" s="468"/>
      <c r="AG570" s="449" t="str">
        <f t="shared" si="322"/>
        <v>S.I.</v>
      </c>
      <c r="AH570" s="452"/>
      <c r="AI570" s="453"/>
      <c r="AJ570" s="473"/>
      <c r="AK570" s="455" t="str">
        <f t="shared" si="323"/>
        <v>S.I.</v>
      </c>
      <c r="AL570" s="1"/>
    </row>
    <row r="571" spans="1:38" ht="19.5" customHeight="1">
      <c r="A571" s="552"/>
      <c r="B571" s="551"/>
      <c r="C571" s="385">
        <f t="shared" si="298"/>
        <v>558</v>
      </c>
      <c r="D571" s="541" t="s">
        <v>406</v>
      </c>
      <c r="E571" s="159" t="s">
        <v>0</v>
      </c>
      <c r="F571" s="212"/>
      <c r="G571" s="217"/>
      <c r="H571" s="216"/>
      <c r="I571" s="219" t="str">
        <f t="shared" si="316"/>
        <v>S.I.</v>
      </c>
      <c r="J571" s="235"/>
      <c r="K571" s="61"/>
      <c r="L571" s="224"/>
      <c r="M571" s="225" t="str">
        <f t="shared" si="317"/>
        <v>S.I.</v>
      </c>
      <c r="N571" s="234"/>
      <c r="O571" s="63"/>
      <c r="P571" s="227"/>
      <c r="Q571" s="228" t="str">
        <f t="shared" si="318"/>
        <v>S.I.</v>
      </c>
      <c r="R571" s="233"/>
      <c r="S571" s="65"/>
      <c r="T571" s="222"/>
      <c r="U571" s="223" t="str">
        <f t="shared" si="319"/>
        <v>S.I.</v>
      </c>
      <c r="V571" s="232"/>
      <c r="W571" s="66"/>
      <c r="X571" s="229"/>
      <c r="Y571" s="230" t="str">
        <f t="shared" si="320"/>
        <v>S.I.</v>
      </c>
      <c r="Z571" s="440"/>
      <c r="AA571" s="441"/>
      <c r="AB571" s="465"/>
      <c r="AC571" s="443" t="str">
        <f t="shared" si="321"/>
        <v>S.I.</v>
      </c>
      <c r="AD571" s="446"/>
      <c r="AE571" s="447"/>
      <c r="AF571" s="468"/>
      <c r="AG571" s="449" t="str">
        <f t="shared" si="322"/>
        <v>S.I.</v>
      </c>
      <c r="AH571" s="452"/>
      <c r="AI571" s="453"/>
      <c r="AJ571" s="473"/>
      <c r="AK571" s="455" t="str">
        <f t="shared" si="323"/>
        <v>S.I.</v>
      </c>
      <c r="AL571" s="1"/>
    </row>
    <row r="572" spans="1:38" ht="19.5" customHeight="1">
      <c r="A572" s="552"/>
      <c r="B572" s="551"/>
      <c r="C572" s="385">
        <f t="shared" si="298"/>
        <v>559</v>
      </c>
      <c r="D572" s="541" t="s">
        <v>406</v>
      </c>
      <c r="E572" s="159" t="s">
        <v>412</v>
      </c>
      <c r="F572" s="212"/>
      <c r="G572" s="217"/>
      <c r="H572" s="216"/>
      <c r="I572" s="219" t="str">
        <f t="shared" si="316"/>
        <v>S.I.</v>
      </c>
      <c r="J572" s="235"/>
      <c r="K572" s="61"/>
      <c r="L572" s="224"/>
      <c r="M572" s="225" t="str">
        <f t="shared" si="317"/>
        <v>S.I.</v>
      </c>
      <c r="N572" s="234"/>
      <c r="O572" s="63"/>
      <c r="P572" s="227"/>
      <c r="Q572" s="228" t="str">
        <f t="shared" si="318"/>
        <v>S.I.</v>
      </c>
      <c r="R572" s="233"/>
      <c r="S572" s="65"/>
      <c r="T572" s="222"/>
      <c r="U572" s="223" t="str">
        <f t="shared" si="319"/>
        <v>S.I.</v>
      </c>
      <c r="V572" s="232"/>
      <c r="W572" s="66"/>
      <c r="X572" s="229"/>
      <c r="Y572" s="230" t="str">
        <f t="shared" si="320"/>
        <v>S.I.</v>
      </c>
      <c r="Z572" s="440"/>
      <c r="AA572" s="441"/>
      <c r="AB572" s="465"/>
      <c r="AC572" s="443" t="str">
        <f t="shared" si="321"/>
        <v>S.I.</v>
      </c>
      <c r="AD572" s="446"/>
      <c r="AE572" s="447"/>
      <c r="AF572" s="468"/>
      <c r="AG572" s="449" t="str">
        <f t="shared" si="322"/>
        <v>S.I.</v>
      </c>
      <c r="AH572" s="452"/>
      <c r="AI572" s="453"/>
      <c r="AJ572" s="473"/>
      <c r="AK572" s="455" t="str">
        <f t="shared" si="323"/>
        <v>S.I.</v>
      </c>
      <c r="AL572" s="1"/>
    </row>
    <row r="573" spans="1:38" ht="19.5" customHeight="1">
      <c r="A573" s="552"/>
      <c r="B573" s="551"/>
      <c r="C573" s="385">
        <f t="shared" si="298"/>
        <v>560</v>
      </c>
      <c r="D573" s="541" t="s">
        <v>410</v>
      </c>
      <c r="E573" s="159" t="s">
        <v>0</v>
      </c>
      <c r="F573" s="212"/>
      <c r="G573" s="217"/>
      <c r="H573" s="216"/>
      <c r="I573" s="219" t="str">
        <f t="shared" si="316"/>
        <v>S.I.</v>
      </c>
      <c r="J573" s="235"/>
      <c r="K573" s="61"/>
      <c r="L573" s="224"/>
      <c r="M573" s="225" t="str">
        <f t="shared" si="317"/>
        <v>S.I.</v>
      </c>
      <c r="N573" s="234"/>
      <c r="O573" s="63"/>
      <c r="P573" s="227"/>
      <c r="Q573" s="228" t="str">
        <f t="shared" si="318"/>
        <v>S.I.</v>
      </c>
      <c r="R573" s="233"/>
      <c r="S573" s="65"/>
      <c r="T573" s="222"/>
      <c r="U573" s="223" t="str">
        <f t="shared" si="319"/>
        <v>S.I.</v>
      </c>
      <c r="V573" s="232"/>
      <c r="W573" s="66"/>
      <c r="X573" s="229"/>
      <c r="Y573" s="230" t="str">
        <f t="shared" si="320"/>
        <v>S.I.</v>
      </c>
      <c r="Z573" s="440"/>
      <c r="AA573" s="441"/>
      <c r="AB573" s="465"/>
      <c r="AC573" s="443" t="str">
        <f t="shared" si="321"/>
        <v>S.I.</v>
      </c>
      <c r="AD573" s="446"/>
      <c r="AE573" s="447"/>
      <c r="AF573" s="468"/>
      <c r="AG573" s="449" t="str">
        <f t="shared" si="322"/>
        <v>S.I.</v>
      </c>
      <c r="AH573" s="452"/>
      <c r="AI573" s="453"/>
      <c r="AJ573" s="473"/>
      <c r="AK573" s="455" t="str">
        <f t="shared" si="323"/>
        <v>S.I.</v>
      </c>
      <c r="AL573" s="1"/>
    </row>
    <row r="574" spans="1:38" ht="19.5" customHeight="1">
      <c r="A574" s="552"/>
      <c r="B574" s="551"/>
      <c r="C574" s="385">
        <f t="shared" si="298"/>
        <v>561</v>
      </c>
      <c r="D574" s="541" t="s">
        <v>410</v>
      </c>
      <c r="E574" s="159" t="s">
        <v>412</v>
      </c>
      <c r="F574" s="212"/>
      <c r="G574" s="217"/>
      <c r="H574" s="216"/>
      <c r="I574" s="219" t="str">
        <f t="shared" si="316"/>
        <v>S.I.</v>
      </c>
      <c r="J574" s="235"/>
      <c r="K574" s="61"/>
      <c r="L574" s="224"/>
      <c r="M574" s="225" t="str">
        <f t="shared" si="317"/>
        <v>S.I.</v>
      </c>
      <c r="N574" s="234"/>
      <c r="O574" s="63"/>
      <c r="P574" s="227"/>
      <c r="Q574" s="228" t="str">
        <f t="shared" si="318"/>
        <v>S.I.</v>
      </c>
      <c r="R574" s="233"/>
      <c r="S574" s="65"/>
      <c r="T574" s="222"/>
      <c r="U574" s="223" t="str">
        <f t="shared" si="319"/>
        <v>S.I.</v>
      </c>
      <c r="V574" s="232"/>
      <c r="W574" s="66"/>
      <c r="X574" s="229"/>
      <c r="Y574" s="230" t="str">
        <f t="shared" si="320"/>
        <v>S.I.</v>
      </c>
      <c r="Z574" s="440"/>
      <c r="AA574" s="441"/>
      <c r="AB574" s="465"/>
      <c r="AC574" s="443" t="str">
        <f t="shared" si="321"/>
        <v>S.I.</v>
      </c>
      <c r="AD574" s="446"/>
      <c r="AE574" s="447"/>
      <c r="AF574" s="468"/>
      <c r="AG574" s="449" t="str">
        <f t="shared" si="322"/>
        <v>S.I.</v>
      </c>
      <c r="AH574" s="452"/>
      <c r="AI574" s="453"/>
      <c r="AJ574" s="473"/>
      <c r="AK574" s="455" t="str">
        <f t="shared" si="323"/>
        <v>S.I.</v>
      </c>
      <c r="AL574" s="1"/>
    </row>
    <row r="575" spans="1:38" ht="19.5" customHeight="1">
      <c r="A575" s="552"/>
      <c r="B575" s="551"/>
      <c r="C575" s="385">
        <f t="shared" si="298"/>
        <v>562</v>
      </c>
      <c r="D575" s="541" t="s">
        <v>413</v>
      </c>
      <c r="E575" s="159" t="s">
        <v>0</v>
      </c>
      <c r="F575" s="212"/>
      <c r="G575" s="217"/>
      <c r="H575" s="216"/>
      <c r="I575" s="219" t="str">
        <f t="shared" si="316"/>
        <v>S.I.</v>
      </c>
      <c r="J575" s="235"/>
      <c r="K575" s="61"/>
      <c r="L575" s="224"/>
      <c r="M575" s="225" t="str">
        <f t="shared" si="317"/>
        <v>S.I.</v>
      </c>
      <c r="N575" s="234"/>
      <c r="O575" s="63"/>
      <c r="P575" s="227"/>
      <c r="Q575" s="228" t="str">
        <f t="shared" si="318"/>
        <v>S.I.</v>
      </c>
      <c r="R575" s="233"/>
      <c r="S575" s="65"/>
      <c r="T575" s="222"/>
      <c r="U575" s="223" t="str">
        <f t="shared" si="319"/>
        <v>S.I.</v>
      </c>
      <c r="V575" s="232"/>
      <c r="W575" s="66"/>
      <c r="X575" s="229"/>
      <c r="Y575" s="230" t="str">
        <f t="shared" si="320"/>
        <v>S.I.</v>
      </c>
      <c r="Z575" s="440"/>
      <c r="AA575" s="441"/>
      <c r="AB575" s="465"/>
      <c r="AC575" s="443" t="str">
        <f t="shared" si="321"/>
        <v>S.I.</v>
      </c>
      <c r="AD575" s="446"/>
      <c r="AE575" s="447"/>
      <c r="AF575" s="468"/>
      <c r="AG575" s="449" t="str">
        <f t="shared" si="322"/>
        <v>S.I.</v>
      </c>
      <c r="AH575" s="452"/>
      <c r="AI575" s="453"/>
      <c r="AJ575" s="473"/>
      <c r="AK575" s="455" t="str">
        <f t="shared" si="323"/>
        <v>S.I.</v>
      </c>
      <c r="AL575" s="1"/>
    </row>
    <row r="576" spans="1:38" ht="19.5" customHeight="1">
      <c r="A576" s="552"/>
      <c r="B576" s="551"/>
      <c r="C576" s="385">
        <f t="shared" si="298"/>
        <v>563</v>
      </c>
      <c r="D576" s="541" t="s">
        <v>413</v>
      </c>
      <c r="E576" s="159" t="s">
        <v>412</v>
      </c>
      <c r="F576" s="212"/>
      <c r="G576" s="217"/>
      <c r="H576" s="216"/>
      <c r="I576" s="219" t="str">
        <f t="shared" si="316"/>
        <v>S.I.</v>
      </c>
      <c r="J576" s="235"/>
      <c r="K576" s="61"/>
      <c r="L576" s="224"/>
      <c r="M576" s="225" t="str">
        <f t="shared" si="317"/>
        <v>S.I.</v>
      </c>
      <c r="N576" s="234"/>
      <c r="O576" s="63"/>
      <c r="P576" s="227"/>
      <c r="Q576" s="228" t="str">
        <f t="shared" si="318"/>
        <v>S.I.</v>
      </c>
      <c r="R576" s="233"/>
      <c r="S576" s="65"/>
      <c r="T576" s="222"/>
      <c r="U576" s="223" t="str">
        <f t="shared" si="319"/>
        <v>S.I.</v>
      </c>
      <c r="V576" s="232"/>
      <c r="W576" s="66"/>
      <c r="X576" s="229"/>
      <c r="Y576" s="230" t="str">
        <f t="shared" si="320"/>
        <v>S.I.</v>
      </c>
      <c r="Z576" s="440"/>
      <c r="AA576" s="441"/>
      <c r="AB576" s="465"/>
      <c r="AC576" s="443" t="str">
        <f t="shared" si="321"/>
        <v>S.I.</v>
      </c>
      <c r="AD576" s="446"/>
      <c r="AE576" s="447"/>
      <c r="AF576" s="468"/>
      <c r="AG576" s="449" t="str">
        <f t="shared" si="322"/>
        <v>S.I.</v>
      </c>
      <c r="AH576" s="452"/>
      <c r="AI576" s="453"/>
      <c r="AJ576" s="473"/>
      <c r="AK576" s="455" t="str">
        <f t="shared" si="323"/>
        <v>S.I.</v>
      </c>
      <c r="AL576" s="1"/>
    </row>
    <row r="577" spans="1:38" ht="19.5" customHeight="1">
      <c r="A577" s="552"/>
      <c r="B577" s="551"/>
      <c r="C577" s="385">
        <f t="shared" si="298"/>
        <v>564</v>
      </c>
      <c r="D577" s="541" t="s">
        <v>407</v>
      </c>
      <c r="E577" s="159" t="s">
        <v>0</v>
      </c>
      <c r="F577" s="212"/>
      <c r="G577" s="217"/>
      <c r="H577" s="216"/>
      <c r="I577" s="219" t="str">
        <f t="shared" si="316"/>
        <v>S.I.</v>
      </c>
      <c r="J577" s="235"/>
      <c r="K577" s="61"/>
      <c r="L577" s="224"/>
      <c r="M577" s="225" t="str">
        <f t="shared" si="317"/>
        <v>S.I.</v>
      </c>
      <c r="N577" s="234"/>
      <c r="O577" s="63"/>
      <c r="P577" s="227"/>
      <c r="Q577" s="228" t="str">
        <f t="shared" si="318"/>
        <v>S.I.</v>
      </c>
      <c r="R577" s="233"/>
      <c r="S577" s="65"/>
      <c r="T577" s="222"/>
      <c r="U577" s="223" t="str">
        <f t="shared" si="319"/>
        <v>S.I.</v>
      </c>
      <c r="V577" s="232"/>
      <c r="W577" s="66"/>
      <c r="X577" s="229"/>
      <c r="Y577" s="230" t="str">
        <f t="shared" si="320"/>
        <v>S.I.</v>
      </c>
      <c r="Z577" s="440"/>
      <c r="AA577" s="441"/>
      <c r="AB577" s="465"/>
      <c r="AC577" s="443" t="str">
        <f t="shared" si="321"/>
        <v>S.I.</v>
      </c>
      <c r="AD577" s="446"/>
      <c r="AE577" s="447"/>
      <c r="AF577" s="468"/>
      <c r="AG577" s="449" t="str">
        <f t="shared" si="322"/>
        <v>S.I.</v>
      </c>
      <c r="AH577" s="452"/>
      <c r="AI577" s="453"/>
      <c r="AJ577" s="473"/>
      <c r="AK577" s="455" t="str">
        <f t="shared" si="323"/>
        <v>S.I.</v>
      </c>
      <c r="AL577" s="1"/>
    </row>
    <row r="578" spans="1:38" ht="19.5" customHeight="1">
      <c r="A578" s="552"/>
      <c r="B578" s="551"/>
      <c r="C578" s="385">
        <f t="shared" si="298"/>
        <v>565</v>
      </c>
      <c r="D578" s="541" t="s">
        <v>407</v>
      </c>
      <c r="E578" s="159" t="s">
        <v>412</v>
      </c>
      <c r="F578" s="212"/>
      <c r="G578" s="217"/>
      <c r="H578" s="216"/>
      <c r="I578" s="219" t="str">
        <f t="shared" si="316"/>
        <v>S.I.</v>
      </c>
      <c r="J578" s="235"/>
      <c r="K578" s="61"/>
      <c r="L578" s="224"/>
      <c r="M578" s="225" t="str">
        <f t="shared" si="317"/>
        <v>S.I.</v>
      </c>
      <c r="N578" s="234"/>
      <c r="O578" s="63"/>
      <c r="P578" s="227"/>
      <c r="Q578" s="228" t="str">
        <f t="shared" si="318"/>
        <v>S.I.</v>
      </c>
      <c r="R578" s="233"/>
      <c r="S578" s="65"/>
      <c r="T578" s="222"/>
      <c r="U578" s="223" t="str">
        <f t="shared" si="319"/>
        <v>S.I.</v>
      </c>
      <c r="V578" s="232"/>
      <c r="W578" s="66"/>
      <c r="X578" s="229"/>
      <c r="Y578" s="230" t="str">
        <f t="shared" si="320"/>
        <v>S.I.</v>
      </c>
      <c r="Z578" s="440"/>
      <c r="AA578" s="441"/>
      <c r="AB578" s="465"/>
      <c r="AC578" s="443" t="str">
        <f t="shared" si="321"/>
        <v>S.I.</v>
      </c>
      <c r="AD578" s="446"/>
      <c r="AE578" s="447"/>
      <c r="AF578" s="468"/>
      <c r="AG578" s="449" t="str">
        <f t="shared" si="322"/>
        <v>S.I.</v>
      </c>
      <c r="AH578" s="452"/>
      <c r="AI578" s="453"/>
      <c r="AJ578" s="473"/>
      <c r="AK578" s="455" t="str">
        <f t="shared" si="323"/>
        <v>S.I.</v>
      </c>
      <c r="AL578" s="1"/>
    </row>
    <row r="579" spans="1:38" ht="19.5" customHeight="1">
      <c r="A579" s="552"/>
      <c r="B579" s="551"/>
      <c r="C579" s="385">
        <f t="shared" si="298"/>
        <v>566</v>
      </c>
      <c r="D579" s="541" t="s">
        <v>408</v>
      </c>
      <c r="E579" s="159" t="s">
        <v>0</v>
      </c>
      <c r="F579" s="212"/>
      <c r="G579" s="217"/>
      <c r="H579" s="216"/>
      <c r="I579" s="219" t="str">
        <f t="shared" si="316"/>
        <v>S.I.</v>
      </c>
      <c r="J579" s="235"/>
      <c r="K579" s="61"/>
      <c r="L579" s="224"/>
      <c r="M579" s="225" t="str">
        <f t="shared" si="317"/>
        <v>S.I.</v>
      </c>
      <c r="N579" s="234"/>
      <c r="O579" s="63"/>
      <c r="P579" s="227"/>
      <c r="Q579" s="228" t="str">
        <f t="shared" si="318"/>
        <v>S.I.</v>
      </c>
      <c r="R579" s="233"/>
      <c r="S579" s="65"/>
      <c r="T579" s="222"/>
      <c r="U579" s="223" t="str">
        <f t="shared" si="319"/>
        <v>S.I.</v>
      </c>
      <c r="V579" s="232"/>
      <c r="W579" s="66"/>
      <c r="X579" s="229"/>
      <c r="Y579" s="230" t="str">
        <f t="shared" si="320"/>
        <v>S.I.</v>
      </c>
      <c r="Z579" s="440"/>
      <c r="AA579" s="441"/>
      <c r="AB579" s="465"/>
      <c r="AC579" s="443" t="str">
        <f t="shared" si="321"/>
        <v>S.I.</v>
      </c>
      <c r="AD579" s="446"/>
      <c r="AE579" s="447"/>
      <c r="AF579" s="468"/>
      <c r="AG579" s="449" t="str">
        <f t="shared" si="322"/>
        <v>S.I.</v>
      </c>
      <c r="AH579" s="452"/>
      <c r="AI579" s="453"/>
      <c r="AJ579" s="473"/>
      <c r="AK579" s="455" t="str">
        <f t="shared" si="323"/>
        <v>S.I.</v>
      </c>
      <c r="AL579" s="1"/>
    </row>
    <row r="580" spans="1:38" ht="19.5" customHeight="1">
      <c r="A580" s="552"/>
      <c r="B580" s="551"/>
      <c r="C580" s="385">
        <f t="shared" si="298"/>
        <v>567</v>
      </c>
      <c r="D580" s="541" t="s">
        <v>408</v>
      </c>
      <c r="E580" s="159" t="s">
        <v>412</v>
      </c>
      <c r="F580" s="212"/>
      <c r="G580" s="217"/>
      <c r="H580" s="216"/>
      <c r="I580" s="219" t="str">
        <f t="shared" si="316"/>
        <v>S.I.</v>
      </c>
      <c r="J580" s="235"/>
      <c r="K580" s="61"/>
      <c r="L580" s="224"/>
      <c r="M580" s="225" t="str">
        <f t="shared" si="317"/>
        <v>S.I.</v>
      </c>
      <c r="N580" s="234"/>
      <c r="O580" s="63"/>
      <c r="P580" s="227"/>
      <c r="Q580" s="228" t="str">
        <f t="shared" si="318"/>
        <v>S.I.</v>
      </c>
      <c r="R580" s="233"/>
      <c r="S580" s="65"/>
      <c r="T580" s="222"/>
      <c r="U580" s="223" t="str">
        <f t="shared" si="319"/>
        <v>S.I.</v>
      </c>
      <c r="V580" s="232"/>
      <c r="W580" s="66"/>
      <c r="X580" s="229"/>
      <c r="Y580" s="230" t="str">
        <f t="shared" si="320"/>
        <v>S.I.</v>
      </c>
      <c r="Z580" s="440"/>
      <c r="AA580" s="441"/>
      <c r="AB580" s="465"/>
      <c r="AC580" s="443" t="str">
        <f t="shared" si="321"/>
        <v>S.I.</v>
      </c>
      <c r="AD580" s="446"/>
      <c r="AE580" s="447"/>
      <c r="AF580" s="468"/>
      <c r="AG580" s="449" t="str">
        <f t="shared" si="322"/>
        <v>S.I.</v>
      </c>
      <c r="AH580" s="452"/>
      <c r="AI580" s="453"/>
      <c r="AJ580" s="473"/>
      <c r="AK580" s="455" t="str">
        <f t="shared" si="323"/>
        <v>S.I.</v>
      </c>
      <c r="AL580" s="1"/>
    </row>
    <row r="581" spans="1:38" ht="19.5" customHeight="1">
      <c r="A581" s="552"/>
      <c r="B581" s="551"/>
      <c r="C581" s="385">
        <f t="shared" si="298"/>
        <v>568</v>
      </c>
      <c r="D581" s="541" t="s">
        <v>409</v>
      </c>
      <c r="E581" s="159" t="s">
        <v>0</v>
      </c>
      <c r="F581" s="212"/>
      <c r="G581" s="217"/>
      <c r="H581" s="216"/>
      <c r="I581" s="219" t="str">
        <f t="shared" si="316"/>
        <v>S.I.</v>
      </c>
      <c r="J581" s="235"/>
      <c r="K581" s="61"/>
      <c r="L581" s="224"/>
      <c r="M581" s="225" t="str">
        <f t="shared" si="317"/>
        <v>S.I.</v>
      </c>
      <c r="N581" s="234"/>
      <c r="O581" s="63"/>
      <c r="P581" s="227"/>
      <c r="Q581" s="228" t="str">
        <f t="shared" si="318"/>
        <v>S.I.</v>
      </c>
      <c r="R581" s="233"/>
      <c r="S581" s="65"/>
      <c r="T581" s="222"/>
      <c r="U581" s="223" t="str">
        <f t="shared" si="319"/>
        <v>S.I.</v>
      </c>
      <c r="V581" s="232"/>
      <c r="W581" s="66"/>
      <c r="X581" s="229"/>
      <c r="Y581" s="230" t="str">
        <f t="shared" si="320"/>
        <v>S.I.</v>
      </c>
      <c r="Z581" s="440"/>
      <c r="AA581" s="441"/>
      <c r="AB581" s="465"/>
      <c r="AC581" s="443" t="str">
        <f t="shared" si="321"/>
        <v>S.I.</v>
      </c>
      <c r="AD581" s="446"/>
      <c r="AE581" s="447"/>
      <c r="AF581" s="468"/>
      <c r="AG581" s="449" t="str">
        <f t="shared" si="322"/>
        <v>S.I.</v>
      </c>
      <c r="AH581" s="452"/>
      <c r="AI581" s="453"/>
      <c r="AJ581" s="473"/>
      <c r="AK581" s="455" t="str">
        <f t="shared" si="323"/>
        <v>S.I.</v>
      </c>
      <c r="AL581" s="1"/>
    </row>
    <row r="582" spans="1:38" ht="19.5" customHeight="1">
      <c r="A582" s="552"/>
      <c r="B582" s="551"/>
      <c r="C582" s="385">
        <f t="shared" si="298"/>
        <v>569</v>
      </c>
      <c r="D582" s="541" t="s">
        <v>409</v>
      </c>
      <c r="E582" s="159" t="s">
        <v>412</v>
      </c>
      <c r="F582" s="212"/>
      <c r="G582" s="217"/>
      <c r="H582" s="216"/>
      <c r="I582" s="219" t="str">
        <f t="shared" si="316"/>
        <v>S.I.</v>
      </c>
      <c r="J582" s="235"/>
      <c r="K582" s="61"/>
      <c r="L582" s="224"/>
      <c r="M582" s="225" t="str">
        <f t="shared" si="317"/>
        <v>S.I.</v>
      </c>
      <c r="N582" s="234"/>
      <c r="O582" s="63"/>
      <c r="P582" s="227"/>
      <c r="Q582" s="228" t="str">
        <f t="shared" si="318"/>
        <v>S.I.</v>
      </c>
      <c r="R582" s="233"/>
      <c r="S582" s="65"/>
      <c r="T582" s="222"/>
      <c r="U582" s="223" t="str">
        <f t="shared" si="319"/>
        <v>S.I.</v>
      </c>
      <c r="V582" s="232"/>
      <c r="W582" s="66"/>
      <c r="X582" s="229"/>
      <c r="Y582" s="230" t="str">
        <f t="shared" si="320"/>
        <v>S.I.</v>
      </c>
      <c r="Z582" s="440"/>
      <c r="AA582" s="441"/>
      <c r="AB582" s="465"/>
      <c r="AC582" s="443" t="str">
        <f t="shared" si="321"/>
        <v>S.I.</v>
      </c>
      <c r="AD582" s="446"/>
      <c r="AE582" s="447"/>
      <c r="AF582" s="468"/>
      <c r="AG582" s="449" t="str">
        <f t="shared" si="322"/>
        <v>S.I.</v>
      </c>
      <c r="AH582" s="452"/>
      <c r="AI582" s="453"/>
      <c r="AJ582" s="473"/>
      <c r="AK582" s="455" t="str">
        <f t="shared" si="323"/>
        <v>S.I.</v>
      </c>
      <c r="AL582" s="1"/>
    </row>
    <row r="583" spans="1:38" ht="19.5" customHeight="1">
      <c r="A583" s="552"/>
      <c r="B583" s="551"/>
      <c r="C583" s="385">
        <f t="shared" si="298"/>
        <v>570</v>
      </c>
      <c r="D583" s="541" t="s">
        <v>411</v>
      </c>
      <c r="E583" s="159" t="s">
        <v>0</v>
      </c>
      <c r="F583" s="212"/>
      <c r="G583" s="217"/>
      <c r="H583" s="216"/>
      <c r="I583" s="219" t="str">
        <f t="shared" si="316"/>
        <v>S.I.</v>
      </c>
      <c r="J583" s="235"/>
      <c r="K583" s="61"/>
      <c r="L583" s="224"/>
      <c r="M583" s="225" t="str">
        <f t="shared" si="317"/>
        <v>S.I.</v>
      </c>
      <c r="N583" s="234"/>
      <c r="O583" s="63"/>
      <c r="P583" s="227"/>
      <c r="Q583" s="228" t="str">
        <f t="shared" si="318"/>
        <v>S.I.</v>
      </c>
      <c r="R583" s="233"/>
      <c r="S583" s="65"/>
      <c r="T583" s="222"/>
      <c r="U583" s="223" t="str">
        <f t="shared" si="319"/>
        <v>S.I.</v>
      </c>
      <c r="V583" s="232"/>
      <c r="W583" s="66"/>
      <c r="X583" s="229"/>
      <c r="Y583" s="230" t="str">
        <f t="shared" si="320"/>
        <v>S.I.</v>
      </c>
      <c r="Z583" s="440"/>
      <c r="AA583" s="441"/>
      <c r="AB583" s="465"/>
      <c r="AC583" s="443" t="str">
        <f t="shared" si="321"/>
        <v>S.I.</v>
      </c>
      <c r="AD583" s="446"/>
      <c r="AE583" s="447"/>
      <c r="AF583" s="468"/>
      <c r="AG583" s="449" t="str">
        <f t="shared" si="322"/>
        <v>S.I.</v>
      </c>
      <c r="AH583" s="452"/>
      <c r="AI583" s="453"/>
      <c r="AJ583" s="473"/>
      <c r="AK583" s="455" t="str">
        <f t="shared" si="323"/>
        <v>S.I.</v>
      </c>
      <c r="AL583" s="1"/>
    </row>
    <row r="584" spans="1:38" ht="19.5" customHeight="1">
      <c r="A584" s="552"/>
      <c r="B584" s="551"/>
      <c r="C584" s="385">
        <f t="shared" si="298"/>
        <v>571</v>
      </c>
      <c r="D584" s="541" t="s">
        <v>411</v>
      </c>
      <c r="E584" s="159" t="s">
        <v>412</v>
      </c>
      <c r="F584" s="212"/>
      <c r="G584" s="217"/>
      <c r="H584" s="216"/>
      <c r="I584" s="219" t="str">
        <f t="shared" si="316"/>
        <v>S.I.</v>
      </c>
      <c r="J584" s="235"/>
      <c r="K584" s="61"/>
      <c r="L584" s="224"/>
      <c r="M584" s="225" t="str">
        <f t="shared" si="317"/>
        <v>S.I.</v>
      </c>
      <c r="N584" s="234"/>
      <c r="O584" s="63"/>
      <c r="P584" s="227"/>
      <c r="Q584" s="228" t="str">
        <f t="shared" si="318"/>
        <v>S.I.</v>
      </c>
      <c r="R584" s="233"/>
      <c r="S584" s="65"/>
      <c r="T584" s="222"/>
      <c r="U584" s="223" t="str">
        <f t="shared" si="319"/>
        <v>S.I.</v>
      </c>
      <c r="V584" s="232"/>
      <c r="W584" s="66"/>
      <c r="X584" s="229"/>
      <c r="Y584" s="230" t="str">
        <f t="shared" si="320"/>
        <v>S.I.</v>
      </c>
      <c r="Z584" s="440"/>
      <c r="AA584" s="441"/>
      <c r="AB584" s="465"/>
      <c r="AC584" s="443" t="str">
        <f t="shared" si="321"/>
        <v>S.I.</v>
      </c>
      <c r="AD584" s="446"/>
      <c r="AE584" s="447"/>
      <c r="AF584" s="468"/>
      <c r="AG584" s="449" t="str">
        <f t="shared" si="322"/>
        <v>S.I.</v>
      </c>
      <c r="AH584" s="452"/>
      <c r="AI584" s="453"/>
      <c r="AJ584" s="473"/>
      <c r="AK584" s="455" t="str">
        <f t="shared" si="323"/>
        <v>S.I.</v>
      </c>
      <c r="AL584" s="1"/>
    </row>
    <row r="585" spans="1:38" ht="58.5" customHeight="1">
      <c r="A585" s="538" t="s">
        <v>342</v>
      </c>
      <c r="B585" s="535" t="s">
        <v>1186</v>
      </c>
      <c r="C585" s="385">
        <f t="shared" si="298"/>
        <v>572</v>
      </c>
      <c r="D585" s="115" t="s">
        <v>291</v>
      </c>
      <c r="E585" s="103" t="s">
        <v>0</v>
      </c>
      <c r="F585" s="212"/>
      <c r="G585" s="217"/>
      <c r="H585" s="216"/>
      <c r="I585" s="219" t="str">
        <f t="shared" si="316"/>
        <v>S.I.</v>
      </c>
      <c r="J585" s="235"/>
      <c r="K585" s="61"/>
      <c r="L585" s="224"/>
      <c r="M585" s="225" t="str">
        <f t="shared" si="317"/>
        <v>S.I.</v>
      </c>
      <c r="N585" s="234"/>
      <c r="O585" s="63"/>
      <c r="P585" s="227"/>
      <c r="Q585" s="228" t="str">
        <f t="shared" si="318"/>
        <v>S.I.</v>
      </c>
      <c r="R585" s="233"/>
      <c r="S585" s="65"/>
      <c r="T585" s="222"/>
      <c r="U585" s="223" t="str">
        <f t="shared" si="319"/>
        <v>S.I.</v>
      </c>
      <c r="V585" s="232"/>
      <c r="W585" s="66"/>
      <c r="X585" s="229"/>
      <c r="Y585" s="230" t="str">
        <f t="shared" si="320"/>
        <v>S.I.</v>
      </c>
      <c r="Z585" s="440"/>
      <c r="AA585" s="441"/>
      <c r="AB585" s="465"/>
      <c r="AC585" s="443" t="str">
        <f t="shared" si="321"/>
        <v>S.I.</v>
      </c>
      <c r="AD585" s="446"/>
      <c r="AE585" s="447"/>
      <c r="AF585" s="468"/>
      <c r="AG585" s="449" t="str">
        <f t="shared" si="322"/>
        <v>S.I.</v>
      </c>
      <c r="AH585" s="452"/>
      <c r="AI585" s="453"/>
      <c r="AJ585" s="473"/>
      <c r="AK585" s="455" t="str">
        <f t="shared" si="323"/>
        <v>S.I.</v>
      </c>
      <c r="AL585" s="1"/>
    </row>
    <row r="586" spans="1:38" ht="42" customHeight="1">
      <c r="A586" s="539"/>
      <c r="B586" s="536"/>
      <c r="C586" s="385">
        <f t="shared" si="298"/>
        <v>573</v>
      </c>
      <c r="D586" s="115" t="s">
        <v>292</v>
      </c>
      <c r="E586" s="103" t="s">
        <v>0</v>
      </c>
      <c r="F586" s="212"/>
      <c r="G586" s="217"/>
      <c r="H586" s="216"/>
      <c r="I586" s="219" t="str">
        <f t="shared" si="316"/>
        <v>S.I.</v>
      </c>
      <c r="J586" s="235"/>
      <c r="K586" s="61"/>
      <c r="L586" s="224"/>
      <c r="M586" s="225" t="str">
        <f t="shared" si="317"/>
        <v>S.I.</v>
      </c>
      <c r="N586" s="234"/>
      <c r="O586" s="63"/>
      <c r="P586" s="227"/>
      <c r="Q586" s="228" t="str">
        <f t="shared" si="318"/>
        <v>S.I.</v>
      </c>
      <c r="R586" s="233"/>
      <c r="S586" s="65"/>
      <c r="T586" s="222"/>
      <c r="U586" s="223" t="str">
        <f t="shared" si="319"/>
        <v>S.I.</v>
      </c>
      <c r="V586" s="232"/>
      <c r="W586" s="66"/>
      <c r="X586" s="229"/>
      <c r="Y586" s="230" t="str">
        <f t="shared" si="320"/>
        <v>S.I.</v>
      </c>
      <c r="Z586" s="440"/>
      <c r="AA586" s="441"/>
      <c r="AB586" s="465"/>
      <c r="AC586" s="443" t="str">
        <f t="shared" si="321"/>
        <v>S.I.</v>
      </c>
      <c r="AD586" s="446"/>
      <c r="AE586" s="447"/>
      <c r="AF586" s="468"/>
      <c r="AG586" s="449" t="str">
        <f t="shared" si="322"/>
        <v>S.I.</v>
      </c>
      <c r="AH586" s="452"/>
      <c r="AI586" s="453"/>
      <c r="AJ586" s="473"/>
      <c r="AK586" s="455" t="str">
        <f t="shared" si="323"/>
        <v>S.I.</v>
      </c>
      <c r="AL586" s="1"/>
    </row>
    <row r="587" spans="1:38" ht="42" customHeight="1">
      <c r="A587" s="539"/>
      <c r="B587" s="536"/>
      <c r="C587" s="385">
        <f t="shared" si="298"/>
        <v>574</v>
      </c>
      <c r="D587" s="115" t="s">
        <v>293</v>
      </c>
      <c r="E587" s="103" t="s">
        <v>0</v>
      </c>
      <c r="F587" s="212"/>
      <c r="G587" s="217"/>
      <c r="H587" s="216"/>
      <c r="I587" s="219" t="str">
        <f t="shared" si="316"/>
        <v>S.I.</v>
      </c>
      <c r="J587" s="235"/>
      <c r="K587" s="61"/>
      <c r="L587" s="224"/>
      <c r="M587" s="225" t="str">
        <f t="shared" si="317"/>
        <v>S.I.</v>
      </c>
      <c r="N587" s="234"/>
      <c r="O587" s="63"/>
      <c r="P587" s="227"/>
      <c r="Q587" s="228" t="str">
        <f t="shared" si="318"/>
        <v>S.I.</v>
      </c>
      <c r="R587" s="233"/>
      <c r="S587" s="65"/>
      <c r="T587" s="222"/>
      <c r="U587" s="223" t="str">
        <f t="shared" si="319"/>
        <v>S.I.</v>
      </c>
      <c r="V587" s="232"/>
      <c r="W587" s="66"/>
      <c r="X587" s="229"/>
      <c r="Y587" s="230" t="str">
        <f t="shared" si="320"/>
        <v>S.I.</v>
      </c>
      <c r="Z587" s="440"/>
      <c r="AA587" s="441"/>
      <c r="AB587" s="465"/>
      <c r="AC587" s="443" t="str">
        <f t="shared" si="321"/>
        <v>S.I.</v>
      </c>
      <c r="AD587" s="446"/>
      <c r="AE587" s="447"/>
      <c r="AF587" s="468"/>
      <c r="AG587" s="449" t="str">
        <f t="shared" si="322"/>
        <v>S.I.</v>
      </c>
      <c r="AH587" s="452"/>
      <c r="AI587" s="453"/>
      <c r="AJ587" s="473"/>
      <c r="AK587" s="455" t="str">
        <f t="shared" si="323"/>
        <v>S.I.</v>
      </c>
      <c r="AL587" s="1"/>
    </row>
    <row r="588" spans="1:38" ht="33.75" customHeight="1">
      <c r="A588" s="539"/>
      <c r="B588" s="536"/>
      <c r="C588" s="385">
        <f t="shared" si="298"/>
        <v>575</v>
      </c>
      <c r="D588" s="115" t="s">
        <v>294</v>
      </c>
      <c r="E588" s="103" t="s">
        <v>0</v>
      </c>
      <c r="F588" s="212"/>
      <c r="G588" s="217"/>
      <c r="H588" s="216"/>
      <c r="I588" s="219" t="str">
        <f t="shared" si="316"/>
        <v>S.I.</v>
      </c>
      <c r="J588" s="235"/>
      <c r="K588" s="61"/>
      <c r="L588" s="224"/>
      <c r="M588" s="225" t="str">
        <f t="shared" si="317"/>
        <v>S.I.</v>
      </c>
      <c r="N588" s="234"/>
      <c r="O588" s="63"/>
      <c r="P588" s="227"/>
      <c r="Q588" s="228" t="str">
        <f t="shared" si="318"/>
        <v>S.I.</v>
      </c>
      <c r="R588" s="233"/>
      <c r="S588" s="65"/>
      <c r="T588" s="222"/>
      <c r="U588" s="223" t="str">
        <f t="shared" si="319"/>
        <v>S.I.</v>
      </c>
      <c r="V588" s="232"/>
      <c r="W588" s="66"/>
      <c r="X588" s="229"/>
      <c r="Y588" s="230" t="str">
        <f t="shared" si="320"/>
        <v>S.I.</v>
      </c>
      <c r="Z588" s="440"/>
      <c r="AA588" s="441"/>
      <c r="AB588" s="465"/>
      <c r="AC588" s="443" t="str">
        <f t="shared" si="321"/>
        <v>S.I.</v>
      </c>
      <c r="AD588" s="446"/>
      <c r="AE588" s="447"/>
      <c r="AF588" s="468"/>
      <c r="AG588" s="449" t="str">
        <f t="shared" si="322"/>
        <v>S.I.</v>
      </c>
      <c r="AH588" s="452"/>
      <c r="AI588" s="453"/>
      <c r="AJ588" s="473"/>
      <c r="AK588" s="455" t="str">
        <f t="shared" si="323"/>
        <v>S.I.</v>
      </c>
      <c r="AL588" s="1"/>
    </row>
    <row r="589" spans="1:38" ht="25.5">
      <c r="A589" s="539"/>
      <c r="B589" s="536"/>
      <c r="C589" s="385">
        <f t="shared" si="298"/>
        <v>576</v>
      </c>
      <c r="D589" s="115" t="s">
        <v>295</v>
      </c>
      <c r="E589" s="103" t="s">
        <v>0</v>
      </c>
      <c r="F589" s="212"/>
      <c r="G589" s="217"/>
      <c r="H589" s="216"/>
      <c r="I589" s="219" t="s">
        <v>652</v>
      </c>
      <c r="J589" s="235"/>
      <c r="K589" s="61"/>
      <c r="L589" s="224"/>
      <c r="M589" s="225" t="s">
        <v>652</v>
      </c>
      <c r="N589" s="234"/>
      <c r="O589" s="63"/>
      <c r="P589" s="227"/>
      <c r="Q589" s="228" t="s">
        <v>652</v>
      </c>
      <c r="R589" s="233"/>
      <c r="S589" s="65"/>
      <c r="T589" s="222"/>
      <c r="U589" s="223" t="s">
        <v>652</v>
      </c>
      <c r="V589" s="232"/>
      <c r="W589" s="66"/>
      <c r="X589" s="229"/>
      <c r="Y589" s="230" t="s">
        <v>652</v>
      </c>
      <c r="Z589" s="440"/>
      <c r="AA589" s="441"/>
      <c r="AB589" s="465"/>
      <c r="AC589" s="443" t="s">
        <v>652</v>
      </c>
      <c r="AD589" s="446"/>
      <c r="AE589" s="447"/>
      <c r="AF589" s="468"/>
      <c r="AG589" s="449" t="s">
        <v>652</v>
      </c>
      <c r="AH589" s="452"/>
      <c r="AI589" s="453"/>
      <c r="AJ589" s="473"/>
      <c r="AK589" s="455" t="s">
        <v>652</v>
      </c>
      <c r="AL589" s="1"/>
    </row>
    <row r="590" spans="1:38" ht="40.5" customHeight="1">
      <c r="A590" s="540"/>
      <c r="B590" s="537"/>
      <c r="C590" s="382">
        <v>1638</v>
      </c>
      <c r="D590" s="115" t="s">
        <v>651</v>
      </c>
      <c r="E590" s="103" t="s">
        <v>0</v>
      </c>
      <c r="F590" s="212"/>
      <c r="G590" s="217"/>
      <c r="H590" s="216"/>
      <c r="I590" s="219" t="str">
        <f t="shared" si="316"/>
        <v>S.I.</v>
      </c>
      <c r="J590" s="235"/>
      <c r="K590" s="61"/>
      <c r="L590" s="224"/>
      <c r="M590" s="225" t="str">
        <f t="shared" si="317"/>
        <v>S.I.</v>
      </c>
      <c r="N590" s="234"/>
      <c r="O590" s="63"/>
      <c r="P590" s="227"/>
      <c r="Q590" s="228" t="str">
        <f t="shared" si="318"/>
        <v>S.I.</v>
      </c>
      <c r="R590" s="233"/>
      <c r="S590" s="65"/>
      <c r="T590" s="222"/>
      <c r="U590" s="223" t="str">
        <f t="shared" si="319"/>
        <v>S.I.</v>
      </c>
      <c r="V590" s="232"/>
      <c r="W590" s="66"/>
      <c r="X590" s="229"/>
      <c r="Y590" s="230" t="str">
        <f t="shared" si="320"/>
        <v>S.I.</v>
      </c>
      <c r="Z590" s="440"/>
      <c r="AA590" s="441"/>
      <c r="AB590" s="465"/>
      <c r="AC590" s="443" t="str">
        <f t="shared" ref="AC590:AC594" si="324">IF(AND(Z590="DISPONIBLE"),AA590,IF(AND(Z590="NO DISPONIBLE"),"N.D.","S.I."))</f>
        <v>S.I.</v>
      </c>
      <c r="AD590" s="446"/>
      <c r="AE590" s="447"/>
      <c r="AF590" s="468"/>
      <c r="AG590" s="449" t="str">
        <f t="shared" ref="AG590:AG594" si="325">IF(AND(AD590="DISPONIBLE"),AE590,IF(AND(AD590="NO DISPONIBLE"),"N.D.","S.I."))</f>
        <v>S.I.</v>
      </c>
      <c r="AH590" s="452"/>
      <c r="AI590" s="453"/>
      <c r="AJ590" s="473"/>
      <c r="AK590" s="455" t="str">
        <f t="shared" ref="AK590:AK594" si="326">IF(AND(AH590="DISPONIBLE"),AI590,IF(AND(AH590="NO DISPONIBLE"),"N.D.","S.I."))</f>
        <v>S.I.</v>
      </c>
      <c r="AL590" s="1"/>
    </row>
    <row r="591" spans="1:38" ht="42" customHeight="1">
      <c r="A591" s="538" t="s">
        <v>343</v>
      </c>
      <c r="B591" s="535" t="s">
        <v>1187</v>
      </c>
      <c r="C591" s="385">
        <f>+C589+1</f>
        <v>577</v>
      </c>
      <c r="D591" s="115" t="s">
        <v>291</v>
      </c>
      <c r="E591" s="103" t="s">
        <v>0</v>
      </c>
      <c r="F591" s="212"/>
      <c r="G591" s="217"/>
      <c r="H591" s="216"/>
      <c r="I591" s="219" t="str">
        <f t="shared" si="316"/>
        <v>S.I.</v>
      </c>
      <c r="J591" s="235"/>
      <c r="K591" s="61"/>
      <c r="L591" s="224"/>
      <c r="M591" s="225" t="str">
        <f t="shared" si="317"/>
        <v>S.I.</v>
      </c>
      <c r="N591" s="234"/>
      <c r="O591" s="63"/>
      <c r="P591" s="227"/>
      <c r="Q591" s="228" t="str">
        <f t="shared" si="318"/>
        <v>S.I.</v>
      </c>
      <c r="R591" s="233"/>
      <c r="S591" s="65"/>
      <c r="T591" s="222"/>
      <c r="U591" s="223" t="str">
        <f t="shared" si="319"/>
        <v>S.I.</v>
      </c>
      <c r="V591" s="232"/>
      <c r="W591" s="66"/>
      <c r="X591" s="229"/>
      <c r="Y591" s="230" t="str">
        <f t="shared" si="320"/>
        <v>S.I.</v>
      </c>
      <c r="Z591" s="440"/>
      <c r="AA591" s="441"/>
      <c r="AB591" s="465"/>
      <c r="AC591" s="443" t="str">
        <f t="shared" si="324"/>
        <v>S.I.</v>
      </c>
      <c r="AD591" s="446"/>
      <c r="AE591" s="447"/>
      <c r="AF591" s="468"/>
      <c r="AG591" s="449" t="str">
        <f t="shared" si="325"/>
        <v>S.I.</v>
      </c>
      <c r="AH591" s="452"/>
      <c r="AI591" s="453"/>
      <c r="AJ591" s="473"/>
      <c r="AK591" s="455" t="str">
        <f t="shared" si="326"/>
        <v>S.I.</v>
      </c>
      <c r="AL591" s="1"/>
    </row>
    <row r="592" spans="1:38" ht="42" customHeight="1">
      <c r="A592" s="539"/>
      <c r="B592" s="536"/>
      <c r="C592" s="385">
        <f t="shared" ref="C592:C595" si="327">+C591+1</f>
        <v>578</v>
      </c>
      <c r="D592" s="115" t="s">
        <v>292</v>
      </c>
      <c r="E592" s="103" t="s">
        <v>0</v>
      </c>
      <c r="F592" s="212"/>
      <c r="G592" s="217"/>
      <c r="H592" s="216"/>
      <c r="I592" s="219" t="str">
        <f t="shared" si="316"/>
        <v>S.I.</v>
      </c>
      <c r="J592" s="235"/>
      <c r="K592" s="61"/>
      <c r="L592" s="224"/>
      <c r="M592" s="225" t="str">
        <f t="shared" si="317"/>
        <v>S.I.</v>
      </c>
      <c r="N592" s="234"/>
      <c r="O592" s="63"/>
      <c r="P592" s="227"/>
      <c r="Q592" s="228" t="str">
        <f t="shared" si="318"/>
        <v>S.I.</v>
      </c>
      <c r="R592" s="233"/>
      <c r="S592" s="65"/>
      <c r="T592" s="222"/>
      <c r="U592" s="223" t="str">
        <f t="shared" si="319"/>
        <v>S.I.</v>
      </c>
      <c r="V592" s="232"/>
      <c r="W592" s="66"/>
      <c r="X592" s="229"/>
      <c r="Y592" s="230" t="str">
        <f t="shared" si="320"/>
        <v>S.I.</v>
      </c>
      <c r="Z592" s="440"/>
      <c r="AA592" s="441"/>
      <c r="AB592" s="465"/>
      <c r="AC592" s="443" t="str">
        <f t="shared" si="324"/>
        <v>S.I.</v>
      </c>
      <c r="AD592" s="446"/>
      <c r="AE592" s="447"/>
      <c r="AF592" s="468"/>
      <c r="AG592" s="449" t="str">
        <f t="shared" si="325"/>
        <v>S.I.</v>
      </c>
      <c r="AH592" s="452"/>
      <c r="AI592" s="453"/>
      <c r="AJ592" s="473"/>
      <c r="AK592" s="455" t="str">
        <f t="shared" si="326"/>
        <v>S.I.</v>
      </c>
      <c r="AL592" s="1"/>
    </row>
    <row r="593" spans="1:38" ht="33.75" customHeight="1">
      <c r="A593" s="539"/>
      <c r="B593" s="536"/>
      <c r="C593" s="385">
        <f t="shared" si="327"/>
        <v>579</v>
      </c>
      <c r="D593" s="115" t="s">
        <v>293</v>
      </c>
      <c r="E593" s="103" t="s">
        <v>0</v>
      </c>
      <c r="F593" s="212"/>
      <c r="G593" s="217"/>
      <c r="H593" s="216"/>
      <c r="I593" s="219" t="str">
        <f t="shared" si="316"/>
        <v>S.I.</v>
      </c>
      <c r="J593" s="235"/>
      <c r="K593" s="61"/>
      <c r="L593" s="224"/>
      <c r="M593" s="225" t="str">
        <f t="shared" si="317"/>
        <v>S.I.</v>
      </c>
      <c r="N593" s="234"/>
      <c r="O593" s="63"/>
      <c r="P593" s="227"/>
      <c r="Q593" s="228" t="str">
        <f t="shared" si="318"/>
        <v>S.I.</v>
      </c>
      <c r="R593" s="233"/>
      <c r="S593" s="65"/>
      <c r="T593" s="222"/>
      <c r="U593" s="223" t="str">
        <f t="shared" si="319"/>
        <v>S.I.</v>
      </c>
      <c r="V593" s="232"/>
      <c r="W593" s="66"/>
      <c r="X593" s="229"/>
      <c r="Y593" s="230" t="str">
        <f t="shared" si="320"/>
        <v>S.I.</v>
      </c>
      <c r="Z593" s="440"/>
      <c r="AA593" s="441"/>
      <c r="AB593" s="465"/>
      <c r="AC593" s="443" t="str">
        <f t="shared" si="324"/>
        <v>S.I.</v>
      </c>
      <c r="AD593" s="446"/>
      <c r="AE593" s="447"/>
      <c r="AF593" s="468"/>
      <c r="AG593" s="449" t="str">
        <f t="shared" si="325"/>
        <v>S.I.</v>
      </c>
      <c r="AH593" s="452"/>
      <c r="AI593" s="453"/>
      <c r="AJ593" s="473"/>
      <c r="AK593" s="455" t="str">
        <f t="shared" si="326"/>
        <v>S.I.</v>
      </c>
      <c r="AL593" s="1"/>
    </row>
    <row r="594" spans="1:38" ht="33.75" customHeight="1">
      <c r="A594" s="539"/>
      <c r="B594" s="536"/>
      <c r="C594" s="385">
        <f t="shared" si="327"/>
        <v>580</v>
      </c>
      <c r="D594" s="115" t="s">
        <v>294</v>
      </c>
      <c r="E594" s="103" t="s">
        <v>0</v>
      </c>
      <c r="F594" s="212"/>
      <c r="G594" s="217"/>
      <c r="H594" s="216"/>
      <c r="I594" s="219" t="str">
        <f t="shared" si="316"/>
        <v>S.I.</v>
      </c>
      <c r="J594" s="235"/>
      <c r="K594" s="61"/>
      <c r="L594" s="224"/>
      <c r="M594" s="225" t="str">
        <f t="shared" si="317"/>
        <v>S.I.</v>
      </c>
      <c r="N594" s="234"/>
      <c r="O594" s="63"/>
      <c r="P594" s="227"/>
      <c r="Q594" s="228" t="str">
        <f t="shared" si="318"/>
        <v>S.I.</v>
      </c>
      <c r="R594" s="233"/>
      <c r="S594" s="65"/>
      <c r="T594" s="222"/>
      <c r="U594" s="223" t="str">
        <f t="shared" si="319"/>
        <v>S.I.</v>
      </c>
      <c r="V594" s="232"/>
      <c r="W594" s="66"/>
      <c r="X594" s="229"/>
      <c r="Y594" s="230" t="str">
        <f t="shared" si="320"/>
        <v>S.I.</v>
      </c>
      <c r="Z594" s="440"/>
      <c r="AA594" s="441"/>
      <c r="AB594" s="465"/>
      <c r="AC594" s="443" t="str">
        <f t="shared" si="324"/>
        <v>S.I.</v>
      </c>
      <c r="AD594" s="446"/>
      <c r="AE594" s="447"/>
      <c r="AF594" s="468"/>
      <c r="AG594" s="449" t="str">
        <f t="shared" si="325"/>
        <v>S.I.</v>
      </c>
      <c r="AH594" s="452"/>
      <c r="AI594" s="453"/>
      <c r="AJ594" s="473"/>
      <c r="AK594" s="455" t="str">
        <f t="shared" si="326"/>
        <v>S.I.</v>
      </c>
      <c r="AL594" s="1"/>
    </row>
    <row r="595" spans="1:38" ht="25.5">
      <c r="A595" s="539"/>
      <c r="B595" s="536"/>
      <c r="C595" s="385">
        <f t="shared" si="327"/>
        <v>581</v>
      </c>
      <c r="D595" s="115" t="s">
        <v>295</v>
      </c>
      <c r="E595" s="103" t="s">
        <v>0</v>
      </c>
      <c r="F595" s="212"/>
      <c r="G595" s="217"/>
      <c r="H595" s="216"/>
      <c r="I595" s="219" t="s">
        <v>652</v>
      </c>
      <c r="J595" s="235"/>
      <c r="K595" s="61"/>
      <c r="L595" s="224"/>
      <c r="M595" s="225" t="s">
        <v>652</v>
      </c>
      <c r="N595" s="234"/>
      <c r="O595" s="63"/>
      <c r="P595" s="227"/>
      <c r="Q595" s="228" t="s">
        <v>652</v>
      </c>
      <c r="R595" s="233"/>
      <c r="S595" s="65"/>
      <c r="T595" s="222"/>
      <c r="U595" s="223" t="s">
        <v>652</v>
      </c>
      <c r="V595" s="232"/>
      <c r="W595" s="66"/>
      <c r="X595" s="229"/>
      <c r="Y595" s="230" t="s">
        <v>652</v>
      </c>
      <c r="Z595" s="440"/>
      <c r="AA595" s="441"/>
      <c r="AB595" s="465"/>
      <c r="AC595" s="443" t="s">
        <v>652</v>
      </c>
      <c r="AD595" s="446"/>
      <c r="AE595" s="447"/>
      <c r="AF595" s="468"/>
      <c r="AG595" s="449" t="s">
        <v>652</v>
      </c>
      <c r="AH595" s="452"/>
      <c r="AI595" s="453"/>
      <c r="AJ595" s="473"/>
      <c r="AK595" s="455" t="s">
        <v>652</v>
      </c>
      <c r="AL595" s="1"/>
    </row>
    <row r="596" spans="1:38" ht="51">
      <c r="A596" s="540"/>
      <c r="B596" s="537"/>
      <c r="C596" s="382">
        <v>1662</v>
      </c>
      <c r="D596" s="115" t="s">
        <v>651</v>
      </c>
      <c r="E596" s="103" t="s">
        <v>0</v>
      </c>
      <c r="F596" s="212"/>
      <c r="G596" s="217"/>
      <c r="H596" s="216"/>
      <c r="I596" s="219" t="str">
        <f t="shared" si="316"/>
        <v>S.I.</v>
      </c>
      <c r="J596" s="235"/>
      <c r="K596" s="61"/>
      <c r="L596" s="224"/>
      <c r="M596" s="225" t="str">
        <f t="shared" si="317"/>
        <v>S.I.</v>
      </c>
      <c r="N596" s="234"/>
      <c r="O596" s="63"/>
      <c r="P596" s="227"/>
      <c r="Q596" s="228" t="str">
        <f t="shared" si="318"/>
        <v>S.I.</v>
      </c>
      <c r="R596" s="233"/>
      <c r="S596" s="65"/>
      <c r="T596" s="222"/>
      <c r="U596" s="223" t="str">
        <f t="shared" si="319"/>
        <v>S.I.</v>
      </c>
      <c r="V596" s="232"/>
      <c r="W596" s="66"/>
      <c r="X596" s="229"/>
      <c r="Y596" s="230" t="str">
        <f t="shared" si="320"/>
        <v>S.I.</v>
      </c>
      <c r="Z596" s="440"/>
      <c r="AA596" s="441"/>
      <c r="AB596" s="465"/>
      <c r="AC596" s="443" t="str">
        <f t="shared" ref="AC596" si="328">IF(AND(Z596="DISPONIBLE"),AA596,IF(AND(Z596="NO DISPONIBLE"),"N.D.","S.I."))</f>
        <v>S.I.</v>
      </c>
      <c r="AD596" s="446"/>
      <c r="AE596" s="447"/>
      <c r="AF596" s="468"/>
      <c r="AG596" s="449" t="str">
        <f t="shared" ref="AG596" si="329">IF(AND(AD596="DISPONIBLE"),AE596,IF(AND(AD596="NO DISPONIBLE"),"N.D.","S.I."))</f>
        <v>S.I.</v>
      </c>
      <c r="AH596" s="452"/>
      <c r="AI596" s="453"/>
      <c r="AJ596" s="473"/>
      <c r="AK596" s="455" t="str">
        <f t="shared" ref="AK596" si="330">IF(AND(AH596="DISPONIBLE"),AI596,IF(AND(AH596="NO DISPONIBLE"),"N.D.","S.I."))</f>
        <v>S.I.</v>
      </c>
      <c r="AL596" s="1"/>
    </row>
    <row r="597" spans="1:38">
      <c r="A597" s="544" t="s">
        <v>344</v>
      </c>
      <c r="B597" s="547" t="s">
        <v>128</v>
      </c>
      <c r="C597" s="385">
        <f>+C595+1</f>
        <v>582</v>
      </c>
      <c r="D597" s="158" t="s">
        <v>301</v>
      </c>
      <c r="E597" s="111" t="s">
        <v>129</v>
      </c>
      <c r="F597" s="212"/>
      <c r="G597" s="59"/>
      <c r="H597" s="59"/>
      <c r="I597" s="238" t="str">
        <f t="shared" ref="I597:I604" si="331">IF(AND(F597="DISPONIBLE"),G597/H597,IF(AND(F597="NO DISPONIBLE"),"N.D.","S.I."))</f>
        <v>S.I.</v>
      </c>
      <c r="J597" s="235"/>
      <c r="K597" s="61"/>
      <c r="L597" s="61"/>
      <c r="M597" s="226" t="str">
        <f t="shared" ref="M597:M604" si="332">IF(AND(J597="DISPONIBLE"),K597/L597,IF(AND(J597="NO DISPONIBLE"),"N.D.","S.I."))</f>
        <v>S.I.</v>
      </c>
      <c r="N597" s="234"/>
      <c r="O597" s="63"/>
      <c r="P597" s="63"/>
      <c r="Q597" s="68" t="str">
        <f t="shared" ref="Q597:Q604" si="333">IF(AND(N597="DISPONIBLE"),O597/P597,IF(AND(N597="NO DISPONIBLE"),"N.D.","S.I."))</f>
        <v>S.I.</v>
      </c>
      <c r="R597" s="233"/>
      <c r="S597" s="65"/>
      <c r="T597" s="65"/>
      <c r="U597" s="69" t="str">
        <f t="shared" ref="U597:U604" si="334">IF(AND(R597="DISPONIBLE"),S597/T597,IF(AND(R597="NO DISPONIBLE"),"N.D.","S.I."))</f>
        <v>S.I.</v>
      </c>
      <c r="V597" s="232"/>
      <c r="W597" s="66"/>
      <c r="X597" s="66"/>
      <c r="Y597" s="70" t="str">
        <f t="shared" ref="Y597:Y604" si="335">IF(AND(V597="DISPONIBLE"),W597/X597,IF(AND(V597="NO DISPONIBLE"),"N.D.","S.I."))</f>
        <v>S.I.</v>
      </c>
      <c r="Z597" s="440"/>
      <c r="AA597" s="441"/>
      <c r="AB597" s="441"/>
      <c r="AC597" s="442" t="str">
        <f t="shared" ref="AC597" si="336">IF(AND(Z597="DISPONIBLE"),AA597/AB597,IF(AND(Z597="NO DISPONIBLE"),"N.D.","S.I."))</f>
        <v>S.I.</v>
      </c>
      <c r="AD597" s="446"/>
      <c r="AE597" s="447"/>
      <c r="AF597" s="447"/>
      <c r="AG597" s="448" t="str">
        <f t="shared" ref="AG597" si="337">IF(AND(AD597="DISPONIBLE"),AE597/AF597,IF(AND(AD597="NO DISPONIBLE"),"N.D.","S.I."))</f>
        <v>S.I.</v>
      </c>
      <c r="AH597" s="452"/>
      <c r="AI597" s="453"/>
      <c r="AJ597" s="453"/>
      <c r="AK597" s="454" t="str">
        <f t="shared" ref="AK597" si="338">IF(AND(AH597="DISPONIBLE"),AI597/AJ597,IF(AND(AH597="NO DISPONIBLE"),"N.D.","S.I."))</f>
        <v>S.I.</v>
      </c>
      <c r="AL597" s="3"/>
    </row>
    <row r="598" spans="1:38" ht="24">
      <c r="A598" s="545"/>
      <c r="B598" s="548"/>
      <c r="C598" s="385">
        <v>1741</v>
      </c>
      <c r="D598" s="158" t="s">
        <v>504</v>
      </c>
      <c r="E598" s="111" t="s">
        <v>129</v>
      </c>
      <c r="F598" s="212"/>
      <c r="G598" s="59"/>
      <c r="H598" s="59"/>
      <c r="I598" s="238" t="str">
        <f>IF(AND(F598="DISPONIBLE"),G598/H598,IF(AND(F598="NO DISPONIBLE"),"N.D.","S.I."))</f>
        <v>S.I.</v>
      </c>
      <c r="J598" s="235"/>
      <c r="K598" s="61"/>
      <c r="L598" s="61"/>
      <c r="M598" s="226" t="str">
        <f>IF(AND(J598="DISPONIBLE"),K598/L598,IF(AND(J598="NO DISPONIBLE"),"N.D.","S.I."))</f>
        <v>S.I.</v>
      </c>
      <c r="N598" s="234"/>
      <c r="O598" s="63"/>
      <c r="P598" s="63"/>
      <c r="Q598" s="68" t="str">
        <f>IF(AND(N598="DISPONIBLE"),O598/P598,IF(AND(N598="NO DISPONIBLE"),"N.D.","S.I."))</f>
        <v>S.I.</v>
      </c>
      <c r="R598" s="233"/>
      <c r="S598" s="65"/>
      <c r="T598" s="65"/>
      <c r="U598" s="69" t="str">
        <f>IF(AND(R598="DISPONIBLE"),S598/T598,IF(AND(R598="NO DISPONIBLE"),"N.D.","S.I."))</f>
        <v>S.I.</v>
      </c>
      <c r="V598" s="232"/>
      <c r="W598" s="66"/>
      <c r="X598" s="66"/>
      <c r="Y598" s="70" t="str">
        <f>IF(AND(V598="DISPONIBLE"),W598/X598,IF(AND(V598="NO DISPONIBLE"),"N.D.","S.I."))</f>
        <v>S.I.</v>
      </c>
      <c r="Z598" s="440"/>
      <c r="AA598" s="441"/>
      <c r="AB598" s="441"/>
      <c r="AC598" s="442" t="str">
        <f>IF(AND(Z598="DISPONIBLE"),AA598/AB598,IF(AND(Z598="NO DISPONIBLE"),"N.D.","S.I."))</f>
        <v>S.I.</v>
      </c>
      <c r="AD598" s="446"/>
      <c r="AE598" s="447"/>
      <c r="AF598" s="447"/>
      <c r="AG598" s="448" t="str">
        <f>IF(AND(AD598="DISPONIBLE"),AE598/AF598,IF(AND(AD598="NO DISPONIBLE"),"N.D.","S.I."))</f>
        <v>S.I.</v>
      </c>
      <c r="AH598" s="452"/>
      <c r="AI598" s="453"/>
      <c r="AJ598" s="453"/>
      <c r="AK598" s="454" t="str">
        <f>IF(AND(AH598="DISPONIBLE"),AI598/AJ598,IF(AND(AH598="NO DISPONIBLE"),"N.D.","S.I."))</f>
        <v>S.I.</v>
      </c>
      <c r="AL598" s="3"/>
    </row>
    <row r="599" spans="1:38" ht="24">
      <c r="A599" s="545"/>
      <c r="B599" s="548"/>
      <c r="C599" s="385">
        <f>+C597+1</f>
        <v>583</v>
      </c>
      <c r="D599" s="158" t="s">
        <v>302</v>
      </c>
      <c r="E599" s="111" t="s">
        <v>129</v>
      </c>
      <c r="F599" s="212"/>
      <c r="G599" s="59"/>
      <c r="H599" s="59"/>
      <c r="I599" s="238" t="str">
        <f t="shared" si="331"/>
        <v>S.I.</v>
      </c>
      <c r="J599" s="235"/>
      <c r="K599" s="61"/>
      <c r="L599" s="61"/>
      <c r="M599" s="226" t="str">
        <f t="shared" si="332"/>
        <v>S.I.</v>
      </c>
      <c r="N599" s="234"/>
      <c r="O599" s="63"/>
      <c r="P599" s="63"/>
      <c r="Q599" s="68" t="str">
        <f t="shared" si="333"/>
        <v>S.I.</v>
      </c>
      <c r="R599" s="233"/>
      <c r="S599" s="65"/>
      <c r="T599" s="65"/>
      <c r="U599" s="69" t="str">
        <f t="shared" si="334"/>
        <v>S.I.</v>
      </c>
      <c r="V599" s="232"/>
      <c r="W599" s="66"/>
      <c r="X599" s="66"/>
      <c r="Y599" s="70" t="str">
        <f t="shared" si="335"/>
        <v>S.I.</v>
      </c>
      <c r="Z599" s="440"/>
      <c r="AA599" s="441"/>
      <c r="AB599" s="441"/>
      <c r="AC599" s="442" t="str">
        <f t="shared" ref="AC599:AC601" si="339">IF(AND(Z599="DISPONIBLE"),AA599/AB599,IF(AND(Z599="NO DISPONIBLE"),"N.D.","S.I."))</f>
        <v>S.I.</v>
      </c>
      <c r="AD599" s="446"/>
      <c r="AE599" s="447"/>
      <c r="AF599" s="447"/>
      <c r="AG599" s="448" t="str">
        <f t="shared" ref="AG599:AG601" si="340">IF(AND(AD599="DISPONIBLE"),AE599/AF599,IF(AND(AD599="NO DISPONIBLE"),"N.D.","S.I."))</f>
        <v>S.I.</v>
      </c>
      <c r="AH599" s="452"/>
      <c r="AI599" s="453"/>
      <c r="AJ599" s="453"/>
      <c r="AK599" s="454" t="str">
        <f t="shared" ref="AK599:AK601" si="341">IF(AND(AH599="DISPONIBLE"),AI599/AJ599,IF(AND(AH599="NO DISPONIBLE"),"N.D.","S.I."))</f>
        <v>S.I.</v>
      </c>
      <c r="AL599" s="3"/>
    </row>
    <row r="600" spans="1:38">
      <c r="A600" s="546"/>
      <c r="B600" s="549"/>
      <c r="C600" s="385">
        <f t="shared" ref="C600:C647" si="342">+C599+1</f>
        <v>584</v>
      </c>
      <c r="D600" s="158" t="s">
        <v>294</v>
      </c>
      <c r="E600" s="111" t="s">
        <v>129</v>
      </c>
      <c r="F600" s="212"/>
      <c r="G600" s="59"/>
      <c r="H600" s="59"/>
      <c r="I600" s="238" t="str">
        <f t="shared" si="331"/>
        <v>S.I.</v>
      </c>
      <c r="J600" s="235"/>
      <c r="K600" s="61"/>
      <c r="L600" s="61"/>
      <c r="M600" s="226" t="str">
        <f t="shared" si="332"/>
        <v>S.I.</v>
      </c>
      <c r="N600" s="234"/>
      <c r="O600" s="63"/>
      <c r="P600" s="63"/>
      <c r="Q600" s="68" t="str">
        <f t="shared" si="333"/>
        <v>S.I.</v>
      </c>
      <c r="R600" s="233"/>
      <c r="S600" s="65"/>
      <c r="T600" s="65"/>
      <c r="U600" s="69" t="str">
        <f t="shared" si="334"/>
        <v>S.I.</v>
      </c>
      <c r="V600" s="232"/>
      <c r="W600" s="66"/>
      <c r="X600" s="66"/>
      <c r="Y600" s="70" t="str">
        <f t="shared" si="335"/>
        <v>S.I.</v>
      </c>
      <c r="Z600" s="440"/>
      <c r="AA600" s="441"/>
      <c r="AB600" s="441"/>
      <c r="AC600" s="442" t="str">
        <f t="shared" si="339"/>
        <v>S.I.</v>
      </c>
      <c r="AD600" s="446"/>
      <c r="AE600" s="447"/>
      <c r="AF600" s="447"/>
      <c r="AG600" s="448" t="str">
        <f t="shared" si="340"/>
        <v>S.I.</v>
      </c>
      <c r="AH600" s="452"/>
      <c r="AI600" s="453"/>
      <c r="AJ600" s="453"/>
      <c r="AK600" s="454" t="str">
        <f t="shared" si="341"/>
        <v>S.I.</v>
      </c>
      <c r="AL600" s="3"/>
    </row>
    <row r="601" spans="1:38">
      <c r="A601" s="550" t="s">
        <v>345</v>
      </c>
      <c r="B601" s="547" t="s">
        <v>128</v>
      </c>
      <c r="C601" s="385">
        <f t="shared" si="342"/>
        <v>585</v>
      </c>
      <c r="D601" s="158" t="s">
        <v>301</v>
      </c>
      <c r="E601" s="111" t="s">
        <v>129</v>
      </c>
      <c r="F601" s="212"/>
      <c r="G601" s="59"/>
      <c r="H601" s="59"/>
      <c r="I601" s="238" t="str">
        <f t="shared" si="331"/>
        <v>S.I.</v>
      </c>
      <c r="J601" s="235"/>
      <c r="K601" s="61"/>
      <c r="L601" s="61"/>
      <c r="M601" s="226" t="str">
        <f t="shared" si="332"/>
        <v>S.I.</v>
      </c>
      <c r="N601" s="234"/>
      <c r="O601" s="63"/>
      <c r="P601" s="63"/>
      <c r="Q601" s="68" t="str">
        <f t="shared" si="333"/>
        <v>S.I.</v>
      </c>
      <c r="R601" s="233"/>
      <c r="S601" s="65"/>
      <c r="T601" s="65"/>
      <c r="U601" s="69" t="str">
        <f t="shared" si="334"/>
        <v>S.I.</v>
      </c>
      <c r="V601" s="232"/>
      <c r="W601" s="66"/>
      <c r="X601" s="66"/>
      <c r="Y601" s="70" t="str">
        <f t="shared" si="335"/>
        <v>S.I.</v>
      </c>
      <c r="Z601" s="440"/>
      <c r="AA601" s="441"/>
      <c r="AB601" s="441"/>
      <c r="AC601" s="442" t="str">
        <f t="shared" si="339"/>
        <v>S.I.</v>
      </c>
      <c r="AD601" s="446"/>
      <c r="AE601" s="447"/>
      <c r="AF601" s="447"/>
      <c r="AG601" s="448" t="str">
        <f t="shared" si="340"/>
        <v>S.I.</v>
      </c>
      <c r="AH601" s="452"/>
      <c r="AI601" s="453"/>
      <c r="AJ601" s="453"/>
      <c r="AK601" s="454" t="str">
        <f t="shared" si="341"/>
        <v>S.I.</v>
      </c>
      <c r="AL601" s="3"/>
    </row>
    <row r="602" spans="1:38" ht="24">
      <c r="A602" s="550"/>
      <c r="B602" s="548"/>
      <c r="C602" s="385">
        <v>1742</v>
      </c>
      <c r="D602" s="158" t="s">
        <v>504</v>
      </c>
      <c r="E602" s="111" t="s">
        <v>129</v>
      </c>
      <c r="F602" s="212"/>
      <c r="G602" s="59"/>
      <c r="H602" s="59"/>
      <c r="I602" s="238" t="str">
        <f>IF(AND(F602="DISPONIBLE"),G602/H602,IF(AND(F602="NO DISPONIBLE"),"N.D.","S.I."))</f>
        <v>S.I.</v>
      </c>
      <c r="J602" s="235"/>
      <c r="K602" s="61"/>
      <c r="L602" s="61"/>
      <c r="M602" s="226" t="str">
        <f>IF(AND(J602="DISPONIBLE"),K602/L602,IF(AND(J602="NO DISPONIBLE"),"N.D.","S.I."))</f>
        <v>S.I.</v>
      </c>
      <c r="N602" s="234"/>
      <c r="O602" s="63"/>
      <c r="P602" s="63"/>
      <c r="Q602" s="68" t="str">
        <f>IF(AND(N602="DISPONIBLE"),O602/P602,IF(AND(N602="NO DISPONIBLE"),"N.D.","S.I."))</f>
        <v>S.I.</v>
      </c>
      <c r="R602" s="233"/>
      <c r="S602" s="65"/>
      <c r="T602" s="65"/>
      <c r="U602" s="69" t="str">
        <f>IF(AND(R602="DISPONIBLE"),S602/T602,IF(AND(R602="NO DISPONIBLE"),"N.D.","S.I."))</f>
        <v>S.I.</v>
      </c>
      <c r="V602" s="232"/>
      <c r="W602" s="66"/>
      <c r="X602" s="66"/>
      <c r="Y602" s="70" t="str">
        <f>IF(AND(V602="DISPONIBLE"),W602/X602,IF(AND(V602="NO DISPONIBLE"),"N.D.","S.I."))</f>
        <v>S.I.</v>
      </c>
      <c r="Z602" s="440"/>
      <c r="AA602" s="441"/>
      <c r="AB602" s="441"/>
      <c r="AC602" s="442" t="str">
        <f>IF(AND(Z602="DISPONIBLE"),AA602/AB602,IF(AND(Z602="NO DISPONIBLE"),"N.D.","S.I."))</f>
        <v>S.I.</v>
      </c>
      <c r="AD602" s="446"/>
      <c r="AE602" s="447"/>
      <c r="AF602" s="447"/>
      <c r="AG602" s="448" t="str">
        <f>IF(AND(AD602="DISPONIBLE"),AE602/AF602,IF(AND(AD602="NO DISPONIBLE"),"N.D.","S.I."))</f>
        <v>S.I.</v>
      </c>
      <c r="AH602" s="452"/>
      <c r="AI602" s="453"/>
      <c r="AJ602" s="453"/>
      <c r="AK602" s="454" t="str">
        <f>IF(AND(AH602="DISPONIBLE"),AI602/AJ602,IF(AND(AH602="NO DISPONIBLE"),"N.D.","S.I."))</f>
        <v>S.I.</v>
      </c>
      <c r="AL602" s="3"/>
    </row>
    <row r="603" spans="1:38" ht="24">
      <c r="A603" s="550"/>
      <c r="B603" s="548"/>
      <c r="C603" s="385">
        <f>+C601+1</f>
        <v>586</v>
      </c>
      <c r="D603" s="158" t="s">
        <v>302</v>
      </c>
      <c r="E603" s="111" t="s">
        <v>129</v>
      </c>
      <c r="F603" s="212"/>
      <c r="G603" s="59"/>
      <c r="H603" s="59"/>
      <c r="I603" s="238" t="str">
        <f t="shared" si="331"/>
        <v>S.I.</v>
      </c>
      <c r="J603" s="235"/>
      <c r="K603" s="61"/>
      <c r="L603" s="61"/>
      <c r="M603" s="226" t="str">
        <f t="shared" si="332"/>
        <v>S.I.</v>
      </c>
      <c r="N603" s="234"/>
      <c r="O603" s="63"/>
      <c r="P603" s="63"/>
      <c r="Q603" s="68" t="str">
        <f t="shared" si="333"/>
        <v>S.I.</v>
      </c>
      <c r="R603" s="233"/>
      <c r="S603" s="65"/>
      <c r="T603" s="65"/>
      <c r="U603" s="69" t="str">
        <f t="shared" si="334"/>
        <v>S.I.</v>
      </c>
      <c r="V603" s="232"/>
      <c r="W603" s="66"/>
      <c r="X603" s="66"/>
      <c r="Y603" s="70" t="str">
        <f t="shared" si="335"/>
        <v>S.I.</v>
      </c>
      <c r="Z603" s="440"/>
      <c r="AA603" s="441"/>
      <c r="AB603" s="441"/>
      <c r="AC603" s="442" t="str">
        <f t="shared" ref="AC603:AC604" si="343">IF(AND(Z603="DISPONIBLE"),AA603/AB603,IF(AND(Z603="NO DISPONIBLE"),"N.D.","S.I."))</f>
        <v>S.I.</v>
      </c>
      <c r="AD603" s="446"/>
      <c r="AE603" s="447"/>
      <c r="AF603" s="447"/>
      <c r="AG603" s="448" t="str">
        <f t="shared" ref="AG603:AG604" si="344">IF(AND(AD603="DISPONIBLE"),AE603/AF603,IF(AND(AD603="NO DISPONIBLE"),"N.D.","S.I."))</f>
        <v>S.I.</v>
      </c>
      <c r="AH603" s="452"/>
      <c r="AI603" s="453"/>
      <c r="AJ603" s="453"/>
      <c r="AK603" s="454" t="str">
        <f t="shared" ref="AK603:AK604" si="345">IF(AND(AH603="DISPONIBLE"),AI603/AJ603,IF(AND(AH603="NO DISPONIBLE"),"N.D.","S.I."))</f>
        <v>S.I.</v>
      </c>
      <c r="AL603" s="3"/>
    </row>
    <row r="604" spans="1:38">
      <c r="A604" s="550"/>
      <c r="B604" s="549"/>
      <c r="C604" s="385">
        <f t="shared" si="342"/>
        <v>587</v>
      </c>
      <c r="D604" s="158" t="s">
        <v>294</v>
      </c>
      <c r="E604" s="111" t="s">
        <v>129</v>
      </c>
      <c r="F604" s="212"/>
      <c r="G604" s="59"/>
      <c r="H604" s="59"/>
      <c r="I604" s="238" t="str">
        <f t="shared" si="331"/>
        <v>S.I.</v>
      </c>
      <c r="J604" s="235"/>
      <c r="K604" s="61"/>
      <c r="L604" s="61"/>
      <c r="M604" s="226" t="str">
        <f t="shared" si="332"/>
        <v>S.I.</v>
      </c>
      <c r="N604" s="234"/>
      <c r="O604" s="63"/>
      <c r="P604" s="63"/>
      <c r="Q604" s="68" t="str">
        <f t="shared" si="333"/>
        <v>S.I.</v>
      </c>
      <c r="R604" s="233"/>
      <c r="S604" s="65"/>
      <c r="T604" s="65"/>
      <c r="U604" s="69" t="str">
        <f t="shared" si="334"/>
        <v>S.I.</v>
      </c>
      <c r="V604" s="232"/>
      <c r="W604" s="66"/>
      <c r="X604" s="66"/>
      <c r="Y604" s="70" t="str">
        <f t="shared" si="335"/>
        <v>S.I.</v>
      </c>
      <c r="Z604" s="440"/>
      <c r="AA604" s="441"/>
      <c r="AB604" s="441"/>
      <c r="AC604" s="442" t="str">
        <f t="shared" si="343"/>
        <v>S.I.</v>
      </c>
      <c r="AD604" s="446"/>
      <c r="AE604" s="447"/>
      <c r="AF604" s="447"/>
      <c r="AG604" s="448" t="str">
        <f t="shared" si="344"/>
        <v>S.I.</v>
      </c>
      <c r="AH604" s="452"/>
      <c r="AI604" s="453"/>
      <c r="AJ604" s="453"/>
      <c r="AK604" s="454" t="str">
        <f t="shared" si="345"/>
        <v>S.I.</v>
      </c>
      <c r="AL604" s="3"/>
    </row>
    <row r="605" spans="1:38" ht="19.5" customHeight="1">
      <c r="A605" s="552" t="s">
        <v>424</v>
      </c>
      <c r="B605" s="551" t="s">
        <v>193</v>
      </c>
      <c r="C605" s="385">
        <f t="shared" si="342"/>
        <v>588</v>
      </c>
      <c r="D605" s="541" t="s">
        <v>399</v>
      </c>
      <c r="E605" s="159" t="s">
        <v>0</v>
      </c>
      <c r="F605" s="212"/>
      <c r="G605" s="217"/>
      <c r="H605" s="216"/>
      <c r="I605" s="219" t="str">
        <f t="shared" ref="I605:I648" si="346">IF(AND(F605="DISPONIBLE"),G605,IF(AND(F605="NO DISPONIBLE"),"N.D.","S.I."))</f>
        <v>S.I.</v>
      </c>
      <c r="J605" s="235"/>
      <c r="K605" s="61"/>
      <c r="L605" s="224"/>
      <c r="M605" s="225" t="str">
        <f t="shared" ref="M605:M648" si="347">IF(AND(J605="DISPONIBLE"),K605,IF(AND(J605="NO DISPONIBLE"),"N.D.","S.I."))</f>
        <v>S.I.</v>
      </c>
      <c r="N605" s="234"/>
      <c r="O605" s="63"/>
      <c r="P605" s="227"/>
      <c r="Q605" s="228" t="str">
        <f t="shared" ref="Q605:Q648" si="348">IF(AND(N605="DISPONIBLE"),O605,IF(AND(N605="NO DISPONIBLE"),"N.D.","S.I."))</f>
        <v>S.I.</v>
      </c>
      <c r="R605" s="233"/>
      <c r="S605" s="65"/>
      <c r="T605" s="222"/>
      <c r="U605" s="223" t="str">
        <f t="shared" ref="U605:U648" si="349">IF(AND(R605="DISPONIBLE"),S605,IF(AND(R605="NO DISPONIBLE"),"N.D.","S.I."))</f>
        <v>S.I.</v>
      </c>
      <c r="V605" s="232"/>
      <c r="W605" s="66"/>
      <c r="X605" s="229"/>
      <c r="Y605" s="230" t="str">
        <f t="shared" ref="Y605:Y648" si="350">IF(AND(V605="DISPONIBLE"),W605,IF(AND(V605="NO DISPONIBLE"),"N.D.","S.I."))</f>
        <v>S.I.</v>
      </c>
      <c r="Z605" s="440"/>
      <c r="AA605" s="441"/>
      <c r="AB605" s="465"/>
      <c r="AC605" s="443" t="str">
        <f t="shared" ref="AC605:AC640" si="351">IF(AND(Z605="DISPONIBLE"),AA605,IF(AND(Z605="NO DISPONIBLE"),"N.D.","S.I."))</f>
        <v>S.I.</v>
      </c>
      <c r="AD605" s="446"/>
      <c r="AE605" s="447"/>
      <c r="AF605" s="468"/>
      <c r="AG605" s="449" t="str">
        <f t="shared" ref="AG605:AG640" si="352">IF(AND(AD605="DISPONIBLE"),AE605,IF(AND(AD605="NO DISPONIBLE"),"N.D.","S.I."))</f>
        <v>S.I.</v>
      </c>
      <c r="AH605" s="452"/>
      <c r="AI605" s="453"/>
      <c r="AJ605" s="473"/>
      <c r="AK605" s="455" t="str">
        <f t="shared" ref="AK605:AK640" si="353">IF(AND(AH605="DISPONIBLE"),AI605,IF(AND(AH605="NO DISPONIBLE"),"N.D.","S.I."))</f>
        <v>S.I.</v>
      </c>
      <c r="AL605" s="1"/>
    </row>
    <row r="606" spans="1:38" ht="19.5" customHeight="1">
      <c r="A606" s="552"/>
      <c r="B606" s="551"/>
      <c r="C606" s="385">
        <f t="shared" si="342"/>
        <v>589</v>
      </c>
      <c r="D606" s="541"/>
      <c r="E606" s="159" t="s">
        <v>412</v>
      </c>
      <c r="F606" s="212"/>
      <c r="G606" s="217"/>
      <c r="H606" s="216"/>
      <c r="I606" s="219" t="str">
        <f t="shared" si="346"/>
        <v>S.I.</v>
      </c>
      <c r="J606" s="235"/>
      <c r="K606" s="61"/>
      <c r="L606" s="224"/>
      <c r="M606" s="225" t="str">
        <f t="shared" si="347"/>
        <v>S.I.</v>
      </c>
      <c r="N606" s="234"/>
      <c r="O606" s="63"/>
      <c r="P606" s="227"/>
      <c r="Q606" s="228" t="str">
        <f t="shared" si="348"/>
        <v>S.I.</v>
      </c>
      <c r="R606" s="233"/>
      <c r="S606" s="65"/>
      <c r="T606" s="222"/>
      <c r="U606" s="223" t="str">
        <f t="shared" si="349"/>
        <v>S.I.</v>
      </c>
      <c r="V606" s="232"/>
      <c r="W606" s="66"/>
      <c r="X606" s="229"/>
      <c r="Y606" s="230" t="str">
        <f t="shared" si="350"/>
        <v>S.I.</v>
      </c>
      <c r="Z606" s="440"/>
      <c r="AA606" s="441"/>
      <c r="AB606" s="465"/>
      <c r="AC606" s="443" t="str">
        <f t="shared" si="351"/>
        <v>S.I.</v>
      </c>
      <c r="AD606" s="446"/>
      <c r="AE606" s="447"/>
      <c r="AF606" s="468"/>
      <c r="AG606" s="449" t="str">
        <f t="shared" si="352"/>
        <v>S.I.</v>
      </c>
      <c r="AH606" s="452"/>
      <c r="AI606" s="453"/>
      <c r="AJ606" s="473"/>
      <c r="AK606" s="455" t="str">
        <f t="shared" si="353"/>
        <v>S.I.</v>
      </c>
      <c r="AL606" s="1"/>
    </row>
    <row r="607" spans="1:38" ht="19.5" customHeight="1">
      <c r="A607" s="552"/>
      <c r="B607" s="551"/>
      <c r="C607" s="385">
        <f t="shared" si="342"/>
        <v>590</v>
      </c>
      <c r="D607" s="541" t="s">
        <v>400</v>
      </c>
      <c r="E607" s="159" t="s">
        <v>0</v>
      </c>
      <c r="F607" s="212"/>
      <c r="G607" s="217"/>
      <c r="H607" s="216"/>
      <c r="I607" s="219" t="str">
        <f t="shared" si="346"/>
        <v>S.I.</v>
      </c>
      <c r="J607" s="235"/>
      <c r="K607" s="61"/>
      <c r="L607" s="224"/>
      <c r="M607" s="225" t="str">
        <f t="shared" si="347"/>
        <v>S.I.</v>
      </c>
      <c r="N607" s="234"/>
      <c r="O607" s="63"/>
      <c r="P607" s="227"/>
      <c r="Q607" s="228" t="str">
        <f t="shared" si="348"/>
        <v>S.I.</v>
      </c>
      <c r="R607" s="233"/>
      <c r="S607" s="65"/>
      <c r="T607" s="222"/>
      <c r="U607" s="223" t="str">
        <f t="shared" si="349"/>
        <v>S.I.</v>
      </c>
      <c r="V607" s="232"/>
      <c r="W607" s="66"/>
      <c r="X607" s="229"/>
      <c r="Y607" s="230" t="str">
        <f t="shared" si="350"/>
        <v>S.I.</v>
      </c>
      <c r="Z607" s="440"/>
      <c r="AA607" s="441"/>
      <c r="AB607" s="465"/>
      <c r="AC607" s="443" t="str">
        <f t="shared" si="351"/>
        <v>S.I.</v>
      </c>
      <c r="AD607" s="446"/>
      <c r="AE607" s="447"/>
      <c r="AF607" s="468"/>
      <c r="AG607" s="449" t="str">
        <f t="shared" si="352"/>
        <v>S.I.</v>
      </c>
      <c r="AH607" s="452"/>
      <c r="AI607" s="453"/>
      <c r="AJ607" s="473"/>
      <c r="AK607" s="455" t="str">
        <f t="shared" si="353"/>
        <v>S.I.</v>
      </c>
      <c r="AL607" s="1"/>
    </row>
    <row r="608" spans="1:38" ht="19.5" customHeight="1">
      <c r="A608" s="552"/>
      <c r="B608" s="551"/>
      <c r="C608" s="385">
        <f t="shared" si="342"/>
        <v>591</v>
      </c>
      <c r="D608" s="541" t="s">
        <v>400</v>
      </c>
      <c r="E608" s="159" t="s">
        <v>412</v>
      </c>
      <c r="F608" s="212"/>
      <c r="G608" s="217"/>
      <c r="H608" s="216"/>
      <c r="I608" s="219" t="str">
        <f t="shared" si="346"/>
        <v>S.I.</v>
      </c>
      <c r="J608" s="235"/>
      <c r="K608" s="61"/>
      <c r="L608" s="224"/>
      <c r="M608" s="225" t="str">
        <f t="shared" si="347"/>
        <v>S.I.</v>
      </c>
      <c r="N608" s="234"/>
      <c r="O608" s="63"/>
      <c r="P608" s="227"/>
      <c r="Q608" s="228" t="str">
        <f t="shared" si="348"/>
        <v>S.I.</v>
      </c>
      <c r="R608" s="233"/>
      <c r="S608" s="65"/>
      <c r="T608" s="222"/>
      <c r="U608" s="223" t="str">
        <f t="shared" si="349"/>
        <v>S.I.</v>
      </c>
      <c r="V608" s="232"/>
      <c r="W608" s="66"/>
      <c r="X608" s="229"/>
      <c r="Y608" s="230" t="str">
        <f t="shared" si="350"/>
        <v>S.I.</v>
      </c>
      <c r="Z608" s="440"/>
      <c r="AA608" s="441"/>
      <c r="AB608" s="465"/>
      <c r="AC608" s="443" t="str">
        <f t="shared" si="351"/>
        <v>S.I.</v>
      </c>
      <c r="AD608" s="446"/>
      <c r="AE608" s="447"/>
      <c r="AF608" s="468"/>
      <c r="AG608" s="449" t="str">
        <f t="shared" si="352"/>
        <v>S.I.</v>
      </c>
      <c r="AH608" s="452"/>
      <c r="AI608" s="453"/>
      <c r="AJ608" s="473"/>
      <c r="AK608" s="455" t="str">
        <f t="shared" si="353"/>
        <v>S.I.</v>
      </c>
      <c r="AL608" s="1"/>
    </row>
    <row r="609" spans="1:38" ht="19.5" customHeight="1">
      <c r="A609" s="552"/>
      <c r="B609" s="551"/>
      <c r="C609" s="385">
        <f t="shared" si="342"/>
        <v>592</v>
      </c>
      <c r="D609" s="541" t="s">
        <v>401</v>
      </c>
      <c r="E609" s="159" t="s">
        <v>0</v>
      </c>
      <c r="F609" s="212"/>
      <c r="G609" s="217"/>
      <c r="H609" s="216"/>
      <c r="I609" s="219" t="str">
        <f t="shared" si="346"/>
        <v>S.I.</v>
      </c>
      <c r="J609" s="235"/>
      <c r="K609" s="61"/>
      <c r="L609" s="224"/>
      <c r="M609" s="225" t="str">
        <f t="shared" si="347"/>
        <v>S.I.</v>
      </c>
      <c r="N609" s="234"/>
      <c r="O609" s="63"/>
      <c r="P609" s="227"/>
      <c r="Q609" s="228" t="str">
        <f t="shared" si="348"/>
        <v>S.I.</v>
      </c>
      <c r="R609" s="233"/>
      <c r="S609" s="65"/>
      <c r="T609" s="222"/>
      <c r="U609" s="223" t="str">
        <f t="shared" si="349"/>
        <v>S.I.</v>
      </c>
      <c r="V609" s="232"/>
      <c r="W609" s="66"/>
      <c r="X609" s="229"/>
      <c r="Y609" s="230" t="str">
        <f t="shared" si="350"/>
        <v>S.I.</v>
      </c>
      <c r="Z609" s="440"/>
      <c r="AA609" s="441"/>
      <c r="AB609" s="465"/>
      <c r="AC609" s="443" t="str">
        <f t="shared" si="351"/>
        <v>S.I.</v>
      </c>
      <c r="AD609" s="446"/>
      <c r="AE609" s="447"/>
      <c r="AF609" s="468"/>
      <c r="AG609" s="449" t="str">
        <f t="shared" si="352"/>
        <v>S.I.</v>
      </c>
      <c r="AH609" s="452"/>
      <c r="AI609" s="453"/>
      <c r="AJ609" s="473"/>
      <c r="AK609" s="455" t="str">
        <f t="shared" si="353"/>
        <v>S.I.</v>
      </c>
      <c r="AL609" s="1"/>
    </row>
    <row r="610" spans="1:38" ht="19.5" customHeight="1">
      <c r="A610" s="552"/>
      <c r="B610" s="551"/>
      <c r="C610" s="385">
        <f t="shared" si="342"/>
        <v>593</v>
      </c>
      <c r="D610" s="541" t="s">
        <v>401</v>
      </c>
      <c r="E610" s="159" t="s">
        <v>412</v>
      </c>
      <c r="F610" s="212"/>
      <c r="G610" s="217"/>
      <c r="H610" s="216"/>
      <c r="I610" s="219" t="str">
        <f t="shared" si="346"/>
        <v>S.I.</v>
      </c>
      <c r="J610" s="235"/>
      <c r="K610" s="61"/>
      <c r="L610" s="224"/>
      <c r="M610" s="225" t="str">
        <f t="shared" si="347"/>
        <v>S.I.</v>
      </c>
      <c r="N610" s="234"/>
      <c r="O610" s="63"/>
      <c r="P610" s="227"/>
      <c r="Q610" s="228" t="str">
        <f t="shared" si="348"/>
        <v>S.I.</v>
      </c>
      <c r="R610" s="233"/>
      <c r="S610" s="65"/>
      <c r="T610" s="222"/>
      <c r="U610" s="223" t="str">
        <f t="shared" si="349"/>
        <v>S.I.</v>
      </c>
      <c r="V610" s="232"/>
      <c r="W610" s="66"/>
      <c r="X610" s="229"/>
      <c r="Y610" s="230" t="str">
        <f t="shared" si="350"/>
        <v>S.I.</v>
      </c>
      <c r="Z610" s="440"/>
      <c r="AA610" s="441"/>
      <c r="AB610" s="465"/>
      <c r="AC610" s="443" t="str">
        <f t="shared" si="351"/>
        <v>S.I.</v>
      </c>
      <c r="AD610" s="446"/>
      <c r="AE610" s="447"/>
      <c r="AF610" s="468"/>
      <c r="AG610" s="449" t="str">
        <f t="shared" si="352"/>
        <v>S.I.</v>
      </c>
      <c r="AH610" s="452"/>
      <c r="AI610" s="453"/>
      <c r="AJ610" s="473"/>
      <c r="AK610" s="455" t="str">
        <f t="shared" si="353"/>
        <v>S.I.</v>
      </c>
      <c r="AL610" s="1"/>
    </row>
    <row r="611" spans="1:38" ht="19.5" customHeight="1" outlineLevel="1">
      <c r="A611" s="552"/>
      <c r="B611" s="551"/>
      <c r="C611" s="386">
        <v>1798</v>
      </c>
      <c r="D611" s="542" t="s">
        <v>860</v>
      </c>
      <c r="E611" s="159" t="s">
        <v>0</v>
      </c>
      <c r="F611" s="212"/>
      <c r="G611" s="217"/>
      <c r="H611" s="216"/>
      <c r="I611" s="219" t="str">
        <f t="shared" si="346"/>
        <v>S.I.</v>
      </c>
      <c r="J611" s="235"/>
      <c r="K611" s="61"/>
      <c r="L611" s="224"/>
      <c r="M611" s="225" t="str">
        <f t="shared" si="347"/>
        <v>S.I.</v>
      </c>
      <c r="N611" s="234"/>
      <c r="O611" s="63"/>
      <c r="P611" s="227"/>
      <c r="Q611" s="228" t="str">
        <f t="shared" si="348"/>
        <v>S.I.</v>
      </c>
      <c r="R611" s="233"/>
      <c r="S611" s="65"/>
      <c r="T611" s="222"/>
      <c r="U611" s="223" t="str">
        <f t="shared" si="349"/>
        <v>S.I.</v>
      </c>
      <c r="V611" s="232"/>
      <c r="W611" s="66"/>
      <c r="X611" s="229"/>
      <c r="Y611" s="230" t="str">
        <f t="shared" si="350"/>
        <v>S.I.</v>
      </c>
      <c r="Z611" s="440"/>
      <c r="AA611" s="441"/>
      <c r="AB611" s="465"/>
      <c r="AC611" s="443" t="str">
        <f t="shared" si="351"/>
        <v>S.I.</v>
      </c>
      <c r="AD611" s="446"/>
      <c r="AE611" s="447"/>
      <c r="AF611" s="468"/>
      <c r="AG611" s="449" t="str">
        <f t="shared" si="352"/>
        <v>S.I.</v>
      </c>
      <c r="AH611" s="452"/>
      <c r="AI611" s="453"/>
      <c r="AJ611" s="473"/>
      <c r="AK611" s="455" t="str">
        <f t="shared" si="353"/>
        <v>S.I.</v>
      </c>
      <c r="AL611" s="1"/>
    </row>
    <row r="612" spans="1:38" ht="19.5" customHeight="1" outlineLevel="1">
      <c r="A612" s="552"/>
      <c r="B612" s="551"/>
      <c r="C612" s="386">
        <v>1823</v>
      </c>
      <c r="D612" s="543" t="s">
        <v>402</v>
      </c>
      <c r="E612" s="159" t="s">
        <v>412</v>
      </c>
      <c r="F612" s="212"/>
      <c r="G612" s="217"/>
      <c r="H612" s="216"/>
      <c r="I612" s="219" t="str">
        <f t="shared" si="346"/>
        <v>S.I.</v>
      </c>
      <c r="J612" s="235"/>
      <c r="K612" s="61"/>
      <c r="L612" s="224"/>
      <c r="M612" s="225" t="str">
        <f t="shared" si="347"/>
        <v>S.I.</v>
      </c>
      <c r="N612" s="234"/>
      <c r="O612" s="63"/>
      <c r="P612" s="227"/>
      <c r="Q612" s="228" t="str">
        <f t="shared" si="348"/>
        <v>S.I.</v>
      </c>
      <c r="R612" s="233"/>
      <c r="S612" s="65"/>
      <c r="T612" s="222"/>
      <c r="U612" s="223" t="str">
        <f t="shared" si="349"/>
        <v>S.I.</v>
      </c>
      <c r="V612" s="232"/>
      <c r="W612" s="66"/>
      <c r="X612" s="229"/>
      <c r="Y612" s="230" t="str">
        <f t="shared" si="350"/>
        <v>S.I.</v>
      </c>
      <c r="Z612" s="440"/>
      <c r="AA612" s="441"/>
      <c r="AB612" s="465"/>
      <c r="AC612" s="443" t="str">
        <f t="shared" si="351"/>
        <v>S.I.</v>
      </c>
      <c r="AD612" s="446"/>
      <c r="AE612" s="447"/>
      <c r="AF612" s="468"/>
      <c r="AG612" s="449" t="str">
        <f t="shared" si="352"/>
        <v>S.I.</v>
      </c>
      <c r="AH612" s="452"/>
      <c r="AI612" s="453"/>
      <c r="AJ612" s="473"/>
      <c r="AK612" s="455" t="str">
        <f t="shared" si="353"/>
        <v>S.I.</v>
      </c>
      <c r="AL612" s="1"/>
    </row>
    <row r="613" spans="1:38" ht="19.5" customHeight="1" outlineLevel="1">
      <c r="A613" s="552"/>
      <c r="B613" s="551"/>
      <c r="C613" s="386">
        <v>1848</v>
      </c>
      <c r="D613" s="542" t="s">
        <v>861</v>
      </c>
      <c r="E613" s="159" t="s">
        <v>0</v>
      </c>
      <c r="F613" s="212"/>
      <c r="G613" s="217"/>
      <c r="H613" s="216"/>
      <c r="I613" s="219" t="str">
        <f t="shared" si="346"/>
        <v>S.I.</v>
      </c>
      <c r="J613" s="235"/>
      <c r="K613" s="61"/>
      <c r="L613" s="224"/>
      <c r="M613" s="225" t="str">
        <f t="shared" si="347"/>
        <v>S.I.</v>
      </c>
      <c r="N613" s="234"/>
      <c r="O613" s="63"/>
      <c r="P613" s="227"/>
      <c r="Q613" s="228" t="str">
        <f t="shared" si="348"/>
        <v>S.I.</v>
      </c>
      <c r="R613" s="233"/>
      <c r="S613" s="65"/>
      <c r="T613" s="222"/>
      <c r="U613" s="223" t="str">
        <f t="shared" si="349"/>
        <v>S.I.</v>
      </c>
      <c r="V613" s="232"/>
      <c r="W613" s="66"/>
      <c r="X613" s="229"/>
      <c r="Y613" s="230" t="str">
        <f t="shared" si="350"/>
        <v>S.I.</v>
      </c>
      <c r="Z613" s="440"/>
      <c r="AA613" s="441"/>
      <c r="AB613" s="465"/>
      <c r="AC613" s="443" t="str">
        <f t="shared" si="351"/>
        <v>S.I.</v>
      </c>
      <c r="AD613" s="446"/>
      <c r="AE613" s="447"/>
      <c r="AF613" s="468"/>
      <c r="AG613" s="449" t="str">
        <f t="shared" si="352"/>
        <v>S.I.</v>
      </c>
      <c r="AH613" s="452"/>
      <c r="AI613" s="453"/>
      <c r="AJ613" s="473"/>
      <c r="AK613" s="455" t="str">
        <f t="shared" si="353"/>
        <v>S.I.</v>
      </c>
      <c r="AL613" s="1"/>
    </row>
    <row r="614" spans="1:38" ht="19.5" customHeight="1" outlineLevel="1">
      <c r="A614" s="552"/>
      <c r="B614" s="551"/>
      <c r="C614" s="386">
        <v>1873</v>
      </c>
      <c r="D614" s="543" t="s">
        <v>402</v>
      </c>
      <c r="E614" s="159" t="s">
        <v>412</v>
      </c>
      <c r="F614" s="212"/>
      <c r="G614" s="217"/>
      <c r="H614" s="216"/>
      <c r="I614" s="219" t="str">
        <f t="shared" si="346"/>
        <v>S.I.</v>
      </c>
      <c r="J614" s="235"/>
      <c r="K614" s="61"/>
      <c r="L614" s="224"/>
      <c r="M614" s="225" t="str">
        <f t="shared" si="347"/>
        <v>S.I.</v>
      </c>
      <c r="N614" s="234"/>
      <c r="O614" s="63"/>
      <c r="P614" s="227"/>
      <c r="Q614" s="228" t="str">
        <f t="shared" si="348"/>
        <v>S.I.</v>
      </c>
      <c r="R614" s="233"/>
      <c r="S614" s="65"/>
      <c r="T614" s="222"/>
      <c r="U614" s="223" t="str">
        <f t="shared" si="349"/>
        <v>S.I.</v>
      </c>
      <c r="V614" s="232"/>
      <c r="W614" s="66"/>
      <c r="X614" s="229"/>
      <c r="Y614" s="230" t="str">
        <f t="shared" si="350"/>
        <v>S.I.</v>
      </c>
      <c r="Z614" s="440"/>
      <c r="AA614" s="441"/>
      <c r="AB614" s="465"/>
      <c r="AC614" s="443" t="str">
        <f t="shared" si="351"/>
        <v>S.I.</v>
      </c>
      <c r="AD614" s="446"/>
      <c r="AE614" s="447"/>
      <c r="AF614" s="468"/>
      <c r="AG614" s="449" t="str">
        <f t="shared" si="352"/>
        <v>S.I.</v>
      </c>
      <c r="AH614" s="452"/>
      <c r="AI614" s="453"/>
      <c r="AJ614" s="473"/>
      <c r="AK614" s="455" t="str">
        <f t="shared" si="353"/>
        <v>S.I.</v>
      </c>
      <c r="AL614" s="1"/>
    </row>
    <row r="615" spans="1:38" ht="19.5" customHeight="1">
      <c r="A615" s="552"/>
      <c r="B615" s="551"/>
      <c r="C615" s="385">
        <f>+C610+1</f>
        <v>594</v>
      </c>
      <c r="D615" s="541" t="s">
        <v>402</v>
      </c>
      <c r="E615" s="159" t="s">
        <v>0</v>
      </c>
      <c r="F615" s="212"/>
      <c r="G615" s="217"/>
      <c r="H615" s="216"/>
      <c r="I615" s="219" t="str">
        <f t="shared" si="346"/>
        <v>S.I.</v>
      </c>
      <c r="J615" s="235"/>
      <c r="K615" s="61"/>
      <c r="L615" s="224"/>
      <c r="M615" s="225" t="str">
        <f t="shared" si="347"/>
        <v>S.I.</v>
      </c>
      <c r="N615" s="234"/>
      <c r="O615" s="63"/>
      <c r="P615" s="227"/>
      <c r="Q615" s="228" t="str">
        <f t="shared" si="348"/>
        <v>S.I.</v>
      </c>
      <c r="R615" s="233"/>
      <c r="S615" s="65"/>
      <c r="T615" s="222"/>
      <c r="U615" s="223" t="str">
        <f t="shared" si="349"/>
        <v>S.I.</v>
      </c>
      <c r="V615" s="232"/>
      <c r="W615" s="66"/>
      <c r="X615" s="229"/>
      <c r="Y615" s="230" t="str">
        <f t="shared" si="350"/>
        <v>S.I.</v>
      </c>
      <c r="Z615" s="440"/>
      <c r="AA615" s="441"/>
      <c r="AB615" s="465"/>
      <c r="AC615" s="443" t="str">
        <f t="shared" si="351"/>
        <v>S.I.</v>
      </c>
      <c r="AD615" s="446"/>
      <c r="AE615" s="447"/>
      <c r="AF615" s="468"/>
      <c r="AG615" s="449" t="str">
        <f t="shared" si="352"/>
        <v>S.I.</v>
      </c>
      <c r="AH615" s="452"/>
      <c r="AI615" s="453"/>
      <c r="AJ615" s="473"/>
      <c r="AK615" s="455" t="str">
        <f t="shared" si="353"/>
        <v>S.I.</v>
      </c>
      <c r="AL615" s="1"/>
    </row>
    <row r="616" spans="1:38" ht="19.5" customHeight="1">
      <c r="A616" s="552"/>
      <c r="B616" s="551"/>
      <c r="C616" s="385">
        <f t="shared" si="342"/>
        <v>595</v>
      </c>
      <c r="D616" s="541" t="s">
        <v>402</v>
      </c>
      <c r="E616" s="159" t="s">
        <v>412</v>
      </c>
      <c r="F616" s="212"/>
      <c r="G616" s="217"/>
      <c r="H616" s="216"/>
      <c r="I616" s="219" t="str">
        <f t="shared" si="346"/>
        <v>S.I.</v>
      </c>
      <c r="J616" s="235"/>
      <c r="K616" s="61"/>
      <c r="L616" s="224"/>
      <c r="M616" s="225" t="str">
        <f t="shared" si="347"/>
        <v>S.I.</v>
      </c>
      <c r="N616" s="234"/>
      <c r="O616" s="63"/>
      <c r="P616" s="227"/>
      <c r="Q616" s="228" t="str">
        <f t="shared" si="348"/>
        <v>S.I.</v>
      </c>
      <c r="R616" s="233"/>
      <c r="S616" s="65"/>
      <c r="T616" s="222"/>
      <c r="U616" s="223" t="str">
        <f t="shared" si="349"/>
        <v>S.I.</v>
      </c>
      <c r="V616" s="232"/>
      <c r="W616" s="66"/>
      <c r="X616" s="229"/>
      <c r="Y616" s="230" t="str">
        <f t="shared" si="350"/>
        <v>S.I.</v>
      </c>
      <c r="Z616" s="440"/>
      <c r="AA616" s="441"/>
      <c r="AB616" s="465"/>
      <c r="AC616" s="443" t="str">
        <f t="shared" si="351"/>
        <v>S.I.</v>
      </c>
      <c r="AD616" s="446"/>
      <c r="AE616" s="447"/>
      <c r="AF616" s="468"/>
      <c r="AG616" s="449" t="str">
        <f t="shared" si="352"/>
        <v>S.I.</v>
      </c>
      <c r="AH616" s="452"/>
      <c r="AI616" s="453"/>
      <c r="AJ616" s="473"/>
      <c r="AK616" s="455" t="str">
        <f t="shared" si="353"/>
        <v>S.I.</v>
      </c>
      <c r="AL616" s="1"/>
    </row>
    <row r="617" spans="1:38" ht="19.5" customHeight="1">
      <c r="A617" s="552"/>
      <c r="B617" s="551"/>
      <c r="C617" s="385">
        <f t="shared" si="342"/>
        <v>596</v>
      </c>
      <c r="D617" s="541" t="s">
        <v>403</v>
      </c>
      <c r="E617" s="159" t="s">
        <v>0</v>
      </c>
      <c r="F617" s="212"/>
      <c r="G617" s="217"/>
      <c r="H617" s="216"/>
      <c r="I617" s="219" t="str">
        <f t="shared" si="346"/>
        <v>S.I.</v>
      </c>
      <c r="J617" s="235"/>
      <c r="K617" s="61"/>
      <c r="L617" s="224"/>
      <c r="M617" s="225" t="str">
        <f t="shared" si="347"/>
        <v>S.I.</v>
      </c>
      <c r="N617" s="234"/>
      <c r="O617" s="63"/>
      <c r="P617" s="227"/>
      <c r="Q617" s="228" t="str">
        <f t="shared" si="348"/>
        <v>S.I.</v>
      </c>
      <c r="R617" s="233"/>
      <c r="S617" s="65"/>
      <c r="T617" s="222"/>
      <c r="U617" s="223" t="str">
        <f t="shared" si="349"/>
        <v>S.I.</v>
      </c>
      <c r="V617" s="232"/>
      <c r="W617" s="66"/>
      <c r="X617" s="229"/>
      <c r="Y617" s="230" t="str">
        <f t="shared" si="350"/>
        <v>S.I.</v>
      </c>
      <c r="Z617" s="440"/>
      <c r="AA617" s="441"/>
      <c r="AB617" s="465"/>
      <c r="AC617" s="443" t="str">
        <f t="shared" si="351"/>
        <v>S.I.</v>
      </c>
      <c r="AD617" s="446"/>
      <c r="AE617" s="447"/>
      <c r="AF617" s="468"/>
      <c r="AG617" s="449" t="str">
        <f t="shared" si="352"/>
        <v>S.I.</v>
      </c>
      <c r="AH617" s="452"/>
      <c r="AI617" s="453"/>
      <c r="AJ617" s="473"/>
      <c r="AK617" s="455" t="str">
        <f t="shared" si="353"/>
        <v>S.I.</v>
      </c>
      <c r="AL617" s="1"/>
    </row>
    <row r="618" spans="1:38" ht="19.5" customHeight="1">
      <c r="A618" s="552"/>
      <c r="B618" s="551"/>
      <c r="C618" s="385">
        <f t="shared" si="342"/>
        <v>597</v>
      </c>
      <c r="D618" s="541" t="s">
        <v>403</v>
      </c>
      <c r="E618" s="159" t="s">
        <v>412</v>
      </c>
      <c r="F618" s="212"/>
      <c r="G618" s="217"/>
      <c r="H618" s="216"/>
      <c r="I618" s="219" t="str">
        <f t="shared" si="346"/>
        <v>S.I.</v>
      </c>
      <c r="J618" s="235"/>
      <c r="K618" s="61"/>
      <c r="L618" s="224"/>
      <c r="M618" s="225" t="str">
        <f t="shared" si="347"/>
        <v>S.I.</v>
      </c>
      <c r="N618" s="234"/>
      <c r="O618" s="63"/>
      <c r="P618" s="227"/>
      <c r="Q618" s="228" t="str">
        <f t="shared" si="348"/>
        <v>S.I.</v>
      </c>
      <c r="R618" s="233"/>
      <c r="S618" s="65"/>
      <c r="T618" s="222"/>
      <c r="U618" s="223" t="str">
        <f t="shared" si="349"/>
        <v>S.I.</v>
      </c>
      <c r="V618" s="232"/>
      <c r="W618" s="66"/>
      <c r="X618" s="229"/>
      <c r="Y618" s="230" t="str">
        <f t="shared" si="350"/>
        <v>S.I.</v>
      </c>
      <c r="Z618" s="440"/>
      <c r="AA618" s="441"/>
      <c r="AB618" s="465"/>
      <c r="AC618" s="443" t="str">
        <f t="shared" si="351"/>
        <v>S.I.</v>
      </c>
      <c r="AD618" s="446"/>
      <c r="AE618" s="447"/>
      <c r="AF618" s="468"/>
      <c r="AG618" s="449" t="str">
        <f t="shared" si="352"/>
        <v>S.I.</v>
      </c>
      <c r="AH618" s="452"/>
      <c r="AI618" s="453"/>
      <c r="AJ618" s="473"/>
      <c r="AK618" s="455" t="str">
        <f t="shared" si="353"/>
        <v>S.I.</v>
      </c>
      <c r="AL618" s="1"/>
    </row>
    <row r="619" spans="1:38" ht="19.5" customHeight="1">
      <c r="A619" s="552"/>
      <c r="B619" s="551"/>
      <c r="C619" s="385">
        <f t="shared" si="342"/>
        <v>598</v>
      </c>
      <c r="D619" s="541" t="s">
        <v>404</v>
      </c>
      <c r="E619" s="159" t="s">
        <v>0</v>
      </c>
      <c r="F619" s="212"/>
      <c r="G619" s="217"/>
      <c r="H619" s="216"/>
      <c r="I619" s="219" t="str">
        <f t="shared" si="346"/>
        <v>S.I.</v>
      </c>
      <c r="J619" s="235"/>
      <c r="K619" s="61"/>
      <c r="L619" s="224"/>
      <c r="M619" s="225" t="str">
        <f t="shared" si="347"/>
        <v>S.I.</v>
      </c>
      <c r="N619" s="234"/>
      <c r="O619" s="63"/>
      <c r="P619" s="227"/>
      <c r="Q619" s="228" t="str">
        <f t="shared" si="348"/>
        <v>S.I.</v>
      </c>
      <c r="R619" s="233"/>
      <c r="S619" s="65"/>
      <c r="T619" s="222"/>
      <c r="U619" s="223" t="str">
        <f t="shared" si="349"/>
        <v>S.I.</v>
      </c>
      <c r="V619" s="232"/>
      <c r="W619" s="66"/>
      <c r="X619" s="229"/>
      <c r="Y619" s="230" t="str">
        <f t="shared" si="350"/>
        <v>S.I.</v>
      </c>
      <c r="Z619" s="440"/>
      <c r="AA619" s="441"/>
      <c r="AB619" s="465"/>
      <c r="AC619" s="443" t="str">
        <f t="shared" si="351"/>
        <v>S.I.</v>
      </c>
      <c r="AD619" s="446"/>
      <c r="AE619" s="447"/>
      <c r="AF619" s="468"/>
      <c r="AG619" s="449" t="str">
        <f t="shared" si="352"/>
        <v>S.I.</v>
      </c>
      <c r="AH619" s="452"/>
      <c r="AI619" s="453"/>
      <c r="AJ619" s="473"/>
      <c r="AK619" s="455" t="str">
        <f t="shared" si="353"/>
        <v>S.I.</v>
      </c>
      <c r="AL619" s="1"/>
    </row>
    <row r="620" spans="1:38" ht="19.5" customHeight="1">
      <c r="A620" s="552"/>
      <c r="B620" s="551"/>
      <c r="C620" s="385">
        <f t="shared" si="342"/>
        <v>599</v>
      </c>
      <c r="D620" s="541" t="s">
        <v>404</v>
      </c>
      <c r="E620" s="159" t="s">
        <v>412</v>
      </c>
      <c r="F620" s="212"/>
      <c r="G620" s="217"/>
      <c r="H620" s="216"/>
      <c r="I620" s="219" t="str">
        <f t="shared" si="346"/>
        <v>S.I.</v>
      </c>
      <c r="J620" s="235"/>
      <c r="K620" s="61"/>
      <c r="L620" s="224"/>
      <c r="M620" s="225" t="str">
        <f t="shared" si="347"/>
        <v>S.I.</v>
      </c>
      <c r="N620" s="234"/>
      <c r="O620" s="63"/>
      <c r="P620" s="227"/>
      <c r="Q620" s="228" t="str">
        <f t="shared" si="348"/>
        <v>S.I.</v>
      </c>
      <c r="R620" s="233"/>
      <c r="S620" s="65"/>
      <c r="T620" s="222"/>
      <c r="U620" s="223" t="str">
        <f t="shared" si="349"/>
        <v>S.I.</v>
      </c>
      <c r="V620" s="232"/>
      <c r="W620" s="66"/>
      <c r="X620" s="229"/>
      <c r="Y620" s="230" t="str">
        <f t="shared" si="350"/>
        <v>S.I.</v>
      </c>
      <c r="Z620" s="440"/>
      <c r="AA620" s="441"/>
      <c r="AB620" s="465"/>
      <c r="AC620" s="443" t="str">
        <f t="shared" si="351"/>
        <v>S.I.</v>
      </c>
      <c r="AD620" s="446"/>
      <c r="AE620" s="447"/>
      <c r="AF620" s="468"/>
      <c r="AG620" s="449" t="str">
        <f t="shared" si="352"/>
        <v>S.I.</v>
      </c>
      <c r="AH620" s="452"/>
      <c r="AI620" s="453"/>
      <c r="AJ620" s="473"/>
      <c r="AK620" s="455" t="str">
        <f t="shared" si="353"/>
        <v>S.I.</v>
      </c>
      <c r="AL620" s="1"/>
    </row>
    <row r="621" spans="1:38" ht="19.5" customHeight="1">
      <c r="A621" s="552"/>
      <c r="B621" s="551"/>
      <c r="C621" s="385">
        <f t="shared" si="342"/>
        <v>600</v>
      </c>
      <c r="D621" s="541" t="s">
        <v>405</v>
      </c>
      <c r="E621" s="159" t="s">
        <v>0</v>
      </c>
      <c r="F621" s="212"/>
      <c r="G621" s="217"/>
      <c r="H621" s="216"/>
      <c r="I621" s="219" t="str">
        <f t="shared" si="346"/>
        <v>S.I.</v>
      </c>
      <c r="J621" s="235"/>
      <c r="K621" s="61"/>
      <c r="L621" s="224"/>
      <c r="M621" s="225" t="str">
        <f t="shared" si="347"/>
        <v>S.I.</v>
      </c>
      <c r="N621" s="234"/>
      <c r="O621" s="63"/>
      <c r="P621" s="227"/>
      <c r="Q621" s="228" t="str">
        <f t="shared" si="348"/>
        <v>S.I.</v>
      </c>
      <c r="R621" s="233"/>
      <c r="S621" s="65"/>
      <c r="T621" s="222"/>
      <c r="U621" s="223" t="str">
        <f t="shared" si="349"/>
        <v>S.I.</v>
      </c>
      <c r="V621" s="232"/>
      <c r="W621" s="66"/>
      <c r="X621" s="229"/>
      <c r="Y621" s="230" t="str">
        <f t="shared" si="350"/>
        <v>S.I.</v>
      </c>
      <c r="Z621" s="440"/>
      <c r="AA621" s="441"/>
      <c r="AB621" s="465"/>
      <c r="AC621" s="443" t="str">
        <f t="shared" si="351"/>
        <v>S.I.</v>
      </c>
      <c r="AD621" s="446"/>
      <c r="AE621" s="447"/>
      <c r="AF621" s="468"/>
      <c r="AG621" s="449" t="str">
        <f t="shared" si="352"/>
        <v>S.I.</v>
      </c>
      <c r="AH621" s="452"/>
      <c r="AI621" s="453"/>
      <c r="AJ621" s="473"/>
      <c r="AK621" s="455" t="str">
        <f t="shared" si="353"/>
        <v>S.I.</v>
      </c>
      <c r="AL621" s="1"/>
    </row>
    <row r="622" spans="1:38" ht="19.5" customHeight="1">
      <c r="A622" s="552"/>
      <c r="B622" s="551"/>
      <c r="C622" s="385">
        <f t="shared" si="342"/>
        <v>601</v>
      </c>
      <c r="D622" s="541" t="s">
        <v>405</v>
      </c>
      <c r="E622" s="159" t="s">
        <v>412</v>
      </c>
      <c r="F622" s="212"/>
      <c r="G622" s="217"/>
      <c r="H622" s="216"/>
      <c r="I622" s="219" t="str">
        <f t="shared" si="346"/>
        <v>S.I.</v>
      </c>
      <c r="J622" s="235"/>
      <c r="K622" s="61"/>
      <c r="L622" s="224"/>
      <c r="M622" s="225" t="str">
        <f t="shared" si="347"/>
        <v>S.I.</v>
      </c>
      <c r="N622" s="234"/>
      <c r="O622" s="63"/>
      <c r="P622" s="227"/>
      <c r="Q622" s="228" t="str">
        <f t="shared" si="348"/>
        <v>S.I.</v>
      </c>
      <c r="R622" s="233"/>
      <c r="S622" s="65"/>
      <c r="T622" s="222"/>
      <c r="U622" s="223" t="str">
        <f t="shared" si="349"/>
        <v>S.I.</v>
      </c>
      <c r="V622" s="232"/>
      <c r="W622" s="66"/>
      <c r="X622" s="229"/>
      <c r="Y622" s="230" t="str">
        <f t="shared" si="350"/>
        <v>S.I.</v>
      </c>
      <c r="Z622" s="440"/>
      <c r="AA622" s="441"/>
      <c r="AB622" s="465"/>
      <c r="AC622" s="443" t="str">
        <f t="shared" si="351"/>
        <v>S.I.</v>
      </c>
      <c r="AD622" s="446"/>
      <c r="AE622" s="447"/>
      <c r="AF622" s="468"/>
      <c r="AG622" s="449" t="str">
        <f t="shared" si="352"/>
        <v>S.I.</v>
      </c>
      <c r="AH622" s="452"/>
      <c r="AI622" s="453"/>
      <c r="AJ622" s="473"/>
      <c r="AK622" s="455" t="str">
        <f t="shared" si="353"/>
        <v>S.I.</v>
      </c>
      <c r="AL622" s="1"/>
    </row>
    <row r="623" spans="1:38" ht="19.5" customHeight="1">
      <c r="A623" s="552"/>
      <c r="B623" s="551"/>
      <c r="C623" s="385">
        <f t="shared" si="342"/>
        <v>602</v>
      </c>
      <c r="D623" s="541" t="s">
        <v>406</v>
      </c>
      <c r="E623" s="159" t="s">
        <v>0</v>
      </c>
      <c r="F623" s="212"/>
      <c r="G623" s="217"/>
      <c r="H623" s="216"/>
      <c r="I623" s="219" t="str">
        <f t="shared" si="346"/>
        <v>S.I.</v>
      </c>
      <c r="J623" s="235"/>
      <c r="K623" s="61"/>
      <c r="L623" s="224"/>
      <c r="M623" s="225" t="str">
        <f t="shared" si="347"/>
        <v>S.I.</v>
      </c>
      <c r="N623" s="234"/>
      <c r="O623" s="63"/>
      <c r="P623" s="227"/>
      <c r="Q623" s="228" t="str">
        <f t="shared" si="348"/>
        <v>S.I.</v>
      </c>
      <c r="R623" s="233"/>
      <c r="S623" s="65"/>
      <c r="T623" s="222"/>
      <c r="U623" s="223" t="str">
        <f t="shared" si="349"/>
        <v>S.I.</v>
      </c>
      <c r="V623" s="232"/>
      <c r="W623" s="66"/>
      <c r="X623" s="229"/>
      <c r="Y623" s="230" t="str">
        <f t="shared" si="350"/>
        <v>S.I.</v>
      </c>
      <c r="Z623" s="440"/>
      <c r="AA623" s="441"/>
      <c r="AB623" s="465"/>
      <c r="AC623" s="443" t="str">
        <f t="shared" si="351"/>
        <v>S.I.</v>
      </c>
      <c r="AD623" s="446"/>
      <c r="AE623" s="447"/>
      <c r="AF623" s="468"/>
      <c r="AG623" s="449" t="str">
        <f t="shared" si="352"/>
        <v>S.I.</v>
      </c>
      <c r="AH623" s="452"/>
      <c r="AI623" s="453"/>
      <c r="AJ623" s="473"/>
      <c r="AK623" s="455" t="str">
        <f t="shared" si="353"/>
        <v>S.I.</v>
      </c>
      <c r="AL623" s="1"/>
    </row>
    <row r="624" spans="1:38" ht="19.5" customHeight="1">
      <c r="A624" s="552"/>
      <c r="B624" s="551"/>
      <c r="C624" s="385">
        <f t="shared" si="342"/>
        <v>603</v>
      </c>
      <c r="D624" s="541" t="s">
        <v>406</v>
      </c>
      <c r="E624" s="159" t="s">
        <v>412</v>
      </c>
      <c r="F624" s="212"/>
      <c r="G624" s="217"/>
      <c r="H624" s="216"/>
      <c r="I624" s="219" t="str">
        <f t="shared" si="346"/>
        <v>S.I.</v>
      </c>
      <c r="J624" s="235"/>
      <c r="K624" s="61"/>
      <c r="L624" s="224"/>
      <c r="M624" s="225" t="str">
        <f t="shared" si="347"/>
        <v>S.I.</v>
      </c>
      <c r="N624" s="234"/>
      <c r="O624" s="63"/>
      <c r="P624" s="227"/>
      <c r="Q624" s="228" t="str">
        <f t="shared" si="348"/>
        <v>S.I.</v>
      </c>
      <c r="R624" s="233"/>
      <c r="S624" s="65"/>
      <c r="T624" s="222"/>
      <c r="U624" s="223" t="str">
        <f t="shared" si="349"/>
        <v>S.I.</v>
      </c>
      <c r="V624" s="232"/>
      <c r="W624" s="66"/>
      <c r="X624" s="229"/>
      <c r="Y624" s="230" t="str">
        <f t="shared" si="350"/>
        <v>S.I.</v>
      </c>
      <c r="Z624" s="440"/>
      <c r="AA624" s="441"/>
      <c r="AB624" s="465"/>
      <c r="AC624" s="443" t="str">
        <f t="shared" si="351"/>
        <v>S.I.</v>
      </c>
      <c r="AD624" s="446"/>
      <c r="AE624" s="447"/>
      <c r="AF624" s="468"/>
      <c r="AG624" s="449" t="str">
        <f t="shared" si="352"/>
        <v>S.I.</v>
      </c>
      <c r="AH624" s="452"/>
      <c r="AI624" s="453"/>
      <c r="AJ624" s="473"/>
      <c r="AK624" s="455" t="str">
        <f t="shared" si="353"/>
        <v>S.I.</v>
      </c>
      <c r="AL624" s="1"/>
    </row>
    <row r="625" spans="1:38" ht="19.5" customHeight="1">
      <c r="A625" s="552"/>
      <c r="B625" s="551"/>
      <c r="C625" s="385">
        <f t="shared" si="342"/>
        <v>604</v>
      </c>
      <c r="D625" s="541" t="s">
        <v>410</v>
      </c>
      <c r="E625" s="159" t="s">
        <v>0</v>
      </c>
      <c r="F625" s="212"/>
      <c r="G625" s="217"/>
      <c r="H625" s="216"/>
      <c r="I625" s="219" t="str">
        <f t="shared" si="346"/>
        <v>S.I.</v>
      </c>
      <c r="J625" s="235"/>
      <c r="K625" s="61"/>
      <c r="L625" s="224"/>
      <c r="M625" s="225" t="str">
        <f t="shared" si="347"/>
        <v>S.I.</v>
      </c>
      <c r="N625" s="234"/>
      <c r="O625" s="63"/>
      <c r="P625" s="227"/>
      <c r="Q625" s="228" t="str">
        <f t="shared" si="348"/>
        <v>S.I.</v>
      </c>
      <c r="R625" s="233"/>
      <c r="S625" s="65"/>
      <c r="T625" s="222"/>
      <c r="U625" s="223" t="str">
        <f t="shared" si="349"/>
        <v>S.I.</v>
      </c>
      <c r="V625" s="232"/>
      <c r="W625" s="66"/>
      <c r="X625" s="229"/>
      <c r="Y625" s="230" t="str">
        <f t="shared" si="350"/>
        <v>S.I.</v>
      </c>
      <c r="Z625" s="440"/>
      <c r="AA625" s="441"/>
      <c r="AB625" s="465"/>
      <c r="AC625" s="443" t="str">
        <f t="shared" si="351"/>
        <v>S.I.</v>
      </c>
      <c r="AD625" s="446"/>
      <c r="AE625" s="447"/>
      <c r="AF625" s="468"/>
      <c r="AG625" s="449" t="str">
        <f t="shared" si="352"/>
        <v>S.I.</v>
      </c>
      <c r="AH625" s="452"/>
      <c r="AI625" s="453"/>
      <c r="AJ625" s="473"/>
      <c r="AK625" s="455" t="str">
        <f t="shared" si="353"/>
        <v>S.I.</v>
      </c>
      <c r="AL625" s="1"/>
    </row>
    <row r="626" spans="1:38" ht="19.5" customHeight="1">
      <c r="A626" s="552"/>
      <c r="B626" s="551"/>
      <c r="C626" s="385">
        <f t="shared" si="342"/>
        <v>605</v>
      </c>
      <c r="D626" s="541" t="s">
        <v>410</v>
      </c>
      <c r="E626" s="159" t="s">
        <v>412</v>
      </c>
      <c r="F626" s="212"/>
      <c r="G626" s="217"/>
      <c r="H626" s="216"/>
      <c r="I626" s="219" t="str">
        <f t="shared" si="346"/>
        <v>S.I.</v>
      </c>
      <c r="J626" s="235"/>
      <c r="K626" s="61"/>
      <c r="L626" s="224"/>
      <c r="M626" s="225" t="str">
        <f t="shared" si="347"/>
        <v>S.I.</v>
      </c>
      <c r="N626" s="234"/>
      <c r="O626" s="63"/>
      <c r="P626" s="227"/>
      <c r="Q626" s="228" t="str">
        <f t="shared" si="348"/>
        <v>S.I.</v>
      </c>
      <c r="R626" s="233"/>
      <c r="S626" s="65"/>
      <c r="T626" s="222"/>
      <c r="U626" s="223" t="str">
        <f t="shared" si="349"/>
        <v>S.I.</v>
      </c>
      <c r="V626" s="232"/>
      <c r="W626" s="66"/>
      <c r="X626" s="229"/>
      <c r="Y626" s="230" t="str">
        <f t="shared" si="350"/>
        <v>S.I.</v>
      </c>
      <c r="Z626" s="440"/>
      <c r="AA626" s="441"/>
      <c r="AB626" s="465"/>
      <c r="AC626" s="443" t="str">
        <f t="shared" si="351"/>
        <v>S.I.</v>
      </c>
      <c r="AD626" s="446"/>
      <c r="AE626" s="447"/>
      <c r="AF626" s="468"/>
      <c r="AG626" s="449" t="str">
        <f t="shared" si="352"/>
        <v>S.I.</v>
      </c>
      <c r="AH626" s="452"/>
      <c r="AI626" s="453"/>
      <c r="AJ626" s="473"/>
      <c r="AK626" s="455" t="str">
        <f t="shared" si="353"/>
        <v>S.I.</v>
      </c>
      <c r="AL626" s="1"/>
    </row>
    <row r="627" spans="1:38" ht="19.5" customHeight="1">
      <c r="A627" s="552"/>
      <c r="B627" s="551"/>
      <c r="C627" s="385">
        <f t="shared" si="342"/>
        <v>606</v>
      </c>
      <c r="D627" s="541" t="s">
        <v>413</v>
      </c>
      <c r="E627" s="159" t="s">
        <v>0</v>
      </c>
      <c r="F627" s="212"/>
      <c r="G627" s="217"/>
      <c r="H627" s="216"/>
      <c r="I627" s="219" t="str">
        <f t="shared" si="346"/>
        <v>S.I.</v>
      </c>
      <c r="J627" s="235"/>
      <c r="K627" s="61"/>
      <c r="L627" s="224"/>
      <c r="M627" s="225" t="str">
        <f t="shared" si="347"/>
        <v>S.I.</v>
      </c>
      <c r="N627" s="234"/>
      <c r="O627" s="63"/>
      <c r="P627" s="227"/>
      <c r="Q627" s="228" t="str">
        <f t="shared" si="348"/>
        <v>S.I.</v>
      </c>
      <c r="R627" s="233"/>
      <c r="S627" s="65"/>
      <c r="T627" s="222"/>
      <c r="U627" s="223" t="str">
        <f t="shared" si="349"/>
        <v>S.I.</v>
      </c>
      <c r="V627" s="232"/>
      <c r="W627" s="66"/>
      <c r="X627" s="229"/>
      <c r="Y627" s="230" t="str">
        <f t="shared" si="350"/>
        <v>S.I.</v>
      </c>
      <c r="Z627" s="440"/>
      <c r="AA627" s="441"/>
      <c r="AB627" s="465"/>
      <c r="AC627" s="443" t="str">
        <f t="shared" si="351"/>
        <v>S.I.</v>
      </c>
      <c r="AD627" s="446"/>
      <c r="AE627" s="447"/>
      <c r="AF627" s="468"/>
      <c r="AG627" s="449" t="str">
        <f t="shared" si="352"/>
        <v>S.I.</v>
      </c>
      <c r="AH627" s="452"/>
      <c r="AI627" s="453"/>
      <c r="AJ627" s="473"/>
      <c r="AK627" s="455" t="str">
        <f t="shared" si="353"/>
        <v>S.I.</v>
      </c>
      <c r="AL627" s="1"/>
    </row>
    <row r="628" spans="1:38" ht="19.5" customHeight="1">
      <c r="A628" s="552"/>
      <c r="B628" s="551"/>
      <c r="C628" s="385">
        <f t="shared" si="342"/>
        <v>607</v>
      </c>
      <c r="D628" s="541" t="s">
        <v>413</v>
      </c>
      <c r="E628" s="159" t="s">
        <v>412</v>
      </c>
      <c r="F628" s="212"/>
      <c r="G628" s="217"/>
      <c r="H628" s="216"/>
      <c r="I628" s="219" t="str">
        <f t="shared" si="346"/>
        <v>S.I.</v>
      </c>
      <c r="J628" s="235"/>
      <c r="K628" s="61"/>
      <c r="L628" s="224"/>
      <c r="M628" s="225" t="str">
        <f t="shared" si="347"/>
        <v>S.I.</v>
      </c>
      <c r="N628" s="234"/>
      <c r="O628" s="63"/>
      <c r="P628" s="227"/>
      <c r="Q628" s="228" t="str">
        <f t="shared" si="348"/>
        <v>S.I.</v>
      </c>
      <c r="R628" s="233"/>
      <c r="S628" s="65"/>
      <c r="T628" s="222"/>
      <c r="U628" s="223" t="str">
        <f t="shared" si="349"/>
        <v>S.I.</v>
      </c>
      <c r="V628" s="232"/>
      <c r="W628" s="66"/>
      <c r="X628" s="229"/>
      <c r="Y628" s="230" t="str">
        <f t="shared" si="350"/>
        <v>S.I.</v>
      </c>
      <c r="Z628" s="440"/>
      <c r="AA628" s="441"/>
      <c r="AB628" s="465"/>
      <c r="AC628" s="443" t="str">
        <f t="shared" si="351"/>
        <v>S.I.</v>
      </c>
      <c r="AD628" s="446"/>
      <c r="AE628" s="447"/>
      <c r="AF628" s="468"/>
      <c r="AG628" s="449" t="str">
        <f t="shared" si="352"/>
        <v>S.I.</v>
      </c>
      <c r="AH628" s="452"/>
      <c r="AI628" s="453"/>
      <c r="AJ628" s="473"/>
      <c r="AK628" s="455" t="str">
        <f t="shared" si="353"/>
        <v>S.I.</v>
      </c>
      <c r="AL628" s="1"/>
    </row>
    <row r="629" spans="1:38" ht="19.5" customHeight="1">
      <c r="A629" s="552"/>
      <c r="B629" s="551"/>
      <c r="C629" s="385">
        <f t="shared" si="342"/>
        <v>608</v>
      </c>
      <c r="D629" s="541" t="s">
        <v>407</v>
      </c>
      <c r="E629" s="159" t="s">
        <v>0</v>
      </c>
      <c r="F629" s="212"/>
      <c r="G629" s="217"/>
      <c r="H629" s="216"/>
      <c r="I629" s="219" t="str">
        <f t="shared" si="346"/>
        <v>S.I.</v>
      </c>
      <c r="J629" s="235"/>
      <c r="K629" s="61"/>
      <c r="L629" s="224"/>
      <c r="M629" s="225" t="str">
        <f t="shared" si="347"/>
        <v>S.I.</v>
      </c>
      <c r="N629" s="234"/>
      <c r="O629" s="63"/>
      <c r="P629" s="227"/>
      <c r="Q629" s="228" t="str">
        <f t="shared" si="348"/>
        <v>S.I.</v>
      </c>
      <c r="R629" s="233"/>
      <c r="S629" s="65"/>
      <c r="T629" s="222"/>
      <c r="U629" s="223" t="str">
        <f t="shared" si="349"/>
        <v>S.I.</v>
      </c>
      <c r="V629" s="232"/>
      <c r="W629" s="66"/>
      <c r="X629" s="229"/>
      <c r="Y629" s="230" t="str">
        <f t="shared" si="350"/>
        <v>S.I.</v>
      </c>
      <c r="Z629" s="440"/>
      <c r="AA629" s="441"/>
      <c r="AB629" s="465"/>
      <c r="AC629" s="443" t="str">
        <f t="shared" si="351"/>
        <v>S.I.</v>
      </c>
      <c r="AD629" s="446"/>
      <c r="AE629" s="447"/>
      <c r="AF629" s="468"/>
      <c r="AG629" s="449" t="str">
        <f t="shared" si="352"/>
        <v>S.I.</v>
      </c>
      <c r="AH629" s="452"/>
      <c r="AI629" s="453"/>
      <c r="AJ629" s="473"/>
      <c r="AK629" s="455" t="str">
        <f t="shared" si="353"/>
        <v>S.I.</v>
      </c>
      <c r="AL629" s="1"/>
    </row>
    <row r="630" spans="1:38" ht="19.5" customHeight="1">
      <c r="A630" s="552"/>
      <c r="B630" s="551"/>
      <c r="C630" s="385">
        <f t="shared" si="342"/>
        <v>609</v>
      </c>
      <c r="D630" s="541" t="s">
        <v>407</v>
      </c>
      <c r="E630" s="159" t="s">
        <v>412</v>
      </c>
      <c r="F630" s="212"/>
      <c r="G630" s="217"/>
      <c r="H630" s="216"/>
      <c r="I630" s="219" t="str">
        <f t="shared" si="346"/>
        <v>S.I.</v>
      </c>
      <c r="J630" s="235"/>
      <c r="K630" s="61"/>
      <c r="L630" s="224"/>
      <c r="M630" s="225" t="str">
        <f t="shared" si="347"/>
        <v>S.I.</v>
      </c>
      <c r="N630" s="234"/>
      <c r="O630" s="63"/>
      <c r="P630" s="227"/>
      <c r="Q630" s="228" t="str">
        <f t="shared" si="348"/>
        <v>S.I.</v>
      </c>
      <c r="R630" s="233"/>
      <c r="S630" s="65"/>
      <c r="T630" s="222"/>
      <c r="U630" s="223" t="str">
        <f t="shared" si="349"/>
        <v>S.I.</v>
      </c>
      <c r="V630" s="232"/>
      <c r="W630" s="66"/>
      <c r="X630" s="229"/>
      <c r="Y630" s="230" t="str">
        <f t="shared" si="350"/>
        <v>S.I.</v>
      </c>
      <c r="Z630" s="440"/>
      <c r="AA630" s="441"/>
      <c r="AB630" s="465"/>
      <c r="AC630" s="443" t="str">
        <f t="shared" si="351"/>
        <v>S.I.</v>
      </c>
      <c r="AD630" s="446"/>
      <c r="AE630" s="447"/>
      <c r="AF630" s="468"/>
      <c r="AG630" s="449" t="str">
        <f t="shared" si="352"/>
        <v>S.I.</v>
      </c>
      <c r="AH630" s="452"/>
      <c r="AI630" s="453"/>
      <c r="AJ630" s="473"/>
      <c r="AK630" s="455" t="str">
        <f t="shared" si="353"/>
        <v>S.I.</v>
      </c>
      <c r="AL630" s="1"/>
    </row>
    <row r="631" spans="1:38" ht="19.5" customHeight="1">
      <c r="A631" s="552"/>
      <c r="B631" s="551"/>
      <c r="C631" s="385">
        <f t="shared" si="342"/>
        <v>610</v>
      </c>
      <c r="D631" s="541" t="s">
        <v>408</v>
      </c>
      <c r="E631" s="159" t="s">
        <v>0</v>
      </c>
      <c r="F631" s="212"/>
      <c r="G631" s="217"/>
      <c r="H631" s="216"/>
      <c r="I631" s="219" t="str">
        <f t="shared" si="346"/>
        <v>S.I.</v>
      </c>
      <c r="J631" s="235"/>
      <c r="K631" s="61"/>
      <c r="L631" s="224"/>
      <c r="M631" s="225" t="str">
        <f t="shared" si="347"/>
        <v>S.I.</v>
      </c>
      <c r="N631" s="234"/>
      <c r="O631" s="63"/>
      <c r="P631" s="227"/>
      <c r="Q631" s="228" t="str">
        <f t="shared" si="348"/>
        <v>S.I.</v>
      </c>
      <c r="R631" s="233"/>
      <c r="S631" s="65"/>
      <c r="T631" s="222"/>
      <c r="U631" s="223" t="str">
        <f t="shared" si="349"/>
        <v>S.I.</v>
      </c>
      <c r="V631" s="232"/>
      <c r="W631" s="66"/>
      <c r="X631" s="229"/>
      <c r="Y631" s="230" t="str">
        <f t="shared" si="350"/>
        <v>S.I.</v>
      </c>
      <c r="Z631" s="440"/>
      <c r="AA631" s="441"/>
      <c r="AB631" s="465"/>
      <c r="AC631" s="443" t="str">
        <f t="shared" si="351"/>
        <v>S.I.</v>
      </c>
      <c r="AD631" s="446"/>
      <c r="AE631" s="447"/>
      <c r="AF631" s="468"/>
      <c r="AG631" s="449" t="str">
        <f t="shared" si="352"/>
        <v>S.I.</v>
      </c>
      <c r="AH631" s="452"/>
      <c r="AI631" s="453"/>
      <c r="AJ631" s="473"/>
      <c r="AK631" s="455" t="str">
        <f t="shared" si="353"/>
        <v>S.I.</v>
      </c>
      <c r="AL631" s="1"/>
    </row>
    <row r="632" spans="1:38" ht="19.5" customHeight="1">
      <c r="A632" s="552"/>
      <c r="B632" s="551"/>
      <c r="C632" s="385">
        <f t="shared" si="342"/>
        <v>611</v>
      </c>
      <c r="D632" s="541" t="s">
        <v>408</v>
      </c>
      <c r="E632" s="159" t="s">
        <v>412</v>
      </c>
      <c r="F632" s="212"/>
      <c r="G632" s="217"/>
      <c r="H632" s="216"/>
      <c r="I632" s="219" t="str">
        <f t="shared" si="346"/>
        <v>S.I.</v>
      </c>
      <c r="J632" s="235"/>
      <c r="K632" s="61"/>
      <c r="L632" s="224"/>
      <c r="M632" s="225" t="str">
        <f t="shared" si="347"/>
        <v>S.I.</v>
      </c>
      <c r="N632" s="234"/>
      <c r="O632" s="63"/>
      <c r="P632" s="227"/>
      <c r="Q632" s="228" t="str">
        <f t="shared" si="348"/>
        <v>S.I.</v>
      </c>
      <c r="R632" s="233"/>
      <c r="S632" s="65"/>
      <c r="T632" s="222"/>
      <c r="U632" s="223" t="str">
        <f t="shared" si="349"/>
        <v>S.I.</v>
      </c>
      <c r="V632" s="232"/>
      <c r="W632" s="66"/>
      <c r="X632" s="229"/>
      <c r="Y632" s="230" t="str">
        <f t="shared" si="350"/>
        <v>S.I.</v>
      </c>
      <c r="Z632" s="440"/>
      <c r="AA632" s="441"/>
      <c r="AB632" s="465"/>
      <c r="AC632" s="443" t="str">
        <f t="shared" si="351"/>
        <v>S.I.</v>
      </c>
      <c r="AD632" s="446"/>
      <c r="AE632" s="447"/>
      <c r="AF632" s="468"/>
      <c r="AG632" s="449" t="str">
        <f t="shared" si="352"/>
        <v>S.I.</v>
      </c>
      <c r="AH632" s="452"/>
      <c r="AI632" s="453"/>
      <c r="AJ632" s="473"/>
      <c r="AK632" s="455" t="str">
        <f t="shared" si="353"/>
        <v>S.I.</v>
      </c>
      <c r="AL632" s="1"/>
    </row>
    <row r="633" spans="1:38" ht="19.5" customHeight="1">
      <c r="A633" s="552"/>
      <c r="B633" s="551"/>
      <c r="C633" s="385">
        <f t="shared" si="342"/>
        <v>612</v>
      </c>
      <c r="D633" s="541" t="s">
        <v>409</v>
      </c>
      <c r="E633" s="159" t="s">
        <v>0</v>
      </c>
      <c r="F633" s="212"/>
      <c r="G633" s="217"/>
      <c r="H633" s="216"/>
      <c r="I633" s="219" t="str">
        <f t="shared" si="346"/>
        <v>S.I.</v>
      </c>
      <c r="J633" s="235"/>
      <c r="K633" s="61"/>
      <c r="L633" s="224"/>
      <c r="M633" s="225" t="str">
        <f t="shared" si="347"/>
        <v>S.I.</v>
      </c>
      <c r="N633" s="234"/>
      <c r="O633" s="63"/>
      <c r="P633" s="227"/>
      <c r="Q633" s="228" t="str">
        <f t="shared" si="348"/>
        <v>S.I.</v>
      </c>
      <c r="R633" s="233"/>
      <c r="S633" s="65"/>
      <c r="T633" s="222"/>
      <c r="U633" s="223" t="str">
        <f t="shared" si="349"/>
        <v>S.I.</v>
      </c>
      <c r="V633" s="232"/>
      <c r="W633" s="66"/>
      <c r="X633" s="229"/>
      <c r="Y633" s="230" t="str">
        <f t="shared" si="350"/>
        <v>S.I.</v>
      </c>
      <c r="Z633" s="440"/>
      <c r="AA633" s="441"/>
      <c r="AB633" s="465"/>
      <c r="AC633" s="443" t="str">
        <f t="shared" si="351"/>
        <v>S.I.</v>
      </c>
      <c r="AD633" s="446"/>
      <c r="AE633" s="447"/>
      <c r="AF633" s="468"/>
      <c r="AG633" s="449" t="str">
        <f t="shared" si="352"/>
        <v>S.I.</v>
      </c>
      <c r="AH633" s="452"/>
      <c r="AI633" s="453"/>
      <c r="AJ633" s="473"/>
      <c r="AK633" s="455" t="str">
        <f t="shared" si="353"/>
        <v>S.I.</v>
      </c>
      <c r="AL633" s="1"/>
    </row>
    <row r="634" spans="1:38" ht="19.5" customHeight="1">
      <c r="A634" s="552"/>
      <c r="B634" s="551"/>
      <c r="C634" s="385">
        <f t="shared" si="342"/>
        <v>613</v>
      </c>
      <c r="D634" s="541" t="s">
        <v>409</v>
      </c>
      <c r="E634" s="159" t="s">
        <v>412</v>
      </c>
      <c r="F634" s="212"/>
      <c r="G634" s="217"/>
      <c r="H634" s="216"/>
      <c r="I634" s="219" t="str">
        <f t="shared" si="346"/>
        <v>S.I.</v>
      </c>
      <c r="J634" s="235"/>
      <c r="K634" s="61"/>
      <c r="L634" s="224"/>
      <c r="M634" s="225" t="str">
        <f t="shared" si="347"/>
        <v>S.I.</v>
      </c>
      <c r="N634" s="234"/>
      <c r="O634" s="63"/>
      <c r="P634" s="227"/>
      <c r="Q634" s="228" t="str">
        <f t="shared" si="348"/>
        <v>S.I.</v>
      </c>
      <c r="R634" s="233"/>
      <c r="S634" s="65"/>
      <c r="T634" s="222"/>
      <c r="U634" s="223" t="str">
        <f t="shared" si="349"/>
        <v>S.I.</v>
      </c>
      <c r="V634" s="232"/>
      <c r="W634" s="66"/>
      <c r="X634" s="229"/>
      <c r="Y634" s="230" t="str">
        <f t="shared" si="350"/>
        <v>S.I.</v>
      </c>
      <c r="Z634" s="440"/>
      <c r="AA634" s="441"/>
      <c r="AB634" s="465"/>
      <c r="AC634" s="443" t="str">
        <f t="shared" si="351"/>
        <v>S.I.</v>
      </c>
      <c r="AD634" s="446"/>
      <c r="AE634" s="447"/>
      <c r="AF634" s="468"/>
      <c r="AG634" s="449" t="str">
        <f t="shared" si="352"/>
        <v>S.I.</v>
      </c>
      <c r="AH634" s="452"/>
      <c r="AI634" s="453"/>
      <c r="AJ634" s="473"/>
      <c r="AK634" s="455" t="str">
        <f t="shared" si="353"/>
        <v>S.I.</v>
      </c>
      <c r="AL634" s="1"/>
    </row>
    <row r="635" spans="1:38" ht="19.5" customHeight="1">
      <c r="A635" s="552"/>
      <c r="B635" s="551"/>
      <c r="C635" s="385">
        <f t="shared" si="342"/>
        <v>614</v>
      </c>
      <c r="D635" s="541" t="s">
        <v>411</v>
      </c>
      <c r="E635" s="159" t="s">
        <v>0</v>
      </c>
      <c r="F635" s="212"/>
      <c r="G635" s="217"/>
      <c r="H635" s="216"/>
      <c r="I635" s="219" t="str">
        <f t="shared" si="346"/>
        <v>S.I.</v>
      </c>
      <c r="J635" s="235"/>
      <c r="K635" s="61"/>
      <c r="L635" s="224"/>
      <c r="M635" s="225" t="str">
        <f t="shared" si="347"/>
        <v>S.I.</v>
      </c>
      <c r="N635" s="234"/>
      <c r="O635" s="63"/>
      <c r="P635" s="227"/>
      <c r="Q635" s="228" t="str">
        <f t="shared" si="348"/>
        <v>S.I.</v>
      </c>
      <c r="R635" s="233"/>
      <c r="S635" s="65"/>
      <c r="T635" s="222"/>
      <c r="U635" s="223" t="str">
        <f t="shared" si="349"/>
        <v>S.I.</v>
      </c>
      <c r="V635" s="232"/>
      <c r="W635" s="66"/>
      <c r="X635" s="229"/>
      <c r="Y635" s="230" t="str">
        <f t="shared" si="350"/>
        <v>S.I.</v>
      </c>
      <c r="Z635" s="440"/>
      <c r="AA635" s="441"/>
      <c r="AB635" s="465"/>
      <c r="AC635" s="443" t="str">
        <f t="shared" si="351"/>
        <v>S.I.</v>
      </c>
      <c r="AD635" s="446"/>
      <c r="AE635" s="447"/>
      <c r="AF635" s="468"/>
      <c r="AG635" s="449" t="str">
        <f t="shared" si="352"/>
        <v>S.I.</v>
      </c>
      <c r="AH635" s="452"/>
      <c r="AI635" s="453"/>
      <c r="AJ635" s="473"/>
      <c r="AK635" s="455" t="str">
        <f t="shared" si="353"/>
        <v>S.I.</v>
      </c>
      <c r="AL635" s="1"/>
    </row>
    <row r="636" spans="1:38" ht="19.5" customHeight="1">
      <c r="A636" s="552"/>
      <c r="B636" s="551"/>
      <c r="C636" s="385">
        <f t="shared" si="342"/>
        <v>615</v>
      </c>
      <c r="D636" s="541" t="s">
        <v>411</v>
      </c>
      <c r="E636" s="159" t="s">
        <v>412</v>
      </c>
      <c r="F636" s="212"/>
      <c r="G636" s="217"/>
      <c r="H636" s="216"/>
      <c r="I636" s="219" t="str">
        <f t="shared" si="346"/>
        <v>S.I.</v>
      </c>
      <c r="J636" s="235"/>
      <c r="K636" s="61"/>
      <c r="L636" s="224"/>
      <c r="M636" s="225" t="str">
        <f t="shared" si="347"/>
        <v>S.I.</v>
      </c>
      <c r="N636" s="234"/>
      <c r="O636" s="63"/>
      <c r="P636" s="227"/>
      <c r="Q636" s="228" t="str">
        <f t="shared" si="348"/>
        <v>S.I.</v>
      </c>
      <c r="R636" s="233"/>
      <c r="S636" s="65"/>
      <c r="T636" s="222"/>
      <c r="U636" s="223" t="str">
        <f t="shared" si="349"/>
        <v>S.I.</v>
      </c>
      <c r="V636" s="232"/>
      <c r="W636" s="66"/>
      <c r="X636" s="229"/>
      <c r="Y636" s="230" t="str">
        <f t="shared" si="350"/>
        <v>S.I.</v>
      </c>
      <c r="Z636" s="440"/>
      <c r="AA636" s="441"/>
      <c r="AB636" s="465"/>
      <c r="AC636" s="443" t="str">
        <f t="shared" si="351"/>
        <v>S.I.</v>
      </c>
      <c r="AD636" s="446"/>
      <c r="AE636" s="447"/>
      <c r="AF636" s="468"/>
      <c r="AG636" s="449" t="str">
        <f t="shared" si="352"/>
        <v>S.I.</v>
      </c>
      <c r="AH636" s="452"/>
      <c r="AI636" s="453"/>
      <c r="AJ636" s="473"/>
      <c r="AK636" s="455" t="str">
        <f t="shared" si="353"/>
        <v>S.I.</v>
      </c>
      <c r="AL636" s="1"/>
    </row>
    <row r="637" spans="1:38" ht="58.5" customHeight="1">
      <c r="A637" s="538" t="s">
        <v>346</v>
      </c>
      <c r="B637" s="535" t="s">
        <v>1186</v>
      </c>
      <c r="C637" s="385">
        <f t="shared" si="342"/>
        <v>616</v>
      </c>
      <c r="D637" s="115" t="s">
        <v>291</v>
      </c>
      <c r="E637" s="103" t="s">
        <v>0</v>
      </c>
      <c r="F637" s="212"/>
      <c r="G637" s="217"/>
      <c r="H637" s="216"/>
      <c r="I637" s="219" t="str">
        <f t="shared" si="346"/>
        <v>S.I.</v>
      </c>
      <c r="J637" s="235"/>
      <c r="K637" s="61"/>
      <c r="L637" s="224"/>
      <c r="M637" s="225" t="str">
        <f t="shared" si="347"/>
        <v>S.I.</v>
      </c>
      <c r="N637" s="234"/>
      <c r="O637" s="63"/>
      <c r="P637" s="227"/>
      <c r="Q637" s="228" t="str">
        <f t="shared" si="348"/>
        <v>S.I.</v>
      </c>
      <c r="R637" s="233"/>
      <c r="S637" s="65"/>
      <c r="T637" s="222"/>
      <c r="U637" s="223" t="str">
        <f t="shared" si="349"/>
        <v>S.I.</v>
      </c>
      <c r="V637" s="232"/>
      <c r="W637" s="66"/>
      <c r="X637" s="229"/>
      <c r="Y637" s="230" t="str">
        <f t="shared" si="350"/>
        <v>S.I.</v>
      </c>
      <c r="Z637" s="440"/>
      <c r="AA637" s="441"/>
      <c r="AB637" s="465"/>
      <c r="AC637" s="443" t="str">
        <f t="shared" si="351"/>
        <v>S.I.</v>
      </c>
      <c r="AD637" s="446"/>
      <c r="AE637" s="447"/>
      <c r="AF637" s="468"/>
      <c r="AG637" s="449" t="str">
        <f t="shared" si="352"/>
        <v>S.I.</v>
      </c>
      <c r="AH637" s="452"/>
      <c r="AI637" s="453"/>
      <c r="AJ637" s="473"/>
      <c r="AK637" s="455" t="str">
        <f t="shared" si="353"/>
        <v>S.I.</v>
      </c>
      <c r="AL637" s="1"/>
    </row>
    <row r="638" spans="1:38" ht="42" customHeight="1">
      <c r="A638" s="539"/>
      <c r="B638" s="536"/>
      <c r="C638" s="385">
        <f t="shared" si="342"/>
        <v>617</v>
      </c>
      <c r="D638" s="115" t="s">
        <v>292</v>
      </c>
      <c r="E638" s="103" t="s">
        <v>0</v>
      </c>
      <c r="F638" s="212"/>
      <c r="G638" s="217"/>
      <c r="H638" s="216"/>
      <c r="I638" s="219" t="str">
        <f t="shared" si="346"/>
        <v>S.I.</v>
      </c>
      <c r="J638" s="235"/>
      <c r="K638" s="61"/>
      <c r="L638" s="224"/>
      <c r="M638" s="225" t="str">
        <f t="shared" si="347"/>
        <v>S.I.</v>
      </c>
      <c r="N638" s="234"/>
      <c r="O638" s="63"/>
      <c r="P638" s="227"/>
      <c r="Q638" s="228" t="str">
        <f t="shared" si="348"/>
        <v>S.I.</v>
      </c>
      <c r="R638" s="233"/>
      <c r="S638" s="65"/>
      <c r="T638" s="222"/>
      <c r="U638" s="223" t="str">
        <f t="shared" si="349"/>
        <v>S.I.</v>
      </c>
      <c r="V638" s="232"/>
      <c r="W638" s="66"/>
      <c r="X638" s="229"/>
      <c r="Y638" s="230" t="str">
        <f t="shared" si="350"/>
        <v>S.I.</v>
      </c>
      <c r="Z638" s="440"/>
      <c r="AA638" s="441"/>
      <c r="AB638" s="465"/>
      <c r="AC638" s="443" t="str">
        <f t="shared" si="351"/>
        <v>S.I.</v>
      </c>
      <c r="AD638" s="446"/>
      <c r="AE638" s="447"/>
      <c r="AF638" s="468"/>
      <c r="AG638" s="449" t="str">
        <f t="shared" si="352"/>
        <v>S.I.</v>
      </c>
      <c r="AH638" s="452"/>
      <c r="AI638" s="453"/>
      <c r="AJ638" s="473"/>
      <c r="AK638" s="455" t="str">
        <f t="shared" si="353"/>
        <v>S.I.</v>
      </c>
      <c r="AL638" s="1"/>
    </row>
    <row r="639" spans="1:38" ht="42" customHeight="1">
      <c r="A639" s="539"/>
      <c r="B639" s="536"/>
      <c r="C639" s="385">
        <f t="shared" si="342"/>
        <v>618</v>
      </c>
      <c r="D639" s="115" t="s">
        <v>293</v>
      </c>
      <c r="E639" s="103" t="s">
        <v>0</v>
      </c>
      <c r="F639" s="212"/>
      <c r="G639" s="217"/>
      <c r="H639" s="216"/>
      <c r="I639" s="219" t="str">
        <f t="shared" si="346"/>
        <v>S.I.</v>
      </c>
      <c r="J639" s="235"/>
      <c r="K639" s="61"/>
      <c r="L639" s="224"/>
      <c r="M639" s="225" t="str">
        <f t="shared" si="347"/>
        <v>S.I.</v>
      </c>
      <c r="N639" s="234"/>
      <c r="O639" s="63"/>
      <c r="P639" s="227"/>
      <c r="Q639" s="228" t="str">
        <f t="shared" si="348"/>
        <v>S.I.</v>
      </c>
      <c r="R639" s="233"/>
      <c r="S639" s="65"/>
      <c r="T639" s="222"/>
      <c r="U639" s="223" t="str">
        <f t="shared" si="349"/>
        <v>S.I.</v>
      </c>
      <c r="V639" s="232"/>
      <c r="W639" s="66"/>
      <c r="X639" s="229"/>
      <c r="Y639" s="230" t="str">
        <f t="shared" si="350"/>
        <v>S.I.</v>
      </c>
      <c r="Z639" s="440"/>
      <c r="AA639" s="441"/>
      <c r="AB639" s="465"/>
      <c r="AC639" s="443" t="str">
        <f t="shared" si="351"/>
        <v>S.I.</v>
      </c>
      <c r="AD639" s="446"/>
      <c r="AE639" s="447"/>
      <c r="AF639" s="468"/>
      <c r="AG639" s="449" t="str">
        <f t="shared" si="352"/>
        <v>S.I.</v>
      </c>
      <c r="AH639" s="452"/>
      <c r="AI639" s="453"/>
      <c r="AJ639" s="473"/>
      <c r="AK639" s="455" t="str">
        <f t="shared" si="353"/>
        <v>S.I.</v>
      </c>
      <c r="AL639" s="1"/>
    </row>
    <row r="640" spans="1:38" ht="33.75" customHeight="1">
      <c r="A640" s="539"/>
      <c r="B640" s="536"/>
      <c r="C640" s="385">
        <f t="shared" si="342"/>
        <v>619</v>
      </c>
      <c r="D640" s="115" t="s">
        <v>294</v>
      </c>
      <c r="E640" s="103" t="s">
        <v>0</v>
      </c>
      <c r="F640" s="212"/>
      <c r="G640" s="217"/>
      <c r="H640" s="216"/>
      <c r="I640" s="219" t="str">
        <f t="shared" si="346"/>
        <v>S.I.</v>
      </c>
      <c r="J640" s="235"/>
      <c r="K640" s="61"/>
      <c r="L640" s="224"/>
      <c r="M640" s="225" t="str">
        <f t="shared" si="347"/>
        <v>S.I.</v>
      </c>
      <c r="N640" s="234"/>
      <c r="O640" s="63"/>
      <c r="P640" s="227"/>
      <c r="Q640" s="228" t="str">
        <f t="shared" si="348"/>
        <v>S.I.</v>
      </c>
      <c r="R640" s="233"/>
      <c r="S640" s="65"/>
      <c r="T640" s="222"/>
      <c r="U640" s="223" t="str">
        <f t="shared" si="349"/>
        <v>S.I.</v>
      </c>
      <c r="V640" s="232"/>
      <c r="W640" s="66"/>
      <c r="X640" s="229"/>
      <c r="Y640" s="230" t="str">
        <f t="shared" si="350"/>
        <v>S.I.</v>
      </c>
      <c r="Z640" s="440"/>
      <c r="AA640" s="441"/>
      <c r="AB640" s="465"/>
      <c r="AC640" s="443" t="str">
        <f t="shared" si="351"/>
        <v>S.I.</v>
      </c>
      <c r="AD640" s="446"/>
      <c r="AE640" s="447"/>
      <c r="AF640" s="468"/>
      <c r="AG640" s="449" t="str">
        <f t="shared" si="352"/>
        <v>S.I.</v>
      </c>
      <c r="AH640" s="452"/>
      <c r="AI640" s="453"/>
      <c r="AJ640" s="473"/>
      <c r="AK640" s="455" t="str">
        <f t="shared" si="353"/>
        <v>S.I.</v>
      </c>
      <c r="AL640" s="1"/>
    </row>
    <row r="641" spans="1:38" ht="25.5">
      <c r="A641" s="539"/>
      <c r="B641" s="536"/>
      <c r="C641" s="385">
        <f t="shared" si="342"/>
        <v>620</v>
      </c>
      <c r="D641" s="115" t="s">
        <v>295</v>
      </c>
      <c r="E641" s="103" t="s">
        <v>0</v>
      </c>
      <c r="F641" s="212"/>
      <c r="G641" s="217"/>
      <c r="H641" s="216"/>
      <c r="I641" s="219" t="s">
        <v>652</v>
      </c>
      <c r="J641" s="235"/>
      <c r="K641" s="61"/>
      <c r="L641" s="224"/>
      <c r="M641" s="225" t="s">
        <v>652</v>
      </c>
      <c r="N641" s="234"/>
      <c r="O641" s="63"/>
      <c r="P641" s="227"/>
      <c r="Q641" s="228" t="s">
        <v>652</v>
      </c>
      <c r="R641" s="233"/>
      <c r="S641" s="65"/>
      <c r="T641" s="222"/>
      <c r="U641" s="223" t="s">
        <v>652</v>
      </c>
      <c r="V641" s="232"/>
      <c r="W641" s="66"/>
      <c r="X641" s="229"/>
      <c r="Y641" s="230" t="s">
        <v>652</v>
      </c>
      <c r="Z641" s="440"/>
      <c r="AA641" s="441"/>
      <c r="AB641" s="465"/>
      <c r="AC641" s="443" t="s">
        <v>652</v>
      </c>
      <c r="AD641" s="446"/>
      <c r="AE641" s="447"/>
      <c r="AF641" s="468"/>
      <c r="AG641" s="449" t="s">
        <v>652</v>
      </c>
      <c r="AH641" s="452"/>
      <c r="AI641" s="453"/>
      <c r="AJ641" s="473"/>
      <c r="AK641" s="455" t="s">
        <v>652</v>
      </c>
      <c r="AL641" s="1"/>
    </row>
    <row r="642" spans="1:38" ht="40.5" customHeight="1">
      <c r="A642" s="540"/>
      <c r="B642" s="537"/>
      <c r="C642" s="382">
        <v>1639</v>
      </c>
      <c r="D642" s="115" t="s">
        <v>651</v>
      </c>
      <c r="E642" s="103" t="s">
        <v>0</v>
      </c>
      <c r="F642" s="212"/>
      <c r="G642" s="217"/>
      <c r="H642" s="216"/>
      <c r="I642" s="219" t="str">
        <f t="shared" si="346"/>
        <v>S.I.</v>
      </c>
      <c r="J642" s="235"/>
      <c r="K642" s="61"/>
      <c r="L642" s="224"/>
      <c r="M642" s="225" t="str">
        <f t="shared" si="347"/>
        <v>S.I.</v>
      </c>
      <c r="N642" s="234"/>
      <c r="O642" s="63"/>
      <c r="P642" s="227"/>
      <c r="Q642" s="228" t="str">
        <f t="shared" si="348"/>
        <v>S.I.</v>
      </c>
      <c r="R642" s="233"/>
      <c r="S642" s="65"/>
      <c r="T642" s="222"/>
      <c r="U642" s="223" t="str">
        <f t="shared" si="349"/>
        <v>S.I.</v>
      </c>
      <c r="V642" s="232"/>
      <c r="W642" s="66"/>
      <c r="X642" s="229"/>
      <c r="Y642" s="230" t="str">
        <f t="shared" si="350"/>
        <v>S.I.</v>
      </c>
      <c r="Z642" s="440"/>
      <c r="AA642" s="441"/>
      <c r="AB642" s="465"/>
      <c r="AC642" s="443" t="str">
        <f t="shared" ref="AC642:AC646" si="354">IF(AND(Z642="DISPONIBLE"),AA642,IF(AND(Z642="NO DISPONIBLE"),"N.D.","S.I."))</f>
        <v>S.I.</v>
      </c>
      <c r="AD642" s="446"/>
      <c r="AE642" s="447"/>
      <c r="AF642" s="468"/>
      <c r="AG642" s="449" t="str">
        <f t="shared" ref="AG642:AG646" si="355">IF(AND(AD642="DISPONIBLE"),AE642,IF(AND(AD642="NO DISPONIBLE"),"N.D.","S.I."))</f>
        <v>S.I.</v>
      </c>
      <c r="AH642" s="452"/>
      <c r="AI642" s="453"/>
      <c r="AJ642" s="473"/>
      <c r="AK642" s="455" t="str">
        <f t="shared" ref="AK642:AK646" si="356">IF(AND(AH642="DISPONIBLE"),AI642,IF(AND(AH642="NO DISPONIBLE"),"N.D.","S.I."))</f>
        <v>S.I.</v>
      </c>
      <c r="AL642" s="1"/>
    </row>
    <row r="643" spans="1:38" ht="42" customHeight="1">
      <c r="A643" s="538" t="s">
        <v>347</v>
      </c>
      <c r="B643" s="535" t="s">
        <v>1187</v>
      </c>
      <c r="C643" s="385">
        <f>+C641+1</f>
        <v>621</v>
      </c>
      <c r="D643" s="115" t="s">
        <v>291</v>
      </c>
      <c r="E643" s="103" t="s">
        <v>0</v>
      </c>
      <c r="F643" s="212"/>
      <c r="G643" s="217"/>
      <c r="H643" s="216"/>
      <c r="I643" s="219" t="str">
        <f t="shared" si="346"/>
        <v>S.I.</v>
      </c>
      <c r="J643" s="235"/>
      <c r="K643" s="61"/>
      <c r="L643" s="224"/>
      <c r="M643" s="225" t="str">
        <f t="shared" si="347"/>
        <v>S.I.</v>
      </c>
      <c r="N643" s="234"/>
      <c r="O643" s="63"/>
      <c r="P643" s="227"/>
      <c r="Q643" s="228" t="str">
        <f t="shared" si="348"/>
        <v>S.I.</v>
      </c>
      <c r="R643" s="233"/>
      <c r="S643" s="65"/>
      <c r="T643" s="222"/>
      <c r="U643" s="223" t="str">
        <f t="shared" si="349"/>
        <v>S.I.</v>
      </c>
      <c r="V643" s="232"/>
      <c r="W643" s="66"/>
      <c r="X643" s="229"/>
      <c r="Y643" s="230" t="str">
        <f t="shared" si="350"/>
        <v>S.I.</v>
      </c>
      <c r="Z643" s="440"/>
      <c r="AA643" s="441"/>
      <c r="AB643" s="465"/>
      <c r="AC643" s="443" t="str">
        <f t="shared" si="354"/>
        <v>S.I.</v>
      </c>
      <c r="AD643" s="446"/>
      <c r="AE643" s="447"/>
      <c r="AF643" s="468"/>
      <c r="AG643" s="449" t="str">
        <f t="shared" si="355"/>
        <v>S.I.</v>
      </c>
      <c r="AH643" s="452"/>
      <c r="AI643" s="453"/>
      <c r="AJ643" s="473"/>
      <c r="AK643" s="455" t="str">
        <f t="shared" si="356"/>
        <v>S.I.</v>
      </c>
      <c r="AL643" s="1"/>
    </row>
    <row r="644" spans="1:38" ht="42" customHeight="1">
      <c r="A644" s="539"/>
      <c r="B644" s="536"/>
      <c r="C644" s="385">
        <f t="shared" si="342"/>
        <v>622</v>
      </c>
      <c r="D644" s="115" t="s">
        <v>292</v>
      </c>
      <c r="E644" s="103" t="s">
        <v>0</v>
      </c>
      <c r="F644" s="212"/>
      <c r="G644" s="217"/>
      <c r="H644" s="216"/>
      <c r="I644" s="219" t="str">
        <f t="shared" si="346"/>
        <v>S.I.</v>
      </c>
      <c r="J644" s="235"/>
      <c r="K644" s="61"/>
      <c r="L644" s="224"/>
      <c r="M644" s="225" t="str">
        <f t="shared" si="347"/>
        <v>S.I.</v>
      </c>
      <c r="N644" s="234"/>
      <c r="O644" s="63"/>
      <c r="P644" s="227"/>
      <c r="Q644" s="228" t="str">
        <f t="shared" si="348"/>
        <v>S.I.</v>
      </c>
      <c r="R644" s="233"/>
      <c r="S644" s="65"/>
      <c r="T644" s="222"/>
      <c r="U644" s="223" t="str">
        <f t="shared" si="349"/>
        <v>S.I.</v>
      </c>
      <c r="V644" s="232"/>
      <c r="W644" s="66"/>
      <c r="X644" s="229"/>
      <c r="Y644" s="230" t="str">
        <f t="shared" si="350"/>
        <v>S.I.</v>
      </c>
      <c r="Z644" s="440"/>
      <c r="AA644" s="441"/>
      <c r="AB644" s="465"/>
      <c r="AC644" s="443" t="str">
        <f t="shared" si="354"/>
        <v>S.I.</v>
      </c>
      <c r="AD644" s="446"/>
      <c r="AE644" s="447"/>
      <c r="AF644" s="468"/>
      <c r="AG644" s="449" t="str">
        <f t="shared" si="355"/>
        <v>S.I.</v>
      </c>
      <c r="AH644" s="452"/>
      <c r="AI644" s="453"/>
      <c r="AJ644" s="473"/>
      <c r="AK644" s="455" t="str">
        <f t="shared" si="356"/>
        <v>S.I.</v>
      </c>
      <c r="AL644" s="1"/>
    </row>
    <row r="645" spans="1:38" ht="33.75" customHeight="1">
      <c r="A645" s="539"/>
      <c r="B645" s="536"/>
      <c r="C645" s="385">
        <f t="shared" si="342"/>
        <v>623</v>
      </c>
      <c r="D645" s="115" t="s">
        <v>293</v>
      </c>
      <c r="E645" s="103" t="s">
        <v>0</v>
      </c>
      <c r="F645" s="212"/>
      <c r="G645" s="217"/>
      <c r="H645" s="216"/>
      <c r="I645" s="219" t="str">
        <f t="shared" si="346"/>
        <v>S.I.</v>
      </c>
      <c r="J645" s="235"/>
      <c r="K645" s="61"/>
      <c r="L645" s="224"/>
      <c r="M645" s="225" t="str">
        <f t="shared" si="347"/>
        <v>S.I.</v>
      </c>
      <c r="N645" s="234"/>
      <c r="O645" s="63"/>
      <c r="P645" s="227"/>
      <c r="Q645" s="228" t="str">
        <f t="shared" si="348"/>
        <v>S.I.</v>
      </c>
      <c r="R645" s="233"/>
      <c r="S645" s="65"/>
      <c r="T645" s="222"/>
      <c r="U645" s="223" t="str">
        <f t="shared" si="349"/>
        <v>S.I.</v>
      </c>
      <c r="V645" s="232"/>
      <c r="W645" s="66"/>
      <c r="X645" s="229"/>
      <c r="Y645" s="230" t="str">
        <f t="shared" si="350"/>
        <v>S.I.</v>
      </c>
      <c r="Z645" s="440"/>
      <c r="AA645" s="441"/>
      <c r="AB645" s="465"/>
      <c r="AC645" s="443" t="str">
        <f t="shared" si="354"/>
        <v>S.I.</v>
      </c>
      <c r="AD645" s="446"/>
      <c r="AE645" s="447"/>
      <c r="AF645" s="468"/>
      <c r="AG645" s="449" t="str">
        <f t="shared" si="355"/>
        <v>S.I.</v>
      </c>
      <c r="AH645" s="452"/>
      <c r="AI645" s="453"/>
      <c r="AJ645" s="473"/>
      <c r="AK645" s="455" t="str">
        <f t="shared" si="356"/>
        <v>S.I.</v>
      </c>
      <c r="AL645" s="1"/>
    </row>
    <row r="646" spans="1:38" ht="33.75" customHeight="1">
      <c r="A646" s="539"/>
      <c r="B646" s="536"/>
      <c r="C646" s="385">
        <f t="shared" si="342"/>
        <v>624</v>
      </c>
      <c r="D646" s="115" t="s">
        <v>294</v>
      </c>
      <c r="E646" s="103" t="s">
        <v>0</v>
      </c>
      <c r="F646" s="212"/>
      <c r="G646" s="217"/>
      <c r="H646" s="216"/>
      <c r="I646" s="219" t="str">
        <f t="shared" si="346"/>
        <v>S.I.</v>
      </c>
      <c r="J646" s="235"/>
      <c r="K646" s="61"/>
      <c r="L646" s="224"/>
      <c r="M646" s="225" t="str">
        <f t="shared" si="347"/>
        <v>S.I.</v>
      </c>
      <c r="N646" s="234"/>
      <c r="O646" s="63"/>
      <c r="P646" s="227"/>
      <c r="Q646" s="228" t="str">
        <f t="shared" si="348"/>
        <v>S.I.</v>
      </c>
      <c r="R646" s="233"/>
      <c r="S646" s="65"/>
      <c r="T646" s="222"/>
      <c r="U646" s="223" t="str">
        <f t="shared" si="349"/>
        <v>S.I.</v>
      </c>
      <c r="V646" s="232"/>
      <c r="W646" s="66"/>
      <c r="X646" s="229"/>
      <c r="Y646" s="230" t="str">
        <f t="shared" si="350"/>
        <v>S.I.</v>
      </c>
      <c r="Z646" s="440"/>
      <c r="AA646" s="441"/>
      <c r="AB646" s="465"/>
      <c r="AC646" s="443" t="str">
        <f t="shared" si="354"/>
        <v>S.I.</v>
      </c>
      <c r="AD646" s="446"/>
      <c r="AE646" s="447"/>
      <c r="AF646" s="468"/>
      <c r="AG646" s="449" t="str">
        <f t="shared" si="355"/>
        <v>S.I.</v>
      </c>
      <c r="AH646" s="452"/>
      <c r="AI646" s="453"/>
      <c r="AJ646" s="473"/>
      <c r="AK646" s="455" t="str">
        <f t="shared" si="356"/>
        <v>S.I.</v>
      </c>
      <c r="AL646" s="1"/>
    </row>
    <row r="647" spans="1:38" ht="25.5">
      <c r="A647" s="539"/>
      <c r="B647" s="536"/>
      <c r="C647" s="385">
        <f t="shared" si="342"/>
        <v>625</v>
      </c>
      <c r="D647" s="115" t="s">
        <v>295</v>
      </c>
      <c r="E647" s="103" t="s">
        <v>0</v>
      </c>
      <c r="F647" s="212"/>
      <c r="G647" s="217"/>
      <c r="H647" s="216"/>
      <c r="I647" s="219" t="s">
        <v>652</v>
      </c>
      <c r="J647" s="235"/>
      <c r="K647" s="61"/>
      <c r="L647" s="224"/>
      <c r="M647" s="225" t="s">
        <v>652</v>
      </c>
      <c r="N647" s="234"/>
      <c r="O647" s="63"/>
      <c r="P647" s="227"/>
      <c r="Q647" s="228" t="s">
        <v>652</v>
      </c>
      <c r="R647" s="233"/>
      <c r="S647" s="65"/>
      <c r="T647" s="222"/>
      <c r="U647" s="223" t="s">
        <v>652</v>
      </c>
      <c r="V647" s="232"/>
      <c r="W647" s="66"/>
      <c r="X647" s="229"/>
      <c r="Y647" s="230" t="s">
        <v>652</v>
      </c>
      <c r="Z647" s="440"/>
      <c r="AA647" s="441"/>
      <c r="AB647" s="465"/>
      <c r="AC647" s="443" t="s">
        <v>652</v>
      </c>
      <c r="AD647" s="446"/>
      <c r="AE647" s="447"/>
      <c r="AF647" s="468"/>
      <c r="AG647" s="449" t="s">
        <v>652</v>
      </c>
      <c r="AH647" s="452"/>
      <c r="AI647" s="453"/>
      <c r="AJ647" s="473"/>
      <c r="AK647" s="455" t="s">
        <v>652</v>
      </c>
      <c r="AL647" s="1"/>
    </row>
    <row r="648" spans="1:38" ht="40.5" customHeight="1">
      <c r="A648" s="540"/>
      <c r="B648" s="537"/>
      <c r="C648" s="382">
        <v>1663</v>
      </c>
      <c r="D648" s="115" t="s">
        <v>651</v>
      </c>
      <c r="E648" s="103" t="s">
        <v>0</v>
      </c>
      <c r="F648" s="212"/>
      <c r="G648" s="217"/>
      <c r="H648" s="216"/>
      <c r="I648" s="219" t="str">
        <f t="shared" si="346"/>
        <v>S.I.</v>
      </c>
      <c r="J648" s="235"/>
      <c r="K648" s="61"/>
      <c r="L648" s="224"/>
      <c r="M648" s="225" t="str">
        <f t="shared" si="347"/>
        <v>S.I.</v>
      </c>
      <c r="N648" s="234"/>
      <c r="O648" s="63"/>
      <c r="P648" s="227"/>
      <c r="Q648" s="228" t="str">
        <f t="shared" si="348"/>
        <v>S.I.</v>
      </c>
      <c r="R648" s="233"/>
      <c r="S648" s="65"/>
      <c r="T648" s="222"/>
      <c r="U648" s="223" t="str">
        <f t="shared" si="349"/>
        <v>S.I.</v>
      </c>
      <c r="V648" s="232"/>
      <c r="W648" s="66"/>
      <c r="X648" s="229"/>
      <c r="Y648" s="230" t="str">
        <f t="shared" si="350"/>
        <v>S.I.</v>
      </c>
      <c r="Z648" s="440"/>
      <c r="AA648" s="441"/>
      <c r="AB648" s="465"/>
      <c r="AC648" s="443" t="str">
        <f t="shared" ref="AC648" si="357">IF(AND(Z648="DISPONIBLE"),AA648,IF(AND(Z648="NO DISPONIBLE"),"N.D.","S.I."))</f>
        <v>S.I.</v>
      </c>
      <c r="AD648" s="446"/>
      <c r="AE648" s="447"/>
      <c r="AF648" s="468"/>
      <c r="AG648" s="449" t="str">
        <f t="shared" ref="AG648" si="358">IF(AND(AD648="DISPONIBLE"),AE648,IF(AND(AD648="NO DISPONIBLE"),"N.D.","S.I."))</f>
        <v>S.I.</v>
      </c>
      <c r="AH648" s="452"/>
      <c r="AI648" s="453"/>
      <c r="AJ648" s="473"/>
      <c r="AK648" s="455" t="str">
        <f t="shared" ref="AK648" si="359">IF(AND(AH648="DISPONIBLE"),AI648,IF(AND(AH648="NO DISPONIBLE"),"N.D.","S.I."))</f>
        <v>S.I.</v>
      </c>
      <c r="AL648" s="1"/>
    </row>
    <row r="649" spans="1:38">
      <c r="A649" s="544" t="s">
        <v>348</v>
      </c>
      <c r="B649" s="547" t="s">
        <v>128</v>
      </c>
      <c r="C649" s="385">
        <f>+C647+1</f>
        <v>626</v>
      </c>
      <c r="D649" s="158" t="s">
        <v>301</v>
      </c>
      <c r="E649" s="111" t="s">
        <v>129</v>
      </c>
      <c r="F649" s="212"/>
      <c r="G649" s="59"/>
      <c r="H649" s="59"/>
      <c r="I649" s="238" t="str">
        <f t="shared" ref="I649:I656" si="360">IF(AND(F649="DISPONIBLE"),G649/H649,IF(AND(F649="NO DISPONIBLE"),"N.D.","S.I."))</f>
        <v>S.I.</v>
      </c>
      <c r="J649" s="235"/>
      <c r="K649" s="61"/>
      <c r="L649" s="61"/>
      <c r="M649" s="226" t="str">
        <f t="shared" ref="M649:M656" si="361">IF(AND(J649="DISPONIBLE"),K649/L649,IF(AND(J649="NO DISPONIBLE"),"N.D.","S.I."))</f>
        <v>S.I.</v>
      </c>
      <c r="N649" s="234"/>
      <c r="O649" s="63"/>
      <c r="P649" s="63"/>
      <c r="Q649" s="68" t="str">
        <f t="shared" ref="Q649:Q656" si="362">IF(AND(N649="DISPONIBLE"),O649/P649,IF(AND(N649="NO DISPONIBLE"),"N.D.","S.I."))</f>
        <v>S.I.</v>
      </c>
      <c r="R649" s="233"/>
      <c r="S649" s="65"/>
      <c r="T649" s="65"/>
      <c r="U649" s="69" t="str">
        <f t="shared" ref="U649:U656" si="363">IF(AND(R649="DISPONIBLE"),S649/T649,IF(AND(R649="NO DISPONIBLE"),"N.D.","S.I."))</f>
        <v>S.I.</v>
      </c>
      <c r="V649" s="232"/>
      <c r="W649" s="66"/>
      <c r="X649" s="66"/>
      <c r="Y649" s="70" t="str">
        <f t="shared" ref="Y649:Y656" si="364">IF(AND(V649="DISPONIBLE"),W649/X649,IF(AND(V649="NO DISPONIBLE"),"N.D.","S.I."))</f>
        <v>S.I.</v>
      </c>
      <c r="Z649" s="440"/>
      <c r="AA649" s="441"/>
      <c r="AB649" s="441"/>
      <c r="AC649" s="442" t="str">
        <f t="shared" ref="AC649" si="365">IF(AND(Z649="DISPONIBLE"),AA649/AB649,IF(AND(Z649="NO DISPONIBLE"),"N.D.","S.I."))</f>
        <v>S.I.</v>
      </c>
      <c r="AD649" s="446"/>
      <c r="AE649" s="447"/>
      <c r="AF649" s="447"/>
      <c r="AG649" s="448" t="str">
        <f t="shared" ref="AG649" si="366">IF(AND(AD649="DISPONIBLE"),AE649/AF649,IF(AND(AD649="NO DISPONIBLE"),"N.D.","S.I."))</f>
        <v>S.I.</v>
      </c>
      <c r="AH649" s="452"/>
      <c r="AI649" s="453"/>
      <c r="AJ649" s="453"/>
      <c r="AK649" s="454" t="str">
        <f t="shared" ref="AK649" si="367">IF(AND(AH649="DISPONIBLE"),AI649/AJ649,IF(AND(AH649="NO DISPONIBLE"),"N.D.","S.I."))</f>
        <v>S.I.</v>
      </c>
      <c r="AL649" s="3"/>
    </row>
    <row r="650" spans="1:38" ht="24">
      <c r="A650" s="545"/>
      <c r="B650" s="548"/>
      <c r="C650" s="385">
        <v>1743</v>
      </c>
      <c r="D650" s="158" t="s">
        <v>504</v>
      </c>
      <c r="E650" s="111" t="s">
        <v>129</v>
      </c>
      <c r="F650" s="212"/>
      <c r="G650" s="59"/>
      <c r="H650" s="59"/>
      <c r="I650" s="238" t="str">
        <f>IF(AND(F650="DISPONIBLE"),G650/H650,IF(AND(F650="NO DISPONIBLE"),"N.D.","S.I."))</f>
        <v>S.I.</v>
      </c>
      <c r="J650" s="235"/>
      <c r="K650" s="61"/>
      <c r="L650" s="61"/>
      <c r="M650" s="226" t="str">
        <f>IF(AND(J650="DISPONIBLE"),K650/L650,IF(AND(J650="NO DISPONIBLE"),"N.D.","S.I."))</f>
        <v>S.I.</v>
      </c>
      <c r="N650" s="234"/>
      <c r="O650" s="63"/>
      <c r="P650" s="63"/>
      <c r="Q650" s="68" t="str">
        <f>IF(AND(N650="DISPONIBLE"),O650/P650,IF(AND(N650="NO DISPONIBLE"),"N.D.","S.I."))</f>
        <v>S.I.</v>
      </c>
      <c r="R650" s="233"/>
      <c r="S650" s="65"/>
      <c r="T650" s="65"/>
      <c r="U650" s="69" t="str">
        <f>IF(AND(R650="DISPONIBLE"),S650/T650,IF(AND(R650="NO DISPONIBLE"),"N.D.","S.I."))</f>
        <v>S.I.</v>
      </c>
      <c r="V650" s="232"/>
      <c r="W650" s="66"/>
      <c r="X650" s="66"/>
      <c r="Y650" s="70" t="str">
        <f>IF(AND(V650="DISPONIBLE"),W650/X650,IF(AND(V650="NO DISPONIBLE"),"N.D.","S.I."))</f>
        <v>S.I.</v>
      </c>
      <c r="Z650" s="440"/>
      <c r="AA650" s="441"/>
      <c r="AB650" s="441"/>
      <c r="AC650" s="442" t="str">
        <f>IF(AND(Z650="DISPONIBLE"),AA650/AB650,IF(AND(Z650="NO DISPONIBLE"),"N.D.","S.I."))</f>
        <v>S.I.</v>
      </c>
      <c r="AD650" s="446"/>
      <c r="AE650" s="447"/>
      <c r="AF650" s="447"/>
      <c r="AG650" s="448" t="str">
        <f>IF(AND(AD650="DISPONIBLE"),AE650/AF650,IF(AND(AD650="NO DISPONIBLE"),"N.D.","S.I."))</f>
        <v>S.I.</v>
      </c>
      <c r="AH650" s="452"/>
      <c r="AI650" s="453"/>
      <c r="AJ650" s="453"/>
      <c r="AK650" s="454" t="str">
        <f>IF(AND(AH650="DISPONIBLE"),AI650/AJ650,IF(AND(AH650="NO DISPONIBLE"),"N.D.","S.I."))</f>
        <v>S.I.</v>
      </c>
      <c r="AL650" s="3"/>
    </row>
    <row r="651" spans="1:38" ht="24">
      <c r="A651" s="545"/>
      <c r="B651" s="548"/>
      <c r="C651" s="385">
        <f>+C649+1</f>
        <v>627</v>
      </c>
      <c r="D651" s="158" t="s">
        <v>302</v>
      </c>
      <c r="E651" s="111" t="s">
        <v>129</v>
      </c>
      <c r="F651" s="212"/>
      <c r="G651" s="59"/>
      <c r="H651" s="59"/>
      <c r="I651" s="238" t="str">
        <f t="shared" si="360"/>
        <v>S.I.</v>
      </c>
      <c r="J651" s="235"/>
      <c r="K651" s="61"/>
      <c r="L651" s="61"/>
      <c r="M651" s="226" t="str">
        <f t="shared" si="361"/>
        <v>S.I.</v>
      </c>
      <c r="N651" s="234"/>
      <c r="O651" s="63"/>
      <c r="P651" s="63"/>
      <c r="Q651" s="68" t="str">
        <f t="shared" si="362"/>
        <v>S.I.</v>
      </c>
      <c r="R651" s="233"/>
      <c r="S651" s="65"/>
      <c r="T651" s="65"/>
      <c r="U651" s="69" t="str">
        <f t="shared" si="363"/>
        <v>S.I.</v>
      </c>
      <c r="V651" s="232"/>
      <c r="W651" s="66"/>
      <c r="X651" s="66"/>
      <c r="Y651" s="70" t="str">
        <f t="shared" si="364"/>
        <v>S.I.</v>
      </c>
      <c r="Z651" s="440"/>
      <c r="AA651" s="441"/>
      <c r="AB651" s="441"/>
      <c r="AC651" s="442" t="str">
        <f t="shared" ref="AC651:AC653" si="368">IF(AND(Z651="DISPONIBLE"),AA651/AB651,IF(AND(Z651="NO DISPONIBLE"),"N.D.","S.I."))</f>
        <v>S.I.</v>
      </c>
      <c r="AD651" s="446"/>
      <c r="AE651" s="447"/>
      <c r="AF651" s="447"/>
      <c r="AG651" s="448" t="str">
        <f t="shared" ref="AG651:AG653" si="369">IF(AND(AD651="DISPONIBLE"),AE651/AF651,IF(AND(AD651="NO DISPONIBLE"),"N.D.","S.I."))</f>
        <v>S.I.</v>
      </c>
      <c r="AH651" s="452"/>
      <c r="AI651" s="453"/>
      <c r="AJ651" s="453"/>
      <c r="AK651" s="454" t="str">
        <f t="shared" ref="AK651:AK653" si="370">IF(AND(AH651="DISPONIBLE"),AI651/AJ651,IF(AND(AH651="NO DISPONIBLE"),"N.D.","S.I."))</f>
        <v>S.I.</v>
      </c>
      <c r="AL651" s="3"/>
    </row>
    <row r="652" spans="1:38">
      <c r="A652" s="546"/>
      <c r="B652" s="549"/>
      <c r="C652" s="385">
        <f t="shared" ref="C652:C653" si="371">+C651+1</f>
        <v>628</v>
      </c>
      <c r="D652" s="158" t="s">
        <v>294</v>
      </c>
      <c r="E652" s="111" t="s">
        <v>129</v>
      </c>
      <c r="F652" s="212"/>
      <c r="G652" s="59"/>
      <c r="H652" s="59"/>
      <c r="I652" s="238" t="str">
        <f t="shared" si="360"/>
        <v>S.I.</v>
      </c>
      <c r="J652" s="235"/>
      <c r="K652" s="61"/>
      <c r="L652" s="61"/>
      <c r="M652" s="226" t="str">
        <f t="shared" si="361"/>
        <v>S.I.</v>
      </c>
      <c r="N652" s="234"/>
      <c r="O652" s="63"/>
      <c r="P652" s="63"/>
      <c r="Q652" s="68" t="str">
        <f t="shared" si="362"/>
        <v>S.I.</v>
      </c>
      <c r="R652" s="233"/>
      <c r="S652" s="65"/>
      <c r="T652" s="65"/>
      <c r="U652" s="69" t="str">
        <f t="shared" si="363"/>
        <v>S.I.</v>
      </c>
      <c r="V652" s="232"/>
      <c r="W652" s="66"/>
      <c r="X652" s="66"/>
      <c r="Y652" s="70" t="str">
        <f t="shared" si="364"/>
        <v>S.I.</v>
      </c>
      <c r="Z652" s="440"/>
      <c r="AA652" s="441"/>
      <c r="AB652" s="441"/>
      <c r="AC652" s="442" t="str">
        <f t="shared" si="368"/>
        <v>S.I.</v>
      </c>
      <c r="AD652" s="446"/>
      <c r="AE652" s="447"/>
      <c r="AF652" s="447"/>
      <c r="AG652" s="448" t="str">
        <f t="shared" si="369"/>
        <v>S.I.</v>
      </c>
      <c r="AH652" s="452"/>
      <c r="AI652" s="453"/>
      <c r="AJ652" s="453"/>
      <c r="AK652" s="454" t="str">
        <f t="shared" si="370"/>
        <v>S.I.</v>
      </c>
      <c r="AL652" s="3"/>
    </row>
    <row r="653" spans="1:38">
      <c r="A653" s="550" t="s">
        <v>349</v>
      </c>
      <c r="B653" s="547" t="s">
        <v>128</v>
      </c>
      <c r="C653" s="385">
        <f t="shared" si="371"/>
        <v>629</v>
      </c>
      <c r="D653" s="158" t="s">
        <v>301</v>
      </c>
      <c r="E653" s="111" t="s">
        <v>129</v>
      </c>
      <c r="F653" s="212"/>
      <c r="G653" s="59"/>
      <c r="H653" s="59"/>
      <c r="I653" s="238" t="str">
        <f t="shared" si="360"/>
        <v>S.I.</v>
      </c>
      <c r="J653" s="235"/>
      <c r="K653" s="61"/>
      <c r="L653" s="61"/>
      <c r="M653" s="226" t="str">
        <f t="shared" si="361"/>
        <v>S.I.</v>
      </c>
      <c r="N653" s="234"/>
      <c r="O653" s="63"/>
      <c r="P653" s="63"/>
      <c r="Q653" s="68" t="str">
        <f t="shared" si="362"/>
        <v>S.I.</v>
      </c>
      <c r="R653" s="233"/>
      <c r="S653" s="65"/>
      <c r="T653" s="65"/>
      <c r="U653" s="69" t="str">
        <f t="shared" si="363"/>
        <v>S.I.</v>
      </c>
      <c r="V653" s="232"/>
      <c r="W653" s="66"/>
      <c r="X653" s="66"/>
      <c r="Y653" s="70" t="str">
        <f t="shared" si="364"/>
        <v>S.I.</v>
      </c>
      <c r="Z653" s="440"/>
      <c r="AA653" s="441"/>
      <c r="AB653" s="441"/>
      <c r="AC653" s="442" t="str">
        <f t="shared" si="368"/>
        <v>S.I.</v>
      </c>
      <c r="AD653" s="446"/>
      <c r="AE653" s="447"/>
      <c r="AF653" s="447"/>
      <c r="AG653" s="448" t="str">
        <f t="shared" si="369"/>
        <v>S.I.</v>
      </c>
      <c r="AH653" s="452"/>
      <c r="AI653" s="453"/>
      <c r="AJ653" s="453"/>
      <c r="AK653" s="454" t="str">
        <f t="shared" si="370"/>
        <v>S.I.</v>
      </c>
      <c r="AL653" s="3"/>
    </row>
    <row r="654" spans="1:38" ht="24">
      <c r="A654" s="550"/>
      <c r="B654" s="548"/>
      <c r="C654" s="385">
        <v>1744</v>
      </c>
      <c r="D654" s="158" t="s">
        <v>504</v>
      </c>
      <c r="E654" s="111" t="s">
        <v>129</v>
      </c>
      <c r="F654" s="212"/>
      <c r="G654" s="59"/>
      <c r="H654" s="59"/>
      <c r="I654" s="238" t="str">
        <f>IF(AND(F654="DISPONIBLE"),G654/H654,IF(AND(F654="NO DISPONIBLE"),"N.D.","S.I."))</f>
        <v>S.I.</v>
      </c>
      <c r="J654" s="235"/>
      <c r="K654" s="61"/>
      <c r="L654" s="61"/>
      <c r="M654" s="226" t="str">
        <f>IF(AND(J654="DISPONIBLE"),K654/L654,IF(AND(J654="NO DISPONIBLE"),"N.D.","S.I."))</f>
        <v>S.I.</v>
      </c>
      <c r="N654" s="234"/>
      <c r="O654" s="63"/>
      <c r="P654" s="63"/>
      <c r="Q654" s="68" t="str">
        <f>IF(AND(N654="DISPONIBLE"),O654/P654,IF(AND(N654="NO DISPONIBLE"),"N.D.","S.I."))</f>
        <v>S.I.</v>
      </c>
      <c r="R654" s="233"/>
      <c r="S654" s="65"/>
      <c r="T654" s="65"/>
      <c r="U654" s="69" t="str">
        <f>IF(AND(R654="DISPONIBLE"),S654/T654,IF(AND(R654="NO DISPONIBLE"),"N.D.","S.I."))</f>
        <v>S.I.</v>
      </c>
      <c r="V654" s="232"/>
      <c r="W654" s="66"/>
      <c r="X654" s="66"/>
      <c r="Y654" s="70" t="str">
        <f>IF(AND(V654="DISPONIBLE"),W654/X654,IF(AND(V654="NO DISPONIBLE"),"N.D.","S.I."))</f>
        <v>S.I.</v>
      </c>
      <c r="Z654" s="440"/>
      <c r="AA654" s="441"/>
      <c r="AB654" s="441"/>
      <c r="AC654" s="442" t="str">
        <f>IF(AND(Z654="DISPONIBLE"),AA654/AB654,IF(AND(Z654="NO DISPONIBLE"),"N.D.","S.I."))</f>
        <v>S.I.</v>
      </c>
      <c r="AD654" s="446"/>
      <c r="AE654" s="447"/>
      <c r="AF654" s="447"/>
      <c r="AG654" s="448" t="str">
        <f>IF(AND(AD654="DISPONIBLE"),AE654/AF654,IF(AND(AD654="NO DISPONIBLE"),"N.D.","S.I."))</f>
        <v>S.I.</v>
      </c>
      <c r="AH654" s="452"/>
      <c r="AI654" s="453"/>
      <c r="AJ654" s="453"/>
      <c r="AK654" s="454" t="str">
        <f>IF(AND(AH654="DISPONIBLE"),AI654/AJ654,IF(AND(AH654="NO DISPONIBLE"),"N.D.","S.I."))</f>
        <v>S.I.</v>
      </c>
      <c r="AL654" s="3"/>
    </row>
    <row r="655" spans="1:38" ht="24">
      <c r="A655" s="550"/>
      <c r="B655" s="548"/>
      <c r="C655" s="385">
        <f>+C653+1</f>
        <v>630</v>
      </c>
      <c r="D655" s="158" t="s">
        <v>302</v>
      </c>
      <c r="E655" s="111" t="s">
        <v>129</v>
      </c>
      <c r="F655" s="212"/>
      <c r="G655" s="59"/>
      <c r="H655" s="59"/>
      <c r="I655" s="238" t="str">
        <f t="shared" si="360"/>
        <v>S.I.</v>
      </c>
      <c r="J655" s="235"/>
      <c r="K655" s="61"/>
      <c r="L655" s="61"/>
      <c r="M655" s="226" t="str">
        <f t="shared" si="361"/>
        <v>S.I.</v>
      </c>
      <c r="N655" s="234"/>
      <c r="O655" s="63"/>
      <c r="P655" s="63"/>
      <c r="Q655" s="68" t="str">
        <f t="shared" si="362"/>
        <v>S.I.</v>
      </c>
      <c r="R655" s="233"/>
      <c r="S655" s="65"/>
      <c r="T655" s="65"/>
      <c r="U655" s="69" t="str">
        <f t="shared" si="363"/>
        <v>S.I.</v>
      </c>
      <c r="V655" s="232"/>
      <c r="W655" s="66"/>
      <c r="X655" s="66"/>
      <c r="Y655" s="70" t="str">
        <f t="shared" si="364"/>
        <v>S.I.</v>
      </c>
      <c r="Z655" s="440"/>
      <c r="AA655" s="441"/>
      <c r="AB655" s="441"/>
      <c r="AC655" s="442" t="str">
        <f t="shared" ref="AC655:AC656" si="372">IF(AND(Z655="DISPONIBLE"),AA655/AB655,IF(AND(Z655="NO DISPONIBLE"),"N.D.","S.I."))</f>
        <v>S.I.</v>
      </c>
      <c r="AD655" s="446"/>
      <c r="AE655" s="447"/>
      <c r="AF655" s="447"/>
      <c r="AG655" s="448" t="str">
        <f t="shared" ref="AG655:AG656" si="373">IF(AND(AD655="DISPONIBLE"),AE655/AF655,IF(AND(AD655="NO DISPONIBLE"),"N.D.","S.I."))</f>
        <v>S.I.</v>
      </c>
      <c r="AH655" s="452"/>
      <c r="AI655" s="453"/>
      <c r="AJ655" s="453"/>
      <c r="AK655" s="454" t="str">
        <f t="shared" ref="AK655:AK656" si="374">IF(AND(AH655="DISPONIBLE"),AI655/AJ655,IF(AND(AH655="NO DISPONIBLE"),"N.D.","S.I."))</f>
        <v>S.I.</v>
      </c>
      <c r="AL655" s="3"/>
    </row>
    <row r="656" spans="1:38">
      <c r="A656" s="550"/>
      <c r="B656" s="549"/>
      <c r="C656" s="385">
        <f t="shared" ref="C656:C705" si="375">+C655+1</f>
        <v>631</v>
      </c>
      <c r="D656" s="158" t="s">
        <v>294</v>
      </c>
      <c r="E656" s="111" t="s">
        <v>129</v>
      </c>
      <c r="F656" s="212"/>
      <c r="G656" s="59"/>
      <c r="H656" s="59"/>
      <c r="I656" s="238" t="str">
        <f t="shared" si="360"/>
        <v>S.I.</v>
      </c>
      <c r="J656" s="235"/>
      <c r="K656" s="61"/>
      <c r="L656" s="61"/>
      <c r="M656" s="226" t="str">
        <f t="shared" si="361"/>
        <v>S.I.</v>
      </c>
      <c r="N656" s="234"/>
      <c r="O656" s="63"/>
      <c r="P656" s="63"/>
      <c r="Q656" s="68" t="str">
        <f t="shared" si="362"/>
        <v>S.I.</v>
      </c>
      <c r="R656" s="233"/>
      <c r="S656" s="65"/>
      <c r="T656" s="65"/>
      <c r="U656" s="69" t="str">
        <f t="shared" si="363"/>
        <v>S.I.</v>
      </c>
      <c r="V656" s="232"/>
      <c r="W656" s="66"/>
      <c r="X656" s="66"/>
      <c r="Y656" s="70" t="str">
        <f t="shared" si="364"/>
        <v>S.I.</v>
      </c>
      <c r="Z656" s="440"/>
      <c r="AA656" s="441"/>
      <c r="AB656" s="441"/>
      <c r="AC656" s="442" t="str">
        <f t="shared" si="372"/>
        <v>S.I.</v>
      </c>
      <c r="AD656" s="446"/>
      <c r="AE656" s="447"/>
      <c r="AF656" s="447"/>
      <c r="AG656" s="448" t="str">
        <f t="shared" si="373"/>
        <v>S.I.</v>
      </c>
      <c r="AH656" s="452"/>
      <c r="AI656" s="453"/>
      <c r="AJ656" s="453"/>
      <c r="AK656" s="454" t="str">
        <f t="shared" si="374"/>
        <v>S.I.</v>
      </c>
      <c r="AL656" s="3"/>
    </row>
    <row r="657" spans="1:38" ht="19.5" customHeight="1">
      <c r="A657" s="552" t="s">
        <v>425</v>
      </c>
      <c r="B657" s="551" t="s">
        <v>193</v>
      </c>
      <c r="C657" s="385">
        <f t="shared" si="375"/>
        <v>632</v>
      </c>
      <c r="D657" s="541" t="s">
        <v>399</v>
      </c>
      <c r="E657" s="159" t="s">
        <v>0</v>
      </c>
      <c r="F657" s="212"/>
      <c r="G657" s="217"/>
      <c r="H657" s="216"/>
      <c r="I657" s="219" t="str">
        <f t="shared" ref="I657:I700" si="376">IF(AND(F657="DISPONIBLE"),G657,IF(AND(F657="NO DISPONIBLE"),"N.D.","S.I."))</f>
        <v>S.I.</v>
      </c>
      <c r="J657" s="235"/>
      <c r="K657" s="61"/>
      <c r="L657" s="224"/>
      <c r="M657" s="225" t="str">
        <f t="shared" ref="M657:M700" si="377">IF(AND(J657="DISPONIBLE"),K657,IF(AND(J657="NO DISPONIBLE"),"N.D.","S.I."))</f>
        <v>S.I.</v>
      </c>
      <c r="N657" s="234"/>
      <c r="O657" s="63"/>
      <c r="P657" s="227"/>
      <c r="Q657" s="228" t="str">
        <f t="shared" ref="Q657:Q700" si="378">IF(AND(N657="DISPONIBLE"),O657,IF(AND(N657="NO DISPONIBLE"),"N.D.","S.I."))</f>
        <v>S.I.</v>
      </c>
      <c r="R657" s="233"/>
      <c r="S657" s="65"/>
      <c r="T657" s="222"/>
      <c r="U657" s="223" t="str">
        <f t="shared" ref="U657:U700" si="379">IF(AND(R657="DISPONIBLE"),S657,IF(AND(R657="NO DISPONIBLE"),"N.D.","S.I."))</f>
        <v>S.I.</v>
      </c>
      <c r="V657" s="232"/>
      <c r="W657" s="66"/>
      <c r="X657" s="229"/>
      <c r="Y657" s="230" t="str">
        <f t="shared" ref="Y657:Y700" si="380">IF(AND(V657="DISPONIBLE"),W657,IF(AND(V657="NO DISPONIBLE"),"N.D.","S.I."))</f>
        <v>S.I.</v>
      </c>
      <c r="Z657" s="440"/>
      <c r="AA657" s="441"/>
      <c r="AB657" s="465"/>
      <c r="AC657" s="443" t="str">
        <f t="shared" ref="AC657:AC692" si="381">IF(AND(Z657="DISPONIBLE"),AA657,IF(AND(Z657="NO DISPONIBLE"),"N.D.","S.I."))</f>
        <v>S.I.</v>
      </c>
      <c r="AD657" s="446"/>
      <c r="AE657" s="447"/>
      <c r="AF657" s="468"/>
      <c r="AG657" s="449" t="str">
        <f t="shared" ref="AG657:AG692" si="382">IF(AND(AD657="DISPONIBLE"),AE657,IF(AND(AD657="NO DISPONIBLE"),"N.D.","S.I."))</f>
        <v>S.I.</v>
      </c>
      <c r="AH657" s="452"/>
      <c r="AI657" s="453"/>
      <c r="AJ657" s="473"/>
      <c r="AK657" s="455" t="str">
        <f t="shared" ref="AK657:AK692" si="383">IF(AND(AH657="DISPONIBLE"),AI657,IF(AND(AH657="NO DISPONIBLE"),"N.D.","S.I."))</f>
        <v>S.I.</v>
      </c>
      <c r="AL657" s="1"/>
    </row>
    <row r="658" spans="1:38" ht="19.5" customHeight="1">
      <c r="A658" s="552"/>
      <c r="B658" s="551"/>
      <c r="C658" s="385">
        <f t="shared" si="375"/>
        <v>633</v>
      </c>
      <c r="D658" s="541"/>
      <c r="E658" s="159" t="s">
        <v>412</v>
      </c>
      <c r="F658" s="212"/>
      <c r="G658" s="217"/>
      <c r="H658" s="216"/>
      <c r="I658" s="219" t="str">
        <f t="shared" si="376"/>
        <v>S.I.</v>
      </c>
      <c r="J658" s="235"/>
      <c r="K658" s="61"/>
      <c r="L658" s="224"/>
      <c r="M658" s="225" t="str">
        <f t="shared" si="377"/>
        <v>S.I.</v>
      </c>
      <c r="N658" s="234"/>
      <c r="O658" s="63"/>
      <c r="P658" s="227"/>
      <c r="Q658" s="228" t="str">
        <f t="shared" si="378"/>
        <v>S.I.</v>
      </c>
      <c r="R658" s="233"/>
      <c r="S658" s="65"/>
      <c r="T658" s="222"/>
      <c r="U658" s="223" t="str">
        <f t="shared" si="379"/>
        <v>S.I.</v>
      </c>
      <c r="V658" s="232"/>
      <c r="W658" s="66"/>
      <c r="X658" s="229"/>
      <c r="Y658" s="230" t="str">
        <f t="shared" si="380"/>
        <v>S.I.</v>
      </c>
      <c r="Z658" s="440"/>
      <c r="AA658" s="441"/>
      <c r="AB658" s="465"/>
      <c r="AC658" s="443" t="str">
        <f t="shared" si="381"/>
        <v>S.I.</v>
      </c>
      <c r="AD658" s="446"/>
      <c r="AE658" s="447"/>
      <c r="AF658" s="468"/>
      <c r="AG658" s="449" t="str">
        <f t="shared" si="382"/>
        <v>S.I.</v>
      </c>
      <c r="AH658" s="452"/>
      <c r="AI658" s="453"/>
      <c r="AJ658" s="473"/>
      <c r="AK658" s="455" t="str">
        <f t="shared" si="383"/>
        <v>S.I.</v>
      </c>
      <c r="AL658" s="1"/>
    </row>
    <row r="659" spans="1:38" ht="19.5" customHeight="1">
      <c r="A659" s="552"/>
      <c r="B659" s="551"/>
      <c r="C659" s="385">
        <f t="shared" si="375"/>
        <v>634</v>
      </c>
      <c r="D659" s="541" t="s">
        <v>400</v>
      </c>
      <c r="E659" s="159" t="s">
        <v>0</v>
      </c>
      <c r="F659" s="212"/>
      <c r="G659" s="217"/>
      <c r="H659" s="216"/>
      <c r="I659" s="219" t="str">
        <f t="shared" si="376"/>
        <v>S.I.</v>
      </c>
      <c r="J659" s="235"/>
      <c r="K659" s="61"/>
      <c r="L659" s="224"/>
      <c r="M659" s="225" t="str">
        <f t="shared" si="377"/>
        <v>S.I.</v>
      </c>
      <c r="N659" s="234"/>
      <c r="O659" s="63"/>
      <c r="P659" s="227"/>
      <c r="Q659" s="228" t="str">
        <f t="shared" si="378"/>
        <v>S.I.</v>
      </c>
      <c r="R659" s="233"/>
      <c r="S659" s="65"/>
      <c r="T659" s="222"/>
      <c r="U659" s="223" t="str">
        <f t="shared" si="379"/>
        <v>S.I.</v>
      </c>
      <c r="V659" s="232"/>
      <c r="W659" s="66"/>
      <c r="X659" s="229"/>
      <c r="Y659" s="230" t="str">
        <f t="shared" si="380"/>
        <v>S.I.</v>
      </c>
      <c r="Z659" s="440"/>
      <c r="AA659" s="441"/>
      <c r="AB659" s="465"/>
      <c r="AC659" s="443" t="str">
        <f t="shared" si="381"/>
        <v>S.I.</v>
      </c>
      <c r="AD659" s="446"/>
      <c r="AE659" s="447"/>
      <c r="AF659" s="468"/>
      <c r="AG659" s="449" t="str">
        <f t="shared" si="382"/>
        <v>S.I.</v>
      </c>
      <c r="AH659" s="452"/>
      <c r="AI659" s="453"/>
      <c r="AJ659" s="473"/>
      <c r="AK659" s="455" t="str">
        <f t="shared" si="383"/>
        <v>S.I.</v>
      </c>
      <c r="AL659" s="1"/>
    </row>
    <row r="660" spans="1:38" ht="19.5" customHeight="1">
      <c r="A660" s="552"/>
      <c r="B660" s="551"/>
      <c r="C660" s="385">
        <f t="shared" si="375"/>
        <v>635</v>
      </c>
      <c r="D660" s="541" t="s">
        <v>400</v>
      </c>
      <c r="E660" s="159" t="s">
        <v>412</v>
      </c>
      <c r="F660" s="212"/>
      <c r="G660" s="217"/>
      <c r="H660" s="216"/>
      <c r="I660" s="219" t="str">
        <f t="shared" si="376"/>
        <v>S.I.</v>
      </c>
      <c r="J660" s="235"/>
      <c r="K660" s="61"/>
      <c r="L660" s="224"/>
      <c r="M660" s="225" t="str">
        <f t="shared" si="377"/>
        <v>S.I.</v>
      </c>
      <c r="N660" s="234"/>
      <c r="O660" s="63"/>
      <c r="P660" s="227"/>
      <c r="Q660" s="228" t="str">
        <f t="shared" si="378"/>
        <v>S.I.</v>
      </c>
      <c r="R660" s="233"/>
      <c r="S660" s="65"/>
      <c r="T660" s="222"/>
      <c r="U660" s="223" t="str">
        <f t="shared" si="379"/>
        <v>S.I.</v>
      </c>
      <c r="V660" s="232"/>
      <c r="W660" s="66"/>
      <c r="X660" s="229"/>
      <c r="Y660" s="230" t="str">
        <f t="shared" si="380"/>
        <v>S.I.</v>
      </c>
      <c r="Z660" s="440"/>
      <c r="AA660" s="441"/>
      <c r="AB660" s="465"/>
      <c r="AC660" s="443" t="str">
        <f t="shared" si="381"/>
        <v>S.I.</v>
      </c>
      <c r="AD660" s="446"/>
      <c r="AE660" s="447"/>
      <c r="AF660" s="468"/>
      <c r="AG660" s="449" t="str">
        <f t="shared" si="382"/>
        <v>S.I.</v>
      </c>
      <c r="AH660" s="452"/>
      <c r="AI660" s="453"/>
      <c r="AJ660" s="473"/>
      <c r="AK660" s="455" t="str">
        <f t="shared" si="383"/>
        <v>S.I.</v>
      </c>
      <c r="AL660" s="1"/>
    </row>
    <row r="661" spans="1:38" ht="19.5" customHeight="1">
      <c r="A661" s="552"/>
      <c r="B661" s="551"/>
      <c r="C661" s="385">
        <f t="shared" si="375"/>
        <v>636</v>
      </c>
      <c r="D661" s="541" t="s">
        <v>401</v>
      </c>
      <c r="E661" s="159" t="s">
        <v>0</v>
      </c>
      <c r="F661" s="212"/>
      <c r="G661" s="217"/>
      <c r="H661" s="216"/>
      <c r="I661" s="219" t="str">
        <f t="shared" si="376"/>
        <v>S.I.</v>
      </c>
      <c r="J661" s="235"/>
      <c r="K661" s="61"/>
      <c r="L661" s="224"/>
      <c r="M661" s="225" t="str">
        <f t="shared" si="377"/>
        <v>S.I.</v>
      </c>
      <c r="N661" s="234"/>
      <c r="O661" s="63"/>
      <c r="P661" s="227"/>
      <c r="Q661" s="228" t="str">
        <f t="shared" si="378"/>
        <v>S.I.</v>
      </c>
      <c r="R661" s="233"/>
      <c r="S661" s="65"/>
      <c r="T661" s="222"/>
      <c r="U661" s="223" t="str">
        <f t="shared" si="379"/>
        <v>S.I.</v>
      </c>
      <c r="V661" s="232"/>
      <c r="W661" s="66"/>
      <c r="X661" s="229"/>
      <c r="Y661" s="230" t="str">
        <f t="shared" si="380"/>
        <v>S.I.</v>
      </c>
      <c r="Z661" s="440"/>
      <c r="AA661" s="441"/>
      <c r="AB661" s="465"/>
      <c r="AC661" s="443" t="str">
        <f t="shared" si="381"/>
        <v>S.I.</v>
      </c>
      <c r="AD661" s="446"/>
      <c r="AE661" s="447"/>
      <c r="AF661" s="468"/>
      <c r="AG661" s="449" t="str">
        <f t="shared" si="382"/>
        <v>S.I.</v>
      </c>
      <c r="AH661" s="452"/>
      <c r="AI661" s="453"/>
      <c r="AJ661" s="473"/>
      <c r="AK661" s="455" t="str">
        <f t="shared" si="383"/>
        <v>S.I.</v>
      </c>
      <c r="AL661" s="1"/>
    </row>
    <row r="662" spans="1:38" ht="19.5" customHeight="1">
      <c r="A662" s="552"/>
      <c r="B662" s="551"/>
      <c r="C662" s="385">
        <f t="shared" si="375"/>
        <v>637</v>
      </c>
      <c r="D662" s="541" t="s">
        <v>401</v>
      </c>
      <c r="E662" s="159" t="s">
        <v>412</v>
      </c>
      <c r="F662" s="212"/>
      <c r="G662" s="217"/>
      <c r="H662" s="216"/>
      <c r="I662" s="219" t="str">
        <f t="shared" si="376"/>
        <v>S.I.</v>
      </c>
      <c r="J662" s="235"/>
      <c r="K662" s="61"/>
      <c r="L662" s="224"/>
      <c r="M662" s="225" t="str">
        <f t="shared" si="377"/>
        <v>S.I.</v>
      </c>
      <c r="N662" s="234"/>
      <c r="O662" s="63"/>
      <c r="P662" s="227"/>
      <c r="Q662" s="228" t="str">
        <f t="shared" si="378"/>
        <v>S.I.</v>
      </c>
      <c r="R662" s="233"/>
      <c r="S662" s="65"/>
      <c r="T662" s="222"/>
      <c r="U662" s="223" t="str">
        <f t="shared" si="379"/>
        <v>S.I.</v>
      </c>
      <c r="V662" s="232"/>
      <c r="W662" s="66"/>
      <c r="X662" s="229"/>
      <c r="Y662" s="230" t="str">
        <f t="shared" si="380"/>
        <v>S.I.</v>
      </c>
      <c r="Z662" s="440"/>
      <c r="AA662" s="441"/>
      <c r="AB662" s="465"/>
      <c r="AC662" s="443" t="str">
        <f t="shared" si="381"/>
        <v>S.I.</v>
      </c>
      <c r="AD662" s="446"/>
      <c r="AE662" s="447"/>
      <c r="AF662" s="468"/>
      <c r="AG662" s="449" t="str">
        <f t="shared" si="382"/>
        <v>S.I.</v>
      </c>
      <c r="AH662" s="452"/>
      <c r="AI662" s="453"/>
      <c r="AJ662" s="473"/>
      <c r="AK662" s="455" t="str">
        <f t="shared" si="383"/>
        <v>S.I.</v>
      </c>
      <c r="AL662" s="1"/>
    </row>
    <row r="663" spans="1:38" ht="19.5" customHeight="1" outlineLevel="1">
      <c r="A663" s="552"/>
      <c r="B663" s="551"/>
      <c r="C663" s="386">
        <v>1799</v>
      </c>
      <c r="D663" s="542" t="s">
        <v>860</v>
      </c>
      <c r="E663" s="159" t="s">
        <v>0</v>
      </c>
      <c r="F663" s="212"/>
      <c r="G663" s="217"/>
      <c r="H663" s="216"/>
      <c r="I663" s="219" t="str">
        <f t="shared" si="376"/>
        <v>S.I.</v>
      </c>
      <c r="J663" s="235"/>
      <c r="K663" s="61"/>
      <c r="L663" s="224"/>
      <c r="M663" s="225" t="str">
        <f t="shared" si="377"/>
        <v>S.I.</v>
      </c>
      <c r="N663" s="234"/>
      <c r="O663" s="63"/>
      <c r="P663" s="227"/>
      <c r="Q663" s="228" t="str">
        <f t="shared" si="378"/>
        <v>S.I.</v>
      </c>
      <c r="R663" s="233"/>
      <c r="S663" s="65"/>
      <c r="T663" s="222"/>
      <c r="U663" s="223" t="str">
        <f t="shared" si="379"/>
        <v>S.I.</v>
      </c>
      <c r="V663" s="232"/>
      <c r="W663" s="66"/>
      <c r="X663" s="229"/>
      <c r="Y663" s="230" t="str">
        <f t="shared" si="380"/>
        <v>S.I.</v>
      </c>
      <c r="Z663" s="440"/>
      <c r="AA663" s="441"/>
      <c r="AB663" s="465"/>
      <c r="AC663" s="443" t="str">
        <f t="shared" si="381"/>
        <v>S.I.</v>
      </c>
      <c r="AD663" s="446"/>
      <c r="AE663" s="447"/>
      <c r="AF663" s="468"/>
      <c r="AG663" s="449" t="str">
        <f t="shared" si="382"/>
        <v>S.I.</v>
      </c>
      <c r="AH663" s="452"/>
      <c r="AI663" s="453"/>
      <c r="AJ663" s="473"/>
      <c r="AK663" s="455" t="str">
        <f t="shared" si="383"/>
        <v>S.I.</v>
      </c>
      <c r="AL663" s="1"/>
    </row>
    <row r="664" spans="1:38" ht="19.5" customHeight="1" outlineLevel="1">
      <c r="A664" s="552"/>
      <c r="B664" s="551"/>
      <c r="C664" s="386">
        <v>1824</v>
      </c>
      <c r="D664" s="543" t="s">
        <v>402</v>
      </c>
      <c r="E664" s="159" t="s">
        <v>412</v>
      </c>
      <c r="F664" s="212"/>
      <c r="G664" s="217"/>
      <c r="H664" s="216"/>
      <c r="I664" s="219" t="str">
        <f t="shared" si="376"/>
        <v>S.I.</v>
      </c>
      <c r="J664" s="235"/>
      <c r="K664" s="61"/>
      <c r="L664" s="224"/>
      <c r="M664" s="225" t="str">
        <f t="shared" si="377"/>
        <v>S.I.</v>
      </c>
      <c r="N664" s="234"/>
      <c r="O664" s="63"/>
      <c r="P664" s="227"/>
      <c r="Q664" s="228" t="str">
        <f t="shared" si="378"/>
        <v>S.I.</v>
      </c>
      <c r="R664" s="233"/>
      <c r="S664" s="65"/>
      <c r="T664" s="222"/>
      <c r="U664" s="223" t="str">
        <f t="shared" si="379"/>
        <v>S.I.</v>
      </c>
      <c r="V664" s="232"/>
      <c r="W664" s="66"/>
      <c r="X664" s="229"/>
      <c r="Y664" s="230" t="str">
        <f t="shared" si="380"/>
        <v>S.I.</v>
      </c>
      <c r="Z664" s="440"/>
      <c r="AA664" s="441"/>
      <c r="AB664" s="465"/>
      <c r="AC664" s="443" t="str">
        <f t="shared" si="381"/>
        <v>S.I.</v>
      </c>
      <c r="AD664" s="446"/>
      <c r="AE664" s="447"/>
      <c r="AF664" s="468"/>
      <c r="AG664" s="449" t="str">
        <f t="shared" si="382"/>
        <v>S.I.</v>
      </c>
      <c r="AH664" s="452"/>
      <c r="AI664" s="453"/>
      <c r="AJ664" s="473"/>
      <c r="AK664" s="455" t="str">
        <f t="shared" si="383"/>
        <v>S.I.</v>
      </c>
      <c r="AL664" s="1"/>
    </row>
    <row r="665" spans="1:38" ht="19.5" customHeight="1" outlineLevel="1">
      <c r="A665" s="552"/>
      <c r="B665" s="551"/>
      <c r="C665" s="386">
        <v>1849</v>
      </c>
      <c r="D665" s="542" t="s">
        <v>861</v>
      </c>
      <c r="E665" s="159" t="s">
        <v>0</v>
      </c>
      <c r="F665" s="212"/>
      <c r="G665" s="217"/>
      <c r="H665" s="216"/>
      <c r="I665" s="219" t="str">
        <f t="shared" si="376"/>
        <v>S.I.</v>
      </c>
      <c r="J665" s="235"/>
      <c r="K665" s="61"/>
      <c r="L665" s="224"/>
      <c r="M665" s="225" t="str">
        <f t="shared" si="377"/>
        <v>S.I.</v>
      </c>
      <c r="N665" s="234"/>
      <c r="O665" s="63"/>
      <c r="P665" s="227"/>
      <c r="Q665" s="228" t="str">
        <f t="shared" si="378"/>
        <v>S.I.</v>
      </c>
      <c r="R665" s="233"/>
      <c r="S665" s="65"/>
      <c r="T665" s="222"/>
      <c r="U665" s="223" t="str">
        <f t="shared" si="379"/>
        <v>S.I.</v>
      </c>
      <c r="V665" s="232"/>
      <c r="W665" s="66"/>
      <c r="X665" s="229"/>
      <c r="Y665" s="230" t="str">
        <f t="shared" si="380"/>
        <v>S.I.</v>
      </c>
      <c r="Z665" s="440"/>
      <c r="AA665" s="441"/>
      <c r="AB665" s="465"/>
      <c r="AC665" s="443" t="str">
        <f t="shared" si="381"/>
        <v>S.I.</v>
      </c>
      <c r="AD665" s="446"/>
      <c r="AE665" s="447"/>
      <c r="AF665" s="468"/>
      <c r="AG665" s="449" t="str">
        <f t="shared" si="382"/>
        <v>S.I.</v>
      </c>
      <c r="AH665" s="452"/>
      <c r="AI665" s="453"/>
      <c r="AJ665" s="473"/>
      <c r="AK665" s="455" t="str">
        <f t="shared" si="383"/>
        <v>S.I.</v>
      </c>
      <c r="AL665" s="1"/>
    </row>
    <row r="666" spans="1:38" ht="19.5" customHeight="1" outlineLevel="1">
      <c r="A666" s="552"/>
      <c r="B666" s="551"/>
      <c r="C666" s="386">
        <v>1874</v>
      </c>
      <c r="D666" s="543" t="s">
        <v>402</v>
      </c>
      <c r="E666" s="159" t="s">
        <v>412</v>
      </c>
      <c r="F666" s="212"/>
      <c r="G666" s="217"/>
      <c r="H666" s="216"/>
      <c r="I666" s="219" t="str">
        <f t="shared" si="376"/>
        <v>S.I.</v>
      </c>
      <c r="J666" s="235"/>
      <c r="K666" s="61"/>
      <c r="L666" s="224"/>
      <c r="M666" s="225" t="str">
        <f t="shared" si="377"/>
        <v>S.I.</v>
      </c>
      <c r="N666" s="234"/>
      <c r="O666" s="63"/>
      <c r="P666" s="227"/>
      <c r="Q666" s="228" t="str">
        <f t="shared" si="378"/>
        <v>S.I.</v>
      </c>
      <c r="R666" s="233"/>
      <c r="S666" s="65"/>
      <c r="T666" s="222"/>
      <c r="U666" s="223" t="str">
        <f t="shared" si="379"/>
        <v>S.I.</v>
      </c>
      <c r="V666" s="232"/>
      <c r="W666" s="66"/>
      <c r="X666" s="229"/>
      <c r="Y666" s="230" t="str">
        <f t="shared" si="380"/>
        <v>S.I.</v>
      </c>
      <c r="Z666" s="440"/>
      <c r="AA666" s="441"/>
      <c r="AB666" s="465"/>
      <c r="AC666" s="443" t="str">
        <f t="shared" si="381"/>
        <v>S.I.</v>
      </c>
      <c r="AD666" s="446"/>
      <c r="AE666" s="447"/>
      <c r="AF666" s="468"/>
      <c r="AG666" s="449" t="str">
        <f t="shared" si="382"/>
        <v>S.I.</v>
      </c>
      <c r="AH666" s="452"/>
      <c r="AI666" s="453"/>
      <c r="AJ666" s="473"/>
      <c r="AK666" s="455" t="str">
        <f t="shared" si="383"/>
        <v>S.I.</v>
      </c>
      <c r="AL666" s="1"/>
    </row>
    <row r="667" spans="1:38" ht="19.5" customHeight="1">
      <c r="A667" s="552"/>
      <c r="B667" s="551"/>
      <c r="C667" s="385">
        <f>+C662+1</f>
        <v>638</v>
      </c>
      <c r="D667" s="541" t="s">
        <v>402</v>
      </c>
      <c r="E667" s="159" t="s">
        <v>0</v>
      </c>
      <c r="F667" s="212"/>
      <c r="G667" s="217"/>
      <c r="H667" s="216"/>
      <c r="I667" s="219" t="str">
        <f t="shared" si="376"/>
        <v>S.I.</v>
      </c>
      <c r="J667" s="235"/>
      <c r="K667" s="61"/>
      <c r="L667" s="224"/>
      <c r="M667" s="225" t="str">
        <f t="shared" si="377"/>
        <v>S.I.</v>
      </c>
      <c r="N667" s="234"/>
      <c r="O667" s="63"/>
      <c r="P667" s="227"/>
      <c r="Q667" s="228" t="str">
        <f t="shared" si="378"/>
        <v>S.I.</v>
      </c>
      <c r="R667" s="233"/>
      <c r="S667" s="65"/>
      <c r="T667" s="222"/>
      <c r="U667" s="223" t="str">
        <f t="shared" si="379"/>
        <v>S.I.</v>
      </c>
      <c r="V667" s="232"/>
      <c r="W667" s="66"/>
      <c r="X667" s="229"/>
      <c r="Y667" s="230" t="str">
        <f t="shared" si="380"/>
        <v>S.I.</v>
      </c>
      <c r="Z667" s="440"/>
      <c r="AA667" s="441"/>
      <c r="AB667" s="465"/>
      <c r="AC667" s="443" t="str">
        <f t="shared" si="381"/>
        <v>S.I.</v>
      </c>
      <c r="AD667" s="446"/>
      <c r="AE667" s="447"/>
      <c r="AF667" s="468"/>
      <c r="AG667" s="449" t="str">
        <f t="shared" si="382"/>
        <v>S.I.</v>
      </c>
      <c r="AH667" s="452"/>
      <c r="AI667" s="453"/>
      <c r="AJ667" s="473"/>
      <c r="AK667" s="455" t="str">
        <f t="shared" si="383"/>
        <v>S.I.</v>
      </c>
      <c r="AL667" s="1"/>
    </row>
    <row r="668" spans="1:38" ht="19.5" customHeight="1">
      <c r="A668" s="552"/>
      <c r="B668" s="551"/>
      <c r="C668" s="385">
        <f t="shared" si="375"/>
        <v>639</v>
      </c>
      <c r="D668" s="541" t="s">
        <v>402</v>
      </c>
      <c r="E668" s="159" t="s">
        <v>412</v>
      </c>
      <c r="F668" s="212"/>
      <c r="G668" s="217"/>
      <c r="H668" s="216"/>
      <c r="I668" s="219" t="str">
        <f t="shared" si="376"/>
        <v>S.I.</v>
      </c>
      <c r="J668" s="235"/>
      <c r="K668" s="61"/>
      <c r="L668" s="224"/>
      <c r="M668" s="225" t="str">
        <f t="shared" si="377"/>
        <v>S.I.</v>
      </c>
      <c r="N668" s="234"/>
      <c r="O668" s="63"/>
      <c r="P668" s="227"/>
      <c r="Q668" s="228" t="str">
        <f t="shared" si="378"/>
        <v>S.I.</v>
      </c>
      <c r="R668" s="233"/>
      <c r="S668" s="65"/>
      <c r="T668" s="222"/>
      <c r="U668" s="223" t="str">
        <f t="shared" si="379"/>
        <v>S.I.</v>
      </c>
      <c r="V668" s="232"/>
      <c r="W668" s="66"/>
      <c r="X668" s="229"/>
      <c r="Y668" s="230" t="str">
        <f t="shared" si="380"/>
        <v>S.I.</v>
      </c>
      <c r="Z668" s="440"/>
      <c r="AA668" s="441"/>
      <c r="AB668" s="465"/>
      <c r="AC668" s="443" t="str">
        <f t="shared" si="381"/>
        <v>S.I.</v>
      </c>
      <c r="AD668" s="446"/>
      <c r="AE668" s="447"/>
      <c r="AF668" s="468"/>
      <c r="AG668" s="449" t="str">
        <f t="shared" si="382"/>
        <v>S.I.</v>
      </c>
      <c r="AH668" s="452"/>
      <c r="AI668" s="453"/>
      <c r="AJ668" s="473"/>
      <c r="AK668" s="455" t="str">
        <f t="shared" si="383"/>
        <v>S.I.</v>
      </c>
      <c r="AL668" s="1"/>
    </row>
    <row r="669" spans="1:38" ht="19.5" customHeight="1">
      <c r="A669" s="552"/>
      <c r="B669" s="551"/>
      <c r="C669" s="385">
        <f t="shared" si="375"/>
        <v>640</v>
      </c>
      <c r="D669" s="541" t="s">
        <v>403</v>
      </c>
      <c r="E669" s="159" t="s">
        <v>0</v>
      </c>
      <c r="F669" s="212"/>
      <c r="G669" s="217"/>
      <c r="H669" s="216"/>
      <c r="I669" s="219" t="str">
        <f t="shared" si="376"/>
        <v>S.I.</v>
      </c>
      <c r="J669" s="235"/>
      <c r="K669" s="61"/>
      <c r="L669" s="224"/>
      <c r="M669" s="225" t="str">
        <f t="shared" si="377"/>
        <v>S.I.</v>
      </c>
      <c r="N669" s="234"/>
      <c r="O669" s="63"/>
      <c r="P669" s="227"/>
      <c r="Q669" s="228" t="str">
        <f t="shared" si="378"/>
        <v>S.I.</v>
      </c>
      <c r="R669" s="233"/>
      <c r="S669" s="65"/>
      <c r="T669" s="222"/>
      <c r="U669" s="223" t="str">
        <f t="shared" si="379"/>
        <v>S.I.</v>
      </c>
      <c r="V669" s="232"/>
      <c r="W669" s="66"/>
      <c r="X669" s="229"/>
      <c r="Y669" s="230" t="str">
        <f t="shared" si="380"/>
        <v>S.I.</v>
      </c>
      <c r="Z669" s="440"/>
      <c r="AA669" s="441"/>
      <c r="AB669" s="465"/>
      <c r="AC669" s="443" t="str">
        <f t="shared" si="381"/>
        <v>S.I.</v>
      </c>
      <c r="AD669" s="446"/>
      <c r="AE669" s="447"/>
      <c r="AF669" s="468"/>
      <c r="AG669" s="449" t="str">
        <f t="shared" si="382"/>
        <v>S.I.</v>
      </c>
      <c r="AH669" s="452"/>
      <c r="AI669" s="453"/>
      <c r="AJ669" s="473"/>
      <c r="AK669" s="455" t="str">
        <f t="shared" si="383"/>
        <v>S.I.</v>
      </c>
      <c r="AL669" s="1"/>
    </row>
    <row r="670" spans="1:38" ht="19.5" customHeight="1">
      <c r="A670" s="552"/>
      <c r="B670" s="551"/>
      <c r="C670" s="385">
        <f t="shared" si="375"/>
        <v>641</v>
      </c>
      <c r="D670" s="541" t="s">
        <v>403</v>
      </c>
      <c r="E670" s="159" t="s">
        <v>412</v>
      </c>
      <c r="F670" s="212"/>
      <c r="G670" s="217"/>
      <c r="H670" s="216"/>
      <c r="I670" s="219" t="str">
        <f t="shared" si="376"/>
        <v>S.I.</v>
      </c>
      <c r="J670" s="235"/>
      <c r="K670" s="61"/>
      <c r="L670" s="224"/>
      <c r="M670" s="225" t="str">
        <f t="shared" si="377"/>
        <v>S.I.</v>
      </c>
      <c r="N670" s="234"/>
      <c r="O670" s="63"/>
      <c r="P670" s="227"/>
      <c r="Q670" s="228" t="str">
        <f t="shared" si="378"/>
        <v>S.I.</v>
      </c>
      <c r="R670" s="233"/>
      <c r="S670" s="65"/>
      <c r="T670" s="222"/>
      <c r="U670" s="223" t="str">
        <f t="shared" si="379"/>
        <v>S.I.</v>
      </c>
      <c r="V670" s="232"/>
      <c r="W670" s="66"/>
      <c r="X670" s="229"/>
      <c r="Y670" s="230" t="str">
        <f t="shared" si="380"/>
        <v>S.I.</v>
      </c>
      <c r="Z670" s="440"/>
      <c r="AA670" s="441"/>
      <c r="AB670" s="465"/>
      <c r="AC670" s="443" t="str">
        <f t="shared" si="381"/>
        <v>S.I.</v>
      </c>
      <c r="AD670" s="446"/>
      <c r="AE670" s="447"/>
      <c r="AF670" s="468"/>
      <c r="AG670" s="449" t="str">
        <f t="shared" si="382"/>
        <v>S.I.</v>
      </c>
      <c r="AH670" s="452"/>
      <c r="AI670" s="453"/>
      <c r="AJ670" s="473"/>
      <c r="AK670" s="455" t="str">
        <f t="shared" si="383"/>
        <v>S.I.</v>
      </c>
      <c r="AL670" s="1"/>
    </row>
    <row r="671" spans="1:38" ht="19.5" customHeight="1">
      <c r="A671" s="552"/>
      <c r="B671" s="551"/>
      <c r="C671" s="385">
        <f t="shared" si="375"/>
        <v>642</v>
      </c>
      <c r="D671" s="541" t="s">
        <v>404</v>
      </c>
      <c r="E671" s="159" t="s">
        <v>0</v>
      </c>
      <c r="F671" s="212"/>
      <c r="G671" s="217"/>
      <c r="H671" s="216"/>
      <c r="I671" s="219" t="str">
        <f t="shared" si="376"/>
        <v>S.I.</v>
      </c>
      <c r="J671" s="235"/>
      <c r="K671" s="61"/>
      <c r="L671" s="224"/>
      <c r="M671" s="225" t="str">
        <f t="shared" si="377"/>
        <v>S.I.</v>
      </c>
      <c r="N671" s="234"/>
      <c r="O671" s="63"/>
      <c r="P671" s="227"/>
      <c r="Q671" s="228" t="str">
        <f t="shared" si="378"/>
        <v>S.I.</v>
      </c>
      <c r="R671" s="233"/>
      <c r="S671" s="65"/>
      <c r="T671" s="222"/>
      <c r="U671" s="223" t="str">
        <f t="shared" si="379"/>
        <v>S.I.</v>
      </c>
      <c r="V671" s="232"/>
      <c r="W671" s="66"/>
      <c r="X671" s="229"/>
      <c r="Y671" s="230" t="str">
        <f t="shared" si="380"/>
        <v>S.I.</v>
      </c>
      <c r="Z671" s="440"/>
      <c r="AA671" s="441"/>
      <c r="AB671" s="465"/>
      <c r="AC671" s="443" t="str">
        <f t="shared" si="381"/>
        <v>S.I.</v>
      </c>
      <c r="AD671" s="446"/>
      <c r="AE671" s="447"/>
      <c r="AF671" s="468"/>
      <c r="AG671" s="449" t="str">
        <f t="shared" si="382"/>
        <v>S.I.</v>
      </c>
      <c r="AH671" s="452"/>
      <c r="AI671" s="453"/>
      <c r="AJ671" s="473"/>
      <c r="AK671" s="455" t="str">
        <f t="shared" si="383"/>
        <v>S.I.</v>
      </c>
      <c r="AL671" s="1"/>
    </row>
    <row r="672" spans="1:38" ht="19.5" customHeight="1">
      <c r="A672" s="552"/>
      <c r="B672" s="551"/>
      <c r="C672" s="385">
        <f t="shared" si="375"/>
        <v>643</v>
      </c>
      <c r="D672" s="541" t="s">
        <v>404</v>
      </c>
      <c r="E672" s="159" t="s">
        <v>412</v>
      </c>
      <c r="F672" s="212"/>
      <c r="G672" s="217"/>
      <c r="H672" s="216"/>
      <c r="I672" s="219" t="str">
        <f t="shared" si="376"/>
        <v>S.I.</v>
      </c>
      <c r="J672" s="235"/>
      <c r="K672" s="61"/>
      <c r="L672" s="224"/>
      <c r="M672" s="225" t="str">
        <f t="shared" si="377"/>
        <v>S.I.</v>
      </c>
      <c r="N672" s="234"/>
      <c r="O672" s="63"/>
      <c r="P672" s="227"/>
      <c r="Q672" s="228" t="str">
        <f t="shared" si="378"/>
        <v>S.I.</v>
      </c>
      <c r="R672" s="233"/>
      <c r="S672" s="65"/>
      <c r="T672" s="222"/>
      <c r="U672" s="223" t="str">
        <f t="shared" si="379"/>
        <v>S.I.</v>
      </c>
      <c r="V672" s="232"/>
      <c r="W672" s="66"/>
      <c r="X672" s="229"/>
      <c r="Y672" s="230" t="str">
        <f t="shared" si="380"/>
        <v>S.I.</v>
      </c>
      <c r="Z672" s="440"/>
      <c r="AA672" s="441"/>
      <c r="AB672" s="465"/>
      <c r="AC672" s="443" t="str">
        <f t="shared" si="381"/>
        <v>S.I.</v>
      </c>
      <c r="AD672" s="446"/>
      <c r="AE672" s="447"/>
      <c r="AF672" s="468"/>
      <c r="AG672" s="449" t="str">
        <f t="shared" si="382"/>
        <v>S.I.</v>
      </c>
      <c r="AH672" s="452"/>
      <c r="AI672" s="453"/>
      <c r="AJ672" s="473"/>
      <c r="AK672" s="455" t="str">
        <f t="shared" si="383"/>
        <v>S.I.</v>
      </c>
      <c r="AL672" s="1"/>
    </row>
    <row r="673" spans="1:38" ht="19.5" customHeight="1">
      <c r="A673" s="552"/>
      <c r="B673" s="551"/>
      <c r="C673" s="385">
        <f t="shared" si="375"/>
        <v>644</v>
      </c>
      <c r="D673" s="541" t="s">
        <v>405</v>
      </c>
      <c r="E673" s="159" t="s">
        <v>0</v>
      </c>
      <c r="F673" s="212"/>
      <c r="G673" s="217"/>
      <c r="H673" s="216"/>
      <c r="I673" s="219" t="str">
        <f t="shared" si="376"/>
        <v>S.I.</v>
      </c>
      <c r="J673" s="235"/>
      <c r="K673" s="61"/>
      <c r="L673" s="224"/>
      <c r="M673" s="225" t="str">
        <f t="shared" si="377"/>
        <v>S.I.</v>
      </c>
      <c r="N673" s="234"/>
      <c r="O673" s="63"/>
      <c r="P673" s="227"/>
      <c r="Q673" s="228" t="str">
        <f t="shared" si="378"/>
        <v>S.I.</v>
      </c>
      <c r="R673" s="233"/>
      <c r="S673" s="65"/>
      <c r="T673" s="222"/>
      <c r="U673" s="223" t="str">
        <f t="shared" si="379"/>
        <v>S.I.</v>
      </c>
      <c r="V673" s="232"/>
      <c r="W673" s="66"/>
      <c r="X673" s="229"/>
      <c r="Y673" s="230" t="str">
        <f t="shared" si="380"/>
        <v>S.I.</v>
      </c>
      <c r="Z673" s="440"/>
      <c r="AA673" s="441"/>
      <c r="AB673" s="465"/>
      <c r="AC673" s="443" t="str">
        <f t="shared" si="381"/>
        <v>S.I.</v>
      </c>
      <c r="AD673" s="446"/>
      <c r="AE673" s="447"/>
      <c r="AF673" s="468"/>
      <c r="AG673" s="449" t="str">
        <f t="shared" si="382"/>
        <v>S.I.</v>
      </c>
      <c r="AH673" s="452"/>
      <c r="AI673" s="453"/>
      <c r="AJ673" s="473"/>
      <c r="AK673" s="455" t="str">
        <f t="shared" si="383"/>
        <v>S.I.</v>
      </c>
      <c r="AL673" s="1"/>
    </row>
    <row r="674" spans="1:38" ht="19.5" customHeight="1">
      <c r="A674" s="552"/>
      <c r="B674" s="551"/>
      <c r="C674" s="385">
        <f t="shared" si="375"/>
        <v>645</v>
      </c>
      <c r="D674" s="541" t="s">
        <v>405</v>
      </c>
      <c r="E674" s="159" t="s">
        <v>412</v>
      </c>
      <c r="F674" s="212"/>
      <c r="G674" s="217"/>
      <c r="H674" s="216"/>
      <c r="I674" s="219" t="str">
        <f t="shared" si="376"/>
        <v>S.I.</v>
      </c>
      <c r="J674" s="235"/>
      <c r="K674" s="61"/>
      <c r="L674" s="224"/>
      <c r="M674" s="225" t="str">
        <f t="shared" si="377"/>
        <v>S.I.</v>
      </c>
      <c r="N674" s="234"/>
      <c r="O674" s="63"/>
      <c r="P674" s="227"/>
      <c r="Q674" s="228" t="str">
        <f t="shared" si="378"/>
        <v>S.I.</v>
      </c>
      <c r="R674" s="233"/>
      <c r="S674" s="65"/>
      <c r="T674" s="222"/>
      <c r="U674" s="223" t="str">
        <f t="shared" si="379"/>
        <v>S.I.</v>
      </c>
      <c r="V674" s="232"/>
      <c r="W674" s="66"/>
      <c r="X674" s="229"/>
      <c r="Y674" s="230" t="str">
        <f t="shared" si="380"/>
        <v>S.I.</v>
      </c>
      <c r="Z674" s="440"/>
      <c r="AA674" s="441"/>
      <c r="AB674" s="465"/>
      <c r="AC674" s="443" t="str">
        <f t="shared" si="381"/>
        <v>S.I.</v>
      </c>
      <c r="AD674" s="446"/>
      <c r="AE674" s="447"/>
      <c r="AF674" s="468"/>
      <c r="AG674" s="449" t="str">
        <f t="shared" si="382"/>
        <v>S.I.</v>
      </c>
      <c r="AH674" s="452"/>
      <c r="AI674" s="453"/>
      <c r="AJ674" s="473"/>
      <c r="AK674" s="455" t="str">
        <f t="shared" si="383"/>
        <v>S.I.</v>
      </c>
      <c r="AL674" s="1"/>
    </row>
    <row r="675" spans="1:38" ht="19.5" customHeight="1">
      <c r="A675" s="552"/>
      <c r="B675" s="551"/>
      <c r="C675" s="385">
        <f t="shared" si="375"/>
        <v>646</v>
      </c>
      <c r="D675" s="541" t="s">
        <v>406</v>
      </c>
      <c r="E675" s="159" t="s">
        <v>0</v>
      </c>
      <c r="F675" s="212"/>
      <c r="G675" s="217"/>
      <c r="H675" s="216"/>
      <c r="I675" s="219" t="str">
        <f t="shared" si="376"/>
        <v>S.I.</v>
      </c>
      <c r="J675" s="235"/>
      <c r="K675" s="61"/>
      <c r="L675" s="224"/>
      <c r="M675" s="225" t="str">
        <f t="shared" si="377"/>
        <v>S.I.</v>
      </c>
      <c r="N675" s="234"/>
      <c r="O675" s="63"/>
      <c r="P675" s="227"/>
      <c r="Q675" s="228" t="str">
        <f t="shared" si="378"/>
        <v>S.I.</v>
      </c>
      <c r="R675" s="233"/>
      <c r="S675" s="65"/>
      <c r="T675" s="222"/>
      <c r="U675" s="223" t="str">
        <f t="shared" si="379"/>
        <v>S.I.</v>
      </c>
      <c r="V675" s="232"/>
      <c r="W675" s="66"/>
      <c r="X675" s="229"/>
      <c r="Y675" s="230" t="str">
        <f t="shared" si="380"/>
        <v>S.I.</v>
      </c>
      <c r="Z675" s="440"/>
      <c r="AA675" s="441"/>
      <c r="AB675" s="465"/>
      <c r="AC675" s="443" t="str">
        <f t="shared" si="381"/>
        <v>S.I.</v>
      </c>
      <c r="AD675" s="446"/>
      <c r="AE675" s="447"/>
      <c r="AF675" s="468"/>
      <c r="AG675" s="449" t="str">
        <f t="shared" si="382"/>
        <v>S.I.</v>
      </c>
      <c r="AH675" s="452"/>
      <c r="AI675" s="453"/>
      <c r="AJ675" s="473"/>
      <c r="AK675" s="455" t="str">
        <f t="shared" si="383"/>
        <v>S.I.</v>
      </c>
      <c r="AL675" s="1"/>
    </row>
    <row r="676" spans="1:38" ht="19.5" customHeight="1">
      <c r="A676" s="552"/>
      <c r="B676" s="551"/>
      <c r="C676" s="385">
        <f t="shared" si="375"/>
        <v>647</v>
      </c>
      <c r="D676" s="541" t="s">
        <v>406</v>
      </c>
      <c r="E676" s="159" t="s">
        <v>412</v>
      </c>
      <c r="F676" s="212"/>
      <c r="G676" s="217"/>
      <c r="H676" s="216"/>
      <c r="I676" s="219" t="str">
        <f t="shared" si="376"/>
        <v>S.I.</v>
      </c>
      <c r="J676" s="235"/>
      <c r="K676" s="61"/>
      <c r="L676" s="224"/>
      <c r="M676" s="225" t="str">
        <f t="shared" si="377"/>
        <v>S.I.</v>
      </c>
      <c r="N676" s="234"/>
      <c r="O676" s="63"/>
      <c r="P676" s="227"/>
      <c r="Q676" s="228" t="str">
        <f t="shared" si="378"/>
        <v>S.I.</v>
      </c>
      <c r="R676" s="233"/>
      <c r="S676" s="65"/>
      <c r="T676" s="222"/>
      <c r="U676" s="223" t="str">
        <f t="shared" si="379"/>
        <v>S.I.</v>
      </c>
      <c r="V676" s="232"/>
      <c r="W676" s="66"/>
      <c r="X676" s="229"/>
      <c r="Y676" s="230" t="str">
        <f t="shared" si="380"/>
        <v>S.I.</v>
      </c>
      <c r="Z676" s="440"/>
      <c r="AA676" s="441"/>
      <c r="AB676" s="465"/>
      <c r="AC676" s="443" t="str">
        <f t="shared" si="381"/>
        <v>S.I.</v>
      </c>
      <c r="AD676" s="446"/>
      <c r="AE676" s="447"/>
      <c r="AF676" s="468"/>
      <c r="AG676" s="449" t="str">
        <f t="shared" si="382"/>
        <v>S.I.</v>
      </c>
      <c r="AH676" s="452"/>
      <c r="AI676" s="453"/>
      <c r="AJ676" s="473"/>
      <c r="AK676" s="455" t="str">
        <f t="shared" si="383"/>
        <v>S.I.</v>
      </c>
      <c r="AL676" s="1"/>
    </row>
    <row r="677" spans="1:38" ht="19.5" customHeight="1">
      <c r="A677" s="552"/>
      <c r="B677" s="551"/>
      <c r="C677" s="385">
        <f t="shared" si="375"/>
        <v>648</v>
      </c>
      <c r="D677" s="541" t="s">
        <v>410</v>
      </c>
      <c r="E677" s="159" t="s">
        <v>0</v>
      </c>
      <c r="F677" s="212"/>
      <c r="G677" s="217"/>
      <c r="H677" s="216"/>
      <c r="I677" s="219" t="str">
        <f t="shared" si="376"/>
        <v>S.I.</v>
      </c>
      <c r="J677" s="235"/>
      <c r="K677" s="61"/>
      <c r="L677" s="224"/>
      <c r="M677" s="225" t="str">
        <f t="shared" si="377"/>
        <v>S.I.</v>
      </c>
      <c r="N677" s="234"/>
      <c r="O677" s="63"/>
      <c r="P677" s="227"/>
      <c r="Q677" s="228" t="str">
        <f t="shared" si="378"/>
        <v>S.I.</v>
      </c>
      <c r="R677" s="233"/>
      <c r="S677" s="65"/>
      <c r="T677" s="222"/>
      <c r="U677" s="223" t="str">
        <f t="shared" si="379"/>
        <v>S.I.</v>
      </c>
      <c r="V677" s="232"/>
      <c r="W677" s="66"/>
      <c r="X677" s="229"/>
      <c r="Y677" s="230" t="str">
        <f t="shared" si="380"/>
        <v>S.I.</v>
      </c>
      <c r="Z677" s="440"/>
      <c r="AA677" s="441"/>
      <c r="AB677" s="465"/>
      <c r="AC677" s="443" t="str">
        <f t="shared" si="381"/>
        <v>S.I.</v>
      </c>
      <c r="AD677" s="446"/>
      <c r="AE677" s="447"/>
      <c r="AF677" s="468"/>
      <c r="AG677" s="449" t="str">
        <f t="shared" si="382"/>
        <v>S.I.</v>
      </c>
      <c r="AH677" s="452"/>
      <c r="AI677" s="453"/>
      <c r="AJ677" s="473"/>
      <c r="AK677" s="455" t="str">
        <f t="shared" si="383"/>
        <v>S.I.</v>
      </c>
      <c r="AL677" s="1"/>
    </row>
    <row r="678" spans="1:38" ht="19.5" customHeight="1">
      <c r="A678" s="552"/>
      <c r="B678" s="551"/>
      <c r="C678" s="385">
        <f t="shared" si="375"/>
        <v>649</v>
      </c>
      <c r="D678" s="541" t="s">
        <v>410</v>
      </c>
      <c r="E678" s="159" t="s">
        <v>412</v>
      </c>
      <c r="F678" s="212"/>
      <c r="G678" s="217"/>
      <c r="H678" s="216"/>
      <c r="I678" s="219" t="str">
        <f t="shared" si="376"/>
        <v>S.I.</v>
      </c>
      <c r="J678" s="235"/>
      <c r="K678" s="61"/>
      <c r="L678" s="224"/>
      <c r="M678" s="225" t="str">
        <f t="shared" si="377"/>
        <v>S.I.</v>
      </c>
      <c r="N678" s="234"/>
      <c r="O678" s="63"/>
      <c r="P678" s="227"/>
      <c r="Q678" s="228" t="str">
        <f t="shared" si="378"/>
        <v>S.I.</v>
      </c>
      <c r="R678" s="233"/>
      <c r="S678" s="65"/>
      <c r="T678" s="222"/>
      <c r="U678" s="223" t="str">
        <f t="shared" si="379"/>
        <v>S.I.</v>
      </c>
      <c r="V678" s="232"/>
      <c r="W678" s="66"/>
      <c r="X678" s="229"/>
      <c r="Y678" s="230" t="str">
        <f t="shared" si="380"/>
        <v>S.I.</v>
      </c>
      <c r="Z678" s="440"/>
      <c r="AA678" s="441"/>
      <c r="AB678" s="465"/>
      <c r="AC678" s="443" t="str">
        <f t="shared" si="381"/>
        <v>S.I.</v>
      </c>
      <c r="AD678" s="446"/>
      <c r="AE678" s="447"/>
      <c r="AF678" s="468"/>
      <c r="AG678" s="449" t="str">
        <f t="shared" si="382"/>
        <v>S.I.</v>
      </c>
      <c r="AH678" s="452"/>
      <c r="AI678" s="453"/>
      <c r="AJ678" s="473"/>
      <c r="AK678" s="455" t="str">
        <f t="shared" si="383"/>
        <v>S.I.</v>
      </c>
      <c r="AL678" s="1"/>
    </row>
    <row r="679" spans="1:38" ht="19.5" customHeight="1">
      <c r="A679" s="552"/>
      <c r="B679" s="551"/>
      <c r="C679" s="385">
        <f t="shared" si="375"/>
        <v>650</v>
      </c>
      <c r="D679" s="541" t="s">
        <v>413</v>
      </c>
      <c r="E679" s="159" t="s">
        <v>0</v>
      </c>
      <c r="F679" s="212"/>
      <c r="G679" s="217"/>
      <c r="H679" s="216"/>
      <c r="I679" s="219" t="str">
        <f t="shared" si="376"/>
        <v>S.I.</v>
      </c>
      <c r="J679" s="235"/>
      <c r="K679" s="61"/>
      <c r="L679" s="224"/>
      <c r="M679" s="225" t="str">
        <f t="shared" si="377"/>
        <v>S.I.</v>
      </c>
      <c r="N679" s="234"/>
      <c r="O679" s="63"/>
      <c r="P679" s="227"/>
      <c r="Q679" s="228" t="str">
        <f t="shared" si="378"/>
        <v>S.I.</v>
      </c>
      <c r="R679" s="233"/>
      <c r="S679" s="65"/>
      <c r="T679" s="222"/>
      <c r="U679" s="223" t="str">
        <f t="shared" si="379"/>
        <v>S.I.</v>
      </c>
      <c r="V679" s="232"/>
      <c r="W679" s="66"/>
      <c r="X679" s="229"/>
      <c r="Y679" s="230" t="str">
        <f t="shared" si="380"/>
        <v>S.I.</v>
      </c>
      <c r="Z679" s="440"/>
      <c r="AA679" s="441"/>
      <c r="AB679" s="465"/>
      <c r="AC679" s="443" t="str">
        <f t="shared" si="381"/>
        <v>S.I.</v>
      </c>
      <c r="AD679" s="446"/>
      <c r="AE679" s="447"/>
      <c r="AF679" s="468"/>
      <c r="AG679" s="449" t="str">
        <f t="shared" si="382"/>
        <v>S.I.</v>
      </c>
      <c r="AH679" s="452"/>
      <c r="AI679" s="453"/>
      <c r="AJ679" s="473"/>
      <c r="AK679" s="455" t="str">
        <f t="shared" si="383"/>
        <v>S.I.</v>
      </c>
      <c r="AL679" s="1"/>
    </row>
    <row r="680" spans="1:38" ht="19.5" customHeight="1">
      <c r="A680" s="552"/>
      <c r="B680" s="551"/>
      <c r="C680" s="385">
        <f t="shared" si="375"/>
        <v>651</v>
      </c>
      <c r="D680" s="541" t="s">
        <v>413</v>
      </c>
      <c r="E680" s="159" t="s">
        <v>412</v>
      </c>
      <c r="F680" s="212"/>
      <c r="G680" s="217"/>
      <c r="H680" s="216"/>
      <c r="I680" s="219" t="str">
        <f t="shared" si="376"/>
        <v>S.I.</v>
      </c>
      <c r="J680" s="235"/>
      <c r="K680" s="61"/>
      <c r="L680" s="224"/>
      <c r="M680" s="225" t="str">
        <f t="shared" si="377"/>
        <v>S.I.</v>
      </c>
      <c r="N680" s="234"/>
      <c r="O680" s="63"/>
      <c r="P680" s="227"/>
      <c r="Q680" s="228" t="str">
        <f t="shared" si="378"/>
        <v>S.I.</v>
      </c>
      <c r="R680" s="233"/>
      <c r="S680" s="65"/>
      <c r="T680" s="222"/>
      <c r="U680" s="223" t="str">
        <f t="shared" si="379"/>
        <v>S.I.</v>
      </c>
      <c r="V680" s="232"/>
      <c r="W680" s="66"/>
      <c r="X680" s="229"/>
      <c r="Y680" s="230" t="str">
        <f t="shared" si="380"/>
        <v>S.I.</v>
      </c>
      <c r="Z680" s="440"/>
      <c r="AA680" s="441"/>
      <c r="AB680" s="465"/>
      <c r="AC680" s="443" t="str">
        <f t="shared" si="381"/>
        <v>S.I.</v>
      </c>
      <c r="AD680" s="446"/>
      <c r="AE680" s="447"/>
      <c r="AF680" s="468"/>
      <c r="AG680" s="449" t="str">
        <f t="shared" si="382"/>
        <v>S.I.</v>
      </c>
      <c r="AH680" s="452"/>
      <c r="AI680" s="453"/>
      <c r="AJ680" s="473"/>
      <c r="AK680" s="455" t="str">
        <f t="shared" si="383"/>
        <v>S.I.</v>
      </c>
      <c r="AL680" s="1"/>
    </row>
    <row r="681" spans="1:38" ht="19.5" customHeight="1">
      <c r="A681" s="552"/>
      <c r="B681" s="551"/>
      <c r="C681" s="385">
        <f t="shared" si="375"/>
        <v>652</v>
      </c>
      <c r="D681" s="541" t="s">
        <v>407</v>
      </c>
      <c r="E681" s="159" t="s">
        <v>0</v>
      </c>
      <c r="F681" s="212"/>
      <c r="G681" s="217"/>
      <c r="H681" s="216"/>
      <c r="I681" s="219" t="str">
        <f t="shared" si="376"/>
        <v>S.I.</v>
      </c>
      <c r="J681" s="235"/>
      <c r="K681" s="61"/>
      <c r="L681" s="224"/>
      <c r="M681" s="225" t="str">
        <f t="shared" si="377"/>
        <v>S.I.</v>
      </c>
      <c r="N681" s="234"/>
      <c r="O681" s="63"/>
      <c r="P681" s="227"/>
      <c r="Q681" s="228" t="str">
        <f t="shared" si="378"/>
        <v>S.I.</v>
      </c>
      <c r="R681" s="233"/>
      <c r="S681" s="65"/>
      <c r="T681" s="222"/>
      <c r="U681" s="223" t="str">
        <f t="shared" si="379"/>
        <v>S.I.</v>
      </c>
      <c r="V681" s="232"/>
      <c r="W681" s="66"/>
      <c r="X681" s="229"/>
      <c r="Y681" s="230" t="str">
        <f t="shared" si="380"/>
        <v>S.I.</v>
      </c>
      <c r="Z681" s="440"/>
      <c r="AA681" s="441"/>
      <c r="AB681" s="465"/>
      <c r="AC681" s="443" t="str">
        <f t="shared" si="381"/>
        <v>S.I.</v>
      </c>
      <c r="AD681" s="446"/>
      <c r="AE681" s="447"/>
      <c r="AF681" s="468"/>
      <c r="AG681" s="449" t="str">
        <f t="shared" si="382"/>
        <v>S.I.</v>
      </c>
      <c r="AH681" s="452"/>
      <c r="AI681" s="453"/>
      <c r="AJ681" s="473"/>
      <c r="AK681" s="455" t="str">
        <f t="shared" si="383"/>
        <v>S.I.</v>
      </c>
      <c r="AL681" s="1"/>
    </row>
    <row r="682" spans="1:38" ht="19.5" customHeight="1">
      <c r="A682" s="552"/>
      <c r="B682" s="551"/>
      <c r="C682" s="385">
        <f t="shared" si="375"/>
        <v>653</v>
      </c>
      <c r="D682" s="541" t="s">
        <v>407</v>
      </c>
      <c r="E682" s="159" t="s">
        <v>412</v>
      </c>
      <c r="F682" s="212"/>
      <c r="G682" s="217"/>
      <c r="H682" s="216"/>
      <c r="I682" s="219" t="str">
        <f t="shared" si="376"/>
        <v>S.I.</v>
      </c>
      <c r="J682" s="235"/>
      <c r="K682" s="61"/>
      <c r="L682" s="224"/>
      <c r="M682" s="225" t="str">
        <f t="shared" si="377"/>
        <v>S.I.</v>
      </c>
      <c r="N682" s="234"/>
      <c r="O682" s="63"/>
      <c r="P682" s="227"/>
      <c r="Q682" s="228" t="str">
        <f t="shared" si="378"/>
        <v>S.I.</v>
      </c>
      <c r="R682" s="233"/>
      <c r="S682" s="65"/>
      <c r="T682" s="222"/>
      <c r="U682" s="223" t="str">
        <f t="shared" si="379"/>
        <v>S.I.</v>
      </c>
      <c r="V682" s="232"/>
      <c r="W682" s="66"/>
      <c r="X682" s="229"/>
      <c r="Y682" s="230" t="str">
        <f t="shared" si="380"/>
        <v>S.I.</v>
      </c>
      <c r="Z682" s="440"/>
      <c r="AA682" s="441"/>
      <c r="AB682" s="465"/>
      <c r="AC682" s="443" t="str">
        <f t="shared" si="381"/>
        <v>S.I.</v>
      </c>
      <c r="AD682" s="446"/>
      <c r="AE682" s="447"/>
      <c r="AF682" s="468"/>
      <c r="AG682" s="449" t="str">
        <f t="shared" si="382"/>
        <v>S.I.</v>
      </c>
      <c r="AH682" s="452"/>
      <c r="AI682" s="453"/>
      <c r="AJ682" s="473"/>
      <c r="AK682" s="455" t="str">
        <f t="shared" si="383"/>
        <v>S.I.</v>
      </c>
      <c r="AL682" s="1"/>
    </row>
    <row r="683" spans="1:38" ht="19.5" customHeight="1">
      <c r="A683" s="552"/>
      <c r="B683" s="551"/>
      <c r="C683" s="385">
        <f t="shared" si="375"/>
        <v>654</v>
      </c>
      <c r="D683" s="541" t="s">
        <v>408</v>
      </c>
      <c r="E683" s="159" t="s">
        <v>0</v>
      </c>
      <c r="F683" s="212"/>
      <c r="G683" s="217"/>
      <c r="H683" s="216"/>
      <c r="I683" s="219" t="str">
        <f t="shared" si="376"/>
        <v>S.I.</v>
      </c>
      <c r="J683" s="235"/>
      <c r="K683" s="61"/>
      <c r="L683" s="224"/>
      <c r="M683" s="225" t="str">
        <f t="shared" si="377"/>
        <v>S.I.</v>
      </c>
      <c r="N683" s="234"/>
      <c r="O683" s="63"/>
      <c r="P683" s="227"/>
      <c r="Q683" s="228" t="str">
        <f t="shared" si="378"/>
        <v>S.I.</v>
      </c>
      <c r="R683" s="233"/>
      <c r="S683" s="65"/>
      <c r="T683" s="222"/>
      <c r="U683" s="223" t="str">
        <f t="shared" si="379"/>
        <v>S.I.</v>
      </c>
      <c r="V683" s="232"/>
      <c r="W683" s="66"/>
      <c r="X683" s="229"/>
      <c r="Y683" s="230" t="str">
        <f t="shared" si="380"/>
        <v>S.I.</v>
      </c>
      <c r="Z683" s="440"/>
      <c r="AA683" s="441"/>
      <c r="AB683" s="465"/>
      <c r="AC683" s="443" t="str">
        <f t="shared" si="381"/>
        <v>S.I.</v>
      </c>
      <c r="AD683" s="446"/>
      <c r="AE683" s="447"/>
      <c r="AF683" s="468"/>
      <c r="AG683" s="449" t="str">
        <f t="shared" si="382"/>
        <v>S.I.</v>
      </c>
      <c r="AH683" s="452"/>
      <c r="AI683" s="453"/>
      <c r="AJ683" s="473"/>
      <c r="AK683" s="455" t="str">
        <f t="shared" si="383"/>
        <v>S.I.</v>
      </c>
      <c r="AL683" s="1"/>
    </row>
    <row r="684" spans="1:38" ht="19.5" customHeight="1">
      <c r="A684" s="552"/>
      <c r="B684" s="551"/>
      <c r="C684" s="385">
        <f t="shared" si="375"/>
        <v>655</v>
      </c>
      <c r="D684" s="541" t="s">
        <v>408</v>
      </c>
      <c r="E684" s="159" t="s">
        <v>412</v>
      </c>
      <c r="F684" s="212"/>
      <c r="G684" s="217"/>
      <c r="H684" s="216"/>
      <c r="I684" s="219" t="str">
        <f t="shared" si="376"/>
        <v>S.I.</v>
      </c>
      <c r="J684" s="235"/>
      <c r="K684" s="61"/>
      <c r="L684" s="224"/>
      <c r="M684" s="225" t="str">
        <f t="shared" si="377"/>
        <v>S.I.</v>
      </c>
      <c r="N684" s="234"/>
      <c r="O684" s="63"/>
      <c r="P684" s="227"/>
      <c r="Q684" s="228" t="str">
        <f t="shared" si="378"/>
        <v>S.I.</v>
      </c>
      <c r="R684" s="233"/>
      <c r="S684" s="65"/>
      <c r="T684" s="222"/>
      <c r="U684" s="223" t="str">
        <f t="shared" si="379"/>
        <v>S.I.</v>
      </c>
      <c r="V684" s="232"/>
      <c r="W684" s="66"/>
      <c r="X684" s="229"/>
      <c r="Y684" s="230" t="str">
        <f t="shared" si="380"/>
        <v>S.I.</v>
      </c>
      <c r="Z684" s="440"/>
      <c r="AA684" s="441"/>
      <c r="AB684" s="465"/>
      <c r="AC684" s="443" t="str">
        <f t="shared" si="381"/>
        <v>S.I.</v>
      </c>
      <c r="AD684" s="446"/>
      <c r="AE684" s="447"/>
      <c r="AF684" s="468"/>
      <c r="AG684" s="449" t="str">
        <f t="shared" si="382"/>
        <v>S.I.</v>
      </c>
      <c r="AH684" s="452"/>
      <c r="AI684" s="453"/>
      <c r="AJ684" s="473"/>
      <c r="AK684" s="455" t="str">
        <f t="shared" si="383"/>
        <v>S.I.</v>
      </c>
      <c r="AL684" s="1"/>
    </row>
    <row r="685" spans="1:38" ht="19.5" customHeight="1">
      <c r="A685" s="552"/>
      <c r="B685" s="551"/>
      <c r="C685" s="385">
        <f t="shared" si="375"/>
        <v>656</v>
      </c>
      <c r="D685" s="541" t="s">
        <v>409</v>
      </c>
      <c r="E685" s="159" t="s">
        <v>0</v>
      </c>
      <c r="F685" s="212"/>
      <c r="G685" s="217"/>
      <c r="H685" s="216"/>
      <c r="I685" s="219" t="str">
        <f t="shared" si="376"/>
        <v>S.I.</v>
      </c>
      <c r="J685" s="235"/>
      <c r="K685" s="61"/>
      <c r="L685" s="224"/>
      <c r="M685" s="225" t="str">
        <f t="shared" si="377"/>
        <v>S.I.</v>
      </c>
      <c r="N685" s="234"/>
      <c r="O685" s="63"/>
      <c r="P685" s="227"/>
      <c r="Q685" s="228" t="str">
        <f t="shared" si="378"/>
        <v>S.I.</v>
      </c>
      <c r="R685" s="233"/>
      <c r="S685" s="65"/>
      <c r="T685" s="222"/>
      <c r="U685" s="223" t="str">
        <f t="shared" si="379"/>
        <v>S.I.</v>
      </c>
      <c r="V685" s="232"/>
      <c r="W685" s="66"/>
      <c r="X685" s="229"/>
      <c r="Y685" s="230" t="str">
        <f t="shared" si="380"/>
        <v>S.I.</v>
      </c>
      <c r="Z685" s="440"/>
      <c r="AA685" s="441"/>
      <c r="AB685" s="465"/>
      <c r="AC685" s="443" t="str">
        <f t="shared" si="381"/>
        <v>S.I.</v>
      </c>
      <c r="AD685" s="446"/>
      <c r="AE685" s="447"/>
      <c r="AF685" s="468"/>
      <c r="AG685" s="449" t="str">
        <f t="shared" si="382"/>
        <v>S.I.</v>
      </c>
      <c r="AH685" s="452"/>
      <c r="AI685" s="453"/>
      <c r="AJ685" s="473"/>
      <c r="AK685" s="455" t="str">
        <f t="shared" si="383"/>
        <v>S.I.</v>
      </c>
      <c r="AL685" s="1"/>
    </row>
    <row r="686" spans="1:38" ht="19.5" customHeight="1">
      <c r="A686" s="552"/>
      <c r="B686" s="551"/>
      <c r="C686" s="385">
        <f t="shared" si="375"/>
        <v>657</v>
      </c>
      <c r="D686" s="541" t="s">
        <v>409</v>
      </c>
      <c r="E686" s="159" t="s">
        <v>412</v>
      </c>
      <c r="F686" s="212"/>
      <c r="G686" s="217"/>
      <c r="H686" s="216"/>
      <c r="I686" s="219" t="str">
        <f t="shared" si="376"/>
        <v>S.I.</v>
      </c>
      <c r="J686" s="235"/>
      <c r="K686" s="61"/>
      <c r="L686" s="224"/>
      <c r="M686" s="225" t="str">
        <f t="shared" si="377"/>
        <v>S.I.</v>
      </c>
      <c r="N686" s="234"/>
      <c r="O686" s="63"/>
      <c r="P686" s="227"/>
      <c r="Q686" s="228" t="str">
        <f t="shared" si="378"/>
        <v>S.I.</v>
      </c>
      <c r="R686" s="233"/>
      <c r="S686" s="65"/>
      <c r="T686" s="222"/>
      <c r="U686" s="223" t="str">
        <f t="shared" si="379"/>
        <v>S.I.</v>
      </c>
      <c r="V686" s="232"/>
      <c r="W686" s="66"/>
      <c r="X686" s="229"/>
      <c r="Y686" s="230" t="str">
        <f t="shared" si="380"/>
        <v>S.I.</v>
      </c>
      <c r="Z686" s="440"/>
      <c r="AA686" s="441"/>
      <c r="AB686" s="465"/>
      <c r="AC686" s="443" t="str">
        <f t="shared" si="381"/>
        <v>S.I.</v>
      </c>
      <c r="AD686" s="446"/>
      <c r="AE686" s="447"/>
      <c r="AF686" s="468"/>
      <c r="AG686" s="449" t="str">
        <f t="shared" si="382"/>
        <v>S.I.</v>
      </c>
      <c r="AH686" s="452"/>
      <c r="AI686" s="453"/>
      <c r="AJ686" s="473"/>
      <c r="AK686" s="455" t="str">
        <f t="shared" si="383"/>
        <v>S.I.</v>
      </c>
      <c r="AL686" s="1"/>
    </row>
    <row r="687" spans="1:38" ht="19.5" customHeight="1">
      <c r="A687" s="552"/>
      <c r="B687" s="551"/>
      <c r="C687" s="385">
        <f t="shared" si="375"/>
        <v>658</v>
      </c>
      <c r="D687" s="541" t="s">
        <v>411</v>
      </c>
      <c r="E687" s="159" t="s">
        <v>0</v>
      </c>
      <c r="F687" s="212"/>
      <c r="G687" s="217"/>
      <c r="H687" s="216"/>
      <c r="I687" s="219" t="str">
        <f t="shared" si="376"/>
        <v>S.I.</v>
      </c>
      <c r="J687" s="235"/>
      <c r="K687" s="61"/>
      <c r="L687" s="224"/>
      <c r="M687" s="225" t="str">
        <f t="shared" si="377"/>
        <v>S.I.</v>
      </c>
      <c r="N687" s="234"/>
      <c r="O687" s="63"/>
      <c r="P687" s="227"/>
      <c r="Q687" s="228" t="str">
        <f t="shared" si="378"/>
        <v>S.I.</v>
      </c>
      <c r="R687" s="233"/>
      <c r="S687" s="65"/>
      <c r="T687" s="222"/>
      <c r="U687" s="223" t="str">
        <f t="shared" si="379"/>
        <v>S.I.</v>
      </c>
      <c r="V687" s="232"/>
      <c r="W687" s="66"/>
      <c r="X687" s="229"/>
      <c r="Y687" s="230" t="str">
        <f t="shared" si="380"/>
        <v>S.I.</v>
      </c>
      <c r="Z687" s="440"/>
      <c r="AA687" s="441"/>
      <c r="AB687" s="465"/>
      <c r="AC687" s="443" t="str">
        <f t="shared" si="381"/>
        <v>S.I.</v>
      </c>
      <c r="AD687" s="446"/>
      <c r="AE687" s="447"/>
      <c r="AF687" s="468"/>
      <c r="AG687" s="449" t="str">
        <f t="shared" si="382"/>
        <v>S.I.</v>
      </c>
      <c r="AH687" s="452"/>
      <c r="AI687" s="453"/>
      <c r="AJ687" s="473"/>
      <c r="AK687" s="455" t="str">
        <f t="shared" si="383"/>
        <v>S.I.</v>
      </c>
      <c r="AL687" s="1"/>
    </row>
    <row r="688" spans="1:38" ht="19.5" customHeight="1">
      <c r="A688" s="552"/>
      <c r="B688" s="551"/>
      <c r="C688" s="385">
        <f t="shared" si="375"/>
        <v>659</v>
      </c>
      <c r="D688" s="541" t="s">
        <v>411</v>
      </c>
      <c r="E688" s="159" t="s">
        <v>412</v>
      </c>
      <c r="F688" s="212"/>
      <c r="G688" s="217"/>
      <c r="H688" s="216"/>
      <c r="I688" s="219" t="str">
        <f t="shared" si="376"/>
        <v>S.I.</v>
      </c>
      <c r="J688" s="235"/>
      <c r="K688" s="61"/>
      <c r="L688" s="224"/>
      <c r="M688" s="225" t="str">
        <f t="shared" si="377"/>
        <v>S.I.</v>
      </c>
      <c r="N688" s="234"/>
      <c r="O688" s="63"/>
      <c r="P688" s="227"/>
      <c r="Q688" s="228" t="str">
        <f t="shared" si="378"/>
        <v>S.I.</v>
      </c>
      <c r="R688" s="233"/>
      <c r="S688" s="65"/>
      <c r="T688" s="222"/>
      <c r="U688" s="223" t="str">
        <f t="shared" si="379"/>
        <v>S.I.</v>
      </c>
      <c r="V688" s="232"/>
      <c r="W688" s="66"/>
      <c r="X688" s="229"/>
      <c r="Y688" s="230" t="str">
        <f t="shared" si="380"/>
        <v>S.I.</v>
      </c>
      <c r="Z688" s="440"/>
      <c r="AA688" s="441"/>
      <c r="AB688" s="465"/>
      <c r="AC688" s="443" t="str">
        <f t="shared" si="381"/>
        <v>S.I.</v>
      </c>
      <c r="AD688" s="446"/>
      <c r="AE688" s="447"/>
      <c r="AF688" s="468"/>
      <c r="AG688" s="449" t="str">
        <f t="shared" si="382"/>
        <v>S.I.</v>
      </c>
      <c r="AH688" s="452"/>
      <c r="AI688" s="453"/>
      <c r="AJ688" s="473"/>
      <c r="AK688" s="455" t="str">
        <f t="shared" si="383"/>
        <v>S.I.</v>
      </c>
      <c r="AL688" s="1"/>
    </row>
    <row r="689" spans="1:38" ht="58.5" customHeight="1">
      <c r="A689" s="538" t="s">
        <v>350</v>
      </c>
      <c r="B689" s="535" t="s">
        <v>1186</v>
      </c>
      <c r="C689" s="385">
        <f t="shared" si="375"/>
        <v>660</v>
      </c>
      <c r="D689" s="115" t="s">
        <v>291</v>
      </c>
      <c r="E689" s="103" t="s">
        <v>0</v>
      </c>
      <c r="F689" s="212"/>
      <c r="G689" s="217"/>
      <c r="H689" s="216"/>
      <c r="I689" s="219" t="str">
        <f t="shared" si="376"/>
        <v>S.I.</v>
      </c>
      <c r="J689" s="235"/>
      <c r="K689" s="61"/>
      <c r="L689" s="224"/>
      <c r="M689" s="225" t="str">
        <f t="shared" si="377"/>
        <v>S.I.</v>
      </c>
      <c r="N689" s="234"/>
      <c r="O689" s="63"/>
      <c r="P689" s="227"/>
      <c r="Q689" s="228" t="str">
        <f t="shared" si="378"/>
        <v>S.I.</v>
      </c>
      <c r="R689" s="233"/>
      <c r="S689" s="65"/>
      <c r="T689" s="222"/>
      <c r="U689" s="223" t="str">
        <f t="shared" si="379"/>
        <v>S.I.</v>
      </c>
      <c r="V689" s="232"/>
      <c r="W689" s="66"/>
      <c r="X689" s="229"/>
      <c r="Y689" s="230" t="str">
        <f t="shared" si="380"/>
        <v>S.I.</v>
      </c>
      <c r="Z689" s="440"/>
      <c r="AA689" s="441"/>
      <c r="AB689" s="465"/>
      <c r="AC689" s="443" t="str">
        <f t="shared" si="381"/>
        <v>S.I.</v>
      </c>
      <c r="AD689" s="446"/>
      <c r="AE689" s="447"/>
      <c r="AF689" s="468"/>
      <c r="AG689" s="449" t="str">
        <f t="shared" si="382"/>
        <v>S.I.</v>
      </c>
      <c r="AH689" s="452"/>
      <c r="AI689" s="453"/>
      <c r="AJ689" s="473"/>
      <c r="AK689" s="455" t="str">
        <f t="shared" si="383"/>
        <v>S.I.</v>
      </c>
      <c r="AL689" s="1"/>
    </row>
    <row r="690" spans="1:38" ht="42" customHeight="1">
      <c r="A690" s="539"/>
      <c r="B690" s="536"/>
      <c r="C690" s="385">
        <f t="shared" si="375"/>
        <v>661</v>
      </c>
      <c r="D690" s="115" t="s">
        <v>292</v>
      </c>
      <c r="E690" s="103" t="s">
        <v>0</v>
      </c>
      <c r="F690" s="212"/>
      <c r="G690" s="217"/>
      <c r="H690" s="216"/>
      <c r="I690" s="219" t="str">
        <f t="shared" si="376"/>
        <v>S.I.</v>
      </c>
      <c r="J690" s="235"/>
      <c r="K690" s="61"/>
      <c r="L690" s="224"/>
      <c r="M690" s="225" t="str">
        <f t="shared" si="377"/>
        <v>S.I.</v>
      </c>
      <c r="N690" s="234"/>
      <c r="O690" s="63"/>
      <c r="P690" s="227"/>
      <c r="Q690" s="228" t="str">
        <f t="shared" si="378"/>
        <v>S.I.</v>
      </c>
      <c r="R690" s="233"/>
      <c r="S690" s="65"/>
      <c r="T690" s="222"/>
      <c r="U690" s="223" t="str">
        <f t="shared" si="379"/>
        <v>S.I.</v>
      </c>
      <c r="V690" s="232"/>
      <c r="W690" s="66"/>
      <c r="X690" s="229"/>
      <c r="Y690" s="230" t="str">
        <f t="shared" si="380"/>
        <v>S.I.</v>
      </c>
      <c r="Z690" s="440"/>
      <c r="AA690" s="441"/>
      <c r="AB690" s="465"/>
      <c r="AC690" s="443" t="str">
        <f t="shared" si="381"/>
        <v>S.I.</v>
      </c>
      <c r="AD690" s="446"/>
      <c r="AE690" s="447"/>
      <c r="AF690" s="468"/>
      <c r="AG690" s="449" t="str">
        <f t="shared" si="382"/>
        <v>S.I.</v>
      </c>
      <c r="AH690" s="452"/>
      <c r="AI690" s="453"/>
      <c r="AJ690" s="473"/>
      <c r="AK690" s="455" t="str">
        <f t="shared" si="383"/>
        <v>S.I.</v>
      </c>
      <c r="AL690" s="1"/>
    </row>
    <row r="691" spans="1:38" ht="42" customHeight="1">
      <c r="A691" s="539"/>
      <c r="B691" s="536"/>
      <c r="C691" s="385">
        <f t="shared" si="375"/>
        <v>662</v>
      </c>
      <c r="D691" s="115" t="s">
        <v>293</v>
      </c>
      <c r="E691" s="103" t="s">
        <v>0</v>
      </c>
      <c r="F691" s="212"/>
      <c r="G691" s="217"/>
      <c r="H691" s="216"/>
      <c r="I691" s="219" t="str">
        <f t="shared" si="376"/>
        <v>S.I.</v>
      </c>
      <c r="J691" s="235"/>
      <c r="K691" s="61"/>
      <c r="L691" s="224"/>
      <c r="M691" s="225" t="str">
        <f t="shared" si="377"/>
        <v>S.I.</v>
      </c>
      <c r="N691" s="234"/>
      <c r="O691" s="63"/>
      <c r="P691" s="227"/>
      <c r="Q691" s="228" t="str">
        <f t="shared" si="378"/>
        <v>S.I.</v>
      </c>
      <c r="R691" s="233"/>
      <c r="S691" s="65"/>
      <c r="T691" s="222"/>
      <c r="U691" s="223" t="str">
        <f t="shared" si="379"/>
        <v>S.I.</v>
      </c>
      <c r="V691" s="232"/>
      <c r="W691" s="66"/>
      <c r="X691" s="229"/>
      <c r="Y691" s="230" t="str">
        <f t="shared" si="380"/>
        <v>S.I.</v>
      </c>
      <c r="Z691" s="440"/>
      <c r="AA691" s="441"/>
      <c r="AB691" s="465"/>
      <c r="AC691" s="443" t="str">
        <f t="shared" si="381"/>
        <v>S.I.</v>
      </c>
      <c r="AD691" s="446"/>
      <c r="AE691" s="447"/>
      <c r="AF691" s="468"/>
      <c r="AG691" s="449" t="str">
        <f t="shared" si="382"/>
        <v>S.I.</v>
      </c>
      <c r="AH691" s="452"/>
      <c r="AI691" s="453"/>
      <c r="AJ691" s="473"/>
      <c r="AK691" s="455" t="str">
        <f t="shared" si="383"/>
        <v>S.I.</v>
      </c>
      <c r="AL691" s="1"/>
    </row>
    <row r="692" spans="1:38" ht="33.75" customHeight="1">
      <c r="A692" s="539"/>
      <c r="B692" s="536"/>
      <c r="C692" s="385">
        <f t="shared" si="375"/>
        <v>663</v>
      </c>
      <c r="D692" s="115" t="s">
        <v>294</v>
      </c>
      <c r="E692" s="103" t="s">
        <v>0</v>
      </c>
      <c r="F692" s="212"/>
      <c r="G692" s="217"/>
      <c r="H692" s="216"/>
      <c r="I692" s="219" t="str">
        <f t="shared" si="376"/>
        <v>S.I.</v>
      </c>
      <c r="J692" s="235"/>
      <c r="K692" s="61"/>
      <c r="L692" s="224"/>
      <c r="M692" s="225" t="str">
        <f t="shared" si="377"/>
        <v>S.I.</v>
      </c>
      <c r="N692" s="234"/>
      <c r="O692" s="63"/>
      <c r="P692" s="227"/>
      <c r="Q692" s="228" t="str">
        <f t="shared" si="378"/>
        <v>S.I.</v>
      </c>
      <c r="R692" s="233"/>
      <c r="S692" s="65"/>
      <c r="T692" s="222"/>
      <c r="U692" s="223" t="str">
        <f t="shared" si="379"/>
        <v>S.I.</v>
      </c>
      <c r="V692" s="232"/>
      <c r="W692" s="66"/>
      <c r="X692" s="229"/>
      <c r="Y692" s="230" t="str">
        <f t="shared" si="380"/>
        <v>S.I.</v>
      </c>
      <c r="Z692" s="440"/>
      <c r="AA692" s="441"/>
      <c r="AB692" s="465"/>
      <c r="AC692" s="443" t="str">
        <f t="shared" si="381"/>
        <v>S.I.</v>
      </c>
      <c r="AD692" s="446"/>
      <c r="AE692" s="447"/>
      <c r="AF692" s="468"/>
      <c r="AG692" s="449" t="str">
        <f t="shared" si="382"/>
        <v>S.I.</v>
      </c>
      <c r="AH692" s="452"/>
      <c r="AI692" s="453"/>
      <c r="AJ692" s="473"/>
      <c r="AK692" s="455" t="str">
        <f t="shared" si="383"/>
        <v>S.I.</v>
      </c>
      <c r="AL692" s="1"/>
    </row>
    <row r="693" spans="1:38" ht="25.5">
      <c r="A693" s="539"/>
      <c r="B693" s="536"/>
      <c r="C693" s="385">
        <f t="shared" si="375"/>
        <v>664</v>
      </c>
      <c r="D693" s="115" t="s">
        <v>295</v>
      </c>
      <c r="E693" s="103" t="s">
        <v>0</v>
      </c>
      <c r="F693" s="212"/>
      <c r="G693" s="217"/>
      <c r="H693" s="216"/>
      <c r="I693" s="219" t="s">
        <v>652</v>
      </c>
      <c r="J693" s="235"/>
      <c r="K693" s="61"/>
      <c r="L693" s="224"/>
      <c r="M693" s="225" t="s">
        <v>652</v>
      </c>
      <c r="N693" s="234"/>
      <c r="O693" s="63"/>
      <c r="P693" s="227"/>
      <c r="Q693" s="228" t="s">
        <v>652</v>
      </c>
      <c r="R693" s="233"/>
      <c r="S693" s="65"/>
      <c r="T693" s="222"/>
      <c r="U693" s="223" t="s">
        <v>652</v>
      </c>
      <c r="V693" s="232"/>
      <c r="W693" s="66"/>
      <c r="X693" s="229"/>
      <c r="Y693" s="230" t="s">
        <v>652</v>
      </c>
      <c r="Z693" s="440"/>
      <c r="AA693" s="441"/>
      <c r="AB693" s="465"/>
      <c r="AC693" s="443" t="s">
        <v>652</v>
      </c>
      <c r="AD693" s="446"/>
      <c r="AE693" s="447"/>
      <c r="AF693" s="468"/>
      <c r="AG693" s="449" t="s">
        <v>652</v>
      </c>
      <c r="AH693" s="452"/>
      <c r="AI693" s="453"/>
      <c r="AJ693" s="473"/>
      <c r="AK693" s="455" t="s">
        <v>652</v>
      </c>
      <c r="AL693" s="1"/>
    </row>
    <row r="694" spans="1:38" ht="51">
      <c r="A694" s="540"/>
      <c r="B694" s="537"/>
      <c r="C694" s="382">
        <v>1640</v>
      </c>
      <c r="D694" s="115" t="s">
        <v>651</v>
      </c>
      <c r="E694" s="103" t="s">
        <v>0</v>
      </c>
      <c r="F694" s="212"/>
      <c r="G694" s="217"/>
      <c r="H694" s="216"/>
      <c r="I694" s="219" t="str">
        <f t="shared" si="376"/>
        <v>S.I.</v>
      </c>
      <c r="J694" s="235"/>
      <c r="K694" s="61"/>
      <c r="L694" s="224"/>
      <c r="M694" s="225" t="str">
        <f t="shared" si="377"/>
        <v>S.I.</v>
      </c>
      <c r="N694" s="234"/>
      <c r="O694" s="63"/>
      <c r="P694" s="227"/>
      <c r="Q694" s="228" t="str">
        <f t="shared" si="378"/>
        <v>S.I.</v>
      </c>
      <c r="R694" s="233"/>
      <c r="S694" s="65"/>
      <c r="T694" s="222"/>
      <c r="U694" s="223" t="str">
        <f t="shared" si="379"/>
        <v>S.I.</v>
      </c>
      <c r="V694" s="232"/>
      <c r="W694" s="66"/>
      <c r="X694" s="229"/>
      <c r="Y694" s="230" t="str">
        <f t="shared" si="380"/>
        <v>S.I.</v>
      </c>
      <c r="Z694" s="440"/>
      <c r="AA694" s="441"/>
      <c r="AB694" s="465"/>
      <c r="AC694" s="443" t="str">
        <f t="shared" ref="AC694:AC698" si="384">IF(AND(Z694="DISPONIBLE"),AA694,IF(AND(Z694="NO DISPONIBLE"),"N.D.","S.I."))</f>
        <v>S.I.</v>
      </c>
      <c r="AD694" s="446"/>
      <c r="AE694" s="447"/>
      <c r="AF694" s="468"/>
      <c r="AG694" s="449" t="str">
        <f t="shared" ref="AG694:AG698" si="385">IF(AND(AD694="DISPONIBLE"),AE694,IF(AND(AD694="NO DISPONIBLE"),"N.D.","S.I."))</f>
        <v>S.I.</v>
      </c>
      <c r="AH694" s="452"/>
      <c r="AI694" s="453"/>
      <c r="AJ694" s="473"/>
      <c r="AK694" s="455" t="str">
        <f t="shared" ref="AK694:AK698" si="386">IF(AND(AH694="DISPONIBLE"),AI694,IF(AND(AH694="NO DISPONIBLE"),"N.D.","S.I."))</f>
        <v>S.I.</v>
      </c>
      <c r="AL694" s="1"/>
    </row>
    <row r="695" spans="1:38" ht="42" customHeight="1">
      <c r="A695" s="538" t="s">
        <v>351</v>
      </c>
      <c r="B695" s="535" t="s">
        <v>1187</v>
      </c>
      <c r="C695" s="385">
        <f>+C693+1</f>
        <v>665</v>
      </c>
      <c r="D695" s="115" t="s">
        <v>291</v>
      </c>
      <c r="E695" s="103" t="s">
        <v>0</v>
      </c>
      <c r="F695" s="212"/>
      <c r="G695" s="217"/>
      <c r="H695" s="216"/>
      <c r="I695" s="219" t="str">
        <f t="shared" si="376"/>
        <v>S.I.</v>
      </c>
      <c r="J695" s="235"/>
      <c r="K695" s="61"/>
      <c r="L695" s="224"/>
      <c r="M695" s="225" t="str">
        <f t="shared" si="377"/>
        <v>S.I.</v>
      </c>
      <c r="N695" s="234"/>
      <c r="O695" s="63"/>
      <c r="P695" s="227"/>
      <c r="Q695" s="228" t="str">
        <f t="shared" si="378"/>
        <v>S.I.</v>
      </c>
      <c r="R695" s="233"/>
      <c r="S695" s="65"/>
      <c r="T695" s="222"/>
      <c r="U695" s="223" t="str">
        <f t="shared" si="379"/>
        <v>S.I.</v>
      </c>
      <c r="V695" s="232"/>
      <c r="W695" s="66"/>
      <c r="X695" s="229"/>
      <c r="Y695" s="230" t="str">
        <f t="shared" si="380"/>
        <v>S.I.</v>
      </c>
      <c r="Z695" s="440"/>
      <c r="AA695" s="441"/>
      <c r="AB695" s="465"/>
      <c r="AC695" s="443" t="str">
        <f t="shared" si="384"/>
        <v>S.I.</v>
      </c>
      <c r="AD695" s="446"/>
      <c r="AE695" s="447"/>
      <c r="AF695" s="468"/>
      <c r="AG695" s="449" t="str">
        <f t="shared" si="385"/>
        <v>S.I.</v>
      </c>
      <c r="AH695" s="452"/>
      <c r="AI695" s="453"/>
      <c r="AJ695" s="473"/>
      <c r="AK695" s="455" t="str">
        <f t="shared" si="386"/>
        <v>S.I.</v>
      </c>
      <c r="AL695" s="1"/>
    </row>
    <row r="696" spans="1:38" ht="42" customHeight="1">
      <c r="A696" s="539"/>
      <c r="B696" s="536"/>
      <c r="C696" s="385">
        <f t="shared" si="375"/>
        <v>666</v>
      </c>
      <c r="D696" s="115" t="s">
        <v>292</v>
      </c>
      <c r="E696" s="103" t="s">
        <v>0</v>
      </c>
      <c r="F696" s="212"/>
      <c r="G696" s="217"/>
      <c r="H696" s="216"/>
      <c r="I696" s="219" t="str">
        <f t="shared" si="376"/>
        <v>S.I.</v>
      </c>
      <c r="J696" s="235"/>
      <c r="K696" s="61"/>
      <c r="L696" s="224"/>
      <c r="M696" s="225" t="str">
        <f t="shared" si="377"/>
        <v>S.I.</v>
      </c>
      <c r="N696" s="234"/>
      <c r="O696" s="63"/>
      <c r="P696" s="227"/>
      <c r="Q696" s="228" t="str">
        <f t="shared" si="378"/>
        <v>S.I.</v>
      </c>
      <c r="R696" s="233"/>
      <c r="S696" s="65"/>
      <c r="T696" s="222"/>
      <c r="U696" s="223" t="str">
        <f t="shared" si="379"/>
        <v>S.I.</v>
      </c>
      <c r="V696" s="232"/>
      <c r="W696" s="66"/>
      <c r="X696" s="229"/>
      <c r="Y696" s="230" t="str">
        <f t="shared" si="380"/>
        <v>S.I.</v>
      </c>
      <c r="Z696" s="440"/>
      <c r="AA696" s="441"/>
      <c r="AB696" s="465"/>
      <c r="AC696" s="443" t="str">
        <f t="shared" si="384"/>
        <v>S.I.</v>
      </c>
      <c r="AD696" s="446"/>
      <c r="AE696" s="447"/>
      <c r="AF696" s="468"/>
      <c r="AG696" s="449" t="str">
        <f t="shared" si="385"/>
        <v>S.I.</v>
      </c>
      <c r="AH696" s="452"/>
      <c r="AI696" s="453"/>
      <c r="AJ696" s="473"/>
      <c r="AK696" s="455" t="str">
        <f t="shared" si="386"/>
        <v>S.I.</v>
      </c>
      <c r="AL696" s="1"/>
    </row>
    <row r="697" spans="1:38" ht="33.75" customHeight="1">
      <c r="A697" s="539"/>
      <c r="B697" s="536"/>
      <c r="C697" s="385">
        <f t="shared" si="375"/>
        <v>667</v>
      </c>
      <c r="D697" s="115" t="s">
        <v>293</v>
      </c>
      <c r="E697" s="103" t="s">
        <v>0</v>
      </c>
      <c r="F697" s="212"/>
      <c r="G697" s="217"/>
      <c r="H697" s="216"/>
      <c r="I697" s="219" t="str">
        <f t="shared" si="376"/>
        <v>S.I.</v>
      </c>
      <c r="J697" s="235"/>
      <c r="K697" s="61"/>
      <c r="L697" s="224"/>
      <c r="M697" s="225" t="str">
        <f t="shared" si="377"/>
        <v>S.I.</v>
      </c>
      <c r="N697" s="234"/>
      <c r="O697" s="63"/>
      <c r="P697" s="227"/>
      <c r="Q697" s="228" t="str">
        <f t="shared" si="378"/>
        <v>S.I.</v>
      </c>
      <c r="R697" s="233"/>
      <c r="S697" s="65"/>
      <c r="T697" s="222"/>
      <c r="U697" s="223" t="str">
        <f t="shared" si="379"/>
        <v>S.I.</v>
      </c>
      <c r="V697" s="232"/>
      <c r="W697" s="66"/>
      <c r="X697" s="229"/>
      <c r="Y697" s="230" t="str">
        <f t="shared" si="380"/>
        <v>S.I.</v>
      </c>
      <c r="Z697" s="440"/>
      <c r="AA697" s="441"/>
      <c r="AB697" s="465"/>
      <c r="AC697" s="443" t="str">
        <f t="shared" si="384"/>
        <v>S.I.</v>
      </c>
      <c r="AD697" s="446"/>
      <c r="AE697" s="447"/>
      <c r="AF697" s="468"/>
      <c r="AG697" s="449" t="str">
        <f t="shared" si="385"/>
        <v>S.I.</v>
      </c>
      <c r="AH697" s="452"/>
      <c r="AI697" s="453"/>
      <c r="AJ697" s="473"/>
      <c r="AK697" s="455" t="str">
        <f t="shared" si="386"/>
        <v>S.I.</v>
      </c>
      <c r="AL697" s="1"/>
    </row>
    <row r="698" spans="1:38" ht="33.75" customHeight="1">
      <c r="A698" s="539"/>
      <c r="B698" s="536"/>
      <c r="C698" s="385">
        <f t="shared" si="375"/>
        <v>668</v>
      </c>
      <c r="D698" s="115" t="s">
        <v>294</v>
      </c>
      <c r="E698" s="103" t="s">
        <v>0</v>
      </c>
      <c r="F698" s="212"/>
      <c r="G698" s="217"/>
      <c r="H698" s="216"/>
      <c r="I698" s="219" t="str">
        <f t="shared" si="376"/>
        <v>S.I.</v>
      </c>
      <c r="J698" s="235"/>
      <c r="K698" s="61"/>
      <c r="L698" s="224"/>
      <c r="M698" s="225" t="str">
        <f t="shared" si="377"/>
        <v>S.I.</v>
      </c>
      <c r="N698" s="234"/>
      <c r="O698" s="63"/>
      <c r="P698" s="227"/>
      <c r="Q698" s="228" t="str">
        <f t="shared" si="378"/>
        <v>S.I.</v>
      </c>
      <c r="R698" s="233"/>
      <c r="S698" s="65"/>
      <c r="T698" s="222"/>
      <c r="U698" s="223" t="str">
        <f t="shared" si="379"/>
        <v>S.I.</v>
      </c>
      <c r="V698" s="232"/>
      <c r="W698" s="66"/>
      <c r="X698" s="229"/>
      <c r="Y698" s="230" t="str">
        <f t="shared" si="380"/>
        <v>S.I.</v>
      </c>
      <c r="Z698" s="440"/>
      <c r="AA698" s="441"/>
      <c r="AB698" s="465"/>
      <c r="AC698" s="443" t="str">
        <f t="shared" si="384"/>
        <v>S.I.</v>
      </c>
      <c r="AD698" s="446"/>
      <c r="AE698" s="447"/>
      <c r="AF698" s="468"/>
      <c r="AG698" s="449" t="str">
        <f t="shared" si="385"/>
        <v>S.I.</v>
      </c>
      <c r="AH698" s="452"/>
      <c r="AI698" s="453"/>
      <c r="AJ698" s="473"/>
      <c r="AK698" s="455" t="str">
        <f t="shared" si="386"/>
        <v>S.I.</v>
      </c>
      <c r="AL698" s="1"/>
    </row>
    <row r="699" spans="1:38" ht="25.5">
      <c r="A699" s="539"/>
      <c r="B699" s="536"/>
      <c r="C699" s="385">
        <f t="shared" si="375"/>
        <v>669</v>
      </c>
      <c r="D699" s="115" t="s">
        <v>295</v>
      </c>
      <c r="E699" s="103" t="s">
        <v>0</v>
      </c>
      <c r="F699" s="212"/>
      <c r="G699" s="217"/>
      <c r="H699" s="216"/>
      <c r="I699" s="219" t="s">
        <v>652</v>
      </c>
      <c r="J699" s="235"/>
      <c r="K699" s="61"/>
      <c r="L699" s="224"/>
      <c r="M699" s="225" t="s">
        <v>652</v>
      </c>
      <c r="N699" s="234"/>
      <c r="O699" s="63"/>
      <c r="P699" s="227"/>
      <c r="Q699" s="228" t="s">
        <v>652</v>
      </c>
      <c r="R699" s="233"/>
      <c r="S699" s="65"/>
      <c r="T699" s="222"/>
      <c r="U699" s="223" t="s">
        <v>652</v>
      </c>
      <c r="V699" s="232"/>
      <c r="W699" s="66"/>
      <c r="X699" s="229"/>
      <c r="Y699" s="230" t="s">
        <v>652</v>
      </c>
      <c r="Z699" s="440"/>
      <c r="AA699" s="441"/>
      <c r="AB699" s="465"/>
      <c r="AC699" s="443" t="s">
        <v>652</v>
      </c>
      <c r="AD699" s="446"/>
      <c r="AE699" s="447"/>
      <c r="AF699" s="468"/>
      <c r="AG699" s="449" t="s">
        <v>652</v>
      </c>
      <c r="AH699" s="452"/>
      <c r="AI699" s="453"/>
      <c r="AJ699" s="473"/>
      <c r="AK699" s="455" t="s">
        <v>652</v>
      </c>
      <c r="AL699" s="1"/>
    </row>
    <row r="700" spans="1:38" ht="40.5" customHeight="1">
      <c r="A700" s="540"/>
      <c r="B700" s="537"/>
      <c r="C700" s="382">
        <v>1664</v>
      </c>
      <c r="D700" s="115" t="s">
        <v>651</v>
      </c>
      <c r="E700" s="103" t="s">
        <v>0</v>
      </c>
      <c r="F700" s="212"/>
      <c r="G700" s="217"/>
      <c r="H700" s="216"/>
      <c r="I700" s="219" t="str">
        <f t="shared" si="376"/>
        <v>S.I.</v>
      </c>
      <c r="J700" s="235"/>
      <c r="K700" s="61"/>
      <c r="L700" s="224"/>
      <c r="M700" s="225" t="str">
        <f t="shared" si="377"/>
        <v>S.I.</v>
      </c>
      <c r="N700" s="234"/>
      <c r="O700" s="63"/>
      <c r="P700" s="227"/>
      <c r="Q700" s="228" t="str">
        <f t="shared" si="378"/>
        <v>S.I.</v>
      </c>
      <c r="R700" s="233"/>
      <c r="S700" s="65"/>
      <c r="T700" s="222"/>
      <c r="U700" s="223" t="str">
        <f t="shared" si="379"/>
        <v>S.I.</v>
      </c>
      <c r="V700" s="232"/>
      <c r="W700" s="66"/>
      <c r="X700" s="229"/>
      <c r="Y700" s="230" t="str">
        <f t="shared" si="380"/>
        <v>S.I.</v>
      </c>
      <c r="Z700" s="440"/>
      <c r="AA700" s="441"/>
      <c r="AB700" s="465"/>
      <c r="AC700" s="443" t="str">
        <f t="shared" ref="AC700" si="387">IF(AND(Z700="DISPONIBLE"),AA700,IF(AND(Z700="NO DISPONIBLE"),"N.D.","S.I."))</f>
        <v>S.I.</v>
      </c>
      <c r="AD700" s="446"/>
      <c r="AE700" s="447"/>
      <c r="AF700" s="468"/>
      <c r="AG700" s="449" t="str">
        <f t="shared" ref="AG700" si="388">IF(AND(AD700="DISPONIBLE"),AE700,IF(AND(AD700="NO DISPONIBLE"),"N.D.","S.I."))</f>
        <v>S.I.</v>
      </c>
      <c r="AH700" s="452"/>
      <c r="AI700" s="453"/>
      <c r="AJ700" s="473"/>
      <c r="AK700" s="455" t="str">
        <f t="shared" ref="AK700" si="389">IF(AND(AH700="DISPONIBLE"),AI700,IF(AND(AH700="NO DISPONIBLE"),"N.D.","S.I."))</f>
        <v>S.I.</v>
      </c>
      <c r="AL700" s="1"/>
    </row>
    <row r="701" spans="1:38">
      <c r="A701" s="544" t="s">
        <v>352</v>
      </c>
      <c r="B701" s="547" t="s">
        <v>128</v>
      </c>
      <c r="C701" s="385">
        <f>+C699+1</f>
        <v>670</v>
      </c>
      <c r="D701" s="158" t="s">
        <v>301</v>
      </c>
      <c r="E701" s="111" t="s">
        <v>129</v>
      </c>
      <c r="F701" s="212"/>
      <c r="G701" s="59"/>
      <c r="H701" s="59"/>
      <c r="I701" s="238" t="str">
        <f t="shared" ref="I701:I708" si="390">IF(AND(F701="DISPONIBLE"),G701/H701,IF(AND(F701="NO DISPONIBLE"),"N.D.","S.I."))</f>
        <v>S.I.</v>
      </c>
      <c r="J701" s="235"/>
      <c r="K701" s="61"/>
      <c r="L701" s="61"/>
      <c r="M701" s="226" t="str">
        <f t="shared" ref="M701:M708" si="391">IF(AND(J701="DISPONIBLE"),K701/L701,IF(AND(J701="NO DISPONIBLE"),"N.D.","S.I."))</f>
        <v>S.I.</v>
      </c>
      <c r="N701" s="234"/>
      <c r="O701" s="63"/>
      <c r="P701" s="63"/>
      <c r="Q701" s="68" t="str">
        <f t="shared" ref="Q701:Q708" si="392">IF(AND(N701="DISPONIBLE"),O701/P701,IF(AND(N701="NO DISPONIBLE"),"N.D.","S.I."))</f>
        <v>S.I.</v>
      </c>
      <c r="R701" s="233"/>
      <c r="S701" s="65"/>
      <c r="T701" s="65"/>
      <c r="U701" s="69" t="str">
        <f t="shared" ref="U701:U708" si="393">IF(AND(R701="DISPONIBLE"),S701/T701,IF(AND(R701="NO DISPONIBLE"),"N.D.","S.I."))</f>
        <v>S.I.</v>
      </c>
      <c r="V701" s="232"/>
      <c r="W701" s="66"/>
      <c r="X701" s="66"/>
      <c r="Y701" s="70" t="str">
        <f t="shared" ref="Y701:Y708" si="394">IF(AND(V701="DISPONIBLE"),W701/X701,IF(AND(V701="NO DISPONIBLE"),"N.D.","S.I."))</f>
        <v>S.I.</v>
      </c>
      <c r="Z701" s="440"/>
      <c r="AA701" s="441"/>
      <c r="AB701" s="441"/>
      <c r="AC701" s="442" t="str">
        <f t="shared" ref="AC701" si="395">IF(AND(Z701="DISPONIBLE"),AA701/AB701,IF(AND(Z701="NO DISPONIBLE"),"N.D.","S.I."))</f>
        <v>S.I.</v>
      </c>
      <c r="AD701" s="446"/>
      <c r="AE701" s="447"/>
      <c r="AF701" s="447"/>
      <c r="AG701" s="448" t="str">
        <f t="shared" ref="AG701" si="396">IF(AND(AD701="DISPONIBLE"),AE701/AF701,IF(AND(AD701="NO DISPONIBLE"),"N.D.","S.I."))</f>
        <v>S.I.</v>
      </c>
      <c r="AH701" s="452"/>
      <c r="AI701" s="453"/>
      <c r="AJ701" s="453"/>
      <c r="AK701" s="454" t="str">
        <f t="shared" ref="AK701" si="397">IF(AND(AH701="DISPONIBLE"),AI701/AJ701,IF(AND(AH701="NO DISPONIBLE"),"N.D.","S.I."))</f>
        <v>S.I.</v>
      </c>
      <c r="AL701" s="3"/>
    </row>
    <row r="702" spans="1:38" ht="24">
      <c r="A702" s="545"/>
      <c r="B702" s="548"/>
      <c r="C702" s="385">
        <v>1745</v>
      </c>
      <c r="D702" s="158" t="s">
        <v>504</v>
      </c>
      <c r="E702" s="111" t="s">
        <v>129</v>
      </c>
      <c r="F702" s="212"/>
      <c r="G702" s="59"/>
      <c r="H702" s="59"/>
      <c r="I702" s="238" t="str">
        <f>IF(AND(F702="DISPONIBLE"),G702/H702,IF(AND(F702="NO DISPONIBLE"),"N.D.","S.I."))</f>
        <v>S.I.</v>
      </c>
      <c r="J702" s="235"/>
      <c r="K702" s="61"/>
      <c r="L702" s="61"/>
      <c r="M702" s="226" t="str">
        <f>IF(AND(J702="DISPONIBLE"),K702/L702,IF(AND(J702="NO DISPONIBLE"),"N.D.","S.I."))</f>
        <v>S.I.</v>
      </c>
      <c r="N702" s="234"/>
      <c r="O702" s="63"/>
      <c r="P702" s="63"/>
      <c r="Q702" s="68" t="str">
        <f>IF(AND(N702="DISPONIBLE"),O702/P702,IF(AND(N702="NO DISPONIBLE"),"N.D.","S.I."))</f>
        <v>S.I.</v>
      </c>
      <c r="R702" s="233"/>
      <c r="S702" s="65"/>
      <c r="T702" s="65"/>
      <c r="U702" s="69" t="str">
        <f>IF(AND(R702="DISPONIBLE"),S702/T702,IF(AND(R702="NO DISPONIBLE"),"N.D.","S.I."))</f>
        <v>S.I.</v>
      </c>
      <c r="V702" s="232"/>
      <c r="W702" s="66"/>
      <c r="X702" s="66"/>
      <c r="Y702" s="70" t="str">
        <f>IF(AND(V702="DISPONIBLE"),W702/X702,IF(AND(V702="NO DISPONIBLE"),"N.D.","S.I."))</f>
        <v>S.I.</v>
      </c>
      <c r="Z702" s="440"/>
      <c r="AA702" s="441"/>
      <c r="AB702" s="441"/>
      <c r="AC702" s="442" t="str">
        <f>IF(AND(Z702="DISPONIBLE"),AA702/AB702,IF(AND(Z702="NO DISPONIBLE"),"N.D.","S.I."))</f>
        <v>S.I.</v>
      </c>
      <c r="AD702" s="446"/>
      <c r="AE702" s="447"/>
      <c r="AF702" s="447"/>
      <c r="AG702" s="448" t="str">
        <f>IF(AND(AD702="DISPONIBLE"),AE702/AF702,IF(AND(AD702="NO DISPONIBLE"),"N.D.","S.I."))</f>
        <v>S.I.</v>
      </c>
      <c r="AH702" s="452"/>
      <c r="AI702" s="453"/>
      <c r="AJ702" s="453"/>
      <c r="AK702" s="454" t="str">
        <f>IF(AND(AH702="DISPONIBLE"),AI702/AJ702,IF(AND(AH702="NO DISPONIBLE"),"N.D.","S.I."))</f>
        <v>S.I.</v>
      </c>
      <c r="AL702" s="3"/>
    </row>
    <row r="703" spans="1:38" ht="24">
      <c r="A703" s="545"/>
      <c r="B703" s="548"/>
      <c r="C703" s="385">
        <f>+C701+1</f>
        <v>671</v>
      </c>
      <c r="D703" s="158" t="s">
        <v>302</v>
      </c>
      <c r="E703" s="111" t="s">
        <v>129</v>
      </c>
      <c r="F703" s="212"/>
      <c r="G703" s="59"/>
      <c r="H703" s="59"/>
      <c r="I703" s="238" t="str">
        <f t="shared" si="390"/>
        <v>S.I.</v>
      </c>
      <c r="J703" s="235"/>
      <c r="K703" s="61"/>
      <c r="L703" s="61"/>
      <c r="M703" s="226" t="str">
        <f t="shared" si="391"/>
        <v>S.I.</v>
      </c>
      <c r="N703" s="234"/>
      <c r="O703" s="63"/>
      <c r="P703" s="63"/>
      <c r="Q703" s="68" t="str">
        <f t="shared" si="392"/>
        <v>S.I.</v>
      </c>
      <c r="R703" s="233"/>
      <c r="S703" s="65"/>
      <c r="T703" s="65"/>
      <c r="U703" s="69" t="str">
        <f t="shared" si="393"/>
        <v>S.I.</v>
      </c>
      <c r="V703" s="232"/>
      <c r="W703" s="66"/>
      <c r="X703" s="66"/>
      <c r="Y703" s="70" t="str">
        <f t="shared" si="394"/>
        <v>S.I.</v>
      </c>
      <c r="Z703" s="440"/>
      <c r="AA703" s="441"/>
      <c r="AB703" s="441"/>
      <c r="AC703" s="442" t="str">
        <f t="shared" ref="AC703:AC705" si="398">IF(AND(Z703="DISPONIBLE"),AA703/AB703,IF(AND(Z703="NO DISPONIBLE"),"N.D.","S.I."))</f>
        <v>S.I.</v>
      </c>
      <c r="AD703" s="446"/>
      <c r="AE703" s="447"/>
      <c r="AF703" s="447"/>
      <c r="AG703" s="448" t="str">
        <f t="shared" ref="AG703:AG705" si="399">IF(AND(AD703="DISPONIBLE"),AE703/AF703,IF(AND(AD703="NO DISPONIBLE"),"N.D.","S.I."))</f>
        <v>S.I.</v>
      </c>
      <c r="AH703" s="452"/>
      <c r="AI703" s="453"/>
      <c r="AJ703" s="453"/>
      <c r="AK703" s="454" t="str">
        <f t="shared" ref="AK703:AK705" si="400">IF(AND(AH703="DISPONIBLE"),AI703/AJ703,IF(AND(AH703="NO DISPONIBLE"),"N.D.","S.I."))</f>
        <v>S.I.</v>
      </c>
      <c r="AL703" s="3"/>
    </row>
    <row r="704" spans="1:38">
      <c r="A704" s="546"/>
      <c r="B704" s="549"/>
      <c r="C704" s="385">
        <f t="shared" si="375"/>
        <v>672</v>
      </c>
      <c r="D704" s="158" t="s">
        <v>294</v>
      </c>
      <c r="E704" s="111" t="s">
        <v>129</v>
      </c>
      <c r="F704" s="212"/>
      <c r="G704" s="59"/>
      <c r="H704" s="59"/>
      <c r="I704" s="238" t="str">
        <f t="shared" si="390"/>
        <v>S.I.</v>
      </c>
      <c r="J704" s="235"/>
      <c r="K704" s="61"/>
      <c r="L704" s="61"/>
      <c r="M704" s="226" t="str">
        <f t="shared" si="391"/>
        <v>S.I.</v>
      </c>
      <c r="N704" s="234"/>
      <c r="O704" s="63"/>
      <c r="P704" s="63"/>
      <c r="Q704" s="68" t="str">
        <f t="shared" si="392"/>
        <v>S.I.</v>
      </c>
      <c r="R704" s="233"/>
      <c r="S704" s="65"/>
      <c r="T704" s="65"/>
      <c r="U704" s="69" t="str">
        <f t="shared" si="393"/>
        <v>S.I.</v>
      </c>
      <c r="V704" s="232"/>
      <c r="W704" s="66"/>
      <c r="X704" s="66"/>
      <c r="Y704" s="70" t="str">
        <f t="shared" si="394"/>
        <v>S.I.</v>
      </c>
      <c r="Z704" s="440"/>
      <c r="AA704" s="441"/>
      <c r="AB704" s="441"/>
      <c r="AC704" s="442" t="str">
        <f t="shared" si="398"/>
        <v>S.I.</v>
      </c>
      <c r="AD704" s="446"/>
      <c r="AE704" s="447"/>
      <c r="AF704" s="447"/>
      <c r="AG704" s="448" t="str">
        <f t="shared" si="399"/>
        <v>S.I.</v>
      </c>
      <c r="AH704" s="452"/>
      <c r="AI704" s="453"/>
      <c r="AJ704" s="453"/>
      <c r="AK704" s="454" t="str">
        <f t="shared" si="400"/>
        <v>S.I.</v>
      </c>
      <c r="AL704" s="3"/>
    </row>
    <row r="705" spans="1:38">
      <c r="A705" s="550" t="s">
        <v>353</v>
      </c>
      <c r="B705" s="547" t="s">
        <v>128</v>
      </c>
      <c r="C705" s="385">
        <f t="shared" si="375"/>
        <v>673</v>
      </c>
      <c r="D705" s="158" t="s">
        <v>301</v>
      </c>
      <c r="E705" s="111" t="s">
        <v>129</v>
      </c>
      <c r="F705" s="212"/>
      <c r="G705" s="59"/>
      <c r="H705" s="59"/>
      <c r="I705" s="238" t="str">
        <f t="shared" si="390"/>
        <v>S.I.</v>
      </c>
      <c r="J705" s="235"/>
      <c r="K705" s="61"/>
      <c r="L705" s="61"/>
      <c r="M705" s="226" t="str">
        <f t="shared" si="391"/>
        <v>S.I.</v>
      </c>
      <c r="N705" s="234"/>
      <c r="O705" s="63"/>
      <c r="P705" s="63"/>
      <c r="Q705" s="68" t="str">
        <f t="shared" si="392"/>
        <v>S.I.</v>
      </c>
      <c r="R705" s="233"/>
      <c r="S705" s="65"/>
      <c r="T705" s="65"/>
      <c r="U705" s="69" t="str">
        <f t="shared" si="393"/>
        <v>S.I.</v>
      </c>
      <c r="V705" s="232"/>
      <c r="W705" s="66"/>
      <c r="X705" s="66"/>
      <c r="Y705" s="70" t="str">
        <f t="shared" si="394"/>
        <v>S.I.</v>
      </c>
      <c r="Z705" s="440"/>
      <c r="AA705" s="441"/>
      <c r="AB705" s="441"/>
      <c r="AC705" s="442" t="str">
        <f t="shared" si="398"/>
        <v>S.I.</v>
      </c>
      <c r="AD705" s="446"/>
      <c r="AE705" s="447"/>
      <c r="AF705" s="447"/>
      <c r="AG705" s="448" t="str">
        <f t="shared" si="399"/>
        <v>S.I.</v>
      </c>
      <c r="AH705" s="452"/>
      <c r="AI705" s="453"/>
      <c r="AJ705" s="453"/>
      <c r="AK705" s="454" t="str">
        <f t="shared" si="400"/>
        <v>S.I.</v>
      </c>
      <c r="AL705" s="3"/>
    </row>
    <row r="706" spans="1:38" ht="24">
      <c r="A706" s="550"/>
      <c r="B706" s="548"/>
      <c r="C706" s="385">
        <v>1746</v>
      </c>
      <c r="D706" s="158" t="s">
        <v>504</v>
      </c>
      <c r="E706" s="111" t="s">
        <v>129</v>
      </c>
      <c r="F706" s="212"/>
      <c r="G706" s="59"/>
      <c r="H706" s="59"/>
      <c r="I706" s="238" t="str">
        <f>IF(AND(F706="DISPONIBLE"),G706/H706,IF(AND(F706="NO DISPONIBLE"),"N.D.","S.I."))</f>
        <v>S.I.</v>
      </c>
      <c r="J706" s="235"/>
      <c r="K706" s="61"/>
      <c r="L706" s="61"/>
      <c r="M706" s="226" t="str">
        <f>IF(AND(J706="DISPONIBLE"),K706/L706,IF(AND(J706="NO DISPONIBLE"),"N.D.","S.I."))</f>
        <v>S.I.</v>
      </c>
      <c r="N706" s="234"/>
      <c r="O706" s="63"/>
      <c r="P706" s="63"/>
      <c r="Q706" s="68" t="str">
        <f>IF(AND(N706="DISPONIBLE"),O706/P706,IF(AND(N706="NO DISPONIBLE"),"N.D.","S.I."))</f>
        <v>S.I.</v>
      </c>
      <c r="R706" s="233"/>
      <c r="S706" s="65"/>
      <c r="T706" s="65"/>
      <c r="U706" s="69" t="str">
        <f>IF(AND(R706="DISPONIBLE"),S706/T706,IF(AND(R706="NO DISPONIBLE"),"N.D.","S.I."))</f>
        <v>S.I.</v>
      </c>
      <c r="V706" s="232"/>
      <c r="W706" s="66"/>
      <c r="X706" s="66"/>
      <c r="Y706" s="70" t="str">
        <f>IF(AND(V706="DISPONIBLE"),W706/X706,IF(AND(V706="NO DISPONIBLE"),"N.D.","S.I."))</f>
        <v>S.I.</v>
      </c>
      <c r="Z706" s="440"/>
      <c r="AA706" s="441"/>
      <c r="AB706" s="441"/>
      <c r="AC706" s="442" t="str">
        <f>IF(AND(Z706="DISPONIBLE"),AA706/AB706,IF(AND(Z706="NO DISPONIBLE"),"N.D.","S.I."))</f>
        <v>S.I.</v>
      </c>
      <c r="AD706" s="446"/>
      <c r="AE706" s="447"/>
      <c r="AF706" s="447"/>
      <c r="AG706" s="448" t="str">
        <f>IF(AND(AD706="DISPONIBLE"),AE706/AF706,IF(AND(AD706="NO DISPONIBLE"),"N.D.","S.I."))</f>
        <v>S.I.</v>
      </c>
      <c r="AH706" s="452"/>
      <c r="AI706" s="453"/>
      <c r="AJ706" s="453"/>
      <c r="AK706" s="454" t="str">
        <f>IF(AND(AH706="DISPONIBLE"),AI706/AJ706,IF(AND(AH706="NO DISPONIBLE"),"N.D.","S.I."))</f>
        <v>S.I.</v>
      </c>
      <c r="AL706" s="3"/>
    </row>
    <row r="707" spans="1:38" ht="24">
      <c r="A707" s="550"/>
      <c r="B707" s="548"/>
      <c r="C707" s="385">
        <f>+C705+1</f>
        <v>674</v>
      </c>
      <c r="D707" s="158" t="s">
        <v>302</v>
      </c>
      <c r="E707" s="111" t="s">
        <v>129</v>
      </c>
      <c r="F707" s="212"/>
      <c r="G707" s="59"/>
      <c r="H707" s="59"/>
      <c r="I707" s="238" t="str">
        <f t="shared" si="390"/>
        <v>S.I.</v>
      </c>
      <c r="J707" s="235"/>
      <c r="K707" s="61"/>
      <c r="L707" s="61"/>
      <c r="M707" s="226" t="str">
        <f t="shared" si="391"/>
        <v>S.I.</v>
      </c>
      <c r="N707" s="234"/>
      <c r="O707" s="63"/>
      <c r="P707" s="63"/>
      <c r="Q707" s="68" t="str">
        <f t="shared" si="392"/>
        <v>S.I.</v>
      </c>
      <c r="R707" s="233"/>
      <c r="S707" s="65"/>
      <c r="T707" s="65"/>
      <c r="U707" s="69" t="str">
        <f t="shared" si="393"/>
        <v>S.I.</v>
      </c>
      <c r="V707" s="232"/>
      <c r="W707" s="66"/>
      <c r="X707" s="66"/>
      <c r="Y707" s="70" t="str">
        <f t="shared" si="394"/>
        <v>S.I.</v>
      </c>
      <c r="Z707" s="440"/>
      <c r="AA707" s="441"/>
      <c r="AB707" s="441"/>
      <c r="AC707" s="442" t="str">
        <f t="shared" ref="AC707:AC708" si="401">IF(AND(Z707="DISPONIBLE"),AA707/AB707,IF(AND(Z707="NO DISPONIBLE"),"N.D.","S.I."))</f>
        <v>S.I.</v>
      </c>
      <c r="AD707" s="446"/>
      <c r="AE707" s="447"/>
      <c r="AF707" s="447"/>
      <c r="AG707" s="448" t="str">
        <f t="shared" ref="AG707:AG708" si="402">IF(AND(AD707="DISPONIBLE"),AE707/AF707,IF(AND(AD707="NO DISPONIBLE"),"N.D.","S.I."))</f>
        <v>S.I.</v>
      </c>
      <c r="AH707" s="452"/>
      <c r="AI707" s="453"/>
      <c r="AJ707" s="453"/>
      <c r="AK707" s="454" t="str">
        <f t="shared" ref="AK707:AK708" si="403">IF(AND(AH707="DISPONIBLE"),AI707/AJ707,IF(AND(AH707="NO DISPONIBLE"),"N.D.","S.I."))</f>
        <v>S.I.</v>
      </c>
      <c r="AL707" s="3"/>
    </row>
    <row r="708" spans="1:38">
      <c r="A708" s="550"/>
      <c r="B708" s="549"/>
      <c r="C708" s="385">
        <f t="shared" ref="C708:C745" si="404">+C707+1</f>
        <v>675</v>
      </c>
      <c r="D708" s="158" t="s">
        <v>294</v>
      </c>
      <c r="E708" s="111" t="s">
        <v>129</v>
      </c>
      <c r="F708" s="212"/>
      <c r="G708" s="59"/>
      <c r="H708" s="59"/>
      <c r="I708" s="238" t="str">
        <f t="shared" si="390"/>
        <v>S.I.</v>
      </c>
      <c r="J708" s="235"/>
      <c r="K708" s="61"/>
      <c r="L708" s="61"/>
      <c r="M708" s="226" t="str">
        <f t="shared" si="391"/>
        <v>S.I.</v>
      </c>
      <c r="N708" s="234"/>
      <c r="O708" s="63"/>
      <c r="P708" s="63"/>
      <c r="Q708" s="68" t="str">
        <f t="shared" si="392"/>
        <v>S.I.</v>
      </c>
      <c r="R708" s="233"/>
      <c r="S708" s="65"/>
      <c r="T708" s="65"/>
      <c r="U708" s="69" t="str">
        <f t="shared" si="393"/>
        <v>S.I.</v>
      </c>
      <c r="V708" s="232"/>
      <c r="W708" s="66"/>
      <c r="X708" s="66"/>
      <c r="Y708" s="70" t="str">
        <f t="shared" si="394"/>
        <v>S.I.</v>
      </c>
      <c r="Z708" s="440"/>
      <c r="AA708" s="441"/>
      <c r="AB708" s="441"/>
      <c r="AC708" s="442" t="str">
        <f t="shared" si="401"/>
        <v>S.I.</v>
      </c>
      <c r="AD708" s="446"/>
      <c r="AE708" s="447"/>
      <c r="AF708" s="447"/>
      <c r="AG708" s="448" t="str">
        <f t="shared" si="402"/>
        <v>S.I.</v>
      </c>
      <c r="AH708" s="452"/>
      <c r="AI708" s="453"/>
      <c r="AJ708" s="453"/>
      <c r="AK708" s="454" t="str">
        <f t="shared" si="403"/>
        <v>S.I.</v>
      </c>
      <c r="AL708" s="3"/>
    </row>
    <row r="709" spans="1:38" ht="19.5" customHeight="1">
      <c r="A709" s="552" t="s">
        <v>426</v>
      </c>
      <c r="B709" s="551" t="s">
        <v>193</v>
      </c>
      <c r="C709" s="385">
        <f t="shared" si="404"/>
        <v>676</v>
      </c>
      <c r="D709" s="541" t="s">
        <v>399</v>
      </c>
      <c r="E709" s="159" t="s">
        <v>0</v>
      </c>
      <c r="F709" s="212"/>
      <c r="G709" s="217"/>
      <c r="H709" s="216"/>
      <c r="I709" s="219" t="str">
        <f t="shared" ref="I709:I752" si="405">IF(AND(F709="DISPONIBLE"),G709,IF(AND(F709="NO DISPONIBLE"),"N.D.","S.I."))</f>
        <v>S.I.</v>
      </c>
      <c r="J709" s="235"/>
      <c r="K709" s="61"/>
      <c r="L709" s="224"/>
      <c r="M709" s="225" t="str">
        <f t="shared" ref="M709:M752" si="406">IF(AND(J709="DISPONIBLE"),K709,IF(AND(J709="NO DISPONIBLE"),"N.D.","S.I."))</f>
        <v>S.I.</v>
      </c>
      <c r="N709" s="234"/>
      <c r="O709" s="63"/>
      <c r="P709" s="227"/>
      <c r="Q709" s="228" t="str">
        <f t="shared" ref="Q709:Q752" si="407">IF(AND(N709="DISPONIBLE"),O709,IF(AND(N709="NO DISPONIBLE"),"N.D.","S.I."))</f>
        <v>S.I.</v>
      </c>
      <c r="R709" s="233"/>
      <c r="S709" s="65"/>
      <c r="T709" s="222"/>
      <c r="U709" s="223" t="str">
        <f t="shared" ref="U709:U752" si="408">IF(AND(R709="DISPONIBLE"),S709,IF(AND(R709="NO DISPONIBLE"),"N.D.","S.I."))</f>
        <v>S.I.</v>
      </c>
      <c r="V709" s="232"/>
      <c r="W709" s="66"/>
      <c r="X709" s="229"/>
      <c r="Y709" s="230" t="str">
        <f t="shared" ref="Y709:Y752" si="409">IF(AND(V709="DISPONIBLE"),W709,IF(AND(V709="NO DISPONIBLE"),"N.D.","S.I."))</f>
        <v>S.I.</v>
      </c>
      <c r="Z709" s="440"/>
      <c r="AA709" s="441"/>
      <c r="AB709" s="465"/>
      <c r="AC709" s="443" t="str">
        <f t="shared" ref="AC709:AC744" si="410">IF(AND(Z709="DISPONIBLE"),AA709,IF(AND(Z709="NO DISPONIBLE"),"N.D.","S.I."))</f>
        <v>S.I.</v>
      </c>
      <c r="AD709" s="446"/>
      <c r="AE709" s="447"/>
      <c r="AF709" s="468"/>
      <c r="AG709" s="449" t="str">
        <f t="shared" ref="AG709:AG744" si="411">IF(AND(AD709="DISPONIBLE"),AE709,IF(AND(AD709="NO DISPONIBLE"),"N.D.","S.I."))</f>
        <v>S.I.</v>
      </c>
      <c r="AH709" s="452"/>
      <c r="AI709" s="453"/>
      <c r="AJ709" s="473"/>
      <c r="AK709" s="455" t="str">
        <f t="shared" ref="AK709:AK744" si="412">IF(AND(AH709="DISPONIBLE"),AI709,IF(AND(AH709="NO DISPONIBLE"),"N.D.","S.I."))</f>
        <v>S.I.</v>
      </c>
      <c r="AL709" s="1"/>
    </row>
    <row r="710" spans="1:38" ht="19.5" customHeight="1">
      <c r="A710" s="552"/>
      <c r="B710" s="551"/>
      <c r="C710" s="385">
        <f t="shared" si="404"/>
        <v>677</v>
      </c>
      <c r="D710" s="541"/>
      <c r="E710" s="159" t="s">
        <v>412</v>
      </c>
      <c r="F710" s="212"/>
      <c r="G710" s="217"/>
      <c r="H710" s="216"/>
      <c r="I710" s="219" t="str">
        <f t="shared" si="405"/>
        <v>S.I.</v>
      </c>
      <c r="J710" s="235"/>
      <c r="K710" s="61"/>
      <c r="L710" s="224"/>
      <c r="M710" s="225" t="str">
        <f t="shared" si="406"/>
        <v>S.I.</v>
      </c>
      <c r="N710" s="234"/>
      <c r="O710" s="63"/>
      <c r="P710" s="227"/>
      <c r="Q710" s="228" t="str">
        <f t="shared" si="407"/>
        <v>S.I.</v>
      </c>
      <c r="R710" s="233"/>
      <c r="S710" s="65"/>
      <c r="T710" s="222"/>
      <c r="U710" s="223" t="str">
        <f t="shared" si="408"/>
        <v>S.I.</v>
      </c>
      <c r="V710" s="232"/>
      <c r="W710" s="66"/>
      <c r="X710" s="229"/>
      <c r="Y710" s="230" t="str">
        <f t="shared" si="409"/>
        <v>S.I.</v>
      </c>
      <c r="Z710" s="440"/>
      <c r="AA710" s="441"/>
      <c r="AB710" s="465"/>
      <c r="AC710" s="443" t="str">
        <f t="shared" si="410"/>
        <v>S.I.</v>
      </c>
      <c r="AD710" s="446"/>
      <c r="AE710" s="447"/>
      <c r="AF710" s="468"/>
      <c r="AG710" s="449" t="str">
        <f t="shared" si="411"/>
        <v>S.I.</v>
      </c>
      <c r="AH710" s="452"/>
      <c r="AI710" s="453"/>
      <c r="AJ710" s="473"/>
      <c r="AK710" s="455" t="str">
        <f t="shared" si="412"/>
        <v>S.I.</v>
      </c>
      <c r="AL710" s="1"/>
    </row>
    <row r="711" spans="1:38" ht="19.5" customHeight="1">
      <c r="A711" s="552"/>
      <c r="B711" s="551"/>
      <c r="C711" s="385">
        <f t="shared" si="404"/>
        <v>678</v>
      </c>
      <c r="D711" s="541" t="s">
        <v>400</v>
      </c>
      <c r="E711" s="159" t="s">
        <v>0</v>
      </c>
      <c r="F711" s="212"/>
      <c r="G711" s="217"/>
      <c r="H711" s="216"/>
      <c r="I711" s="219" t="str">
        <f t="shared" si="405"/>
        <v>S.I.</v>
      </c>
      <c r="J711" s="235"/>
      <c r="K711" s="61"/>
      <c r="L711" s="224"/>
      <c r="M711" s="225" t="str">
        <f t="shared" si="406"/>
        <v>S.I.</v>
      </c>
      <c r="N711" s="234"/>
      <c r="O711" s="63"/>
      <c r="P711" s="227"/>
      <c r="Q711" s="228" t="str">
        <f t="shared" si="407"/>
        <v>S.I.</v>
      </c>
      <c r="R711" s="233"/>
      <c r="S711" s="65"/>
      <c r="T711" s="222"/>
      <c r="U711" s="223" t="str">
        <f t="shared" si="408"/>
        <v>S.I.</v>
      </c>
      <c r="V711" s="232"/>
      <c r="W711" s="66"/>
      <c r="X711" s="229"/>
      <c r="Y711" s="230" t="str">
        <f t="shared" si="409"/>
        <v>S.I.</v>
      </c>
      <c r="Z711" s="440"/>
      <c r="AA711" s="441"/>
      <c r="AB711" s="465"/>
      <c r="AC711" s="443" t="str">
        <f t="shared" si="410"/>
        <v>S.I.</v>
      </c>
      <c r="AD711" s="446"/>
      <c r="AE711" s="447"/>
      <c r="AF711" s="468"/>
      <c r="AG711" s="449" t="str">
        <f t="shared" si="411"/>
        <v>S.I.</v>
      </c>
      <c r="AH711" s="452"/>
      <c r="AI711" s="453"/>
      <c r="AJ711" s="473"/>
      <c r="AK711" s="455" t="str">
        <f t="shared" si="412"/>
        <v>S.I.</v>
      </c>
      <c r="AL711" s="1"/>
    </row>
    <row r="712" spans="1:38" ht="19.5" customHeight="1">
      <c r="A712" s="552"/>
      <c r="B712" s="551"/>
      <c r="C712" s="385">
        <f t="shared" si="404"/>
        <v>679</v>
      </c>
      <c r="D712" s="541" t="s">
        <v>400</v>
      </c>
      <c r="E712" s="159" t="s">
        <v>412</v>
      </c>
      <c r="F712" s="212"/>
      <c r="G712" s="217"/>
      <c r="H712" s="216"/>
      <c r="I712" s="219" t="str">
        <f t="shared" si="405"/>
        <v>S.I.</v>
      </c>
      <c r="J712" s="235"/>
      <c r="K712" s="61"/>
      <c r="L712" s="224"/>
      <c r="M712" s="225" t="str">
        <f t="shared" si="406"/>
        <v>S.I.</v>
      </c>
      <c r="N712" s="234"/>
      <c r="O712" s="63"/>
      <c r="P712" s="227"/>
      <c r="Q712" s="228" t="str">
        <f t="shared" si="407"/>
        <v>S.I.</v>
      </c>
      <c r="R712" s="233"/>
      <c r="S712" s="65"/>
      <c r="T712" s="222"/>
      <c r="U712" s="223" t="str">
        <f t="shared" si="408"/>
        <v>S.I.</v>
      </c>
      <c r="V712" s="232"/>
      <c r="W712" s="66"/>
      <c r="X712" s="229"/>
      <c r="Y712" s="230" t="str">
        <f t="shared" si="409"/>
        <v>S.I.</v>
      </c>
      <c r="Z712" s="440"/>
      <c r="AA712" s="441"/>
      <c r="AB712" s="465"/>
      <c r="AC712" s="443" t="str">
        <f t="shared" si="410"/>
        <v>S.I.</v>
      </c>
      <c r="AD712" s="446"/>
      <c r="AE712" s="447"/>
      <c r="AF712" s="468"/>
      <c r="AG712" s="449" t="str">
        <f t="shared" si="411"/>
        <v>S.I.</v>
      </c>
      <c r="AH712" s="452"/>
      <c r="AI712" s="453"/>
      <c r="AJ712" s="473"/>
      <c r="AK712" s="455" t="str">
        <f t="shared" si="412"/>
        <v>S.I.</v>
      </c>
      <c r="AL712" s="1"/>
    </row>
    <row r="713" spans="1:38" ht="19.5" customHeight="1">
      <c r="A713" s="552"/>
      <c r="B713" s="551"/>
      <c r="C713" s="385">
        <f t="shared" si="404"/>
        <v>680</v>
      </c>
      <c r="D713" s="541" t="s">
        <v>401</v>
      </c>
      <c r="E713" s="159" t="s">
        <v>0</v>
      </c>
      <c r="F713" s="212"/>
      <c r="G713" s="217"/>
      <c r="H713" s="216"/>
      <c r="I713" s="219" t="str">
        <f t="shared" si="405"/>
        <v>S.I.</v>
      </c>
      <c r="J713" s="235"/>
      <c r="K713" s="61"/>
      <c r="L713" s="224"/>
      <c r="M713" s="225" t="str">
        <f t="shared" si="406"/>
        <v>S.I.</v>
      </c>
      <c r="N713" s="234"/>
      <c r="O713" s="63"/>
      <c r="P713" s="227"/>
      <c r="Q713" s="228" t="str">
        <f t="shared" si="407"/>
        <v>S.I.</v>
      </c>
      <c r="R713" s="233"/>
      <c r="S713" s="65"/>
      <c r="T713" s="222"/>
      <c r="U713" s="223" t="str">
        <f t="shared" si="408"/>
        <v>S.I.</v>
      </c>
      <c r="V713" s="232"/>
      <c r="W713" s="66"/>
      <c r="X713" s="229"/>
      <c r="Y713" s="230" t="str">
        <f t="shared" si="409"/>
        <v>S.I.</v>
      </c>
      <c r="Z713" s="440"/>
      <c r="AA713" s="441"/>
      <c r="AB713" s="465"/>
      <c r="AC713" s="443" t="str">
        <f t="shared" si="410"/>
        <v>S.I.</v>
      </c>
      <c r="AD713" s="446"/>
      <c r="AE713" s="447"/>
      <c r="AF713" s="468"/>
      <c r="AG713" s="449" t="str">
        <f t="shared" si="411"/>
        <v>S.I.</v>
      </c>
      <c r="AH713" s="452"/>
      <c r="AI713" s="453"/>
      <c r="AJ713" s="473"/>
      <c r="AK713" s="455" t="str">
        <f t="shared" si="412"/>
        <v>S.I.</v>
      </c>
      <c r="AL713" s="1"/>
    </row>
    <row r="714" spans="1:38" ht="19.5" customHeight="1">
      <c r="A714" s="552"/>
      <c r="B714" s="551"/>
      <c r="C714" s="385">
        <f t="shared" si="404"/>
        <v>681</v>
      </c>
      <c r="D714" s="541" t="s">
        <v>401</v>
      </c>
      <c r="E714" s="159" t="s">
        <v>412</v>
      </c>
      <c r="F714" s="212"/>
      <c r="G714" s="217"/>
      <c r="H714" s="216"/>
      <c r="I714" s="219" t="str">
        <f t="shared" si="405"/>
        <v>S.I.</v>
      </c>
      <c r="J714" s="235"/>
      <c r="K714" s="61"/>
      <c r="L714" s="224"/>
      <c r="M714" s="225" t="str">
        <f t="shared" si="406"/>
        <v>S.I.</v>
      </c>
      <c r="N714" s="234"/>
      <c r="O714" s="63"/>
      <c r="P714" s="227"/>
      <c r="Q714" s="228" t="str">
        <f t="shared" si="407"/>
        <v>S.I.</v>
      </c>
      <c r="R714" s="233"/>
      <c r="S714" s="65"/>
      <c r="T714" s="222"/>
      <c r="U714" s="223" t="str">
        <f t="shared" si="408"/>
        <v>S.I.</v>
      </c>
      <c r="V714" s="232"/>
      <c r="W714" s="66"/>
      <c r="X714" s="229"/>
      <c r="Y714" s="230" t="str">
        <f t="shared" si="409"/>
        <v>S.I.</v>
      </c>
      <c r="Z714" s="440"/>
      <c r="AA714" s="441"/>
      <c r="AB714" s="465"/>
      <c r="AC714" s="443" t="str">
        <f t="shared" si="410"/>
        <v>S.I.</v>
      </c>
      <c r="AD714" s="446"/>
      <c r="AE714" s="447"/>
      <c r="AF714" s="468"/>
      <c r="AG714" s="449" t="str">
        <f t="shared" si="411"/>
        <v>S.I.</v>
      </c>
      <c r="AH714" s="452"/>
      <c r="AI714" s="453"/>
      <c r="AJ714" s="473"/>
      <c r="AK714" s="455" t="str">
        <f t="shared" si="412"/>
        <v>S.I.</v>
      </c>
      <c r="AL714" s="1"/>
    </row>
    <row r="715" spans="1:38" ht="19.5" customHeight="1" outlineLevel="1">
      <c r="A715" s="552"/>
      <c r="B715" s="551"/>
      <c r="C715" s="386">
        <v>1800</v>
      </c>
      <c r="D715" s="542" t="s">
        <v>860</v>
      </c>
      <c r="E715" s="159" t="s">
        <v>0</v>
      </c>
      <c r="F715" s="212"/>
      <c r="G715" s="217"/>
      <c r="H715" s="216"/>
      <c r="I715" s="219" t="str">
        <f t="shared" si="405"/>
        <v>S.I.</v>
      </c>
      <c r="J715" s="235"/>
      <c r="K715" s="61"/>
      <c r="L715" s="224"/>
      <c r="M715" s="225" t="str">
        <f t="shared" si="406"/>
        <v>S.I.</v>
      </c>
      <c r="N715" s="234"/>
      <c r="O715" s="63"/>
      <c r="P715" s="227"/>
      <c r="Q715" s="228" t="str">
        <f t="shared" si="407"/>
        <v>S.I.</v>
      </c>
      <c r="R715" s="233"/>
      <c r="S715" s="65"/>
      <c r="T715" s="222"/>
      <c r="U715" s="223" t="str">
        <f t="shared" si="408"/>
        <v>S.I.</v>
      </c>
      <c r="V715" s="232"/>
      <c r="W715" s="66"/>
      <c r="X715" s="229"/>
      <c r="Y715" s="230" t="str">
        <f t="shared" si="409"/>
        <v>S.I.</v>
      </c>
      <c r="Z715" s="440"/>
      <c r="AA715" s="441"/>
      <c r="AB715" s="465"/>
      <c r="AC715" s="443" t="str">
        <f t="shared" si="410"/>
        <v>S.I.</v>
      </c>
      <c r="AD715" s="446"/>
      <c r="AE715" s="447"/>
      <c r="AF715" s="468"/>
      <c r="AG715" s="449" t="str">
        <f t="shared" si="411"/>
        <v>S.I.</v>
      </c>
      <c r="AH715" s="452"/>
      <c r="AI715" s="453"/>
      <c r="AJ715" s="473"/>
      <c r="AK715" s="455" t="str">
        <f t="shared" si="412"/>
        <v>S.I.</v>
      </c>
      <c r="AL715" s="1"/>
    </row>
    <row r="716" spans="1:38" ht="19.5" customHeight="1" outlineLevel="1">
      <c r="A716" s="552"/>
      <c r="B716" s="551"/>
      <c r="C716" s="386">
        <v>1825</v>
      </c>
      <c r="D716" s="543" t="s">
        <v>402</v>
      </c>
      <c r="E716" s="159" t="s">
        <v>412</v>
      </c>
      <c r="F716" s="212"/>
      <c r="G716" s="217"/>
      <c r="H716" s="216"/>
      <c r="I716" s="219" t="str">
        <f t="shared" si="405"/>
        <v>S.I.</v>
      </c>
      <c r="J716" s="235"/>
      <c r="K716" s="61"/>
      <c r="L716" s="224"/>
      <c r="M716" s="225" t="str">
        <f t="shared" si="406"/>
        <v>S.I.</v>
      </c>
      <c r="N716" s="234"/>
      <c r="O716" s="63"/>
      <c r="P716" s="227"/>
      <c r="Q716" s="228" t="str">
        <f t="shared" si="407"/>
        <v>S.I.</v>
      </c>
      <c r="R716" s="233"/>
      <c r="S716" s="65"/>
      <c r="T716" s="222"/>
      <c r="U716" s="223" t="str">
        <f t="shared" si="408"/>
        <v>S.I.</v>
      </c>
      <c r="V716" s="232"/>
      <c r="W716" s="66"/>
      <c r="X716" s="229"/>
      <c r="Y716" s="230" t="str">
        <f t="shared" si="409"/>
        <v>S.I.</v>
      </c>
      <c r="Z716" s="440"/>
      <c r="AA716" s="441"/>
      <c r="AB716" s="465"/>
      <c r="AC716" s="443" t="str">
        <f t="shared" si="410"/>
        <v>S.I.</v>
      </c>
      <c r="AD716" s="446"/>
      <c r="AE716" s="447"/>
      <c r="AF716" s="468"/>
      <c r="AG716" s="449" t="str">
        <f t="shared" si="411"/>
        <v>S.I.</v>
      </c>
      <c r="AH716" s="452"/>
      <c r="AI716" s="453"/>
      <c r="AJ716" s="473"/>
      <c r="AK716" s="455" t="str">
        <f t="shared" si="412"/>
        <v>S.I.</v>
      </c>
      <c r="AL716" s="1"/>
    </row>
    <row r="717" spans="1:38" ht="19.5" customHeight="1" outlineLevel="1">
      <c r="A717" s="552"/>
      <c r="B717" s="551"/>
      <c r="C717" s="386">
        <v>1850</v>
      </c>
      <c r="D717" s="542" t="s">
        <v>861</v>
      </c>
      <c r="E717" s="159" t="s">
        <v>0</v>
      </c>
      <c r="F717" s="212"/>
      <c r="G717" s="217"/>
      <c r="H717" s="216"/>
      <c r="I717" s="219" t="str">
        <f t="shared" si="405"/>
        <v>S.I.</v>
      </c>
      <c r="J717" s="235"/>
      <c r="K717" s="61"/>
      <c r="L717" s="224"/>
      <c r="M717" s="225" t="str">
        <f t="shared" si="406"/>
        <v>S.I.</v>
      </c>
      <c r="N717" s="234"/>
      <c r="O717" s="63"/>
      <c r="P717" s="227"/>
      <c r="Q717" s="228" t="str">
        <f t="shared" si="407"/>
        <v>S.I.</v>
      </c>
      <c r="R717" s="233"/>
      <c r="S717" s="65"/>
      <c r="T717" s="222"/>
      <c r="U717" s="223" t="str">
        <f t="shared" si="408"/>
        <v>S.I.</v>
      </c>
      <c r="V717" s="232"/>
      <c r="W717" s="66"/>
      <c r="X717" s="229"/>
      <c r="Y717" s="230" t="str">
        <f t="shared" si="409"/>
        <v>S.I.</v>
      </c>
      <c r="Z717" s="440"/>
      <c r="AA717" s="441"/>
      <c r="AB717" s="465"/>
      <c r="AC717" s="443" t="str">
        <f t="shared" si="410"/>
        <v>S.I.</v>
      </c>
      <c r="AD717" s="446"/>
      <c r="AE717" s="447"/>
      <c r="AF717" s="468"/>
      <c r="AG717" s="449" t="str">
        <f t="shared" si="411"/>
        <v>S.I.</v>
      </c>
      <c r="AH717" s="452"/>
      <c r="AI717" s="453"/>
      <c r="AJ717" s="473"/>
      <c r="AK717" s="455" t="str">
        <f t="shared" si="412"/>
        <v>S.I.</v>
      </c>
      <c r="AL717" s="1"/>
    </row>
    <row r="718" spans="1:38" ht="19.5" customHeight="1" outlineLevel="1">
      <c r="A718" s="552"/>
      <c r="B718" s="551"/>
      <c r="C718" s="386">
        <v>1875</v>
      </c>
      <c r="D718" s="543" t="s">
        <v>402</v>
      </c>
      <c r="E718" s="159" t="s">
        <v>412</v>
      </c>
      <c r="F718" s="212"/>
      <c r="G718" s="217"/>
      <c r="H718" s="216"/>
      <c r="I718" s="219" t="str">
        <f t="shared" si="405"/>
        <v>S.I.</v>
      </c>
      <c r="J718" s="235"/>
      <c r="K718" s="61"/>
      <c r="L718" s="224"/>
      <c r="M718" s="225" t="str">
        <f t="shared" si="406"/>
        <v>S.I.</v>
      </c>
      <c r="N718" s="234"/>
      <c r="O718" s="63"/>
      <c r="P718" s="227"/>
      <c r="Q718" s="228" t="str">
        <f t="shared" si="407"/>
        <v>S.I.</v>
      </c>
      <c r="R718" s="233"/>
      <c r="S718" s="65"/>
      <c r="T718" s="222"/>
      <c r="U718" s="223" t="str">
        <f t="shared" si="408"/>
        <v>S.I.</v>
      </c>
      <c r="V718" s="232"/>
      <c r="W718" s="66"/>
      <c r="X718" s="229"/>
      <c r="Y718" s="230" t="str">
        <f t="shared" si="409"/>
        <v>S.I.</v>
      </c>
      <c r="Z718" s="440"/>
      <c r="AA718" s="441"/>
      <c r="AB718" s="465"/>
      <c r="AC718" s="443" t="str">
        <f t="shared" si="410"/>
        <v>S.I.</v>
      </c>
      <c r="AD718" s="446"/>
      <c r="AE718" s="447"/>
      <c r="AF718" s="468"/>
      <c r="AG718" s="449" t="str">
        <f t="shared" si="411"/>
        <v>S.I.</v>
      </c>
      <c r="AH718" s="452"/>
      <c r="AI718" s="453"/>
      <c r="AJ718" s="473"/>
      <c r="AK718" s="455" t="str">
        <f t="shared" si="412"/>
        <v>S.I.</v>
      </c>
      <c r="AL718" s="1"/>
    </row>
    <row r="719" spans="1:38" ht="19.5" customHeight="1">
      <c r="A719" s="552"/>
      <c r="B719" s="551"/>
      <c r="C719" s="385">
        <f>+C714+1</f>
        <v>682</v>
      </c>
      <c r="D719" s="541" t="s">
        <v>402</v>
      </c>
      <c r="E719" s="159" t="s">
        <v>0</v>
      </c>
      <c r="F719" s="212"/>
      <c r="G719" s="217"/>
      <c r="H719" s="216"/>
      <c r="I719" s="219" t="str">
        <f t="shared" si="405"/>
        <v>S.I.</v>
      </c>
      <c r="J719" s="235"/>
      <c r="K719" s="61"/>
      <c r="L719" s="224"/>
      <c r="M719" s="225" t="str">
        <f t="shared" si="406"/>
        <v>S.I.</v>
      </c>
      <c r="N719" s="234"/>
      <c r="O719" s="63"/>
      <c r="P719" s="227"/>
      <c r="Q719" s="228" t="str">
        <f t="shared" si="407"/>
        <v>S.I.</v>
      </c>
      <c r="R719" s="233"/>
      <c r="S719" s="65"/>
      <c r="T719" s="222"/>
      <c r="U719" s="223" t="str">
        <f t="shared" si="408"/>
        <v>S.I.</v>
      </c>
      <c r="V719" s="232"/>
      <c r="W719" s="66"/>
      <c r="X719" s="229"/>
      <c r="Y719" s="230" t="str">
        <f t="shared" si="409"/>
        <v>S.I.</v>
      </c>
      <c r="Z719" s="440"/>
      <c r="AA719" s="441"/>
      <c r="AB719" s="465"/>
      <c r="AC719" s="443" t="str">
        <f t="shared" si="410"/>
        <v>S.I.</v>
      </c>
      <c r="AD719" s="446"/>
      <c r="AE719" s="447"/>
      <c r="AF719" s="468"/>
      <c r="AG719" s="449" t="str">
        <f t="shared" si="411"/>
        <v>S.I.</v>
      </c>
      <c r="AH719" s="452"/>
      <c r="AI719" s="453"/>
      <c r="AJ719" s="473"/>
      <c r="AK719" s="455" t="str">
        <f t="shared" si="412"/>
        <v>S.I.</v>
      </c>
      <c r="AL719" s="1"/>
    </row>
    <row r="720" spans="1:38" ht="19.5" customHeight="1">
      <c r="A720" s="552"/>
      <c r="B720" s="551"/>
      <c r="C720" s="385">
        <f t="shared" si="404"/>
        <v>683</v>
      </c>
      <c r="D720" s="541" t="s">
        <v>402</v>
      </c>
      <c r="E720" s="159" t="s">
        <v>412</v>
      </c>
      <c r="F720" s="212"/>
      <c r="G720" s="217"/>
      <c r="H720" s="216"/>
      <c r="I720" s="219" t="str">
        <f t="shared" si="405"/>
        <v>S.I.</v>
      </c>
      <c r="J720" s="235"/>
      <c r="K720" s="61"/>
      <c r="L720" s="224"/>
      <c r="M720" s="225" t="str">
        <f t="shared" si="406"/>
        <v>S.I.</v>
      </c>
      <c r="N720" s="234"/>
      <c r="O720" s="63"/>
      <c r="P720" s="227"/>
      <c r="Q720" s="228" t="str">
        <f t="shared" si="407"/>
        <v>S.I.</v>
      </c>
      <c r="R720" s="233"/>
      <c r="S720" s="65"/>
      <c r="T720" s="222"/>
      <c r="U720" s="223" t="str">
        <f t="shared" si="408"/>
        <v>S.I.</v>
      </c>
      <c r="V720" s="232"/>
      <c r="W720" s="66"/>
      <c r="X720" s="229"/>
      <c r="Y720" s="230" t="str">
        <f t="shared" si="409"/>
        <v>S.I.</v>
      </c>
      <c r="Z720" s="440"/>
      <c r="AA720" s="441"/>
      <c r="AB720" s="465"/>
      <c r="AC720" s="443" t="str">
        <f t="shared" si="410"/>
        <v>S.I.</v>
      </c>
      <c r="AD720" s="446"/>
      <c r="AE720" s="447"/>
      <c r="AF720" s="468"/>
      <c r="AG720" s="449" t="str">
        <f t="shared" si="411"/>
        <v>S.I.</v>
      </c>
      <c r="AH720" s="452"/>
      <c r="AI720" s="453"/>
      <c r="AJ720" s="473"/>
      <c r="AK720" s="455" t="str">
        <f t="shared" si="412"/>
        <v>S.I.</v>
      </c>
      <c r="AL720" s="1"/>
    </row>
    <row r="721" spans="1:38" ht="19.5" customHeight="1">
      <c r="A721" s="552"/>
      <c r="B721" s="551"/>
      <c r="C721" s="385">
        <f t="shared" si="404"/>
        <v>684</v>
      </c>
      <c r="D721" s="541" t="s">
        <v>403</v>
      </c>
      <c r="E721" s="159" t="s">
        <v>0</v>
      </c>
      <c r="F721" s="212"/>
      <c r="G721" s="217"/>
      <c r="H721" s="216"/>
      <c r="I721" s="219" t="str">
        <f t="shared" si="405"/>
        <v>S.I.</v>
      </c>
      <c r="J721" s="235"/>
      <c r="K721" s="61"/>
      <c r="L721" s="224"/>
      <c r="M721" s="225" t="str">
        <f t="shared" si="406"/>
        <v>S.I.</v>
      </c>
      <c r="N721" s="234"/>
      <c r="O721" s="63"/>
      <c r="P721" s="227"/>
      <c r="Q721" s="228" t="str">
        <f t="shared" si="407"/>
        <v>S.I.</v>
      </c>
      <c r="R721" s="233"/>
      <c r="S721" s="65"/>
      <c r="T721" s="222"/>
      <c r="U721" s="223" t="str">
        <f t="shared" si="408"/>
        <v>S.I.</v>
      </c>
      <c r="V721" s="232"/>
      <c r="W721" s="66"/>
      <c r="X721" s="229"/>
      <c r="Y721" s="230" t="str">
        <f t="shared" si="409"/>
        <v>S.I.</v>
      </c>
      <c r="Z721" s="440"/>
      <c r="AA721" s="441"/>
      <c r="AB721" s="465"/>
      <c r="AC721" s="443" t="str">
        <f t="shared" si="410"/>
        <v>S.I.</v>
      </c>
      <c r="AD721" s="446"/>
      <c r="AE721" s="447"/>
      <c r="AF721" s="468"/>
      <c r="AG721" s="449" t="str">
        <f t="shared" si="411"/>
        <v>S.I.</v>
      </c>
      <c r="AH721" s="452"/>
      <c r="AI721" s="453"/>
      <c r="AJ721" s="473"/>
      <c r="AK721" s="455" t="str">
        <f t="shared" si="412"/>
        <v>S.I.</v>
      </c>
      <c r="AL721" s="1"/>
    </row>
    <row r="722" spans="1:38" ht="19.5" customHeight="1">
      <c r="A722" s="552"/>
      <c r="B722" s="551"/>
      <c r="C722" s="385">
        <f t="shared" si="404"/>
        <v>685</v>
      </c>
      <c r="D722" s="541" t="s">
        <v>403</v>
      </c>
      <c r="E722" s="159" t="s">
        <v>412</v>
      </c>
      <c r="F722" s="212"/>
      <c r="G722" s="217"/>
      <c r="H722" s="216"/>
      <c r="I722" s="219" t="str">
        <f t="shared" si="405"/>
        <v>S.I.</v>
      </c>
      <c r="J722" s="235"/>
      <c r="K722" s="61"/>
      <c r="L722" s="224"/>
      <c r="M722" s="225" t="str">
        <f t="shared" si="406"/>
        <v>S.I.</v>
      </c>
      <c r="N722" s="234"/>
      <c r="O722" s="63"/>
      <c r="P722" s="227"/>
      <c r="Q722" s="228" t="str">
        <f t="shared" si="407"/>
        <v>S.I.</v>
      </c>
      <c r="R722" s="233"/>
      <c r="S722" s="65"/>
      <c r="T722" s="222"/>
      <c r="U722" s="223" t="str">
        <f t="shared" si="408"/>
        <v>S.I.</v>
      </c>
      <c r="V722" s="232"/>
      <c r="W722" s="66"/>
      <c r="X722" s="229"/>
      <c r="Y722" s="230" t="str">
        <f t="shared" si="409"/>
        <v>S.I.</v>
      </c>
      <c r="Z722" s="440"/>
      <c r="AA722" s="441"/>
      <c r="AB722" s="465"/>
      <c r="AC722" s="443" t="str">
        <f t="shared" si="410"/>
        <v>S.I.</v>
      </c>
      <c r="AD722" s="446"/>
      <c r="AE722" s="447"/>
      <c r="AF722" s="468"/>
      <c r="AG722" s="449" t="str">
        <f t="shared" si="411"/>
        <v>S.I.</v>
      </c>
      <c r="AH722" s="452"/>
      <c r="AI722" s="453"/>
      <c r="AJ722" s="473"/>
      <c r="AK722" s="455" t="str">
        <f t="shared" si="412"/>
        <v>S.I.</v>
      </c>
      <c r="AL722" s="1"/>
    </row>
    <row r="723" spans="1:38" ht="19.5" customHeight="1">
      <c r="A723" s="552"/>
      <c r="B723" s="551"/>
      <c r="C723" s="385">
        <f t="shared" si="404"/>
        <v>686</v>
      </c>
      <c r="D723" s="541" t="s">
        <v>404</v>
      </c>
      <c r="E723" s="159" t="s">
        <v>0</v>
      </c>
      <c r="F723" s="212"/>
      <c r="G723" s="217"/>
      <c r="H723" s="216"/>
      <c r="I723" s="219" t="str">
        <f t="shared" si="405"/>
        <v>S.I.</v>
      </c>
      <c r="J723" s="235"/>
      <c r="K723" s="61"/>
      <c r="L723" s="224"/>
      <c r="M723" s="225" t="str">
        <f t="shared" si="406"/>
        <v>S.I.</v>
      </c>
      <c r="N723" s="234"/>
      <c r="O723" s="63"/>
      <c r="P723" s="227"/>
      <c r="Q723" s="228" t="str">
        <f t="shared" si="407"/>
        <v>S.I.</v>
      </c>
      <c r="R723" s="233"/>
      <c r="S723" s="65"/>
      <c r="T723" s="222"/>
      <c r="U723" s="223" t="str">
        <f t="shared" si="408"/>
        <v>S.I.</v>
      </c>
      <c r="V723" s="232"/>
      <c r="W723" s="66"/>
      <c r="X723" s="229"/>
      <c r="Y723" s="230" t="str">
        <f t="shared" si="409"/>
        <v>S.I.</v>
      </c>
      <c r="Z723" s="440"/>
      <c r="AA723" s="441"/>
      <c r="AB723" s="465"/>
      <c r="AC723" s="443" t="str">
        <f t="shared" si="410"/>
        <v>S.I.</v>
      </c>
      <c r="AD723" s="446"/>
      <c r="AE723" s="447"/>
      <c r="AF723" s="468"/>
      <c r="AG723" s="449" t="str">
        <f t="shared" si="411"/>
        <v>S.I.</v>
      </c>
      <c r="AH723" s="452"/>
      <c r="AI723" s="453"/>
      <c r="AJ723" s="473"/>
      <c r="AK723" s="455" t="str">
        <f t="shared" si="412"/>
        <v>S.I.</v>
      </c>
      <c r="AL723" s="1"/>
    </row>
    <row r="724" spans="1:38" ht="19.5" customHeight="1">
      <c r="A724" s="552"/>
      <c r="B724" s="551"/>
      <c r="C724" s="385">
        <f t="shared" si="404"/>
        <v>687</v>
      </c>
      <c r="D724" s="541" t="s">
        <v>404</v>
      </c>
      <c r="E724" s="159" t="s">
        <v>412</v>
      </c>
      <c r="F724" s="212"/>
      <c r="G724" s="217"/>
      <c r="H724" s="216"/>
      <c r="I724" s="219" t="str">
        <f t="shared" si="405"/>
        <v>S.I.</v>
      </c>
      <c r="J724" s="235"/>
      <c r="K724" s="61"/>
      <c r="L724" s="224"/>
      <c r="M724" s="225" t="str">
        <f t="shared" si="406"/>
        <v>S.I.</v>
      </c>
      <c r="N724" s="234"/>
      <c r="O724" s="63"/>
      <c r="P724" s="227"/>
      <c r="Q724" s="228" t="str">
        <f t="shared" si="407"/>
        <v>S.I.</v>
      </c>
      <c r="R724" s="233"/>
      <c r="S724" s="65"/>
      <c r="T724" s="222"/>
      <c r="U724" s="223" t="str">
        <f t="shared" si="408"/>
        <v>S.I.</v>
      </c>
      <c r="V724" s="232"/>
      <c r="W724" s="66"/>
      <c r="X724" s="229"/>
      <c r="Y724" s="230" t="str">
        <f t="shared" si="409"/>
        <v>S.I.</v>
      </c>
      <c r="Z724" s="440"/>
      <c r="AA724" s="441"/>
      <c r="AB724" s="465"/>
      <c r="AC724" s="443" t="str">
        <f t="shared" si="410"/>
        <v>S.I.</v>
      </c>
      <c r="AD724" s="446"/>
      <c r="AE724" s="447"/>
      <c r="AF724" s="468"/>
      <c r="AG724" s="449" t="str">
        <f t="shared" si="411"/>
        <v>S.I.</v>
      </c>
      <c r="AH724" s="452"/>
      <c r="AI724" s="453"/>
      <c r="AJ724" s="473"/>
      <c r="AK724" s="455" t="str">
        <f t="shared" si="412"/>
        <v>S.I.</v>
      </c>
      <c r="AL724" s="1"/>
    </row>
    <row r="725" spans="1:38" ht="19.5" customHeight="1">
      <c r="A725" s="552"/>
      <c r="B725" s="551"/>
      <c r="C725" s="385">
        <f t="shared" si="404"/>
        <v>688</v>
      </c>
      <c r="D725" s="541" t="s">
        <v>405</v>
      </c>
      <c r="E725" s="159" t="s">
        <v>0</v>
      </c>
      <c r="F725" s="212"/>
      <c r="G725" s="217"/>
      <c r="H725" s="216"/>
      <c r="I725" s="219" t="str">
        <f t="shared" si="405"/>
        <v>S.I.</v>
      </c>
      <c r="J725" s="235"/>
      <c r="K725" s="61"/>
      <c r="L725" s="224"/>
      <c r="M725" s="225" t="str">
        <f t="shared" si="406"/>
        <v>S.I.</v>
      </c>
      <c r="N725" s="234"/>
      <c r="O725" s="63"/>
      <c r="P725" s="227"/>
      <c r="Q725" s="228" t="str">
        <f t="shared" si="407"/>
        <v>S.I.</v>
      </c>
      <c r="R725" s="233"/>
      <c r="S725" s="65"/>
      <c r="T725" s="222"/>
      <c r="U725" s="223" t="str">
        <f t="shared" si="408"/>
        <v>S.I.</v>
      </c>
      <c r="V725" s="232"/>
      <c r="W725" s="66"/>
      <c r="X725" s="229"/>
      <c r="Y725" s="230" t="str">
        <f t="shared" si="409"/>
        <v>S.I.</v>
      </c>
      <c r="Z725" s="440"/>
      <c r="AA725" s="441"/>
      <c r="AB725" s="465"/>
      <c r="AC725" s="443" t="str">
        <f t="shared" si="410"/>
        <v>S.I.</v>
      </c>
      <c r="AD725" s="446"/>
      <c r="AE725" s="447"/>
      <c r="AF725" s="468"/>
      <c r="AG725" s="449" t="str">
        <f t="shared" si="411"/>
        <v>S.I.</v>
      </c>
      <c r="AH725" s="452"/>
      <c r="AI725" s="453"/>
      <c r="AJ725" s="473"/>
      <c r="AK725" s="455" t="str">
        <f t="shared" si="412"/>
        <v>S.I.</v>
      </c>
      <c r="AL725" s="1"/>
    </row>
    <row r="726" spans="1:38" ht="19.5" customHeight="1">
      <c r="A726" s="552"/>
      <c r="B726" s="551"/>
      <c r="C726" s="385">
        <f t="shared" si="404"/>
        <v>689</v>
      </c>
      <c r="D726" s="541" t="s">
        <v>405</v>
      </c>
      <c r="E726" s="159" t="s">
        <v>412</v>
      </c>
      <c r="F726" s="212"/>
      <c r="G726" s="217"/>
      <c r="H726" s="216"/>
      <c r="I726" s="219" t="str">
        <f t="shared" si="405"/>
        <v>S.I.</v>
      </c>
      <c r="J726" s="235"/>
      <c r="K726" s="61"/>
      <c r="L726" s="224"/>
      <c r="M726" s="225" t="str">
        <f t="shared" si="406"/>
        <v>S.I.</v>
      </c>
      <c r="N726" s="234"/>
      <c r="O726" s="63"/>
      <c r="P726" s="227"/>
      <c r="Q726" s="228" t="str">
        <f t="shared" si="407"/>
        <v>S.I.</v>
      </c>
      <c r="R726" s="233"/>
      <c r="S726" s="65"/>
      <c r="T726" s="222"/>
      <c r="U726" s="223" t="str">
        <f t="shared" si="408"/>
        <v>S.I.</v>
      </c>
      <c r="V726" s="232"/>
      <c r="W726" s="66"/>
      <c r="X726" s="229"/>
      <c r="Y726" s="230" t="str">
        <f t="shared" si="409"/>
        <v>S.I.</v>
      </c>
      <c r="Z726" s="440"/>
      <c r="AA726" s="441"/>
      <c r="AB726" s="465"/>
      <c r="AC726" s="443" t="str">
        <f t="shared" si="410"/>
        <v>S.I.</v>
      </c>
      <c r="AD726" s="446"/>
      <c r="AE726" s="447"/>
      <c r="AF726" s="468"/>
      <c r="AG726" s="449" t="str">
        <f t="shared" si="411"/>
        <v>S.I.</v>
      </c>
      <c r="AH726" s="452"/>
      <c r="AI726" s="453"/>
      <c r="AJ726" s="473"/>
      <c r="AK726" s="455" t="str">
        <f t="shared" si="412"/>
        <v>S.I.</v>
      </c>
      <c r="AL726" s="1"/>
    </row>
    <row r="727" spans="1:38" ht="19.5" customHeight="1">
      <c r="A727" s="552"/>
      <c r="B727" s="551"/>
      <c r="C727" s="385">
        <f t="shared" si="404"/>
        <v>690</v>
      </c>
      <c r="D727" s="541" t="s">
        <v>406</v>
      </c>
      <c r="E727" s="159" t="s">
        <v>0</v>
      </c>
      <c r="F727" s="212"/>
      <c r="G727" s="217"/>
      <c r="H727" s="216"/>
      <c r="I727" s="219" t="str">
        <f t="shared" si="405"/>
        <v>S.I.</v>
      </c>
      <c r="J727" s="235"/>
      <c r="K727" s="61"/>
      <c r="L727" s="224"/>
      <c r="M727" s="225" t="str">
        <f t="shared" si="406"/>
        <v>S.I.</v>
      </c>
      <c r="N727" s="234"/>
      <c r="O727" s="63"/>
      <c r="P727" s="227"/>
      <c r="Q727" s="228" t="str">
        <f t="shared" si="407"/>
        <v>S.I.</v>
      </c>
      <c r="R727" s="233"/>
      <c r="S727" s="65"/>
      <c r="T727" s="222"/>
      <c r="U727" s="223" t="str">
        <f t="shared" si="408"/>
        <v>S.I.</v>
      </c>
      <c r="V727" s="232"/>
      <c r="W727" s="66"/>
      <c r="X727" s="229"/>
      <c r="Y727" s="230" t="str">
        <f t="shared" si="409"/>
        <v>S.I.</v>
      </c>
      <c r="Z727" s="440"/>
      <c r="AA727" s="441"/>
      <c r="AB727" s="465"/>
      <c r="AC727" s="443" t="str">
        <f t="shared" si="410"/>
        <v>S.I.</v>
      </c>
      <c r="AD727" s="446"/>
      <c r="AE727" s="447"/>
      <c r="AF727" s="468"/>
      <c r="AG727" s="449" t="str">
        <f t="shared" si="411"/>
        <v>S.I.</v>
      </c>
      <c r="AH727" s="452"/>
      <c r="AI727" s="453"/>
      <c r="AJ727" s="473"/>
      <c r="AK727" s="455" t="str">
        <f t="shared" si="412"/>
        <v>S.I.</v>
      </c>
      <c r="AL727" s="1"/>
    </row>
    <row r="728" spans="1:38" ht="19.5" customHeight="1">
      <c r="A728" s="552"/>
      <c r="B728" s="551"/>
      <c r="C728" s="385">
        <f t="shared" si="404"/>
        <v>691</v>
      </c>
      <c r="D728" s="541" t="s">
        <v>406</v>
      </c>
      <c r="E728" s="159" t="s">
        <v>412</v>
      </c>
      <c r="F728" s="212"/>
      <c r="G728" s="217"/>
      <c r="H728" s="216"/>
      <c r="I728" s="219" t="str">
        <f t="shared" si="405"/>
        <v>S.I.</v>
      </c>
      <c r="J728" s="235"/>
      <c r="K728" s="61"/>
      <c r="L728" s="224"/>
      <c r="M728" s="225" t="str">
        <f t="shared" si="406"/>
        <v>S.I.</v>
      </c>
      <c r="N728" s="234"/>
      <c r="O728" s="63"/>
      <c r="P728" s="227"/>
      <c r="Q728" s="228" t="str">
        <f t="shared" si="407"/>
        <v>S.I.</v>
      </c>
      <c r="R728" s="233"/>
      <c r="S728" s="65"/>
      <c r="T728" s="222"/>
      <c r="U728" s="223" t="str">
        <f t="shared" si="408"/>
        <v>S.I.</v>
      </c>
      <c r="V728" s="232"/>
      <c r="W728" s="66"/>
      <c r="X728" s="229"/>
      <c r="Y728" s="230" t="str">
        <f t="shared" si="409"/>
        <v>S.I.</v>
      </c>
      <c r="Z728" s="440"/>
      <c r="AA728" s="441"/>
      <c r="AB728" s="465"/>
      <c r="AC728" s="443" t="str">
        <f t="shared" si="410"/>
        <v>S.I.</v>
      </c>
      <c r="AD728" s="446"/>
      <c r="AE728" s="447"/>
      <c r="AF728" s="468"/>
      <c r="AG728" s="449" t="str">
        <f t="shared" si="411"/>
        <v>S.I.</v>
      </c>
      <c r="AH728" s="452"/>
      <c r="AI728" s="453"/>
      <c r="AJ728" s="473"/>
      <c r="AK728" s="455" t="str">
        <f t="shared" si="412"/>
        <v>S.I.</v>
      </c>
      <c r="AL728" s="1"/>
    </row>
    <row r="729" spans="1:38" ht="19.5" customHeight="1">
      <c r="A729" s="552"/>
      <c r="B729" s="551"/>
      <c r="C729" s="385">
        <f t="shared" si="404"/>
        <v>692</v>
      </c>
      <c r="D729" s="541" t="s">
        <v>410</v>
      </c>
      <c r="E729" s="159" t="s">
        <v>0</v>
      </c>
      <c r="F729" s="212"/>
      <c r="G729" s="217"/>
      <c r="H729" s="216"/>
      <c r="I729" s="219" t="str">
        <f t="shared" si="405"/>
        <v>S.I.</v>
      </c>
      <c r="J729" s="235"/>
      <c r="K729" s="61"/>
      <c r="L729" s="224"/>
      <c r="M729" s="225" t="str">
        <f t="shared" si="406"/>
        <v>S.I.</v>
      </c>
      <c r="N729" s="234"/>
      <c r="O729" s="63"/>
      <c r="P729" s="227"/>
      <c r="Q729" s="228" t="str">
        <f t="shared" si="407"/>
        <v>S.I.</v>
      </c>
      <c r="R729" s="233"/>
      <c r="S729" s="65"/>
      <c r="T729" s="222"/>
      <c r="U729" s="223" t="str">
        <f t="shared" si="408"/>
        <v>S.I.</v>
      </c>
      <c r="V729" s="232"/>
      <c r="W729" s="66"/>
      <c r="X729" s="229"/>
      <c r="Y729" s="230" t="str">
        <f t="shared" si="409"/>
        <v>S.I.</v>
      </c>
      <c r="Z729" s="440"/>
      <c r="AA729" s="441"/>
      <c r="AB729" s="465"/>
      <c r="AC729" s="443" t="str">
        <f t="shared" si="410"/>
        <v>S.I.</v>
      </c>
      <c r="AD729" s="446"/>
      <c r="AE729" s="447"/>
      <c r="AF729" s="468"/>
      <c r="AG729" s="449" t="str">
        <f t="shared" si="411"/>
        <v>S.I.</v>
      </c>
      <c r="AH729" s="452"/>
      <c r="AI729" s="453"/>
      <c r="AJ729" s="473"/>
      <c r="AK729" s="455" t="str">
        <f t="shared" si="412"/>
        <v>S.I.</v>
      </c>
      <c r="AL729" s="1"/>
    </row>
    <row r="730" spans="1:38" ht="19.5" customHeight="1">
      <c r="A730" s="552"/>
      <c r="B730" s="551"/>
      <c r="C730" s="385">
        <f t="shared" si="404"/>
        <v>693</v>
      </c>
      <c r="D730" s="541" t="s">
        <v>410</v>
      </c>
      <c r="E730" s="159" t="s">
        <v>412</v>
      </c>
      <c r="F730" s="212"/>
      <c r="G730" s="217"/>
      <c r="H730" s="216"/>
      <c r="I730" s="219" t="str">
        <f t="shared" si="405"/>
        <v>S.I.</v>
      </c>
      <c r="J730" s="235"/>
      <c r="K730" s="61"/>
      <c r="L730" s="224"/>
      <c r="M730" s="225" t="str">
        <f t="shared" si="406"/>
        <v>S.I.</v>
      </c>
      <c r="N730" s="234"/>
      <c r="O730" s="63"/>
      <c r="P730" s="227"/>
      <c r="Q730" s="228" t="str">
        <f t="shared" si="407"/>
        <v>S.I.</v>
      </c>
      <c r="R730" s="233"/>
      <c r="S730" s="65"/>
      <c r="T730" s="222"/>
      <c r="U730" s="223" t="str">
        <f t="shared" si="408"/>
        <v>S.I.</v>
      </c>
      <c r="V730" s="232"/>
      <c r="W730" s="66"/>
      <c r="X730" s="229"/>
      <c r="Y730" s="230" t="str">
        <f t="shared" si="409"/>
        <v>S.I.</v>
      </c>
      <c r="Z730" s="440"/>
      <c r="AA730" s="441"/>
      <c r="AB730" s="465"/>
      <c r="AC730" s="443" t="str">
        <f t="shared" si="410"/>
        <v>S.I.</v>
      </c>
      <c r="AD730" s="446"/>
      <c r="AE730" s="447"/>
      <c r="AF730" s="468"/>
      <c r="AG730" s="449" t="str">
        <f t="shared" si="411"/>
        <v>S.I.</v>
      </c>
      <c r="AH730" s="452"/>
      <c r="AI730" s="453"/>
      <c r="AJ730" s="473"/>
      <c r="AK730" s="455" t="str">
        <f t="shared" si="412"/>
        <v>S.I.</v>
      </c>
      <c r="AL730" s="1"/>
    </row>
    <row r="731" spans="1:38" ht="19.5" customHeight="1">
      <c r="A731" s="552"/>
      <c r="B731" s="551"/>
      <c r="C731" s="385">
        <f t="shared" si="404"/>
        <v>694</v>
      </c>
      <c r="D731" s="541" t="s">
        <v>413</v>
      </c>
      <c r="E731" s="159" t="s">
        <v>0</v>
      </c>
      <c r="F731" s="212"/>
      <c r="G731" s="217"/>
      <c r="H731" s="216"/>
      <c r="I731" s="219" t="str">
        <f t="shared" si="405"/>
        <v>S.I.</v>
      </c>
      <c r="J731" s="235"/>
      <c r="K731" s="61"/>
      <c r="L731" s="224"/>
      <c r="M731" s="225" t="str">
        <f t="shared" si="406"/>
        <v>S.I.</v>
      </c>
      <c r="N731" s="234"/>
      <c r="O731" s="63"/>
      <c r="P731" s="227"/>
      <c r="Q731" s="228" t="str">
        <f t="shared" si="407"/>
        <v>S.I.</v>
      </c>
      <c r="R731" s="233"/>
      <c r="S731" s="65"/>
      <c r="T731" s="222"/>
      <c r="U731" s="223" t="str">
        <f t="shared" si="408"/>
        <v>S.I.</v>
      </c>
      <c r="V731" s="232"/>
      <c r="W731" s="66"/>
      <c r="X731" s="229"/>
      <c r="Y731" s="230" t="str">
        <f t="shared" si="409"/>
        <v>S.I.</v>
      </c>
      <c r="Z731" s="440"/>
      <c r="AA731" s="441"/>
      <c r="AB731" s="465"/>
      <c r="AC731" s="443" t="str">
        <f t="shared" si="410"/>
        <v>S.I.</v>
      </c>
      <c r="AD731" s="446"/>
      <c r="AE731" s="447"/>
      <c r="AF731" s="468"/>
      <c r="AG731" s="449" t="str">
        <f t="shared" si="411"/>
        <v>S.I.</v>
      </c>
      <c r="AH731" s="452"/>
      <c r="AI731" s="453"/>
      <c r="AJ731" s="473"/>
      <c r="AK731" s="455" t="str">
        <f t="shared" si="412"/>
        <v>S.I.</v>
      </c>
      <c r="AL731" s="1"/>
    </row>
    <row r="732" spans="1:38" ht="19.5" customHeight="1">
      <c r="A732" s="552"/>
      <c r="B732" s="551"/>
      <c r="C732" s="385">
        <f t="shared" si="404"/>
        <v>695</v>
      </c>
      <c r="D732" s="541" t="s">
        <v>413</v>
      </c>
      <c r="E732" s="159" t="s">
        <v>412</v>
      </c>
      <c r="F732" s="212"/>
      <c r="G732" s="217"/>
      <c r="H732" s="216"/>
      <c r="I732" s="219" t="str">
        <f t="shared" si="405"/>
        <v>S.I.</v>
      </c>
      <c r="J732" s="235"/>
      <c r="K732" s="61"/>
      <c r="L732" s="224"/>
      <c r="M732" s="225" t="str">
        <f t="shared" si="406"/>
        <v>S.I.</v>
      </c>
      <c r="N732" s="234"/>
      <c r="O732" s="63"/>
      <c r="P732" s="227"/>
      <c r="Q732" s="228" t="str">
        <f t="shared" si="407"/>
        <v>S.I.</v>
      </c>
      <c r="R732" s="233"/>
      <c r="S732" s="65"/>
      <c r="T732" s="222"/>
      <c r="U732" s="223" t="str">
        <f t="shared" si="408"/>
        <v>S.I.</v>
      </c>
      <c r="V732" s="232"/>
      <c r="W732" s="66"/>
      <c r="X732" s="229"/>
      <c r="Y732" s="230" t="str">
        <f t="shared" si="409"/>
        <v>S.I.</v>
      </c>
      <c r="Z732" s="440"/>
      <c r="AA732" s="441"/>
      <c r="AB732" s="465"/>
      <c r="AC732" s="443" t="str">
        <f t="shared" si="410"/>
        <v>S.I.</v>
      </c>
      <c r="AD732" s="446"/>
      <c r="AE732" s="447"/>
      <c r="AF732" s="468"/>
      <c r="AG732" s="449" t="str">
        <f t="shared" si="411"/>
        <v>S.I.</v>
      </c>
      <c r="AH732" s="452"/>
      <c r="AI732" s="453"/>
      <c r="AJ732" s="473"/>
      <c r="AK732" s="455" t="str">
        <f t="shared" si="412"/>
        <v>S.I.</v>
      </c>
      <c r="AL732" s="1"/>
    </row>
    <row r="733" spans="1:38" ht="19.5" customHeight="1">
      <c r="A733" s="552"/>
      <c r="B733" s="551"/>
      <c r="C733" s="385">
        <f t="shared" si="404"/>
        <v>696</v>
      </c>
      <c r="D733" s="541" t="s">
        <v>407</v>
      </c>
      <c r="E733" s="159" t="s">
        <v>0</v>
      </c>
      <c r="F733" s="212"/>
      <c r="G733" s="217"/>
      <c r="H733" s="216"/>
      <c r="I733" s="219" t="str">
        <f t="shared" si="405"/>
        <v>S.I.</v>
      </c>
      <c r="J733" s="235"/>
      <c r="K733" s="61"/>
      <c r="L733" s="224"/>
      <c r="M733" s="225" t="str">
        <f t="shared" si="406"/>
        <v>S.I.</v>
      </c>
      <c r="N733" s="234"/>
      <c r="O733" s="63"/>
      <c r="P733" s="227"/>
      <c r="Q733" s="228" t="str">
        <f t="shared" si="407"/>
        <v>S.I.</v>
      </c>
      <c r="R733" s="233"/>
      <c r="S733" s="65"/>
      <c r="T733" s="222"/>
      <c r="U733" s="223" t="str">
        <f t="shared" si="408"/>
        <v>S.I.</v>
      </c>
      <c r="V733" s="232"/>
      <c r="W733" s="66"/>
      <c r="X733" s="229"/>
      <c r="Y733" s="230" t="str">
        <f t="shared" si="409"/>
        <v>S.I.</v>
      </c>
      <c r="Z733" s="440"/>
      <c r="AA733" s="441"/>
      <c r="AB733" s="465"/>
      <c r="AC733" s="443" t="str">
        <f t="shared" si="410"/>
        <v>S.I.</v>
      </c>
      <c r="AD733" s="446"/>
      <c r="AE733" s="447"/>
      <c r="AF733" s="468"/>
      <c r="AG733" s="449" t="str">
        <f t="shared" si="411"/>
        <v>S.I.</v>
      </c>
      <c r="AH733" s="452"/>
      <c r="AI733" s="453"/>
      <c r="AJ733" s="473"/>
      <c r="AK733" s="455" t="str">
        <f t="shared" si="412"/>
        <v>S.I.</v>
      </c>
      <c r="AL733" s="1"/>
    </row>
    <row r="734" spans="1:38" ht="19.5" customHeight="1">
      <c r="A734" s="552"/>
      <c r="B734" s="551"/>
      <c r="C734" s="385">
        <f t="shared" si="404"/>
        <v>697</v>
      </c>
      <c r="D734" s="541" t="s">
        <v>407</v>
      </c>
      <c r="E734" s="159" t="s">
        <v>412</v>
      </c>
      <c r="F734" s="212"/>
      <c r="G734" s="217"/>
      <c r="H734" s="216"/>
      <c r="I734" s="219" t="str">
        <f t="shared" si="405"/>
        <v>S.I.</v>
      </c>
      <c r="J734" s="235"/>
      <c r="K734" s="61"/>
      <c r="L734" s="224"/>
      <c r="M734" s="225" t="str">
        <f t="shared" si="406"/>
        <v>S.I.</v>
      </c>
      <c r="N734" s="234"/>
      <c r="O734" s="63"/>
      <c r="P734" s="227"/>
      <c r="Q734" s="228" t="str">
        <f t="shared" si="407"/>
        <v>S.I.</v>
      </c>
      <c r="R734" s="233"/>
      <c r="S734" s="65"/>
      <c r="T734" s="222"/>
      <c r="U734" s="223" t="str">
        <f t="shared" si="408"/>
        <v>S.I.</v>
      </c>
      <c r="V734" s="232"/>
      <c r="W734" s="66"/>
      <c r="X734" s="229"/>
      <c r="Y734" s="230" t="str">
        <f t="shared" si="409"/>
        <v>S.I.</v>
      </c>
      <c r="Z734" s="440"/>
      <c r="AA734" s="441"/>
      <c r="AB734" s="465"/>
      <c r="AC734" s="443" t="str">
        <f t="shared" si="410"/>
        <v>S.I.</v>
      </c>
      <c r="AD734" s="446"/>
      <c r="AE734" s="447"/>
      <c r="AF734" s="468"/>
      <c r="AG734" s="449" t="str">
        <f t="shared" si="411"/>
        <v>S.I.</v>
      </c>
      <c r="AH734" s="452"/>
      <c r="AI734" s="453"/>
      <c r="AJ734" s="473"/>
      <c r="AK734" s="455" t="str">
        <f t="shared" si="412"/>
        <v>S.I.</v>
      </c>
      <c r="AL734" s="1"/>
    </row>
    <row r="735" spans="1:38" ht="19.5" customHeight="1">
      <c r="A735" s="552"/>
      <c r="B735" s="551"/>
      <c r="C735" s="385">
        <f t="shared" si="404"/>
        <v>698</v>
      </c>
      <c r="D735" s="541" t="s">
        <v>408</v>
      </c>
      <c r="E735" s="159" t="s">
        <v>0</v>
      </c>
      <c r="F735" s="212"/>
      <c r="G735" s="217"/>
      <c r="H735" s="216"/>
      <c r="I735" s="219" t="str">
        <f t="shared" si="405"/>
        <v>S.I.</v>
      </c>
      <c r="J735" s="235"/>
      <c r="K735" s="61"/>
      <c r="L735" s="224"/>
      <c r="M735" s="225" t="str">
        <f t="shared" si="406"/>
        <v>S.I.</v>
      </c>
      <c r="N735" s="234"/>
      <c r="O735" s="63"/>
      <c r="P735" s="227"/>
      <c r="Q735" s="228" t="str">
        <f t="shared" si="407"/>
        <v>S.I.</v>
      </c>
      <c r="R735" s="233"/>
      <c r="S735" s="65"/>
      <c r="T735" s="222"/>
      <c r="U735" s="223" t="str">
        <f t="shared" si="408"/>
        <v>S.I.</v>
      </c>
      <c r="V735" s="232"/>
      <c r="W735" s="66"/>
      <c r="X735" s="229"/>
      <c r="Y735" s="230" t="str">
        <f t="shared" si="409"/>
        <v>S.I.</v>
      </c>
      <c r="Z735" s="440"/>
      <c r="AA735" s="441"/>
      <c r="AB735" s="465"/>
      <c r="AC735" s="443" t="str">
        <f t="shared" si="410"/>
        <v>S.I.</v>
      </c>
      <c r="AD735" s="446"/>
      <c r="AE735" s="447"/>
      <c r="AF735" s="468"/>
      <c r="AG735" s="449" t="str">
        <f t="shared" si="411"/>
        <v>S.I.</v>
      </c>
      <c r="AH735" s="452"/>
      <c r="AI735" s="453"/>
      <c r="AJ735" s="473"/>
      <c r="AK735" s="455" t="str">
        <f t="shared" si="412"/>
        <v>S.I.</v>
      </c>
      <c r="AL735" s="1"/>
    </row>
    <row r="736" spans="1:38" ht="19.5" customHeight="1">
      <c r="A736" s="552"/>
      <c r="B736" s="551"/>
      <c r="C736" s="385">
        <f t="shared" si="404"/>
        <v>699</v>
      </c>
      <c r="D736" s="541" t="s">
        <v>408</v>
      </c>
      <c r="E736" s="159" t="s">
        <v>412</v>
      </c>
      <c r="F736" s="212"/>
      <c r="G736" s="217"/>
      <c r="H736" s="216"/>
      <c r="I736" s="219" t="str">
        <f t="shared" si="405"/>
        <v>S.I.</v>
      </c>
      <c r="J736" s="235"/>
      <c r="K736" s="61"/>
      <c r="L736" s="224"/>
      <c r="M736" s="225" t="str">
        <f t="shared" si="406"/>
        <v>S.I.</v>
      </c>
      <c r="N736" s="234"/>
      <c r="O736" s="63"/>
      <c r="P736" s="227"/>
      <c r="Q736" s="228" t="str">
        <f t="shared" si="407"/>
        <v>S.I.</v>
      </c>
      <c r="R736" s="233"/>
      <c r="S736" s="65"/>
      <c r="T736" s="222"/>
      <c r="U736" s="223" t="str">
        <f t="shared" si="408"/>
        <v>S.I.</v>
      </c>
      <c r="V736" s="232"/>
      <c r="W736" s="66"/>
      <c r="X736" s="229"/>
      <c r="Y736" s="230" t="str">
        <f t="shared" si="409"/>
        <v>S.I.</v>
      </c>
      <c r="Z736" s="440"/>
      <c r="AA736" s="441"/>
      <c r="AB736" s="465"/>
      <c r="AC736" s="443" t="str">
        <f t="shared" si="410"/>
        <v>S.I.</v>
      </c>
      <c r="AD736" s="446"/>
      <c r="AE736" s="447"/>
      <c r="AF736" s="468"/>
      <c r="AG736" s="449" t="str">
        <f t="shared" si="411"/>
        <v>S.I.</v>
      </c>
      <c r="AH736" s="452"/>
      <c r="AI736" s="453"/>
      <c r="AJ736" s="473"/>
      <c r="AK736" s="455" t="str">
        <f t="shared" si="412"/>
        <v>S.I.</v>
      </c>
      <c r="AL736" s="1"/>
    </row>
    <row r="737" spans="1:38" ht="19.5" customHeight="1">
      <c r="A737" s="552"/>
      <c r="B737" s="551"/>
      <c r="C737" s="385">
        <f t="shared" si="404"/>
        <v>700</v>
      </c>
      <c r="D737" s="541" t="s">
        <v>409</v>
      </c>
      <c r="E737" s="159" t="s">
        <v>0</v>
      </c>
      <c r="F737" s="212"/>
      <c r="G737" s="217"/>
      <c r="H737" s="216"/>
      <c r="I737" s="219" t="str">
        <f t="shared" si="405"/>
        <v>S.I.</v>
      </c>
      <c r="J737" s="235"/>
      <c r="K737" s="61"/>
      <c r="L737" s="224"/>
      <c r="M737" s="225" t="str">
        <f t="shared" si="406"/>
        <v>S.I.</v>
      </c>
      <c r="N737" s="234"/>
      <c r="O737" s="63"/>
      <c r="P737" s="227"/>
      <c r="Q737" s="228" t="str">
        <f t="shared" si="407"/>
        <v>S.I.</v>
      </c>
      <c r="R737" s="233"/>
      <c r="S737" s="65"/>
      <c r="T737" s="222"/>
      <c r="U737" s="223" t="str">
        <f t="shared" si="408"/>
        <v>S.I.</v>
      </c>
      <c r="V737" s="232"/>
      <c r="W737" s="66"/>
      <c r="X737" s="229"/>
      <c r="Y737" s="230" t="str">
        <f t="shared" si="409"/>
        <v>S.I.</v>
      </c>
      <c r="Z737" s="440"/>
      <c r="AA737" s="441"/>
      <c r="AB737" s="465"/>
      <c r="AC737" s="443" t="str">
        <f t="shared" si="410"/>
        <v>S.I.</v>
      </c>
      <c r="AD737" s="446"/>
      <c r="AE737" s="447"/>
      <c r="AF737" s="468"/>
      <c r="AG737" s="449" t="str">
        <f t="shared" si="411"/>
        <v>S.I.</v>
      </c>
      <c r="AH737" s="452"/>
      <c r="AI737" s="453"/>
      <c r="AJ737" s="473"/>
      <c r="AK737" s="455" t="str">
        <f t="shared" si="412"/>
        <v>S.I.</v>
      </c>
      <c r="AL737" s="1"/>
    </row>
    <row r="738" spans="1:38" ht="19.5" customHeight="1">
      <c r="A738" s="552"/>
      <c r="B738" s="551"/>
      <c r="C738" s="385">
        <f t="shared" si="404"/>
        <v>701</v>
      </c>
      <c r="D738" s="541" t="s">
        <v>409</v>
      </c>
      <c r="E738" s="159" t="s">
        <v>412</v>
      </c>
      <c r="F738" s="212"/>
      <c r="G738" s="217"/>
      <c r="H738" s="216"/>
      <c r="I738" s="219" t="str">
        <f t="shared" si="405"/>
        <v>S.I.</v>
      </c>
      <c r="J738" s="235"/>
      <c r="K738" s="61"/>
      <c r="L738" s="224"/>
      <c r="M738" s="225" t="str">
        <f t="shared" si="406"/>
        <v>S.I.</v>
      </c>
      <c r="N738" s="234"/>
      <c r="O738" s="63"/>
      <c r="P738" s="227"/>
      <c r="Q738" s="228" t="str">
        <f t="shared" si="407"/>
        <v>S.I.</v>
      </c>
      <c r="R738" s="233"/>
      <c r="S738" s="65"/>
      <c r="T738" s="222"/>
      <c r="U738" s="223" t="str">
        <f t="shared" si="408"/>
        <v>S.I.</v>
      </c>
      <c r="V738" s="232"/>
      <c r="W738" s="66"/>
      <c r="X738" s="229"/>
      <c r="Y738" s="230" t="str">
        <f t="shared" si="409"/>
        <v>S.I.</v>
      </c>
      <c r="Z738" s="440"/>
      <c r="AA738" s="441"/>
      <c r="AB738" s="465"/>
      <c r="AC738" s="443" t="str">
        <f t="shared" si="410"/>
        <v>S.I.</v>
      </c>
      <c r="AD738" s="446"/>
      <c r="AE738" s="447"/>
      <c r="AF738" s="468"/>
      <c r="AG738" s="449" t="str">
        <f t="shared" si="411"/>
        <v>S.I.</v>
      </c>
      <c r="AH738" s="452"/>
      <c r="AI738" s="453"/>
      <c r="AJ738" s="473"/>
      <c r="AK738" s="455" t="str">
        <f t="shared" si="412"/>
        <v>S.I.</v>
      </c>
      <c r="AL738" s="1"/>
    </row>
    <row r="739" spans="1:38" ht="19.5" customHeight="1">
      <c r="A739" s="552"/>
      <c r="B739" s="551"/>
      <c r="C739" s="385">
        <f t="shared" si="404"/>
        <v>702</v>
      </c>
      <c r="D739" s="541" t="s">
        <v>411</v>
      </c>
      <c r="E739" s="159" t="s">
        <v>0</v>
      </c>
      <c r="F739" s="212"/>
      <c r="G739" s="217"/>
      <c r="H739" s="216"/>
      <c r="I739" s="219" t="str">
        <f t="shared" si="405"/>
        <v>S.I.</v>
      </c>
      <c r="J739" s="235"/>
      <c r="K739" s="61"/>
      <c r="L739" s="224"/>
      <c r="M739" s="225" t="str">
        <f t="shared" si="406"/>
        <v>S.I.</v>
      </c>
      <c r="N739" s="234"/>
      <c r="O739" s="63"/>
      <c r="P739" s="227"/>
      <c r="Q739" s="228" t="str">
        <f t="shared" si="407"/>
        <v>S.I.</v>
      </c>
      <c r="R739" s="233"/>
      <c r="S739" s="65"/>
      <c r="T739" s="222"/>
      <c r="U739" s="223" t="str">
        <f t="shared" si="408"/>
        <v>S.I.</v>
      </c>
      <c r="V739" s="232"/>
      <c r="W739" s="66"/>
      <c r="X739" s="229"/>
      <c r="Y739" s="230" t="str">
        <f t="shared" si="409"/>
        <v>S.I.</v>
      </c>
      <c r="Z739" s="440"/>
      <c r="AA739" s="441"/>
      <c r="AB739" s="465"/>
      <c r="AC739" s="443" t="str">
        <f t="shared" si="410"/>
        <v>S.I.</v>
      </c>
      <c r="AD739" s="446"/>
      <c r="AE739" s="447"/>
      <c r="AF739" s="468"/>
      <c r="AG739" s="449" t="str">
        <f t="shared" si="411"/>
        <v>S.I.</v>
      </c>
      <c r="AH739" s="452"/>
      <c r="AI739" s="453"/>
      <c r="AJ739" s="473"/>
      <c r="AK739" s="455" t="str">
        <f t="shared" si="412"/>
        <v>S.I.</v>
      </c>
      <c r="AL739" s="1"/>
    </row>
    <row r="740" spans="1:38" ht="19.5" customHeight="1">
      <c r="A740" s="552"/>
      <c r="B740" s="551"/>
      <c r="C740" s="385">
        <f t="shared" si="404"/>
        <v>703</v>
      </c>
      <c r="D740" s="541" t="s">
        <v>411</v>
      </c>
      <c r="E740" s="159" t="s">
        <v>412</v>
      </c>
      <c r="F740" s="212"/>
      <c r="G740" s="217"/>
      <c r="H740" s="216"/>
      <c r="I740" s="219" t="str">
        <f t="shared" si="405"/>
        <v>S.I.</v>
      </c>
      <c r="J740" s="235"/>
      <c r="K740" s="61"/>
      <c r="L740" s="224"/>
      <c r="M740" s="225" t="str">
        <f t="shared" si="406"/>
        <v>S.I.</v>
      </c>
      <c r="N740" s="234"/>
      <c r="O740" s="63"/>
      <c r="P740" s="227"/>
      <c r="Q740" s="228" t="str">
        <f t="shared" si="407"/>
        <v>S.I.</v>
      </c>
      <c r="R740" s="233"/>
      <c r="S740" s="65"/>
      <c r="T740" s="222"/>
      <c r="U740" s="223" t="str">
        <f t="shared" si="408"/>
        <v>S.I.</v>
      </c>
      <c r="V740" s="232"/>
      <c r="W740" s="66"/>
      <c r="X740" s="229"/>
      <c r="Y740" s="230" t="str">
        <f t="shared" si="409"/>
        <v>S.I.</v>
      </c>
      <c r="Z740" s="440"/>
      <c r="AA740" s="441"/>
      <c r="AB740" s="465"/>
      <c r="AC740" s="443" t="str">
        <f t="shared" si="410"/>
        <v>S.I.</v>
      </c>
      <c r="AD740" s="446"/>
      <c r="AE740" s="447"/>
      <c r="AF740" s="468"/>
      <c r="AG740" s="449" t="str">
        <f t="shared" si="411"/>
        <v>S.I.</v>
      </c>
      <c r="AH740" s="452"/>
      <c r="AI740" s="453"/>
      <c r="AJ740" s="473"/>
      <c r="AK740" s="455" t="str">
        <f t="shared" si="412"/>
        <v>S.I.</v>
      </c>
      <c r="AL740" s="1"/>
    </row>
    <row r="741" spans="1:38" ht="58.5" customHeight="1">
      <c r="A741" s="538" t="s">
        <v>354</v>
      </c>
      <c r="B741" s="535" t="s">
        <v>1186</v>
      </c>
      <c r="C741" s="385">
        <f t="shared" si="404"/>
        <v>704</v>
      </c>
      <c r="D741" s="115" t="s">
        <v>291</v>
      </c>
      <c r="E741" s="103" t="s">
        <v>0</v>
      </c>
      <c r="F741" s="212"/>
      <c r="G741" s="217"/>
      <c r="H741" s="216"/>
      <c r="I741" s="219" t="str">
        <f t="shared" si="405"/>
        <v>S.I.</v>
      </c>
      <c r="J741" s="235"/>
      <c r="K741" s="61"/>
      <c r="L741" s="224"/>
      <c r="M741" s="225" t="str">
        <f t="shared" si="406"/>
        <v>S.I.</v>
      </c>
      <c r="N741" s="234"/>
      <c r="O741" s="63"/>
      <c r="P741" s="227"/>
      <c r="Q741" s="228" t="str">
        <f t="shared" si="407"/>
        <v>S.I.</v>
      </c>
      <c r="R741" s="233"/>
      <c r="S741" s="65"/>
      <c r="T741" s="222"/>
      <c r="U741" s="223" t="str">
        <f t="shared" si="408"/>
        <v>S.I.</v>
      </c>
      <c r="V741" s="232"/>
      <c r="W741" s="66"/>
      <c r="X741" s="229"/>
      <c r="Y741" s="230" t="str">
        <f t="shared" si="409"/>
        <v>S.I.</v>
      </c>
      <c r="Z741" s="440"/>
      <c r="AA741" s="441"/>
      <c r="AB741" s="465"/>
      <c r="AC741" s="443" t="str">
        <f t="shared" si="410"/>
        <v>S.I.</v>
      </c>
      <c r="AD741" s="446"/>
      <c r="AE741" s="447"/>
      <c r="AF741" s="468"/>
      <c r="AG741" s="449" t="str">
        <f t="shared" si="411"/>
        <v>S.I.</v>
      </c>
      <c r="AH741" s="452"/>
      <c r="AI741" s="453"/>
      <c r="AJ741" s="473"/>
      <c r="AK741" s="455" t="str">
        <f t="shared" si="412"/>
        <v>S.I.</v>
      </c>
      <c r="AL741" s="1"/>
    </row>
    <row r="742" spans="1:38" ht="42" customHeight="1">
      <c r="A742" s="539"/>
      <c r="B742" s="536"/>
      <c r="C742" s="385">
        <f t="shared" si="404"/>
        <v>705</v>
      </c>
      <c r="D742" s="115" t="s">
        <v>292</v>
      </c>
      <c r="E742" s="103" t="s">
        <v>0</v>
      </c>
      <c r="F742" s="212"/>
      <c r="G742" s="217"/>
      <c r="H742" s="216"/>
      <c r="I742" s="219" t="str">
        <f t="shared" si="405"/>
        <v>S.I.</v>
      </c>
      <c r="J742" s="235"/>
      <c r="K742" s="61"/>
      <c r="L742" s="224"/>
      <c r="M742" s="225" t="str">
        <f t="shared" si="406"/>
        <v>S.I.</v>
      </c>
      <c r="N742" s="234"/>
      <c r="O742" s="63"/>
      <c r="P742" s="227"/>
      <c r="Q742" s="228" t="str">
        <f t="shared" si="407"/>
        <v>S.I.</v>
      </c>
      <c r="R742" s="233"/>
      <c r="S742" s="65"/>
      <c r="T742" s="222"/>
      <c r="U742" s="223" t="str">
        <f t="shared" si="408"/>
        <v>S.I.</v>
      </c>
      <c r="V742" s="232"/>
      <c r="W742" s="66"/>
      <c r="X742" s="229"/>
      <c r="Y742" s="230" t="str">
        <f t="shared" si="409"/>
        <v>S.I.</v>
      </c>
      <c r="Z742" s="440"/>
      <c r="AA742" s="441"/>
      <c r="AB742" s="465"/>
      <c r="AC742" s="443" t="str">
        <f t="shared" si="410"/>
        <v>S.I.</v>
      </c>
      <c r="AD742" s="446"/>
      <c r="AE742" s="447"/>
      <c r="AF742" s="468"/>
      <c r="AG742" s="449" t="str">
        <f t="shared" si="411"/>
        <v>S.I.</v>
      </c>
      <c r="AH742" s="452"/>
      <c r="AI742" s="453"/>
      <c r="AJ742" s="473"/>
      <c r="AK742" s="455" t="str">
        <f t="shared" si="412"/>
        <v>S.I.</v>
      </c>
      <c r="AL742" s="1"/>
    </row>
    <row r="743" spans="1:38" ht="42" customHeight="1">
      <c r="A743" s="539"/>
      <c r="B743" s="536"/>
      <c r="C743" s="385">
        <f t="shared" si="404"/>
        <v>706</v>
      </c>
      <c r="D743" s="115" t="s">
        <v>293</v>
      </c>
      <c r="E743" s="103" t="s">
        <v>0</v>
      </c>
      <c r="F743" s="212"/>
      <c r="G743" s="217"/>
      <c r="H743" s="216"/>
      <c r="I743" s="219" t="str">
        <f t="shared" si="405"/>
        <v>S.I.</v>
      </c>
      <c r="J743" s="235"/>
      <c r="K743" s="61"/>
      <c r="L743" s="224"/>
      <c r="M743" s="225" t="str">
        <f t="shared" si="406"/>
        <v>S.I.</v>
      </c>
      <c r="N743" s="234"/>
      <c r="O743" s="63"/>
      <c r="P743" s="227"/>
      <c r="Q743" s="228" t="str">
        <f t="shared" si="407"/>
        <v>S.I.</v>
      </c>
      <c r="R743" s="233"/>
      <c r="S743" s="65"/>
      <c r="T743" s="222"/>
      <c r="U743" s="223" t="str">
        <f t="shared" si="408"/>
        <v>S.I.</v>
      </c>
      <c r="V743" s="232"/>
      <c r="W743" s="66"/>
      <c r="X743" s="229"/>
      <c r="Y743" s="230" t="str">
        <f t="shared" si="409"/>
        <v>S.I.</v>
      </c>
      <c r="Z743" s="440"/>
      <c r="AA743" s="441"/>
      <c r="AB743" s="465"/>
      <c r="AC743" s="443" t="str">
        <f t="shared" si="410"/>
        <v>S.I.</v>
      </c>
      <c r="AD743" s="446"/>
      <c r="AE743" s="447"/>
      <c r="AF743" s="468"/>
      <c r="AG743" s="449" t="str">
        <f t="shared" si="411"/>
        <v>S.I.</v>
      </c>
      <c r="AH743" s="452"/>
      <c r="AI743" s="453"/>
      <c r="AJ743" s="473"/>
      <c r="AK743" s="455" t="str">
        <f t="shared" si="412"/>
        <v>S.I.</v>
      </c>
      <c r="AL743" s="1"/>
    </row>
    <row r="744" spans="1:38" ht="33.75" customHeight="1">
      <c r="A744" s="539"/>
      <c r="B744" s="536"/>
      <c r="C744" s="385">
        <f t="shared" si="404"/>
        <v>707</v>
      </c>
      <c r="D744" s="115" t="s">
        <v>294</v>
      </c>
      <c r="E744" s="103" t="s">
        <v>0</v>
      </c>
      <c r="F744" s="212"/>
      <c r="G744" s="217"/>
      <c r="H744" s="216"/>
      <c r="I744" s="219" t="str">
        <f t="shared" si="405"/>
        <v>S.I.</v>
      </c>
      <c r="J744" s="235"/>
      <c r="K744" s="61"/>
      <c r="L744" s="224"/>
      <c r="M744" s="225" t="str">
        <f t="shared" si="406"/>
        <v>S.I.</v>
      </c>
      <c r="N744" s="234"/>
      <c r="O744" s="63"/>
      <c r="P744" s="227"/>
      <c r="Q744" s="228" t="str">
        <f t="shared" si="407"/>
        <v>S.I.</v>
      </c>
      <c r="R744" s="233"/>
      <c r="S744" s="65"/>
      <c r="T744" s="222"/>
      <c r="U744" s="223" t="str">
        <f t="shared" si="408"/>
        <v>S.I.</v>
      </c>
      <c r="V744" s="232"/>
      <c r="W744" s="66"/>
      <c r="X744" s="229"/>
      <c r="Y744" s="230" t="str">
        <f t="shared" si="409"/>
        <v>S.I.</v>
      </c>
      <c r="Z744" s="440"/>
      <c r="AA744" s="441"/>
      <c r="AB744" s="465"/>
      <c r="AC744" s="443" t="str">
        <f t="shared" si="410"/>
        <v>S.I.</v>
      </c>
      <c r="AD744" s="446"/>
      <c r="AE744" s="447"/>
      <c r="AF744" s="468"/>
      <c r="AG744" s="449" t="str">
        <f t="shared" si="411"/>
        <v>S.I.</v>
      </c>
      <c r="AH744" s="452"/>
      <c r="AI744" s="453"/>
      <c r="AJ744" s="473"/>
      <c r="AK744" s="455" t="str">
        <f t="shared" si="412"/>
        <v>S.I.</v>
      </c>
      <c r="AL744" s="1"/>
    </row>
    <row r="745" spans="1:38" ht="25.5">
      <c r="A745" s="539"/>
      <c r="B745" s="536"/>
      <c r="C745" s="385">
        <f t="shared" si="404"/>
        <v>708</v>
      </c>
      <c r="D745" s="115" t="s">
        <v>295</v>
      </c>
      <c r="E745" s="103" t="s">
        <v>0</v>
      </c>
      <c r="F745" s="212"/>
      <c r="G745" s="217"/>
      <c r="H745" s="216"/>
      <c r="I745" s="219" t="s">
        <v>652</v>
      </c>
      <c r="J745" s="235"/>
      <c r="K745" s="61"/>
      <c r="L745" s="224"/>
      <c r="M745" s="225" t="s">
        <v>652</v>
      </c>
      <c r="N745" s="234"/>
      <c r="O745" s="63"/>
      <c r="P745" s="227"/>
      <c r="Q745" s="228" t="s">
        <v>652</v>
      </c>
      <c r="R745" s="233"/>
      <c r="S745" s="65"/>
      <c r="T745" s="222"/>
      <c r="U745" s="223" t="s">
        <v>652</v>
      </c>
      <c r="V745" s="232"/>
      <c r="W745" s="66"/>
      <c r="X745" s="229"/>
      <c r="Y745" s="230" t="s">
        <v>652</v>
      </c>
      <c r="Z745" s="440"/>
      <c r="AA745" s="441"/>
      <c r="AB745" s="465"/>
      <c r="AC745" s="443" t="s">
        <v>652</v>
      </c>
      <c r="AD745" s="446"/>
      <c r="AE745" s="447"/>
      <c r="AF745" s="468"/>
      <c r="AG745" s="449" t="s">
        <v>652</v>
      </c>
      <c r="AH745" s="452"/>
      <c r="AI745" s="453"/>
      <c r="AJ745" s="473"/>
      <c r="AK745" s="455" t="s">
        <v>652</v>
      </c>
      <c r="AL745" s="1"/>
    </row>
    <row r="746" spans="1:38" ht="40.5" customHeight="1">
      <c r="A746" s="540"/>
      <c r="B746" s="537"/>
      <c r="C746" s="382">
        <v>1641</v>
      </c>
      <c r="D746" s="115" t="s">
        <v>651</v>
      </c>
      <c r="E746" s="103" t="s">
        <v>0</v>
      </c>
      <c r="F746" s="212"/>
      <c r="G746" s="217"/>
      <c r="H746" s="216"/>
      <c r="I746" s="219" t="str">
        <f t="shared" si="405"/>
        <v>S.I.</v>
      </c>
      <c r="J746" s="235"/>
      <c r="K746" s="61"/>
      <c r="L746" s="224"/>
      <c r="M746" s="225" t="str">
        <f t="shared" si="406"/>
        <v>S.I.</v>
      </c>
      <c r="N746" s="234"/>
      <c r="O746" s="63"/>
      <c r="P746" s="227"/>
      <c r="Q746" s="228" t="str">
        <f t="shared" si="407"/>
        <v>S.I.</v>
      </c>
      <c r="R746" s="233"/>
      <c r="S746" s="65"/>
      <c r="T746" s="222"/>
      <c r="U746" s="223" t="str">
        <f t="shared" si="408"/>
        <v>S.I.</v>
      </c>
      <c r="V746" s="232"/>
      <c r="W746" s="66"/>
      <c r="X746" s="229"/>
      <c r="Y746" s="230" t="str">
        <f t="shared" si="409"/>
        <v>S.I.</v>
      </c>
      <c r="Z746" s="440"/>
      <c r="AA746" s="441"/>
      <c r="AB746" s="465"/>
      <c r="AC746" s="443" t="str">
        <f t="shared" ref="AC746:AC750" si="413">IF(AND(Z746="DISPONIBLE"),AA746,IF(AND(Z746="NO DISPONIBLE"),"N.D.","S.I."))</f>
        <v>S.I.</v>
      </c>
      <c r="AD746" s="446"/>
      <c r="AE746" s="447"/>
      <c r="AF746" s="468"/>
      <c r="AG746" s="449" t="str">
        <f t="shared" ref="AG746:AG750" si="414">IF(AND(AD746="DISPONIBLE"),AE746,IF(AND(AD746="NO DISPONIBLE"),"N.D.","S.I."))</f>
        <v>S.I.</v>
      </c>
      <c r="AH746" s="452"/>
      <c r="AI746" s="453"/>
      <c r="AJ746" s="473"/>
      <c r="AK746" s="455" t="str">
        <f t="shared" ref="AK746:AK750" si="415">IF(AND(AH746="DISPONIBLE"),AI746,IF(AND(AH746="NO DISPONIBLE"),"N.D.","S.I."))</f>
        <v>S.I.</v>
      </c>
      <c r="AL746" s="1"/>
    </row>
    <row r="747" spans="1:38" ht="42" customHeight="1">
      <c r="A747" s="538" t="s">
        <v>355</v>
      </c>
      <c r="B747" s="535" t="s">
        <v>1187</v>
      </c>
      <c r="C747" s="385">
        <f>+C745+1</f>
        <v>709</v>
      </c>
      <c r="D747" s="115" t="s">
        <v>291</v>
      </c>
      <c r="E747" s="103" t="s">
        <v>0</v>
      </c>
      <c r="F747" s="212"/>
      <c r="G747" s="217"/>
      <c r="H747" s="216"/>
      <c r="I747" s="219" t="str">
        <f t="shared" si="405"/>
        <v>S.I.</v>
      </c>
      <c r="J747" s="235"/>
      <c r="K747" s="61"/>
      <c r="L747" s="224"/>
      <c r="M747" s="225" t="str">
        <f t="shared" si="406"/>
        <v>S.I.</v>
      </c>
      <c r="N747" s="234"/>
      <c r="O747" s="63"/>
      <c r="P747" s="227"/>
      <c r="Q747" s="228" t="str">
        <f t="shared" si="407"/>
        <v>S.I.</v>
      </c>
      <c r="R747" s="233"/>
      <c r="S747" s="65"/>
      <c r="T747" s="222"/>
      <c r="U747" s="223" t="str">
        <f t="shared" si="408"/>
        <v>S.I.</v>
      </c>
      <c r="V747" s="232"/>
      <c r="W747" s="66"/>
      <c r="X747" s="229"/>
      <c r="Y747" s="230" t="str">
        <f t="shared" si="409"/>
        <v>S.I.</v>
      </c>
      <c r="Z747" s="440"/>
      <c r="AA747" s="441"/>
      <c r="AB747" s="465"/>
      <c r="AC747" s="443" t="str">
        <f t="shared" si="413"/>
        <v>S.I.</v>
      </c>
      <c r="AD747" s="446"/>
      <c r="AE747" s="447"/>
      <c r="AF747" s="468"/>
      <c r="AG747" s="449" t="str">
        <f t="shared" si="414"/>
        <v>S.I.</v>
      </c>
      <c r="AH747" s="452"/>
      <c r="AI747" s="453"/>
      <c r="AJ747" s="473"/>
      <c r="AK747" s="455" t="str">
        <f t="shared" si="415"/>
        <v>S.I.</v>
      </c>
      <c r="AL747" s="1"/>
    </row>
    <row r="748" spans="1:38" ht="42" customHeight="1">
      <c r="A748" s="539"/>
      <c r="B748" s="536"/>
      <c r="C748" s="385">
        <f t="shared" ref="C748:C797" si="416">+C747+1</f>
        <v>710</v>
      </c>
      <c r="D748" s="115" t="s">
        <v>292</v>
      </c>
      <c r="E748" s="103" t="s">
        <v>0</v>
      </c>
      <c r="F748" s="212"/>
      <c r="G748" s="217"/>
      <c r="H748" s="216"/>
      <c r="I748" s="219" t="str">
        <f t="shared" si="405"/>
        <v>S.I.</v>
      </c>
      <c r="J748" s="235"/>
      <c r="K748" s="61"/>
      <c r="L748" s="224"/>
      <c r="M748" s="225" t="str">
        <f t="shared" si="406"/>
        <v>S.I.</v>
      </c>
      <c r="N748" s="234"/>
      <c r="O748" s="63"/>
      <c r="P748" s="227"/>
      <c r="Q748" s="228" t="str">
        <f t="shared" si="407"/>
        <v>S.I.</v>
      </c>
      <c r="R748" s="233"/>
      <c r="S748" s="65"/>
      <c r="T748" s="222"/>
      <c r="U748" s="223" t="str">
        <f t="shared" si="408"/>
        <v>S.I.</v>
      </c>
      <c r="V748" s="232"/>
      <c r="W748" s="66"/>
      <c r="X748" s="229"/>
      <c r="Y748" s="230" t="str">
        <f t="shared" si="409"/>
        <v>S.I.</v>
      </c>
      <c r="Z748" s="440"/>
      <c r="AA748" s="441"/>
      <c r="AB748" s="465"/>
      <c r="AC748" s="443" t="str">
        <f t="shared" si="413"/>
        <v>S.I.</v>
      </c>
      <c r="AD748" s="446"/>
      <c r="AE748" s="447"/>
      <c r="AF748" s="468"/>
      <c r="AG748" s="449" t="str">
        <f t="shared" si="414"/>
        <v>S.I.</v>
      </c>
      <c r="AH748" s="452"/>
      <c r="AI748" s="453"/>
      <c r="AJ748" s="473"/>
      <c r="AK748" s="455" t="str">
        <f t="shared" si="415"/>
        <v>S.I.</v>
      </c>
      <c r="AL748" s="1"/>
    </row>
    <row r="749" spans="1:38" ht="33.75" customHeight="1">
      <c r="A749" s="539"/>
      <c r="B749" s="536"/>
      <c r="C749" s="385">
        <f t="shared" si="416"/>
        <v>711</v>
      </c>
      <c r="D749" s="115" t="s">
        <v>293</v>
      </c>
      <c r="E749" s="103" t="s">
        <v>0</v>
      </c>
      <c r="F749" s="212"/>
      <c r="G749" s="217"/>
      <c r="H749" s="216"/>
      <c r="I749" s="219" t="str">
        <f t="shared" si="405"/>
        <v>S.I.</v>
      </c>
      <c r="J749" s="235"/>
      <c r="K749" s="61"/>
      <c r="L749" s="224"/>
      <c r="M749" s="225" t="str">
        <f t="shared" si="406"/>
        <v>S.I.</v>
      </c>
      <c r="N749" s="234"/>
      <c r="O749" s="63"/>
      <c r="P749" s="227"/>
      <c r="Q749" s="228" t="str">
        <f t="shared" si="407"/>
        <v>S.I.</v>
      </c>
      <c r="R749" s="233"/>
      <c r="S749" s="65"/>
      <c r="T749" s="222"/>
      <c r="U749" s="223" t="str">
        <f t="shared" si="408"/>
        <v>S.I.</v>
      </c>
      <c r="V749" s="232"/>
      <c r="W749" s="66"/>
      <c r="X749" s="229"/>
      <c r="Y749" s="230" t="str">
        <f t="shared" si="409"/>
        <v>S.I.</v>
      </c>
      <c r="Z749" s="440"/>
      <c r="AA749" s="441"/>
      <c r="AB749" s="465"/>
      <c r="AC749" s="443" t="str">
        <f t="shared" si="413"/>
        <v>S.I.</v>
      </c>
      <c r="AD749" s="446"/>
      <c r="AE749" s="447"/>
      <c r="AF749" s="468"/>
      <c r="AG749" s="449" t="str">
        <f t="shared" si="414"/>
        <v>S.I.</v>
      </c>
      <c r="AH749" s="452"/>
      <c r="AI749" s="453"/>
      <c r="AJ749" s="473"/>
      <c r="AK749" s="455" t="str">
        <f t="shared" si="415"/>
        <v>S.I.</v>
      </c>
      <c r="AL749" s="1"/>
    </row>
    <row r="750" spans="1:38" ht="33.75" customHeight="1">
      <c r="A750" s="539"/>
      <c r="B750" s="536"/>
      <c r="C750" s="385">
        <f t="shared" si="416"/>
        <v>712</v>
      </c>
      <c r="D750" s="115" t="s">
        <v>294</v>
      </c>
      <c r="E750" s="103" t="s">
        <v>0</v>
      </c>
      <c r="F750" s="212"/>
      <c r="G750" s="217"/>
      <c r="H750" s="216"/>
      <c r="I750" s="219" t="str">
        <f t="shared" si="405"/>
        <v>S.I.</v>
      </c>
      <c r="J750" s="235"/>
      <c r="K750" s="61"/>
      <c r="L750" s="224"/>
      <c r="M750" s="225" t="str">
        <f t="shared" si="406"/>
        <v>S.I.</v>
      </c>
      <c r="N750" s="234"/>
      <c r="O750" s="63"/>
      <c r="P750" s="227"/>
      <c r="Q750" s="228" t="str">
        <f t="shared" si="407"/>
        <v>S.I.</v>
      </c>
      <c r="R750" s="233"/>
      <c r="S750" s="65"/>
      <c r="T750" s="222"/>
      <c r="U750" s="223" t="str">
        <f t="shared" si="408"/>
        <v>S.I.</v>
      </c>
      <c r="V750" s="232"/>
      <c r="W750" s="66"/>
      <c r="X750" s="229"/>
      <c r="Y750" s="230" t="str">
        <f t="shared" si="409"/>
        <v>S.I.</v>
      </c>
      <c r="Z750" s="440"/>
      <c r="AA750" s="441"/>
      <c r="AB750" s="465"/>
      <c r="AC750" s="443" t="str">
        <f t="shared" si="413"/>
        <v>S.I.</v>
      </c>
      <c r="AD750" s="446"/>
      <c r="AE750" s="447"/>
      <c r="AF750" s="468"/>
      <c r="AG750" s="449" t="str">
        <f t="shared" si="414"/>
        <v>S.I.</v>
      </c>
      <c r="AH750" s="452"/>
      <c r="AI750" s="453"/>
      <c r="AJ750" s="473"/>
      <c r="AK750" s="455" t="str">
        <f t="shared" si="415"/>
        <v>S.I.</v>
      </c>
      <c r="AL750" s="1"/>
    </row>
    <row r="751" spans="1:38" ht="25.5">
      <c r="A751" s="539"/>
      <c r="B751" s="536"/>
      <c r="C751" s="385">
        <f t="shared" si="416"/>
        <v>713</v>
      </c>
      <c r="D751" s="115" t="s">
        <v>295</v>
      </c>
      <c r="E751" s="103" t="s">
        <v>0</v>
      </c>
      <c r="F751" s="212"/>
      <c r="G751" s="217"/>
      <c r="H751" s="216"/>
      <c r="I751" s="219" t="s">
        <v>652</v>
      </c>
      <c r="J751" s="235"/>
      <c r="K751" s="61"/>
      <c r="L751" s="224"/>
      <c r="M751" s="225" t="s">
        <v>652</v>
      </c>
      <c r="N751" s="234"/>
      <c r="O751" s="63"/>
      <c r="P751" s="227"/>
      <c r="Q751" s="228" t="s">
        <v>652</v>
      </c>
      <c r="R751" s="233"/>
      <c r="S751" s="65"/>
      <c r="T751" s="222"/>
      <c r="U751" s="223" t="s">
        <v>652</v>
      </c>
      <c r="V751" s="232"/>
      <c r="W751" s="66"/>
      <c r="X751" s="229"/>
      <c r="Y751" s="230" t="s">
        <v>652</v>
      </c>
      <c r="Z751" s="440"/>
      <c r="AA751" s="441"/>
      <c r="AB751" s="465"/>
      <c r="AC751" s="443" t="s">
        <v>652</v>
      </c>
      <c r="AD751" s="446"/>
      <c r="AE751" s="447"/>
      <c r="AF751" s="468"/>
      <c r="AG751" s="449" t="s">
        <v>652</v>
      </c>
      <c r="AH751" s="452"/>
      <c r="AI751" s="453"/>
      <c r="AJ751" s="473"/>
      <c r="AK751" s="455" t="s">
        <v>652</v>
      </c>
      <c r="AL751" s="1"/>
    </row>
    <row r="752" spans="1:38" ht="40.5" customHeight="1">
      <c r="A752" s="540"/>
      <c r="B752" s="537"/>
      <c r="C752" s="382">
        <v>1665</v>
      </c>
      <c r="D752" s="115" t="s">
        <v>651</v>
      </c>
      <c r="E752" s="103" t="s">
        <v>0</v>
      </c>
      <c r="F752" s="212"/>
      <c r="G752" s="217"/>
      <c r="H752" s="216"/>
      <c r="I752" s="219" t="str">
        <f t="shared" si="405"/>
        <v>S.I.</v>
      </c>
      <c r="J752" s="235"/>
      <c r="K752" s="61"/>
      <c r="L752" s="224"/>
      <c r="M752" s="225" t="str">
        <f t="shared" si="406"/>
        <v>S.I.</v>
      </c>
      <c r="N752" s="234"/>
      <c r="O752" s="63"/>
      <c r="P752" s="227"/>
      <c r="Q752" s="228" t="str">
        <f t="shared" si="407"/>
        <v>S.I.</v>
      </c>
      <c r="R752" s="233"/>
      <c r="S752" s="65"/>
      <c r="T752" s="222"/>
      <c r="U752" s="223" t="str">
        <f t="shared" si="408"/>
        <v>S.I.</v>
      </c>
      <c r="V752" s="232"/>
      <c r="W752" s="66"/>
      <c r="X752" s="229"/>
      <c r="Y752" s="230" t="str">
        <f t="shared" si="409"/>
        <v>S.I.</v>
      </c>
      <c r="Z752" s="440"/>
      <c r="AA752" s="441"/>
      <c r="AB752" s="465"/>
      <c r="AC752" s="443" t="str">
        <f t="shared" ref="AC752" si="417">IF(AND(Z752="DISPONIBLE"),AA752,IF(AND(Z752="NO DISPONIBLE"),"N.D.","S.I."))</f>
        <v>S.I.</v>
      </c>
      <c r="AD752" s="446"/>
      <c r="AE752" s="447"/>
      <c r="AF752" s="468"/>
      <c r="AG752" s="449" t="str">
        <f t="shared" ref="AG752" si="418">IF(AND(AD752="DISPONIBLE"),AE752,IF(AND(AD752="NO DISPONIBLE"),"N.D.","S.I."))</f>
        <v>S.I.</v>
      </c>
      <c r="AH752" s="452"/>
      <c r="AI752" s="453"/>
      <c r="AJ752" s="473"/>
      <c r="AK752" s="455" t="str">
        <f t="shared" ref="AK752" si="419">IF(AND(AH752="DISPONIBLE"),AI752,IF(AND(AH752="NO DISPONIBLE"),"N.D.","S.I."))</f>
        <v>S.I.</v>
      </c>
      <c r="AL752" s="1"/>
    </row>
    <row r="753" spans="1:38">
      <c r="A753" s="544" t="s">
        <v>356</v>
      </c>
      <c r="B753" s="547" t="s">
        <v>128</v>
      </c>
      <c r="C753" s="385">
        <f>+C751+1</f>
        <v>714</v>
      </c>
      <c r="D753" s="158" t="s">
        <v>301</v>
      </c>
      <c r="E753" s="111" t="s">
        <v>129</v>
      </c>
      <c r="F753" s="212"/>
      <c r="G753" s="59"/>
      <c r="H753" s="59"/>
      <c r="I753" s="238" t="str">
        <f t="shared" ref="I753:I760" si="420">IF(AND(F753="DISPONIBLE"),G753/H753,IF(AND(F753="NO DISPONIBLE"),"N.D.","S.I."))</f>
        <v>S.I.</v>
      </c>
      <c r="J753" s="235"/>
      <c r="K753" s="61"/>
      <c r="L753" s="61"/>
      <c r="M753" s="226" t="str">
        <f t="shared" ref="M753:M760" si="421">IF(AND(J753="DISPONIBLE"),K753/L753,IF(AND(J753="NO DISPONIBLE"),"N.D.","S.I."))</f>
        <v>S.I.</v>
      </c>
      <c r="N753" s="234"/>
      <c r="O753" s="63"/>
      <c r="P753" s="63"/>
      <c r="Q753" s="68" t="str">
        <f t="shared" ref="Q753:Q760" si="422">IF(AND(N753="DISPONIBLE"),O753/P753,IF(AND(N753="NO DISPONIBLE"),"N.D.","S.I."))</f>
        <v>S.I.</v>
      </c>
      <c r="R753" s="233"/>
      <c r="S753" s="65"/>
      <c r="T753" s="65"/>
      <c r="U753" s="69" t="str">
        <f t="shared" ref="U753:U760" si="423">IF(AND(R753="DISPONIBLE"),S753/T753,IF(AND(R753="NO DISPONIBLE"),"N.D.","S.I."))</f>
        <v>S.I.</v>
      </c>
      <c r="V753" s="232"/>
      <c r="W753" s="66"/>
      <c r="X753" s="66"/>
      <c r="Y753" s="70" t="str">
        <f t="shared" ref="Y753:Y760" si="424">IF(AND(V753="DISPONIBLE"),W753/X753,IF(AND(V753="NO DISPONIBLE"),"N.D.","S.I."))</f>
        <v>S.I.</v>
      </c>
      <c r="Z753" s="440"/>
      <c r="AA753" s="441"/>
      <c r="AB753" s="441"/>
      <c r="AC753" s="442" t="str">
        <f t="shared" ref="AC753" si="425">IF(AND(Z753="DISPONIBLE"),AA753/AB753,IF(AND(Z753="NO DISPONIBLE"),"N.D.","S.I."))</f>
        <v>S.I.</v>
      </c>
      <c r="AD753" s="446"/>
      <c r="AE753" s="447"/>
      <c r="AF753" s="447"/>
      <c r="AG753" s="448" t="str">
        <f t="shared" ref="AG753" si="426">IF(AND(AD753="DISPONIBLE"),AE753/AF753,IF(AND(AD753="NO DISPONIBLE"),"N.D.","S.I."))</f>
        <v>S.I.</v>
      </c>
      <c r="AH753" s="452"/>
      <c r="AI753" s="453"/>
      <c r="AJ753" s="453"/>
      <c r="AK753" s="454" t="str">
        <f t="shared" ref="AK753" si="427">IF(AND(AH753="DISPONIBLE"),AI753/AJ753,IF(AND(AH753="NO DISPONIBLE"),"N.D.","S.I."))</f>
        <v>S.I.</v>
      </c>
      <c r="AL753" s="3"/>
    </row>
    <row r="754" spans="1:38" ht="24">
      <c r="A754" s="545"/>
      <c r="B754" s="548"/>
      <c r="C754" s="385">
        <v>1747</v>
      </c>
      <c r="D754" s="158" t="s">
        <v>504</v>
      </c>
      <c r="E754" s="111" t="s">
        <v>129</v>
      </c>
      <c r="F754" s="212"/>
      <c r="G754" s="59"/>
      <c r="H754" s="59"/>
      <c r="I754" s="238" t="str">
        <f>IF(AND(F754="DISPONIBLE"),G754/H754,IF(AND(F754="NO DISPONIBLE"),"N.D.","S.I."))</f>
        <v>S.I.</v>
      </c>
      <c r="J754" s="235"/>
      <c r="K754" s="61"/>
      <c r="L754" s="61"/>
      <c r="M754" s="226" t="str">
        <f>IF(AND(J754="DISPONIBLE"),K754/L754,IF(AND(J754="NO DISPONIBLE"),"N.D.","S.I."))</f>
        <v>S.I.</v>
      </c>
      <c r="N754" s="234"/>
      <c r="O754" s="63"/>
      <c r="P754" s="63"/>
      <c r="Q754" s="68" t="str">
        <f>IF(AND(N754="DISPONIBLE"),O754/P754,IF(AND(N754="NO DISPONIBLE"),"N.D.","S.I."))</f>
        <v>S.I.</v>
      </c>
      <c r="R754" s="233"/>
      <c r="S754" s="65"/>
      <c r="T754" s="65"/>
      <c r="U754" s="69" t="str">
        <f>IF(AND(R754="DISPONIBLE"),S754/T754,IF(AND(R754="NO DISPONIBLE"),"N.D.","S.I."))</f>
        <v>S.I.</v>
      </c>
      <c r="V754" s="232"/>
      <c r="W754" s="66"/>
      <c r="X754" s="66"/>
      <c r="Y754" s="70" t="str">
        <f>IF(AND(V754="DISPONIBLE"),W754/X754,IF(AND(V754="NO DISPONIBLE"),"N.D.","S.I."))</f>
        <v>S.I.</v>
      </c>
      <c r="Z754" s="440"/>
      <c r="AA754" s="441"/>
      <c r="AB754" s="441"/>
      <c r="AC754" s="442" t="str">
        <f>IF(AND(Z754="DISPONIBLE"),AA754/AB754,IF(AND(Z754="NO DISPONIBLE"),"N.D.","S.I."))</f>
        <v>S.I.</v>
      </c>
      <c r="AD754" s="446"/>
      <c r="AE754" s="447"/>
      <c r="AF754" s="447"/>
      <c r="AG754" s="448" t="str">
        <f>IF(AND(AD754="DISPONIBLE"),AE754/AF754,IF(AND(AD754="NO DISPONIBLE"),"N.D.","S.I."))</f>
        <v>S.I.</v>
      </c>
      <c r="AH754" s="452"/>
      <c r="AI754" s="453"/>
      <c r="AJ754" s="453"/>
      <c r="AK754" s="454" t="str">
        <f>IF(AND(AH754="DISPONIBLE"),AI754/AJ754,IF(AND(AH754="NO DISPONIBLE"),"N.D.","S.I."))</f>
        <v>S.I.</v>
      </c>
      <c r="AL754" s="3"/>
    </row>
    <row r="755" spans="1:38" ht="24">
      <c r="A755" s="545"/>
      <c r="B755" s="548"/>
      <c r="C755" s="385">
        <f>+C753+1</f>
        <v>715</v>
      </c>
      <c r="D755" s="158" t="s">
        <v>302</v>
      </c>
      <c r="E755" s="111" t="s">
        <v>129</v>
      </c>
      <c r="F755" s="212"/>
      <c r="G755" s="59"/>
      <c r="H755" s="59"/>
      <c r="I755" s="238" t="str">
        <f t="shared" si="420"/>
        <v>S.I.</v>
      </c>
      <c r="J755" s="235"/>
      <c r="K755" s="61"/>
      <c r="L755" s="61"/>
      <c r="M755" s="226" t="str">
        <f t="shared" si="421"/>
        <v>S.I.</v>
      </c>
      <c r="N755" s="234"/>
      <c r="O755" s="63"/>
      <c r="P755" s="63"/>
      <c r="Q755" s="68" t="str">
        <f t="shared" si="422"/>
        <v>S.I.</v>
      </c>
      <c r="R755" s="233"/>
      <c r="S755" s="65"/>
      <c r="T755" s="65"/>
      <c r="U755" s="69" t="str">
        <f t="shared" si="423"/>
        <v>S.I.</v>
      </c>
      <c r="V755" s="232"/>
      <c r="W755" s="66"/>
      <c r="X755" s="66"/>
      <c r="Y755" s="70" t="str">
        <f t="shared" si="424"/>
        <v>S.I.</v>
      </c>
      <c r="Z755" s="440"/>
      <c r="AA755" s="441"/>
      <c r="AB755" s="441"/>
      <c r="AC755" s="442" t="str">
        <f t="shared" ref="AC755:AC757" si="428">IF(AND(Z755="DISPONIBLE"),AA755/AB755,IF(AND(Z755="NO DISPONIBLE"),"N.D.","S.I."))</f>
        <v>S.I.</v>
      </c>
      <c r="AD755" s="446"/>
      <c r="AE755" s="447"/>
      <c r="AF755" s="447"/>
      <c r="AG755" s="448" t="str">
        <f t="shared" ref="AG755:AG757" si="429">IF(AND(AD755="DISPONIBLE"),AE755/AF755,IF(AND(AD755="NO DISPONIBLE"),"N.D.","S.I."))</f>
        <v>S.I.</v>
      </c>
      <c r="AH755" s="452"/>
      <c r="AI755" s="453"/>
      <c r="AJ755" s="453"/>
      <c r="AK755" s="454" t="str">
        <f t="shared" ref="AK755:AK757" si="430">IF(AND(AH755="DISPONIBLE"),AI755/AJ755,IF(AND(AH755="NO DISPONIBLE"),"N.D.","S.I."))</f>
        <v>S.I.</v>
      </c>
      <c r="AL755" s="3"/>
    </row>
    <row r="756" spans="1:38">
      <c r="A756" s="546"/>
      <c r="B756" s="549"/>
      <c r="C756" s="385">
        <f t="shared" si="416"/>
        <v>716</v>
      </c>
      <c r="D756" s="158" t="s">
        <v>294</v>
      </c>
      <c r="E756" s="111" t="s">
        <v>129</v>
      </c>
      <c r="F756" s="212"/>
      <c r="G756" s="59"/>
      <c r="H756" s="59"/>
      <c r="I756" s="238" t="str">
        <f t="shared" si="420"/>
        <v>S.I.</v>
      </c>
      <c r="J756" s="235"/>
      <c r="K756" s="61"/>
      <c r="L756" s="61"/>
      <c r="M756" s="226" t="str">
        <f t="shared" si="421"/>
        <v>S.I.</v>
      </c>
      <c r="N756" s="234"/>
      <c r="O756" s="63"/>
      <c r="P756" s="63"/>
      <c r="Q756" s="68" t="str">
        <f t="shared" si="422"/>
        <v>S.I.</v>
      </c>
      <c r="R756" s="233"/>
      <c r="S756" s="65"/>
      <c r="T756" s="65"/>
      <c r="U756" s="69" t="str">
        <f t="shared" si="423"/>
        <v>S.I.</v>
      </c>
      <c r="V756" s="232"/>
      <c r="W756" s="66"/>
      <c r="X756" s="66"/>
      <c r="Y756" s="70" t="str">
        <f t="shared" si="424"/>
        <v>S.I.</v>
      </c>
      <c r="Z756" s="440"/>
      <c r="AA756" s="441"/>
      <c r="AB756" s="441"/>
      <c r="AC756" s="442" t="str">
        <f t="shared" si="428"/>
        <v>S.I.</v>
      </c>
      <c r="AD756" s="446"/>
      <c r="AE756" s="447"/>
      <c r="AF756" s="447"/>
      <c r="AG756" s="448" t="str">
        <f t="shared" si="429"/>
        <v>S.I.</v>
      </c>
      <c r="AH756" s="452"/>
      <c r="AI756" s="453"/>
      <c r="AJ756" s="453"/>
      <c r="AK756" s="454" t="str">
        <f t="shared" si="430"/>
        <v>S.I.</v>
      </c>
      <c r="AL756" s="3"/>
    </row>
    <row r="757" spans="1:38">
      <c r="A757" s="550" t="s">
        <v>357</v>
      </c>
      <c r="B757" s="547" t="s">
        <v>128</v>
      </c>
      <c r="C757" s="385">
        <f t="shared" si="416"/>
        <v>717</v>
      </c>
      <c r="D757" s="158" t="s">
        <v>301</v>
      </c>
      <c r="E757" s="111" t="s">
        <v>129</v>
      </c>
      <c r="F757" s="212"/>
      <c r="G757" s="59"/>
      <c r="H757" s="59"/>
      <c r="I757" s="238" t="str">
        <f t="shared" si="420"/>
        <v>S.I.</v>
      </c>
      <c r="J757" s="235"/>
      <c r="K757" s="61"/>
      <c r="L757" s="61"/>
      <c r="M757" s="226" t="str">
        <f t="shared" si="421"/>
        <v>S.I.</v>
      </c>
      <c r="N757" s="234"/>
      <c r="O757" s="63"/>
      <c r="P757" s="63"/>
      <c r="Q757" s="68" t="str">
        <f t="shared" si="422"/>
        <v>S.I.</v>
      </c>
      <c r="R757" s="233"/>
      <c r="S757" s="65"/>
      <c r="T757" s="65"/>
      <c r="U757" s="69" t="str">
        <f t="shared" si="423"/>
        <v>S.I.</v>
      </c>
      <c r="V757" s="232"/>
      <c r="W757" s="66"/>
      <c r="X757" s="66"/>
      <c r="Y757" s="70" t="str">
        <f t="shared" si="424"/>
        <v>S.I.</v>
      </c>
      <c r="Z757" s="440"/>
      <c r="AA757" s="441"/>
      <c r="AB757" s="441"/>
      <c r="AC757" s="442" t="str">
        <f t="shared" si="428"/>
        <v>S.I.</v>
      </c>
      <c r="AD757" s="446"/>
      <c r="AE757" s="447"/>
      <c r="AF757" s="447"/>
      <c r="AG757" s="448" t="str">
        <f t="shared" si="429"/>
        <v>S.I.</v>
      </c>
      <c r="AH757" s="452"/>
      <c r="AI757" s="453"/>
      <c r="AJ757" s="453"/>
      <c r="AK757" s="454" t="str">
        <f t="shared" si="430"/>
        <v>S.I.</v>
      </c>
      <c r="AL757" s="3"/>
    </row>
    <row r="758" spans="1:38" ht="24">
      <c r="A758" s="550"/>
      <c r="B758" s="548"/>
      <c r="C758" s="385">
        <v>1748</v>
      </c>
      <c r="D758" s="158" t="s">
        <v>504</v>
      </c>
      <c r="E758" s="111" t="s">
        <v>129</v>
      </c>
      <c r="F758" s="212"/>
      <c r="G758" s="59"/>
      <c r="H758" s="59"/>
      <c r="I758" s="238" t="str">
        <f>IF(AND(F758="DISPONIBLE"),G758/H758,IF(AND(F758="NO DISPONIBLE"),"N.D.","S.I."))</f>
        <v>S.I.</v>
      </c>
      <c r="J758" s="235"/>
      <c r="K758" s="61"/>
      <c r="L758" s="61"/>
      <c r="M758" s="226" t="str">
        <f>IF(AND(J758="DISPONIBLE"),K758/L758,IF(AND(J758="NO DISPONIBLE"),"N.D.","S.I."))</f>
        <v>S.I.</v>
      </c>
      <c r="N758" s="234"/>
      <c r="O758" s="63"/>
      <c r="P758" s="63"/>
      <c r="Q758" s="68" t="str">
        <f>IF(AND(N758="DISPONIBLE"),O758/P758,IF(AND(N758="NO DISPONIBLE"),"N.D.","S.I."))</f>
        <v>S.I.</v>
      </c>
      <c r="R758" s="233"/>
      <c r="S758" s="65"/>
      <c r="T758" s="65"/>
      <c r="U758" s="69" t="str">
        <f>IF(AND(R758="DISPONIBLE"),S758/T758,IF(AND(R758="NO DISPONIBLE"),"N.D.","S.I."))</f>
        <v>S.I.</v>
      </c>
      <c r="V758" s="232"/>
      <c r="W758" s="66"/>
      <c r="X758" s="66"/>
      <c r="Y758" s="70" t="str">
        <f>IF(AND(V758="DISPONIBLE"),W758/X758,IF(AND(V758="NO DISPONIBLE"),"N.D.","S.I."))</f>
        <v>S.I.</v>
      </c>
      <c r="Z758" s="440"/>
      <c r="AA758" s="441"/>
      <c r="AB758" s="441"/>
      <c r="AC758" s="442" t="str">
        <f>IF(AND(Z758="DISPONIBLE"),AA758/AB758,IF(AND(Z758="NO DISPONIBLE"),"N.D.","S.I."))</f>
        <v>S.I.</v>
      </c>
      <c r="AD758" s="446"/>
      <c r="AE758" s="447"/>
      <c r="AF758" s="447"/>
      <c r="AG758" s="448" t="str">
        <f>IF(AND(AD758="DISPONIBLE"),AE758/AF758,IF(AND(AD758="NO DISPONIBLE"),"N.D.","S.I."))</f>
        <v>S.I.</v>
      </c>
      <c r="AH758" s="452"/>
      <c r="AI758" s="453"/>
      <c r="AJ758" s="453"/>
      <c r="AK758" s="454" t="str">
        <f>IF(AND(AH758="DISPONIBLE"),AI758/AJ758,IF(AND(AH758="NO DISPONIBLE"),"N.D.","S.I."))</f>
        <v>S.I.</v>
      </c>
      <c r="AL758" s="3"/>
    </row>
    <row r="759" spans="1:38" ht="24">
      <c r="A759" s="550"/>
      <c r="B759" s="548"/>
      <c r="C759" s="385">
        <f>+C757+1</f>
        <v>718</v>
      </c>
      <c r="D759" s="158" t="s">
        <v>302</v>
      </c>
      <c r="E759" s="111" t="s">
        <v>129</v>
      </c>
      <c r="F759" s="212"/>
      <c r="G759" s="59"/>
      <c r="H759" s="59"/>
      <c r="I759" s="238" t="str">
        <f t="shared" si="420"/>
        <v>S.I.</v>
      </c>
      <c r="J759" s="235"/>
      <c r="K759" s="61"/>
      <c r="L759" s="61"/>
      <c r="M759" s="226" t="str">
        <f t="shared" si="421"/>
        <v>S.I.</v>
      </c>
      <c r="N759" s="234"/>
      <c r="O759" s="63"/>
      <c r="P759" s="63"/>
      <c r="Q759" s="68" t="str">
        <f t="shared" si="422"/>
        <v>S.I.</v>
      </c>
      <c r="R759" s="233"/>
      <c r="S759" s="65"/>
      <c r="T759" s="65"/>
      <c r="U759" s="69" t="str">
        <f t="shared" si="423"/>
        <v>S.I.</v>
      </c>
      <c r="V759" s="232"/>
      <c r="W759" s="66"/>
      <c r="X759" s="66"/>
      <c r="Y759" s="70" t="str">
        <f t="shared" si="424"/>
        <v>S.I.</v>
      </c>
      <c r="Z759" s="440"/>
      <c r="AA759" s="441"/>
      <c r="AB759" s="441"/>
      <c r="AC759" s="442" t="str">
        <f t="shared" ref="AC759:AC760" si="431">IF(AND(Z759="DISPONIBLE"),AA759/AB759,IF(AND(Z759="NO DISPONIBLE"),"N.D.","S.I."))</f>
        <v>S.I.</v>
      </c>
      <c r="AD759" s="446"/>
      <c r="AE759" s="447"/>
      <c r="AF759" s="447"/>
      <c r="AG759" s="448" t="str">
        <f t="shared" ref="AG759:AG760" si="432">IF(AND(AD759="DISPONIBLE"),AE759/AF759,IF(AND(AD759="NO DISPONIBLE"),"N.D.","S.I."))</f>
        <v>S.I.</v>
      </c>
      <c r="AH759" s="452"/>
      <c r="AI759" s="453"/>
      <c r="AJ759" s="453"/>
      <c r="AK759" s="454" t="str">
        <f t="shared" ref="AK759:AK760" si="433">IF(AND(AH759="DISPONIBLE"),AI759/AJ759,IF(AND(AH759="NO DISPONIBLE"),"N.D.","S.I."))</f>
        <v>S.I.</v>
      </c>
      <c r="AL759" s="3"/>
    </row>
    <row r="760" spans="1:38">
      <c r="A760" s="550"/>
      <c r="B760" s="549"/>
      <c r="C760" s="385">
        <f t="shared" si="416"/>
        <v>719</v>
      </c>
      <c r="D760" s="158" t="s">
        <v>294</v>
      </c>
      <c r="E760" s="111" t="s">
        <v>129</v>
      </c>
      <c r="F760" s="212"/>
      <c r="G760" s="59"/>
      <c r="H760" s="59"/>
      <c r="I760" s="238" t="str">
        <f t="shared" si="420"/>
        <v>S.I.</v>
      </c>
      <c r="J760" s="235"/>
      <c r="K760" s="61"/>
      <c r="L760" s="61"/>
      <c r="M760" s="226" t="str">
        <f t="shared" si="421"/>
        <v>S.I.</v>
      </c>
      <c r="N760" s="234"/>
      <c r="O760" s="63"/>
      <c r="P760" s="63"/>
      <c r="Q760" s="68" t="str">
        <f t="shared" si="422"/>
        <v>S.I.</v>
      </c>
      <c r="R760" s="233"/>
      <c r="S760" s="65"/>
      <c r="T760" s="65"/>
      <c r="U760" s="69" t="str">
        <f t="shared" si="423"/>
        <v>S.I.</v>
      </c>
      <c r="V760" s="232"/>
      <c r="W760" s="66"/>
      <c r="X760" s="66"/>
      <c r="Y760" s="70" t="str">
        <f t="shared" si="424"/>
        <v>S.I.</v>
      </c>
      <c r="Z760" s="440"/>
      <c r="AA760" s="441"/>
      <c r="AB760" s="441"/>
      <c r="AC760" s="442" t="str">
        <f t="shared" si="431"/>
        <v>S.I.</v>
      </c>
      <c r="AD760" s="446"/>
      <c r="AE760" s="447"/>
      <c r="AF760" s="447"/>
      <c r="AG760" s="448" t="str">
        <f t="shared" si="432"/>
        <v>S.I.</v>
      </c>
      <c r="AH760" s="452"/>
      <c r="AI760" s="453"/>
      <c r="AJ760" s="453"/>
      <c r="AK760" s="454" t="str">
        <f t="shared" si="433"/>
        <v>S.I.</v>
      </c>
      <c r="AL760" s="3"/>
    </row>
    <row r="761" spans="1:38" ht="19.5" customHeight="1">
      <c r="A761" s="552" t="s">
        <v>427</v>
      </c>
      <c r="B761" s="551" t="s">
        <v>193</v>
      </c>
      <c r="C761" s="385">
        <f t="shared" si="416"/>
        <v>720</v>
      </c>
      <c r="D761" s="541" t="s">
        <v>399</v>
      </c>
      <c r="E761" s="159" t="s">
        <v>0</v>
      </c>
      <c r="F761" s="212"/>
      <c r="G761" s="217"/>
      <c r="H761" s="216"/>
      <c r="I761" s="219" t="str">
        <f t="shared" ref="I761:I804" si="434">IF(AND(F761="DISPONIBLE"),G761,IF(AND(F761="NO DISPONIBLE"),"N.D.","S.I."))</f>
        <v>S.I.</v>
      </c>
      <c r="J761" s="235"/>
      <c r="K761" s="61"/>
      <c r="L761" s="224"/>
      <c r="M761" s="225" t="str">
        <f t="shared" ref="M761:M804" si="435">IF(AND(J761="DISPONIBLE"),K761,IF(AND(J761="NO DISPONIBLE"),"N.D.","S.I."))</f>
        <v>S.I.</v>
      </c>
      <c r="N761" s="234"/>
      <c r="O761" s="63"/>
      <c r="P761" s="227"/>
      <c r="Q761" s="228" t="str">
        <f t="shared" ref="Q761:Q804" si="436">IF(AND(N761="DISPONIBLE"),O761,IF(AND(N761="NO DISPONIBLE"),"N.D.","S.I."))</f>
        <v>S.I.</v>
      </c>
      <c r="R761" s="233"/>
      <c r="S761" s="65"/>
      <c r="T761" s="222"/>
      <c r="U761" s="223" t="str">
        <f t="shared" ref="U761:U804" si="437">IF(AND(R761="DISPONIBLE"),S761,IF(AND(R761="NO DISPONIBLE"),"N.D.","S.I."))</f>
        <v>S.I.</v>
      </c>
      <c r="V761" s="232"/>
      <c r="W761" s="66"/>
      <c r="X761" s="229"/>
      <c r="Y761" s="230" t="str">
        <f t="shared" ref="Y761:Y804" si="438">IF(AND(V761="DISPONIBLE"),W761,IF(AND(V761="NO DISPONIBLE"),"N.D.","S.I."))</f>
        <v>S.I.</v>
      </c>
      <c r="Z761" s="440"/>
      <c r="AA761" s="441"/>
      <c r="AB761" s="465"/>
      <c r="AC761" s="443" t="str">
        <f t="shared" ref="AC761:AC796" si="439">IF(AND(Z761="DISPONIBLE"),AA761,IF(AND(Z761="NO DISPONIBLE"),"N.D.","S.I."))</f>
        <v>S.I.</v>
      </c>
      <c r="AD761" s="446"/>
      <c r="AE761" s="447"/>
      <c r="AF761" s="468"/>
      <c r="AG761" s="449" t="str">
        <f t="shared" ref="AG761:AG796" si="440">IF(AND(AD761="DISPONIBLE"),AE761,IF(AND(AD761="NO DISPONIBLE"),"N.D.","S.I."))</f>
        <v>S.I.</v>
      </c>
      <c r="AH761" s="452"/>
      <c r="AI761" s="453"/>
      <c r="AJ761" s="473"/>
      <c r="AK761" s="455" t="str">
        <f t="shared" ref="AK761:AK796" si="441">IF(AND(AH761="DISPONIBLE"),AI761,IF(AND(AH761="NO DISPONIBLE"),"N.D.","S.I."))</f>
        <v>S.I.</v>
      </c>
      <c r="AL761" s="1"/>
    </row>
    <row r="762" spans="1:38" ht="19.5" customHeight="1">
      <c r="A762" s="552"/>
      <c r="B762" s="551"/>
      <c r="C762" s="385">
        <f t="shared" si="416"/>
        <v>721</v>
      </c>
      <c r="D762" s="541"/>
      <c r="E762" s="159" t="s">
        <v>412</v>
      </c>
      <c r="F762" s="212"/>
      <c r="G762" s="217"/>
      <c r="H762" s="216"/>
      <c r="I762" s="219" t="str">
        <f t="shared" si="434"/>
        <v>S.I.</v>
      </c>
      <c r="J762" s="235"/>
      <c r="K762" s="61"/>
      <c r="L762" s="224"/>
      <c r="M762" s="225" t="str">
        <f t="shared" si="435"/>
        <v>S.I.</v>
      </c>
      <c r="N762" s="234"/>
      <c r="O762" s="63"/>
      <c r="P762" s="227"/>
      <c r="Q762" s="228" t="str">
        <f t="shared" si="436"/>
        <v>S.I.</v>
      </c>
      <c r="R762" s="233"/>
      <c r="S762" s="65"/>
      <c r="T762" s="222"/>
      <c r="U762" s="223" t="str">
        <f t="shared" si="437"/>
        <v>S.I.</v>
      </c>
      <c r="V762" s="232"/>
      <c r="W762" s="66"/>
      <c r="X762" s="229"/>
      <c r="Y762" s="230" t="str">
        <f t="shared" si="438"/>
        <v>S.I.</v>
      </c>
      <c r="Z762" s="440"/>
      <c r="AA762" s="441"/>
      <c r="AB762" s="465"/>
      <c r="AC762" s="443" t="str">
        <f t="shared" si="439"/>
        <v>S.I.</v>
      </c>
      <c r="AD762" s="446"/>
      <c r="AE762" s="447"/>
      <c r="AF762" s="468"/>
      <c r="AG762" s="449" t="str">
        <f t="shared" si="440"/>
        <v>S.I.</v>
      </c>
      <c r="AH762" s="452"/>
      <c r="AI762" s="453"/>
      <c r="AJ762" s="473"/>
      <c r="AK762" s="455" t="str">
        <f t="shared" si="441"/>
        <v>S.I.</v>
      </c>
      <c r="AL762" s="1"/>
    </row>
    <row r="763" spans="1:38" ht="19.5" customHeight="1">
      <c r="A763" s="552"/>
      <c r="B763" s="551"/>
      <c r="C763" s="385">
        <f t="shared" si="416"/>
        <v>722</v>
      </c>
      <c r="D763" s="541" t="s">
        <v>400</v>
      </c>
      <c r="E763" s="159" t="s">
        <v>0</v>
      </c>
      <c r="F763" s="212"/>
      <c r="G763" s="217"/>
      <c r="H763" s="216"/>
      <c r="I763" s="219" t="str">
        <f t="shared" si="434"/>
        <v>S.I.</v>
      </c>
      <c r="J763" s="235"/>
      <c r="K763" s="61"/>
      <c r="L763" s="224"/>
      <c r="M763" s="225" t="str">
        <f t="shared" si="435"/>
        <v>S.I.</v>
      </c>
      <c r="N763" s="234"/>
      <c r="O763" s="63"/>
      <c r="P763" s="227"/>
      <c r="Q763" s="228" t="str">
        <f t="shared" si="436"/>
        <v>S.I.</v>
      </c>
      <c r="R763" s="233"/>
      <c r="S763" s="65"/>
      <c r="T763" s="222"/>
      <c r="U763" s="223" t="str">
        <f t="shared" si="437"/>
        <v>S.I.</v>
      </c>
      <c r="V763" s="232"/>
      <c r="W763" s="66"/>
      <c r="X763" s="229"/>
      <c r="Y763" s="230" t="str">
        <f t="shared" si="438"/>
        <v>S.I.</v>
      </c>
      <c r="Z763" s="440"/>
      <c r="AA763" s="441"/>
      <c r="AB763" s="465"/>
      <c r="AC763" s="443" t="str">
        <f t="shared" si="439"/>
        <v>S.I.</v>
      </c>
      <c r="AD763" s="446"/>
      <c r="AE763" s="447"/>
      <c r="AF763" s="468"/>
      <c r="AG763" s="449" t="str">
        <f t="shared" si="440"/>
        <v>S.I.</v>
      </c>
      <c r="AH763" s="452"/>
      <c r="AI763" s="453"/>
      <c r="AJ763" s="473"/>
      <c r="AK763" s="455" t="str">
        <f t="shared" si="441"/>
        <v>S.I.</v>
      </c>
      <c r="AL763" s="1"/>
    </row>
    <row r="764" spans="1:38" ht="19.5" customHeight="1">
      <c r="A764" s="552"/>
      <c r="B764" s="551"/>
      <c r="C764" s="385">
        <f t="shared" si="416"/>
        <v>723</v>
      </c>
      <c r="D764" s="541" t="s">
        <v>400</v>
      </c>
      <c r="E764" s="159" t="s">
        <v>412</v>
      </c>
      <c r="F764" s="212"/>
      <c r="G764" s="217"/>
      <c r="H764" s="216"/>
      <c r="I764" s="219" t="str">
        <f t="shared" si="434"/>
        <v>S.I.</v>
      </c>
      <c r="J764" s="235"/>
      <c r="K764" s="61"/>
      <c r="L764" s="224"/>
      <c r="M764" s="225" t="str">
        <f t="shared" si="435"/>
        <v>S.I.</v>
      </c>
      <c r="N764" s="234"/>
      <c r="O764" s="63"/>
      <c r="P764" s="227"/>
      <c r="Q764" s="228" t="str">
        <f t="shared" si="436"/>
        <v>S.I.</v>
      </c>
      <c r="R764" s="233"/>
      <c r="S764" s="65"/>
      <c r="T764" s="222"/>
      <c r="U764" s="223" t="str">
        <f t="shared" si="437"/>
        <v>S.I.</v>
      </c>
      <c r="V764" s="232"/>
      <c r="W764" s="66"/>
      <c r="X764" s="229"/>
      <c r="Y764" s="230" t="str">
        <f t="shared" si="438"/>
        <v>S.I.</v>
      </c>
      <c r="Z764" s="440"/>
      <c r="AA764" s="441"/>
      <c r="AB764" s="465"/>
      <c r="AC764" s="443" t="str">
        <f t="shared" si="439"/>
        <v>S.I.</v>
      </c>
      <c r="AD764" s="446"/>
      <c r="AE764" s="447"/>
      <c r="AF764" s="468"/>
      <c r="AG764" s="449" t="str">
        <f t="shared" si="440"/>
        <v>S.I.</v>
      </c>
      <c r="AH764" s="452"/>
      <c r="AI764" s="453"/>
      <c r="AJ764" s="473"/>
      <c r="AK764" s="455" t="str">
        <f t="shared" si="441"/>
        <v>S.I.</v>
      </c>
      <c r="AL764" s="1"/>
    </row>
    <row r="765" spans="1:38" ht="19.5" customHeight="1">
      <c r="A765" s="552"/>
      <c r="B765" s="551"/>
      <c r="C765" s="385">
        <f t="shared" si="416"/>
        <v>724</v>
      </c>
      <c r="D765" s="541" t="s">
        <v>401</v>
      </c>
      <c r="E765" s="159" t="s">
        <v>0</v>
      </c>
      <c r="F765" s="212"/>
      <c r="G765" s="217"/>
      <c r="H765" s="216"/>
      <c r="I765" s="219" t="str">
        <f t="shared" si="434"/>
        <v>S.I.</v>
      </c>
      <c r="J765" s="235"/>
      <c r="K765" s="61"/>
      <c r="L765" s="224"/>
      <c r="M765" s="225" t="str">
        <f t="shared" si="435"/>
        <v>S.I.</v>
      </c>
      <c r="N765" s="234"/>
      <c r="O765" s="63"/>
      <c r="P765" s="227"/>
      <c r="Q765" s="228" t="str">
        <f t="shared" si="436"/>
        <v>S.I.</v>
      </c>
      <c r="R765" s="233"/>
      <c r="S765" s="65"/>
      <c r="T765" s="222"/>
      <c r="U765" s="223" t="str">
        <f t="shared" si="437"/>
        <v>S.I.</v>
      </c>
      <c r="V765" s="232"/>
      <c r="W765" s="66"/>
      <c r="X765" s="229"/>
      <c r="Y765" s="230" t="str">
        <f t="shared" si="438"/>
        <v>S.I.</v>
      </c>
      <c r="Z765" s="440"/>
      <c r="AA765" s="441"/>
      <c r="AB765" s="465"/>
      <c r="AC765" s="443" t="str">
        <f t="shared" si="439"/>
        <v>S.I.</v>
      </c>
      <c r="AD765" s="446"/>
      <c r="AE765" s="447"/>
      <c r="AF765" s="468"/>
      <c r="AG765" s="449" t="str">
        <f t="shared" si="440"/>
        <v>S.I.</v>
      </c>
      <c r="AH765" s="452"/>
      <c r="AI765" s="453"/>
      <c r="AJ765" s="473"/>
      <c r="AK765" s="455" t="str">
        <f t="shared" si="441"/>
        <v>S.I.</v>
      </c>
      <c r="AL765" s="1"/>
    </row>
    <row r="766" spans="1:38" ht="19.5" customHeight="1">
      <c r="A766" s="552"/>
      <c r="B766" s="551"/>
      <c r="C766" s="385">
        <f t="shared" si="416"/>
        <v>725</v>
      </c>
      <c r="D766" s="541" t="s">
        <v>401</v>
      </c>
      <c r="E766" s="159" t="s">
        <v>412</v>
      </c>
      <c r="F766" s="212"/>
      <c r="G766" s="217"/>
      <c r="H766" s="216"/>
      <c r="I766" s="219" t="str">
        <f t="shared" si="434"/>
        <v>S.I.</v>
      </c>
      <c r="J766" s="235"/>
      <c r="K766" s="61"/>
      <c r="L766" s="224"/>
      <c r="M766" s="225" t="str">
        <f t="shared" si="435"/>
        <v>S.I.</v>
      </c>
      <c r="N766" s="234"/>
      <c r="O766" s="63"/>
      <c r="P766" s="227"/>
      <c r="Q766" s="228" t="str">
        <f t="shared" si="436"/>
        <v>S.I.</v>
      </c>
      <c r="R766" s="233"/>
      <c r="S766" s="65"/>
      <c r="T766" s="222"/>
      <c r="U766" s="223" t="str">
        <f t="shared" si="437"/>
        <v>S.I.</v>
      </c>
      <c r="V766" s="232"/>
      <c r="W766" s="66"/>
      <c r="X766" s="229"/>
      <c r="Y766" s="230" t="str">
        <f t="shared" si="438"/>
        <v>S.I.</v>
      </c>
      <c r="Z766" s="440"/>
      <c r="AA766" s="441"/>
      <c r="AB766" s="465"/>
      <c r="AC766" s="443" t="str">
        <f t="shared" si="439"/>
        <v>S.I.</v>
      </c>
      <c r="AD766" s="446"/>
      <c r="AE766" s="447"/>
      <c r="AF766" s="468"/>
      <c r="AG766" s="449" t="str">
        <f t="shared" si="440"/>
        <v>S.I.</v>
      </c>
      <c r="AH766" s="452"/>
      <c r="AI766" s="453"/>
      <c r="AJ766" s="473"/>
      <c r="AK766" s="455" t="str">
        <f t="shared" si="441"/>
        <v>S.I.</v>
      </c>
      <c r="AL766" s="1"/>
    </row>
    <row r="767" spans="1:38" ht="19.5" customHeight="1" outlineLevel="1">
      <c r="A767" s="552"/>
      <c r="B767" s="551"/>
      <c r="C767" s="386">
        <v>1801</v>
      </c>
      <c r="D767" s="542" t="s">
        <v>860</v>
      </c>
      <c r="E767" s="159" t="s">
        <v>0</v>
      </c>
      <c r="F767" s="212"/>
      <c r="G767" s="217"/>
      <c r="H767" s="216"/>
      <c r="I767" s="219" t="str">
        <f t="shared" si="434"/>
        <v>S.I.</v>
      </c>
      <c r="J767" s="235"/>
      <c r="K767" s="61"/>
      <c r="L767" s="224"/>
      <c r="M767" s="225" t="str">
        <f t="shared" si="435"/>
        <v>S.I.</v>
      </c>
      <c r="N767" s="234"/>
      <c r="O767" s="63"/>
      <c r="P767" s="227"/>
      <c r="Q767" s="228" t="str">
        <f t="shared" si="436"/>
        <v>S.I.</v>
      </c>
      <c r="R767" s="233"/>
      <c r="S767" s="65"/>
      <c r="T767" s="222"/>
      <c r="U767" s="223" t="str">
        <f t="shared" si="437"/>
        <v>S.I.</v>
      </c>
      <c r="V767" s="232"/>
      <c r="W767" s="66"/>
      <c r="X767" s="229"/>
      <c r="Y767" s="230" t="str">
        <f t="shared" si="438"/>
        <v>S.I.</v>
      </c>
      <c r="Z767" s="440"/>
      <c r="AA767" s="441"/>
      <c r="AB767" s="465"/>
      <c r="AC767" s="443" t="str">
        <f t="shared" si="439"/>
        <v>S.I.</v>
      </c>
      <c r="AD767" s="446"/>
      <c r="AE767" s="447"/>
      <c r="AF767" s="468"/>
      <c r="AG767" s="449" t="str">
        <f t="shared" si="440"/>
        <v>S.I.</v>
      </c>
      <c r="AH767" s="452"/>
      <c r="AI767" s="453"/>
      <c r="AJ767" s="473"/>
      <c r="AK767" s="455" t="str">
        <f t="shared" si="441"/>
        <v>S.I.</v>
      </c>
      <c r="AL767" s="1"/>
    </row>
    <row r="768" spans="1:38" ht="19.5" customHeight="1" outlineLevel="1">
      <c r="A768" s="552"/>
      <c r="B768" s="551"/>
      <c r="C768" s="386">
        <v>1826</v>
      </c>
      <c r="D768" s="543" t="s">
        <v>402</v>
      </c>
      <c r="E768" s="159" t="s">
        <v>412</v>
      </c>
      <c r="F768" s="212"/>
      <c r="G768" s="217"/>
      <c r="H768" s="216"/>
      <c r="I768" s="219" t="str">
        <f t="shared" si="434"/>
        <v>S.I.</v>
      </c>
      <c r="J768" s="235"/>
      <c r="K768" s="61"/>
      <c r="L768" s="224"/>
      <c r="M768" s="225" t="str">
        <f t="shared" si="435"/>
        <v>S.I.</v>
      </c>
      <c r="N768" s="234"/>
      <c r="O768" s="63"/>
      <c r="P768" s="227"/>
      <c r="Q768" s="228" t="str">
        <f t="shared" si="436"/>
        <v>S.I.</v>
      </c>
      <c r="R768" s="233"/>
      <c r="S768" s="65"/>
      <c r="T768" s="222"/>
      <c r="U768" s="223" t="str">
        <f t="shared" si="437"/>
        <v>S.I.</v>
      </c>
      <c r="V768" s="232"/>
      <c r="W768" s="66"/>
      <c r="X768" s="229"/>
      <c r="Y768" s="230" t="str">
        <f t="shared" si="438"/>
        <v>S.I.</v>
      </c>
      <c r="Z768" s="440"/>
      <c r="AA768" s="441"/>
      <c r="AB768" s="465"/>
      <c r="AC768" s="443" t="str">
        <f t="shared" si="439"/>
        <v>S.I.</v>
      </c>
      <c r="AD768" s="446"/>
      <c r="AE768" s="447"/>
      <c r="AF768" s="468"/>
      <c r="AG768" s="449" t="str">
        <f t="shared" si="440"/>
        <v>S.I.</v>
      </c>
      <c r="AH768" s="452"/>
      <c r="AI768" s="453"/>
      <c r="AJ768" s="473"/>
      <c r="AK768" s="455" t="str">
        <f t="shared" si="441"/>
        <v>S.I.</v>
      </c>
      <c r="AL768" s="1"/>
    </row>
    <row r="769" spans="1:38" ht="19.5" customHeight="1" outlineLevel="1">
      <c r="A769" s="552"/>
      <c r="B769" s="551"/>
      <c r="C769" s="386">
        <v>1851</v>
      </c>
      <c r="D769" s="542" t="s">
        <v>861</v>
      </c>
      <c r="E769" s="159" t="s">
        <v>0</v>
      </c>
      <c r="F769" s="212"/>
      <c r="G769" s="217"/>
      <c r="H769" s="216"/>
      <c r="I769" s="219" t="str">
        <f t="shared" si="434"/>
        <v>S.I.</v>
      </c>
      <c r="J769" s="235"/>
      <c r="K769" s="61"/>
      <c r="L769" s="224"/>
      <c r="M769" s="225" t="str">
        <f t="shared" si="435"/>
        <v>S.I.</v>
      </c>
      <c r="N769" s="234"/>
      <c r="O769" s="63"/>
      <c r="P769" s="227"/>
      <c r="Q769" s="228" t="str">
        <f t="shared" si="436"/>
        <v>S.I.</v>
      </c>
      <c r="R769" s="233"/>
      <c r="S769" s="65"/>
      <c r="T769" s="222"/>
      <c r="U769" s="223" t="str">
        <f t="shared" si="437"/>
        <v>S.I.</v>
      </c>
      <c r="V769" s="232"/>
      <c r="W769" s="66"/>
      <c r="X769" s="229"/>
      <c r="Y769" s="230" t="str">
        <f t="shared" si="438"/>
        <v>S.I.</v>
      </c>
      <c r="Z769" s="440"/>
      <c r="AA769" s="441"/>
      <c r="AB769" s="465"/>
      <c r="AC769" s="443" t="str">
        <f t="shared" si="439"/>
        <v>S.I.</v>
      </c>
      <c r="AD769" s="446"/>
      <c r="AE769" s="447"/>
      <c r="AF769" s="468"/>
      <c r="AG769" s="449" t="str">
        <f t="shared" si="440"/>
        <v>S.I.</v>
      </c>
      <c r="AH769" s="452"/>
      <c r="AI769" s="453"/>
      <c r="AJ769" s="473"/>
      <c r="AK769" s="455" t="str">
        <f t="shared" si="441"/>
        <v>S.I.</v>
      </c>
      <c r="AL769" s="1"/>
    </row>
    <row r="770" spans="1:38" ht="19.5" customHeight="1" outlineLevel="1">
      <c r="A770" s="552"/>
      <c r="B770" s="551"/>
      <c r="C770" s="386">
        <v>1876</v>
      </c>
      <c r="D770" s="543" t="s">
        <v>402</v>
      </c>
      <c r="E770" s="159" t="s">
        <v>412</v>
      </c>
      <c r="F770" s="212"/>
      <c r="G770" s="217"/>
      <c r="H770" s="216"/>
      <c r="I770" s="219" t="str">
        <f t="shared" si="434"/>
        <v>S.I.</v>
      </c>
      <c r="J770" s="235"/>
      <c r="K770" s="61"/>
      <c r="L770" s="224"/>
      <c r="M770" s="225" t="str">
        <f t="shared" si="435"/>
        <v>S.I.</v>
      </c>
      <c r="N770" s="234"/>
      <c r="O770" s="63"/>
      <c r="P770" s="227"/>
      <c r="Q770" s="228" t="str">
        <f t="shared" si="436"/>
        <v>S.I.</v>
      </c>
      <c r="R770" s="233"/>
      <c r="S770" s="65"/>
      <c r="T770" s="222"/>
      <c r="U770" s="223" t="str">
        <f t="shared" si="437"/>
        <v>S.I.</v>
      </c>
      <c r="V770" s="232"/>
      <c r="W770" s="66"/>
      <c r="X770" s="229"/>
      <c r="Y770" s="230" t="str">
        <f t="shared" si="438"/>
        <v>S.I.</v>
      </c>
      <c r="Z770" s="440"/>
      <c r="AA770" s="441"/>
      <c r="AB770" s="465"/>
      <c r="AC770" s="443" t="str">
        <f t="shared" si="439"/>
        <v>S.I.</v>
      </c>
      <c r="AD770" s="446"/>
      <c r="AE770" s="447"/>
      <c r="AF770" s="468"/>
      <c r="AG770" s="449" t="str">
        <f t="shared" si="440"/>
        <v>S.I.</v>
      </c>
      <c r="AH770" s="452"/>
      <c r="AI770" s="453"/>
      <c r="AJ770" s="473"/>
      <c r="AK770" s="455" t="str">
        <f t="shared" si="441"/>
        <v>S.I.</v>
      </c>
      <c r="AL770" s="1"/>
    </row>
    <row r="771" spans="1:38" ht="19.5" customHeight="1">
      <c r="A771" s="552"/>
      <c r="B771" s="551"/>
      <c r="C771" s="385">
        <f>+C766+1</f>
        <v>726</v>
      </c>
      <c r="D771" s="541" t="s">
        <v>402</v>
      </c>
      <c r="E771" s="159" t="s">
        <v>0</v>
      </c>
      <c r="F771" s="212"/>
      <c r="G771" s="217"/>
      <c r="H771" s="216"/>
      <c r="I771" s="219" t="str">
        <f t="shared" si="434"/>
        <v>S.I.</v>
      </c>
      <c r="J771" s="235"/>
      <c r="K771" s="61"/>
      <c r="L771" s="224"/>
      <c r="M771" s="225" t="str">
        <f t="shared" si="435"/>
        <v>S.I.</v>
      </c>
      <c r="N771" s="234"/>
      <c r="O771" s="63"/>
      <c r="P771" s="227"/>
      <c r="Q771" s="228" t="str">
        <f t="shared" si="436"/>
        <v>S.I.</v>
      </c>
      <c r="R771" s="233"/>
      <c r="S771" s="65"/>
      <c r="T771" s="222"/>
      <c r="U771" s="223" t="str">
        <f t="shared" si="437"/>
        <v>S.I.</v>
      </c>
      <c r="V771" s="232"/>
      <c r="W771" s="66"/>
      <c r="X771" s="229"/>
      <c r="Y771" s="230" t="str">
        <f t="shared" si="438"/>
        <v>S.I.</v>
      </c>
      <c r="Z771" s="440"/>
      <c r="AA771" s="441"/>
      <c r="AB771" s="465"/>
      <c r="AC771" s="443" t="str">
        <f t="shared" si="439"/>
        <v>S.I.</v>
      </c>
      <c r="AD771" s="446"/>
      <c r="AE771" s="447"/>
      <c r="AF771" s="468"/>
      <c r="AG771" s="449" t="str">
        <f t="shared" si="440"/>
        <v>S.I.</v>
      </c>
      <c r="AH771" s="452"/>
      <c r="AI771" s="453"/>
      <c r="AJ771" s="473"/>
      <c r="AK771" s="455" t="str">
        <f t="shared" si="441"/>
        <v>S.I.</v>
      </c>
      <c r="AL771" s="1"/>
    </row>
    <row r="772" spans="1:38" ht="19.5" customHeight="1">
      <c r="A772" s="552"/>
      <c r="B772" s="551"/>
      <c r="C772" s="385">
        <f t="shared" si="416"/>
        <v>727</v>
      </c>
      <c r="D772" s="541" t="s">
        <v>402</v>
      </c>
      <c r="E772" s="159" t="s">
        <v>412</v>
      </c>
      <c r="F772" s="212"/>
      <c r="G772" s="217"/>
      <c r="H772" s="216"/>
      <c r="I772" s="219" t="str">
        <f t="shared" si="434"/>
        <v>S.I.</v>
      </c>
      <c r="J772" s="235"/>
      <c r="K772" s="61"/>
      <c r="L772" s="224"/>
      <c r="M772" s="225" t="str">
        <f t="shared" si="435"/>
        <v>S.I.</v>
      </c>
      <c r="N772" s="234"/>
      <c r="O772" s="63"/>
      <c r="P772" s="227"/>
      <c r="Q772" s="228" t="str">
        <f t="shared" si="436"/>
        <v>S.I.</v>
      </c>
      <c r="R772" s="233"/>
      <c r="S772" s="65"/>
      <c r="T772" s="222"/>
      <c r="U772" s="223" t="str">
        <f t="shared" si="437"/>
        <v>S.I.</v>
      </c>
      <c r="V772" s="232"/>
      <c r="W772" s="66"/>
      <c r="X772" s="229"/>
      <c r="Y772" s="230" t="str">
        <f t="shared" si="438"/>
        <v>S.I.</v>
      </c>
      <c r="Z772" s="440"/>
      <c r="AA772" s="441"/>
      <c r="AB772" s="465"/>
      <c r="AC772" s="443" t="str">
        <f t="shared" si="439"/>
        <v>S.I.</v>
      </c>
      <c r="AD772" s="446"/>
      <c r="AE772" s="447"/>
      <c r="AF772" s="468"/>
      <c r="AG772" s="449" t="str">
        <f t="shared" si="440"/>
        <v>S.I.</v>
      </c>
      <c r="AH772" s="452"/>
      <c r="AI772" s="453"/>
      <c r="AJ772" s="473"/>
      <c r="AK772" s="455" t="str">
        <f t="shared" si="441"/>
        <v>S.I.</v>
      </c>
      <c r="AL772" s="1"/>
    </row>
    <row r="773" spans="1:38" ht="19.5" customHeight="1">
      <c r="A773" s="552"/>
      <c r="B773" s="551"/>
      <c r="C773" s="385">
        <f t="shared" si="416"/>
        <v>728</v>
      </c>
      <c r="D773" s="541" t="s">
        <v>403</v>
      </c>
      <c r="E773" s="159" t="s">
        <v>0</v>
      </c>
      <c r="F773" s="212"/>
      <c r="G773" s="217"/>
      <c r="H773" s="216"/>
      <c r="I773" s="219" t="str">
        <f t="shared" si="434"/>
        <v>S.I.</v>
      </c>
      <c r="J773" s="235"/>
      <c r="K773" s="61"/>
      <c r="L773" s="224"/>
      <c r="M773" s="225" t="str">
        <f t="shared" si="435"/>
        <v>S.I.</v>
      </c>
      <c r="N773" s="234"/>
      <c r="O773" s="63"/>
      <c r="P773" s="227"/>
      <c r="Q773" s="228" t="str">
        <f t="shared" si="436"/>
        <v>S.I.</v>
      </c>
      <c r="R773" s="233"/>
      <c r="S773" s="65"/>
      <c r="T773" s="222"/>
      <c r="U773" s="223" t="str">
        <f t="shared" si="437"/>
        <v>S.I.</v>
      </c>
      <c r="V773" s="232"/>
      <c r="W773" s="66"/>
      <c r="X773" s="229"/>
      <c r="Y773" s="230" t="str">
        <f t="shared" si="438"/>
        <v>S.I.</v>
      </c>
      <c r="Z773" s="440"/>
      <c r="AA773" s="441"/>
      <c r="AB773" s="465"/>
      <c r="AC773" s="443" t="str">
        <f t="shared" si="439"/>
        <v>S.I.</v>
      </c>
      <c r="AD773" s="446"/>
      <c r="AE773" s="447"/>
      <c r="AF773" s="468"/>
      <c r="AG773" s="449" t="str">
        <f t="shared" si="440"/>
        <v>S.I.</v>
      </c>
      <c r="AH773" s="452"/>
      <c r="AI773" s="453"/>
      <c r="AJ773" s="473"/>
      <c r="AK773" s="455" t="str">
        <f t="shared" si="441"/>
        <v>S.I.</v>
      </c>
      <c r="AL773" s="1"/>
    </row>
    <row r="774" spans="1:38" ht="19.5" customHeight="1">
      <c r="A774" s="552"/>
      <c r="B774" s="551"/>
      <c r="C774" s="385">
        <f t="shared" si="416"/>
        <v>729</v>
      </c>
      <c r="D774" s="541" t="s">
        <v>403</v>
      </c>
      <c r="E774" s="159" t="s">
        <v>412</v>
      </c>
      <c r="F774" s="212"/>
      <c r="G774" s="217"/>
      <c r="H774" s="216"/>
      <c r="I774" s="219" t="str">
        <f t="shared" si="434"/>
        <v>S.I.</v>
      </c>
      <c r="J774" s="235"/>
      <c r="K774" s="61"/>
      <c r="L774" s="224"/>
      <c r="M774" s="225" t="str">
        <f t="shared" si="435"/>
        <v>S.I.</v>
      </c>
      <c r="N774" s="234"/>
      <c r="O774" s="63"/>
      <c r="P774" s="227"/>
      <c r="Q774" s="228" t="str">
        <f t="shared" si="436"/>
        <v>S.I.</v>
      </c>
      <c r="R774" s="233"/>
      <c r="S774" s="65"/>
      <c r="T774" s="222"/>
      <c r="U774" s="223" t="str">
        <f t="shared" si="437"/>
        <v>S.I.</v>
      </c>
      <c r="V774" s="232"/>
      <c r="W774" s="66"/>
      <c r="X774" s="229"/>
      <c r="Y774" s="230" t="str">
        <f t="shared" si="438"/>
        <v>S.I.</v>
      </c>
      <c r="Z774" s="440"/>
      <c r="AA774" s="441"/>
      <c r="AB774" s="465"/>
      <c r="AC774" s="443" t="str">
        <f t="shared" si="439"/>
        <v>S.I.</v>
      </c>
      <c r="AD774" s="446"/>
      <c r="AE774" s="447"/>
      <c r="AF774" s="468"/>
      <c r="AG774" s="449" t="str">
        <f t="shared" si="440"/>
        <v>S.I.</v>
      </c>
      <c r="AH774" s="452"/>
      <c r="AI774" s="453"/>
      <c r="AJ774" s="473"/>
      <c r="AK774" s="455" t="str">
        <f t="shared" si="441"/>
        <v>S.I.</v>
      </c>
      <c r="AL774" s="1"/>
    </row>
    <row r="775" spans="1:38" ht="19.5" customHeight="1">
      <c r="A775" s="552"/>
      <c r="B775" s="551"/>
      <c r="C775" s="385">
        <f t="shared" si="416"/>
        <v>730</v>
      </c>
      <c r="D775" s="541" t="s">
        <v>404</v>
      </c>
      <c r="E775" s="159" t="s">
        <v>0</v>
      </c>
      <c r="F775" s="212"/>
      <c r="G775" s="217"/>
      <c r="H775" s="216"/>
      <c r="I775" s="219" t="str">
        <f t="shared" si="434"/>
        <v>S.I.</v>
      </c>
      <c r="J775" s="235"/>
      <c r="K775" s="61"/>
      <c r="L775" s="224"/>
      <c r="M775" s="225" t="str">
        <f t="shared" si="435"/>
        <v>S.I.</v>
      </c>
      <c r="N775" s="234"/>
      <c r="O775" s="63"/>
      <c r="P775" s="227"/>
      <c r="Q775" s="228" t="str">
        <f t="shared" si="436"/>
        <v>S.I.</v>
      </c>
      <c r="R775" s="233"/>
      <c r="S775" s="65"/>
      <c r="T775" s="222"/>
      <c r="U775" s="223" t="str">
        <f t="shared" si="437"/>
        <v>S.I.</v>
      </c>
      <c r="V775" s="232"/>
      <c r="W775" s="66"/>
      <c r="X775" s="229"/>
      <c r="Y775" s="230" t="str">
        <f t="shared" si="438"/>
        <v>S.I.</v>
      </c>
      <c r="Z775" s="440"/>
      <c r="AA775" s="441"/>
      <c r="AB775" s="465"/>
      <c r="AC775" s="443" t="str">
        <f t="shared" si="439"/>
        <v>S.I.</v>
      </c>
      <c r="AD775" s="446"/>
      <c r="AE775" s="447"/>
      <c r="AF775" s="468"/>
      <c r="AG775" s="449" t="str">
        <f t="shared" si="440"/>
        <v>S.I.</v>
      </c>
      <c r="AH775" s="452"/>
      <c r="AI775" s="453"/>
      <c r="AJ775" s="473"/>
      <c r="AK775" s="455" t="str">
        <f t="shared" si="441"/>
        <v>S.I.</v>
      </c>
      <c r="AL775" s="1"/>
    </row>
    <row r="776" spans="1:38" ht="19.5" customHeight="1">
      <c r="A776" s="552"/>
      <c r="B776" s="551"/>
      <c r="C776" s="385">
        <f t="shared" si="416"/>
        <v>731</v>
      </c>
      <c r="D776" s="541" t="s">
        <v>404</v>
      </c>
      <c r="E776" s="159" t="s">
        <v>412</v>
      </c>
      <c r="F776" s="212"/>
      <c r="G776" s="217"/>
      <c r="H776" s="216"/>
      <c r="I776" s="219" t="str">
        <f t="shared" si="434"/>
        <v>S.I.</v>
      </c>
      <c r="J776" s="235"/>
      <c r="K776" s="61"/>
      <c r="L776" s="224"/>
      <c r="M776" s="225" t="str">
        <f t="shared" si="435"/>
        <v>S.I.</v>
      </c>
      <c r="N776" s="234"/>
      <c r="O776" s="63"/>
      <c r="P776" s="227"/>
      <c r="Q776" s="228" t="str">
        <f t="shared" si="436"/>
        <v>S.I.</v>
      </c>
      <c r="R776" s="233"/>
      <c r="S776" s="65"/>
      <c r="T776" s="222"/>
      <c r="U776" s="223" t="str">
        <f t="shared" si="437"/>
        <v>S.I.</v>
      </c>
      <c r="V776" s="232"/>
      <c r="W776" s="66"/>
      <c r="X776" s="229"/>
      <c r="Y776" s="230" t="str">
        <f t="shared" si="438"/>
        <v>S.I.</v>
      </c>
      <c r="Z776" s="440"/>
      <c r="AA776" s="441"/>
      <c r="AB776" s="465"/>
      <c r="AC776" s="443" t="str">
        <f t="shared" si="439"/>
        <v>S.I.</v>
      </c>
      <c r="AD776" s="446"/>
      <c r="AE776" s="447"/>
      <c r="AF776" s="468"/>
      <c r="AG776" s="449" t="str">
        <f t="shared" si="440"/>
        <v>S.I.</v>
      </c>
      <c r="AH776" s="452"/>
      <c r="AI776" s="453"/>
      <c r="AJ776" s="473"/>
      <c r="AK776" s="455" t="str">
        <f t="shared" si="441"/>
        <v>S.I.</v>
      </c>
      <c r="AL776" s="1"/>
    </row>
    <row r="777" spans="1:38" ht="19.5" customHeight="1">
      <c r="A777" s="552"/>
      <c r="B777" s="551"/>
      <c r="C777" s="385">
        <f t="shared" si="416"/>
        <v>732</v>
      </c>
      <c r="D777" s="541" t="s">
        <v>405</v>
      </c>
      <c r="E777" s="159" t="s">
        <v>0</v>
      </c>
      <c r="F777" s="212"/>
      <c r="G777" s="217"/>
      <c r="H777" s="216"/>
      <c r="I777" s="219" t="str">
        <f t="shared" si="434"/>
        <v>S.I.</v>
      </c>
      <c r="J777" s="235"/>
      <c r="K777" s="61"/>
      <c r="L777" s="224"/>
      <c r="M777" s="225" t="str">
        <f t="shared" si="435"/>
        <v>S.I.</v>
      </c>
      <c r="N777" s="234"/>
      <c r="O777" s="63"/>
      <c r="P777" s="227"/>
      <c r="Q777" s="228" t="str">
        <f t="shared" si="436"/>
        <v>S.I.</v>
      </c>
      <c r="R777" s="233"/>
      <c r="S777" s="65"/>
      <c r="T777" s="222"/>
      <c r="U777" s="223" t="str">
        <f t="shared" si="437"/>
        <v>S.I.</v>
      </c>
      <c r="V777" s="232"/>
      <c r="W777" s="66"/>
      <c r="X777" s="229"/>
      <c r="Y777" s="230" t="str">
        <f t="shared" si="438"/>
        <v>S.I.</v>
      </c>
      <c r="Z777" s="440"/>
      <c r="AA777" s="441"/>
      <c r="AB777" s="465"/>
      <c r="AC777" s="443" t="str">
        <f t="shared" si="439"/>
        <v>S.I.</v>
      </c>
      <c r="AD777" s="446"/>
      <c r="AE777" s="447"/>
      <c r="AF777" s="468"/>
      <c r="AG777" s="449" t="str">
        <f t="shared" si="440"/>
        <v>S.I.</v>
      </c>
      <c r="AH777" s="452"/>
      <c r="AI777" s="453"/>
      <c r="AJ777" s="473"/>
      <c r="AK777" s="455" t="str">
        <f t="shared" si="441"/>
        <v>S.I.</v>
      </c>
      <c r="AL777" s="1"/>
    </row>
    <row r="778" spans="1:38" ht="19.5" customHeight="1">
      <c r="A778" s="552"/>
      <c r="B778" s="551"/>
      <c r="C778" s="385">
        <f t="shared" si="416"/>
        <v>733</v>
      </c>
      <c r="D778" s="541" t="s">
        <v>405</v>
      </c>
      <c r="E778" s="159" t="s">
        <v>412</v>
      </c>
      <c r="F778" s="212"/>
      <c r="G778" s="217"/>
      <c r="H778" s="216"/>
      <c r="I778" s="219" t="str">
        <f t="shared" si="434"/>
        <v>S.I.</v>
      </c>
      <c r="J778" s="235"/>
      <c r="K778" s="61"/>
      <c r="L778" s="224"/>
      <c r="M778" s="225" t="str">
        <f t="shared" si="435"/>
        <v>S.I.</v>
      </c>
      <c r="N778" s="234"/>
      <c r="O778" s="63"/>
      <c r="P778" s="227"/>
      <c r="Q778" s="228" t="str">
        <f t="shared" si="436"/>
        <v>S.I.</v>
      </c>
      <c r="R778" s="233"/>
      <c r="S778" s="65"/>
      <c r="T778" s="222"/>
      <c r="U778" s="223" t="str">
        <f t="shared" si="437"/>
        <v>S.I.</v>
      </c>
      <c r="V778" s="232"/>
      <c r="W778" s="66"/>
      <c r="X778" s="229"/>
      <c r="Y778" s="230" t="str">
        <f t="shared" si="438"/>
        <v>S.I.</v>
      </c>
      <c r="Z778" s="440"/>
      <c r="AA778" s="441"/>
      <c r="AB778" s="465"/>
      <c r="AC778" s="443" t="str">
        <f t="shared" si="439"/>
        <v>S.I.</v>
      </c>
      <c r="AD778" s="446"/>
      <c r="AE778" s="447"/>
      <c r="AF778" s="468"/>
      <c r="AG778" s="449" t="str">
        <f t="shared" si="440"/>
        <v>S.I.</v>
      </c>
      <c r="AH778" s="452"/>
      <c r="AI778" s="453"/>
      <c r="AJ778" s="473"/>
      <c r="AK778" s="455" t="str">
        <f t="shared" si="441"/>
        <v>S.I.</v>
      </c>
      <c r="AL778" s="1"/>
    </row>
    <row r="779" spans="1:38" ht="19.5" customHeight="1">
      <c r="A779" s="552"/>
      <c r="B779" s="551"/>
      <c r="C779" s="385">
        <f t="shared" si="416"/>
        <v>734</v>
      </c>
      <c r="D779" s="541" t="s">
        <v>406</v>
      </c>
      <c r="E779" s="159" t="s">
        <v>0</v>
      </c>
      <c r="F779" s="212"/>
      <c r="G779" s="217"/>
      <c r="H779" s="216"/>
      <c r="I779" s="219" t="str">
        <f t="shared" si="434"/>
        <v>S.I.</v>
      </c>
      <c r="J779" s="235"/>
      <c r="K779" s="61"/>
      <c r="L779" s="224"/>
      <c r="M779" s="225" t="str">
        <f t="shared" si="435"/>
        <v>S.I.</v>
      </c>
      <c r="N779" s="234"/>
      <c r="O779" s="63"/>
      <c r="P779" s="227"/>
      <c r="Q779" s="228" t="str">
        <f t="shared" si="436"/>
        <v>S.I.</v>
      </c>
      <c r="R779" s="233"/>
      <c r="S779" s="65"/>
      <c r="T779" s="222"/>
      <c r="U779" s="223" t="str">
        <f t="shared" si="437"/>
        <v>S.I.</v>
      </c>
      <c r="V779" s="232"/>
      <c r="W779" s="66"/>
      <c r="X779" s="229"/>
      <c r="Y779" s="230" t="str">
        <f t="shared" si="438"/>
        <v>S.I.</v>
      </c>
      <c r="Z779" s="440"/>
      <c r="AA779" s="441"/>
      <c r="AB779" s="465"/>
      <c r="AC779" s="443" t="str">
        <f t="shared" si="439"/>
        <v>S.I.</v>
      </c>
      <c r="AD779" s="446"/>
      <c r="AE779" s="447"/>
      <c r="AF779" s="468"/>
      <c r="AG779" s="449" t="str">
        <f t="shared" si="440"/>
        <v>S.I.</v>
      </c>
      <c r="AH779" s="452"/>
      <c r="AI779" s="453"/>
      <c r="AJ779" s="473"/>
      <c r="AK779" s="455" t="str">
        <f t="shared" si="441"/>
        <v>S.I.</v>
      </c>
      <c r="AL779" s="1"/>
    </row>
    <row r="780" spans="1:38" ht="19.5" customHeight="1">
      <c r="A780" s="552"/>
      <c r="B780" s="551"/>
      <c r="C780" s="385">
        <f t="shared" si="416"/>
        <v>735</v>
      </c>
      <c r="D780" s="541" t="s">
        <v>406</v>
      </c>
      <c r="E780" s="159" t="s">
        <v>412</v>
      </c>
      <c r="F780" s="212"/>
      <c r="G780" s="217"/>
      <c r="H780" s="216"/>
      <c r="I780" s="219" t="str">
        <f t="shared" si="434"/>
        <v>S.I.</v>
      </c>
      <c r="J780" s="235"/>
      <c r="K780" s="61"/>
      <c r="L780" s="224"/>
      <c r="M780" s="225" t="str">
        <f t="shared" si="435"/>
        <v>S.I.</v>
      </c>
      <c r="N780" s="234"/>
      <c r="O780" s="63"/>
      <c r="P780" s="227"/>
      <c r="Q780" s="228" t="str">
        <f t="shared" si="436"/>
        <v>S.I.</v>
      </c>
      <c r="R780" s="233"/>
      <c r="S780" s="65"/>
      <c r="T780" s="222"/>
      <c r="U780" s="223" t="str">
        <f t="shared" si="437"/>
        <v>S.I.</v>
      </c>
      <c r="V780" s="232"/>
      <c r="W780" s="66"/>
      <c r="X780" s="229"/>
      <c r="Y780" s="230" t="str">
        <f t="shared" si="438"/>
        <v>S.I.</v>
      </c>
      <c r="Z780" s="440"/>
      <c r="AA780" s="441"/>
      <c r="AB780" s="465"/>
      <c r="AC780" s="443" t="str">
        <f t="shared" si="439"/>
        <v>S.I.</v>
      </c>
      <c r="AD780" s="446"/>
      <c r="AE780" s="447"/>
      <c r="AF780" s="468"/>
      <c r="AG780" s="449" t="str">
        <f t="shared" si="440"/>
        <v>S.I.</v>
      </c>
      <c r="AH780" s="452"/>
      <c r="AI780" s="453"/>
      <c r="AJ780" s="473"/>
      <c r="AK780" s="455" t="str">
        <f t="shared" si="441"/>
        <v>S.I.</v>
      </c>
      <c r="AL780" s="1"/>
    </row>
    <row r="781" spans="1:38" ht="19.5" customHeight="1">
      <c r="A781" s="552"/>
      <c r="B781" s="551"/>
      <c r="C781" s="385">
        <f t="shared" si="416"/>
        <v>736</v>
      </c>
      <c r="D781" s="541" t="s">
        <v>410</v>
      </c>
      <c r="E781" s="159" t="s">
        <v>0</v>
      </c>
      <c r="F781" s="212"/>
      <c r="G781" s="217"/>
      <c r="H781" s="216"/>
      <c r="I781" s="219" t="str">
        <f t="shared" si="434"/>
        <v>S.I.</v>
      </c>
      <c r="J781" s="235"/>
      <c r="K781" s="61"/>
      <c r="L781" s="224"/>
      <c r="M781" s="225" t="str">
        <f t="shared" si="435"/>
        <v>S.I.</v>
      </c>
      <c r="N781" s="234"/>
      <c r="O781" s="63"/>
      <c r="P781" s="227"/>
      <c r="Q781" s="228" t="str">
        <f t="shared" si="436"/>
        <v>S.I.</v>
      </c>
      <c r="R781" s="233"/>
      <c r="S781" s="65"/>
      <c r="T781" s="222"/>
      <c r="U781" s="223" t="str">
        <f t="shared" si="437"/>
        <v>S.I.</v>
      </c>
      <c r="V781" s="232"/>
      <c r="W781" s="66"/>
      <c r="X781" s="229"/>
      <c r="Y781" s="230" t="str">
        <f t="shared" si="438"/>
        <v>S.I.</v>
      </c>
      <c r="Z781" s="440"/>
      <c r="AA781" s="441"/>
      <c r="AB781" s="465"/>
      <c r="AC781" s="443" t="str">
        <f t="shared" si="439"/>
        <v>S.I.</v>
      </c>
      <c r="AD781" s="446"/>
      <c r="AE781" s="447"/>
      <c r="AF781" s="468"/>
      <c r="AG781" s="449" t="str">
        <f t="shared" si="440"/>
        <v>S.I.</v>
      </c>
      <c r="AH781" s="452"/>
      <c r="AI781" s="453"/>
      <c r="AJ781" s="473"/>
      <c r="AK781" s="455" t="str">
        <f t="shared" si="441"/>
        <v>S.I.</v>
      </c>
      <c r="AL781" s="1"/>
    </row>
    <row r="782" spans="1:38" ht="19.5" customHeight="1">
      <c r="A782" s="552"/>
      <c r="B782" s="551"/>
      <c r="C782" s="385">
        <f t="shared" si="416"/>
        <v>737</v>
      </c>
      <c r="D782" s="541" t="s">
        <v>410</v>
      </c>
      <c r="E782" s="159" t="s">
        <v>412</v>
      </c>
      <c r="F782" s="212"/>
      <c r="G782" s="217"/>
      <c r="H782" s="216"/>
      <c r="I782" s="219" t="str">
        <f t="shared" si="434"/>
        <v>S.I.</v>
      </c>
      <c r="J782" s="235"/>
      <c r="K782" s="61"/>
      <c r="L782" s="224"/>
      <c r="M782" s="225" t="str">
        <f t="shared" si="435"/>
        <v>S.I.</v>
      </c>
      <c r="N782" s="234"/>
      <c r="O782" s="63"/>
      <c r="P782" s="227"/>
      <c r="Q782" s="228" t="str">
        <f t="shared" si="436"/>
        <v>S.I.</v>
      </c>
      <c r="R782" s="233"/>
      <c r="S782" s="65"/>
      <c r="T782" s="222"/>
      <c r="U782" s="223" t="str">
        <f t="shared" si="437"/>
        <v>S.I.</v>
      </c>
      <c r="V782" s="232"/>
      <c r="W782" s="66"/>
      <c r="X782" s="229"/>
      <c r="Y782" s="230" t="str">
        <f t="shared" si="438"/>
        <v>S.I.</v>
      </c>
      <c r="Z782" s="440"/>
      <c r="AA782" s="441"/>
      <c r="AB782" s="465"/>
      <c r="AC782" s="443" t="str">
        <f t="shared" si="439"/>
        <v>S.I.</v>
      </c>
      <c r="AD782" s="446"/>
      <c r="AE782" s="447"/>
      <c r="AF782" s="468"/>
      <c r="AG782" s="449" t="str">
        <f t="shared" si="440"/>
        <v>S.I.</v>
      </c>
      <c r="AH782" s="452"/>
      <c r="AI782" s="453"/>
      <c r="AJ782" s="473"/>
      <c r="AK782" s="455" t="str">
        <f t="shared" si="441"/>
        <v>S.I.</v>
      </c>
      <c r="AL782" s="1"/>
    </row>
    <row r="783" spans="1:38" ht="19.5" customHeight="1">
      <c r="A783" s="552"/>
      <c r="B783" s="551"/>
      <c r="C783" s="385">
        <f t="shared" si="416"/>
        <v>738</v>
      </c>
      <c r="D783" s="541" t="s">
        <v>413</v>
      </c>
      <c r="E783" s="159" t="s">
        <v>0</v>
      </c>
      <c r="F783" s="212"/>
      <c r="G783" s="217"/>
      <c r="H783" s="216"/>
      <c r="I783" s="219" t="str">
        <f t="shared" si="434"/>
        <v>S.I.</v>
      </c>
      <c r="J783" s="235"/>
      <c r="K783" s="61"/>
      <c r="L783" s="224"/>
      <c r="M783" s="225" t="str">
        <f t="shared" si="435"/>
        <v>S.I.</v>
      </c>
      <c r="N783" s="234"/>
      <c r="O783" s="63"/>
      <c r="P783" s="227"/>
      <c r="Q783" s="228" t="str">
        <f t="shared" si="436"/>
        <v>S.I.</v>
      </c>
      <c r="R783" s="233"/>
      <c r="S783" s="65"/>
      <c r="T783" s="222"/>
      <c r="U783" s="223" t="str">
        <f t="shared" si="437"/>
        <v>S.I.</v>
      </c>
      <c r="V783" s="232"/>
      <c r="W783" s="66"/>
      <c r="X783" s="229"/>
      <c r="Y783" s="230" t="str">
        <f t="shared" si="438"/>
        <v>S.I.</v>
      </c>
      <c r="Z783" s="440"/>
      <c r="AA783" s="441"/>
      <c r="AB783" s="465"/>
      <c r="AC783" s="443" t="str">
        <f t="shared" si="439"/>
        <v>S.I.</v>
      </c>
      <c r="AD783" s="446"/>
      <c r="AE783" s="447"/>
      <c r="AF783" s="468"/>
      <c r="AG783" s="449" t="str">
        <f t="shared" si="440"/>
        <v>S.I.</v>
      </c>
      <c r="AH783" s="452"/>
      <c r="AI783" s="453"/>
      <c r="AJ783" s="473"/>
      <c r="AK783" s="455" t="str">
        <f t="shared" si="441"/>
        <v>S.I.</v>
      </c>
      <c r="AL783" s="1"/>
    </row>
    <row r="784" spans="1:38" ht="19.5" customHeight="1">
      <c r="A784" s="552"/>
      <c r="B784" s="551"/>
      <c r="C784" s="385">
        <f t="shared" si="416"/>
        <v>739</v>
      </c>
      <c r="D784" s="541" t="s">
        <v>413</v>
      </c>
      <c r="E784" s="159" t="s">
        <v>412</v>
      </c>
      <c r="F784" s="212"/>
      <c r="G784" s="217"/>
      <c r="H784" s="216"/>
      <c r="I784" s="219" t="str">
        <f t="shared" si="434"/>
        <v>S.I.</v>
      </c>
      <c r="J784" s="235"/>
      <c r="K784" s="61"/>
      <c r="L784" s="224"/>
      <c r="M784" s="225" t="str">
        <f t="shared" si="435"/>
        <v>S.I.</v>
      </c>
      <c r="N784" s="234"/>
      <c r="O784" s="63"/>
      <c r="P784" s="227"/>
      <c r="Q784" s="228" t="str">
        <f t="shared" si="436"/>
        <v>S.I.</v>
      </c>
      <c r="R784" s="233"/>
      <c r="S784" s="65"/>
      <c r="T784" s="222"/>
      <c r="U784" s="223" t="str">
        <f t="shared" si="437"/>
        <v>S.I.</v>
      </c>
      <c r="V784" s="232"/>
      <c r="W784" s="66"/>
      <c r="X784" s="229"/>
      <c r="Y784" s="230" t="str">
        <f t="shared" si="438"/>
        <v>S.I.</v>
      </c>
      <c r="Z784" s="440"/>
      <c r="AA784" s="441"/>
      <c r="AB784" s="465"/>
      <c r="AC784" s="443" t="str">
        <f t="shared" si="439"/>
        <v>S.I.</v>
      </c>
      <c r="AD784" s="446"/>
      <c r="AE784" s="447"/>
      <c r="AF784" s="468"/>
      <c r="AG784" s="449" t="str">
        <f t="shared" si="440"/>
        <v>S.I.</v>
      </c>
      <c r="AH784" s="452"/>
      <c r="AI784" s="453"/>
      <c r="AJ784" s="473"/>
      <c r="AK784" s="455" t="str">
        <f t="shared" si="441"/>
        <v>S.I.</v>
      </c>
      <c r="AL784" s="1"/>
    </row>
    <row r="785" spans="1:38" ht="19.5" customHeight="1">
      <c r="A785" s="552"/>
      <c r="B785" s="551"/>
      <c r="C785" s="385">
        <f t="shared" si="416"/>
        <v>740</v>
      </c>
      <c r="D785" s="541" t="s">
        <v>407</v>
      </c>
      <c r="E785" s="159" t="s">
        <v>0</v>
      </c>
      <c r="F785" s="212"/>
      <c r="G785" s="217"/>
      <c r="H785" s="216"/>
      <c r="I785" s="219" t="str">
        <f t="shared" si="434"/>
        <v>S.I.</v>
      </c>
      <c r="J785" s="235"/>
      <c r="K785" s="61"/>
      <c r="L785" s="224"/>
      <c r="M785" s="225" t="str">
        <f t="shared" si="435"/>
        <v>S.I.</v>
      </c>
      <c r="N785" s="234"/>
      <c r="O785" s="63"/>
      <c r="P785" s="227"/>
      <c r="Q785" s="228" t="str">
        <f t="shared" si="436"/>
        <v>S.I.</v>
      </c>
      <c r="R785" s="233"/>
      <c r="S785" s="65"/>
      <c r="T785" s="222"/>
      <c r="U785" s="223" t="str">
        <f t="shared" si="437"/>
        <v>S.I.</v>
      </c>
      <c r="V785" s="232"/>
      <c r="W785" s="66"/>
      <c r="X785" s="229"/>
      <c r="Y785" s="230" t="str">
        <f t="shared" si="438"/>
        <v>S.I.</v>
      </c>
      <c r="Z785" s="440"/>
      <c r="AA785" s="441"/>
      <c r="AB785" s="465"/>
      <c r="AC785" s="443" t="str">
        <f t="shared" si="439"/>
        <v>S.I.</v>
      </c>
      <c r="AD785" s="446"/>
      <c r="AE785" s="447"/>
      <c r="AF785" s="468"/>
      <c r="AG785" s="449" t="str">
        <f t="shared" si="440"/>
        <v>S.I.</v>
      </c>
      <c r="AH785" s="452"/>
      <c r="AI785" s="453"/>
      <c r="AJ785" s="473"/>
      <c r="AK785" s="455" t="str">
        <f t="shared" si="441"/>
        <v>S.I.</v>
      </c>
      <c r="AL785" s="1"/>
    </row>
    <row r="786" spans="1:38" ht="19.5" customHeight="1">
      <c r="A786" s="552"/>
      <c r="B786" s="551"/>
      <c r="C786" s="385">
        <f t="shared" si="416"/>
        <v>741</v>
      </c>
      <c r="D786" s="541" t="s">
        <v>407</v>
      </c>
      <c r="E786" s="159" t="s">
        <v>412</v>
      </c>
      <c r="F786" s="212"/>
      <c r="G786" s="217"/>
      <c r="H786" s="216"/>
      <c r="I786" s="219" t="str">
        <f t="shared" si="434"/>
        <v>S.I.</v>
      </c>
      <c r="J786" s="235"/>
      <c r="K786" s="61"/>
      <c r="L786" s="224"/>
      <c r="M786" s="225" t="str">
        <f t="shared" si="435"/>
        <v>S.I.</v>
      </c>
      <c r="N786" s="234"/>
      <c r="O786" s="63"/>
      <c r="P786" s="227"/>
      <c r="Q786" s="228" t="str">
        <f t="shared" si="436"/>
        <v>S.I.</v>
      </c>
      <c r="R786" s="233"/>
      <c r="S786" s="65"/>
      <c r="T786" s="222"/>
      <c r="U786" s="223" t="str">
        <f t="shared" si="437"/>
        <v>S.I.</v>
      </c>
      <c r="V786" s="232"/>
      <c r="W786" s="66"/>
      <c r="X786" s="229"/>
      <c r="Y786" s="230" t="str">
        <f t="shared" si="438"/>
        <v>S.I.</v>
      </c>
      <c r="Z786" s="440"/>
      <c r="AA786" s="441"/>
      <c r="AB786" s="465"/>
      <c r="AC786" s="443" t="str">
        <f t="shared" si="439"/>
        <v>S.I.</v>
      </c>
      <c r="AD786" s="446"/>
      <c r="AE786" s="447"/>
      <c r="AF786" s="468"/>
      <c r="AG786" s="449" t="str">
        <f t="shared" si="440"/>
        <v>S.I.</v>
      </c>
      <c r="AH786" s="452"/>
      <c r="AI786" s="453"/>
      <c r="AJ786" s="473"/>
      <c r="AK786" s="455" t="str">
        <f t="shared" si="441"/>
        <v>S.I.</v>
      </c>
      <c r="AL786" s="1"/>
    </row>
    <row r="787" spans="1:38" ht="19.5" customHeight="1">
      <c r="A787" s="552"/>
      <c r="B787" s="551"/>
      <c r="C787" s="385">
        <f t="shared" si="416"/>
        <v>742</v>
      </c>
      <c r="D787" s="541" t="s">
        <v>408</v>
      </c>
      <c r="E787" s="159" t="s">
        <v>0</v>
      </c>
      <c r="F787" s="212"/>
      <c r="G787" s="217"/>
      <c r="H787" s="216"/>
      <c r="I787" s="219" t="str">
        <f t="shared" si="434"/>
        <v>S.I.</v>
      </c>
      <c r="J787" s="235"/>
      <c r="K787" s="61"/>
      <c r="L787" s="224"/>
      <c r="M787" s="225" t="str">
        <f t="shared" si="435"/>
        <v>S.I.</v>
      </c>
      <c r="N787" s="234"/>
      <c r="O787" s="63"/>
      <c r="P787" s="227"/>
      <c r="Q787" s="228" t="str">
        <f t="shared" si="436"/>
        <v>S.I.</v>
      </c>
      <c r="R787" s="233"/>
      <c r="S787" s="65"/>
      <c r="T787" s="222"/>
      <c r="U787" s="223" t="str">
        <f t="shared" si="437"/>
        <v>S.I.</v>
      </c>
      <c r="V787" s="232"/>
      <c r="W787" s="66"/>
      <c r="X787" s="229"/>
      <c r="Y787" s="230" t="str">
        <f t="shared" si="438"/>
        <v>S.I.</v>
      </c>
      <c r="Z787" s="440"/>
      <c r="AA787" s="441"/>
      <c r="AB787" s="465"/>
      <c r="AC787" s="443" t="str">
        <f t="shared" si="439"/>
        <v>S.I.</v>
      </c>
      <c r="AD787" s="446"/>
      <c r="AE787" s="447"/>
      <c r="AF787" s="468"/>
      <c r="AG787" s="449" t="str">
        <f t="shared" si="440"/>
        <v>S.I.</v>
      </c>
      <c r="AH787" s="452"/>
      <c r="AI787" s="453"/>
      <c r="AJ787" s="473"/>
      <c r="AK787" s="455" t="str">
        <f t="shared" si="441"/>
        <v>S.I.</v>
      </c>
      <c r="AL787" s="1"/>
    </row>
    <row r="788" spans="1:38" ht="19.5" customHeight="1">
      <c r="A788" s="552"/>
      <c r="B788" s="551"/>
      <c r="C788" s="385">
        <f t="shared" si="416"/>
        <v>743</v>
      </c>
      <c r="D788" s="541" t="s">
        <v>408</v>
      </c>
      <c r="E788" s="159" t="s">
        <v>412</v>
      </c>
      <c r="F788" s="212"/>
      <c r="G788" s="217"/>
      <c r="H788" s="216"/>
      <c r="I788" s="219" t="str">
        <f t="shared" si="434"/>
        <v>S.I.</v>
      </c>
      <c r="J788" s="235"/>
      <c r="K788" s="61"/>
      <c r="L788" s="224"/>
      <c r="M788" s="225" t="str">
        <f t="shared" si="435"/>
        <v>S.I.</v>
      </c>
      <c r="N788" s="234"/>
      <c r="O788" s="63"/>
      <c r="P788" s="227"/>
      <c r="Q788" s="228" t="str">
        <f t="shared" si="436"/>
        <v>S.I.</v>
      </c>
      <c r="R788" s="233"/>
      <c r="S788" s="65"/>
      <c r="T788" s="222"/>
      <c r="U788" s="223" t="str">
        <f t="shared" si="437"/>
        <v>S.I.</v>
      </c>
      <c r="V788" s="232"/>
      <c r="W788" s="66"/>
      <c r="X788" s="229"/>
      <c r="Y788" s="230" t="str">
        <f t="shared" si="438"/>
        <v>S.I.</v>
      </c>
      <c r="Z788" s="440"/>
      <c r="AA788" s="441"/>
      <c r="AB788" s="465"/>
      <c r="AC788" s="443" t="str">
        <f t="shared" si="439"/>
        <v>S.I.</v>
      </c>
      <c r="AD788" s="446"/>
      <c r="AE788" s="447"/>
      <c r="AF788" s="468"/>
      <c r="AG788" s="449" t="str">
        <f t="shared" si="440"/>
        <v>S.I.</v>
      </c>
      <c r="AH788" s="452"/>
      <c r="AI788" s="453"/>
      <c r="AJ788" s="473"/>
      <c r="AK788" s="455" t="str">
        <f t="shared" si="441"/>
        <v>S.I.</v>
      </c>
      <c r="AL788" s="1"/>
    </row>
    <row r="789" spans="1:38" ht="19.5" customHeight="1">
      <c r="A789" s="552"/>
      <c r="B789" s="551"/>
      <c r="C789" s="385">
        <f t="shared" si="416"/>
        <v>744</v>
      </c>
      <c r="D789" s="541" t="s">
        <v>409</v>
      </c>
      <c r="E789" s="159" t="s">
        <v>0</v>
      </c>
      <c r="F789" s="212"/>
      <c r="G789" s="217"/>
      <c r="H789" s="216"/>
      <c r="I789" s="219" t="str">
        <f t="shared" si="434"/>
        <v>S.I.</v>
      </c>
      <c r="J789" s="235"/>
      <c r="K789" s="61"/>
      <c r="L789" s="224"/>
      <c r="M789" s="225" t="str">
        <f t="shared" si="435"/>
        <v>S.I.</v>
      </c>
      <c r="N789" s="234"/>
      <c r="O789" s="63"/>
      <c r="P789" s="227"/>
      <c r="Q789" s="228" t="str">
        <f t="shared" si="436"/>
        <v>S.I.</v>
      </c>
      <c r="R789" s="233"/>
      <c r="S789" s="65"/>
      <c r="T789" s="222"/>
      <c r="U789" s="223" t="str">
        <f t="shared" si="437"/>
        <v>S.I.</v>
      </c>
      <c r="V789" s="232"/>
      <c r="W789" s="66"/>
      <c r="X789" s="229"/>
      <c r="Y789" s="230" t="str">
        <f t="shared" si="438"/>
        <v>S.I.</v>
      </c>
      <c r="Z789" s="440"/>
      <c r="AA789" s="441"/>
      <c r="AB789" s="465"/>
      <c r="AC789" s="443" t="str">
        <f t="shared" si="439"/>
        <v>S.I.</v>
      </c>
      <c r="AD789" s="446"/>
      <c r="AE789" s="447"/>
      <c r="AF789" s="468"/>
      <c r="AG789" s="449" t="str">
        <f t="shared" si="440"/>
        <v>S.I.</v>
      </c>
      <c r="AH789" s="452"/>
      <c r="AI789" s="453"/>
      <c r="AJ789" s="473"/>
      <c r="AK789" s="455" t="str">
        <f t="shared" si="441"/>
        <v>S.I.</v>
      </c>
      <c r="AL789" s="1"/>
    </row>
    <row r="790" spans="1:38" ht="19.5" customHeight="1">
      <c r="A790" s="552"/>
      <c r="B790" s="551"/>
      <c r="C790" s="385">
        <f t="shared" si="416"/>
        <v>745</v>
      </c>
      <c r="D790" s="541" t="s">
        <v>409</v>
      </c>
      <c r="E790" s="159" t="s">
        <v>412</v>
      </c>
      <c r="F790" s="212"/>
      <c r="G790" s="217"/>
      <c r="H790" s="216"/>
      <c r="I790" s="219" t="str">
        <f t="shared" si="434"/>
        <v>S.I.</v>
      </c>
      <c r="J790" s="235"/>
      <c r="K790" s="61"/>
      <c r="L790" s="224"/>
      <c r="M790" s="225" t="str">
        <f t="shared" si="435"/>
        <v>S.I.</v>
      </c>
      <c r="N790" s="234"/>
      <c r="O790" s="63"/>
      <c r="P790" s="227"/>
      <c r="Q790" s="228" t="str">
        <f t="shared" si="436"/>
        <v>S.I.</v>
      </c>
      <c r="R790" s="233"/>
      <c r="S790" s="65"/>
      <c r="T790" s="222"/>
      <c r="U790" s="223" t="str">
        <f t="shared" si="437"/>
        <v>S.I.</v>
      </c>
      <c r="V790" s="232"/>
      <c r="W790" s="66"/>
      <c r="X790" s="229"/>
      <c r="Y790" s="230" t="str">
        <f t="shared" si="438"/>
        <v>S.I.</v>
      </c>
      <c r="Z790" s="440"/>
      <c r="AA790" s="441"/>
      <c r="AB790" s="465"/>
      <c r="AC790" s="443" t="str">
        <f t="shared" si="439"/>
        <v>S.I.</v>
      </c>
      <c r="AD790" s="446"/>
      <c r="AE790" s="447"/>
      <c r="AF790" s="468"/>
      <c r="AG790" s="449" t="str">
        <f t="shared" si="440"/>
        <v>S.I.</v>
      </c>
      <c r="AH790" s="452"/>
      <c r="AI790" s="453"/>
      <c r="AJ790" s="473"/>
      <c r="AK790" s="455" t="str">
        <f t="shared" si="441"/>
        <v>S.I.</v>
      </c>
      <c r="AL790" s="1"/>
    </row>
    <row r="791" spans="1:38" ht="19.5" customHeight="1">
      <c r="A791" s="552"/>
      <c r="B791" s="551"/>
      <c r="C791" s="385">
        <f t="shared" si="416"/>
        <v>746</v>
      </c>
      <c r="D791" s="541" t="s">
        <v>411</v>
      </c>
      <c r="E791" s="159" t="s">
        <v>0</v>
      </c>
      <c r="F791" s="212"/>
      <c r="G791" s="217"/>
      <c r="H791" s="216"/>
      <c r="I791" s="219" t="str">
        <f t="shared" si="434"/>
        <v>S.I.</v>
      </c>
      <c r="J791" s="235"/>
      <c r="K791" s="61"/>
      <c r="L791" s="224"/>
      <c r="M791" s="225" t="str">
        <f t="shared" si="435"/>
        <v>S.I.</v>
      </c>
      <c r="N791" s="234"/>
      <c r="O791" s="63"/>
      <c r="P791" s="227"/>
      <c r="Q791" s="228" t="str">
        <f t="shared" si="436"/>
        <v>S.I.</v>
      </c>
      <c r="R791" s="233"/>
      <c r="S791" s="65"/>
      <c r="T791" s="222"/>
      <c r="U791" s="223" t="str">
        <f t="shared" si="437"/>
        <v>S.I.</v>
      </c>
      <c r="V791" s="232"/>
      <c r="W791" s="66"/>
      <c r="X791" s="229"/>
      <c r="Y791" s="230" t="str">
        <f t="shared" si="438"/>
        <v>S.I.</v>
      </c>
      <c r="Z791" s="440"/>
      <c r="AA791" s="441"/>
      <c r="AB791" s="465"/>
      <c r="AC791" s="443" t="str">
        <f t="shared" si="439"/>
        <v>S.I.</v>
      </c>
      <c r="AD791" s="446"/>
      <c r="AE791" s="447"/>
      <c r="AF791" s="468"/>
      <c r="AG791" s="449" t="str">
        <f t="shared" si="440"/>
        <v>S.I.</v>
      </c>
      <c r="AH791" s="452"/>
      <c r="AI791" s="453"/>
      <c r="AJ791" s="473"/>
      <c r="AK791" s="455" t="str">
        <f t="shared" si="441"/>
        <v>S.I.</v>
      </c>
      <c r="AL791" s="1"/>
    </row>
    <row r="792" spans="1:38" ht="19.5" customHeight="1">
      <c r="A792" s="552"/>
      <c r="B792" s="551"/>
      <c r="C792" s="385">
        <f t="shared" si="416"/>
        <v>747</v>
      </c>
      <c r="D792" s="541" t="s">
        <v>411</v>
      </c>
      <c r="E792" s="159" t="s">
        <v>412</v>
      </c>
      <c r="F792" s="212"/>
      <c r="G792" s="217"/>
      <c r="H792" s="216"/>
      <c r="I792" s="219" t="str">
        <f t="shared" si="434"/>
        <v>S.I.</v>
      </c>
      <c r="J792" s="235"/>
      <c r="K792" s="61"/>
      <c r="L792" s="224"/>
      <c r="M792" s="225" t="str">
        <f t="shared" si="435"/>
        <v>S.I.</v>
      </c>
      <c r="N792" s="234"/>
      <c r="O792" s="63"/>
      <c r="P792" s="227"/>
      <c r="Q792" s="228" t="str">
        <f t="shared" si="436"/>
        <v>S.I.</v>
      </c>
      <c r="R792" s="233"/>
      <c r="S792" s="65"/>
      <c r="T792" s="222"/>
      <c r="U792" s="223" t="str">
        <f t="shared" si="437"/>
        <v>S.I.</v>
      </c>
      <c r="V792" s="232"/>
      <c r="W792" s="66"/>
      <c r="X792" s="229"/>
      <c r="Y792" s="230" t="str">
        <f t="shared" si="438"/>
        <v>S.I.</v>
      </c>
      <c r="Z792" s="440"/>
      <c r="AA792" s="441"/>
      <c r="AB792" s="465"/>
      <c r="AC792" s="443" t="str">
        <f t="shared" si="439"/>
        <v>S.I.</v>
      </c>
      <c r="AD792" s="446"/>
      <c r="AE792" s="447"/>
      <c r="AF792" s="468"/>
      <c r="AG792" s="449" t="str">
        <f t="shared" si="440"/>
        <v>S.I.</v>
      </c>
      <c r="AH792" s="452"/>
      <c r="AI792" s="453"/>
      <c r="AJ792" s="473"/>
      <c r="AK792" s="455" t="str">
        <f t="shared" si="441"/>
        <v>S.I.</v>
      </c>
      <c r="AL792" s="1"/>
    </row>
    <row r="793" spans="1:38" ht="58.5" customHeight="1">
      <c r="A793" s="538" t="s">
        <v>358</v>
      </c>
      <c r="B793" s="535" t="s">
        <v>1186</v>
      </c>
      <c r="C793" s="385">
        <f t="shared" si="416"/>
        <v>748</v>
      </c>
      <c r="D793" s="115" t="s">
        <v>291</v>
      </c>
      <c r="E793" s="103" t="s">
        <v>0</v>
      </c>
      <c r="F793" s="212"/>
      <c r="G793" s="217"/>
      <c r="H793" s="216"/>
      <c r="I793" s="219" t="str">
        <f t="shared" si="434"/>
        <v>S.I.</v>
      </c>
      <c r="J793" s="235"/>
      <c r="K793" s="61"/>
      <c r="L793" s="224"/>
      <c r="M793" s="225" t="str">
        <f t="shared" si="435"/>
        <v>S.I.</v>
      </c>
      <c r="N793" s="234"/>
      <c r="O793" s="63"/>
      <c r="P793" s="227"/>
      <c r="Q793" s="228" t="str">
        <f t="shared" si="436"/>
        <v>S.I.</v>
      </c>
      <c r="R793" s="233"/>
      <c r="S793" s="65"/>
      <c r="T793" s="222"/>
      <c r="U793" s="223" t="str">
        <f t="shared" si="437"/>
        <v>S.I.</v>
      </c>
      <c r="V793" s="232"/>
      <c r="W793" s="66"/>
      <c r="X793" s="229"/>
      <c r="Y793" s="230" t="str">
        <f t="shared" si="438"/>
        <v>S.I.</v>
      </c>
      <c r="Z793" s="440"/>
      <c r="AA793" s="441"/>
      <c r="AB793" s="465"/>
      <c r="AC793" s="443" t="str">
        <f t="shared" si="439"/>
        <v>S.I.</v>
      </c>
      <c r="AD793" s="446"/>
      <c r="AE793" s="447"/>
      <c r="AF793" s="468"/>
      <c r="AG793" s="449" t="str">
        <f t="shared" si="440"/>
        <v>S.I.</v>
      </c>
      <c r="AH793" s="452"/>
      <c r="AI793" s="453"/>
      <c r="AJ793" s="473"/>
      <c r="AK793" s="455" t="str">
        <f t="shared" si="441"/>
        <v>S.I.</v>
      </c>
      <c r="AL793" s="1"/>
    </row>
    <row r="794" spans="1:38" ht="42" customHeight="1">
      <c r="A794" s="539"/>
      <c r="B794" s="536"/>
      <c r="C794" s="385">
        <f t="shared" si="416"/>
        <v>749</v>
      </c>
      <c r="D794" s="115" t="s">
        <v>292</v>
      </c>
      <c r="E794" s="103" t="s">
        <v>0</v>
      </c>
      <c r="F794" s="212"/>
      <c r="G794" s="217"/>
      <c r="H794" s="216"/>
      <c r="I794" s="219" t="str">
        <f t="shared" si="434"/>
        <v>S.I.</v>
      </c>
      <c r="J794" s="235"/>
      <c r="K794" s="61"/>
      <c r="L794" s="224"/>
      <c r="M794" s="225" t="str">
        <f t="shared" si="435"/>
        <v>S.I.</v>
      </c>
      <c r="N794" s="234"/>
      <c r="O794" s="63"/>
      <c r="P794" s="227"/>
      <c r="Q794" s="228" t="str">
        <f t="shared" si="436"/>
        <v>S.I.</v>
      </c>
      <c r="R794" s="233"/>
      <c r="S794" s="65"/>
      <c r="T794" s="222"/>
      <c r="U794" s="223" t="str">
        <f t="shared" si="437"/>
        <v>S.I.</v>
      </c>
      <c r="V794" s="232"/>
      <c r="W794" s="66"/>
      <c r="X794" s="229"/>
      <c r="Y794" s="230" t="str">
        <f t="shared" si="438"/>
        <v>S.I.</v>
      </c>
      <c r="Z794" s="440"/>
      <c r="AA794" s="441"/>
      <c r="AB794" s="465"/>
      <c r="AC794" s="443" t="str">
        <f t="shared" si="439"/>
        <v>S.I.</v>
      </c>
      <c r="AD794" s="446"/>
      <c r="AE794" s="447"/>
      <c r="AF794" s="468"/>
      <c r="AG794" s="449" t="str">
        <f t="shared" si="440"/>
        <v>S.I.</v>
      </c>
      <c r="AH794" s="452"/>
      <c r="AI794" s="453"/>
      <c r="AJ794" s="473"/>
      <c r="AK794" s="455" t="str">
        <f t="shared" si="441"/>
        <v>S.I.</v>
      </c>
      <c r="AL794" s="1"/>
    </row>
    <row r="795" spans="1:38" ht="42" customHeight="1">
      <c r="A795" s="539"/>
      <c r="B795" s="536"/>
      <c r="C795" s="385">
        <f t="shared" si="416"/>
        <v>750</v>
      </c>
      <c r="D795" s="115" t="s">
        <v>293</v>
      </c>
      <c r="E795" s="103" t="s">
        <v>0</v>
      </c>
      <c r="F795" s="212"/>
      <c r="G795" s="217"/>
      <c r="H795" s="216"/>
      <c r="I795" s="219" t="str">
        <f t="shared" si="434"/>
        <v>S.I.</v>
      </c>
      <c r="J795" s="235"/>
      <c r="K795" s="61"/>
      <c r="L795" s="224"/>
      <c r="M795" s="225" t="str">
        <f t="shared" si="435"/>
        <v>S.I.</v>
      </c>
      <c r="N795" s="234"/>
      <c r="O795" s="63"/>
      <c r="P795" s="227"/>
      <c r="Q795" s="228" t="str">
        <f t="shared" si="436"/>
        <v>S.I.</v>
      </c>
      <c r="R795" s="233"/>
      <c r="S795" s="65"/>
      <c r="T795" s="222"/>
      <c r="U795" s="223" t="str">
        <f t="shared" si="437"/>
        <v>S.I.</v>
      </c>
      <c r="V795" s="232"/>
      <c r="W795" s="66"/>
      <c r="X795" s="229"/>
      <c r="Y795" s="230" t="str">
        <f t="shared" si="438"/>
        <v>S.I.</v>
      </c>
      <c r="Z795" s="440"/>
      <c r="AA795" s="441"/>
      <c r="AB795" s="465"/>
      <c r="AC795" s="443" t="str">
        <f t="shared" si="439"/>
        <v>S.I.</v>
      </c>
      <c r="AD795" s="446"/>
      <c r="AE795" s="447"/>
      <c r="AF795" s="468"/>
      <c r="AG795" s="449" t="str">
        <f t="shared" si="440"/>
        <v>S.I.</v>
      </c>
      <c r="AH795" s="452"/>
      <c r="AI795" s="453"/>
      <c r="AJ795" s="473"/>
      <c r="AK795" s="455" t="str">
        <f t="shared" si="441"/>
        <v>S.I.</v>
      </c>
      <c r="AL795" s="1"/>
    </row>
    <row r="796" spans="1:38" ht="33.75" customHeight="1">
      <c r="A796" s="539"/>
      <c r="B796" s="536"/>
      <c r="C796" s="385">
        <f t="shared" si="416"/>
        <v>751</v>
      </c>
      <c r="D796" s="115" t="s">
        <v>294</v>
      </c>
      <c r="E796" s="103" t="s">
        <v>0</v>
      </c>
      <c r="F796" s="212"/>
      <c r="G796" s="217"/>
      <c r="H796" s="216"/>
      <c r="I796" s="219" t="str">
        <f t="shared" si="434"/>
        <v>S.I.</v>
      </c>
      <c r="J796" s="235"/>
      <c r="K796" s="61"/>
      <c r="L796" s="224"/>
      <c r="M796" s="225" t="str">
        <f t="shared" si="435"/>
        <v>S.I.</v>
      </c>
      <c r="N796" s="234"/>
      <c r="O796" s="63"/>
      <c r="P796" s="227"/>
      <c r="Q796" s="228" t="str">
        <f t="shared" si="436"/>
        <v>S.I.</v>
      </c>
      <c r="R796" s="233"/>
      <c r="S796" s="65"/>
      <c r="T796" s="222"/>
      <c r="U796" s="223" t="str">
        <f t="shared" si="437"/>
        <v>S.I.</v>
      </c>
      <c r="V796" s="232"/>
      <c r="W796" s="66"/>
      <c r="X796" s="229"/>
      <c r="Y796" s="230" t="str">
        <f t="shared" si="438"/>
        <v>S.I.</v>
      </c>
      <c r="Z796" s="440"/>
      <c r="AA796" s="441"/>
      <c r="AB796" s="465"/>
      <c r="AC796" s="443" t="str">
        <f t="shared" si="439"/>
        <v>S.I.</v>
      </c>
      <c r="AD796" s="446"/>
      <c r="AE796" s="447"/>
      <c r="AF796" s="468"/>
      <c r="AG796" s="449" t="str">
        <f t="shared" si="440"/>
        <v>S.I.</v>
      </c>
      <c r="AH796" s="452"/>
      <c r="AI796" s="453"/>
      <c r="AJ796" s="473"/>
      <c r="AK796" s="455" t="str">
        <f t="shared" si="441"/>
        <v>S.I.</v>
      </c>
      <c r="AL796" s="1"/>
    </row>
    <row r="797" spans="1:38" ht="25.5">
      <c r="A797" s="539"/>
      <c r="B797" s="536"/>
      <c r="C797" s="385">
        <f t="shared" si="416"/>
        <v>752</v>
      </c>
      <c r="D797" s="115" t="s">
        <v>295</v>
      </c>
      <c r="E797" s="103" t="s">
        <v>0</v>
      </c>
      <c r="F797" s="212"/>
      <c r="G797" s="217"/>
      <c r="H797" s="216"/>
      <c r="I797" s="219" t="s">
        <v>652</v>
      </c>
      <c r="J797" s="235"/>
      <c r="K797" s="61"/>
      <c r="L797" s="224"/>
      <c r="M797" s="225" t="s">
        <v>652</v>
      </c>
      <c r="N797" s="234"/>
      <c r="O797" s="63"/>
      <c r="P797" s="227"/>
      <c r="Q797" s="228" t="s">
        <v>652</v>
      </c>
      <c r="R797" s="233"/>
      <c r="S797" s="65"/>
      <c r="T797" s="222"/>
      <c r="U797" s="223" t="s">
        <v>652</v>
      </c>
      <c r="V797" s="232"/>
      <c r="W797" s="66"/>
      <c r="X797" s="229"/>
      <c r="Y797" s="230" t="s">
        <v>652</v>
      </c>
      <c r="Z797" s="440"/>
      <c r="AA797" s="441"/>
      <c r="AB797" s="465"/>
      <c r="AC797" s="443" t="s">
        <v>652</v>
      </c>
      <c r="AD797" s="446"/>
      <c r="AE797" s="447"/>
      <c r="AF797" s="468"/>
      <c r="AG797" s="449" t="s">
        <v>652</v>
      </c>
      <c r="AH797" s="452"/>
      <c r="AI797" s="453"/>
      <c r="AJ797" s="473"/>
      <c r="AK797" s="455" t="s">
        <v>652</v>
      </c>
      <c r="AL797" s="1"/>
    </row>
    <row r="798" spans="1:38" ht="40.5" customHeight="1">
      <c r="A798" s="540"/>
      <c r="B798" s="537"/>
      <c r="C798" s="382">
        <v>1642</v>
      </c>
      <c r="D798" s="115" t="s">
        <v>651</v>
      </c>
      <c r="E798" s="103" t="s">
        <v>0</v>
      </c>
      <c r="F798" s="212"/>
      <c r="G798" s="217"/>
      <c r="H798" s="216"/>
      <c r="I798" s="219" t="str">
        <f t="shared" si="434"/>
        <v>S.I.</v>
      </c>
      <c r="J798" s="235"/>
      <c r="K798" s="61"/>
      <c r="L798" s="224"/>
      <c r="M798" s="225" t="str">
        <f t="shared" si="435"/>
        <v>S.I.</v>
      </c>
      <c r="N798" s="234"/>
      <c r="O798" s="63"/>
      <c r="P798" s="227"/>
      <c r="Q798" s="228" t="str">
        <f t="shared" si="436"/>
        <v>S.I.</v>
      </c>
      <c r="R798" s="233"/>
      <c r="S798" s="65"/>
      <c r="T798" s="222"/>
      <c r="U798" s="223" t="str">
        <f t="shared" si="437"/>
        <v>S.I.</v>
      </c>
      <c r="V798" s="232"/>
      <c r="W798" s="66"/>
      <c r="X798" s="229"/>
      <c r="Y798" s="230" t="str">
        <f t="shared" si="438"/>
        <v>S.I.</v>
      </c>
      <c r="Z798" s="440"/>
      <c r="AA798" s="441"/>
      <c r="AB798" s="465"/>
      <c r="AC798" s="443" t="str">
        <f t="shared" ref="AC798:AC802" si="442">IF(AND(Z798="DISPONIBLE"),AA798,IF(AND(Z798="NO DISPONIBLE"),"N.D.","S.I."))</f>
        <v>S.I.</v>
      </c>
      <c r="AD798" s="446"/>
      <c r="AE798" s="447"/>
      <c r="AF798" s="468"/>
      <c r="AG798" s="449" t="str">
        <f t="shared" ref="AG798:AG802" si="443">IF(AND(AD798="DISPONIBLE"),AE798,IF(AND(AD798="NO DISPONIBLE"),"N.D.","S.I."))</f>
        <v>S.I.</v>
      </c>
      <c r="AH798" s="452"/>
      <c r="AI798" s="453"/>
      <c r="AJ798" s="473"/>
      <c r="AK798" s="455" t="str">
        <f t="shared" ref="AK798:AK802" si="444">IF(AND(AH798="DISPONIBLE"),AI798,IF(AND(AH798="NO DISPONIBLE"),"N.D.","S.I."))</f>
        <v>S.I.</v>
      </c>
      <c r="AL798" s="1"/>
    </row>
    <row r="799" spans="1:38" ht="42" customHeight="1">
      <c r="A799" s="538" t="s">
        <v>359</v>
      </c>
      <c r="B799" s="535" t="s">
        <v>1187</v>
      </c>
      <c r="C799" s="385">
        <f>+C797+1</f>
        <v>753</v>
      </c>
      <c r="D799" s="115" t="s">
        <v>291</v>
      </c>
      <c r="E799" s="103" t="s">
        <v>0</v>
      </c>
      <c r="F799" s="212"/>
      <c r="G799" s="217"/>
      <c r="H799" s="216"/>
      <c r="I799" s="219" t="str">
        <f t="shared" si="434"/>
        <v>S.I.</v>
      </c>
      <c r="J799" s="235"/>
      <c r="K799" s="61"/>
      <c r="L799" s="224"/>
      <c r="M799" s="225" t="str">
        <f t="shared" si="435"/>
        <v>S.I.</v>
      </c>
      <c r="N799" s="234"/>
      <c r="O799" s="63"/>
      <c r="P799" s="227"/>
      <c r="Q799" s="228" t="str">
        <f t="shared" si="436"/>
        <v>S.I.</v>
      </c>
      <c r="R799" s="233"/>
      <c r="S799" s="65"/>
      <c r="T799" s="222"/>
      <c r="U799" s="223" t="str">
        <f t="shared" si="437"/>
        <v>S.I.</v>
      </c>
      <c r="V799" s="232"/>
      <c r="W799" s="66"/>
      <c r="X799" s="229"/>
      <c r="Y799" s="230" t="str">
        <f t="shared" si="438"/>
        <v>S.I.</v>
      </c>
      <c r="Z799" s="440"/>
      <c r="AA799" s="441"/>
      <c r="AB799" s="465"/>
      <c r="AC799" s="443" t="str">
        <f t="shared" si="442"/>
        <v>S.I.</v>
      </c>
      <c r="AD799" s="446"/>
      <c r="AE799" s="447"/>
      <c r="AF799" s="468"/>
      <c r="AG799" s="449" t="str">
        <f t="shared" si="443"/>
        <v>S.I.</v>
      </c>
      <c r="AH799" s="452"/>
      <c r="AI799" s="453"/>
      <c r="AJ799" s="473"/>
      <c r="AK799" s="455" t="str">
        <f t="shared" si="444"/>
        <v>S.I.</v>
      </c>
      <c r="AL799" s="1"/>
    </row>
    <row r="800" spans="1:38" ht="42" customHeight="1">
      <c r="A800" s="539"/>
      <c r="B800" s="536"/>
      <c r="C800" s="385">
        <f t="shared" ref="C800:C803" si="445">+C799+1</f>
        <v>754</v>
      </c>
      <c r="D800" s="115" t="s">
        <v>292</v>
      </c>
      <c r="E800" s="103" t="s">
        <v>0</v>
      </c>
      <c r="F800" s="212"/>
      <c r="G800" s="217"/>
      <c r="H800" s="216"/>
      <c r="I800" s="219" t="str">
        <f t="shared" si="434"/>
        <v>S.I.</v>
      </c>
      <c r="J800" s="235"/>
      <c r="K800" s="61"/>
      <c r="L800" s="224"/>
      <c r="M800" s="225" t="str">
        <f t="shared" si="435"/>
        <v>S.I.</v>
      </c>
      <c r="N800" s="234"/>
      <c r="O800" s="63"/>
      <c r="P800" s="227"/>
      <c r="Q800" s="228" t="str">
        <f t="shared" si="436"/>
        <v>S.I.</v>
      </c>
      <c r="R800" s="233"/>
      <c r="S800" s="65"/>
      <c r="T800" s="222"/>
      <c r="U800" s="223" t="str">
        <f t="shared" si="437"/>
        <v>S.I.</v>
      </c>
      <c r="V800" s="232"/>
      <c r="W800" s="66"/>
      <c r="X800" s="229"/>
      <c r="Y800" s="230" t="str">
        <f t="shared" si="438"/>
        <v>S.I.</v>
      </c>
      <c r="Z800" s="440"/>
      <c r="AA800" s="441"/>
      <c r="AB800" s="465"/>
      <c r="AC800" s="443" t="str">
        <f t="shared" si="442"/>
        <v>S.I.</v>
      </c>
      <c r="AD800" s="446"/>
      <c r="AE800" s="447"/>
      <c r="AF800" s="468"/>
      <c r="AG800" s="449" t="str">
        <f t="shared" si="443"/>
        <v>S.I.</v>
      </c>
      <c r="AH800" s="452"/>
      <c r="AI800" s="453"/>
      <c r="AJ800" s="473"/>
      <c r="AK800" s="455" t="str">
        <f t="shared" si="444"/>
        <v>S.I.</v>
      </c>
      <c r="AL800" s="1"/>
    </row>
    <row r="801" spans="1:38" ht="33.75" customHeight="1">
      <c r="A801" s="539"/>
      <c r="B801" s="536"/>
      <c r="C801" s="385">
        <f t="shared" si="445"/>
        <v>755</v>
      </c>
      <c r="D801" s="115" t="s">
        <v>293</v>
      </c>
      <c r="E801" s="103" t="s">
        <v>0</v>
      </c>
      <c r="F801" s="212"/>
      <c r="G801" s="217"/>
      <c r="H801" s="216"/>
      <c r="I801" s="219" t="str">
        <f t="shared" si="434"/>
        <v>S.I.</v>
      </c>
      <c r="J801" s="235"/>
      <c r="K801" s="61"/>
      <c r="L801" s="224"/>
      <c r="M801" s="225" t="str">
        <f t="shared" si="435"/>
        <v>S.I.</v>
      </c>
      <c r="N801" s="234"/>
      <c r="O801" s="63"/>
      <c r="P801" s="227"/>
      <c r="Q801" s="228" t="str">
        <f t="shared" si="436"/>
        <v>S.I.</v>
      </c>
      <c r="R801" s="233"/>
      <c r="S801" s="65"/>
      <c r="T801" s="222"/>
      <c r="U801" s="223" t="str">
        <f t="shared" si="437"/>
        <v>S.I.</v>
      </c>
      <c r="V801" s="232"/>
      <c r="W801" s="66"/>
      <c r="X801" s="229"/>
      <c r="Y801" s="230" t="str">
        <f t="shared" si="438"/>
        <v>S.I.</v>
      </c>
      <c r="Z801" s="440"/>
      <c r="AA801" s="441"/>
      <c r="AB801" s="465"/>
      <c r="AC801" s="443" t="str">
        <f t="shared" si="442"/>
        <v>S.I.</v>
      </c>
      <c r="AD801" s="446"/>
      <c r="AE801" s="447"/>
      <c r="AF801" s="468"/>
      <c r="AG801" s="449" t="str">
        <f t="shared" si="443"/>
        <v>S.I.</v>
      </c>
      <c r="AH801" s="452"/>
      <c r="AI801" s="453"/>
      <c r="AJ801" s="473"/>
      <c r="AK801" s="455" t="str">
        <f t="shared" si="444"/>
        <v>S.I.</v>
      </c>
      <c r="AL801" s="1"/>
    </row>
    <row r="802" spans="1:38" ht="33.75" customHeight="1">
      <c r="A802" s="539"/>
      <c r="B802" s="536"/>
      <c r="C802" s="385">
        <f t="shared" si="445"/>
        <v>756</v>
      </c>
      <c r="D802" s="115" t="s">
        <v>294</v>
      </c>
      <c r="E802" s="103" t="s">
        <v>0</v>
      </c>
      <c r="F802" s="212"/>
      <c r="G802" s="217"/>
      <c r="H802" s="216"/>
      <c r="I802" s="219" t="str">
        <f t="shared" si="434"/>
        <v>S.I.</v>
      </c>
      <c r="J802" s="235"/>
      <c r="K802" s="61"/>
      <c r="L802" s="224"/>
      <c r="M802" s="225" t="str">
        <f t="shared" si="435"/>
        <v>S.I.</v>
      </c>
      <c r="N802" s="234"/>
      <c r="O802" s="63"/>
      <c r="P802" s="227"/>
      <c r="Q802" s="228" t="str">
        <f t="shared" si="436"/>
        <v>S.I.</v>
      </c>
      <c r="R802" s="233"/>
      <c r="S802" s="65"/>
      <c r="T802" s="222"/>
      <c r="U802" s="223" t="str">
        <f t="shared" si="437"/>
        <v>S.I.</v>
      </c>
      <c r="V802" s="232"/>
      <c r="W802" s="66"/>
      <c r="X802" s="229"/>
      <c r="Y802" s="230" t="str">
        <f t="shared" si="438"/>
        <v>S.I.</v>
      </c>
      <c r="Z802" s="440"/>
      <c r="AA802" s="441"/>
      <c r="AB802" s="465"/>
      <c r="AC802" s="443" t="str">
        <f t="shared" si="442"/>
        <v>S.I.</v>
      </c>
      <c r="AD802" s="446"/>
      <c r="AE802" s="447"/>
      <c r="AF802" s="468"/>
      <c r="AG802" s="449" t="str">
        <f t="shared" si="443"/>
        <v>S.I.</v>
      </c>
      <c r="AH802" s="452"/>
      <c r="AI802" s="453"/>
      <c r="AJ802" s="473"/>
      <c r="AK802" s="455" t="str">
        <f t="shared" si="444"/>
        <v>S.I.</v>
      </c>
      <c r="AL802" s="1"/>
    </row>
    <row r="803" spans="1:38" ht="25.5">
      <c r="A803" s="539"/>
      <c r="B803" s="536"/>
      <c r="C803" s="385">
        <f t="shared" si="445"/>
        <v>757</v>
      </c>
      <c r="D803" s="115" t="s">
        <v>295</v>
      </c>
      <c r="E803" s="103" t="s">
        <v>0</v>
      </c>
      <c r="F803" s="212"/>
      <c r="G803" s="217"/>
      <c r="H803" s="216"/>
      <c r="I803" s="219" t="s">
        <v>652</v>
      </c>
      <c r="J803" s="235"/>
      <c r="K803" s="61"/>
      <c r="L803" s="224"/>
      <c r="M803" s="225" t="s">
        <v>652</v>
      </c>
      <c r="N803" s="234"/>
      <c r="O803" s="63"/>
      <c r="P803" s="227"/>
      <c r="Q803" s="228" t="s">
        <v>652</v>
      </c>
      <c r="R803" s="233"/>
      <c r="S803" s="65"/>
      <c r="T803" s="222"/>
      <c r="U803" s="223" t="s">
        <v>652</v>
      </c>
      <c r="V803" s="232"/>
      <c r="W803" s="66"/>
      <c r="X803" s="229"/>
      <c r="Y803" s="230" t="s">
        <v>652</v>
      </c>
      <c r="Z803" s="440"/>
      <c r="AA803" s="441"/>
      <c r="AB803" s="465"/>
      <c r="AC803" s="443" t="s">
        <v>652</v>
      </c>
      <c r="AD803" s="446"/>
      <c r="AE803" s="447"/>
      <c r="AF803" s="468"/>
      <c r="AG803" s="449" t="s">
        <v>652</v>
      </c>
      <c r="AH803" s="452"/>
      <c r="AI803" s="453"/>
      <c r="AJ803" s="473"/>
      <c r="AK803" s="455" t="s">
        <v>652</v>
      </c>
      <c r="AL803" s="1"/>
    </row>
    <row r="804" spans="1:38" ht="51">
      <c r="A804" s="540"/>
      <c r="B804" s="537"/>
      <c r="C804" s="382">
        <v>1666</v>
      </c>
      <c r="D804" s="115" t="s">
        <v>651</v>
      </c>
      <c r="E804" s="103" t="s">
        <v>0</v>
      </c>
      <c r="F804" s="212"/>
      <c r="G804" s="217"/>
      <c r="H804" s="216"/>
      <c r="I804" s="219" t="str">
        <f t="shared" si="434"/>
        <v>S.I.</v>
      </c>
      <c r="J804" s="235"/>
      <c r="K804" s="61"/>
      <c r="L804" s="224"/>
      <c r="M804" s="225" t="str">
        <f t="shared" si="435"/>
        <v>S.I.</v>
      </c>
      <c r="N804" s="234"/>
      <c r="O804" s="63"/>
      <c r="P804" s="227"/>
      <c r="Q804" s="228" t="str">
        <f t="shared" si="436"/>
        <v>S.I.</v>
      </c>
      <c r="R804" s="233"/>
      <c r="S804" s="65"/>
      <c r="T804" s="222"/>
      <c r="U804" s="223" t="str">
        <f t="shared" si="437"/>
        <v>S.I.</v>
      </c>
      <c r="V804" s="232"/>
      <c r="W804" s="66"/>
      <c r="X804" s="229"/>
      <c r="Y804" s="230" t="str">
        <f t="shared" si="438"/>
        <v>S.I.</v>
      </c>
      <c r="Z804" s="440"/>
      <c r="AA804" s="441"/>
      <c r="AB804" s="465"/>
      <c r="AC804" s="443" t="str">
        <f t="shared" ref="AC804" si="446">IF(AND(Z804="DISPONIBLE"),AA804,IF(AND(Z804="NO DISPONIBLE"),"N.D.","S.I."))</f>
        <v>S.I.</v>
      </c>
      <c r="AD804" s="446"/>
      <c r="AE804" s="447"/>
      <c r="AF804" s="468"/>
      <c r="AG804" s="449" t="str">
        <f t="shared" ref="AG804" si="447">IF(AND(AD804="DISPONIBLE"),AE804,IF(AND(AD804="NO DISPONIBLE"),"N.D.","S.I."))</f>
        <v>S.I.</v>
      </c>
      <c r="AH804" s="452"/>
      <c r="AI804" s="453"/>
      <c r="AJ804" s="473"/>
      <c r="AK804" s="455" t="str">
        <f t="shared" ref="AK804" si="448">IF(AND(AH804="DISPONIBLE"),AI804,IF(AND(AH804="NO DISPONIBLE"),"N.D.","S.I."))</f>
        <v>S.I.</v>
      </c>
      <c r="AL804" s="1"/>
    </row>
    <row r="805" spans="1:38">
      <c r="A805" s="544" t="s">
        <v>360</v>
      </c>
      <c r="B805" s="547" t="s">
        <v>128</v>
      </c>
      <c r="C805" s="385">
        <f>+C803+1</f>
        <v>758</v>
      </c>
      <c r="D805" s="158" t="s">
        <v>301</v>
      </c>
      <c r="E805" s="111" t="s">
        <v>129</v>
      </c>
      <c r="F805" s="212"/>
      <c r="G805" s="59"/>
      <c r="H805" s="59"/>
      <c r="I805" s="238" t="str">
        <f t="shared" ref="I805:I812" si="449">IF(AND(F805="DISPONIBLE"),G805/H805,IF(AND(F805="NO DISPONIBLE"),"N.D.","S.I."))</f>
        <v>S.I.</v>
      </c>
      <c r="J805" s="235"/>
      <c r="K805" s="61"/>
      <c r="L805" s="61"/>
      <c r="M805" s="226" t="str">
        <f t="shared" ref="M805:M812" si="450">IF(AND(J805="DISPONIBLE"),K805/L805,IF(AND(J805="NO DISPONIBLE"),"N.D.","S.I."))</f>
        <v>S.I.</v>
      </c>
      <c r="N805" s="234"/>
      <c r="O805" s="63"/>
      <c r="P805" s="63"/>
      <c r="Q805" s="68" t="str">
        <f t="shared" ref="Q805:Q812" si="451">IF(AND(N805="DISPONIBLE"),O805/P805,IF(AND(N805="NO DISPONIBLE"),"N.D.","S.I."))</f>
        <v>S.I.</v>
      </c>
      <c r="R805" s="233"/>
      <c r="S805" s="65"/>
      <c r="T805" s="65"/>
      <c r="U805" s="69" t="str">
        <f t="shared" ref="U805:U812" si="452">IF(AND(R805="DISPONIBLE"),S805/T805,IF(AND(R805="NO DISPONIBLE"),"N.D.","S.I."))</f>
        <v>S.I.</v>
      </c>
      <c r="V805" s="232"/>
      <c r="W805" s="66"/>
      <c r="X805" s="66"/>
      <c r="Y805" s="70" t="str">
        <f t="shared" ref="Y805:Y812" si="453">IF(AND(V805="DISPONIBLE"),W805/X805,IF(AND(V805="NO DISPONIBLE"),"N.D.","S.I."))</f>
        <v>S.I.</v>
      </c>
      <c r="Z805" s="440"/>
      <c r="AA805" s="441"/>
      <c r="AB805" s="441"/>
      <c r="AC805" s="442" t="str">
        <f t="shared" ref="AC805" si="454">IF(AND(Z805="DISPONIBLE"),AA805/AB805,IF(AND(Z805="NO DISPONIBLE"),"N.D.","S.I."))</f>
        <v>S.I.</v>
      </c>
      <c r="AD805" s="446"/>
      <c r="AE805" s="447"/>
      <c r="AF805" s="447"/>
      <c r="AG805" s="448" t="str">
        <f t="shared" ref="AG805" si="455">IF(AND(AD805="DISPONIBLE"),AE805/AF805,IF(AND(AD805="NO DISPONIBLE"),"N.D.","S.I."))</f>
        <v>S.I.</v>
      </c>
      <c r="AH805" s="452"/>
      <c r="AI805" s="453"/>
      <c r="AJ805" s="453"/>
      <c r="AK805" s="454" t="str">
        <f t="shared" ref="AK805" si="456">IF(AND(AH805="DISPONIBLE"),AI805/AJ805,IF(AND(AH805="NO DISPONIBLE"),"N.D.","S.I."))</f>
        <v>S.I.</v>
      </c>
      <c r="AL805" s="3"/>
    </row>
    <row r="806" spans="1:38" ht="24">
      <c r="A806" s="545"/>
      <c r="B806" s="548"/>
      <c r="C806" s="385">
        <v>1749</v>
      </c>
      <c r="D806" s="158" t="s">
        <v>504</v>
      </c>
      <c r="E806" s="111" t="s">
        <v>129</v>
      </c>
      <c r="F806" s="212"/>
      <c r="G806" s="59"/>
      <c r="H806" s="59"/>
      <c r="I806" s="238" t="str">
        <f>IF(AND(F806="DISPONIBLE"),G806/H806,IF(AND(F806="NO DISPONIBLE"),"N.D.","S.I."))</f>
        <v>S.I.</v>
      </c>
      <c r="J806" s="235"/>
      <c r="K806" s="61"/>
      <c r="L806" s="61"/>
      <c r="M806" s="226" t="str">
        <f>IF(AND(J806="DISPONIBLE"),K806/L806,IF(AND(J806="NO DISPONIBLE"),"N.D.","S.I."))</f>
        <v>S.I.</v>
      </c>
      <c r="N806" s="234"/>
      <c r="O806" s="63"/>
      <c r="P806" s="63"/>
      <c r="Q806" s="68" t="str">
        <f>IF(AND(N806="DISPONIBLE"),O806/P806,IF(AND(N806="NO DISPONIBLE"),"N.D.","S.I."))</f>
        <v>S.I.</v>
      </c>
      <c r="R806" s="233"/>
      <c r="S806" s="65"/>
      <c r="T806" s="65"/>
      <c r="U806" s="69" t="str">
        <f>IF(AND(R806="DISPONIBLE"),S806/T806,IF(AND(R806="NO DISPONIBLE"),"N.D.","S.I."))</f>
        <v>S.I.</v>
      </c>
      <c r="V806" s="232"/>
      <c r="W806" s="66"/>
      <c r="X806" s="66"/>
      <c r="Y806" s="70" t="str">
        <f>IF(AND(V806="DISPONIBLE"),W806/X806,IF(AND(V806="NO DISPONIBLE"),"N.D.","S.I."))</f>
        <v>S.I.</v>
      </c>
      <c r="Z806" s="440"/>
      <c r="AA806" s="441"/>
      <c r="AB806" s="441"/>
      <c r="AC806" s="442" t="str">
        <f>IF(AND(Z806="DISPONIBLE"),AA806/AB806,IF(AND(Z806="NO DISPONIBLE"),"N.D.","S.I."))</f>
        <v>S.I.</v>
      </c>
      <c r="AD806" s="446"/>
      <c r="AE806" s="447"/>
      <c r="AF806" s="447"/>
      <c r="AG806" s="448" t="str">
        <f>IF(AND(AD806="DISPONIBLE"),AE806/AF806,IF(AND(AD806="NO DISPONIBLE"),"N.D.","S.I."))</f>
        <v>S.I.</v>
      </c>
      <c r="AH806" s="452"/>
      <c r="AI806" s="453"/>
      <c r="AJ806" s="453"/>
      <c r="AK806" s="454" t="str">
        <f>IF(AND(AH806="DISPONIBLE"),AI806/AJ806,IF(AND(AH806="NO DISPONIBLE"),"N.D.","S.I."))</f>
        <v>S.I.</v>
      </c>
      <c r="AL806" s="3"/>
    </row>
    <row r="807" spans="1:38" ht="24">
      <c r="A807" s="545"/>
      <c r="B807" s="548"/>
      <c r="C807" s="385">
        <f>+C805+1</f>
        <v>759</v>
      </c>
      <c r="D807" s="158" t="s">
        <v>302</v>
      </c>
      <c r="E807" s="111" t="s">
        <v>129</v>
      </c>
      <c r="F807" s="212"/>
      <c r="G807" s="59"/>
      <c r="H807" s="59"/>
      <c r="I807" s="238" t="str">
        <f t="shared" si="449"/>
        <v>S.I.</v>
      </c>
      <c r="J807" s="235"/>
      <c r="K807" s="61"/>
      <c r="L807" s="61"/>
      <c r="M807" s="226" t="str">
        <f t="shared" si="450"/>
        <v>S.I.</v>
      </c>
      <c r="N807" s="234"/>
      <c r="O807" s="63"/>
      <c r="P807" s="63"/>
      <c r="Q807" s="68" t="str">
        <f t="shared" si="451"/>
        <v>S.I.</v>
      </c>
      <c r="R807" s="233"/>
      <c r="S807" s="65"/>
      <c r="T807" s="65"/>
      <c r="U807" s="69" t="str">
        <f t="shared" si="452"/>
        <v>S.I.</v>
      </c>
      <c r="V807" s="232"/>
      <c r="W807" s="66"/>
      <c r="X807" s="66"/>
      <c r="Y807" s="70" t="str">
        <f t="shared" si="453"/>
        <v>S.I.</v>
      </c>
      <c r="Z807" s="440"/>
      <c r="AA807" s="441"/>
      <c r="AB807" s="441"/>
      <c r="AC807" s="442" t="str">
        <f t="shared" ref="AC807:AC809" si="457">IF(AND(Z807="DISPONIBLE"),AA807/AB807,IF(AND(Z807="NO DISPONIBLE"),"N.D.","S.I."))</f>
        <v>S.I.</v>
      </c>
      <c r="AD807" s="446"/>
      <c r="AE807" s="447"/>
      <c r="AF807" s="447"/>
      <c r="AG807" s="448" t="str">
        <f t="shared" ref="AG807:AG809" si="458">IF(AND(AD807="DISPONIBLE"),AE807/AF807,IF(AND(AD807="NO DISPONIBLE"),"N.D.","S.I."))</f>
        <v>S.I.</v>
      </c>
      <c r="AH807" s="452"/>
      <c r="AI807" s="453"/>
      <c r="AJ807" s="453"/>
      <c r="AK807" s="454" t="str">
        <f t="shared" ref="AK807:AK809" si="459">IF(AND(AH807="DISPONIBLE"),AI807/AJ807,IF(AND(AH807="NO DISPONIBLE"),"N.D.","S.I."))</f>
        <v>S.I.</v>
      </c>
      <c r="AL807" s="3"/>
    </row>
    <row r="808" spans="1:38">
      <c r="A808" s="546"/>
      <c r="B808" s="549"/>
      <c r="C808" s="385">
        <f t="shared" ref="C808:C855" si="460">+C807+1</f>
        <v>760</v>
      </c>
      <c r="D808" s="158" t="s">
        <v>294</v>
      </c>
      <c r="E808" s="111" t="s">
        <v>129</v>
      </c>
      <c r="F808" s="212"/>
      <c r="G808" s="59"/>
      <c r="H808" s="59"/>
      <c r="I808" s="238" t="str">
        <f t="shared" si="449"/>
        <v>S.I.</v>
      </c>
      <c r="J808" s="235"/>
      <c r="K808" s="61"/>
      <c r="L808" s="61"/>
      <c r="M808" s="226" t="str">
        <f t="shared" si="450"/>
        <v>S.I.</v>
      </c>
      <c r="N808" s="234"/>
      <c r="O808" s="63"/>
      <c r="P808" s="63"/>
      <c r="Q808" s="68" t="str">
        <f t="shared" si="451"/>
        <v>S.I.</v>
      </c>
      <c r="R808" s="233"/>
      <c r="S808" s="65"/>
      <c r="T808" s="65"/>
      <c r="U808" s="69" t="str">
        <f t="shared" si="452"/>
        <v>S.I.</v>
      </c>
      <c r="V808" s="232"/>
      <c r="W808" s="66"/>
      <c r="X808" s="66"/>
      <c r="Y808" s="70" t="str">
        <f t="shared" si="453"/>
        <v>S.I.</v>
      </c>
      <c r="Z808" s="440"/>
      <c r="AA808" s="441"/>
      <c r="AB808" s="441"/>
      <c r="AC808" s="442" t="str">
        <f t="shared" si="457"/>
        <v>S.I.</v>
      </c>
      <c r="AD808" s="446"/>
      <c r="AE808" s="447"/>
      <c r="AF808" s="447"/>
      <c r="AG808" s="448" t="str">
        <f t="shared" si="458"/>
        <v>S.I.</v>
      </c>
      <c r="AH808" s="452"/>
      <c r="AI808" s="453"/>
      <c r="AJ808" s="453"/>
      <c r="AK808" s="454" t="str">
        <f t="shared" si="459"/>
        <v>S.I.</v>
      </c>
      <c r="AL808" s="3"/>
    </row>
    <row r="809" spans="1:38">
      <c r="A809" s="550" t="s">
        <v>361</v>
      </c>
      <c r="B809" s="547" t="s">
        <v>128</v>
      </c>
      <c r="C809" s="385">
        <f t="shared" si="460"/>
        <v>761</v>
      </c>
      <c r="D809" s="158" t="s">
        <v>301</v>
      </c>
      <c r="E809" s="111" t="s">
        <v>129</v>
      </c>
      <c r="F809" s="212"/>
      <c r="G809" s="59"/>
      <c r="H809" s="59"/>
      <c r="I809" s="238" t="str">
        <f t="shared" si="449"/>
        <v>S.I.</v>
      </c>
      <c r="J809" s="235"/>
      <c r="K809" s="61"/>
      <c r="L809" s="61"/>
      <c r="M809" s="226" t="str">
        <f t="shared" si="450"/>
        <v>S.I.</v>
      </c>
      <c r="N809" s="234"/>
      <c r="O809" s="63"/>
      <c r="P809" s="63"/>
      <c r="Q809" s="68" t="str">
        <f t="shared" si="451"/>
        <v>S.I.</v>
      </c>
      <c r="R809" s="233"/>
      <c r="S809" s="65"/>
      <c r="T809" s="65"/>
      <c r="U809" s="69" t="str">
        <f t="shared" si="452"/>
        <v>S.I.</v>
      </c>
      <c r="V809" s="232"/>
      <c r="W809" s="66"/>
      <c r="X809" s="66"/>
      <c r="Y809" s="70" t="str">
        <f t="shared" si="453"/>
        <v>S.I.</v>
      </c>
      <c r="Z809" s="440"/>
      <c r="AA809" s="441"/>
      <c r="AB809" s="441"/>
      <c r="AC809" s="442" t="str">
        <f t="shared" si="457"/>
        <v>S.I.</v>
      </c>
      <c r="AD809" s="446"/>
      <c r="AE809" s="447"/>
      <c r="AF809" s="447"/>
      <c r="AG809" s="448" t="str">
        <f t="shared" si="458"/>
        <v>S.I.</v>
      </c>
      <c r="AH809" s="452"/>
      <c r="AI809" s="453"/>
      <c r="AJ809" s="453"/>
      <c r="AK809" s="454" t="str">
        <f t="shared" si="459"/>
        <v>S.I.</v>
      </c>
      <c r="AL809" s="3"/>
    </row>
    <row r="810" spans="1:38" ht="24">
      <c r="A810" s="550"/>
      <c r="B810" s="548"/>
      <c r="C810" s="385">
        <v>1750</v>
      </c>
      <c r="D810" s="158" t="s">
        <v>504</v>
      </c>
      <c r="E810" s="111" t="s">
        <v>129</v>
      </c>
      <c r="F810" s="212"/>
      <c r="G810" s="59"/>
      <c r="H810" s="59"/>
      <c r="I810" s="238" t="str">
        <f>IF(AND(F810="DISPONIBLE"),G810/H810,IF(AND(F810="NO DISPONIBLE"),"N.D.","S.I."))</f>
        <v>S.I.</v>
      </c>
      <c r="J810" s="235"/>
      <c r="K810" s="61"/>
      <c r="L810" s="61"/>
      <c r="M810" s="226" t="str">
        <f>IF(AND(J810="DISPONIBLE"),K810/L810,IF(AND(J810="NO DISPONIBLE"),"N.D.","S.I."))</f>
        <v>S.I.</v>
      </c>
      <c r="N810" s="234"/>
      <c r="O810" s="63"/>
      <c r="P810" s="63"/>
      <c r="Q810" s="68" t="str">
        <f>IF(AND(N810="DISPONIBLE"),O810/P810,IF(AND(N810="NO DISPONIBLE"),"N.D.","S.I."))</f>
        <v>S.I.</v>
      </c>
      <c r="R810" s="233"/>
      <c r="S810" s="65"/>
      <c r="T810" s="65"/>
      <c r="U810" s="69" t="str">
        <f>IF(AND(R810="DISPONIBLE"),S810/T810,IF(AND(R810="NO DISPONIBLE"),"N.D.","S.I."))</f>
        <v>S.I.</v>
      </c>
      <c r="V810" s="232"/>
      <c r="W810" s="66"/>
      <c r="X810" s="66"/>
      <c r="Y810" s="70" t="str">
        <f>IF(AND(V810="DISPONIBLE"),W810/X810,IF(AND(V810="NO DISPONIBLE"),"N.D.","S.I."))</f>
        <v>S.I.</v>
      </c>
      <c r="Z810" s="440"/>
      <c r="AA810" s="441"/>
      <c r="AB810" s="441"/>
      <c r="AC810" s="442" t="str">
        <f>IF(AND(Z810="DISPONIBLE"),AA810/AB810,IF(AND(Z810="NO DISPONIBLE"),"N.D.","S.I."))</f>
        <v>S.I.</v>
      </c>
      <c r="AD810" s="446"/>
      <c r="AE810" s="447"/>
      <c r="AF810" s="447"/>
      <c r="AG810" s="448" t="str">
        <f>IF(AND(AD810="DISPONIBLE"),AE810/AF810,IF(AND(AD810="NO DISPONIBLE"),"N.D.","S.I."))</f>
        <v>S.I.</v>
      </c>
      <c r="AH810" s="452"/>
      <c r="AI810" s="453"/>
      <c r="AJ810" s="453"/>
      <c r="AK810" s="454" t="str">
        <f>IF(AND(AH810="DISPONIBLE"),AI810/AJ810,IF(AND(AH810="NO DISPONIBLE"),"N.D.","S.I."))</f>
        <v>S.I.</v>
      </c>
      <c r="AL810" s="3"/>
    </row>
    <row r="811" spans="1:38" ht="24">
      <c r="A811" s="550"/>
      <c r="B811" s="548"/>
      <c r="C811" s="385">
        <f>+C809+1</f>
        <v>762</v>
      </c>
      <c r="D811" s="158" t="s">
        <v>302</v>
      </c>
      <c r="E811" s="111" t="s">
        <v>129</v>
      </c>
      <c r="F811" s="212"/>
      <c r="G811" s="59"/>
      <c r="H811" s="59"/>
      <c r="I811" s="238" t="str">
        <f t="shared" si="449"/>
        <v>S.I.</v>
      </c>
      <c r="J811" s="235"/>
      <c r="K811" s="61"/>
      <c r="L811" s="61"/>
      <c r="M811" s="226" t="str">
        <f t="shared" si="450"/>
        <v>S.I.</v>
      </c>
      <c r="N811" s="234"/>
      <c r="O811" s="63"/>
      <c r="P811" s="63"/>
      <c r="Q811" s="68" t="str">
        <f t="shared" si="451"/>
        <v>S.I.</v>
      </c>
      <c r="R811" s="233"/>
      <c r="S811" s="65"/>
      <c r="T811" s="65"/>
      <c r="U811" s="69" t="str">
        <f t="shared" si="452"/>
        <v>S.I.</v>
      </c>
      <c r="V811" s="232"/>
      <c r="W811" s="66"/>
      <c r="X811" s="66"/>
      <c r="Y811" s="70" t="str">
        <f t="shared" si="453"/>
        <v>S.I.</v>
      </c>
      <c r="Z811" s="440"/>
      <c r="AA811" s="441"/>
      <c r="AB811" s="441"/>
      <c r="AC811" s="442" t="str">
        <f t="shared" ref="AC811:AC812" si="461">IF(AND(Z811="DISPONIBLE"),AA811/AB811,IF(AND(Z811="NO DISPONIBLE"),"N.D.","S.I."))</f>
        <v>S.I.</v>
      </c>
      <c r="AD811" s="446"/>
      <c r="AE811" s="447"/>
      <c r="AF811" s="447"/>
      <c r="AG811" s="448" t="str">
        <f t="shared" ref="AG811:AG812" si="462">IF(AND(AD811="DISPONIBLE"),AE811/AF811,IF(AND(AD811="NO DISPONIBLE"),"N.D.","S.I."))</f>
        <v>S.I.</v>
      </c>
      <c r="AH811" s="452"/>
      <c r="AI811" s="453"/>
      <c r="AJ811" s="453"/>
      <c r="AK811" s="454" t="str">
        <f t="shared" ref="AK811:AK812" si="463">IF(AND(AH811="DISPONIBLE"),AI811/AJ811,IF(AND(AH811="NO DISPONIBLE"),"N.D.","S.I."))</f>
        <v>S.I.</v>
      </c>
      <c r="AL811" s="3"/>
    </row>
    <row r="812" spans="1:38">
      <c r="A812" s="550"/>
      <c r="B812" s="549"/>
      <c r="C812" s="385">
        <f t="shared" si="460"/>
        <v>763</v>
      </c>
      <c r="D812" s="158" t="s">
        <v>294</v>
      </c>
      <c r="E812" s="111" t="s">
        <v>129</v>
      </c>
      <c r="F812" s="212"/>
      <c r="G812" s="59"/>
      <c r="H812" s="59"/>
      <c r="I812" s="238" t="str">
        <f t="shared" si="449"/>
        <v>S.I.</v>
      </c>
      <c r="J812" s="235"/>
      <c r="K812" s="61"/>
      <c r="L812" s="61"/>
      <c r="M812" s="226" t="str">
        <f t="shared" si="450"/>
        <v>S.I.</v>
      </c>
      <c r="N812" s="234"/>
      <c r="O812" s="63"/>
      <c r="P812" s="63"/>
      <c r="Q812" s="68" t="str">
        <f t="shared" si="451"/>
        <v>S.I.</v>
      </c>
      <c r="R812" s="233"/>
      <c r="S812" s="65"/>
      <c r="T812" s="65"/>
      <c r="U812" s="69" t="str">
        <f t="shared" si="452"/>
        <v>S.I.</v>
      </c>
      <c r="V812" s="232"/>
      <c r="W812" s="66"/>
      <c r="X812" s="66"/>
      <c r="Y812" s="70" t="str">
        <f t="shared" si="453"/>
        <v>S.I.</v>
      </c>
      <c r="Z812" s="440"/>
      <c r="AA812" s="441"/>
      <c r="AB812" s="441"/>
      <c r="AC812" s="442" t="str">
        <f t="shared" si="461"/>
        <v>S.I.</v>
      </c>
      <c r="AD812" s="446"/>
      <c r="AE812" s="447"/>
      <c r="AF812" s="447"/>
      <c r="AG812" s="448" t="str">
        <f t="shared" si="462"/>
        <v>S.I.</v>
      </c>
      <c r="AH812" s="452"/>
      <c r="AI812" s="453"/>
      <c r="AJ812" s="453"/>
      <c r="AK812" s="454" t="str">
        <f t="shared" si="463"/>
        <v>S.I.</v>
      </c>
      <c r="AL812" s="3"/>
    </row>
    <row r="813" spans="1:38" ht="19.5" customHeight="1">
      <c r="A813" s="552" t="s">
        <v>428</v>
      </c>
      <c r="B813" s="551" t="s">
        <v>193</v>
      </c>
      <c r="C813" s="385">
        <f t="shared" si="460"/>
        <v>764</v>
      </c>
      <c r="D813" s="541" t="s">
        <v>399</v>
      </c>
      <c r="E813" s="159" t="s">
        <v>0</v>
      </c>
      <c r="F813" s="212"/>
      <c r="G813" s="217"/>
      <c r="H813" s="216"/>
      <c r="I813" s="219" t="str">
        <f t="shared" ref="I813:I856" si="464">IF(AND(F813="DISPONIBLE"),G813,IF(AND(F813="NO DISPONIBLE"),"N.D.","S.I."))</f>
        <v>S.I.</v>
      </c>
      <c r="J813" s="235"/>
      <c r="K813" s="61"/>
      <c r="L813" s="224"/>
      <c r="M813" s="225" t="str">
        <f t="shared" ref="M813:M856" si="465">IF(AND(J813="DISPONIBLE"),K813,IF(AND(J813="NO DISPONIBLE"),"N.D.","S.I."))</f>
        <v>S.I.</v>
      </c>
      <c r="N813" s="234"/>
      <c r="O813" s="63"/>
      <c r="P813" s="227"/>
      <c r="Q813" s="228" t="str">
        <f t="shared" ref="Q813:Q856" si="466">IF(AND(N813="DISPONIBLE"),O813,IF(AND(N813="NO DISPONIBLE"),"N.D.","S.I."))</f>
        <v>S.I.</v>
      </c>
      <c r="R813" s="233"/>
      <c r="S813" s="65"/>
      <c r="T813" s="222"/>
      <c r="U813" s="223" t="str">
        <f t="shared" ref="U813:U856" si="467">IF(AND(R813="DISPONIBLE"),S813,IF(AND(R813="NO DISPONIBLE"),"N.D.","S.I."))</f>
        <v>S.I.</v>
      </c>
      <c r="V813" s="232"/>
      <c r="W813" s="66"/>
      <c r="X813" s="229"/>
      <c r="Y813" s="230" t="str">
        <f t="shared" ref="Y813:Y856" si="468">IF(AND(V813="DISPONIBLE"),W813,IF(AND(V813="NO DISPONIBLE"),"N.D.","S.I."))</f>
        <v>S.I.</v>
      </c>
      <c r="Z813" s="440"/>
      <c r="AA813" s="441"/>
      <c r="AB813" s="465"/>
      <c r="AC813" s="443" t="str">
        <f t="shared" ref="AC813:AC848" si="469">IF(AND(Z813="DISPONIBLE"),AA813,IF(AND(Z813="NO DISPONIBLE"),"N.D.","S.I."))</f>
        <v>S.I.</v>
      </c>
      <c r="AD813" s="446"/>
      <c r="AE813" s="447"/>
      <c r="AF813" s="468"/>
      <c r="AG813" s="449" t="str">
        <f t="shared" ref="AG813:AG848" si="470">IF(AND(AD813="DISPONIBLE"),AE813,IF(AND(AD813="NO DISPONIBLE"),"N.D.","S.I."))</f>
        <v>S.I.</v>
      </c>
      <c r="AH813" s="452"/>
      <c r="AI813" s="453"/>
      <c r="AJ813" s="473"/>
      <c r="AK813" s="455" t="str">
        <f t="shared" ref="AK813:AK848" si="471">IF(AND(AH813="DISPONIBLE"),AI813,IF(AND(AH813="NO DISPONIBLE"),"N.D.","S.I."))</f>
        <v>S.I.</v>
      </c>
      <c r="AL813" s="1"/>
    </row>
    <row r="814" spans="1:38" ht="19.5" customHeight="1">
      <c r="A814" s="552"/>
      <c r="B814" s="551"/>
      <c r="C814" s="385">
        <f t="shared" si="460"/>
        <v>765</v>
      </c>
      <c r="D814" s="541"/>
      <c r="E814" s="159" t="s">
        <v>412</v>
      </c>
      <c r="F814" s="212"/>
      <c r="G814" s="217"/>
      <c r="H814" s="216"/>
      <c r="I814" s="219" t="str">
        <f t="shared" si="464"/>
        <v>S.I.</v>
      </c>
      <c r="J814" s="235"/>
      <c r="K814" s="61"/>
      <c r="L814" s="224"/>
      <c r="M814" s="225" t="str">
        <f t="shared" si="465"/>
        <v>S.I.</v>
      </c>
      <c r="N814" s="234"/>
      <c r="O814" s="63"/>
      <c r="P814" s="227"/>
      <c r="Q814" s="228" t="str">
        <f t="shared" si="466"/>
        <v>S.I.</v>
      </c>
      <c r="R814" s="233"/>
      <c r="S814" s="65"/>
      <c r="T814" s="222"/>
      <c r="U814" s="223" t="str">
        <f t="shared" si="467"/>
        <v>S.I.</v>
      </c>
      <c r="V814" s="232"/>
      <c r="W814" s="66"/>
      <c r="X814" s="229"/>
      <c r="Y814" s="230" t="str">
        <f t="shared" si="468"/>
        <v>S.I.</v>
      </c>
      <c r="Z814" s="440"/>
      <c r="AA814" s="441"/>
      <c r="AB814" s="465"/>
      <c r="AC814" s="443" t="str">
        <f t="shared" si="469"/>
        <v>S.I.</v>
      </c>
      <c r="AD814" s="446"/>
      <c r="AE814" s="447"/>
      <c r="AF814" s="468"/>
      <c r="AG814" s="449" t="str">
        <f t="shared" si="470"/>
        <v>S.I.</v>
      </c>
      <c r="AH814" s="452"/>
      <c r="AI814" s="453"/>
      <c r="AJ814" s="473"/>
      <c r="AK814" s="455" t="str">
        <f t="shared" si="471"/>
        <v>S.I.</v>
      </c>
      <c r="AL814" s="1"/>
    </row>
    <row r="815" spans="1:38" ht="19.5" customHeight="1">
      <c r="A815" s="552"/>
      <c r="B815" s="551"/>
      <c r="C815" s="385">
        <f t="shared" si="460"/>
        <v>766</v>
      </c>
      <c r="D815" s="541" t="s">
        <v>400</v>
      </c>
      <c r="E815" s="159" t="s">
        <v>0</v>
      </c>
      <c r="F815" s="212"/>
      <c r="G815" s="217"/>
      <c r="H815" s="216"/>
      <c r="I815" s="219" t="str">
        <f t="shared" si="464"/>
        <v>S.I.</v>
      </c>
      <c r="J815" s="235"/>
      <c r="K815" s="61"/>
      <c r="L815" s="224"/>
      <c r="M815" s="225" t="str">
        <f t="shared" si="465"/>
        <v>S.I.</v>
      </c>
      <c r="N815" s="234"/>
      <c r="O815" s="63"/>
      <c r="P815" s="227"/>
      <c r="Q815" s="228" t="str">
        <f t="shared" si="466"/>
        <v>S.I.</v>
      </c>
      <c r="R815" s="233"/>
      <c r="S815" s="65"/>
      <c r="T815" s="222"/>
      <c r="U815" s="223" t="str">
        <f t="shared" si="467"/>
        <v>S.I.</v>
      </c>
      <c r="V815" s="232"/>
      <c r="W815" s="66"/>
      <c r="X815" s="229"/>
      <c r="Y815" s="230" t="str">
        <f t="shared" si="468"/>
        <v>S.I.</v>
      </c>
      <c r="Z815" s="440"/>
      <c r="AA815" s="441"/>
      <c r="AB815" s="465"/>
      <c r="AC815" s="443" t="str">
        <f t="shared" si="469"/>
        <v>S.I.</v>
      </c>
      <c r="AD815" s="446"/>
      <c r="AE815" s="447"/>
      <c r="AF815" s="468"/>
      <c r="AG815" s="449" t="str">
        <f t="shared" si="470"/>
        <v>S.I.</v>
      </c>
      <c r="AH815" s="452"/>
      <c r="AI815" s="453"/>
      <c r="AJ815" s="473"/>
      <c r="AK815" s="455" t="str">
        <f t="shared" si="471"/>
        <v>S.I.</v>
      </c>
      <c r="AL815" s="1"/>
    </row>
    <row r="816" spans="1:38" ht="19.5" customHeight="1">
      <c r="A816" s="552"/>
      <c r="B816" s="551"/>
      <c r="C816" s="385">
        <f t="shared" si="460"/>
        <v>767</v>
      </c>
      <c r="D816" s="541" t="s">
        <v>400</v>
      </c>
      <c r="E816" s="159" t="s">
        <v>412</v>
      </c>
      <c r="F816" s="212"/>
      <c r="G816" s="217"/>
      <c r="H816" s="216"/>
      <c r="I816" s="219" t="str">
        <f t="shared" si="464"/>
        <v>S.I.</v>
      </c>
      <c r="J816" s="235"/>
      <c r="K816" s="61"/>
      <c r="L816" s="224"/>
      <c r="M816" s="225" t="str">
        <f t="shared" si="465"/>
        <v>S.I.</v>
      </c>
      <c r="N816" s="234"/>
      <c r="O816" s="63"/>
      <c r="P816" s="227"/>
      <c r="Q816" s="228" t="str">
        <f t="shared" si="466"/>
        <v>S.I.</v>
      </c>
      <c r="R816" s="233"/>
      <c r="S816" s="65"/>
      <c r="T816" s="222"/>
      <c r="U816" s="223" t="str">
        <f t="shared" si="467"/>
        <v>S.I.</v>
      </c>
      <c r="V816" s="232"/>
      <c r="W816" s="66"/>
      <c r="X816" s="229"/>
      <c r="Y816" s="230" t="str">
        <f t="shared" si="468"/>
        <v>S.I.</v>
      </c>
      <c r="Z816" s="440"/>
      <c r="AA816" s="441"/>
      <c r="AB816" s="465"/>
      <c r="AC816" s="443" t="str">
        <f t="shared" si="469"/>
        <v>S.I.</v>
      </c>
      <c r="AD816" s="446"/>
      <c r="AE816" s="447"/>
      <c r="AF816" s="468"/>
      <c r="AG816" s="449" t="str">
        <f t="shared" si="470"/>
        <v>S.I.</v>
      </c>
      <c r="AH816" s="452"/>
      <c r="AI816" s="453"/>
      <c r="AJ816" s="473"/>
      <c r="AK816" s="455" t="str">
        <f t="shared" si="471"/>
        <v>S.I.</v>
      </c>
      <c r="AL816" s="1"/>
    </row>
    <row r="817" spans="1:38" ht="19.5" customHeight="1">
      <c r="A817" s="552"/>
      <c r="B817" s="551"/>
      <c r="C817" s="385">
        <f t="shared" si="460"/>
        <v>768</v>
      </c>
      <c r="D817" s="541" t="s">
        <v>401</v>
      </c>
      <c r="E817" s="159" t="s">
        <v>0</v>
      </c>
      <c r="F817" s="212"/>
      <c r="G817" s="217"/>
      <c r="H817" s="216"/>
      <c r="I817" s="219" t="str">
        <f t="shared" si="464"/>
        <v>S.I.</v>
      </c>
      <c r="J817" s="235"/>
      <c r="K817" s="61"/>
      <c r="L817" s="224"/>
      <c r="M817" s="225" t="str">
        <f t="shared" si="465"/>
        <v>S.I.</v>
      </c>
      <c r="N817" s="234"/>
      <c r="O817" s="63"/>
      <c r="P817" s="227"/>
      <c r="Q817" s="228" t="str">
        <f t="shared" si="466"/>
        <v>S.I.</v>
      </c>
      <c r="R817" s="233"/>
      <c r="S817" s="65"/>
      <c r="T817" s="222"/>
      <c r="U817" s="223" t="str">
        <f t="shared" si="467"/>
        <v>S.I.</v>
      </c>
      <c r="V817" s="232"/>
      <c r="W817" s="66"/>
      <c r="X817" s="229"/>
      <c r="Y817" s="230" t="str">
        <f t="shared" si="468"/>
        <v>S.I.</v>
      </c>
      <c r="Z817" s="440"/>
      <c r="AA817" s="441"/>
      <c r="AB817" s="465"/>
      <c r="AC817" s="443" t="str">
        <f t="shared" si="469"/>
        <v>S.I.</v>
      </c>
      <c r="AD817" s="446"/>
      <c r="AE817" s="447"/>
      <c r="AF817" s="468"/>
      <c r="AG817" s="449" t="str">
        <f t="shared" si="470"/>
        <v>S.I.</v>
      </c>
      <c r="AH817" s="452"/>
      <c r="AI817" s="453"/>
      <c r="AJ817" s="473"/>
      <c r="AK817" s="455" t="str">
        <f t="shared" si="471"/>
        <v>S.I.</v>
      </c>
      <c r="AL817" s="1"/>
    </row>
    <row r="818" spans="1:38" ht="19.5" customHeight="1">
      <c r="A818" s="552"/>
      <c r="B818" s="551"/>
      <c r="C818" s="385">
        <f t="shared" si="460"/>
        <v>769</v>
      </c>
      <c r="D818" s="541" t="s">
        <v>401</v>
      </c>
      <c r="E818" s="159" t="s">
        <v>412</v>
      </c>
      <c r="F818" s="212"/>
      <c r="G818" s="217"/>
      <c r="H818" s="216"/>
      <c r="I818" s="219" t="str">
        <f t="shared" si="464"/>
        <v>S.I.</v>
      </c>
      <c r="J818" s="235"/>
      <c r="K818" s="61"/>
      <c r="L818" s="224"/>
      <c r="M818" s="225" t="str">
        <f t="shared" si="465"/>
        <v>S.I.</v>
      </c>
      <c r="N818" s="234"/>
      <c r="O818" s="63"/>
      <c r="P818" s="227"/>
      <c r="Q818" s="228" t="str">
        <f t="shared" si="466"/>
        <v>S.I.</v>
      </c>
      <c r="R818" s="233"/>
      <c r="S818" s="65"/>
      <c r="T818" s="222"/>
      <c r="U818" s="223" t="str">
        <f t="shared" si="467"/>
        <v>S.I.</v>
      </c>
      <c r="V818" s="232"/>
      <c r="W818" s="66"/>
      <c r="X818" s="229"/>
      <c r="Y818" s="230" t="str">
        <f t="shared" si="468"/>
        <v>S.I.</v>
      </c>
      <c r="Z818" s="440"/>
      <c r="AA818" s="441"/>
      <c r="AB818" s="465"/>
      <c r="AC818" s="443" t="str">
        <f t="shared" si="469"/>
        <v>S.I.</v>
      </c>
      <c r="AD818" s="446"/>
      <c r="AE818" s="447"/>
      <c r="AF818" s="468"/>
      <c r="AG818" s="449" t="str">
        <f t="shared" si="470"/>
        <v>S.I.</v>
      </c>
      <c r="AH818" s="452"/>
      <c r="AI818" s="453"/>
      <c r="AJ818" s="473"/>
      <c r="AK818" s="455" t="str">
        <f t="shared" si="471"/>
        <v>S.I.</v>
      </c>
      <c r="AL818" s="1"/>
    </row>
    <row r="819" spans="1:38" ht="19.5" customHeight="1" outlineLevel="1">
      <c r="A819" s="552"/>
      <c r="B819" s="551"/>
      <c r="C819" s="386">
        <v>1802</v>
      </c>
      <c r="D819" s="542" t="s">
        <v>860</v>
      </c>
      <c r="E819" s="159" t="s">
        <v>0</v>
      </c>
      <c r="F819" s="212"/>
      <c r="G819" s="217"/>
      <c r="H819" s="216"/>
      <c r="I819" s="219" t="str">
        <f t="shared" si="464"/>
        <v>S.I.</v>
      </c>
      <c r="J819" s="235"/>
      <c r="K819" s="61"/>
      <c r="L819" s="224"/>
      <c r="M819" s="225" t="str">
        <f t="shared" si="465"/>
        <v>S.I.</v>
      </c>
      <c r="N819" s="234"/>
      <c r="O819" s="63"/>
      <c r="P819" s="227"/>
      <c r="Q819" s="228" t="str">
        <f t="shared" si="466"/>
        <v>S.I.</v>
      </c>
      <c r="R819" s="233"/>
      <c r="S819" s="65"/>
      <c r="T819" s="222"/>
      <c r="U819" s="223" t="str">
        <f t="shared" si="467"/>
        <v>S.I.</v>
      </c>
      <c r="V819" s="232"/>
      <c r="W819" s="66"/>
      <c r="X819" s="229"/>
      <c r="Y819" s="230" t="str">
        <f t="shared" si="468"/>
        <v>S.I.</v>
      </c>
      <c r="Z819" s="440"/>
      <c r="AA819" s="441"/>
      <c r="AB819" s="465"/>
      <c r="AC819" s="443" t="str">
        <f t="shared" si="469"/>
        <v>S.I.</v>
      </c>
      <c r="AD819" s="446"/>
      <c r="AE819" s="447"/>
      <c r="AF819" s="468"/>
      <c r="AG819" s="449" t="str">
        <f t="shared" si="470"/>
        <v>S.I.</v>
      </c>
      <c r="AH819" s="452"/>
      <c r="AI819" s="453"/>
      <c r="AJ819" s="473"/>
      <c r="AK819" s="455" t="str">
        <f t="shared" si="471"/>
        <v>S.I.</v>
      </c>
      <c r="AL819" s="1"/>
    </row>
    <row r="820" spans="1:38" ht="19.5" customHeight="1" outlineLevel="1">
      <c r="A820" s="552"/>
      <c r="B820" s="551"/>
      <c r="C820" s="386">
        <v>1827</v>
      </c>
      <c r="D820" s="543" t="s">
        <v>402</v>
      </c>
      <c r="E820" s="159" t="s">
        <v>412</v>
      </c>
      <c r="F820" s="212"/>
      <c r="G820" s="217"/>
      <c r="H820" s="216"/>
      <c r="I820" s="219" t="str">
        <f t="shared" si="464"/>
        <v>S.I.</v>
      </c>
      <c r="J820" s="235"/>
      <c r="K820" s="61"/>
      <c r="L820" s="224"/>
      <c r="M820" s="225" t="str">
        <f t="shared" si="465"/>
        <v>S.I.</v>
      </c>
      <c r="N820" s="234"/>
      <c r="O820" s="63"/>
      <c r="P820" s="227"/>
      <c r="Q820" s="228" t="str">
        <f t="shared" si="466"/>
        <v>S.I.</v>
      </c>
      <c r="R820" s="233"/>
      <c r="S820" s="65"/>
      <c r="T820" s="222"/>
      <c r="U820" s="223" t="str">
        <f t="shared" si="467"/>
        <v>S.I.</v>
      </c>
      <c r="V820" s="232"/>
      <c r="W820" s="66"/>
      <c r="X820" s="229"/>
      <c r="Y820" s="230" t="str">
        <f t="shared" si="468"/>
        <v>S.I.</v>
      </c>
      <c r="Z820" s="440"/>
      <c r="AA820" s="441"/>
      <c r="AB820" s="465"/>
      <c r="AC820" s="443" t="str">
        <f t="shared" si="469"/>
        <v>S.I.</v>
      </c>
      <c r="AD820" s="446"/>
      <c r="AE820" s="447"/>
      <c r="AF820" s="468"/>
      <c r="AG820" s="449" t="str">
        <f t="shared" si="470"/>
        <v>S.I.</v>
      </c>
      <c r="AH820" s="452"/>
      <c r="AI820" s="453"/>
      <c r="AJ820" s="473"/>
      <c r="AK820" s="455" t="str">
        <f t="shared" si="471"/>
        <v>S.I.</v>
      </c>
      <c r="AL820" s="1"/>
    </row>
    <row r="821" spans="1:38" ht="19.5" customHeight="1" outlineLevel="1">
      <c r="A821" s="552"/>
      <c r="B821" s="551"/>
      <c r="C821" s="386">
        <v>1852</v>
      </c>
      <c r="D821" s="542" t="s">
        <v>861</v>
      </c>
      <c r="E821" s="159" t="s">
        <v>0</v>
      </c>
      <c r="F821" s="212"/>
      <c r="G821" s="217"/>
      <c r="H821" s="216"/>
      <c r="I821" s="219" t="str">
        <f t="shared" si="464"/>
        <v>S.I.</v>
      </c>
      <c r="J821" s="235"/>
      <c r="K821" s="61"/>
      <c r="L821" s="224"/>
      <c r="M821" s="225" t="str">
        <f t="shared" si="465"/>
        <v>S.I.</v>
      </c>
      <c r="N821" s="234"/>
      <c r="O821" s="63"/>
      <c r="P821" s="227"/>
      <c r="Q821" s="228" t="str">
        <f t="shared" si="466"/>
        <v>S.I.</v>
      </c>
      <c r="R821" s="233"/>
      <c r="S821" s="65"/>
      <c r="T821" s="222"/>
      <c r="U821" s="223" t="str">
        <f t="shared" si="467"/>
        <v>S.I.</v>
      </c>
      <c r="V821" s="232"/>
      <c r="W821" s="66"/>
      <c r="X821" s="229"/>
      <c r="Y821" s="230" t="str">
        <f t="shared" si="468"/>
        <v>S.I.</v>
      </c>
      <c r="Z821" s="440"/>
      <c r="AA821" s="441"/>
      <c r="AB821" s="465"/>
      <c r="AC821" s="443" t="str">
        <f t="shared" si="469"/>
        <v>S.I.</v>
      </c>
      <c r="AD821" s="446"/>
      <c r="AE821" s="447"/>
      <c r="AF821" s="468"/>
      <c r="AG821" s="449" t="str">
        <f t="shared" si="470"/>
        <v>S.I.</v>
      </c>
      <c r="AH821" s="452"/>
      <c r="AI821" s="453"/>
      <c r="AJ821" s="473"/>
      <c r="AK821" s="455" t="str">
        <f t="shared" si="471"/>
        <v>S.I.</v>
      </c>
      <c r="AL821" s="1"/>
    </row>
    <row r="822" spans="1:38" ht="19.5" customHeight="1" outlineLevel="1">
      <c r="A822" s="552"/>
      <c r="B822" s="551"/>
      <c r="C822" s="386">
        <v>1877</v>
      </c>
      <c r="D822" s="543" t="s">
        <v>402</v>
      </c>
      <c r="E822" s="159" t="s">
        <v>412</v>
      </c>
      <c r="F822" s="212"/>
      <c r="G822" s="217"/>
      <c r="H822" s="216"/>
      <c r="I822" s="219" t="str">
        <f t="shared" si="464"/>
        <v>S.I.</v>
      </c>
      <c r="J822" s="235"/>
      <c r="K822" s="61"/>
      <c r="L822" s="224"/>
      <c r="M822" s="225" t="str">
        <f t="shared" si="465"/>
        <v>S.I.</v>
      </c>
      <c r="N822" s="234"/>
      <c r="O822" s="63"/>
      <c r="P822" s="227"/>
      <c r="Q822" s="228" t="str">
        <f t="shared" si="466"/>
        <v>S.I.</v>
      </c>
      <c r="R822" s="233"/>
      <c r="S822" s="65"/>
      <c r="T822" s="222"/>
      <c r="U822" s="223" t="str">
        <f t="shared" si="467"/>
        <v>S.I.</v>
      </c>
      <c r="V822" s="232"/>
      <c r="W822" s="66"/>
      <c r="X822" s="229"/>
      <c r="Y822" s="230" t="str">
        <f t="shared" si="468"/>
        <v>S.I.</v>
      </c>
      <c r="Z822" s="440"/>
      <c r="AA822" s="441"/>
      <c r="AB822" s="465"/>
      <c r="AC822" s="443" t="str">
        <f t="shared" si="469"/>
        <v>S.I.</v>
      </c>
      <c r="AD822" s="446"/>
      <c r="AE822" s="447"/>
      <c r="AF822" s="468"/>
      <c r="AG822" s="449" t="str">
        <f t="shared" si="470"/>
        <v>S.I.</v>
      </c>
      <c r="AH822" s="452"/>
      <c r="AI822" s="453"/>
      <c r="AJ822" s="473"/>
      <c r="AK822" s="455" t="str">
        <f t="shared" si="471"/>
        <v>S.I.</v>
      </c>
      <c r="AL822" s="1"/>
    </row>
    <row r="823" spans="1:38" ht="19.5" customHeight="1">
      <c r="A823" s="552"/>
      <c r="B823" s="551"/>
      <c r="C823" s="385">
        <f>+C818+1</f>
        <v>770</v>
      </c>
      <c r="D823" s="541" t="s">
        <v>402</v>
      </c>
      <c r="E823" s="159" t="s">
        <v>0</v>
      </c>
      <c r="F823" s="212"/>
      <c r="G823" s="217"/>
      <c r="H823" s="216"/>
      <c r="I823" s="219" t="str">
        <f t="shared" si="464"/>
        <v>S.I.</v>
      </c>
      <c r="J823" s="235"/>
      <c r="K823" s="61"/>
      <c r="L823" s="224"/>
      <c r="M823" s="225" t="str">
        <f t="shared" si="465"/>
        <v>S.I.</v>
      </c>
      <c r="N823" s="234"/>
      <c r="O823" s="63"/>
      <c r="P823" s="227"/>
      <c r="Q823" s="228" t="str">
        <f t="shared" si="466"/>
        <v>S.I.</v>
      </c>
      <c r="R823" s="233"/>
      <c r="S823" s="65"/>
      <c r="T823" s="222"/>
      <c r="U823" s="223" t="str">
        <f t="shared" si="467"/>
        <v>S.I.</v>
      </c>
      <c r="V823" s="232"/>
      <c r="W823" s="66"/>
      <c r="X823" s="229"/>
      <c r="Y823" s="230" t="str">
        <f t="shared" si="468"/>
        <v>S.I.</v>
      </c>
      <c r="Z823" s="440"/>
      <c r="AA823" s="441"/>
      <c r="AB823" s="465"/>
      <c r="AC823" s="443" t="str">
        <f t="shared" si="469"/>
        <v>S.I.</v>
      </c>
      <c r="AD823" s="446"/>
      <c r="AE823" s="447"/>
      <c r="AF823" s="468"/>
      <c r="AG823" s="449" t="str">
        <f t="shared" si="470"/>
        <v>S.I.</v>
      </c>
      <c r="AH823" s="452"/>
      <c r="AI823" s="453"/>
      <c r="AJ823" s="473"/>
      <c r="AK823" s="455" t="str">
        <f t="shared" si="471"/>
        <v>S.I.</v>
      </c>
      <c r="AL823" s="1"/>
    </row>
    <row r="824" spans="1:38" ht="19.5" customHeight="1">
      <c r="A824" s="552"/>
      <c r="B824" s="551"/>
      <c r="C824" s="385">
        <f t="shared" si="460"/>
        <v>771</v>
      </c>
      <c r="D824" s="541" t="s">
        <v>402</v>
      </c>
      <c r="E824" s="159" t="s">
        <v>412</v>
      </c>
      <c r="F824" s="212"/>
      <c r="G824" s="217"/>
      <c r="H824" s="216"/>
      <c r="I824" s="219" t="str">
        <f t="shared" si="464"/>
        <v>S.I.</v>
      </c>
      <c r="J824" s="235"/>
      <c r="K824" s="61"/>
      <c r="L824" s="224"/>
      <c r="M824" s="225" t="str">
        <f t="shared" si="465"/>
        <v>S.I.</v>
      </c>
      <c r="N824" s="234"/>
      <c r="O824" s="63"/>
      <c r="P824" s="227"/>
      <c r="Q824" s="228" t="str">
        <f t="shared" si="466"/>
        <v>S.I.</v>
      </c>
      <c r="R824" s="233"/>
      <c r="S824" s="65"/>
      <c r="T824" s="222"/>
      <c r="U824" s="223" t="str">
        <f t="shared" si="467"/>
        <v>S.I.</v>
      </c>
      <c r="V824" s="232"/>
      <c r="W824" s="66"/>
      <c r="X824" s="229"/>
      <c r="Y824" s="230" t="str">
        <f t="shared" si="468"/>
        <v>S.I.</v>
      </c>
      <c r="Z824" s="440"/>
      <c r="AA824" s="441"/>
      <c r="AB824" s="465"/>
      <c r="AC824" s="443" t="str">
        <f t="shared" si="469"/>
        <v>S.I.</v>
      </c>
      <c r="AD824" s="446"/>
      <c r="AE824" s="447"/>
      <c r="AF824" s="468"/>
      <c r="AG824" s="449" t="str">
        <f t="shared" si="470"/>
        <v>S.I.</v>
      </c>
      <c r="AH824" s="452"/>
      <c r="AI824" s="453"/>
      <c r="AJ824" s="473"/>
      <c r="AK824" s="455" t="str">
        <f t="shared" si="471"/>
        <v>S.I.</v>
      </c>
      <c r="AL824" s="1"/>
    </row>
    <row r="825" spans="1:38" ht="19.5" customHeight="1">
      <c r="A825" s="552"/>
      <c r="B825" s="551"/>
      <c r="C825" s="385">
        <f t="shared" si="460"/>
        <v>772</v>
      </c>
      <c r="D825" s="541" t="s">
        <v>403</v>
      </c>
      <c r="E825" s="159" t="s">
        <v>0</v>
      </c>
      <c r="F825" s="212"/>
      <c r="G825" s="217"/>
      <c r="H825" s="216"/>
      <c r="I825" s="219" t="str">
        <f t="shared" si="464"/>
        <v>S.I.</v>
      </c>
      <c r="J825" s="235"/>
      <c r="K825" s="61"/>
      <c r="L825" s="224"/>
      <c r="M825" s="225" t="str">
        <f t="shared" si="465"/>
        <v>S.I.</v>
      </c>
      <c r="N825" s="234"/>
      <c r="O825" s="63"/>
      <c r="P825" s="227"/>
      <c r="Q825" s="228" t="str">
        <f t="shared" si="466"/>
        <v>S.I.</v>
      </c>
      <c r="R825" s="233"/>
      <c r="S825" s="65"/>
      <c r="T825" s="222"/>
      <c r="U825" s="223" t="str">
        <f t="shared" si="467"/>
        <v>S.I.</v>
      </c>
      <c r="V825" s="232"/>
      <c r="W825" s="66"/>
      <c r="X825" s="229"/>
      <c r="Y825" s="230" t="str">
        <f t="shared" si="468"/>
        <v>S.I.</v>
      </c>
      <c r="Z825" s="440"/>
      <c r="AA825" s="441"/>
      <c r="AB825" s="465"/>
      <c r="AC825" s="443" t="str">
        <f t="shared" si="469"/>
        <v>S.I.</v>
      </c>
      <c r="AD825" s="446"/>
      <c r="AE825" s="447"/>
      <c r="AF825" s="468"/>
      <c r="AG825" s="449" t="str">
        <f t="shared" si="470"/>
        <v>S.I.</v>
      </c>
      <c r="AH825" s="452"/>
      <c r="AI825" s="453"/>
      <c r="AJ825" s="473"/>
      <c r="AK825" s="455" t="str">
        <f t="shared" si="471"/>
        <v>S.I.</v>
      </c>
      <c r="AL825" s="1"/>
    </row>
    <row r="826" spans="1:38" ht="19.5" customHeight="1">
      <c r="A826" s="552"/>
      <c r="B826" s="551"/>
      <c r="C826" s="385">
        <f t="shared" si="460"/>
        <v>773</v>
      </c>
      <c r="D826" s="541" t="s">
        <v>403</v>
      </c>
      <c r="E826" s="159" t="s">
        <v>412</v>
      </c>
      <c r="F826" s="212"/>
      <c r="G826" s="217"/>
      <c r="H826" s="216"/>
      <c r="I826" s="219" t="str">
        <f t="shared" si="464"/>
        <v>S.I.</v>
      </c>
      <c r="J826" s="235"/>
      <c r="K826" s="61"/>
      <c r="L826" s="224"/>
      <c r="M826" s="225" t="str">
        <f t="shared" si="465"/>
        <v>S.I.</v>
      </c>
      <c r="N826" s="234"/>
      <c r="O826" s="63"/>
      <c r="P826" s="227"/>
      <c r="Q826" s="228" t="str">
        <f t="shared" si="466"/>
        <v>S.I.</v>
      </c>
      <c r="R826" s="233"/>
      <c r="S826" s="65"/>
      <c r="T826" s="222"/>
      <c r="U826" s="223" t="str">
        <f t="shared" si="467"/>
        <v>S.I.</v>
      </c>
      <c r="V826" s="232"/>
      <c r="W826" s="66"/>
      <c r="X826" s="229"/>
      <c r="Y826" s="230" t="str">
        <f t="shared" si="468"/>
        <v>S.I.</v>
      </c>
      <c r="Z826" s="440"/>
      <c r="AA826" s="441"/>
      <c r="AB826" s="465"/>
      <c r="AC826" s="443" t="str">
        <f t="shared" si="469"/>
        <v>S.I.</v>
      </c>
      <c r="AD826" s="446"/>
      <c r="AE826" s="447"/>
      <c r="AF826" s="468"/>
      <c r="AG826" s="449" t="str">
        <f t="shared" si="470"/>
        <v>S.I.</v>
      </c>
      <c r="AH826" s="452"/>
      <c r="AI826" s="453"/>
      <c r="AJ826" s="473"/>
      <c r="AK826" s="455" t="str">
        <f t="shared" si="471"/>
        <v>S.I.</v>
      </c>
      <c r="AL826" s="1"/>
    </row>
    <row r="827" spans="1:38" ht="19.5" customHeight="1">
      <c r="A827" s="552"/>
      <c r="B827" s="551"/>
      <c r="C827" s="385">
        <f t="shared" si="460"/>
        <v>774</v>
      </c>
      <c r="D827" s="541" t="s">
        <v>404</v>
      </c>
      <c r="E827" s="159" t="s">
        <v>0</v>
      </c>
      <c r="F827" s="212"/>
      <c r="G827" s="217"/>
      <c r="H827" s="216"/>
      <c r="I827" s="219" t="str">
        <f t="shared" si="464"/>
        <v>S.I.</v>
      </c>
      <c r="J827" s="235"/>
      <c r="K827" s="61"/>
      <c r="L827" s="224"/>
      <c r="M827" s="225" t="str">
        <f t="shared" si="465"/>
        <v>S.I.</v>
      </c>
      <c r="N827" s="234"/>
      <c r="O827" s="63"/>
      <c r="P827" s="227"/>
      <c r="Q827" s="228" t="str">
        <f t="shared" si="466"/>
        <v>S.I.</v>
      </c>
      <c r="R827" s="233"/>
      <c r="S827" s="65"/>
      <c r="T827" s="222"/>
      <c r="U827" s="223" t="str">
        <f t="shared" si="467"/>
        <v>S.I.</v>
      </c>
      <c r="V827" s="232"/>
      <c r="W827" s="66"/>
      <c r="X827" s="229"/>
      <c r="Y827" s="230" t="str">
        <f t="shared" si="468"/>
        <v>S.I.</v>
      </c>
      <c r="Z827" s="440"/>
      <c r="AA827" s="441"/>
      <c r="AB827" s="465"/>
      <c r="AC827" s="443" t="str">
        <f t="shared" si="469"/>
        <v>S.I.</v>
      </c>
      <c r="AD827" s="446"/>
      <c r="AE827" s="447"/>
      <c r="AF827" s="468"/>
      <c r="AG827" s="449" t="str">
        <f t="shared" si="470"/>
        <v>S.I.</v>
      </c>
      <c r="AH827" s="452"/>
      <c r="AI827" s="453"/>
      <c r="AJ827" s="473"/>
      <c r="AK827" s="455" t="str">
        <f t="shared" si="471"/>
        <v>S.I.</v>
      </c>
      <c r="AL827" s="1"/>
    </row>
    <row r="828" spans="1:38" ht="19.5" customHeight="1">
      <c r="A828" s="552"/>
      <c r="B828" s="551"/>
      <c r="C828" s="385">
        <f t="shared" si="460"/>
        <v>775</v>
      </c>
      <c r="D828" s="541" t="s">
        <v>404</v>
      </c>
      <c r="E828" s="159" t="s">
        <v>412</v>
      </c>
      <c r="F828" s="212"/>
      <c r="G828" s="217"/>
      <c r="H828" s="216"/>
      <c r="I828" s="219" t="str">
        <f t="shared" si="464"/>
        <v>S.I.</v>
      </c>
      <c r="J828" s="235"/>
      <c r="K828" s="61"/>
      <c r="L828" s="224"/>
      <c r="M828" s="225" t="str">
        <f t="shared" si="465"/>
        <v>S.I.</v>
      </c>
      <c r="N828" s="234"/>
      <c r="O828" s="63"/>
      <c r="P828" s="227"/>
      <c r="Q828" s="228" t="str">
        <f t="shared" si="466"/>
        <v>S.I.</v>
      </c>
      <c r="R828" s="233"/>
      <c r="S828" s="65"/>
      <c r="T828" s="222"/>
      <c r="U828" s="223" t="str">
        <f t="shared" si="467"/>
        <v>S.I.</v>
      </c>
      <c r="V828" s="232"/>
      <c r="W828" s="66"/>
      <c r="X828" s="229"/>
      <c r="Y828" s="230" t="str">
        <f t="shared" si="468"/>
        <v>S.I.</v>
      </c>
      <c r="Z828" s="440"/>
      <c r="AA828" s="441"/>
      <c r="AB828" s="465"/>
      <c r="AC828" s="443" t="str">
        <f t="shared" si="469"/>
        <v>S.I.</v>
      </c>
      <c r="AD828" s="446"/>
      <c r="AE828" s="447"/>
      <c r="AF828" s="468"/>
      <c r="AG828" s="449" t="str">
        <f t="shared" si="470"/>
        <v>S.I.</v>
      </c>
      <c r="AH828" s="452"/>
      <c r="AI828" s="453"/>
      <c r="AJ828" s="473"/>
      <c r="AK828" s="455" t="str">
        <f t="shared" si="471"/>
        <v>S.I.</v>
      </c>
      <c r="AL828" s="1"/>
    </row>
    <row r="829" spans="1:38" ht="19.5" customHeight="1">
      <c r="A829" s="552"/>
      <c r="B829" s="551"/>
      <c r="C829" s="385">
        <f t="shared" si="460"/>
        <v>776</v>
      </c>
      <c r="D829" s="541" t="s">
        <v>405</v>
      </c>
      <c r="E829" s="159" t="s">
        <v>0</v>
      </c>
      <c r="F829" s="212"/>
      <c r="G829" s="217"/>
      <c r="H829" s="216"/>
      <c r="I829" s="219" t="str">
        <f t="shared" si="464"/>
        <v>S.I.</v>
      </c>
      <c r="J829" s="235"/>
      <c r="K829" s="61"/>
      <c r="L829" s="224"/>
      <c r="M829" s="225" t="str">
        <f t="shared" si="465"/>
        <v>S.I.</v>
      </c>
      <c r="N829" s="234"/>
      <c r="O829" s="63"/>
      <c r="P829" s="227"/>
      <c r="Q829" s="228" t="str">
        <f t="shared" si="466"/>
        <v>S.I.</v>
      </c>
      <c r="R829" s="233"/>
      <c r="S829" s="65"/>
      <c r="T829" s="222"/>
      <c r="U829" s="223" t="str">
        <f t="shared" si="467"/>
        <v>S.I.</v>
      </c>
      <c r="V829" s="232"/>
      <c r="W829" s="66"/>
      <c r="X829" s="229"/>
      <c r="Y829" s="230" t="str">
        <f t="shared" si="468"/>
        <v>S.I.</v>
      </c>
      <c r="Z829" s="440"/>
      <c r="AA829" s="441"/>
      <c r="AB829" s="465"/>
      <c r="AC829" s="443" t="str">
        <f t="shared" si="469"/>
        <v>S.I.</v>
      </c>
      <c r="AD829" s="446"/>
      <c r="AE829" s="447"/>
      <c r="AF829" s="468"/>
      <c r="AG829" s="449" t="str">
        <f t="shared" si="470"/>
        <v>S.I.</v>
      </c>
      <c r="AH829" s="452"/>
      <c r="AI829" s="453"/>
      <c r="AJ829" s="473"/>
      <c r="AK829" s="455" t="str">
        <f t="shared" si="471"/>
        <v>S.I.</v>
      </c>
      <c r="AL829" s="1"/>
    </row>
    <row r="830" spans="1:38" ht="19.5" customHeight="1">
      <c r="A830" s="552"/>
      <c r="B830" s="551"/>
      <c r="C830" s="385">
        <f t="shared" si="460"/>
        <v>777</v>
      </c>
      <c r="D830" s="541" t="s">
        <v>405</v>
      </c>
      <c r="E830" s="159" t="s">
        <v>412</v>
      </c>
      <c r="F830" s="212"/>
      <c r="G830" s="217"/>
      <c r="H830" s="216"/>
      <c r="I830" s="219" t="str">
        <f t="shared" si="464"/>
        <v>S.I.</v>
      </c>
      <c r="J830" s="235"/>
      <c r="K830" s="61"/>
      <c r="L830" s="224"/>
      <c r="M830" s="225" t="str">
        <f t="shared" si="465"/>
        <v>S.I.</v>
      </c>
      <c r="N830" s="234"/>
      <c r="O830" s="63"/>
      <c r="P830" s="227"/>
      <c r="Q830" s="228" t="str">
        <f t="shared" si="466"/>
        <v>S.I.</v>
      </c>
      <c r="R830" s="233"/>
      <c r="S830" s="65"/>
      <c r="T830" s="222"/>
      <c r="U830" s="223" t="str">
        <f t="shared" si="467"/>
        <v>S.I.</v>
      </c>
      <c r="V830" s="232"/>
      <c r="W830" s="66"/>
      <c r="X830" s="229"/>
      <c r="Y830" s="230" t="str">
        <f t="shared" si="468"/>
        <v>S.I.</v>
      </c>
      <c r="Z830" s="440"/>
      <c r="AA830" s="441"/>
      <c r="AB830" s="465"/>
      <c r="AC830" s="443" t="str">
        <f t="shared" si="469"/>
        <v>S.I.</v>
      </c>
      <c r="AD830" s="446"/>
      <c r="AE830" s="447"/>
      <c r="AF830" s="468"/>
      <c r="AG830" s="449" t="str">
        <f t="shared" si="470"/>
        <v>S.I.</v>
      </c>
      <c r="AH830" s="452"/>
      <c r="AI830" s="453"/>
      <c r="AJ830" s="473"/>
      <c r="AK830" s="455" t="str">
        <f t="shared" si="471"/>
        <v>S.I.</v>
      </c>
      <c r="AL830" s="1"/>
    </row>
    <row r="831" spans="1:38" ht="19.5" customHeight="1">
      <c r="A831" s="552"/>
      <c r="B831" s="551"/>
      <c r="C831" s="385">
        <f t="shared" si="460"/>
        <v>778</v>
      </c>
      <c r="D831" s="541" t="s">
        <v>406</v>
      </c>
      <c r="E831" s="159" t="s">
        <v>0</v>
      </c>
      <c r="F831" s="212"/>
      <c r="G831" s="217"/>
      <c r="H831" s="216"/>
      <c r="I831" s="219" t="str">
        <f t="shared" si="464"/>
        <v>S.I.</v>
      </c>
      <c r="J831" s="235"/>
      <c r="K831" s="61"/>
      <c r="L831" s="224"/>
      <c r="M831" s="225" t="str">
        <f t="shared" si="465"/>
        <v>S.I.</v>
      </c>
      <c r="N831" s="234"/>
      <c r="O831" s="63"/>
      <c r="P831" s="227"/>
      <c r="Q831" s="228" t="str">
        <f t="shared" si="466"/>
        <v>S.I.</v>
      </c>
      <c r="R831" s="233"/>
      <c r="S831" s="65"/>
      <c r="T831" s="222"/>
      <c r="U831" s="223" t="str">
        <f t="shared" si="467"/>
        <v>S.I.</v>
      </c>
      <c r="V831" s="232"/>
      <c r="W831" s="66"/>
      <c r="X831" s="229"/>
      <c r="Y831" s="230" t="str">
        <f t="shared" si="468"/>
        <v>S.I.</v>
      </c>
      <c r="Z831" s="440"/>
      <c r="AA831" s="441"/>
      <c r="AB831" s="465"/>
      <c r="AC831" s="443" t="str">
        <f t="shared" si="469"/>
        <v>S.I.</v>
      </c>
      <c r="AD831" s="446"/>
      <c r="AE831" s="447"/>
      <c r="AF831" s="468"/>
      <c r="AG831" s="449" t="str">
        <f t="shared" si="470"/>
        <v>S.I.</v>
      </c>
      <c r="AH831" s="452"/>
      <c r="AI831" s="453"/>
      <c r="AJ831" s="473"/>
      <c r="AK831" s="455" t="str">
        <f t="shared" si="471"/>
        <v>S.I.</v>
      </c>
      <c r="AL831" s="1"/>
    </row>
    <row r="832" spans="1:38" ht="19.5" customHeight="1">
      <c r="A832" s="552"/>
      <c r="B832" s="551"/>
      <c r="C832" s="385">
        <f t="shared" si="460"/>
        <v>779</v>
      </c>
      <c r="D832" s="541" t="s">
        <v>406</v>
      </c>
      <c r="E832" s="159" t="s">
        <v>412</v>
      </c>
      <c r="F832" s="212"/>
      <c r="G832" s="217"/>
      <c r="H832" s="216"/>
      <c r="I832" s="219" t="str">
        <f t="shared" si="464"/>
        <v>S.I.</v>
      </c>
      <c r="J832" s="235"/>
      <c r="K832" s="61"/>
      <c r="L832" s="224"/>
      <c r="M832" s="225" t="str">
        <f t="shared" si="465"/>
        <v>S.I.</v>
      </c>
      <c r="N832" s="234"/>
      <c r="O832" s="63"/>
      <c r="P832" s="227"/>
      <c r="Q832" s="228" t="str">
        <f t="shared" si="466"/>
        <v>S.I.</v>
      </c>
      <c r="R832" s="233"/>
      <c r="S832" s="65"/>
      <c r="T832" s="222"/>
      <c r="U832" s="223" t="str">
        <f t="shared" si="467"/>
        <v>S.I.</v>
      </c>
      <c r="V832" s="232"/>
      <c r="W832" s="66"/>
      <c r="X832" s="229"/>
      <c r="Y832" s="230" t="str">
        <f t="shared" si="468"/>
        <v>S.I.</v>
      </c>
      <c r="Z832" s="440"/>
      <c r="AA832" s="441"/>
      <c r="AB832" s="465"/>
      <c r="AC832" s="443" t="str">
        <f t="shared" si="469"/>
        <v>S.I.</v>
      </c>
      <c r="AD832" s="446"/>
      <c r="AE832" s="447"/>
      <c r="AF832" s="468"/>
      <c r="AG832" s="449" t="str">
        <f t="shared" si="470"/>
        <v>S.I.</v>
      </c>
      <c r="AH832" s="452"/>
      <c r="AI832" s="453"/>
      <c r="AJ832" s="473"/>
      <c r="AK832" s="455" t="str">
        <f t="shared" si="471"/>
        <v>S.I.</v>
      </c>
      <c r="AL832" s="1"/>
    </row>
    <row r="833" spans="1:38" ht="19.5" customHeight="1">
      <c r="A833" s="552"/>
      <c r="B833" s="551"/>
      <c r="C833" s="385">
        <f t="shared" si="460"/>
        <v>780</v>
      </c>
      <c r="D833" s="541" t="s">
        <v>410</v>
      </c>
      <c r="E833" s="159" t="s">
        <v>0</v>
      </c>
      <c r="F833" s="212"/>
      <c r="G833" s="217"/>
      <c r="H833" s="216"/>
      <c r="I833" s="219" t="str">
        <f t="shared" si="464"/>
        <v>S.I.</v>
      </c>
      <c r="J833" s="235"/>
      <c r="K833" s="61"/>
      <c r="L833" s="224"/>
      <c r="M833" s="225" t="str">
        <f t="shared" si="465"/>
        <v>S.I.</v>
      </c>
      <c r="N833" s="234"/>
      <c r="O833" s="63"/>
      <c r="P833" s="227"/>
      <c r="Q833" s="228" t="str">
        <f t="shared" si="466"/>
        <v>S.I.</v>
      </c>
      <c r="R833" s="233"/>
      <c r="S833" s="65"/>
      <c r="T833" s="222"/>
      <c r="U833" s="223" t="str">
        <f t="shared" si="467"/>
        <v>S.I.</v>
      </c>
      <c r="V833" s="232"/>
      <c r="W833" s="66"/>
      <c r="X833" s="229"/>
      <c r="Y833" s="230" t="str">
        <f t="shared" si="468"/>
        <v>S.I.</v>
      </c>
      <c r="Z833" s="440"/>
      <c r="AA833" s="441"/>
      <c r="AB833" s="465"/>
      <c r="AC833" s="443" t="str">
        <f t="shared" si="469"/>
        <v>S.I.</v>
      </c>
      <c r="AD833" s="446"/>
      <c r="AE833" s="447"/>
      <c r="AF833" s="468"/>
      <c r="AG833" s="449" t="str">
        <f t="shared" si="470"/>
        <v>S.I.</v>
      </c>
      <c r="AH833" s="452"/>
      <c r="AI833" s="453"/>
      <c r="AJ833" s="473"/>
      <c r="AK833" s="455" t="str">
        <f t="shared" si="471"/>
        <v>S.I.</v>
      </c>
      <c r="AL833" s="1"/>
    </row>
    <row r="834" spans="1:38" ht="19.5" customHeight="1">
      <c r="A834" s="552"/>
      <c r="B834" s="551"/>
      <c r="C834" s="385">
        <f t="shared" si="460"/>
        <v>781</v>
      </c>
      <c r="D834" s="541" t="s">
        <v>410</v>
      </c>
      <c r="E834" s="159" t="s">
        <v>412</v>
      </c>
      <c r="F834" s="212"/>
      <c r="G834" s="217"/>
      <c r="H834" s="216"/>
      <c r="I834" s="219" t="str">
        <f t="shared" si="464"/>
        <v>S.I.</v>
      </c>
      <c r="J834" s="235"/>
      <c r="K834" s="61"/>
      <c r="L834" s="224"/>
      <c r="M834" s="225" t="str">
        <f t="shared" si="465"/>
        <v>S.I.</v>
      </c>
      <c r="N834" s="234"/>
      <c r="O834" s="63"/>
      <c r="P834" s="227"/>
      <c r="Q834" s="228" t="str">
        <f t="shared" si="466"/>
        <v>S.I.</v>
      </c>
      <c r="R834" s="233"/>
      <c r="S834" s="65"/>
      <c r="T834" s="222"/>
      <c r="U834" s="223" t="str">
        <f t="shared" si="467"/>
        <v>S.I.</v>
      </c>
      <c r="V834" s="232"/>
      <c r="W834" s="66"/>
      <c r="X834" s="229"/>
      <c r="Y834" s="230" t="str">
        <f t="shared" si="468"/>
        <v>S.I.</v>
      </c>
      <c r="Z834" s="440"/>
      <c r="AA834" s="441"/>
      <c r="AB834" s="465"/>
      <c r="AC834" s="443" t="str">
        <f t="shared" si="469"/>
        <v>S.I.</v>
      </c>
      <c r="AD834" s="446"/>
      <c r="AE834" s="447"/>
      <c r="AF834" s="468"/>
      <c r="AG834" s="449" t="str">
        <f t="shared" si="470"/>
        <v>S.I.</v>
      </c>
      <c r="AH834" s="452"/>
      <c r="AI834" s="453"/>
      <c r="AJ834" s="473"/>
      <c r="AK834" s="455" t="str">
        <f t="shared" si="471"/>
        <v>S.I.</v>
      </c>
      <c r="AL834" s="1"/>
    </row>
    <row r="835" spans="1:38" ht="19.5" customHeight="1">
      <c r="A835" s="552"/>
      <c r="B835" s="551"/>
      <c r="C835" s="385">
        <f t="shared" si="460"/>
        <v>782</v>
      </c>
      <c r="D835" s="541" t="s">
        <v>413</v>
      </c>
      <c r="E835" s="159" t="s">
        <v>0</v>
      </c>
      <c r="F835" s="212"/>
      <c r="G835" s="217"/>
      <c r="H835" s="216"/>
      <c r="I835" s="219" t="str">
        <f t="shared" si="464"/>
        <v>S.I.</v>
      </c>
      <c r="J835" s="235"/>
      <c r="K835" s="61"/>
      <c r="L835" s="224"/>
      <c r="M835" s="225" t="str">
        <f t="shared" si="465"/>
        <v>S.I.</v>
      </c>
      <c r="N835" s="234"/>
      <c r="O835" s="63"/>
      <c r="P835" s="227"/>
      <c r="Q835" s="228" t="str">
        <f t="shared" si="466"/>
        <v>S.I.</v>
      </c>
      <c r="R835" s="233"/>
      <c r="S835" s="65"/>
      <c r="T835" s="222"/>
      <c r="U835" s="223" t="str">
        <f t="shared" si="467"/>
        <v>S.I.</v>
      </c>
      <c r="V835" s="232"/>
      <c r="W835" s="66"/>
      <c r="X835" s="229"/>
      <c r="Y835" s="230" t="str">
        <f t="shared" si="468"/>
        <v>S.I.</v>
      </c>
      <c r="Z835" s="440"/>
      <c r="AA835" s="441"/>
      <c r="AB835" s="465"/>
      <c r="AC835" s="443" t="str">
        <f t="shared" si="469"/>
        <v>S.I.</v>
      </c>
      <c r="AD835" s="446"/>
      <c r="AE835" s="447"/>
      <c r="AF835" s="468"/>
      <c r="AG835" s="449" t="str">
        <f t="shared" si="470"/>
        <v>S.I.</v>
      </c>
      <c r="AH835" s="452"/>
      <c r="AI835" s="453"/>
      <c r="AJ835" s="473"/>
      <c r="AK835" s="455" t="str">
        <f t="shared" si="471"/>
        <v>S.I.</v>
      </c>
      <c r="AL835" s="1"/>
    </row>
    <row r="836" spans="1:38" ht="19.5" customHeight="1">
      <c r="A836" s="552"/>
      <c r="B836" s="551"/>
      <c r="C836" s="385">
        <f t="shared" si="460"/>
        <v>783</v>
      </c>
      <c r="D836" s="541" t="s">
        <v>413</v>
      </c>
      <c r="E836" s="159" t="s">
        <v>412</v>
      </c>
      <c r="F836" s="212"/>
      <c r="G836" s="217"/>
      <c r="H836" s="216"/>
      <c r="I836" s="219" t="str">
        <f t="shared" si="464"/>
        <v>S.I.</v>
      </c>
      <c r="J836" s="235"/>
      <c r="K836" s="61"/>
      <c r="L836" s="224"/>
      <c r="M836" s="225" t="str">
        <f t="shared" si="465"/>
        <v>S.I.</v>
      </c>
      <c r="N836" s="234"/>
      <c r="O836" s="63"/>
      <c r="P836" s="227"/>
      <c r="Q836" s="228" t="str">
        <f t="shared" si="466"/>
        <v>S.I.</v>
      </c>
      <c r="R836" s="233"/>
      <c r="S836" s="65"/>
      <c r="T836" s="222"/>
      <c r="U836" s="223" t="str">
        <f t="shared" si="467"/>
        <v>S.I.</v>
      </c>
      <c r="V836" s="232"/>
      <c r="W836" s="66"/>
      <c r="X836" s="229"/>
      <c r="Y836" s="230" t="str">
        <f t="shared" si="468"/>
        <v>S.I.</v>
      </c>
      <c r="Z836" s="440"/>
      <c r="AA836" s="441"/>
      <c r="AB836" s="465"/>
      <c r="AC836" s="443" t="str">
        <f t="shared" si="469"/>
        <v>S.I.</v>
      </c>
      <c r="AD836" s="446"/>
      <c r="AE836" s="447"/>
      <c r="AF836" s="468"/>
      <c r="AG836" s="449" t="str">
        <f t="shared" si="470"/>
        <v>S.I.</v>
      </c>
      <c r="AH836" s="452"/>
      <c r="AI836" s="453"/>
      <c r="AJ836" s="473"/>
      <c r="AK836" s="455" t="str">
        <f t="shared" si="471"/>
        <v>S.I.</v>
      </c>
      <c r="AL836" s="1"/>
    </row>
    <row r="837" spans="1:38" ht="19.5" customHeight="1">
      <c r="A837" s="552"/>
      <c r="B837" s="551"/>
      <c r="C837" s="385">
        <f t="shared" si="460"/>
        <v>784</v>
      </c>
      <c r="D837" s="541" t="s">
        <v>407</v>
      </c>
      <c r="E837" s="159" t="s">
        <v>0</v>
      </c>
      <c r="F837" s="212"/>
      <c r="G837" s="217"/>
      <c r="H837" s="216"/>
      <c r="I837" s="219" t="str">
        <f t="shared" si="464"/>
        <v>S.I.</v>
      </c>
      <c r="J837" s="235"/>
      <c r="K837" s="61"/>
      <c r="L837" s="224"/>
      <c r="M837" s="225" t="str">
        <f t="shared" si="465"/>
        <v>S.I.</v>
      </c>
      <c r="N837" s="234"/>
      <c r="O837" s="63"/>
      <c r="P837" s="227"/>
      <c r="Q837" s="228" t="str">
        <f t="shared" si="466"/>
        <v>S.I.</v>
      </c>
      <c r="R837" s="233"/>
      <c r="S837" s="65"/>
      <c r="T837" s="222"/>
      <c r="U837" s="223" t="str">
        <f t="shared" si="467"/>
        <v>S.I.</v>
      </c>
      <c r="V837" s="232"/>
      <c r="W837" s="66"/>
      <c r="X837" s="229"/>
      <c r="Y837" s="230" t="str">
        <f t="shared" si="468"/>
        <v>S.I.</v>
      </c>
      <c r="Z837" s="440"/>
      <c r="AA837" s="441"/>
      <c r="AB837" s="465"/>
      <c r="AC837" s="443" t="str">
        <f t="shared" si="469"/>
        <v>S.I.</v>
      </c>
      <c r="AD837" s="446"/>
      <c r="AE837" s="447"/>
      <c r="AF837" s="468"/>
      <c r="AG837" s="449" t="str">
        <f t="shared" si="470"/>
        <v>S.I.</v>
      </c>
      <c r="AH837" s="452"/>
      <c r="AI837" s="453"/>
      <c r="AJ837" s="473"/>
      <c r="AK837" s="455" t="str">
        <f t="shared" si="471"/>
        <v>S.I.</v>
      </c>
      <c r="AL837" s="1"/>
    </row>
    <row r="838" spans="1:38" ht="19.5" customHeight="1">
      <c r="A838" s="552"/>
      <c r="B838" s="551"/>
      <c r="C838" s="385">
        <f t="shared" si="460"/>
        <v>785</v>
      </c>
      <c r="D838" s="541" t="s">
        <v>407</v>
      </c>
      <c r="E838" s="159" t="s">
        <v>412</v>
      </c>
      <c r="F838" s="212"/>
      <c r="G838" s="217"/>
      <c r="H838" s="216"/>
      <c r="I838" s="219" t="str">
        <f t="shared" si="464"/>
        <v>S.I.</v>
      </c>
      <c r="J838" s="235"/>
      <c r="K838" s="61"/>
      <c r="L838" s="224"/>
      <c r="M838" s="225" t="str">
        <f t="shared" si="465"/>
        <v>S.I.</v>
      </c>
      <c r="N838" s="234"/>
      <c r="O838" s="63"/>
      <c r="P838" s="227"/>
      <c r="Q838" s="228" t="str">
        <f t="shared" si="466"/>
        <v>S.I.</v>
      </c>
      <c r="R838" s="233"/>
      <c r="S838" s="65"/>
      <c r="T838" s="222"/>
      <c r="U838" s="223" t="str">
        <f t="shared" si="467"/>
        <v>S.I.</v>
      </c>
      <c r="V838" s="232"/>
      <c r="W838" s="66"/>
      <c r="X838" s="229"/>
      <c r="Y838" s="230" t="str">
        <f t="shared" si="468"/>
        <v>S.I.</v>
      </c>
      <c r="Z838" s="440"/>
      <c r="AA838" s="441"/>
      <c r="AB838" s="465"/>
      <c r="AC838" s="443" t="str">
        <f t="shared" si="469"/>
        <v>S.I.</v>
      </c>
      <c r="AD838" s="446"/>
      <c r="AE838" s="447"/>
      <c r="AF838" s="468"/>
      <c r="AG838" s="449" t="str">
        <f t="shared" si="470"/>
        <v>S.I.</v>
      </c>
      <c r="AH838" s="452"/>
      <c r="AI838" s="453"/>
      <c r="AJ838" s="473"/>
      <c r="AK838" s="455" t="str">
        <f t="shared" si="471"/>
        <v>S.I.</v>
      </c>
      <c r="AL838" s="1"/>
    </row>
    <row r="839" spans="1:38" ht="19.5" customHeight="1">
      <c r="A839" s="552"/>
      <c r="B839" s="551"/>
      <c r="C839" s="385">
        <f t="shared" si="460"/>
        <v>786</v>
      </c>
      <c r="D839" s="541" t="s">
        <v>408</v>
      </c>
      <c r="E839" s="159" t="s">
        <v>0</v>
      </c>
      <c r="F839" s="212"/>
      <c r="G839" s="217"/>
      <c r="H839" s="216"/>
      <c r="I839" s="219" t="str">
        <f t="shared" si="464"/>
        <v>S.I.</v>
      </c>
      <c r="J839" s="235"/>
      <c r="K839" s="61"/>
      <c r="L839" s="224"/>
      <c r="M839" s="225" t="str">
        <f t="shared" si="465"/>
        <v>S.I.</v>
      </c>
      <c r="N839" s="234"/>
      <c r="O839" s="63"/>
      <c r="P839" s="227"/>
      <c r="Q839" s="228" t="str">
        <f t="shared" si="466"/>
        <v>S.I.</v>
      </c>
      <c r="R839" s="233"/>
      <c r="S839" s="65"/>
      <c r="T839" s="222"/>
      <c r="U839" s="223" t="str">
        <f t="shared" si="467"/>
        <v>S.I.</v>
      </c>
      <c r="V839" s="232"/>
      <c r="W839" s="66"/>
      <c r="X839" s="229"/>
      <c r="Y839" s="230" t="str">
        <f t="shared" si="468"/>
        <v>S.I.</v>
      </c>
      <c r="Z839" s="440"/>
      <c r="AA839" s="441"/>
      <c r="AB839" s="465"/>
      <c r="AC839" s="443" t="str">
        <f t="shared" si="469"/>
        <v>S.I.</v>
      </c>
      <c r="AD839" s="446"/>
      <c r="AE839" s="447"/>
      <c r="AF839" s="468"/>
      <c r="AG839" s="449" t="str">
        <f t="shared" si="470"/>
        <v>S.I.</v>
      </c>
      <c r="AH839" s="452"/>
      <c r="AI839" s="453"/>
      <c r="AJ839" s="473"/>
      <c r="AK839" s="455" t="str">
        <f t="shared" si="471"/>
        <v>S.I.</v>
      </c>
      <c r="AL839" s="1"/>
    </row>
    <row r="840" spans="1:38" ht="19.5" customHeight="1">
      <c r="A840" s="552"/>
      <c r="B840" s="551"/>
      <c r="C840" s="385">
        <f t="shared" si="460"/>
        <v>787</v>
      </c>
      <c r="D840" s="541" t="s">
        <v>408</v>
      </c>
      <c r="E840" s="159" t="s">
        <v>412</v>
      </c>
      <c r="F840" s="212"/>
      <c r="G840" s="217"/>
      <c r="H840" s="216"/>
      <c r="I840" s="219" t="str">
        <f t="shared" si="464"/>
        <v>S.I.</v>
      </c>
      <c r="J840" s="235"/>
      <c r="K840" s="61"/>
      <c r="L840" s="224"/>
      <c r="M840" s="225" t="str">
        <f t="shared" si="465"/>
        <v>S.I.</v>
      </c>
      <c r="N840" s="234"/>
      <c r="O840" s="63"/>
      <c r="P840" s="227"/>
      <c r="Q840" s="228" t="str">
        <f t="shared" si="466"/>
        <v>S.I.</v>
      </c>
      <c r="R840" s="233"/>
      <c r="S840" s="65"/>
      <c r="T840" s="222"/>
      <c r="U840" s="223" t="str">
        <f t="shared" si="467"/>
        <v>S.I.</v>
      </c>
      <c r="V840" s="232"/>
      <c r="W840" s="66"/>
      <c r="X840" s="229"/>
      <c r="Y840" s="230" t="str">
        <f t="shared" si="468"/>
        <v>S.I.</v>
      </c>
      <c r="Z840" s="440"/>
      <c r="AA840" s="441"/>
      <c r="AB840" s="465"/>
      <c r="AC840" s="443" t="str">
        <f t="shared" si="469"/>
        <v>S.I.</v>
      </c>
      <c r="AD840" s="446"/>
      <c r="AE840" s="447"/>
      <c r="AF840" s="468"/>
      <c r="AG840" s="449" t="str">
        <f t="shared" si="470"/>
        <v>S.I.</v>
      </c>
      <c r="AH840" s="452"/>
      <c r="AI840" s="453"/>
      <c r="AJ840" s="473"/>
      <c r="AK840" s="455" t="str">
        <f t="shared" si="471"/>
        <v>S.I.</v>
      </c>
      <c r="AL840" s="1"/>
    </row>
    <row r="841" spans="1:38" ht="19.5" customHeight="1">
      <c r="A841" s="552"/>
      <c r="B841" s="551"/>
      <c r="C841" s="385">
        <f t="shared" si="460"/>
        <v>788</v>
      </c>
      <c r="D841" s="541" t="s">
        <v>409</v>
      </c>
      <c r="E841" s="159" t="s">
        <v>0</v>
      </c>
      <c r="F841" s="212"/>
      <c r="G841" s="217"/>
      <c r="H841" s="216"/>
      <c r="I841" s="219" t="str">
        <f t="shared" si="464"/>
        <v>S.I.</v>
      </c>
      <c r="J841" s="235"/>
      <c r="K841" s="61"/>
      <c r="L841" s="224"/>
      <c r="M841" s="225" t="str">
        <f t="shared" si="465"/>
        <v>S.I.</v>
      </c>
      <c r="N841" s="234"/>
      <c r="O841" s="63"/>
      <c r="P841" s="227"/>
      <c r="Q841" s="228" t="str">
        <f t="shared" si="466"/>
        <v>S.I.</v>
      </c>
      <c r="R841" s="233"/>
      <c r="S841" s="65"/>
      <c r="T841" s="222"/>
      <c r="U841" s="223" t="str">
        <f t="shared" si="467"/>
        <v>S.I.</v>
      </c>
      <c r="V841" s="232"/>
      <c r="W841" s="66"/>
      <c r="X841" s="229"/>
      <c r="Y841" s="230" t="str">
        <f t="shared" si="468"/>
        <v>S.I.</v>
      </c>
      <c r="Z841" s="440"/>
      <c r="AA841" s="441"/>
      <c r="AB841" s="465"/>
      <c r="AC841" s="443" t="str">
        <f t="shared" si="469"/>
        <v>S.I.</v>
      </c>
      <c r="AD841" s="446"/>
      <c r="AE841" s="447"/>
      <c r="AF841" s="468"/>
      <c r="AG841" s="449" t="str">
        <f t="shared" si="470"/>
        <v>S.I.</v>
      </c>
      <c r="AH841" s="452"/>
      <c r="AI841" s="453"/>
      <c r="AJ841" s="473"/>
      <c r="AK841" s="455" t="str">
        <f t="shared" si="471"/>
        <v>S.I.</v>
      </c>
      <c r="AL841" s="1"/>
    </row>
    <row r="842" spans="1:38" ht="19.5" customHeight="1">
      <c r="A842" s="552"/>
      <c r="B842" s="551"/>
      <c r="C842" s="385">
        <f t="shared" si="460"/>
        <v>789</v>
      </c>
      <c r="D842" s="541" t="s">
        <v>409</v>
      </c>
      <c r="E842" s="159" t="s">
        <v>412</v>
      </c>
      <c r="F842" s="212"/>
      <c r="G842" s="217"/>
      <c r="H842" s="216"/>
      <c r="I842" s="219" t="str">
        <f t="shared" si="464"/>
        <v>S.I.</v>
      </c>
      <c r="J842" s="235"/>
      <c r="K842" s="61"/>
      <c r="L842" s="224"/>
      <c r="M842" s="225" t="str">
        <f t="shared" si="465"/>
        <v>S.I.</v>
      </c>
      <c r="N842" s="234"/>
      <c r="O842" s="63"/>
      <c r="P842" s="227"/>
      <c r="Q842" s="228" t="str">
        <f t="shared" si="466"/>
        <v>S.I.</v>
      </c>
      <c r="R842" s="233"/>
      <c r="S842" s="65"/>
      <c r="T842" s="222"/>
      <c r="U842" s="223" t="str">
        <f t="shared" si="467"/>
        <v>S.I.</v>
      </c>
      <c r="V842" s="232"/>
      <c r="W842" s="66"/>
      <c r="X842" s="229"/>
      <c r="Y842" s="230" t="str">
        <f t="shared" si="468"/>
        <v>S.I.</v>
      </c>
      <c r="Z842" s="440"/>
      <c r="AA842" s="441"/>
      <c r="AB842" s="465"/>
      <c r="AC842" s="443" t="str">
        <f t="shared" si="469"/>
        <v>S.I.</v>
      </c>
      <c r="AD842" s="446"/>
      <c r="AE842" s="447"/>
      <c r="AF842" s="468"/>
      <c r="AG842" s="449" t="str">
        <f t="shared" si="470"/>
        <v>S.I.</v>
      </c>
      <c r="AH842" s="452"/>
      <c r="AI842" s="453"/>
      <c r="AJ842" s="473"/>
      <c r="AK842" s="455" t="str">
        <f t="shared" si="471"/>
        <v>S.I.</v>
      </c>
      <c r="AL842" s="1"/>
    </row>
    <row r="843" spans="1:38" ht="19.5" customHeight="1">
      <c r="A843" s="552"/>
      <c r="B843" s="551"/>
      <c r="C843" s="385">
        <f t="shared" si="460"/>
        <v>790</v>
      </c>
      <c r="D843" s="541" t="s">
        <v>411</v>
      </c>
      <c r="E843" s="159" t="s">
        <v>0</v>
      </c>
      <c r="F843" s="212"/>
      <c r="G843" s="217"/>
      <c r="H843" s="216"/>
      <c r="I843" s="219" t="str">
        <f t="shared" si="464"/>
        <v>S.I.</v>
      </c>
      <c r="J843" s="235"/>
      <c r="K843" s="61"/>
      <c r="L843" s="224"/>
      <c r="M843" s="225" t="str">
        <f t="shared" si="465"/>
        <v>S.I.</v>
      </c>
      <c r="N843" s="234"/>
      <c r="O843" s="63"/>
      <c r="P843" s="227"/>
      <c r="Q843" s="228" t="str">
        <f t="shared" si="466"/>
        <v>S.I.</v>
      </c>
      <c r="R843" s="233"/>
      <c r="S843" s="65"/>
      <c r="T843" s="222"/>
      <c r="U843" s="223" t="str">
        <f t="shared" si="467"/>
        <v>S.I.</v>
      </c>
      <c r="V843" s="232"/>
      <c r="W843" s="66"/>
      <c r="X843" s="229"/>
      <c r="Y843" s="230" t="str">
        <f t="shared" si="468"/>
        <v>S.I.</v>
      </c>
      <c r="Z843" s="440"/>
      <c r="AA843" s="441"/>
      <c r="AB843" s="465"/>
      <c r="AC843" s="443" t="str">
        <f t="shared" si="469"/>
        <v>S.I.</v>
      </c>
      <c r="AD843" s="446"/>
      <c r="AE843" s="447"/>
      <c r="AF843" s="468"/>
      <c r="AG843" s="449" t="str">
        <f t="shared" si="470"/>
        <v>S.I.</v>
      </c>
      <c r="AH843" s="452"/>
      <c r="AI843" s="453"/>
      <c r="AJ843" s="473"/>
      <c r="AK843" s="455" t="str">
        <f t="shared" si="471"/>
        <v>S.I.</v>
      </c>
      <c r="AL843" s="1"/>
    </row>
    <row r="844" spans="1:38" ht="19.5" customHeight="1">
      <c r="A844" s="552"/>
      <c r="B844" s="551"/>
      <c r="C844" s="385">
        <f t="shared" si="460"/>
        <v>791</v>
      </c>
      <c r="D844" s="541" t="s">
        <v>411</v>
      </c>
      <c r="E844" s="159" t="s">
        <v>412</v>
      </c>
      <c r="F844" s="212"/>
      <c r="G844" s="217"/>
      <c r="H844" s="216"/>
      <c r="I844" s="219" t="str">
        <f t="shared" si="464"/>
        <v>S.I.</v>
      </c>
      <c r="J844" s="235"/>
      <c r="K844" s="61"/>
      <c r="L844" s="224"/>
      <c r="M844" s="225" t="str">
        <f t="shared" si="465"/>
        <v>S.I.</v>
      </c>
      <c r="N844" s="234"/>
      <c r="O844" s="63"/>
      <c r="P844" s="227"/>
      <c r="Q844" s="228" t="str">
        <f t="shared" si="466"/>
        <v>S.I.</v>
      </c>
      <c r="R844" s="233"/>
      <c r="S844" s="65"/>
      <c r="T844" s="222"/>
      <c r="U844" s="223" t="str">
        <f t="shared" si="467"/>
        <v>S.I.</v>
      </c>
      <c r="V844" s="232"/>
      <c r="W844" s="66"/>
      <c r="X844" s="229"/>
      <c r="Y844" s="230" t="str">
        <f t="shared" si="468"/>
        <v>S.I.</v>
      </c>
      <c r="Z844" s="440"/>
      <c r="AA844" s="441"/>
      <c r="AB844" s="465"/>
      <c r="AC844" s="443" t="str">
        <f t="shared" si="469"/>
        <v>S.I.</v>
      </c>
      <c r="AD844" s="446"/>
      <c r="AE844" s="447"/>
      <c r="AF844" s="468"/>
      <c r="AG844" s="449" t="str">
        <f t="shared" si="470"/>
        <v>S.I.</v>
      </c>
      <c r="AH844" s="452"/>
      <c r="AI844" s="453"/>
      <c r="AJ844" s="473"/>
      <c r="AK844" s="455" t="str">
        <f t="shared" si="471"/>
        <v>S.I.</v>
      </c>
      <c r="AL844" s="1"/>
    </row>
    <row r="845" spans="1:38" ht="58.5" customHeight="1">
      <c r="A845" s="538" t="s">
        <v>362</v>
      </c>
      <c r="B845" s="535" t="s">
        <v>1186</v>
      </c>
      <c r="C845" s="385">
        <f t="shared" si="460"/>
        <v>792</v>
      </c>
      <c r="D845" s="115" t="s">
        <v>291</v>
      </c>
      <c r="E845" s="103" t="s">
        <v>0</v>
      </c>
      <c r="F845" s="212"/>
      <c r="G845" s="217"/>
      <c r="H845" s="216"/>
      <c r="I845" s="219" t="str">
        <f t="shared" si="464"/>
        <v>S.I.</v>
      </c>
      <c r="J845" s="235"/>
      <c r="K845" s="61"/>
      <c r="L845" s="224"/>
      <c r="M845" s="225" t="str">
        <f t="shared" si="465"/>
        <v>S.I.</v>
      </c>
      <c r="N845" s="234"/>
      <c r="O845" s="63"/>
      <c r="P845" s="227"/>
      <c r="Q845" s="228" t="str">
        <f t="shared" si="466"/>
        <v>S.I.</v>
      </c>
      <c r="R845" s="233"/>
      <c r="S845" s="65"/>
      <c r="T845" s="222"/>
      <c r="U845" s="223" t="str">
        <f t="shared" si="467"/>
        <v>S.I.</v>
      </c>
      <c r="V845" s="232"/>
      <c r="W845" s="66"/>
      <c r="X845" s="229"/>
      <c r="Y845" s="230" t="str">
        <f t="shared" si="468"/>
        <v>S.I.</v>
      </c>
      <c r="Z845" s="440"/>
      <c r="AA845" s="441"/>
      <c r="AB845" s="465"/>
      <c r="AC845" s="443" t="str">
        <f t="shared" si="469"/>
        <v>S.I.</v>
      </c>
      <c r="AD845" s="446"/>
      <c r="AE845" s="447"/>
      <c r="AF845" s="468"/>
      <c r="AG845" s="449" t="str">
        <f t="shared" si="470"/>
        <v>S.I.</v>
      </c>
      <c r="AH845" s="452"/>
      <c r="AI845" s="453"/>
      <c r="AJ845" s="473"/>
      <c r="AK845" s="455" t="str">
        <f t="shared" si="471"/>
        <v>S.I.</v>
      </c>
      <c r="AL845" s="1"/>
    </row>
    <row r="846" spans="1:38" ht="42" customHeight="1">
      <c r="A846" s="539"/>
      <c r="B846" s="536"/>
      <c r="C846" s="385">
        <f t="shared" si="460"/>
        <v>793</v>
      </c>
      <c r="D846" s="115" t="s">
        <v>292</v>
      </c>
      <c r="E846" s="103" t="s">
        <v>0</v>
      </c>
      <c r="F846" s="212"/>
      <c r="G846" s="217"/>
      <c r="H846" s="216"/>
      <c r="I846" s="219" t="str">
        <f t="shared" si="464"/>
        <v>S.I.</v>
      </c>
      <c r="J846" s="235"/>
      <c r="K846" s="61"/>
      <c r="L846" s="224"/>
      <c r="M846" s="225" t="str">
        <f t="shared" si="465"/>
        <v>S.I.</v>
      </c>
      <c r="N846" s="234"/>
      <c r="O846" s="63"/>
      <c r="P846" s="227"/>
      <c r="Q846" s="228" t="str">
        <f t="shared" si="466"/>
        <v>S.I.</v>
      </c>
      <c r="R846" s="233"/>
      <c r="S846" s="65"/>
      <c r="T846" s="222"/>
      <c r="U846" s="223" t="str">
        <f t="shared" si="467"/>
        <v>S.I.</v>
      </c>
      <c r="V846" s="232"/>
      <c r="W846" s="66"/>
      <c r="X846" s="229"/>
      <c r="Y846" s="230" t="str">
        <f t="shared" si="468"/>
        <v>S.I.</v>
      </c>
      <c r="Z846" s="440"/>
      <c r="AA846" s="441"/>
      <c r="AB846" s="465"/>
      <c r="AC846" s="443" t="str">
        <f t="shared" si="469"/>
        <v>S.I.</v>
      </c>
      <c r="AD846" s="446"/>
      <c r="AE846" s="447"/>
      <c r="AF846" s="468"/>
      <c r="AG846" s="449" t="str">
        <f t="shared" si="470"/>
        <v>S.I.</v>
      </c>
      <c r="AH846" s="452"/>
      <c r="AI846" s="453"/>
      <c r="AJ846" s="473"/>
      <c r="AK846" s="455" t="str">
        <f t="shared" si="471"/>
        <v>S.I.</v>
      </c>
      <c r="AL846" s="1"/>
    </row>
    <row r="847" spans="1:38" ht="42" customHeight="1">
      <c r="A847" s="539"/>
      <c r="B847" s="536"/>
      <c r="C847" s="385">
        <f t="shared" si="460"/>
        <v>794</v>
      </c>
      <c r="D847" s="115" t="s">
        <v>293</v>
      </c>
      <c r="E847" s="103" t="s">
        <v>0</v>
      </c>
      <c r="F847" s="212"/>
      <c r="G847" s="217"/>
      <c r="H847" s="216"/>
      <c r="I847" s="219" t="str">
        <f t="shared" si="464"/>
        <v>S.I.</v>
      </c>
      <c r="J847" s="235"/>
      <c r="K847" s="61"/>
      <c r="L847" s="224"/>
      <c r="M847" s="225" t="str">
        <f t="shared" si="465"/>
        <v>S.I.</v>
      </c>
      <c r="N847" s="234"/>
      <c r="O847" s="63"/>
      <c r="P847" s="227"/>
      <c r="Q847" s="228" t="str">
        <f t="shared" si="466"/>
        <v>S.I.</v>
      </c>
      <c r="R847" s="233"/>
      <c r="S847" s="65"/>
      <c r="T847" s="222"/>
      <c r="U847" s="223" t="str">
        <f t="shared" si="467"/>
        <v>S.I.</v>
      </c>
      <c r="V847" s="232"/>
      <c r="W847" s="66"/>
      <c r="X847" s="229"/>
      <c r="Y847" s="230" t="str">
        <f t="shared" si="468"/>
        <v>S.I.</v>
      </c>
      <c r="Z847" s="440"/>
      <c r="AA847" s="441"/>
      <c r="AB847" s="465"/>
      <c r="AC847" s="443" t="str">
        <f t="shared" si="469"/>
        <v>S.I.</v>
      </c>
      <c r="AD847" s="446"/>
      <c r="AE847" s="447"/>
      <c r="AF847" s="468"/>
      <c r="AG847" s="449" t="str">
        <f t="shared" si="470"/>
        <v>S.I.</v>
      </c>
      <c r="AH847" s="452"/>
      <c r="AI847" s="453"/>
      <c r="AJ847" s="473"/>
      <c r="AK847" s="455" t="str">
        <f t="shared" si="471"/>
        <v>S.I.</v>
      </c>
      <c r="AL847" s="1"/>
    </row>
    <row r="848" spans="1:38" ht="33.75" customHeight="1">
      <c r="A848" s="539"/>
      <c r="B848" s="536"/>
      <c r="C848" s="385">
        <f t="shared" si="460"/>
        <v>795</v>
      </c>
      <c r="D848" s="115" t="s">
        <v>294</v>
      </c>
      <c r="E848" s="103" t="s">
        <v>0</v>
      </c>
      <c r="F848" s="212"/>
      <c r="G848" s="217"/>
      <c r="H848" s="216"/>
      <c r="I848" s="219" t="str">
        <f t="shared" si="464"/>
        <v>S.I.</v>
      </c>
      <c r="J848" s="235"/>
      <c r="K848" s="61"/>
      <c r="L848" s="224"/>
      <c r="M848" s="225" t="str">
        <f t="shared" si="465"/>
        <v>S.I.</v>
      </c>
      <c r="N848" s="234"/>
      <c r="O848" s="63"/>
      <c r="P848" s="227"/>
      <c r="Q848" s="228" t="str">
        <f t="shared" si="466"/>
        <v>S.I.</v>
      </c>
      <c r="R848" s="233"/>
      <c r="S848" s="65"/>
      <c r="T848" s="222"/>
      <c r="U848" s="223" t="str">
        <f t="shared" si="467"/>
        <v>S.I.</v>
      </c>
      <c r="V848" s="232"/>
      <c r="W848" s="66"/>
      <c r="X848" s="229"/>
      <c r="Y848" s="230" t="str">
        <f t="shared" si="468"/>
        <v>S.I.</v>
      </c>
      <c r="Z848" s="440"/>
      <c r="AA848" s="441"/>
      <c r="AB848" s="465"/>
      <c r="AC848" s="443" t="str">
        <f t="shared" si="469"/>
        <v>S.I.</v>
      </c>
      <c r="AD848" s="446"/>
      <c r="AE848" s="447"/>
      <c r="AF848" s="468"/>
      <c r="AG848" s="449" t="str">
        <f t="shared" si="470"/>
        <v>S.I.</v>
      </c>
      <c r="AH848" s="452"/>
      <c r="AI848" s="453"/>
      <c r="AJ848" s="473"/>
      <c r="AK848" s="455" t="str">
        <f t="shared" si="471"/>
        <v>S.I.</v>
      </c>
      <c r="AL848" s="1"/>
    </row>
    <row r="849" spans="1:38" ht="25.5">
      <c r="A849" s="539"/>
      <c r="B849" s="536"/>
      <c r="C849" s="385">
        <f t="shared" si="460"/>
        <v>796</v>
      </c>
      <c r="D849" s="115" t="s">
        <v>295</v>
      </c>
      <c r="E849" s="103" t="s">
        <v>0</v>
      </c>
      <c r="F849" s="212"/>
      <c r="G849" s="217"/>
      <c r="H849" s="216"/>
      <c r="I849" s="219" t="s">
        <v>652</v>
      </c>
      <c r="J849" s="235"/>
      <c r="K849" s="61"/>
      <c r="L849" s="224"/>
      <c r="M849" s="225" t="s">
        <v>652</v>
      </c>
      <c r="N849" s="234"/>
      <c r="O849" s="63"/>
      <c r="P849" s="227"/>
      <c r="Q849" s="228" t="s">
        <v>652</v>
      </c>
      <c r="R849" s="233"/>
      <c r="S849" s="65"/>
      <c r="T849" s="222"/>
      <c r="U849" s="223" t="s">
        <v>652</v>
      </c>
      <c r="V849" s="232"/>
      <c r="W849" s="66"/>
      <c r="X849" s="229"/>
      <c r="Y849" s="230" t="s">
        <v>652</v>
      </c>
      <c r="Z849" s="440"/>
      <c r="AA849" s="441"/>
      <c r="AB849" s="465"/>
      <c r="AC849" s="443" t="s">
        <v>652</v>
      </c>
      <c r="AD849" s="446"/>
      <c r="AE849" s="447"/>
      <c r="AF849" s="468"/>
      <c r="AG849" s="449" t="s">
        <v>652</v>
      </c>
      <c r="AH849" s="452"/>
      <c r="AI849" s="453"/>
      <c r="AJ849" s="473"/>
      <c r="AK849" s="455" t="s">
        <v>652</v>
      </c>
      <c r="AL849" s="1"/>
    </row>
    <row r="850" spans="1:38" ht="51">
      <c r="A850" s="540"/>
      <c r="B850" s="537"/>
      <c r="C850" s="382">
        <v>1643</v>
      </c>
      <c r="D850" s="115" t="s">
        <v>651</v>
      </c>
      <c r="E850" s="103" t="s">
        <v>0</v>
      </c>
      <c r="F850" s="212"/>
      <c r="G850" s="217"/>
      <c r="H850" s="216"/>
      <c r="I850" s="219" t="str">
        <f t="shared" si="464"/>
        <v>S.I.</v>
      </c>
      <c r="J850" s="235"/>
      <c r="K850" s="61"/>
      <c r="L850" s="224"/>
      <c r="M850" s="225" t="str">
        <f t="shared" si="465"/>
        <v>S.I.</v>
      </c>
      <c r="N850" s="234"/>
      <c r="O850" s="63"/>
      <c r="P850" s="227"/>
      <c r="Q850" s="228" t="str">
        <f t="shared" si="466"/>
        <v>S.I.</v>
      </c>
      <c r="R850" s="233"/>
      <c r="S850" s="65"/>
      <c r="T850" s="222"/>
      <c r="U850" s="223" t="str">
        <f t="shared" si="467"/>
        <v>S.I.</v>
      </c>
      <c r="V850" s="232"/>
      <c r="W850" s="66"/>
      <c r="X850" s="229"/>
      <c r="Y850" s="230" t="str">
        <f t="shared" si="468"/>
        <v>S.I.</v>
      </c>
      <c r="Z850" s="440"/>
      <c r="AA850" s="441"/>
      <c r="AB850" s="465"/>
      <c r="AC850" s="443" t="str">
        <f t="shared" ref="AC850:AC854" si="472">IF(AND(Z850="DISPONIBLE"),AA850,IF(AND(Z850="NO DISPONIBLE"),"N.D.","S.I."))</f>
        <v>S.I.</v>
      </c>
      <c r="AD850" s="446"/>
      <c r="AE850" s="447"/>
      <c r="AF850" s="468"/>
      <c r="AG850" s="449" t="str">
        <f t="shared" ref="AG850:AG854" si="473">IF(AND(AD850="DISPONIBLE"),AE850,IF(AND(AD850="NO DISPONIBLE"),"N.D.","S.I."))</f>
        <v>S.I.</v>
      </c>
      <c r="AH850" s="452"/>
      <c r="AI850" s="453"/>
      <c r="AJ850" s="473"/>
      <c r="AK850" s="455" t="str">
        <f t="shared" ref="AK850:AK854" si="474">IF(AND(AH850="DISPONIBLE"),AI850,IF(AND(AH850="NO DISPONIBLE"),"N.D.","S.I."))</f>
        <v>S.I.</v>
      </c>
      <c r="AL850" s="1"/>
    </row>
    <row r="851" spans="1:38" ht="42" customHeight="1">
      <c r="A851" s="538" t="s">
        <v>363</v>
      </c>
      <c r="B851" s="535" t="s">
        <v>1187</v>
      </c>
      <c r="C851" s="385">
        <f>+C849+1</f>
        <v>797</v>
      </c>
      <c r="D851" s="115" t="s">
        <v>291</v>
      </c>
      <c r="E851" s="103" t="s">
        <v>0</v>
      </c>
      <c r="F851" s="212"/>
      <c r="G851" s="217"/>
      <c r="H851" s="216"/>
      <c r="I851" s="219" t="str">
        <f t="shared" si="464"/>
        <v>S.I.</v>
      </c>
      <c r="J851" s="235"/>
      <c r="K851" s="61"/>
      <c r="L851" s="224"/>
      <c r="M851" s="225" t="str">
        <f t="shared" si="465"/>
        <v>S.I.</v>
      </c>
      <c r="N851" s="234"/>
      <c r="O851" s="63"/>
      <c r="P851" s="227"/>
      <c r="Q851" s="228" t="str">
        <f t="shared" si="466"/>
        <v>S.I.</v>
      </c>
      <c r="R851" s="233"/>
      <c r="S851" s="65"/>
      <c r="T851" s="222"/>
      <c r="U851" s="223" t="str">
        <f t="shared" si="467"/>
        <v>S.I.</v>
      </c>
      <c r="V851" s="232"/>
      <c r="W851" s="66"/>
      <c r="X851" s="229"/>
      <c r="Y851" s="230" t="str">
        <f t="shared" si="468"/>
        <v>S.I.</v>
      </c>
      <c r="Z851" s="440"/>
      <c r="AA851" s="441"/>
      <c r="AB851" s="465"/>
      <c r="AC851" s="443" t="str">
        <f t="shared" si="472"/>
        <v>S.I.</v>
      </c>
      <c r="AD851" s="446"/>
      <c r="AE851" s="447"/>
      <c r="AF851" s="468"/>
      <c r="AG851" s="449" t="str">
        <f t="shared" si="473"/>
        <v>S.I.</v>
      </c>
      <c r="AH851" s="452"/>
      <c r="AI851" s="453"/>
      <c r="AJ851" s="473"/>
      <c r="AK851" s="455" t="str">
        <f t="shared" si="474"/>
        <v>S.I.</v>
      </c>
      <c r="AL851" s="1"/>
    </row>
    <row r="852" spans="1:38" ht="42" customHeight="1">
      <c r="A852" s="539"/>
      <c r="B852" s="536"/>
      <c r="C852" s="385">
        <f t="shared" si="460"/>
        <v>798</v>
      </c>
      <c r="D852" s="115" t="s">
        <v>292</v>
      </c>
      <c r="E852" s="103" t="s">
        <v>0</v>
      </c>
      <c r="F852" s="212"/>
      <c r="G852" s="217"/>
      <c r="H852" s="216"/>
      <c r="I852" s="219" t="str">
        <f t="shared" si="464"/>
        <v>S.I.</v>
      </c>
      <c r="J852" s="235"/>
      <c r="K852" s="61"/>
      <c r="L852" s="224"/>
      <c r="M852" s="225" t="str">
        <f t="shared" si="465"/>
        <v>S.I.</v>
      </c>
      <c r="N852" s="234"/>
      <c r="O852" s="63"/>
      <c r="P852" s="227"/>
      <c r="Q852" s="228" t="str">
        <f t="shared" si="466"/>
        <v>S.I.</v>
      </c>
      <c r="R852" s="233"/>
      <c r="S852" s="65"/>
      <c r="T852" s="222"/>
      <c r="U852" s="223" t="str">
        <f t="shared" si="467"/>
        <v>S.I.</v>
      </c>
      <c r="V852" s="232"/>
      <c r="W852" s="66"/>
      <c r="X852" s="229"/>
      <c r="Y852" s="230" t="str">
        <f t="shared" si="468"/>
        <v>S.I.</v>
      </c>
      <c r="Z852" s="440"/>
      <c r="AA852" s="441"/>
      <c r="AB852" s="465"/>
      <c r="AC852" s="443" t="str">
        <f t="shared" si="472"/>
        <v>S.I.</v>
      </c>
      <c r="AD852" s="446"/>
      <c r="AE852" s="447"/>
      <c r="AF852" s="468"/>
      <c r="AG852" s="449" t="str">
        <f t="shared" si="473"/>
        <v>S.I.</v>
      </c>
      <c r="AH852" s="452"/>
      <c r="AI852" s="453"/>
      <c r="AJ852" s="473"/>
      <c r="AK852" s="455" t="str">
        <f t="shared" si="474"/>
        <v>S.I.</v>
      </c>
      <c r="AL852" s="1"/>
    </row>
    <row r="853" spans="1:38" ht="33.75" customHeight="1">
      <c r="A853" s="539"/>
      <c r="B853" s="536"/>
      <c r="C853" s="385">
        <f t="shared" si="460"/>
        <v>799</v>
      </c>
      <c r="D853" s="115" t="s">
        <v>293</v>
      </c>
      <c r="E853" s="103" t="s">
        <v>0</v>
      </c>
      <c r="F853" s="212"/>
      <c r="G853" s="217"/>
      <c r="H853" s="216"/>
      <c r="I853" s="219" t="str">
        <f t="shared" si="464"/>
        <v>S.I.</v>
      </c>
      <c r="J853" s="235"/>
      <c r="K853" s="61"/>
      <c r="L853" s="224"/>
      <c r="M853" s="225" t="str">
        <f t="shared" si="465"/>
        <v>S.I.</v>
      </c>
      <c r="N853" s="234"/>
      <c r="O853" s="63"/>
      <c r="P853" s="227"/>
      <c r="Q853" s="228" t="str">
        <f t="shared" si="466"/>
        <v>S.I.</v>
      </c>
      <c r="R853" s="233"/>
      <c r="S853" s="65"/>
      <c r="T853" s="222"/>
      <c r="U853" s="223" t="str">
        <f t="shared" si="467"/>
        <v>S.I.</v>
      </c>
      <c r="V853" s="232"/>
      <c r="W853" s="66"/>
      <c r="X853" s="229"/>
      <c r="Y853" s="230" t="str">
        <f t="shared" si="468"/>
        <v>S.I.</v>
      </c>
      <c r="Z853" s="440"/>
      <c r="AA853" s="441"/>
      <c r="AB853" s="465"/>
      <c r="AC853" s="443" t="str">
        <f t="shared" si="472"/>
        <v>S.I.</v>
      </c>
      <c r="AD853" s="446"/>
      <c r="AE853" s="447"/>
      <c r="AF853" s="468"/>
      <c r="AG853" s="449" t="str">
        <f t="shared" si="473"/>
        <v>S.I.</v>
      </c>
      <c r="AH853" s="452"/>
      <c r="AI853" s="453"/>
      <c r="AJ853" s="473"/>
      <c r="AK853" s="455" t="str">
        <f t="shared" si="474"/>
        <v>S.I.</v>
      </c>
      <c r="AL853" s="1"/>
    </row>
    <row r="854" spans="1:38" ht="33.75" customHeight="1">
      <c r="A854" s="539"/>
      <c r="B854" s="536"/>
      <c r="C854" s="385">
        <f t="shared" si="460"/>
        <v>800</v>
      </c>
      <c r="D854" s="115" t="s">
        <v>294</v>
      </c>
      <c r="E854" s="103" t="s">
        <v>0</v>
      </c>
      <c r="F854" s="212"/>
      <c r="G854" s="217"/>
      <c r="H854" s="216"/>
      <c r="I854" s="219" t="str">
        <f t="shared" si="464"/>
        <v>S.I.</v>
      </c>
      <c r="J854" s="235"/>
      <c r="K854" s="61"/>
      <c r="L854" s="224"/>
      <c r="M854" s="225" t="str">
        <f t="shared" si="465"/>
        <v>S.I.</v>
      </c>
      <c r="N854" s="234"/>
      <c r="O854" s="63"/>
      <c r="P854" s="227"/>
      <c r="Q854" s="228" t="str">
        <f t="shared" si="466"/>
        <v>S.I.</v>
      </c>
      <c r="R854" s="233"/>
      <c r="S854" s="65"/>
      <c r="T854" s="222"/>
      <c r="U854" s="223" t="str">
        <f t="shared" si="467"/>
        <v>S.I.</v>
      </c>
      <c r="V854" s="232"/>
      <c r="W854" s="66"/>
      <c r="X854" s="229"/>
      <c r="Y854" s="230" t="str">
        <f t="shared" si="468"/>
        <v>S.I.</v>
      </c>
      <c r="Z854" s="440"/>
      <c r="AA854" s="441"/>
      <c r="AB854" s="465"/>
      <c r="AC854" s="443" t="str">
        <f t="shared" si="472"/>
        <v>S.I.</v>
      </c>
      <c r="AD854" s="446"/>
      <c r="AE854" s="447"/>
      <c r="AF854" s="468"/>
      <c r="AG854" s="449" t="str">
        <f t="shared" si="473"/>
        <v>S.I.</v>
      </c>
      <c r="AH854" s="452"/>
      <c r="AI854" s="453"/>
      <c r="AJ854" s="473"/>
      <c r="AK854" s="455" t="str">
        <f t="shared" si="474"/>
        <v>S.I.</v>
      </c>
      <c r="AL854" s="1"/>
    </row>
    <row r="855" spans="1:38" ht="25.5">
      <c r="A855" s="539"/>
      <c r="B855" s="536"/>
      <c r="C855" s="385">
        <f t="shared" si="460"/>
        <v>801</v>
      </c>
      <c r="D855" s="115" t="s">
        <v>295</v>
      </c>
      <c r="E855" s="103" t="s">
        <v>0</v>
      </c>
      <c r="F855" s="212"/>
      <c r="G855" s="217"/>
      <c r="H855" s="216"/>
      <c r="I855" s="219" t="s">
        <v>652</v>
      </c>
      <c r="J855" s="235"/>
      <c r="K855" s="61"/>
      <c r="L855" s="224"/>
      <c r="M855" s="225" t="s">
        <v>652</v>
      </c>
      <c r="N855" s="234"/>
      <c r="O855" s="63"/>
      <c r="P855" s="227"/>
      <c r="Q855" s="228" t="s">
        <v>652</v>
      </c>
      <c r="R855" s="233"/>
      <c r="S855" s="65"/>
      <c r="T855" s="222"/>
      <c r="U855" s="223" t="s">
        <v>652</v>
      </c>
      <c r="V855" s="232"/>
      <c r="W855" s="66"/>
      <c r="X855" s="229"/>
      <c r="Y855" s="230" t="s">
        <v>652</v>
      </c>
      <c r="Z855" s="440"/>
      <c r="AA855" s="441"/>
      <c r="AB855" s="465"/>
      <c r="AC855" s="443" t="s">
        <v>652</v>
      </c>
      <c r="AD855" s="446"/>
      <c r="AE855" s="447"/>
      <c r="AF855" s="468"/>
      <c r="AG855" s="449" t="s">
        <v>652</v>
      </c>
      <c r="AH855" s="452"/>
      <c r="AI855" s="453"/>
      <c r="AJ855" s="473"/>
      <c r="AK855" s="455" t="s">
        <v>652</v>
      </c>
      <c r="AL855" s="1"/>
    </row>
    <row r="856" spans="1:38" ht="51">
      <c r="A856" s="540"/>
      <c r="B856" s="537"/>
      <c r="C856" s="382">
        <v>1667</v>
      </c>
      <c r="D856" s="115" t="s">
        <v>651</v>
      </c>
      <c r="E856" s="103" t="s">
        <v>0</v>
      </c>
      <c r="F856" s="212"/>
      <c r="G856" s="217"/>
      <c r="H856" s="216"/>
      <c r="I856" s="219" t="str">
        <f t="shared" si="464"/>
        <v>S.I.</v>
      </c>
      <c r="J856" s="235"/>
      <c r="K856" s="61"/>
      <c r="L856" s="224"/>
      <c r="M856" s="225" t="str">
        <f t="shared" si="465"/>
        <v>S.I.</v>
      </c>
      <c r="N856" s="234"/>
      <c r="O856" s="63"/>
      <c r="P856" s="227"/>
      <c r="Q856" s="228" t="str">
        <f t="shared" si="466"/>
        <v>S.I.</v>
      </c>
      <c r="R856" s="233"/>
      <c r="S856" s="65"/>
      <c r="T856" s="222"/>
      <c r="U856" s="223" t="str">
        <f t="shared" si="467"/>
        <v>S.I.</v>
      </c>
      <c r="V856" s="232"/>
      <c r="W856" s="66"/>
      <c r="X856" s="229"/>
      <c r="Y856" s="230" t="str">
        <f t="shared" si="468"/>
        <v>S.I.</v>
      </c>
      <c r="Z856" s="440"/>
      <c r="AA856" s="441"/>
      <c r="AB856" s="465"/>
      <c r="AC856" s="443" t="str">
        <f t="shared" ref="AC856" si="475">IF(AND(Z856="DISPONIBLE"),AA856,IF(AND(Z856="NO DISPONIBLE"),"N.D.","S.I."))</f>
        <v>S.I.</v>
      </c>
      <c r="AD856" s="446"/>
      <c r="AE856" s="447"/>
      <c r="AF856" s="468"/>
      <c r="AG856" s="449" t="str">
        <f t="shared" ref="AG856" si="476">IF(AND(AD856="DISPONIBLE"),AE856,IF(AND(AD856="NO DISPONIBLE"),"N.D.","S.I."))</f>
        <v>S.I.</v>
      </c>
      <c r="AH856" s="452"/>
      <c r="AI856" s="453"/>
      <c r="AJ856" s="473"/>
      <c r="AK856" s="455" t="str">
        <f t="shared" ref="AK856" si="477">IF(AND(AH856="DISPONIBLE"),AI856,IF(AND(AH856="NO DISPONIBLE"),"N.D.","S.I."))</f>
        <v>S.I.</v>
      </c>
      <c r="AL856" s="1"/>
    </row>
    <row r="857" spans="1:38">
      <c r="A857" s="544" t="s">
        <v>364</v>
      </c>
      <c r="B857" s="547" t="s">
        <v>128</v>
      </c>
      <c r="C857" s="385">
        <f>+C855+1</f>
        <v>802</v>
      </c>
      <c r="D857" s="158" t="s">
        <v>301</v>
      </c>
      <c r="E857" s="111" t="s">
        <v>129</v>
      </c>
      <c r="F857" s="212"/>
      <c r="G857" s="59"/>
      <c r="H857" s="59"/>
      <c r="I857" s="238" t="str">
        <f t="shared" ref="I857:I864" si="478">IF(AND(F857="DISPONIBLE"),G857/H857,IF(AND(F857="NO DISPONIBLE"),"N.D.","S.I."))</f>
        <v>S.I.</v>
      </c>
      <c r="J857" s="235"/>
      <c r="K857" s="61"/>
      <c r="L857" s="61"/>
      <c r="M857" s="226" t="str">
        <f t="shared" ref="M857:M864" si="479">IF(AND(J857="DISPONIBLE"),K857/L857,IF(AND(J857="NO DISPONIBLE"),"N.D.","S.I."))</f>
        <v>S.I.</v>
      </c>
      <c r="N857" s="234"/>
      <c r="O857" s="63"/>
      <c r="P857" s="63"/>
      <c r="Q857" s="68" t="str">
        <f t="shared" ref="Q857:Q864" si="480">IF(AND(N857="DISPONIBLE"),O857/P857,IF(AND(N857="NO DISPONIBLE"),"N.D.","S.I."))</f>
        <v>S.I.</v>
      </c>
      <c r="R857" s="233"/>
      <c r="S857" s="65"/>
      <c r="T857" s="65"/>
      <c r="U857" s="69" t="str">
        <f t="shared" ref="U857:U864" si="481">IF(AND(R857="DISPONIBLE"),S857/T857,IF(AND(R857="NO DISPONIBLE"),"N.D.","S.I."))</f>
        <v>S.I.</v>
      </c>
      <c r="V857" s="232"/>
      <c r="W857" s="66"/>
      <c r="X857" s="66"/>
      <c r="Y857" s="70" t="str">
        <f t="shared" ref="Y857:Y864" si="482">IF(AND(V857="DISPONIBLE"),W857/X857,IF(AND(V857="NO DISPONIBLE"),"N.D.","S.I."))</f>
        <v>S.I.</v>
      </c>
      <c r="Z857" s="440"/>
      <c r="AA857" s="441"/>
      <c r="AB857" s="441"/>
      <c r="AC857" s="442" t="str">
        <f t="shared" ref="AC857" si="483">IF(AND(Z857="DISPONIBLE"),AA857/AB857,IF(AND(Z857="NO DISPONIBLE"),"N.D.","S.I."))</f>
        <v>S.I.</v>
      </c>
      <c r="AD857" s="446"/>
      <c r="AE857" s="447"/>
      <c r="AF857" s="447"/>
      <c r="AG857" s="448" t="str">
        <f t="shared" ref="AG857" si="484">IF(AND(AD857="DISPONIBLE"),AE857/AF857,IF(AND(AD857="NO DISPONIBLE"),"N.D.","S.I."))</f>
        <v>S.I.</v>
      </c>
      <c r="AH857" s="452"/>
      <c r="AI857" s="453"/>
      <c r="AJ857" s="453"/>
      <c r="AK857" s="454" t="str">
        <f t="shared" ref="AK857" si="485">IF(AND(AH857="DISPONIBLE"),AI857/AJ857,IF(AND(AH857="NO DISPONIBLE"),"N.D.","S.I."))</f>
        <v>S.I.</v>
      </c>
      <c r="AL857" s="3"/>
    </row>
    <row r="858" spans="1:38" ht="24">
      <c r="A858" s="545"/>
      <c r="B858" s="548"/>
      <c r="C858" s="385">
        <v>1751</v>
      </c>
      <c r="D858" s="158" t="s">
        <v>504</v>
      </c>
      <c r="E858" s="111" t="s">
        <v>129</v>
      </c>
      <c r="F858" s="212"/>
      <c r="G858" s="59"/>
      <c r="H858" s="59"/>
      <c r="I858" s="238" t="str">
        <f>IF(AND(F858="DISPONIBLE"),G858/H858,IF(AND(F858="NO DISPONIBLE"),"N.D.","S.I."))</f>
        <v>S.I.</v>
      </c>
      <c r="J858" s="235"/>
      <c r="K858" s="61"/>
      <c r="L858" s="61"/>
      <c r="M858" s="226" t="str">
        <f>IF(AND(J858="DISPONIBLE"),K858/L858,IF(AND(J858="NO DISPONIBLE"),"N.D.","S.I."))</f>
        <v>S.I.</v>
      </c>
      <c r="N858" s="234"/>
      <c r="O858" s="63"/>
      <c r="P858" s="63"/>
      <c r="Q858" s="68" t="str">
        <f>IF(AND(N858="DISPONIBLE"),O858/P858,IF(AND(N858="NO DISPONIBLE"),"N.D.","S.I."))</f>
        <v>S.I.</v>
      </c>
      <c r="R858" s="233"/>
      <c r="S858" s="65"/>
      <c r="T858" s="65"/>
      <c r="U858" s="69" t="str">
        <f>IF(AND(R858="DISPONIBLE"),S858/T858,IF(AND(R858="NO DISPONIBLE"),"N.D.","S.I."))</f>
        <v>S.I.</v>
      </c>
      <c r="V858" s="232"/>
      <c r="W858" s="66"/>
      <c r="X858" s="66"/>
      <c r="Y858" s="70" t="str">
        <f>IF(AND(V858="DISPONIBLE"),W858/X858,IF(AND(V858="NO DISPONIBLE"),"N.D.","S.I."))</f>
        <v>S.I.</v>
      </c>
      <c r="Z858" s="440"/>
      <c r="AA858" s="441"/>
      <c r="AB858" s="441"/>
      <c r="AC858" s="442" t="str">
        <f>IF(AND(Z858="DISPONIBLE"),AA858/AB858,IF(AND(Z858="NO DISPONIBLE"),"N.D.","S.I."))</f>
        <v>S.I.</v>
      </c>
      <c r="AD858" s="446"/>
      <c r="AE858" s="447"/>
      <c r="AF858" s="447"/>
      <c r="AG858" s="448" t="str">
        <f>IF(AND(AD858="DISPONIBLE"),AE858/AF858,IF(AND(AD858="NO DISPONIBLE"),"N.D.","S.I."))</f>
        <v>S.I.</v>
      </c>
      <c r="AH858" s="452"/>
      <c r="AI858" s="453"/>
      <c r="AJ858" s="453"/>
      <c r="AK858" s="454" t="str">
        <f>IF(AND(AH858="DISPONIBLE"),AI858/AJ858,IF(AND(AH858="NO DISPONIBLE"),"N.D.","S.I."))</f>
        <v>S.I.</v>
      </c>
      <c r="AL858" s="3"/>
    </row>
    <row r="859" spans="1:38" ht="24">
      <c r="A859" s="545"/>
      <c r="B859" s="548"/>
      <c r="C859" s="385">
        <f>+C857+1</f>
        <v>803</v>
      </c>
      <c r="D859" s="158" t="s">
        <v>302</v>
      </c>
      <c r="E859" s="111" t="s">
        <v>129</v>
      </c>
      <c r="F859" s="212"/>
      <c r="G859" s="59"/>
      <c r="H859" s="59"/>
      <c r="I859" s="238" t="str">
        <f t="shared" si="478"/>
        <v>S.I.</v>
      </c>
      <c r="J859" s="235"/>
      <c r="K859" s="61"/>
      <c r="L859" s="61"/>
      <c r="M859" s="226" t="str">
        <f t="shared" si="479"/>
        <v>S.I.</v>
      </c>
      <c r="N859" s="234"/>
      <c r="O859" s="63"/>
      <c r="P859" s="63"/>
      <c r="Q859" s="68" t="str">
        <f t="shared" si="480"/>
        <v>S.I.</v>
      </c>
      <c r="R859" s="233"/>
      <c r="S859" s="65"/>
      <c r="T859" s="65"/>
      <c r="U859" s="69" t="str">
        <f t="shared" si="481"/>
        <v>S.I.</v>
      </c>
      <c r="V859" s="232"/>
      <c r="W859" s="66"/>
      <c r="X859" s="66"/>
      <c r="Y859" s="70" t="str">
        <f t="shared" si="482"/>
        <v>S.I.</v>
      </c>
      <c r="Z859" s="440"/>
      <c r="AA859" s="441"/>
      <c r="AB859" s="441"/>
      <c r="AC859" s="442" t="str">
        <f t="shared" ref="AC859:AC861" si="486">IF(AND(Z859="DISPONIBLE"),AA859/AB859,IF(AND(Z859="NO DISPONIBLE"),"N.D.","S.I."))</f>
        <v>S.I.</v>
      </c>
      <c r="AD859" s="446"/>
      <c r="AE859" s="447"/>
      <c r="AF859" s="447"/>
      <c r="AG859" s="448" t="str">
        <f t="shared" ref="AG859:AG861" si="487">IF(AND(AD859="DISPONIBLE"),AE859/AF859,IF(AND(AD859="NO DISPONIBLE"),"N.D.","S.I."))</f>
        <v>S.I.</v>
      </c>
      <c r="AH859" s="452"/>
      <c r="AI859" s="453"/>
      <c r="AJ859" s="453"/>
      <c r="AK859" s="454" t="str">
        <f t="shared" ref="AK859:AK861" si="488">IF(AND(AH859="DISPONIBLE"),AI859/AJ859,IF(AND(AH859="NO DISPONIBLE"),"N.D.","S.I."))</f>
        <v>S.I.</v>
      </c>
      <c r="AL859" s="3"/>
    </row>
    <row r="860" spans="1:38">
      <c r="A860" s="546"/>
      <c r="B860" s="549"/>
      <c r="C860" s="385">
        <f t="shared" ref="C860:C861" si="489">+C859+1</f>
        <v>804</v>
      </c>
      <c r="D860" s="158" t="s">
        <v>294</v>
      </c>
      <c r="E860" s="111" t="s">
        <v>129</v>
      </c>
      <c r="F860" s="212"/>
      <c r="G860" s="59"/>
      <c r="H860" s="59"/>
      <c r="I860" s="238" t="str">
        <f t="shared" si="478"/>
        <v>S.I.</v>
      </c>
      <c r="J860" s="235"/>
      <c r="K860" s="61"/>
      <c r="L860" s="61"/>
      <c r="M860" s="226" t="str">
        <f t="shared" si="479"/>
        <v>S.I.</v>
      </c>
      <c r="N860" s="234"/>
      <c r="O860" s="63"/>
      <c r="P860" s="63"/>
      <c r="Q860" s="68" t="str">
        <f t="shared" si="480"/>
        <v>S.I.</v>
      </c>
      <c r="R860" s="233"/>
      <c r="S860" s="65"/>
      <c r="T860" s="65"/>
      <c r="U860" s="69" t="str">
        <f t="shared" si="481"/>
        <v>S.I.</v>
      </c>
      <c r="V860" s="232"/>
      <c r="W860" s="66"/>
      <c r="X860" s="66"/>
      <c r="Y860" s="70" t="str">
        <f t="shared" si="482"/>
        <v>S.I.</v>
      </c>
      <c r="Z860" s="440"/>
      <c r="AA860" s="441"/>
      <c r="AB860" s="441"/>
      <c r="AC860" s="442" t="str">
        <f t="shared" si="486"/>
        <v>S.I.</v>
      </c>
      <c r="AD860" s="446"/>
      <c r="AE860" s="447"/>
      <c r="AF860" s="447"/>
      <c r="AG860" s="448" t="str">
        <f t="shared" si="487"/>
        <v>S.I.</v>
      </c>
      <c r="AH860" s="452"/>
      <c r="AI860" s="453"/>
      <c r="AJ860" s="453"/>
      <c r="AK860" s="454" t="str">
        <f t="shared" si="488"/>
        <v>S.I.</v>
      </c>
      <c r="AL860" s="3"/>
    </row>
    <row r="861" spans="1:38">
      <c r="A861" s="550" t="s">
        <v>365</v>
      </c>
      <c r="B861" s="547" t="s">
        <v>128</v>
      </c>
      <c r="C861" s="385">
        <f t="shared" si="489"/>
        <v>805</v>
      </c>
      <c r="D861" s="158" t="s">
        <v>301</v>
      </c>
      <c r="E861" s="111" t="s">
        <v>129</v>
      </c>
      <c r="F861" s="212"/>
      <c r="G861" s="59"/>
      <c r="H861" s="59"/>
      <c r="I861" s="238" t="str">
        <f t="shared" si="478"/>
        <v>S.I.</v>
      </c>
      <c r="J861" s="235"/>
      <c r="K861" s="61"/>
      <c r="L861" s="61"/>
      <c r="M861" s="226" t="str">
        <f t="shared" si="479"/>
        <v>S.I.</v>
      </c>
      <c r="N861" s="234"/>
      <c r="O861" s="63"/>
      <c r="P861" s="63"/>
      <c r="Q861" s="68" t="str">
        <f t="shared" si="480"/>
        <v>S.I.</v>
      </c>
      <c r="R861" s="233"/>
      <c r="S861" s="65"/>
      <c r="T861" s="65"/>
      <c r="U861" s="69" t="str">
        <f t="shared" si="481"/>
        <v>S.I.</v>
      </c>
      <c r="V861" s="232"/>
      <c r="W861" s="66"/>
      <c r="X861" s="66"/>
      <c r="Y861" s="70" t="str">
        <f t="shared" si="482"/>
        <v>S.I.</v>
      </c>
      <c r="Z861" s="440"/>
      <c r="AA861" s="441"/>
      <c r="AB861" s="441"/>
      <c r="AC861" s="442" t="str">
        <f t="shared" si="486"/>
        <v>S.I.</v>
      </c>
      <c r="AD861" s="446"/>
      <c r="AE861" s="447"/>
      <c r="AF861" s="447"/>
      <c r="AG861" s="448" t="str">
        <f t="shared" si="487"/>
        <v>S.I.</v>
      </c>
      <c r="AH861" s="452"/>
      <c r="AI861" s="453"/>
      <c r="AJ861" s="453"/>
      <c r="AK861" s="454" t="str">
        <f t="shared" si="488"/>
        <v>S.I.</v>
      </c>
      <c r="AL861" s="3"/>
    </row>
    <row r="862" spans="1:38" ht="24">
      <c r="A862" s="550"/>
      <c r="B862" s="548"/>
      <c r="C862" s="385">
        <v>1752</v>
      </c>
      <c r="D862" s="158" t="s">
        <v>504</v>
      </c>
      <c r="E862" s="111" t="s">
        <v>129</v>
      </c>
      <c r="F862" s="212"/>
      <c r="G862" s="59"/>
      <c r="H862" s="59"/>
      <c r="I862" s="238" t="str">
        <f>IF(AND(F862="DISPONIBLE"),G862/H862,IF(AND(F862="NO DISPONIBLE"),"N.D.","S.I."))</f>
        <v>S.I.</v>
      </c>
      <c r="J862" s="235"/>
      <c r="K862" s="61"/>
      <c r="L862" s="61"/>
      <c r="M862" s="226" t="str">
        <f>IF(AND(J862="DISPONIBLE"),K862/L862,IF(AND(J862="NO DISPONIBLE"),"N.D.","S.I."))</f>
        <v>S.I.</v>
      </c>
      <c r="N862" s="234"/>
      <c r="O862" s="63"/>
      <c r="P862" s="63"/>
      <c r="Q862" s="68" t="str">
        <f>IF(AND(N862="DISPONIBLE"),O862/P862,IF(AND(N862="NO DISPONIBLE"),"N.D.","S.I."))</f>
        <v>S.I.</v>
      </c>
      <c r="R862" s="233"/>
      <c r="S862" s="65"/>
      <c r="T862" s="65"/>
      <c r="U862" s="69" t="str">
        <f>IF(AND(R862="DISPONIBLE"),S862/T862,IF(AND(R862="NO DISPONIBLE"),"N.D.","S.I."))</f>
        <v>S.I.</v>
      </c>
      <c r="V862" s="232"/>
      <c r="W862" s="66"/>
      <c r="X862" s="66"/>
      <c r="Y862" s="70" t="str">
        <f>IF(AND(V862="DISPONIBLE"),W862/X862,IF(AND(V862="NO DISPONIBLE"),"N.D.","S.I."))</f>
        <v>S.I.</v>
      </c>
      <c r="Z862" s="440"/>
      <c r="AA862" s="441"/>
      <c r="AB862" s="441"/>
      <c r="AC862" s="442" t="str">
        <f>IF(AND(Z862="DISPONIBLE"),AA862/AB862,IF(AND(Z862="NO DISPONIBLE"),"N.D.","S.I."))</f>
        <v>S.I.</v>
      </c>
      <c r="AD862" s="446"/>
      <c r="AE862" s="447"/>
      <c r="AF862" s="447"/>
      <c r="AG862" s="448" t="str">
        <f>IF(AND(AD862="DISPONIBLE"),AE862/AF862,IF(AND(AD862="NO DISPONIBLE"),"N.D.","S.I."))</f>
        <v>S.I.</v>
      </c>
      <c r="AH862" s="452"/>
      <c r="AI862" s="453"/>
      <c r="AJ862" s="453"/>
      <c r="AK862" s="454" t="str">
        <f>IF(AND(AH862="DISPONIBLE"),AI862/AJ862,IF(AND(AH862="NO DISPONIBLE"),"N.D.","S.I."))</f>
        <v>S.I.</v>
      </c>
      <c r="AL862" s="3"/>
    </row>
    <row r="863" spans="1:38" ht="24">
      <c r="A863" s="550"/>
      <c r="B863" s="548"/>
      <c r="C863" s="385">
        <f>+C861+1</f>
        <v>806</v>
      </c>
      <c r="D863" s="158" t="s">
        <v>302</v>
      </c>
      <c r="E863" s="111" t="s">
        <v>129</v>
      </c>
      <c r="F863" s="212"/>
      <c r="G863" s="59"/>
      <c r="H863" s="59"/>
      <c r="I863" s="238" t="str">
        <f t="shared" si="478"/>
        <v>S.I.</v>
      </c>
      <c r="J863" s="235"/>
      <c r="K863" s="61"/>
      <c r="L863" s="61"/>
      <c r="M863" s="226" t="str">
        <f t="shared" si="479"/>
        <v>S.I.</v>
      </c>
      <c r="N863" s="234"/>
      <c r="O863" s="63"/>
      <c r="P863" s="63"/>
      <c r="Q863" s="68" t="str">
        <f t="shared" si="480"/>
        <v>S.I.</v>
      </c>
      <c r="R863" s="233"/>
      <c r="S863" s="65"/>
      <c r="T863" s="65"/>
      <c r="U863" s="69" t="str">
        <f t="shared" si="481"/>
        <v>S.I.</v>
      </c>
      <c r="V863" s="232"/>
      <c r="W863" s="66"/>
      <c r="X863" s="66"/>
      <c r="Y863" s="70" t="str">
        <f t="shared" si="482"/>
        <v>S.I.</v>
      </c>
      <c r="Z863" s="440"/>
      <c r="AA863" s="441"/>
      <c r="AB863" s="441"/>
      <c r="AC863" s="442" t="str">
        <f t="shared" ref="AC863:AC864" si="490">IF(AND(Z863="DISPONIBLE"),AA863/AB863,IF(AND(Z863="NO DISPONIBLE"),"N.D.","S.I."))</f>
        <v>S.I.</v>
      </c>
      <c r="AD863" s="446"/>
      <c r="AE863" s="447"/>
      <c r="AF863" s="447"/>
      <c r="AG863" s="448" t="str">
        <f t="shared" ref="AG863:AG864" si="491">IF(AND(AD863="DISPONIBLE"),AE863/AF863,IF(AND(AD863="NO DISPONIBLE"),"N.D.","S.I."))</f>
        <v>S.I.</v>
      </c>
      <c r="AH863" s="452"/>
      <c r="AI863" s="453"/>
      <c r="AJ863" s="453"/>
      <c r="AK863" s="454" t="str">
        <f t="shared" ref="AK863:AK864" si="492">IF(AND(AH863="DISPONIBLE"),AI863/AJ863,IF(AND(AH863="NO DISPONIBLE"),"N.D.","S.I."))</f>
        <v>S.I.</v>
      </c>
      <c r="AL863" s="3"/>
    </row>
    <row r="864" spans="1:38">
      <c r="A864" s="550"/>
      <c r="B864" s="549"/>
      <c r="C864" s="385">
        <f t="shared" ref="C864:C913" si="493">+C863+1</f>
        <v>807</v>
      </c>
      <c r="D864" s="158" t="s">
        <v>294</v>
      </c>
      <c r="E864" s="111" t="s">
        <v>129</v>
      </c>
      <c r="F864" s="212"/>
      <c r="G864" s="59"/>
      <c r="H864" s="59"/>
      <c r="I864" s="238" t="str">
        <f t="shared" si="478"/>
        <v>S.I.</v>
      </c>
      <c r="J864" s="235"/>
      <c r="K864" s="61"/>
      <c r="L864" s="61"/>
      <c r="M864" s="226" t="str">
        <f t="shared" si="479"/>
        <v>S.I.</v>
      </c>
      <c r="N864" s="234"/>
      <c r="O864" s="63"/>
      <c r="P864" s="63"/>
      <c r="Q864" s="68" t="str">
        <f t="shared" si="480"/>
        <v>S.I.</v>
      </c>
      <c r="R864" s="233"/>
      <c r="S864" s="65"/>
      <c r="T864" s="65"/>
      <c r="U864" s="69" t="str">
        <f t="shared" si="481"/>
        <v>S.I.</v>
      </c>
      <c r="V864" s="232"/>
      <c r="W864" s="66"/>
      <c r="X864" s="66"/>
      <c r="Y864" s="70" t="str">
        <f t="shared" si="482"/>
        <v>S.I.</v>
      </c>
      <c r="Z864" s="440"/>
      <c r="AA864" s="441"/>
      <c r="AB864" s="441"/>
      <c r="AC864" s="442" t="str">
        <f t="shared" si="490"/>
        <v>S.I.</v>
      </c>
      <c r="AD864" s="446"/>
      <c r="AE864" s="447"/>
      <c r="AF864" s="447"/>
      <c r="AG864" s="448" t="str">
        <f t="shared" si="491"/>
        <v>S.I.</v>
      </c>
      <c r="AH864" s="452"/>
      <c r="AI864" s="453"/>
      <c r="AJ864" s="453"/>
      <c r="AK864" s="454" t="str">
        <f t="shared" si="492"/>
        <v>S.I.</v>
      </c>
      <c r="AL864" s="3"/>
    </row>
    <row r="865" spans="1:38" ht="19.5" customHeight="1">
      <c r="A865" s="552" t="s">
        <v>429</v>
      </c>
      <c r="B865" s="551" t="s">
        <v>193</v>
      </c>
      <c r="C865" s="385">
        <f t="shared" si="493"/>
        <v>808</v>
      </c>
      <c r="D865" s="541" t="s">
        <v>399</v>
      </c>
      <c r="E865" s="159" t="s">
        <v>0</v>
      </c>
      <c r="F865" s="212"/>
      <c r="G865" s="217"/>
      <c r="H865" s="216"/>
      <c r="I865" s="219" t="str">
        <f t="shared" ref="I865:I908" si="494">IF(AND(F865="DISPONIBLE"),G865,IF(AND(F865="NO DISPONIBLE"),"N.D.","S.I."))</f>
        <v>S.I.</v>
      </c>
      <c r="J865" s="235"/>
      <c r="K865" s="61"/>
      <c r="L865" s="224"/>
      <c r="M865" s="225" t="str">
        <f t="shared" ref="M865:M908" si="495">IF(AND(J865="DISPONIBLE"),K865,IF(AND(J865="NO DISPONIBLE"),"N.D.","S.I."))</f>
        <v>S.I.</v>
      </c>
      <c r="N865" s="234"/>
      <c r="O865" s="63"/>
      <c r="P865" s="227"/>
      <c r="Q865" s="228" t="str">
        <f t="shared" ref="Q865:Q908" si="496">IF(AND(N865="DISPONIBLE"),O865,IF(AND(N865="NO DISPONIBLE"),"N.D.","S.I."))</f>
        <v>S.I.</v>
      </c>
      <c r="R865" s="233"/>
      <c r="S865" s="65"/>
      <c r="T865" s="222"/>
      <c r="U865" s="223" t="str">
        <f t="shared" ref="U865:U908" si="497">IF(AND(R865="DISPONIBLE"),S865,IF(AND(R865="NO DISPONIBLE"),"N.D.","S.I."))</f>
        <v>S.I.</v>
      </c>
      <c r="V865" s="232"/>
      <c r="W865" s="66"/>
      <c r="X865" s="229"/>
      <c r="Y865" s="230" t="str">
        <f t="shared" ref="Y865:Y908" si="498">IF(AND(V865="DISPONIBLE"),W865,IF(AND(V865="NO DISPONIBLE"),"N.D.","S.I."))</f>
        <v>S.I.</v>
      </c>
      <c r="Z865" s="440"/>
      <c r="AA865" s="441"/>
      <c r="AB865" s="465"/>
      <c r="AC865" s="443" t="str">
        <f t="shared" ref="AC865:AC900" si="499">IF(AND(Z865="DISPONIBLE"),AA865,IF(AND(Z865="NO DISPONIBLE"),"N.D.","S.I."))</f>
        <v>S.I.</v>
      </c>
      <c r="AD865" s="446"/>
      <c r="AE865" s="447"/>
      <c r="AF865" s="468"/>
      <c r="AG865" s="449" t="str">
        <f t="shared" ref="AG865:AG900" si="500">IF(AND(AD865="DISPONIBLE"),AE865,IF(AND(AD865="NO DISPONIBLE"),"N.D.","S.I."))</f>
        <v>S.I.</v>
      </c>
      <c r="AH865" s="452"/>
      <c r="AI865" s="453"/>
      <c r="AJ865" s="473"/>
      <c r="AK865" s="455" t="str">
        <f t="shared" ref="AK865:AK900" si="501">IF(AND(AH865="DISPONIBLE"),AI865,IF(AND(AH865="NO DISPONIBLE"),"N.D.","S.I."))</f>
        <v>S.I.</v>
      </c>
      <c r="AL865" s="1"/>
    </row>
    <row r="866" spans="1:38" ht="19.5" customHeight="1">
      <c r="A866" s="552"/>
      <c r="B866" s="551"/>
      <c r="C866" s="385">
        <f t="shared" si="493"/>
        <v>809</v>
      </c>
      <c r="D866" s="541"/>
      <c r="E866" s="159" t="s">
        <v>412</v>
      </c>
      <c r="F866" s="212"/>
      <c r="G866" s="217"/>
      <c r="H866" s="216"/>
      <c r="I866" s="219" t="str">
        <f t="shared" si="494"/>
        <v>S.I.</v>
      </c>
      <c r="J866" s="235"/>
      <c r="K866" s="61"/>
      <c r="L866" s="224"/>
      <c r="M866" s="225" t="str">
        <f t="shared" si="495"/>
        <v>S.I.</v>
      </c>
      <c r="N866" s="234"/>
      <c r="O866" s="63"/>
      <c r="P866" s="227"/>
      <c r="Q866" s="228" t="str">
        <f t="shared" si="496"/>
        <v>S.I.</v>
      </c>
      <c r="R866" s="233"/>
      <c r="S866" s="65"/>
      <c r="T866" s="222"/>
      <c r="U866" s="223" t="str">
        <f t="shared" si="497"/>
        <v>S.I.</v>
      </c>
      <c r="V866" s="232"/>
      <c r="W866" s="66"/>
      <c r="X866" s="229"/>
      <c r="Y866" s="230" t="str">
        <f t="shared" si="498"/>
        <v>S.I.</v>
      </c>
      <c r="Z866" s="440"/>
      <c r="AA866" s="441"/>
      <c r="AB866" s="465"/>
      <c r="AC866" s="443" t="str">
        <f t="shared" si="499"/>
        <v>S.I.</v>
      </c>
      <c r="AD866" s="446"/>
      <c r="AE866" s="447"/>
      <c r="AF866" s="468"/>
      <c r="AG866" s="449" t="str">
        <f t="shared" si="500"/>
        <v>S.I.</v>
      </c>
      <c r="AH866" s="452"/>
      <c r="AI866" s="453"/>
      <c r="AJ866" s="473"/>
      <c r="AK866" s="455" t="str">
        <f t="shared" si="501"/>
        <v>S.I.</v>
      </c>
      <c r="AL866" s="1"/>
    </row>
    <row r="867" spans="1:38" ht="19.5" customHeight="1">
      <c r="A867" s="552"/>
      <c r="B867" s="551"/>
      <c r="C867" s="385">
        <f t="shared" si="493"/>
        <v>810</v>
      </c>
      <c r="D867" s="541" t="s">
        <v>400</v>
      </c>
      <c r="E867" s="159" t="s">
        <v>0</v>
      </c>
      <c r="F867" s="212"/>
      <c r="G867" s="217"/>
      <c r="H867" s="216"/>
      <c r="I867" s="219" t="str">
        <f t="shared" si="494"/>
        <v>S.I.</v>
      </c>
      <c r="J867" s="235"/>
      <c r="K867" s="61"/>
      <c r="L867" s="224"/>
      <c r="M867" s="225" t="str">
        <f t="shared" si="495"/>
        <v>S.I.</v>
      </c>
      <c r="N867" s="234"/>
      <c r="O867" s="63"/>
      <c r="P867" s="227"/>
      <c r="Q867" s="228" t="str">
        <f t="shared" si="496"/>
        <v>S.I.</v>
      </c>
      <c r="R867" s="233"/>
      <c r="S867" s="65"/>
      <c r="T867" s="222"/>
      <c r="U867" s="223" t="str">
        <f t="shared" si="497"/>
        <v>S.I.</v>
      </c>
      <c r="V867" s="232"/>
      <c r="W867" s="66"/>
      <c r="X867" s="229"/>
      <c r="Y867" s="230" t="str">
        <f t="shared" si="498"/>
        <v>S.I.</v>
      </c>
      <c r="Z867" s="440"/>
      <c r="AA867" s="441"/>
      <c r="AB867" s="465"/>
      <c r="AC867" s="443" t="str">
        <f t="shared" si="499"/>
        <v>S.I.</v>
      </c>
      <c r="AD867" s="446"/>
      <c r="AE867" s="447"/>
      <c r="AF867" s="468"/>
      <c r="AG867" s="449" t="str">
        <f t="shared" si="500"/>
        <v>S.I.</v>
      </c>
      <c r="AH867" s="452"/>
      <c r="AI867" s="453"/>
      <c r="AJ867" s="473"/>
      <c r="AK867" s="455" t="str">
        <f t="shared" si="501"/>
        <v>S.I.</v>
      </c>
      <c r="AL867" s="1"/>
    </row>
    <row r="868" spans="1:38" ht="19.5" customHeight="1">
      <c r="A868" s="552"/>
      <c r="B868" s="551"/>
      <c r="C868" s="385">
        <f t="shared" si="493"/>
        <v>811</v>
      </c>
      <c r="D868" s="541" t="s">
        <v>400</v>
      </c>
      <c r="E868" s="159" t="s">
        <v>412</v>
      </c>
      <c r="F868" s="212"/>
      <c r="G868" s="217"/>
      <c r="H868" s="216"/>
      <c r="I868" s="219" t="str">
        <f t="shared" si="494"/>
        <v>S.I.</v>
      </c>
      <c r="J868" s="235"/>
      <c r="K868" s="61"/>
      <c r="L868" s="224"/>
      <c r="M868" s="225" t="str">
        <f t="shared" si="495"/>
        <v>S.I.</v>
      </c>
      <c r="N868" s="234"/>
      <c r="O868" s="63"/>
      <c r="P868" s="227"/>
      <c r="Q868" s="228" t="str">
        <f t="shared" si="496"/>
        <v>S.I.</v>
      </c>
      <c r="R868" s="233"/>
      <c r="S868" s="65"/>
      <c r="T868" s="222"/>
      <c r="U868" s="223" t="str">
        <f t="shared" si="497"/>
        <v>S.I.</v>
      </c>
      <c r="V868" s="232"/>
      <c r="W868" s="66"/>
      <c r="X868" s="229"/>
      <c r="Y868" s="230" t="str">
        <f t="shared" si="498"/>
        <v>S.I.</v>
      </c>
      <c r="Z868" s="440"/>
      <c r="AA868" s="441"/>
      <c r="AB868" s="465"/>
      <c r="AC868" s="443" t="str">
        <f t="shared" si="499"/>
        <v>S.I.</v>
      </c>
      <c r="AD868" s="446"/>
      <c r="AE868" s="447"/>
      <c r="AF868" s="468"/>
      <c r="AG868" s="449" t="str">
        <f t="shared" si="500"/>
        <v>S.I.</v>
      </c>
      <c r="AH868" s="452"/>
      <c r="AI868" s="453"/>
      <c r="AJ868" s="473"/>
      <c r="AK868" s="455" t="str">
        <f t="shared" si="501"/>
        <v>S.I.</v>
      </c>
      <c r="AL868" s="1"/>
    </row>
    <row r="869" spans="1:38" ht="19.5" customHeight="1">
      <c r="A869" s="552"/>
      <c r="B869" s="551"/>
      <c r="C869" s="385">
        <f t="shared" si="493"/>
        <v>812</v>
      </c>
      <c r="D869" s="541" t="s">
        <v>401</v>
      </c>
      <c r="E869" s="159" t="s">
        <v>0</v>
      </c>
      <c r="F869" s="212"/>
      <c r="G869" s="217"/>
      <c r="H869" s="216"/>
      <c r="I869" s="219" t="str">
        <f t="shared" si="494"/>
        <v>S.I.</v>
      </c>
      <c r="J869" s="235"/>
      <c r="K869" s="61"/>
      <c r="L869" s="224"/>
      <c r="M869" s="225" t="str">
        <f t="shared" si="495"/>
        <v>S.I.</v>
      </c>
      <c r="N869" s="234"/>
      <c r="O869" s="63"/>
      <c r="P869" s="227"/>
      <c r="Q869" s="228" t="str">
        <f t="shared" si="496"/>
        <v>S.I.</v>
      </c>
      <c r="R869" s="233"/>
      <c r="S869" s="65"/>
      <c r="T869" s="222"/>
      <c r="U869" s="223" t="str">
        <f t="shared" si="497"/>
        <v>S.I.</v>
      </c>
      <c r="V869" s="232"/>
      <c r="W869" s="66"/>
      <c r="X869" s="229"/>
      <c r="Y869" s="230" t="str">
        <f t="shared" si="498"/>
        <v>S.I.</v>
      </c>
      <c r="Z869" s="440"/>
      <c r="AA869" s="441"/>
      <c r="AB869" s="465"/>
      <c r="AC869" s="443" t="str">
        <f t="shared" si="499"/>
        <v>S.I.</v>
      </c>
      <c r="AD869" s="446"/>
      <c r="AE869" s="447"/>
      <c r="AF869" s="468"/>
      <c r="AG869" s="449" t="str">
        <f t="shared" si="500"/>
        <v>S.I.</v>
      </c>
      <c r="AH869" s="452"/>
      <c r="AI869" s="453"/>
      <c r="AJ869" s="473"/>
      <c r="AK869" s="455" t="str">
        <f t="shared" si="501"/>
        <v>S.I.</v>
      </c>
      <c r="AL869" s="1"/>
    </row>
    <row r="870" spans="1:38" ht="19.5" customHeight="1">
      <c r="A870" s="552"/>
      <c r="B870" s="551"/>
      <c r="C870" s="385">
        <f t="shared" si="493"/>
        <v>813</v>
      </c>
      <c r="D870" s="541" t="s">
        <v>401</v>
      </c>
      <c r="E870" s="159" t="s">
        <v>412</v>
      </c>
      <c r="F870" s="212"/>
      <c r="G870" s="217"/>
      <c r="H870" s="216"/>
      <c r="I870" s="219" t="str">
        <f t="shared" si="494"/>
        <v>S.I.</v>
      </c>
      <c r="J870" s="235"/>
      <c r="K870" s="61"/>
      <c r="L870" s="224"/>
      <c r="M870" s="225" t="str">
        <f t="shared" si="495"/>
        <v>S.I.</v>
      </c>
      <c r="N870" s="234"/>
      <c r="O870" s="63"/>
      <c r="P870" s="227"/>
      <c r="Q870" s="228" t="str">
        <f t="shared" si="496"/>
        <v>S.I.</v>
      </c>
      <c r="R870" s="233"/>
      <c r="S870" s="65"/>
      <c r="T870" s="222"/>
      <c r="U870" s="223" t="str">
        <f t="shared" si="497"/>
        <v>S.I.</v>
      </c>
      <c r="V870" s="232"/>
      <c r="W870" s="66"/>
      <c r="X870" s="229"/>
      <c r="Y870" s="230" t="str">
        <f t="shared" si="498"/>
        <v>S.I.</v>
      </c>
      <c r="Z870" s="440"/>
      <c r="AA870" s="441"/>
      <c r="AB870" s="465"/>
      <c r="AC870" s="443" t="str">
        <f t="shared" si="499"/>
        <v>S.I.</v>
      </c>
      <c r="AD870" s="446"/>
      <c r="AE870" s="447"/>
      <c r="AF870" s="468"/>
      <c r="AG870" s="449" t="str">
        <f t="shared" si="500"/>
        <v>S.I.</v>
      </c>
      <c r="AH870" s="452"/>
      <c r="AI870" s="453"/>
      <c r="AJ870" s="473"/>
      <c r="AK870" s="455" t="str">
        <f t="shared" si="501"/>
        <v>S.I.</v>
      </c>
      <c r="AL870" s="1"/>
    </row>
    <row r="871" spans="1:38" ht="19.5" customHeight="1" outlineLevel="1">
      <c r="A871" s="552"/>
      <c r="B871" s="551"/>
      <c r="C871" s="386">
        <v>1803</v>
      </c>
      <c r="D871" s="542" t="s">
        <v>860</v>
      </c>
      <c r="E871" s="159" t="s">
        <v>0</v>
      </c>
      <c r="F871" s="212"/>
      <c r="G871" s="217"/>
      <c r="H871" s="216"/>
      <c r="I871" s="219" t="str">
        <f t="shared" si="494"/>
        <v>S.I.</v>
      </c>
      <c r="J871" s="235"/>
      <c r="K871" s="61"/>
      <c r="L871" s="224"/>
      <c r="M871" s="225" t="str">
        <f t="shared" si="495"/>
        <v>S.I.</v>
      </c>
      <c r="N871" s="234"/>
      <c r="O871" s="63"/>
      <c r="P871" s="227"/>
      <c r="Q871" s="228" t="str">
        <f t="shared" si="496"/>
        <v>S.I.</v>
      </c>
      <c r="R871" s="233"/>
      <c r="S871" s="65"/>
      <c r="T871" s="222"/>
      <c r="U871" s="223" t="str">
        <f t="shared" si="497"/>
        <v>S.I.</v>
      </c>
      <c r="V871" s="232"/>
      <c r="W871" s="66"/>
      <c r="X871" s="229"/>
      <c r="Y871" s="230" t="str">
        <f t="shared" si="498"/>
        <v>S.I.</v>
      </c>
      <c r="Z871" s="440"/>
      <c r="AA871" s="441"/>
      <c r="AB871" s="465"/>
      <c r="AC871" s="443" t="str">
        <f t="shared" si="499"/>
        <v>S.I.</v>
      </c>
      <c r="AD871" s="446"/>
      <c r="AE871" s="447"/>
      <c r="AF871" s="468"/>
      <c r="AG871" s="449" t="str">
        <f t="shared" si="500"/>
        <v>S.I.</v>
      </c>
      <c r="AH871" s="452"/>
      <c r="AI871" s="453"/>
      <c r="AJ871" s="473"/>
      <c r="AK871" s="455" t="str">
        <f t="shared" si="501"/>
        <v>S.I.</v>
      </c>
      <c r="AL871" s="1"/>
    </row>
    <row r="872" spans="1:38" ht="19.5" customHeight="1" outlineLevel="1">
      <c r="A872" s="552"/>
      <c r="B872" s="551"/>
      <c r="C872" s="386">
        <v>1828</v>
      </c>
      <c r="D872" s="543" t="s">
        <v>402</v>
      </c>
      <c r="E872" s="159" t="s">
        <v>412</v>
      </c>
      <c r="F872" s="212"/>
      <c r="G872" s="217"/>
      <c r="H872" s="216"/>
      <c r="I872" s="219" t="str">
        <f t="shared" si="494"/>
        <v>S.I.</v>
      </c>
      <c r="J872" s="235"/>
      <c r="K872" s="61"/>
      <c r="L872" s="224"/>
      <c r="M872" s="225" t="str">
        <f t="shared" si="495"/>
        <v>S.I.</v>
      </c>
      <c r="N872" s="234"/>
      <c r="O872" s="63"/>
      <c r="P872" s="227"/>
      <c r="Q872" s="228" t="str">
        <f t="shared" si="496"/>
        <v>S.I.</v>
      </c>
      <c r="R872" s="233"/>
      <c r="S872" s="65"/>
      <c r="T872" s="222"/>
      <c r="U872" s="223" t="str">
        <f t="shared" si="497"/>
        <v>S.I.</v>
      </c>
      <c r="V872" s="232"/>
      <c r="W872" s="66"/>
      <c r="X872" s="229"/>
      <c r="Y872" s="230" t="str">
        <f t="shared" si="498"/>
        <v>S.I.</v>
      </c>
      <c r="Z872" s="440"/>
      <c r="AA872" s="441"/>
      <c r="AB872" s="465"/>
      <c r="AC872" s="443" t="str">
        <f t="shared" si="499"/>
        <v>S.I.</v>
      </c>
      <c r="AD872" s="446"/>
      <c r="AE872" s="447"/>
      <c r="AF872" s="468"/>
      <c r="AG872" s="449" t="str">
        <f t="shared" si="500"/>
        <v>S.I.</v>
      </c>
      <c r="AH872" s="452"/>
      <c r="AI872" s="453"/>
      <c r="AJ872" s="473"/>
      <c r="AK872" s="455" t="str">
        <f t="shared" si="501"/>
        <v>S.I.</v>
      </c>
      <c r="AL872" s="1"/>
    </row>
    <row r="873" spans="1:38" ht="19.5" customHeight="1" outlineLevel="1">
      <c r="A873" s="552"/>
      <c r="B873" s="551"/>
      <c r="C873" s="386">
        <v>1853</v>
      </c>
      <c r="D873" s="542" t="s">
        <v>861</v>
      </c>
      <c r="E873" s="159" t="s">
        <v>0</v>
      </c>
      <c r="F873" s="212"/>
      <c r="G873" s="217"/>
      <c r="H873" s="216"/>
      <c r="I873" s="219" t="str">
        <f t="shared" si="494"/>
        <v>S.I.</v>
      </c>
      <c r="J873" s="235"/>
      <c r="K873" s="61"/>
      <c r="L873" s="224"/>
      <c r="M873" s="225" t="str">
        <f t="shared" si="495"/>
        <v>S.I.</v>
      </c>
      <c r="N873" s="234"/>
      <c r="O873" s="63"/>
      <c r="P873" s="227"/>
      <c r="Q873" s="228" t="str">
        <f t="shared" si="496"/>
        <v>S.I.</v>
      </c>
      <c r="R873" s="233"/>
      <c r="S873" s="65"/>
      <c r="T873" s="222"/>
      <c r="U873" s="223" t="str">
        <f t="shared" si="497"/>
        <v>S.I.</v>
      </c>
      <c r="V873" s="232"/>
      <c r="W873" s="66"/>
      <c r="X873" s="229"/>
      <c r="Y873" s="230" t="str">
        <f t="shared" si="498"/>
        <v>S.I.</v>
      </c>
      <c r="Z873" s="440"/>
      <c r="AA873" s="441"/>
      <c r="AB873" s="465"/>
      <c r="AC873" s="443" t="str">
        <f t="shared" si="499"/>
        <v>S.I.</v>
      </c>
      <c r="AD873" s="446"/>
      <c r="AE873" s="447"/>
      <c r="AF873" s="468"/>
      <c r="AG873" s="449" t="str">
        <f t="shared" si="500"/>
        <v>S.I.</v>
      </c>
      <c r="AH873" s="452"/>
      <c r="AI873" s="453"/>
      <c r="AJ873" s="473"/>
      <c r="AK873" s="455" t="str">
        <f t="shared" si="501"/>
        <v>S.I.</v>
      </c>
      <c r="AL873" s="1"/>
    </row>
    <row r="874" spans="1:38" ht="19.5" customHeight="1" outlineLevel="1">
      <c r="A874" s="552"/>
      <c r="B874" s="551"/>
      <c r="C874" s="386">
        <v>1878</v>
      </c>
      <c r="D874" s="543" t="s">
        <v>402</v>
      </c>
      <c r="E874" s="159" t="s">
        <v>412</v>
      </c>
      <c r="F874" s="212"/>
      <c r="G874" s="217"/>
      <c r="H874" s="216"/>
      <c r="I874" s="219" t="str">
        <f t="shared" si="494"/>
        <v>S.I.</v>
      </c>
      <c r="J874" s="235"/>
      <c r="K874" s="61"/>
      <c r="L874" s="224"/>
      <c r="M874" s="225" t="str">
        <f t="shared" si="495"/>
        <v>S.I.</v>
      </c>
      <c r="N874" s="234"/>
      <c r="O874" s="63"/>
      <c r="P874" s="227"/>
      <c r="Q874" s="228" t="str">
        <f t="shared" si="496"/>
        <v>S.I.</v>
      </c>
      <c r="R874" s="233"/>
      <c r="S874" s="65"/>
      <c r="T874" s="222"/>
      <c r="U874" s="223" t="str">
        <f t="shared" si="497"/>
        <v>S.I.</v>
      </c>
      <c r="V874" s="232"/>
      <c r="W874" s="66"/>
      <c r="X874" s="229"/>
      <c r="Y874" s="230" t="str">
        <f t="shared" si="498"/>
        <v>S.I.</v>
      </c>
      <c r="Z874" s="440"/>
      <c r="AA874" s="441"/>
      <c r="AB874" s="465"/>
      <c r="AC874" s="443" t="str">
        <f t="shared" si="499"/>
        <v>S.I.</v>
      </c>
      <c r="AD874" s="446"/>
      <c r="AE874" s="447"/>
      <c r="AF874" s="468"/>
      <c r="AG874" s="449" t="str">
        <f t="shared" si="500"/>
        <v>S.I.</v>
      </c>
      <c r="AH874" s="452"/>
      <c r="AI874" s="453"/>
      <c r="AJ874" s="473"/>
      <c r="AK874" s="455" t="str">
        <f t="shared" si="501"/>
        <v>S.I.</v>
      </c>
      <c r="AL874" s="1"/>
    </row>
    <row r="875" spans="1:38" ht="19.5" customHeight="1">
      <c r="A875" s="552"/>
      <c r="B875" s="551"/>
      <c r="C875" s="385">
        <f>+C870+1</f>
        <v>814</v>
      </c>
      <c r="D875" s="541" t="s">
        <v>402</v>
      </c>
      <c r="E875" s="159" t="s">
        <v>0</v>
      </c>
      <c r="F875" s="212"/>
      <c r="G875" s="217"/>
      <c r="H875" s="216"/>
      <c r="I875" s="219" t="str">
        <f t="shared" si="494"/>
        <v>S.I.</v>
      </c>
      <c r="J875" s="235"/>
      <c r="K875" s="61"/>
      <c r="L875" s="224"/>
      <c r="M875" s="225" t="str">
        <f t="shared" si="495"/>
        <v>S.I.</v>
      </c>
      <c r="N875" s="234"/>
      <c r="O875" s="63"/>
      <c r="P875" s="227"/>
      <c r="Q875" s="228" t="str">
        <f t="shared" si="496"/>
        <v>S.I.</v>
      </c>
      <c r="R875" s="233"/>
      <c r="S875" s="65"/>
      <c r="T875" s="222"/>
      <c r="U875" s="223" t="str">
        <f t="shared" si="497"/>
        <v>S.I.</v>
      </c>
      <c r="V875" s="232"/>
      <c r="W875" s="66"/>
      <c r="X875" s="229"/>
      <c r="Y875" s="230" t="str">
        <f t="shared" si="498"/>
        <v>S.I.</v>
      </c>
      <c r="Z875" s="440"/>
      <c r="AA875" s="441"/>
      <c r="AB875" s="465"/>
      <c r="AC875" s="443" t="str">
        <f t="shared" si="499"/>
        <v>S.I.</v>
      </c>
      <c r="AD875" s="446"/>
      <c r="AE875" s="447"/>
      <c r="AF875" s="468"/>
      <c r="AG875" s="449" t="str">
        <f t="shared" si="500"/>
        <v>S.I.</v>
      </c>
      <c r="AH875" s="452"/>
      <c r="AI875" s="453"/>
      <c r="AJ875" s="473"/>
      <c r="AK875" s="455" t="str">
        <f t="shared" si="501"/>
        <v>S.I.</v>
      </c>
      <c r="AL875" s="1"/>
    </row>
    <row r="876" spans="1:38" ht="19.5" customHeight="1">
      <c r="A876" s="552"/>
      <c r="B876" s="551"/>
      <c r="C876" s="385">
        <f t="shared" si="493"/>
        <v>815</v>
      </c>
      <c r="D876" s="541" t="s">
        <v>402</v>
      </c>
      <c r="E876" s="159" t="s">
        <v>412</v>
      </c>
      <c r="F876" s="212"/>
      <c r="G876" s="217"/>
      <c r="H876" s="216"/>
      <c r="I876" s="219" t="str">
        <f t="shared" si="494"/>
        <v>S.I.</v>
      </c>
      <c r="J876" s="235"/>
      <c r="K876" s="61"/>
      <c r="L876" s="224"/>
      <c r="M876" s="225" t="str">
        <f t="shared" si="495"/>
        <v>S.I.</v>
      </c>
      <c r="N876" s="234"/>
      <c r="O876" s="63"/>
      <c r="P876" s="227"/>
      <c r="Q876" s="228" t="str">
        <f t="shared" si="496"/>
        <v>S.I.</v>
      </c>
      <c r="R876" s="233"/>
      <c r="S876" s="65"/>
      <c r="T876" s="222"/>
      <c r="U876" s="223" t="str">
        <f t="shared" si="497"/>
        <v>S.I.</v>
      </c>
      <c r="V876" s="232"/>
      <c r="W876" s="66"/>
      <c r="X876" s="229"/>
      <c r="Y876" s="230" t="str">
        <f t="shared" si="498"/>
        <v>S.I.</v>
      </c>
      <c r="Z876" s="440"/>
      <c r="AA876" s="441"/>
      <c r="AB876" s="465"/>
      <c r="AC876" s="443" t="str">
        <f t="shared" si="499"/>
        <v>S.I.</v>
      </c>
      <c r="AD876" s="446"/>
      <c r="AE876" s="447"/>
      <c r="AF876" s="468"/>
      <c r="AG876" s="449" t="str">
        <f t="shared" si="500"/>
        <v>S.I.</v>
      </c>
      <c r="AH876" s="452"/>
      <c r="AI876" s="453"/>
      <c r="AJ876" s="473"/>
      <c r="AK876" s="455" t="str">
        <f t="shared" si="501"/>
        <v>S.I.</v>
      </c>
      <c r="AL876" s="1"/>
    </row>
    <row r="877" spans="1:38" ht="19.5" customHeight="1">
      <c r="A877" s="552"/>
      <c r="B877" s="551"/>
      <c r="C877" s="385">
        <f t="shared" si="493"/>
        <v>816</v>
      </c>
      <c r="D877" s="541" t="s">
        <v>403</v>
      </c>
      <c r="E877" s="159" t="s">
        <v>0</v>
      </c>
      <c r="F877" s="212"/>
      <c r="G877" s="217"/>
      <c r="H877" s="216"/>
      <c r="I877" s="219" t="str">
        <f t="shared" si="494"/>
        <v>S.I.</v>
      </c>
      <c r="J877" s="235"/>
      <c r="K877" s="61"/>
      <c r="L877" s="224"/>
      <c r="M877" s="225" t="str">
        <f t="shared" si="495"/>
        <v>S.I.</v>
      </c>
      <c r="N877" s="234"/>
      <c r="O877" s="63"/>
      <c r="P877" s="227"/>
      <c r="Q877" s="228" t="str">
        <f t="shared" si="496"/>
        <v>S.I.</v>
      </c>
      <c r="R877" s="233"/>
      <c r="S877" s="65"/>
      <c r="T877" s="222"/>
      <c r="U877" s="223" t="str">
        <f t="shared" si="497"/>
        <v>S.I.</v>
      </c>
      <c r="V877" s="232"/>
      <c r="W877" s="66"/>
      <c r="X877" s="229"/>
      <c r="Y877" s="230" t="str">
        <f t="shared" si="498"/>
        <v>S.I.</v>
      </c>
      <c r="Z877" s="440"/>
      <c r="AA877" s="441"/>
      <c r="AB877" s="465"/>
      <c r="AC877" s="443" t="str">
        <f t="shared" si="499"/>
        <v>S.I.</v>
      </c>
      <c r="AD877" s="446"/>
      <c r="AE877" s="447"/>
      <c r="AF877" s="468"/>
      <c r="AG877" s="449" t="str">
        <f t="shared" si="500"/>
        <v>S.I.</v>
      </c>
      <c r="AH877" s="452"/>
      <c r="AI877" s="453"/>
      <c r="AJ877" s="473"/>
      <c r="AK877" s="455" t="str">
        <f t="shared" si="501"/>
        <v>S.I.</v>
      </c>
      <c r="AL877" s="1"/>
    </row>
    <row r="878" spans="1:38" ht="19.5" customHeight="1">
      <c r="A878" s="552"/>
      <c r="B878" s="551"/>
      <c r="C878" s="385">
        <f t="shared" si="493"/>
        <v>817</v>
      </c>
      <c r="D878" s="541" t="s">
        <v>403</v>
      </c>
      <c r="E878" s="159" t="s">
        <v>412</v>
      </c>
      <c r="F878" s="212"/>
      <c r="G878" s="217"/>
      <c r="H878" s="216"/>
      <c r="I878" s="219" t="str">
        <f t="shared" si="494"/>
        <v>S.I.</v>
      </c>
      <c r="J878" s="235"/>
      <c r="K878" s="61"/>
      <c r="L878" s="224"/>
      <c r="M878" s="225" t="str">
        <f t="shared" si="495"/>
        <v>S.I.</v>
      </c>
      <c r="N878" s="234"/>
      <c r="O878" s="63"/>
      <c r="P878" s="227"/>
      <c r="Q878" s="228" t="str">
        <f t="shared" si="496"/>
        <v>S.I.</v>
      </c>
      <c r="R878" s="233"/>
      <c r="S878" s="65"/>
      <c r="T878" s="222"/>
      <c r="U878" s="223" t="str">
        <f t="shared" si="497"/>
        <v>S.I.</v>
      </c>
      <c r="V878" s="232"/>
      <c r="W878" s="66"/>
      <c r="X878" s="229"/>
      <c r="Y878" s="230" t="str">
        <f t="shared" si="498"/>
        <v>S.I.</v>
      </c>
      <c r="Z878" s="440"/>
      <c r="AA878" s="441"/>
      <c r="AB878" s="465"/>
      <c r="AC878" s="443" t="str">
        <f t="shared" si="499"/>
        <v>S.I.</v>
      </c>
      <c r="AD878" s="446"/>
      <c r="AE878" s="447"/>
      <c r="AF878" s="468"/>
      <c r="AG878" s="449" t="str">
        <f t="shared" si="500"/>
        <v>S.I.</v>
      </c>
      <c r="AH878" s="452"/>
      <c r="AI878" s="453"/>
      <c r="AJ878" s="473"/>
      <c r="AK878" s="455" t="str">
        <f t="shared" si="501"/>
        <v>S.I.</v>
      </c>
      <c r="AL878" s="1"/>
    </row>
    <row r="879" spans="1:38" ht="19.5" customHeight="1">
      <c r="A879" s="552"/>
      <c r="B879" s="551"/>
      <c r="C879" s="385">
        <f t="shared" si="493"/>
        <v>818</v>
      </c>
      <c r="D879" s="541" t="s">
        <v>404</v>
      </c>
      <c r="E879" s="159" t="s">
        <v>0</v>
      </c>
      <c r="F879" s="212"/>
      <c r="G879" s="217"/>
      <c r="H879" s="216"/>
      <c r="I879" s="219" t="str">
        <f t="shared" si="494"/>
        <v>S.I.</v>
      </c>
      <c r="J879" s="235"/>
      <c r="K879" s="61"/>
      <c r="L879" s="224"/>
      <c r="M879" s="225" t="str">
        <f t="shared" si="495"/>
        <v>S.I.</v>
      </c>
      <c r="N879" s="234"/>
      <c r="O879" s="63"/>
      <c r="P879" s="227"/>
      <c r="Q879" s="228" t="str">
        <f t="shared" si="496"/>
        <v>S.I.</v>
      </c>
      <c r="R879" s="233"/>
      <c r="S879" s="65"/>
      <c r="T879" s="222"/>
      <c r="U879" s="223" t="str">
        <f t="shared" si="497"/>
        <v>S.I.</v>
      </c>
      <c r="V879" s="232"/>
      <c r="W879" s="66"/>
      <c r="X879" s="229"/>
      <c r="Y879" s="230" t="str">
        <f t="shared" si="498"/>
        <v>S.I.</v>
      </c>
      <c r="Z879" s="440"/>
      <c r="AA879" s="441"/>
      <c r="AB879" s="465"/>
      <c r="AC879" s="443" t="str">
        <f t="shared" si="499"/>
        <v>S.I.</v>
      </c>
      <c r="AD879" s="446"/>
      <c r="AE879" s="447"/>
      <c r="AF879" s="468"/>
      <c r="AG879" s="449" t="str">
        <f t="shared" si="500"/>
        <v>S.I.</v>
      </c>
      <c r="AH879" s="452"/>
      <c r="AI879" s="453"/>
      <c r="AJ879" s="473"/>
      <c r="AK879" s="455" t="str">
        <f t="shared" si="501"/>
        <v>S.I.</v>
      </c>
      <c r="AL879" s="1"/>
    </row>
    <row r="880" spans="1:38" ht="19.5" customHeight="1">
      <c r="A880" s="552"/>
      <c r="B880" s="551"/>
      <c r="C880" s="385">
        <f t="shared" si="493"/>
        <v>819</v>
      </c>
      <c r="D880" s="541" t="s">
        <v>404</v>
      </c>
      <c r="E880" s="159" t="s">
        <v>412</v>
      </c>
      <c r="F880" s="212"/>
      <c r="G880" s="217"/>
      <c r="H880" s="216"/>
      <c r="I880" s="219" t="str">
        <f t="shared" si="494"/>
        <v>S.I.</v>
      </c>
      <c r="J880" s="235"/>
      <c r="K880" s="61"/>
      <c r="L880" s="224"/>
      <c r="M880" s="225" t="str">
        <f t="shared" si="495"/>
        <v>S.I.</v>
      </c>
      <c r="N880" s="234"/>
      <c r="O880" s="63"/>
      <c r="P880" s="227"/>
      <c r="Q880" s="228" t="str">
        <f t="shared" si="496"/>
        <v>S.I.</v>
      </c>
      <c r="R880" s="233"/>
      <c r="S880" s="65"/>
      <c r="T880" s="222"/>
      <c r="U880" s="223" t="str">
        <f t="shared" si="497"/>
        <v>S.I.</v>
      </c>
      <c r="V880" s="232"/>
      <c r="W880" s="66"/>
      <c r="X880" s="229"/>
      <c r="Y880" s="230" t="str">
        <f t="shared" si="498"/>
        <v>S.I.</v>
      </c>
      <c r="Z880" s="440"/>
      <c r="AA880" s="441"/>
      <c r="AB880" s="465"/>
      <c r="AC880" s="443" t="str">
        <f t="shared" si="499"/>
        <v>S.I.</v>
      </c>
      <c r="AD880" s="446"/>
      <c r="AE880" s="447"/>
      <c r="AF880" s="468"/>
      <c r="AG880" s="449" t="str">
        <f t="shared" si="500"/>
        <v>S.I.</v>
      </c>
      <c r="AH880" s="452"/>
      <c r="AI880" s="453"/>
      <c r="AJ880" s="473"/>
      <c r="AK880" s="455" t="str">
        <f t="shared" si="501"/>
        <v>S.I.</v>
      </c>
      <c r="AL880" s="1"/>
    </row>
    <row r="881" spans="1:38" ht="19.5" customHeight="1">
      <c r="A881" s="552"/>
      <c r="B881" s="551"/>
      <c r="C881" s="385">
        <f t="shared" si="493"/>
        <v>820</v>
      </c>
      <c r="D881" s="541" t="s">
        <v>405</v>
      </c>
      <c r="E881" s="159" t="s">
        <v>0</v>
      </c>
      <c r="F881" s="212"/>
      <c r="G881" s="217"/>
      <c r="H881" s="216"/>
      <c r="I881" s="219" t="str">
        <f t="shared" si="494"/>
        <v>S.I.</v>
      </c>
      <c r="J881" s="235"/>
      <c r="K881" s="61"/>
      <c r="L881" s="224"/>
      <c r="M881" s="225" t="str">
        <f t="shared" si="495"/>
        <v>S.I.</v>
      </c>
      <c r="N881" s="234"/>
      <c r="O881" s="63"/>
      <c r="P881" s="227"/>
      <c r="Q881" s="228" t="str">
        <f t="shared" si="496"/>
        <v>S.I.</v>
      </c>
      <c r="R881" s="233"/>
      <c r="S881" s="65"/>
      <c r="T881" s="222"/>
      <c r="U881" s="223" t="str">
        <f t="shared" si="497"/>
        <v>S.I.</v>
      </c>
      <c r="V881" s="232"/>
      <c r="W881" s="66"/>
      <c r="X881" s="229"/>
      <c r="Y881" s="230" t="str">
        <f t="shared" si="498"/>
        <v>S.I.</v>
      </c>
      <c r="Z881" s="440"/>
      <c r="AA881" s="441"/>
      <c r="AB881" s="465"/>
      <c r="AC881" s="443" t="str">
        <f t="shared" si="499"/>
        <v>S.I.</v>
      </c>
      <c r="AD881" s="446"/>
      <c r="AE881" s="447"/>
      <c r="AF881" s="468"/>
      <c r="AG881" s="449" t="str">
        <f t="shared" si="500"/>
        <v>S.I.</v>
      </c>
      <c r="AH881" s="452"/>
      <c r="AI881" s="453"/>
      <c r="AJ881" s="473"/>
      <c r="AK881" s="455" t="str">
        <f t="shared" si="501"/>
        <v>S.I.</v>
      </c>
      <c r="AL881" s="1"/>
    </row>
    <row r="882" spans="1:38" ht="19.5" customHeight="1">
      <c r="A882" s="552"/>
      <c r="B882" s="551"/>
      <c r="C882" s="385">
        <f t="shared" si="493"/>
        <v>821</v>
      </c>
      <c r="D882" s="541" t="s">
        <v>405</v>
      </c>
      <c r="E882" s="159" t="s">
        <v>412</v>
      </c>
      <c r="F882" s="212"/>
      <c r="G882" s="217"/>
      <c r="H882" s="216"/>
      <c r="I882" s="219" t="str">
        <f t="shared" si="494"/>
        <v>S.I.</v>
      </c>
      <c r="J882" s="235"/>
      <c r="K882" s="61"/>
      <c r="L882" s="224"/>
      <c r="M882" s="225" t="str">
        <f t="shared" si="495"/>
        <v>S.I.</v>
      </c>
      <c r="N882" s="234"/>
      <c r="O882" s="63"/>
      <c r="P882" s="227"/>
      <c r="Q882" s="228" t="str">
        <f t="shared" si="496"/>
        <v>S.I.</v>
      </c>
      <c r="R882" s="233"/>
      <c r="S882" s="65"/>
      <c r="T882" s="222"/>
      <c r="U882" s="223" t="str">
        <f t="shared" si="497"/>
        <v>S.I.</v>
      </c>
      <c r="V882" s="232"/>
      <c r="W882" s="66"/>
      <c r="X882" s="229"/>
      <c r="Y882" s="230" t="str">
        <f t="shared" si="498"/>
        <v>S.I.</v>
      </c>
      <c r="Z882" s="440"/>
      <c r="AA882" s="441"/>
      <c r="AB882" s="465"/>
      <c r="AC882" s="443" t="str">
        <f t="shared" si="499"/>
        <v>S.I.</v>
      </c>
      <c r="AD882" s="446"/>
      <c r="AE882" s="447"/>
      <c r="AF882" s="468"/>
      <c r="AG882" s="449" t="str">
        <f t="shared" si="500"/>
        <v>S.I.</v>
      </c>
      <c r="AH882" s="452"/>
      <c r="AI882" s="453"/>
      <c r="AJ882" s="473"/>
      <c r="AK882" s="455" t="str">
        <f t="shared" si="501"/>
        <v>S.I.</v>
      </c>
      <c r="AL882" s="1"/>
    </row>
    <row r="883" spans="1:38" ht="19.5" customHeight="1">
      <c r="A883" s="552"/>
      <c r="B883" s="551"/>
      <c r="C883" s="385">
        <f t="shared" si="493"/>
        <v>822</v>
      </c>
      <c r="D883" s="541" t="s">
        <v>406</v>
      </c>
      <c r="E883" s="159" t="s">
        <v>0</v>
      </c>
      <c r="F883" s="212"/>
      <c r="G883" s="217"/>
      <c r="H883" s="216"/>
      <c r="I883" s="219" t="str">
        <f t="shared" si="494"/>
        <v>S.I.</v>
      </c>
      <c r="J883" s="235"/>
      <c r="K883" s="61"/>
      <c r="L883" s="224"/>
      <c r="M883" s="225" t="str">
        <f t="shared" si="495"/>
        <v>S.I.</v>
      </c>
      <c r="N883" s="234"/>
      <c r="O883" s="63"/>
      <c r="P883" s="227"/>
      <c r="Q883" s="228" t="str">
        <f t="shared" si="496"/>
        <v>S.I.</v>
      </c>
      <c r="R883" s="233"/>
      <c r="S883" s="65"/>
      <c r="T883" s="222"/>
      <c r="U883" s="223" t="str">
        <f t="shared" si="497"/>
        <v>S.I.</v>
      </c>
      <c r="V883" s="232"/>
      <c r="W883" s="66"/>
      <c r="X883" s="229"/>
      <c r="Y883" s="230" t="str">
        <f t="shared" si="498"/>
        <v>S.I.</v>
      </c>
      <c r="Z883" s="440"/>
      <c r="AA883" s="441"/>
      <c r="AB883" s="465"/>
      <c r="AC883" s="443" t="str">
        <f t="shared" si="499"/>
        <v>S.I.</v>
      </c>
      <c r="AD883" s="446"/>
      <c r="AE883" s="447"/>
      <c r="AF883" s="468"/>
      <c r="AG883" s="449" t="str">
        <f t="shared" si="500"/>
        <v>S.I.</v>
      </c>
      <c r="AH883" s="452"/>
      <c r="AI883" s="453"/>
      <c r="AJ883" s="473"/>
      <c r="AK883" s="455" t="str">
        <f t="shared" si="501"/>
        <v>S.I.</v>
      </c>
      <c r="AL883" s="1"/>
    </row>
    <row r="884" spans="1:38" ht="19.5" customHeight="1">
      <c r="A884" s="552"/>
      <c r="B884" s="551"/>
      <c r="C884" s="385">
        <f t="shared" si="493"/>
        <v>823</v>
      </c>
      <c r="D884" s="541" t="s">
        <v>406</v>
      </c>
      <c r="E884" s="159" t="s">
        <v>412</v>
      </c>
      <c r="F884" s="212"/>
      <c r="G884" s="217"/>
      <c r="H884" s="216"/>
      <c r="I884" s="219" t="str">
        <f t="shared" si="494"/>
        <v>S.I.</v>
      </c>
      <c r="J884" s="235"/>
      <c r="K884" s="61"/>
      <c r="L884" s="224"/>
      <c r="M884" s="225" t="str">
        <f t="shared" si="495"/>
        <v>S.I.</v>
      </c>
      <c r="N884" s="234"/>
      <c r="O884" s="63"/>
      <c r="P884" s="227"/>
      <c r="Q884" s="228" t="str">
        <f t="shared" si="496"/>
        <v>S.I.</v>
      </c>
      <c r="R884" s="233"/>
      <c r="S884" s="65"/>
      <c r="T884" s="222"/>
      <c r="U884" s="223" t="str">
        <f t="shared" si="497"/>
        <v>S.I.</v>
      </c>
      <c r="V884" s="232"/>
      <c r="W884" s="66"/>
      <c r="X884" s="229"/>
      <c r="Y884" s="230" t="str">
        <f t="shared" si="498"/>
        <v>S.I.</v>
      </c>
      <c r="Z884" s="440"/>
      <c r="AA884" s="441"/>
      <c r="AB884" s="465"/>
      <c r="AC884" s="443" t="str">
        <f t="shared" si="499"/>
        <v>S.I.</v>
      </c>
      <c r="AD884" s="446"/>
      <c r="AE884" s="447"/>
      <c r="AF884" s="468"/>
      <c r="AG884" s="449" t="str">
        <f t="shared" si="500"/>
        <v>S.I.</v>
      </c>
      <c r="AH884" s="452"/>
      <c r="AI884" s="453"/>
      <c r="AJ884" s="473"/>
      <c r="AK884" s="455" t="str">
        <f t="shared" si="501"/>
        <v>S.I.</v>
      </c>
      <c r="AL884" s="1"/>
    </row>
    <row r="885" spans="1:38" ht="19.5" customHeight="1">
      <c r="A885" s="552"/>
      <c r="B885" s="551"/>
      <c r="C885" s="385">
        <f t="shared" si="493"/>
        <v>824</v>
      </c>
      <c r="D885" s="541" t="s">
        <v>410</v>
      </c>
      <c r="E885" s="159" t="s">
        <v>0</v>
      </c>
      <c r="F885" s="212"/>
      <c r="G885" s="217"/>
      <c r="H885" s="216"/>
      <c r="I885" s="219" t="str">
        <f t="shared" si="494"/>
        <v>S.I.</v>
      </c>
      <c r="J885" s="235"/>
      <c r="K885" s="61"/>
      <c r="L885" s="224"/>
      <c r="M885" s="225" t="str">
        <f t="shared" si="495"/>
        <v>S.I.</v>
      </c>
      <c r="N885" s="234"/>
      <c r="O885" s="63"/>
      <c r="P885" s="227"/>
      <c r="Q885" s="228" t="str">
        <f t="shared" si="496"/>
        <v>S.I.</v>
      </c>
      <c r="R885" s="233"/>
      <c r="S885" s="65"/>
      <c r="T885" s="222"/>
      <c r="U885" s="223" t="str">
        <f t="shared" si="497"/>
        <v>S.I.</v>
      </c>
      <c r="V885" s="232"/>
      <c r="W885" s="66"/>
      <c r="X885" s="229"/>
      <c r="Y885" s="230" t="str">
        <f t="shared" si="498"/>
        <v>S.I.</v>
      </c>
      <c r="Z885" s="440"/>
      <c r="AA885" s="441"/>
      <c r="AB885" s="465"/>
      <c r="AC885" s="443" t="str">
        <f t="shared" si="499"/>
        <v>S.I.</v>
      </c>
      <c r="AD885" s="446"/>
      <c r="AE885" s="447"/>
      <c r="AF885" s="468"/>
      <c r="AG885" s="449" t="str">
        <f t="shared" si="500"/>
        <v>S.I.</v>
      </c>
      <c r="AH885" s="452"/>
      <c r="AI885" s="453"/>
      <c r="AJ885" s="473"/>
      <c r="AK885" s="455" t="str">
        <f t="shared" si="501"/>
        <v>S.I.</v>
      </c>
      <c r="AL885" s="1"/>
    </row>
    <row r="886" spans="1:38" ht="19.5" customHeight="1">
      <c r="A886" s="552"/>
      <c r="B886" s="551"/>
      <c r="C886" s="385">
        <f t="shared" si="493"/>
        <v>825</v>
      </c>
      <c r="D886" s="541" t="s">
        <v>410</v>
      </c>
      <c r="E886" s="159" t="s">
        <v>412</v>
      </c>
      <c r="F886" s="212"/>
      <c r="G886" s="217"/>
      <c r="H886" s="216"/>
      <c r="I886" s="219" t="str">
        <f t="shared" si="494"/>
        <v>S.I.</v>
      </c>
      <c r="J886" s="235"/>
      <c r="K886" s="61"/>
      <c r="L886" s="224"/>
      <c r="M886" s="225" t="str">
        <f t="shared" si="495"/>
        <v>S.I.</v>
      </c>
      <c r="N886" s="234"/>
      <c r="O886" s="63"/>
      <c r="P886" s="227"/>
      <c r="Q886" s="228" t="str">
        <f t="shared" si="496"/>
        <v>S.I.</v>
      </c>
      <c r="R886" s="233"/>
      <c r="S886" s="65"/>
      <c r="T886" s="222"/>
      <c r="U886" s="223" t="str">
        <f t="shared" si="497"/>
        <v>S.I.</v>
      </c>
      <c r="V886" s="232"/>
      <c r="W886" s="66"/>
      <c r="X886" s="229"/>
      <c r="Y886" s="230" t="str">
        <f t="shared" si="498"/>
        <v>S.I.</v>
      </c>
      <c r="Z886" s="440"/>
      <c r="AA886" s="441"/>
      <c r="AB886" s="465"/>
      <c r="AC886" s="443" t="str">
        <f t="shared" si="499"/>
        <v>S.I.</v>
      </c>
      <c r="AD886" s="446"/>
      <c r="AE886" s="447"/>
      <c r="AF886" s="468"/>
      <c r="AG886" s="449" t="str">
        <f t="shared" si="500"/>
        <v>S.I.</v>
      </c>
      <c r="AH886" s="452"/>
      <c r="AI886" s="453"/>
      <c r="AJ886" s="473"/>
      <c r="AK886" s="455" t="str">
        <f t="shared" si="501"/>
        <v>S.I.</v>
      </c>
      <c r="AL886" s="1"/>
    </row>
    <row r="887" spans="1:38" ht="19.5" customHeight="1">
      <c r="A887" s="552"/>
      <c r="B887" s="551"/>
      <c r="C887" s="385">
        <f t="shared" si="493"/>
        <v>826</v>
      </c>
      <c r="D887" s="541" t="s">
        <v>413</v>
      </c>
      <c r="E887" s="159" t="s">
        <v>0</v>
      </c>
      <c r="F887" s="212"/>
      <c r="G887" s="217"/>
      <c r="H887" s="216"/>
      <c r="I887" s="219" t="str">
        <f t="shared" si="494"/>
        <v>S.I.</v>
      </c>
      <c r="J887" s="235"/>
      <c r="K887" s="61"/>
      <c r="L887" s="224"/>
      <c r="M887" s="225" t="str">
        <f t="shared" si="495"/>
        <v>S.I.</v>
      </c>
      <c r="N887" s="234"/>
      <c r="O887" s="63"/>
      <c r="P887" s="227"/>
      <c r="Q887" s="228" t="str">
        <f t="shared" si="496"/>
        <v>S.I.</v>
      </c>
      <c r="R887" s="233"/>
      <c r="S887" s="65"/>
      <c r="T887" s="222"/>
      <c r="U887" s="223" t="str">
        <f t="shared" si="497"/>
        <v>S.I.</v>
      </c>
      <c r="V887" s="232"/>
      <c r="W887" s="66"/>
      <c r="X887" s="229"/>
      <c r="Y887" s="230" t="str">
        <f t="shared" si="498"/>
        <v>S.I.</v>
      </c>
      <c r="Z887" s="440"/>
      <c r="AA887" s="441"/>
      <c r="AB887" s="465"/>
      <c r="AC887" s="443" t="str">
        <f t="shared" si="499"/>
        <v>S.I.</v>
      </c>
      <c r="AD887" s="446"/>
      <c r="AE887" s="447"/>
      <c r="AF887" s="468"/>
      <c r="AG887" s="449" t="str">
        <f t="shared" si="500"/>
        <v>S.I.</v>
      </c>
      <c r="AH887" s="452"/>
      <c r="AI887" s="453"/>
      <c r="AJ887" s="473"/>
      <c r="AK887" s="455" t="str">
        <f t="shared" si="501"/>
        <v>S.I.</v>
      </c>
      <c r="AL887" s="1"/>
    </row>
    <row r="888" spans="1:38" ht="19.5" customHeight="1">
      <c r="A888" s="552"/>
      <c r="B888" s="551"/>
      <c r="C888" s="385">
        <f t="shared" si="493"/>
        <v>827</v>
      </c>
      <c r="D888" s="541" t="s">
        <v>413</v>
      </c>
      <c r="E888" s="159" t="s">
        <v>412</v>
      </c>
      <c r="F888" s="212"/>
      <c r="G888" s="217"/>
      <c r="H888" s="216"/>
      <c r="I888" s="219" t="str">
        <f t="shared" si="494"/>
        <v>S.I.</v>
      </c>
      <c r="J888" s="235"/>
      <c r="K888" s="61"/>
      <c r="L888" s="224"/>
      <c r="M888" s="225" t="str">
        <f t="shared" si="495"/>
        <v>S.I.</v>
      </c>
      <c r="N888" s="234"/>
      <c r="O888" s="63"/>
      <c r="P888" s="227"/>
      <c r="Q888" s="228" t="str">
        <f t="shared" si="496"/>
        <v>S.I.</v>
      </c>
      <c r="R888" s="233"/>
      <c r="S888" s="65"/>
      <c r="T888" s="222"/>
      <c r="U888" s="223" t="str">
        <f t="shared" si="497"/>
        <v>S.I.</v>
      </c>
      <c r="V888" s="232"/>
      <c r="W888" s="66"/>
      <c r="X888" s="229"/>
      <c r="Y888" s="230" t="str">
        <f t="shared" si="498"/>
        <v>S.I.</v>
      </c>
      <c r="Z888" s="440"/>
      <c r="AA888" s="441"/>
      <c r="AB888" s="465"/>
      <c r="AC888" s="443" t="str">
        <f t="shared" si="499"/>
        <v>S.I.</v>
      </c>
      <c r="AD888" s="446"/>
      <c r="AE888" s="447"/>
      <c r="AF888" s="468"/>
      <c r="AG888" s="449" t="str">
        <f t="shared" si="500"/>
        <v>S.I.</v>
      </c>
      <c r="AH888" s="452"/>
      <c r="AI888" s="453"/>
      <c r="AJ888" s="473"/>
      <c r="AK888" s="455" t="str">
        <f t="shared" si="501"/>
        <v>S.I.</v>
      </c>
      <c r="AL888" s="1"/>
    </row>
    <row r="889" spans="1:38" ht="19.5" customHeight="1">
      <c r="A889" s="552"/>
      <c r="B889" s="551"/>
      <c r="C889" s="385">
        <f t="shared" si="493"/>
        <v>828</v>
      </c>
      <c r="D889" s="541" t="s">
        <v>407</v>
      </c>
      <c r="E889" s="159" t="s">
        <v>0</v>
      </c>
      <c r="F889" s="212"/>
      <c r="G889" s="217"/>
      <c r="H889" s="216"/>
      <c r="I889" s="219" t="str">
        <f t="shared" si="494"/>
        <v>S.I.</v>
      </c>
      <c r="J889" s="235"/>
      <c r="K889" s="61"/>
      <c r="L889" s="224"/>
      <c r="M889" s="225" t="str">
        <f t="shared" si="495"/>
        <v>S.I.</v>
      </c>
      <c r="N889" s="234"/>
      <c r="O889" s="63"/>
      <c r="P889" s="227"/>
      <c r="Q889" s="228" t="str">
        <f t="shared" si="496"/>
        <v>S.I.</v>
      </c>
      <c r="R889" s="233"/>
      <c r="S889" s="65"/>
      <c r="T889" s="222"/>
      <c r="U889" s="223" t="str">
        <f t="shared" si="497"/>
        <v>S.I.</v>
      </c>
      <c r="V889" s="232"/>
      <c r="W889" s="66"/>
      <c r="X889" s="229"/>
      <c r="Y889" s="230" t="str">
        <f t="shared" si="498"/>
        <v>S.I.</v>
      </c>
      <c r="Z889" s="440"/>
      <c r="AA889" s="441"/>
      <c r="AB889" s="465"/>
      <c r="AC889" s="443" t="str">
        <f t="shared" si="499"/>
        <v>S.I.</v>
      </c>
      <c r="AD889" s="446"/>
      <c r="AE889" s="447"/>
      <c r="AF889" s="468"/>
      <c r="AG889" s="449" t="str">
        <f t="shared" si="500"/>
        <v>S.I.</v>
      </c>
      <c r="AH889" s="452"/>
      <c r="AI889" s="453"/>
      <c r="AJ889" s="473"/>
      <c r="AK889" s="455" t="str">
        <f t="shared" si="501"/>
        <v>S.I.</v>
      </c>
      <c r="AL889" s="1"/>
    </row>
    <row r="890" spans="1:38" ht="19.5" customHeight="1">
      <c r="A890" s="552"/>
      <c r="B890" s="551"/>
      <c r="C890" s="385">
        <f t="shared" si="493"/>
        <v>829</v>
      </c>
      <c r="D890" s="541" t="s">
        <v>407</v>
      </c>
      <c r="E890" s="159" t="s">
        <v>412</v>
      </c>
      <c r="F890" s="212"/>
      <c r="G890" s="217"/>
      <c r="H890" s="216"/>
      <c r="I890" s="219" t="str">
        <f t="shared" si="494"/>
        <v>S.I.</v>
      </c>
      <c r="J890" s="235"/>
      <c r="K890" s="61"/>
      <c r="L890" s="224"/>
      <c r="M890" s="225" t="str">
        <f t="shared" si="495"/>
        <v>S.I.</v>
      </c>
      <c r="N890" s="234"/>
      <c r="O890" s="63"/>
      <c r="P890" s="227"/>
      <c r="Q890" s="228" t="str">
        <f t="shared" si="496"/>
        <v>S.I.</v>
      </c>
      <c r="R890" s="233"/>
      <c r="S890" s="65"/>
      <c r="T890" s="222"/>
      <c r="U890" s="223" t="str">
        <f t="shared" si="497"/>
        <v>S.I.</v>
      </c>
      <c r="V890" s="232"/>
      <c r="W890" s="66"/>
      <c r="X890" s="229"/>
      <c r="Y890" s="230" t="str">
        <f t="shared" si="498"/>
        <v>S.I.</v>
      </c>
      <c r="Z890" s="440"/>
      <c r="AA890" s="441"/>
      <c r="AB890" s="465"/>
      <c r="AC890" s="443" t="str">
        <f t="shared" si="499"/>
        <v>S.I.</v>
      </c>
      <c r="AD890" s="446"/>
      <c r="AE890" s="447"/>
      <c r="AF890" s="468"/>
      <c r="AG890" s="449" t="str">
        <f t="shared" si="500"/>
        <v>S.I.</v>
      </c>
      <c r="AH890" s="452"/>
      <c r="AI890" s="453"/>
      <c r="AJ890" s="473"/>
      <c r="AK890" s="455" t="str">
        <f t="shared" si="501"/>
        <v>S.I.</v>
      </c>
      <c r="AL890" s="1"/>
    </row>
    <row r="891" spans="1:38" ht="19.5" customHeight="1">
      <c r="A891" s="552"/>
      <c r="B891" s="551"/>
      <c r="C891" s="385">
        <f t="shared" si="493"/>
        <v>830</v>
      </c>
      <c r="D891" s="541" t="s">
        <v>408</v>
      </c>
      <c r="E891" s="159" t="s">
        <v>0</v>
      </c>
      <c r="F891" s="212"/>
      <c r="G891" s="217"/>
      <c r="H891" s="216"/>
      <c r="I891" s="219" t="str">
        <f t="shared" si="494"/>
        <v>S.I.</v>
      </c>
      <c r="J891" s="235"/>
      <c r="K891" s="61"/>
      <c r="L891" s="224"/>
      <c r="M891" s="225" t="str">
        <f t="shared" si="495"/>
        <v>S.I.</v>
      </c>
      <c r="N891" s="234"/>
      <c r="O891" s="63"/>
      <c r="P891" s="227"/>
      <c r="Q891" s="228" t="str">
        <f t="shared" si="496"/>
        <v>S.I.</v>
      </c>
      <c r="R891" s="233"/>
      <c r="S891" s="65"/>
      <c r="T891" s="222"/>
      <c r="U891" s="223" t="str">
        <f t="shared" si="497"/>
        <v>S.I.</v>
      </c>
      <c r="V891" s="232"/>
      <c r="W891" s="66"/>
      <c r="X891" s="229"/>
      <c r="Y891" s="230" t="str">
        <f t="shared" si="498"/>
        <v>S.I.</v>
      </c>
      <c r="Z891" s="440"/>
      <c r="AA891" s="441"/>
      <c r="AB891" s="465"/>
      <c r="AC891" s="443" t="str">
        <f t="shared" si="499"/>
        <v>S.I.</v>
      </c>
      <c r="AD891" s="446"/>
      <c r="AE891" s="447"/>
      <c r="AF891" s="468"/>
      <c r="AG891" s="449" t="str">
        <f t="shared" si="500"/>
        <v>S.I.</v>
      </c>
      <c r="AH891" s="452"/>
      <c r="AI891" s="453"/>
      <c r="AJ891" s="473"/>
      <c r="AK891" s="455" t="str">
        <f t="shared" si="501"/>
        <v>S.I.</v>
      </c>
      <c r="AL891" s="1"/>
    </row>
    <row r="892" spans="1:38" ht="19.5" customHeight="1">
      <c r="A892" s="552"/>
      <c r="B892" s="551"/>
      <c r="C892" s="385">
        <f t="shared" si="493"/>
        <v>831</v>
      </c>
      <c r="D892" s="541" t="s">
        <v>408</v>
      </c>
      <c r="E892" s="159" t="s">
        <v>412</v>
      </c>
      <c r="F892" s="212"/>
      <c r="G892" s="217"/>
      <c r="H892" s="216"/>
      <c r="I892" s="219" t="str">
        <f t="shared" si="494"/>
        <v>S.I.</v>
      </c>
      <c r="J892" s="235"/>
      <c r="K892" s="61"/>
      <c r="L892" s="224"/>
      <c r="M892" s="225" t="str">
        <f t="shared" si="495"/>
        <v>S.I.</v>
      </c>
      <c r="N892" s="234"/>
      <c r="O892" s="63"/>
      <c r="P892" s="227"/>
      <c r="Q892" s="228" t="str">
        <f t="shared" si="496"/>
        <v>S.I.</v>
      </c>
      <c r="R892" s="233"/>
      <c r="S892" s="65"/>
      <c r="T892" s="222"/>
      <c r="U892" s="223" t="str">
        <f t="shared" si="497"/>
        <v>S.I.</v>
      </c>
      <c r="V892" s="232"/>
      <c r="W892" s="66"/>
      <c r="X892" s="229"/>
      <c r="Y892" s="230" t="str">
        <f t="shared" si="498"/>
        <v>S.I.</v>
      </c>
      <c r="Z892" s="440"/>
      <c r="AA892" s="441"/>
      <c r="AB892" s="465"/>
      <c r="AC892" s="443" t="str">
        <f t="shared" si="499"/>
        <v>S.I.</v>
      </c>
      <c r="AD892" s="446"/>
      <c r="AE892" s="447"/>
      <c r="AF892" s="468"/>
      <c r="AG892" s="449" t="str">
        <f t="shared" si="500"/>
        <v>S.I.</v>
      </c>
      <c r="AH892" s="452"/>
      <c r="AI892" s="453"/>
      <c r="AJ892" s="473"/>
      <c r="AK892" s="455" t="str">
        <f t="shared" si="501"/>
        <v>S.I.</v>
      </c>
      <c r="AL892" s="1"/>
    </row>
    <row r="893" spans="1:38" ht="19.5" customHeight="1">
      <c r="A893" s="552"/>
      <c r="B893" s="551"/>
      <c r="C893" s="385">
        <f t="shared" si="493"/>
        <v>832</v>
      </c>
      <c r="D893" s="541" t="s">
        <v>409</v>
      </c>
      <c r="E893" s="159" t="s">
        <v>0</v>
      </c>
      <c r="F893" s="212"/>
      <c r="G893" s="217"/>
      <c r="H893" s="216"/>
      <c r="I893" s="219" t="str">
        <f t="shared" si="494"/>
        <v>S.I.</v>
      </c>
      <c r="J893" s="235"/>
      <c r="K893" s="61"/>
      <c r="L893" s="224"/>
      <c r="M893" s="225" t="str">
        <f t="shared" si="495"/>
        <v>S.I.</v>
      </c>
      <c r="N893" s="234"/>
      <c r="O893" s="63"/>
      <c r="P893" s="227"/>
      <c r="Q893" s="228" t="str">
        <f t="shared" si="496"/>
        <v>S.I.</v>
      </c>
      <c r="R893" s="233"/>
      <c r="S893" s="65"/>
      <c r="T893" s="222"/>
      <c r="U893" s="223" t="str">
        <f t="shared" si="497"/>
        <v>S.I.</v>
      </c>
      <c r="V893" s="232"/>
      <c r="W893" s="66"/>
      <c r="X893" s="229"/>
      <c r="Y893" s="230" t="str">
        <f t="shared" si="498"/>
        <v>S.I.</v>
      </c>
      <c r="Z893" s="440"/>
      <c r="AA893" s="441"/>
      <c r="AB893" s="465"/>
      <c r="AC893" s="443" t="str">
        <f t="shared" si="499"/>
        <v>S.I.</v>
      </c>
      <c r="AD893" s="446"/>
      <c r="AE893" s="447"/>
      <c r="AF893" s="468"/>
      <c r="AG893" s="449" t="str">
        <f t="shared" si="500"/>
        <v>S.I.</v>
      </c>
      <c r="AH893" s="452"/>
      <c r="AI893" s="453"/>
      <c r="AJ893" s="473"/>
      <c r="AK893" s="455" t="str">
        <f t="shared" si="501"/>
        <v>S.I.</v>
      </c>
      <c r="AL893" s="1"/>
    </row>
    <row r="894" spans="1:38" ht="19.5" customHeight="1">
      <c r="A894" s="552"/>
      <c r="B894" s="551"/>
      <c r="C894" s="385">
        <f t="shared" si="493"/>
        <v>833</v>
      </c>
      <c r="D894" s="541" t="s">
        <v>409</v>
      </c>
      <c r="E894" s="159" t="s">
        <v>412</v>
      </c>
      <c r="F894" s="212"/>
      <c r="G894" s="217"/>
      <c r="H894" s="216"/>
      <c r="I894" s="219" t="str">
        <f t="shared" si="494"/>
        <v>S.I.</v>
      </c>
      <c r="J894" s="235"/>
      <c r="K894" s="61"/>
      <c r="L894" s="224"/>
      <c r="M894" s="225" t="str">
        <f t="shared" si="495"/>
        <v>S.I.</v>
      </c>
      <c r="N894" s="234"/>
      <c r="O894" s="63"/>
      <c r="P894" s="227"/>
      <c r="Q894" s="228" t="str">
        <f t="shared" si="496"/>
        <v>S.I.</v>
      </c>
      <c r="R894" s="233"/>
      <c r="S894" s="65"/>
      <c r="T894" s="222"/>
      <c r="U894" s="223" t="str">
        <f t="shared" si="497"/>
        <v>S.I.</v>
      </c>
      <c r="V894" s="232"/>
      <c r="W894" s="66"/>
      <c r="X894" s="229"/>
      <c r="Y894" s="230" t="str">
        <f t="shared" si="498"/>
        <v>S.I.</v>
      </c>
      <c r="Z894" s="440"/>
      <c r="AA894" s="441"/>
      <c r="AB894" s="465"/>
      <c r="AC894" s="443" t="str">
        <f t="shared" si="499"/>
        <v>S.I.</v>
      </c>
      <c r="AD894" s="446"/>
      <c r="AE894" s="447"/>
      <c r="AF894" s="468"/>
      <c r="AG894" s="449" t="str">
        <f t="shared" si="500"/>
        <v>S.I.</v>
      </c>
      <c r="AH894" s="452"/>
      <c r="AI894" s="453"/>
      <c r="AJ894" s="473"/>
      <c r="AK894" s="455" t="str">
        <f t="shared" si="501"/>
        <v>S.I.</v>
      </c>
      <c r="AL894" s="1"/>
    </row>
    <row r="895" spans="1:38" ht="19.5" customHeight="1">
      <c r="A895" s="552"/>
      <c r="B895" s="551"/>
      <c r="C895" s="385">
        <f t="shared" si="493"/>
        <v>834</v>
      </c>
      <c r="D895" s="541" t="s">
        <v>411</v>
      </c>
      <c r="E895" s="159" t="s">
        <v>0</v>
      </c>
      <c r="F895" s="212"/>
      <c r="G895" s="217"/>
      <c r="H895" s="216"/>
      <c r="I895" s="219" t="str">
        <f t="shared" si="494"/>
        <v>S.I.</v>
      </c>
      <c r="J895" s="235"/>
      <c r="K895" s="61"/>
      <c r="L895" s="224"/>
      <c r="M895" s="225" t="str">
        <f t="shared" si="495"/>
        <v>S.I.</v>
      </c>
      <c r="N895" s="234"/>
      <c r="O895" s="63"/>
      <c r="P895" s="227"/>
      <c r="Q895" s="228" t="str">
        <f t="shared" si="496"/>
        <v>S.I.</v>
      </c>
      <c r="R895" s="233"/>
      <c r="S895" s="65"/>
      <c r="T895" s="222"/>
      <c r="U895" s="223" t="str">
        <f t="shared" si="497"/>
        <v>S.I.</v>
      </c>
      <c r="V895" s="232"/>
      <c r="W895" s="66"/>
      <c r="X895" s="229"/>
      <c r="Y895" s="230" t="str">
        <f t="shared" si="498"/>
        <v>S.I.</v>
      </c>
      <c r="Z895" s="440"/>
      <c r="AA895" s="441"/>
      <c r="AB895" s="465"/>
      <c r="AC895" s="443" t="str">
        <f t="shared" si="499"/>
        <v>S.I.</v>
      </c>
      <c r="AD895" s="446"/>
      <c r="AE895" s="447"/>
      <c r="AF895" s="468"/>
      <c r="AG895" s="449" t="str">
        <f t="shared" si="500"/>
        <v>S.I.</v>
      </c>
      <c r="AH895" s="452"/>
      <c r="AI895" s="453"/>
      <c r="AJ895" s="473"/>
      <c r="AK895" s="455" t="str">
        <f t="shared" si="501"/>
        <v>S.I.</v>
      </c>
      <c r="AL895" s="1"/>
    </row>
    <row r="896" spans="1:38" ht="19.5" customHeight="1">
      <c r="A896" s="552"/>
      <c r="B896" s="551"/>
      <c r="C896" s="385">
        <f t="shared" si="493"/>
        <v>835</v>
      </c>
      <c r="D896" s="541" t="s">
        <v>411</v>
      </c>
      <c r="E896" s="159" t="s">
        <v>412</v>
      </c>
      <c r="F896" s="212"/>
      <c r="G896" s="217"/>
      <c r="H896" s="216"/>
      <c r="I896" s="219" t="str">
        <f t="shared" si="494"/>
        <v>S.I.</v>
      </c>
      <c r="J896" s="235"/>
      <c r="K896" s="61"/>
      <c r="L896" s="224"/>
      <c r="M896" s="225" t="str">
        <f t="shared" si="495"/>
        <v>S.I.</v>
      </c>
      <c r="N896" s="234"/>
      <c r="O896" s="63"/>
      <c r="P896" s="227"/>
      <c r="Q896" s="228" t="str">
        <f t="shared" si="496"/>
        <v>S.I.</v>
      </c>
      <c r="R896" s="233"/>
      <c r="S896" s="65"/>
      <c r="T896" s="222"/>
      <c r="U896" s="223" t="str">
        <f t="shared" si="497"/>
        <v>S.I.</v>
      </c>
      <c r="V896" s="232"/>
      <c r="W896" s="66"/>
      <c r="X896" s="229"/>
      <c r="Y896" s="230" t="str">
        <f t="shared" si="498"/>
        <v>S.I.</v>
      </c>
      <c r="Z896" s="440"/>
      <c r="AA896" s="441"/>
      <c r="AB896" s="465"/>
      <c r="AC896" s="443" t="str">
        <f t="shared" si="499"/>
        <v>S.I.</v>
      </c>
      <c r="AD896" s="446"/>
      <c r="AE896" s="447"/>
      <c r="AF896" s="468"/>
      <c r="AG896" s="449" t="str">
        <f t="shared" si="500"/>
        <v>S.I.</v>
      </c>
      <c r="AH896" s="452"/>
      <c r="AI896" s="453"/>
      <c r="AJ896" s="473"/>
      <c r="AK896" s="455" t="str">
        <f t="shared" si="501"/>
        <v>S.I.</v>
      </c>
      <c r="AL896" s="1"/>
    </row>
    <row r="897" spans="1:38" ht="58.5" customHeight="1">
      <c r="A897" s="538" t="s">
        <v>366</v>
      </c>
      <c r="B897" s="535" t="s">
        <v>1186</v>
      </c>
      <c r="C897" s="385">
        <f t="shared" si="493"/>
        <v>836</v>
      </c>
      <c r="D897" s="115" t="s">
        <v>291</v>
      </c>
      <c r="E897" s="103" t="s">
        <v>0</v>
      </c>
      <c r="F897" s="212"/>
      <c r="G897" s="217"/>
      <c r="H897" s="216"/>
      <c r="I897" s="219" t="str">
        <f t="shared" si="494"/>
        <v>S.I.</v>
      </c>
      <c r="J897" s="235"/>
      <c r="K897" s="61"/>
      <c r="L897" s="224"/>
      <c r="M897" s="225" t="str">
        <f t="shared" si="495"/>
        <v>S.I.</v>
      </c>
      <c r="N897" s="234"/>
      <c r="O897" s="63"/>
      <c r="P897" s="227"/>
      <c r="Q897" s="228" t="str">
        <f t="shared" si="496"/>
        <v>S.I.</v>
      </c>
      <c r="R897" s="233"/>
      <c r="S897" s="65"/>
      <c r="T897" s="222"/>
      <c r="U897" s="223" t="str">
        <f t="shared" si="497"/>
        <v>S.I.</v>
      </c>
      <c r="V897" s="232"/>
      <c r="W897" s="66"/>
      <c r="X897" s="229"/>
      <c r="Y897" s="230" t="str">
        <f t="shared" si="498"/>
        <v>S.I.</v>
      </c>
      <c r="Z897" s="440"/>
      <c r="AA897" s="441"/>
      <c r="AB897" s="465"/>
      <c r="AC897" s="443" t="str">
        <f t="shared" si="499"/>
        <v>S.I.</v>
      </c>
      <c r="AD897" s="446"/>
      <c r="AE897" s="447"/>
      <c r="AF897" s="468"/>
      <c r="AG897" s="449" t="str">
        <f t="shared" si="500"/>
        <v>S.I.</v>
      </c>
      <c r="AH897" s="452"/>
      <c r="AI897" s="453"/>
      <c r="AJ897" s="473"/>
      <c r="AK897" s="455" t="str">
        <f t="shared" si="501"/>
        <v>S.I.</v>
      </c>
      <c r="AL897" s="1"/>
    </row>
    <row r="898" spans="1:38" ht="42" customHeight="1">
      <c r="A898" s="539"/>
      <c r="B898" s="536"/>
      <c r="C898" s="385">
        <f t="shared" si="493"/>
        <v>837</v>
      </c>
      <c r="D898" s="115" t="s">
        <v>292</v>
      </c>
      <c r="E898" s="103" t="s">
        <v>0</v>
      </c>
      <c r="F898" s="212"/>
      <c r="G898" s="217"/>
      <c r="H898" s="216"/>
      <c r="I898" s="219" t="str">
        <f t="shared" si="494"/>
        <v>S.I.</v>
      </c>
      <c r="J898" s="235"/>
      <c r="K898" s="61"/>
      <c r="L898" s="224"/>
      <c r="M898" s="225" t="str">
        <f t="shared" si="495"/>
        <v>S.I.</v>
      </c>
      <c r="N898" s="234"/>
      <c r="O898" s="63"/>
      <c r="P898" s="227"/>
      <c r="Q898" s="228" t="str">
        <f t="shared" si="496"/>
        <v>S.I.</v>
      </c>
      <c r="R898" s="233"/>
      <c r="S898" s="65"/>
      <c r="T898" s="222"/>
      <c r="U898" s="223" t="str">
        <f t="shared" si="497"/>
        <v>S.I.</v>
      </c>
      <c r="V898" s="232"/>
      <c r="W898" s="66"/>
      <c r="X898" s="229"/>
      <c r="Y898" s="230" t="str">
        <f t="shared" si="498"/>
        <v>S.I.</v>
      </c>
      <c r="Z898" s="440"/>
      <c r="AA898" s="441"/>
      <c r="AB898" s="465"/>
      <c r="AC898" s="443" t="str">
        <f t="shared" si="499"/>
        <v>S.I.</v>
      </c>
      <c r="AD898" s="446"/>
      <c r="AE898" s="447"/>
      <c r="AF898" s="468"/>
      <c r="AG898" s="449" t="str">
        <f t="shared" si="500"/>
        <v>S.I.</v>
      </c>
      <c r="AH898" s="452"/>
      <c r="AI898" s="453"/>
      <c r="AJ898" s="473"/>
      <c r="AK898" s="455" t="str">
        <f t="shared" si="501"/>
        <v>S.I.</v>
      </c>
      <c r="AL898" s="1"/>
    </row>
    <row r="899" spans="1:38" ht="42" customHeight="1">
      <c r="A899" s="539"/>
      <c r="B899" s="536"/>
      <c r="C899" s="385">
        <f t="shared" si="493"/>
        <v>838</v>
      </c>
      <c r="D899" s="115" t="s">
        <v>293</v>
      </c>
      <c r="E899" s="103" t="s">
        <v>0</v>
      </c>
      <c r="F899" s="212"/>
      <c r="G899" s="217"/>
      <c r="H899" s="216"/>
      <c r="I899" s="219" t="str">
        <f t="shared" si="494"/>
        <v>S.I.</v>
      </c>
      <c r="J899" s="235"/>
      <c r="K899" s="61"/>
      <c r="L899" s="224"/>
      <c r="M899" s="225" t="str">
        <f t="shared" si="495"/>
        <v>S.I.</v>
      </c>
      <c r="N899" s="234"/>
      <c r="O899" s="63"/>
      <c r="P899" s="227"/>
      <c r="Q899" s="228" t="str">
        <f t="shared" si="496"/>
        <v>S.I.</v>
      </c>
      <c r="R899" s="233"/>
      <c r="S899" s="65"/>
      <c r="T899" s="222"/>
      <c r="U899" s="223" t="str">
        <f t="shared" si="497"/>
        <v>S.I.</v>
      </c>
      <c r="V899" s="232"/>
      <c r="W899" s="66"/>
      <c r="X899" s="229"/>
      <c r="Y899" s="230" t="str">
        <f t="shared" si="498"/>
        <v>S.I.</v>
      </c>
      <c r="Z899" s="440"/>
      <c r="AA899" s="441"/>
      <c r="AB899" s="465"/>
      <c r="AC899" s="443" t="str">
        <f t="shared" si="499"/>
        <v>S.I.</v>
      </c>
      <c r="AD899" s="446"/>
      <c r="AE899" s="447"/>
      <c r="AF899" s="468"/>
      <c r="AG899" s="449" t="str">
        <f t="shared" si="500"/>
        <v>S.I.</v>
      </c>
      <c r="AH899" s="452"/>
      <c r="AI899" s="453"/>
      <c r="AJ899" s="473"/>
      <c r="AK899" s="455" t="str">
        <f t="shared" si="501"/>
        <v>S.I.</v>
      </c>
      <c r="AL899" s="1"/>
    </row>
    <row r="900" spans="1:38" ht="33.75" customHeight="1">
      <c r="A900" s="539"/>
      <c r="B900" s="536"/>
      <c r="C900" s="385">
        <f t="shared" si="493"/>
        <v>839</v>
      </c>
      <c r="D900" s="115" t="s">
        <v>294</v>
      </c>
      <c r="E900" s="103" t="s">
        <v>0</v>
      </c>
      <c r="F900" s="212"/>
      <c r="G900" s="217"/>
      <c r="H900" s="216"/>
      <c r="I900" s="219" t="str">
        <f t="shared" si="494"/>
        <v>S.I.</v>
      </c>
      <c r="J900" s="235"/>
      <c r="K900" s="61"/>
      <c r="L900" s="224"/>
      <c r="M900" s="225" t="str">
        <f t="shared" si="495"/>
        <v>S.I.</v>
      </c>
      <c r="N900" s="234"/>
      <c r="O900" s="63"/>
      <c r="P900" s="227"/>
      <c r="Q900" s="228" t="str">
        <f t="shared" si="496"/>
        <v>S.I.</v>
      </c>
      <c r="R900" s="233"/>
      <c r="S900" s="65"/>
      <c r="T900" s="222"/>
      <c r="U900" s="223" t="str">
        <f t="shared" si="497"/>
        <v>S.I.</v>
      </c>
      <c r="V900" s="232"/>
      <c r="W900" s="66"/>
      <c r="X900" s="229"/>
      <c r="Y900" s="230" t="str">
        <f t="shared" si="498"/>
        <v>S.I.</v>
      </c>
      <c r="Z900" s="440"/>
      <c r="AA900" s="441"/>
      <c r="AB900" s="465"/>
      <c r="AC900" s="443" t="str">
        <f t="shared" si="499"/>
        <v>S.I.</v>
      </c>
      <c r="AD900" s="446"/>
      <c r="AE900" s="447"/>
      <c r="AF900" s="468"/>
      <c r="AG900" s="449" t="str">
        <f t="shared" si="500"/>
        <v>S.I.</v>
      </c>
      <c r="AH900" s="452"/>
      <c r="AI900" s="453"/>
      <c r="AJ900" s="473"/>
      <c r="AK900" s="455" t="str">
        <f t="shared" si="501"/>
        <v>S.I.</v>
      </c>
      <c r="AL900" s="1"/>
    </row>
    <row r="901" spans="1:38" ht="25.5">
      <c r="A901" s="539"/>
      <c r="B901" s="536"/>
      <c r="C901" s="385">
        <f t="shared" si="493"/>
        <v>840</v>
      </c>
      <c r="D901" s="115" t="s">
        <v>295</v>
      </c>
      <c r="E901" s="103" t="s">
        <v>0</v>
      </c>
      <c r="F901" s="212"/>
      <c r="G901" s="217"/>
      <c r="H901" s="216"/>
      <c r="I901" s="219" t="s">
        <v>652</v>
      </c>
      <c r="J901" s="235"/>
      <c r="K901" s="61"/>
      <c r="L901" s="224"/>
      <c r="M901" s="225" t="s">
        <v>652</v>
      </c>
      <c r="N901" s="234"/>
      <c r="O901" s="63"/>
      <c r="P901" s="227"/>
      <c r="Q901" s="228" t="s">
        <v>652</v>
      </c>
      <c r="R901" s="233"/>
      <c r="S901" s="65"/>
      <c r="T901" s="222"/>
      <c r="U901" s="223" t="s">
        <v>652</v>
      </c>
      <c r="V901" s="232"/>
      <c r="W901" s="66"/>
      <c r="X901" s="229"/>
      <c r="Y901" s="230" t="s">
        <v>652</v>
      </c>
      <c r="Z901" s="440"/>
      <c r="AA901" s="441"/>
      <c r="AB901" s="465"/>
      <c r="AC901" s="443" t="s">
        <v>652</v>
      </c>
      <c r="AD901" s="446"/>
      <c r="AE901" s="447"/>
      <c r="AF901" s="468"/>
      <c r="AG901" s="449" t="s">
        <v>652</v>
      </c>
      <c r="AH901" s="452"/>
      <c r="AI901" s="453"/>
      <c r="AJ901" s="473"/>
      <c r="AK901" s="455" t="s">
        <v>652</v>
      </c>
      <c r="AL901" s="1"/>
    </row>
    <row r="902" spans="1:38" ht="51">
      <c r="A902" s="540"/>
      <c r="B902" s="537"/>
      <c r="C902" s="382">
        <v>1644</v>
      </c>
      <c r="D902" s="115" t="s">
        <v>651</v>
      </c>
      <c r="E902" s="103" t="s">
        <v>0</v>
      </c>
      <c r="F902" s="212"/>
      <c r="G902" s="217"/>
      <c r="H902" s="216"/>
      <c r="I902" s="219" t="str">
        <f t="shared" si="494"/>
        <v>S.I.</v>
      </c>
      <c r="J902" s="235"/>
      <c r="K902" s="61"/>
      <c r="L902" s="224"/>
      <c r="M902" s="225" t="str">
        <f t="shared" si="495"/>
        <v>S.I.</v>
      </c>
      <c r="N902" s="234"/>
      <c r="O902" s="63"/>
      <c r="P902" s="227"/>
      <c r="Q902" s="228" t="str">
        <f t="shared" si="496"/>
        <v>S.I.</v>
      </c>
      <c r="R902" s="233"/>
      <c r="S902" s="65"/>
      <c r="T902" s="222"/>
      <c r="U902" s="223" t="str">
        <f t="shared" si="497"/>
        <v>S.I.</v>
      </c>
      <c r="V902" s="232"/>
      <c r="W902" s="66"/>
      <c r="X902" s="229"/>
      <c r="Y902" s="230" t="str">
        <f t="shared" si="498"/>
        <v>S.I.</v>
      </c>
      <c r="Z902" s="440"/>
      <c r="AA902" s="441"/>
      <c r="AB902" s="465"/>
      <c r="AC902" s="443" t="str">
        <f t="shared" ref="AC902:AC906" si="502">IF(AND(Z902="DISPONIBLE"),AA902,IF(AND(Z902="NO DISPONIBLE"),"N.D.","S.I."))</f>
        <v>S.I.</v>
      </c>
      <c r="AD902" s="446"/>
      <c r="AE902" s="447"/>
      <c r="AF902" s="468"/>
      <c r="AG902" s="449" t="str">
        <f t="shared" ref="AG902:AG906" si="503">IF(AND(AD902="DISPONIBLE"),AE902,IF(AND(AD902="NO DISPONIBLE"),"N.D.","S.I."))</f>
        <v>S.I.</v>
      </c>
      <c r="AH902" s="452"/>
      <c r="AI902" s="453"/>
      <c r="AJ902" s="473"/>
      <c r="AK902" s="455" t="str">
        <f t="shared" ref="AK902:AK906" si="504">IF(AND(AH902="DISPONIBLE"),AI902,IF(AND(AH902="NO DISPONIBLE"),"N.D.","S.I."))</f>
        <v>S.I.</v>
      </c>
      <c r="AL902" s="1"/>
    </row>
    <row r="903" spans="1:38" ht="42" customHeight="1">
      <c r="A903" s="538" t="s">
        <v>367</v>
      </c>
      <c r="B903" s="535" t="s">
        <v>1187</v>
      </c>
      <c r="C903" s="385">
        <f>+C901+1</f>
        <v>841</v>
      </c>
      <c r="D903" s="115" t="s">
        <v>291</v>
      </c>
      <c r="E903" s="103" t="s">
        <v>0</v>
      </c>
      <c r="F903" s="212"/>
      <c r="G903" s="217"/>
      <c r="H903" s="216"/>
      <c r="I903" s="219" t="str">
        <f t="shared" si="494"/>
        <v>S.I.</v>
      </c>
      <c r="J903" s="235"/>
      <c r="K903" s="61"/>
      <c r="L903" s="224"/>
      <c r="M903" s="225" t="str">
        <f t="shared" si="495"/>
        <v>S.I.</v>
      </c>
      <c r="N903" s="234"/>
      <c r="O903" s="63"/>
      <c r="P903" s="227"/>
      <c r="Q903" s="228" t="str">
        <f t="shared" si="496"/>
        <v>S.I.</v>
      </c>
      <c r="R903" s="233"/>
      <c r="S903" s="65"/>
      <c r="T903" s="222"/>
      <c r="U903" s="223" t="str">
        <f t="shared" si="497"/>
        <v>S.I.</v>
      </c>
      <c r="V903" s="232"/>
      <c r="W903" s="66"/>
      <c r="X903" s="229"/>
      <c r="Y903" s="230" t="str">
        <f t="shared" si="498"/>
        <v>S.I.</v>
      </c>
      <c r="Z903" s="440"/>
      <c r="AA903" s="441"/>
      <c r="AB903" s="465"/>
      <c r="AC903" s="443" t="str">
        <f t="shared" si="502"/>
        <v>S.I.</v>
      </c>
      <c r="AD903" s="446"/>
      <c r="AE903" s="447"/>
      <c r="AF903" s="468"/>
      <c r="AG903" s="449" t="str">
        <f t="shared" si="503"/>
        <v>S.I.</v>
      </c>
      <c r="AH903" s="452"/>
      <c r="AI903" s="453"/>
      <c r="AJ903" s="473"/>
      <c r="AK903" s="455" t="str">
        <f t="shared" si="504"/>
        <v>S.I.</v>
      </c>
      <c r="AL903" s="1"/>
    </row>
    <row r="904" spans="1:38" ht="42" customHeight="1">
      <c r="A904" s="539"/>
      <c r="B904" s="536"/>
      <c r="C904" s="385">
        <f t="shared" si="493"/>
        <v>842</v>
      </c>
      <c r="D904" s="115" t="s">
        <v>292</v>
      </c>
      <c r="E904" s="103" t="s">
        <v>0</v>
      </c>
      <c r="F904" s="212"/>
      <c r="G904" s="217"/>
      <c r="H904" s="216"/>
      <c r="I904" s="219" t="str">
        <f t="shared" si="494"/>
        <v>S.I.</v>
      </c>
      <c r="J904" s="235"/>
      <c r="K904" s="61"/>
      <c r="L904" s="224"/>
      <c r="M904" s="225" t="str">
        <f t="shared" si="495"/>
        <v>S.I.</v>
      </c>
      <c r="N904" s="234"/>
      <c r="O904" s="63"/>
      <c r="P904" s="227"/>
      <c r="Q904" s="228" t="str">
        <f t="shared" si="496"/>
        <v>S.I.</v>
      </c>
      <c r="R904" s="233"/>
      <c r="S904" s="65"/>
      <c r="T904" s="222"/>
      <c r="U904" s="223" t="str">
        <f t="shared" si="497"/>
        <v>S.I.</v>
      </c>
      <c r="V904" s="232"/>
      <c r="W904" s="66"/>
      <c r="X904" s="229"/>
      <c r="Y904" s="230" t="str">
        <f t="shared" si="498"/>
        <v>S.I.</v>
      </c>
      <c r="Z904" s="440"/>
      <c r="AA904" s="441"/>
      <c r="AB904" s="465"/>
      <c r="AC904" s="443" t="str">
        <f t="shared" si="502"/>
        <v>S.I.</v>
      </c>
      <c r="AD904" s="446"/>
      <c r="AE904" s="447"/>
      <c r="AF904" s="468"/>
      <c r="AG904" s="449" t="str">
        <f t="shared" si="503"/>
        <v>S.I.</v>
      </c>
      <c r="AH904" s="452"/>
      <c r="AI904" s="453"/>
      <c r="AJ904" s="473"/>
      <c r="AK904" s="455" t="str">
        <f t="shared" si="504"/>
        <v>S.I.</v>
      </c>
      <c r="AL904" s="1"/>
    </row>
    <row r="905" spans="1:38" ht="33.75" customHeight="1">
      <c r="A905" s="539"/>
      <c r="B905" s="536"/>
      <c r="C905" s="385">
        <f t="shared" si="493"/>
        <v>843</v>
      </c>
      <c r="D905" s="115" t="s">
        <v>293</v>
      </c>
      <c r="E905" s="103" t="s">
        <v>0</v>
      </c>
      <c r="F905" s="212"/>
      <c r="G905" s="217"/>
      <c r="H905" s="216"/>
      <c r="I905" s="219" t="str">
        <f t="shared" si="494"/>
        <v>S.I.</v>
      </c>
      <c r="J905" s="235"/>
      <c r="K905" s="61"/>
      <c r="L905" s="224"/>
      <c r="M905" s="225" t="str">
        <f t="shared" si="495"/>
        <v>S.I.</v>
      </c>
      <c r="N905" s="234"/>
      <c r="O905" s="63"/>
      <c r="P905" s="227"/>
      <c r="Q905" s="228" t="str">
        <f t="shared" si="496"/>
        <v>S.I.</v>
      </c>
      <c r="R905" s="233"/>
      <c r="S905" s="65"/>
      <c r="T905" s="222"/>
      <c r="U905" s="223" t="str">
        <f t="shared" si="497"/>
        <v>S.I.</v>
      </c>
      <c r="V905" s="232"/>
      <c r="W905" s="66"/>
      <c r="X905" s="229"/>
      <c r="Y905" s="230" t="str">
        <f t="shared" si="498"/>
        <v>S.I.</v>
      </c>
      <c r="Z905" s="440"/>
      <c r="AA905" s="441"/>
      <c r="AB905" s="465"/>
      <c r="AC905" s="443" t="str">
        <f t="shared" si="502"/>
        <v>S.I.</v>
      </c>
      <c r="AD905" s="446"/>
      <c r="AE905" s="447"/>
      <c r="AF905" s="468"/>
      <c r="AG905" s="449" t="str">
        <f t="shared" si="503"/>
        <v>S.I.</v>
      </c>
      <c r="AH905" s="452"/>
      <c r="AI905" s="453"/>
      <c r="AJ905" s="473"/>
      <c r="AK905" s="455" t="str">
        <f t="shared" si="504"/>
        <v>S.I.</v>
      </c>
      <c r="AL905" s="1"/>
    </row>
    <row r="906" spans="1:38" ht="33.75" customHeight="1">
      <c r="A906" s="539"/>
      <c r="B906" s="536"/>
      <c r="C906" s="385">
        <f t="shared" si="493"/>
        <v>844</v>
      </c>
      <c r="D906" s="115" t="s">
        <v>294</v>
      </c>
      <c r="E906" s="103" t="s">
        <v>0</v>
      </c>
      <c r="F906" s="212"/>
      <c r="G906" s="217"/>
      <c r="H906" s="216"/>
      <c r="I906" s="219" t="str">
        <f t="shared" si="494"/>
        <v>S.I.</v>
      </c>
      <c r="J906" s="235"/>
      <c r="K906" s="61"/>
      <c r="L906" s="224"/>
      <c r="M906" s="225" t="str">
        <f t="shared" si="495"/>
        <v>S.I.</v>
      </c>
      <c r="N906" s="234"/>
      <c r="O906" s="63"/>
      <c r="P906" s="227"/>
      <c r="Q906" s="228" t="str">
        <f t="shared" si="496"/>
        <v>S.I.</v>
      </c>
      <c r="R906" s="233"/>
      <c r="S906" s="65"/>
      <c r="T906" s="222"/>
      <c r="U906" s="223" t="str">
        <f t="shared" si="497"/>
        <v>S.I.</v>
      </c>
      <c r="V906" s="232"/>
      <c r="W906" s="66"/>
      <c r="X906" s="229"/>
      <c r="Y906" s="230" t="str">
        <f t="shared" si="498"/>
        <v>S.I.</v>
      </c>
      <c r="Z906" s="440"/>
      <c r="AA906" s="441"/>
      <c r="AB906" s="465"/>
      <c r="AC906" s="443" t="str">
        <f t="shared" si="502"/>
        <v>S.I.</v>
      </c>
      <c r="AD906" s="446"/>
      <c r="AE906" s="447"/>
      <c r="AF906" s="468"/>
      <c r="AG906" s="449" t="str">
        <f t="shared" si="503"/>
        <v>S.I.</v>
      </c>
      <c r="AH906" s="452"/>
      <c r="AI906" s="453"/>
      <c r="AJ906" s="473"/>
      <c r="AK906" s="455" t="str">
        <f t="shared" si="504"/>
        <v>S.I.</v>
      </c>
      <c r="AL906" s="1"/>
    </row>
    <row r="907" spans="1:38" ht="25.5">
      <c r="A907" s="539"/>
      <c r="B907" s="536"/>
      <c r="C907" s="385">
        <f t="shared" si="493"/>
        <v>845</v>
      </c>
      <c r="D907" s="115" t="s">
        <v>295</v>
      </c>
      <c r="E907" s="103" t="s">
        <v>0</v>
      </c>
      <c r="F907" s="212"/>
      <c r="G907" s="217"/>
      <c r="H907" s="216"/>
      <c r="I907" s="219" t="s">
        <v>652</v>
      </c>
      <c r="J907" s="235"/>
      <c r="K907" s="61"/>
      <c r="L907" s="224"/>
      <c r="M907" s="225" t="s">
        <v>652</v>
      </c>
      <c r="N907" s="234"/>
      <c r="O907" s="63"/>
      <c r="P907" s="227"/>
      <c r="Q907" s="228" t="s">
        <v>652</v>
      </c>
      <c r="R907" s="233"/>
      <c r="S907" s="65"/>
      <c r="T907" s="222"/>
      <c r="U907" s="223" t="s">
        <v>652</v>
      </c>
      <c r="V907" s="232"/>
      <c r="W907" s="66"/>
      <c r="X907" s="229"/>
      <c r="Y907" s="230" t="s">
        <v>652</v>
      </c>
      <c r="Z907" s="440"/>
      <c r="AA907" s="441"/>
      <c r="AB907" s="465"/>
      <c r="AC907" s="443" t="s">
        <v>652</v>
      </c>
      <c r="AD907" s="446"/>
      <c r="AE907" s="447"/>
      <c r="AF907" s="468"/>
      <c r="AG907" s="449" t="s">
        <v>652</v>
      </c>
      <c r="AH907" s="452"/>
      <c r="AI907" s="453"/>
      <c r="AJ907" s="473"/>
      <c r="AK907" s="455" t="s">
        <v>652</v>
      </c>
      <c r="AL907" s="1"/>
    </row>
    <row r="908" spans="1:38" ht="51">
      <c r="A908" s="540"/>
      <c r="B908" s="537"/>
      <c r="C908" s="382">
        <v>1668</v>
      </c>
      <c r="D908" s="115" t="s">
        <v>651</v>
      </c>
      <c r="E908" s="103" t="s">
        <v>0</v>
      </c>
      <c r="F908" s="212"/>
      <c r="G908" s="217"/>
      <c r="H908" s="216"/>
      <c r="I908" s="219" t="str">
        <f t="shared" si="494"/>
        <v>S.I.</v>
      </c>
      <c r="J908" s="235"/>
      <c r="K908" s="61"/>
      <c r="L908" s="224"/>
      <c r="M908" s="225" t="str">
        <f t="shared" si="495"/>
        <v>S.I.</v>
      </c>
      <c r="N908" s="234"/>
      <c r="O908" s="63"/>
      <c r="P908" s="227"/>
      <c r="Q908" s="228" t="str">
        <f t="shared" si="496"/>
        <v>S.I.</v>
      </c>
      <c r="R908" s="233"/>
      <c r="S908" s="65"/>
      <c r="T908" s="222"/>
      <c r="U908" s="223" t="str">
        <f t="shared" si="497"/>
        <v>S.I.</v>
      </c>
      <c r="V908" s="232"/>
      <c r="W908" s="66"/>
      <c r="X908" s="229"/>
      <c r="Y908" s="230" t="str">
        <f t="shared" si="498"/>
        <v>S.I.</v>
      </c>
      <c r="Z908" s="440"/>
      <c r="AA908" s="441"/>
      <c r="AB908" s="465"/>
      <c r="AC908" s="443" t="str">
        <f t="shared" ref="AC908" si="505">IF(AND(Z908="DISPONIBLE"),AA908,IF(AND(Z908="NO DISPONIBLE"),"N.D.","S.I."))</f>
        <v>S.I.</v>
      </c>
      <c r="AD908" s="446"/>
      <c r="AE908" s="447"/>
      <c r="AF908" s="468"/>
      <c r="AG908" s="449" t="str">
        <f t="shared" ref="AG908" si="506">IF(AND(AD908="DISPONIBLE"),AE908,IF(AND(AD908="NO DISPONIBLE"),"N.D.","S.I."))</f>
        <v>S.I.</v>
      </c>
      <c r="AH908" s="452"/>
      <c r="AI908" s="453"/>
      <c r="AJ908" s="473"/>
      <c r="AK908" s="455" t="str">
        <f t="shared" ref="AK908" si="507">IF(AND(AH908="DISPONIBLE"),AI908,IF(AND(AH908="NO DISPONIBLE"),"N.D.","S.I."))</f>
        <v>S.I.</v>
      </c>
      <c r="AL908" s="1"/>
    </row>
    <row r="909" spans="1:38">
      <c r="A909" s="544" t="s">
        <v>368</v>
      </c>
      <c r="B909" s="547" t="s">
        <v>128</v>
      </c>
      <c r="C909" s="385">
        <f>+C907+1</f>
        <v>846</v>
      </c>
      <c r="D909" s="158" t="s">
        <v>301</v>
      </c>
      <c r="E909" s="111" t="s">
        <v>129</v>
      </c>
      <c r="F909" s="212"/>
      <c r="G909" s="59"/>
      <c r="H909" s="59"/>
      <c r="I909" s="238" t="str">
        <f t="shared" ref="I909:I916" si="508">IF(AND(F909="DISPONIBLE"),G909/H909,IF(AND(F909="NO DISPONIBLE"),"N.D.","S.I."))</f>
        <v>S.I.</v>
      </c>
      <c r="J909" s="235"/>
      <c r="K909" s="61"/>
      <c r="L909" s="61"/>
      <c r="M909" s="226" t="str">
        <f t="shared" ref="M909:M916" si="509">IF(AND(J909="DISPONIBLE"),K909/L909,IF(AND(J909="NO DISPONIBLE"),"N.D.","S.I."))</f>
        <v>S.I.</v>
      </c>
      <c r="N909" s="234"/>
      <c r="O909" s="63"/>
      <c r="P909" s="63"/>
      <c r="Q909" s="68" t="str">
        <f t="shared" ref="Q909:Q916" si="510">IF(AND(N909="DISPONIBLE"),O909/P909,IF(AND(N909="NO DISPONIBLE"),"N.D.","S.I."))</f>
        <v>S.I.</v>
      </c>
      <c r="R909" s="233"/>
      <c r="S909" s="65"/>
      <c r="T909" s="65"/>
      <c r="U909" s="69" t="str">
        <f t="shared" ref="U909:U916" si="511">IF(AND(R909="DISPONIBLE"),S909/T909,IF(AND(R909="NO DISPONIBLE"),"N.D.","S.I."))</f>
        <v>S.I.</v>
      </c>
      <c r="V909" s="232"/>
      <c r="W909" s="66"/>
      <c r="X909" s="66"/>
      <c r="Y909" s="70" t="str">
        <f t="shared" ref="Y909:Y916" si="512">IF(AND(V909="DISPONIBLE"),W909/X909,IF(AND(V909="NO DISPONIBLE"),"N.D.","S.I."))</f>
        <v>S.I.</v>
      </c>
      <c r="Z909" s="440"/>
      <c r="AA909" s="441"/>
      <c r="AB909" s="441"/>
      <c r="AC909" s="442" t="str">
        <f t="shared" ref="AC909" si="513">IF(AND(Z909="DISPONIBLE"),AA909/AB909,IF(AND(Z909="NO DISPONIBLE"),"N.D.","S.I."))</f>
        <v>S.I.</v>
      </c>
      <c r="AD909" s="446"/>
      <c r="AE909" s="447"/>
      <c r="AF909" s="447"/>
      <c r="AG909" s="448" t="str">
        <f t="shared" ref="AG909" si="514">IF(AND(AD909="DISPONIBLE"),AE909/AF909,IF(AND(AD909="NO DISPONIBLE"),"N.D.","S.I."))</f>
        <v>S.I.</v>
      </c>
      <c r="AH909" s="452"/>
      <c r="AI909" s="453"/>
      <c r="AJ909" s="453"/>
      <c r="AK909" s="454" t="str">
        <f t="shared" ref="AK909" si="515">IF(AND(AH909="DISPONIBLE"),AI909/AJ909,IF(AND(AH909="NO DISPONIBLE"),"N.D.","S.I."))</f>
        <v>S.I.</v>
      </c>
      <c r="AL909" s="3"/>
    </row>
    <row r="910" spans="1:38" ht="24">
      <c r="A910" s="545"/>
      <c r="B910" s="548"/>
      <c r="C910" s="385">
        <v>1753</v>
      </c>
      <c r="D910" s="158" t="s">
        <v>504</v>
      </c>
      <c r="E910" s="111" t="s">
        <v>129</v>
      </c>
      <c r="F910" s="212"/>
      <c r="G910" s="59"/>
      <c r="H910" s="59"/>
      <c r="I910" s="238" t="str">
        <f>IF(AND(F910="DISPONIBLE"),G910/H910,IF(AND(F910="NO DISPONIBLE"),"N.D.","S.I."))</f>
        <v>S.I.</v>
      </c>
      <c r="J910" s="235"/>
      <c r="K910" s="61"/>
      <c r="L910" s="61"/>
      <c r="M910" s="226" t="str">
        <f>IF(AND(J910="DISPONIBLE"),K910/L910,IF(AND(J910="NO DISPONIBLE"),"N.D.","S.I."))</f>
        <v>S.I.</v>
      </c>
      <c r="N910" s="234"/>
      <c r="O910" s="63"/>
      <c r="P910" s="63"/>
      <c r="Q910" s="68" t="str">
        <f>IF(AND(N910="DISPONIBLE"),O910/P910,IF(AND(N910="NO DISPONIBLE"),"N.D.","S.I."))</f>
        <v>S.I.</v>
      </c>
      <c r="R910" s="233"/>
      <c r="S910" s="65"/>
      <c r="T910" s="65"/>
      <c r="U910" s="69" t="str">
        <f>IF(AND(R910="DISPONIBLE"),S910/T910,IF(AND(R910="NO DISPONIBLE"),"N.D.","S.I."))</f>
        <v>S.I.</v>
      </c>
      <c r="V910" s="232"/>
      <c r="W910" s="66"/>
      <c r="X910" s="66"/>
      <c r="Y910" s="70" t="str">
        <f>IF(AND(V910="DISPONIBLE"),W910/X910,IF(AND(V910="NO DISPONIBLE"),"N.D.","S.I."))</f>
        <v>S.I.</v>
      </c>
      <c r="Z910" s="440"/>
      <c r="AA910" s="441"/>
      <c r="AB910" s="441"/>
      <c r="AC910" s="442" t="str">
        <f>IF(AND(Z910="DISPONIBLE"),AA910/AB910,IF(AND(Z910="NO DISPONIBLE"),"N.D.","S.I."))</f>
        <v>S.I.</v>
      </c>
      <c r="AD910" s="446"/>
      <c r="AE910" s="447"/>
      <c r="AF910" s="447"/>
      <c r="AG910" s="448" t="str">
        <f>IF(AND(AD910="DISPONIBLE"),AE910/AF910,IF(AND(AD910="NO DISPONIBLE"),"N.D.","S.I."))</f>
        <v>S.I.</v>
      </c>
      <c r="AH910" s="452"/>
      <c r="AI910" s="453"/>
      <c r="AJ910" s="453"/>
      <c r="AK910" s="454" t="str">
        <f>IF(AND(AH910="DISPONIBLE"),AI910/AJ910,IF(AND(AH910="NO DISPONIBLE"),"N.D.","S.I."))</f>
        <v>S.I.</v>
      </c>
      <c r="AL910" s="3"/>
    </row>
    <row r="911" spans="1:38" ht="24">
      <c r="A911" s="545"/>
      <c r="B911" s="548"/>
      <c r="C911" s="385">
        <f>+C909+1</f>
        <v>847</v>
      </c>
      <c r="D911" s="158" t="s">
        <v>302</v>
      </c>
      <c r="E911" s="111" t="s">
        <v>129</v>
      </c>
      <c r="F911" s="212"/>
      <c r="G911" s="59"/>
      <c r="H911" s="59"/>
      <c r="I911" s="238" t="str">
        <f t="shared" si="508"/>
        <v>S.I.</v>
      </c>
      <c r="J911" s="235"/>
      <c r="K911" s="61"/>
      <c r="L911" s="61"/>
      <c r="M911" s="226" t="str">
        <f t="shared" si="509"/>
        <v>S.I.</v>
      </c>
      <c r="N911" s="234"/>
      <c r="O911" s="63"/>
      <c r="P911" s="63"/>
      <c r="Q911" s="68" t="str">
        <f t="shared" si="510"/>
        <v>S.I.</v>
      </c>
      <c r="R911" s="233"/>
      <c r="S911" s="65"/>
      <c r="T911" s="65"/>
      <c r="U911" s="69" t="str">
        <f t="shared" si="511"/>
        <v>S.I.</v>
      </c>
      <c r="V911" s="232"/>
      <c r="W911" s="66"/>
      <c r="X911" s="66"/>
      <c r="Y911" s="70" t="str">
        <f t="shared" si="512"/>
        <v>S.I.</v>
      </c>
      <c r="Z911" s="440"/>
      <c r="AA911" s="441"/>
      <c r="AB911" s="441"/>
      <c r="AC911" s="442" t="str">
        <f t="shared" ref="AC911:AC913" si="516">IF(AND(Z911="DISPONIBLE"),AA911/AB911,IF(AND(Z911="NO DISPONIBLE"),"N.D.","S.I."))</f>
        <v>S.I.</v>
      </c>
      <c r="AD911" s="446"/>
      <c r="AE911" s="447"/>
      <c r="AF911" s="447"/>
      <c r="AG911" s="448" t="str">
        <f t="shared" ref="AG911:AG913" si="517">IF(AND(AD911="DISPONIBLE"),AE911/AF911,IF(AND(AD911="NO DISPONIBLE"),"N.D.","S.I."))</f>
        <v>S.I.</v>
      </c>
      <c r="AH911" s="452"/>
      <c r="AI911" s="453"/>
      <c r="AJ911" s="453"/>
      <c r="AK911" s="454" t="str">
        <f t="shared" ref="AK911:AK913" si="518">IF(AND(AH911="DISPONIBLE"),AI911/AJ911,IF(AND(AH911="NO DISPONIBLE"),"N.D.","S.I."))</f>
        <v>S.I.</v>
      </c>
      <c r="AL911" s="3"/>
    </row>
    <row r="912" spans="1:38">
      <c r="A912" s="546"/>
      <c r="B912" s="549"/>
      <c r="C912" s="385">
        <f t="shared" si="493"/>
        <v>848</v>
      </c>
      <c r="D912" s="158" t="s">
        <v>294</v>
      </c>
      <c r="E912" s="111" t="s">
        <v>129</v>
      </c>
      <c r="F912" s="212"/>
      <c r="G912" s="59"/>
      <c r="H912" s="59"/>
      <c r="I912" s="238" t="str">
        <f t="shared" si="508"/>
        <v>S.I.</v>
      </c>
      <c r="J912" s="235"/>
      <c r="K912" s="61"/>
      <c r="L912" s="61"/>
      <c r="M912" s="226" t="str">
        <f t="shared" si="509"/>
        <v>S.I.</v>
      </c>
      <c r="N912" s="234"/>
      <c r="O912" s="63"/>
      <c r="P912" s="63"/>
      <c r="Q912" s="68" t="str">
        <f t="shared" si="510"/>
        <v>S.I.</v>
      </c>
      <c r="R912" s="233"/>
      <c r="S912" s="65"/>
      <c r="T912" s="65"/>
      <c r="U912" s="69" t="str">
        <f t="shared" si="511"/>
        <v>S.I.</v>
      </c>
      <c r="V912" s="232"/>
      <c r="W912" s="66"/>
      <c r="X912" s="66"/>
      <c r="Y912" s="70" t="str">
        <f t="shared" si="512"/>
        <v>S.I.</v>
      </c>
      <c r="Z912" s="440"/>
      <c r="AA912" s="441"/>
      <c r="AB912" s="441"/>
      <c r="AC912" s="442" t="str">
        <f t="shared" si="516"/>
        <v>S.I.</v>
      </c>
      <c r="AD912" s="446"/>
      <c r="AE912" s="447"/>
      <c r="AF912" s="447"/>
      <c r="AG912" s="448" t="str">
        <f t="shared" si="517"/>
        <v>S.I.</v>
      </c>
      <c r="AH912" s="452"/>
      <c r="AI912" s="453"/>
      <c r="AJ912" s="453"/>
      <c r="AK912" s="454" t="str">
        <f t="shared" si="518"/>
        <v>S.I.</v>
      </c>
      <c r="AL912" s="3"/>
    </row>
    <row r="913" spans="1:38">
      <c r="A913" s="550" t="s">
        <v>369</v>
      </c>
      <c r="B913" s="547" t="s">
        <v>128</v>
      </c>
      <c r="C913" s="385">
        <f t="shared" si="493"/>
        <v>849</v>
      </c>
      <c r="D913" s="158" t="s">
        <v>301</v>
      </c>
      <c r="E913" s="111" t="s">
        <v>129</v>
      </c>
      <c r="F913" s="212"/>
      <c r="G913" s="59"/>
      <c r="H913" s="59"/>
      <c r="I913" s="238" t="str">
        <f t="shared" si="508"/>
        <v>S.I.</v>
      </c>
      <c r="J913" s="235"/>
      <c r="K913" s="61"/>
      <c r="L913" s="61"/>
      <c r="M913" s="226" t="str">
        <f t="shared" si="509"/>
        <v>S.I.</v>
      </c>
      <c r="N913" s="234"/>
      <c r="O913" s="63"/>
      <c r="P913" s="63"/>
      <c r="Q913" s="68" t="str">
        <f t="shared" si="510"/>
        <v>S.I.</v>
      </c>
      <c r="R913" s="233"/>
      <c r="S913" s="65"/>
      <c r="T913" s="65"/>
      <c r="U913" s="69" t="str">
        <f t="shared" si="511"/>
        <v>S.I.</v>
      </c>
      <c r="V913" s="232"/>
      <c r="W913" s="66"/>
      <c r="X913" s="66"/>
      <c r="Y913" s="70" t="str">
        <f t="shared" si="512"/>
        <v>S.I.</v>
      </c>
      <c r="Z913" s="440"/>
      <c r="AA913" s="441"/>
      <c r="AB913" s="441"/>
      <c r="AC913" s="442" t="str">
        <f t="shared" si="516"/>
        <v>S.I.</v>
      </c>
      <c r="AD913" s="446"/>
      <c r="AE913" s="447"/>
      <c r="AF913" s="447"/>
      <c r="AG913" s="448" t="str">
        <f t="shared" si="517"/>
        <v>S.I.</v>
      </c>
      <c r="AH913" s="452"/>
      <c r="AI913" s="453"/>
      <c r="AJ913" s="453"/>
      <c r="AK913" s="454" t="str">
        <f t="shared" si="518"/>
        <v>S.I.</v>
      </c>
      <c r="AL913" s="3"/>
    </row>
    <row r="914" spans="1:38" ht="24">
      <c r="A914" s="550"/>
      <c r="B914" s="548"/>
      <c r="C914" s="385">
        <v>1754</v>
      </c>
      <c r="D914" s="158" t="s">
        <v>504</v>
      </c>
      <c r="E914" s="111" t="s">
        <v>129</v>
      </c>
      <c r="F914" s="212"/>
      <c r="G914" s="59"/>
      <c r="H914" s="59"/>
      <c r="I914" s="238" t="str">
        <f>IF(AND(F914="DISPONIBLE"),G914/H914,IF(AND(F914="NO DISPONIBLE"),"N.D.","S.I."))</f>
        <v>S.I.</v>
      </c>
      <c r="J914" s="235"/>
      <c r="K914" s="61"/>
      <c r="L914" s="61"/>
      <c r="M914" s="226" t="str">
        <f>IF(AND(J914="DISPONIBLE"),K914/L914,IF(AND(J914="NO DISPONIBLE"),"N.D.","S.I."))</f>
        <v>S.I.</v>
      </c>
      <c r="N914" s="234"/>
      <c r="O914" s="63"/>
      <c r="P914" s="63"/>
      <c r="Q914" s="68" t="str">
        <f>IF(AND(N914="DISPONIBLE"),O914/P914,IF(AND(N914="NO DISPONIBLE"),"N.D.","S.I."))</f>
        <v>S.I.</v>
      </c>
      <c r="R914" s="233"/>
      <c r="S914" s="65"/>
      <c r="T914" s="65"/>
      <c r="U914" s="69" t="str">
        <f>IF(AND(R914="DISPONIBLE"),S914/T914,IF(AND(R914="NO DISPONIBLE"),"N.D.","S.I."))</f>
        <v>S.I.</v>
      </c>
      <c r="V914" s="232"/>
      <c r="W914" s="66"/>
      <c r="X914" s="66"/>
      <c r="Y914" s="70" t="str">
        <f>IF(AND(V914="DISPONIBLE"),W914/X914,IF(AND(V914="NO DISPONIBLE"),"N.D.","S.I."))</f>
        <v>S.I.</v>
      </c>
      <c r="Z914" s="440"/>
      <c r="AA914" s="441"/>
      <c r="AB914" s="441"/>
      <c r="AC914" s="442" t="str">
        <f>IF(AND(Z914="DISPONIBLE"),AA914/AB914,IF(AND(Z914="NO DISPONIBLE"),"N.D.","S.I."))</f>
        <v>S.I.</v>
      </c>
      <c r="AD914" s="446"/>
      <c r="AE914" s="447"/>
      <c r="AF914" s="447"/>
      <c r="AG914" s="448" t="str">
        <f>IF(AND(AD914="DISPONIBLE"),AE914/AF914,IF(AND(AD914="NO DISPONIBLE"),"N.D.","S.I."))</f>
        <v>S.I.</v>
      </c>
      <c r="AH914" s="452"/>
      <c r="AI914" s="453"/>
      <c r="AJ914" s="453"/>
      <c r="AK914" s="454" t="str">
        <f>IF(AND(AH914="DISPONIBLE"),AI914/AJ914,IF(AND(AH914="NO DISPONIBLE"),"N.D.","S.I."))</f>
        <v>S.I.</v>
      </c>
      <c r="AL914" s="3"/>
    </row>
    <row r="915" spans="1:38" ht="24">
      <c r="A915" s="550"/>
      <c r="B915" s="548"/>
      <c r="C915" s="385">
        <f>+C913+1</f>
        <v>850</v>
      </c>
      <c r="D915" s="158" t="s">
        <v>302</v>
      </c>
      <c r="E915" s="111" t="s">
        <v>129</v>
      </c>
      <c r="F915" s="212"/>
      <c r="G915" s="59"/>
      <c r="H915" s="59"/>
      <c r="I915" s="238" t="str">
        <f t="shared" si="508"/>
        <v>S.I.</v>
      </c>
      <c r="J915" s="235"/>
      <c r="K915" s="61"/>
      <c r="L915" s="61"/>
      <c r="M915" s="226" t="str">
        <f t="shared" si="509"/>
        <v>S.I.</v>
      </c>
      <c r="N915" s="234"/>
      <c r="O915" s="63"/>
      <c r="P915" s="63"/>
      <c r="Q915" s="68" t="str">
        <f t="shared" si="510"/>
        <v>S.I.</v>
      </c>
      <c r="R915" s="233"/>
      <c r="S915" s="65"/>
      <c r="T915" s="65"/>
      <c r="U915" s="69" t="str">
        <f t="shared" si="511"/>
        <v>S.I.</v>
      </c>
      <c r="V915" s="232"/>
      <c r="W915" s="66"/>
      <c r="X915" s="66"/>
      <c r="Y915" s="70" t="str">
        <f t="shared" si="512"/>
        <v>S.I.</v>
      </c>
      <c r="Z915" s="440"/>
      <c r="AA915" s="441"/>
      <c r="AB915" s="441"/>
      <c r="AC915" s="442" t="str">
        <f t="shared" ref="AC915:AC916" si="519">IF(AND(Z915="DISPONIBLE"),AA915/AB915,IF(AND(Z915="NO DISPONIBLE"),"N.D.","S.I."))</f>
        <v>S.I.</v>
      </c>
      <c r="AD915" s="446"/>
      <c r="AE915" s="447"/>
      <c r="AF915" s="447"/>
      <c r="AG915" s="448" t="str">
        <f t="shared" ref="AG915:AG916" si="520">IF(AND(AD915="DISPONIBLE"),AE915/AF915,IF(AND(AD915="NO DISPONIBLE"),"N.D.","S.I."))</f>
        <v>S.I.</v>
      </c>
      <c r="AH915" s="452"/>
      <c r="AI915" s="453"/>
      <c r="AJ915" s="453"/>
      <c r="AK915" s="454" t="str">
        <f t="shared" ref="AK915:AK916" si="521">IF(AND(AH915="DISPONIBLE"),AI915/AJ915,IF(AND(AH915="NO DISPONIBLE"),"N.D.","S.I."))</f>
        <v>S.I.</v>
      </c>
      <c r="AL915" s="3"/>
    </row>
    <row r="916" spans="1:38">
      <c r="A916" s="550"/>
      <c r="B916" s="549"/>
      <c r="C916" s="385">
        <f t="shared" ref="C916:C953" si="522">+C915+1</f>
        <v>851</v>
      </c>
      <c r="D916" s="158" t="s">
        <v>294</v>
      </c>
      <c r="E916" s="111" t="s">
        <v>129</v>
      </c>
      <c r="F916" s="212"/>
      <c r="G916" s="59"/>
      <c r="H916" s="59"/>
      <c r="I916" s="238" t="str">
        <f t="shared" si="508"/>
        <v>S.I.</v>
      </c>
      <c r="J916" s="235"/>
      <c r="K916" s="61"/>
      <c r="L916" s="61"/>
      <c r="M916" s="226" t="str">
        <f t="shared" si="509"/>
        <v>S.I.</v>
      </c>
      <c r="N916" s="234"/>
      <c r="O916" s="63"/>
      <c r="P916" s="63"/>
      <c r="Q916" s="68" t="str">
        <f t="shared" si="510"/>
        <v>S.I.</v>
      </c>
      <c r="R916" s="233"/>
      <c r="S916" s="65"/>
      <c r="T916" s="65"/>
      <c r="U916" s="69" t="str">
        <f t="shared" si="511"/>
        <v>S.I.</v>
      </c>
      <c r="V916" s="232"/>
      <c r="W916" s="66"/>
      <c r="X916" s="66"/>
      <c r="Y916" s="70" t="str">
        <f t="shared" si="512"/>
        <v>S.I.</v>
      </c>
      <c r="Z916" s="440"/>
      <c r="AA916" s="441"/>
      <c r="AB916" s="441"/>
      <c r="AC916" s="442" t="str">
        <f t="shared" si="519"/>
        <v>S.I.</v>
      </c>
      <c r="AD916" s="446"/>
      <c r="AE916" s="447"/>
      <c r="AF916" s="447"/>
      <c r="AG916" s="448" t="str">
        <f t="shared" si="520"/>
        <v>S.I.</v>
      </c>
      <c r="AH916" s="452"/>
      <c r="AI916" s="453"/>
      <c r="AJ916" s="453"/>
      <c r="AK916" s="454" t="str">
        <f t="shared" si="521"/>
        <v>S.I.</v>
      </c>
      <c r="AL916" s="3"/>
    </row>
    <row r="917" spans="1:38" ht="19.5" customHeight="1">
      <c r="A917" s="552" t="s">
        <v>430</v>
      </c>
      <c r="B917" s="551" t="s">
        <v>193</v>
      </c>
      <c r="C917" s="385">
        <f t="shared" si="522"/>
        <v>852</v>
      </c>
      <c r="D917" s="541" t="s">
        <v>399</v>
      </c>
      <c r="E917" s="159" t="s">
        <v>0</v>
      </c>
      <c r="F917" s="212"/>
      <c r="G917" s="217"/>
      <c r="H917" s="216"/>
      <c r="I917" s="219" t="str">
        <f t="shared" ref="I917:I960" si="523">IF(AND(F917="DISPONIBLE"),G917,IF(AND(F917="NO DISPONIBLE"),"N.D.","S.I."))</f>
        <v>S.I.</v>
      </c>
      <c r="J917" s="235"/>
      <c r="K917" s="61"/>
      <c r="L917" s="224"/>
      <c r="M917" s="225" t="str">
        <f t="shared" ref="M917:M960" si="524">IF(AND(J917="DISPONIBLE"),K917,IF(AND(J917="NO DISPONIBLE"),"N.D.","S.I."))</f>
        <v>S.I.</v>
      </c>
      <c r="N917" s="234"/>
      <c r="O917" s="63"/>
      <c r="P917" s="227"/>
      <c r="Q917" s="228" t="str">
        <f t="shared" ref="Q917:Q960" si="525">IF(AND(N917="DISPONIBLE"),O917,IF(AND(N917="NO DISPONIBLE"),"N.D.","S.I."))</f>
        <v>S.I.</v>
      </c>
      <c r="R917" s="233"/>
      <c r="S917" s="65"/>
      <c r="T917" s="222"/>
      <c r="U917" s="223" t="str">
        <f t="shared" ref="U917:U960" si="526">IF(AND(R917="DISPONIBLE"),S917,IF(AND(R917="NO DISPONIBLE"),"N.D.","S.I."))</f>
        <v>S.I.</v>
      </c>
      <c r="V917" s="232"/>
      <c r="W917" s="66"/>
      <c r="X917" s="229"/>
      <c r="Y917" s="230" t="str">
        <f t="shared" ref="Y917:Y960" si="527">IF(AND(V917="DISPONIBLE"),W917,IF(AND(V917="NO DISPONIBLE"),"N.D.","S.I."))</f>
        <v>S.I.</v>
      </c>
      <c r="Z917" s="440"/>
      <c r="AA917" s="441"/>
      <c r="AB917" s="465"/>
      <c r="AC917" s="443" t="str">
        <f t="shared" ref="AC917:AC952" si="528">IF(AND(Z917="DISPONIBLE"),AA917,IF(AND(Z917="NO DISPONIBLE"),"N.D.","S.I."))</f>
        <v>S.I.</v>
      </c>
      <c r="AD917" s="446"/>
      <c r="AE917" s="447"/>
      <c r="AF917" s="468"/>
      <c r="AG917" s="449" t="str">
        <f t="shared" ref="AG917:AG952" si="529">IF(AND(AD917="DISPONIBLE"),AE917,IF(AND(AD917="NO DISPONIBLE"),"N.D.","S.I."))</f>
        <v>S.I.</v>
      </c>
      <c r="AH917" s="452"/>
      <c r="AI917" s="453"/>
      <c r="AJ917" s="473"/>
      <c r="AK917" s="455" t="str">
        <f t="shared" ref="AK917:AK952" si="530">IF(AND(AH917="DISPONIBLE"),AI917,IF(AND(AH917="NO DISPONIBLE"),"N.D.","S.I."))</f>
        <v>S.I.</v>
      </c>
      <c r="AL917" s="1"/>
    </row>
    <row r="918" spans="1:38" ht="19.5" customHeight="1">
      <c r="A918" s="552"/>
      <c r="B918" s="551"/>
      <c r="C918" s="385">
        <f t="shared" si="522"/>
        <v>853</v>
      </c>
      <c r="D918" s="541"/>
      <c r="E918" s="159" t="s">
        <v>412</v>
      </c>
      <c r="F918" s="212"/>
      <c r="G918" s="217"/>
      <c r="H918" s="216"/>
      <c r="I918" s="219" t="str">
        <f t="shared" si="523"/>
        <v>S.I.</v>
      </c>
      <c r="J918" s="235"/>
      <c r="K918" s="61"/>
      <c r="L918" s="224"/>
      <c r="M918" s="225" t="str">
        <f t="shared" si="524"/>
        <v>S.I.</v>
      </c>
      <c r="N918" s="234"/>
      <c r="O918" s="63"/>
      <c r="P918" s="227"/>
      <c r="Q918" s="228" t="str">
        <f t="shared" si="525"/>
        <v>S.I.</v>
      </c>
      <c r="R918" s="233"/>
      <c r="S918" s="65"/>
      <c r="T918" s="222"/>
      <c r="U918" s="223" t="str">
        <f t="shared" si="526"/>
        <v>S.I.</v>
      </c>
      <c r="V918" s="232"/>
      <c r="W918" s="66"/>
      <c r="X918" s="229"/>
      <c r="Y918" s="230" t="str">
        <f t="shared" si="527"/>
        <v>S.I.</v>
      </c>
      <c r="Z918" s="440"/>
      <c r="AA918" s="441"/>
      <c r="AB918" s="465"/>
      <c r="AC918" s="443" t="str">
        <f t="shared" si="528"/>
        <v>S.I.</v>
      </c>
      <c r="AD918" s="446"/>
      <c r="AE918" s="447"/>
      <c r="AF918" s="468"/>
      <c r="AG918" s="449" t="str">
        <f t="shared" si="529"/>
        <v>S.I.</v>
      </c>
      <c r="AH918" s="452"/>
      <c r="AI918" s="453"/>
      <c r="AJ918" s="473"/>
      <c r="AK918" s="455" t="str">
        <f t="shared" si="530"/>
        <v>S.I.</v>
      </c>
      <c r="AL918" s="1"/>
    </row>
    <row r="919" spans="1:38" ht="19.5" customHeight="1">
      <c r="A919" s="552"/>
      <c r="B919" s="551"/>
      <c r="C919" s="385">
        <f t="shared" si="522"/>
        <v>854</v>
      </c>
      <c r="D919" s="541" t="s">
        <v>400</v>
      </c>
      <c r="E919" s="159" t="s">
        <v>0</v>
      </c>
      <c r="F919" s="212"/>
      <c r="G919" s="217"/>
      <c r="H919" s="216"/>
      <c r="I919" s="219" t="str">
        <f t="shared" si="523"/>
        <v>S.I.</v>
      </c>
      <c r="J919" s="235"/>
      <c r="K919" s="61"/>
      <c r="L919" s="224"/>
      <c r="M919" s="225" t="str">
        <f t="shared" si="524"/>
        <v>S.I.</v>
      </c>
      <c r="N919" s="234"/>
      <c r="O919" s="63"/>
      <c r="P919" s="227"/>
      <c r="Q919" s="228" t="str">
        <f t="shared" si="525"/>
        <v>S.I.</v>
      </c>
      <c r="R919" s="233"/>
      <c r="S919" s="65"/>
      <c r="T919" s="222"/>
      <c r="U919" s="223" t="str">
        <f t="shared" si="526"/>
        <v>S.I.</v>
      </c>
      <c r="V919" s="232"/>
      <c r="W919" s="66"/>
      <c r="X919" s="229"/>
      <c r="Y919" s="230" t="str">
        <f t="shared" si="527"/>
        <v>S.I.</v>
      </c>
      <c r="Z919" s="440"/>
      <c r="AA919" s="441"/>
      <c r="AB919" s="465"/>
      <c r="AC919" s="443" t="str">
        <f t="shared" si="528"/>
        <v>S.I.</v>
      </c>
      <c r="AD919" s="446"/>
      <c r="AE919" s="447"/>
      <c r="AF919" s="468"/>
      <c r="AG919" s="449" t="str">
        <f t="shared" si="529"/>
        <v>S.I.</v>
      </c>
      <c r="AH919" s="452"/>
      <c r="AI919" s="453"/>
      <c r="AJ919" s="473"/>
      <c r="AK919" s="455" t="str">
        <f t="shared" si="530"/>
        <v>S.I.</v>
      </c>
      <c r="AL919" s="1"/>
    </row>
    <row r="920" spans="1:38" ht="19.5" customHeight="1">
      <c r="A920" s="552"/>
      <c r="B920" s="551"/>
      <c r="C920" s="385">
        <f t="shared" si="522"/>
        <v>855</v>
      </c>
      <c r="D920" s="541" t="s">
        <v>400</v>
      </c>
      <c r="E920" s="159" t="s">
        <v>412</v>
      </c>
      <c r="F920" s="212"/>
      <c r="G920" s="217"/>
      <c r="H920" s="216"/>
      <c r="I920" s="219" t="str">
        <f t="shared" si="523"/>
        <v>S.I.</v>
      </c>
      <c r="J920" s="235"/>
      <c r="K920" s="61"/>
      <c r="L920" s="224"/>
      <c r="M920" s="225" t="str">
        <f t="shared" si="524"/>
        <v>S.I.</v>
      </c>
      <c r="N920" s="234"/>
      <c r="O920" s="63"/>
      <c r="P920" s="227"/>
      <c r="Q920" s="228" t="str">
        <f t="shared" si="525"/>
        <v>S.I.</v>
      </c>
      <c r="R920" s="233"/>
      <c r="S920" s="65"/>
      <c r="T920" s="222"/>
      <c r="U920" s="223" t="str">
        <f t="shared" si="526"/>
        <v>S.I.</v>
      </c>
      <c r="V920" s="232"/>
      <c r="W920" s="66"/>
      <c r="X920" s="229"/>
      <c r="Y920" s="230" t="str">
        <f t="shared" si="527"/>
        <v>S.I.</v>
      </c>
      <c r="Z920" s="440"/>
      <c r="AA920" s="441"/>
      <c r="AB920" s="465"/>
      <c r="AC920" s="443" t="str">
        <f t="shared" si="528"/>
        <v>S.I.</v>
      </c>
      <c r="AD920" s="446"/>
      <c r="AE920" s="447"/>
      <c r="AF920" s="468"/>
      <c r="AG920" s="449" t="str">
        <f t="shared" si="529"/>
        <v>S.I.</v>
      </c>
      <c r="AH920" s="452"/>
      <c r="AI920" s="453"/>
      <c r="AJ920" s="473"/>
      <c r="AK920" s="455" t="str">
        <f t="shared" si="530"/>
        <v>S.I.</v>
      </c>
      <c r="AL920" s="1"/>
    </row>
    <row r="921" spans="1:38" ht="19.5" customHeight="1">
      <c r="A921" s="552"/>
      <c r="B921" s="551"/>
      <c r="C921" s="385">
        <f t="shared" si="522"/>
        <v>856</v>
      </c>
      <c r="D921" s="541" t="s">
        <v>401</v>
      </c>
      <c r="E921" s="159" t="s">
        <v>0</v>
      </c>
      <c r="F921" s="212"/>
      <c r="G921" s="217"/>
      <c r="H921" s="216"/>
      <c r="I921" s="219" t="str">
        <f t="shared" si="523"/>
        <v>S.I.</v>
      </c>
      <c r="J921" s="235"/>
      <c r="K921" s="61"/>
      <c r="L921" s="224"/>
      <c r="M921" s="225" t="str">
        <f t="shared" si="524"/>
        <v>S.I.</v>
      </c>
      <c r="N921" s="234"/>
      <c r="O921" s="63"/>
      <c r="P921" s="227"/>
      <c r="Q921" s="228" t="str">
        <f t="shared" si="525"/>
        <v>S.I.</v>
      </c>
      <c r="R921" s="233"/>
      <c r="S921" s="65"/>
      <c r="T921" s="222"/>
      <c r="U921" s="223" t="str">
        <f t="shared" si="526"/>
        <v>S.I.</v>
      </c>
      <c r="V921" s="232"/>
      <c r="W921" s="66"/>
      <c r="X921" s="229"/>
      <c r="Y921" s="230" t="str">
        <f t="shared" si="527"/>
        <v>S.I.</v>
      </c>
      <c r="Z921" s="440"/>
      <c r="AA921" s="441"/>
      <c r="AB921" s="465"/>
      <c r="AC921" s="443" t="str">
        <f t="shared" si="528"/>
        <v>S.I.</v>
      </c>
      <c r="AD921" s="446"/>
      <c r="AE921" s="447"/>
      <c r="AF921" s="468"/>
      <c r="AG921" s="449" t="str">
        <f t="shared" si="529"/>
        <v>S.I.</v>
      </c>
      <c r="AH921" s="452"/>
      <c r="AI921" s="453"/>
      <c r="AJ921" s="473"/>
      <c r="AK921" s="455" t="str">
        <f t="shared" si="530"/>
        <v>S.I.</v>
      </c>
      <c r="AL921" s="1"/>
    </row>
    <row r="922" spans="1:38" ht="19.5" customHeight="1">
      <c r="A922" s="552"/>
      <c r="B922" s="551"/>
      <c r="C922" s="385">
        <f t="shared" si="522"/>
        <v>857</v>
      </c>
      <c r="D922" s="541" t="s">
        <v>401</v>
      </c>
      <c r="E922" s="159" t="s">
        <v>412</v>
      </c>
      <c r="F922" s="212"/>
      <c r="G922" s="217"/>
      <c r="H922" s="216"/>
      <c r="I922" s="219" t="str">
        <f t="shared" si="523"/>
        <v>S.I.</v>
      </c>
      <c r="J922" s="235"/>
      <c r="K922" s="61"/>
      <c r="L922" s="224"/>
      <c r="M922" s="225" t="str">
        <f t="shared" si="524"/>
        <v>S.I.</v>
      </c>
      <c r="N922" s="234"/>
      <c r="O922" s="63"/>
      <c r="P922" s="227"/>
      <c r="Q922" s="228" t="str">
        <f t="shared" si="525"/>
        <v>S.I.</v>
      </c>
      <c r="R922" s="233"/>
      <c r="S922" s="65"/>
      <c r="T922" s="222"/>
      <c r="U922" s="223" t="str">
        <f t="shared" si="526"/>
        <v>S.I.</v>
      </c>
      <c r="V922" s="232"/>
      <c r="W922" s="66"/>
      <c r="X922" s="229"/>
      <c r="Y922" s="230" t="str">
        <f t="shared" si="527"/>
        <v>S.I.</v>
      </c>
      <c r="Z922" s="440"/>
      <c r="AA922" s="441"/>
      <c r="AB922" s="465"/>
      <c r="AC922" s="443" t="str">
        <f t="shared" si="528"/>
        <v>S.I.</v>
      </c>
      <c r="AD922" s="446"/>
      <c r="AE922" s="447"/>
      <c r="AF922" s="468"/>
      <c r="AG922" s="449" t="str">
        <f t="shared" si="529"/>
        <v>S.I.</v>
      </c>
      <c r="AH922" s="452"/>
      <c r="AI922" s="453"/>
      <c r="AJ922" s="473"/>
      <c r="AK922" s="455" t="str">
        <f t="shared" si="530"/>
        <v>S.I.</v>
      </c>
      <c r="AL922" s="1"/>
    </row>
    <row r="923" spans="1:38" ht="19.5" customHeight="1" outlineLevel="1">
      <c r="A923" s="552"/>
      <c r="B923" s="551"/>
      <c r="C923" s="386">
        <v>1804</v>
      </c>
      <c r="D923" s="542" t="s">
        <v>860</v>
      </c>
      <c r="E923" s="159" t="s">
        <v>0</v>
      </c>
      <c r="F923" s="212"/>
      <c r="G923" s="217"/>
      <c r="H923" s="216"/>
      <c r="I923" s="219" t="str">
        <f t="shared" si="523"/>
        <v>S.I.</v>
      </c>
      <c r="J923" s="235"/>
      <c r="K923" s="61"/>
      <c r="L923" s="224"/>
      <c r="M923" s="225" t="str">
        <f t="shared" si="524"/>
        <v>S.I.</v>
      </c>
      <c r="N923" s="234"/>
      <c r="O923" s="63"/>
      <c r="P923" s="227"/>
      <c r="Q923" s="228" t="str">
        <f t="shared" si="525"/>
        <v>S.I.</v>
      </c>
      <c r="R923" s="233"/>
      <c r="S923" s="65"/>
      <c r="T923" s="222"/>
      <c r="U923" s="223" t="str">
        <f t="shared" si="526"/>
        <v>S.I.</v>
      </c>
      <c r="V923" s="232"/>
      <c r="W923" s="66"/>
      <c r="X923" s="229"/>
      <c r="Y923" s="230" t="str">
        <f t="shared" si="527"/>
        <v>S.I.</v>
      </c>
      <c r="Z923" s="440"/>
      <c r="AA923" s="441"/>
      <c r="AB923" s="465"/>
      <c r="AC923" s="443" t="str">
        <f t="shared" si="528"/>
        <v>S.I.</v>
      </c>
      <c r="AD923" s="446"/>
      <c r="AE923" s="447"/>
      <c r="AF923" s="468"/>
      <c r="AG923" s="449" t="str">
        <f t="shared" si="529"/>
        <v>S.I.</v>
      </c>
      <c r="AH923" s="452"/>
      <c r="AI923" s="453"/>
      <c r="AJ923" s="473"/>
      <c r="AK923" s="455" t="str">
        <f t="shared" si="530"/>
        <v>S.I.</v>
      </c>
      <c r="AL923" s="1"/>
    </row>
    <row r="924" spans="1:38" ht="19.5" customHeight="1" outlineLevel="1">
      <c r="A924" s="552"/>
      <c r="B924" s="551"/>
      <c r="C924" s="386">
        <v>1829</v>
      </c>
      <c r="D924" s="543" t="s">
        <v>402</v>
      </c>
      <c r="E924" s="159" t="s">
        <v>412</v>
      </c>
      <c r="F924" s="212"/>
      <c r="G924" s="217"/>
      <c r="H924" s="216"/>
      <c r="I924" s="219" t="str">
        <f t="shared" si="523"/>
        <v>S.I.</v>
      </c>
      <c r="J924" s="235"/>
      <c r="K924" s="61"/>
      <c r="L924" s="224"/>
      <c r="M924" s="225" t="str">
        <f t="shared" si="524"/>
        <v>S.I.</v>
      </c>
      <c r="N924" s="234"/>
      <c r="O924" s="63"/>
      <c r="P924" s="227"/>
      <c r="Q924" s="228" t="str">
        <f t="shared" si="525"/>
        <v>S.I.</v>
      </c>
      <c r="R924" s="233"/>
      <c r="S924" s="65"/>
      <c r="T924" s="222"/>
      <c r="U924" s="223" t="str">
        <f t="shared" si="526"/>
        <v>S.I.</v>
      </c>
      <c r="V924" s="232"/>
      <c r="W924" s="66"/>
      <c r="X924" s="229"/>
      <c r="Y924" s="230" t="str">
        <f t="shared" si="527"/>
        <v>S.I.</v>
      </c>
      <c r="Z924" s="440"/>
      <c r="AA924" s="441"/>
      <c r="AB924" s="465"/>
      <c r="AC924" s="443" t="str">
        <f t="shared" si="528"/>
        <v>S.I.</v>
      </c>
      <c r="AD924" s="446"/>
      <c r="AE924" s="447"/>
      <c r="AF924" s="468"/>
      <c r="AG924" s="449" t="str">
        <f t="shared" si="529"/>
        <v>S.I.</v>
      </c>
      <c r="AH924" s="452"/>
      <c r="AI924" s="453"/>
      <c r="AJ924" s="473"/>
      <c r="AK924" s="455" t="str">
        <f t="shared" si="530"/>
        <v>S.I.</v>
      </c>
      <c r="AL924" s="1"/>
    </row>
    <row r="925" spans="1:38" ht="19.5" customHeight="1" outlineLevel="1">
      <c r="A925" s="552"/>
      <c r="B925" s="551"/>
      <c r="C925" s="386">
        <v>1854</v>
      </c>
      <c r="D925" s="542" t="s">
        <v>861</v>
      </c>
      <c r="E925" s="159" t="s">
        <v>0</v>
      </c>
      <c r="F925" s="212"/>
      <c r="G925" s="217"/>
      <c r="H925" s="216"/>
      <c r="I925" s="219" t="str">
        <f t="shared" si="523"/>
        <v>S.I.</v>
      </c>
      <c r="J925" s="235"/>
      <c r="K925" s="61"/>
      <c r="L925" s="224"/>
      <c r="M925" s="225" t="str">
        <f t="shared" si="524"/>
        <v>S.I.</v>
      </c>
      <c r="N925" s="234"/>
      <c r="O925" s="63"/>
      <c r="P925" s="227"/>
      <c r="Q925" s="228" t="str">
        <f t="shared" si="525"/>
        <v>S.I.</v>
      </c>
      <c r="R925" s="233"/>
      <c r="S925" s="65"/>
      <c r="T925" s="222"/>
      <c r="U925" s="223" t="str">
        <f t="shared" si="526"/>
        <v>S.I.</v>
      </c>
      <c r="V925" s="232"/>
      <c r="W925" s="66"/>
      <c r="X925" s="229"/>
      <c r="Y925" s="230" t="str">
        <f t="shared" si="527"/>
        <v>S.I.</v>
      </c>
      <c r="Z925" s="440"/>
      <c r="AA925" s="441"/>
      <c r="AB925" s="465"/>
      <c r="AC925" s="443" t="str">
        <f t="shared" si="528"/>
        <v>S.I.</v>
      </c>
      <c r="AD925" s="446"/>
      <c r="AE925" s="447"/>
      <c r="AF925" s="468"/>
      <c r="AG925" s="449" t="str">
        <f t="shared" si="529"/>
        <v>S.I.</v>
      </c>
      <c r="AH925" s="452"/>
      <c r="AI925" s="453"/>
      <c r="AJ925" s="473"/>
      <c r="AK925" s="455" t="str">
        <f t="shared" si="530"/>
        <v>S.I.</v>
      </c>
      <c r="AL925" s="1"/>
    </row>
    <row r="926" spans="1:38" ht="19.5" customHeight="1" outlineLevel="1">
      <c r="A926" s="552"/>
      <c r="B926" s="551"/>
      <c r="C926" s="386">
        <v>1879</v>
      </c>
      <c r="D926" s="543" t="s">
        <v>402</v>
      </c>
      <c r="E926" s="159" t="s">
        <v>412</v>
      </c>
      <c r="F926" s="212"/>
      <c r="G926" s="217"/>
      <c r="H926" s="216"/>
      <c r="I926" s="219" t="str">
        <f t="shared" si="523"/>
        <v>S.I.</v>
      </c>
      <c r="J926" s="235"/>
      <c r="K926" s="61"/>
      <c r="L926" s="224"/>
      <c r="M926" s="225" t="str">
        <f t="shared" si="524"/>
        <v>S.I.</v>
      </c>
      <c r="N926" s="234"/>
      <c r="O926" s="63"/>
      <c r="P926" s="227"/>
      <c r="Q926" s="228" t="str">
        <f t="shared" si="525"/>
        <v>S.I.</v>
      </c>
      <c r="R926" s="233"/>
      <c r="S926" s="65"/>
      <c r="T926" s="222"/>
      <c r="U926" s="223" t="str">
        <f t="shared" si="526"/>
        <v>S.I.</v>
      </c>
      <c r="V926" s="232"/>
      <c r="W926" s="66"/>
      <c r="X926" s="229"/>
      <c r="Y926" s="230" t="str">
        <f t="shared" si="527"/>
        <v>S.I.</v>
      </c>
      <c r="Z926" s="440"/>
      <c r="AA926" s="441"/>
      <c r="AB926" s="465"/>
      <c r="AC926" s="443" t="str">
        <f t="shared" si="528"/>
        <v>S.I.</v>
      </c>
      <c r="AD926" s="446"/>
      <c r="AE926" s="447"/>
      <c r="AF926" s="468"/>
      <c r="AG926" s="449" t="str">
        <f t="shared" si="529"/>
        <v>S.I.</v>
      </c>
      <c r="AH926" s="452"/>
      <c r="AI926" s="453"/>
      <c r="AJ926" s="473"/>
      <c r="AK926" s="455" t="str">
        <f t="shared" si="530"/>
        <v>S.I.</v>
      </c>
      <c r="AL926" s="1"/>
    </row>
    <row r="927" spans="1:38" ht="19.5" customHeight="1">
      <c r="A927" s="552"/>
      <c r="B927" s="551"/>
      <c r="C927" s="385">
        <f>+C922+1</f>
        <v>858</v>
      </c>
      <c r="D927" s="541" t="s">
        <v>402</v>
      </c>
      <c r="E927" s="159" t="s">
        <v>0</v>
      </c>
      <c r="F927" s="212"/>
      <c r="G927" s="217"/>
      <c r="H927" s="216"/>
      <c r="I927" s="219" t="str">
        <f t="shared" si="523"/>
        <v>S.I.</v>
      </c>
      <c r="J927" s="235"/>
      <c r="K927" s="61"/>
      <c r="L927" s="224"/>
      <c r="M927" s="225" t="str">
        <f t="shared" si="524"/>
        <v>S.I.</v>
      </c>
      <c r="N927" s="234"/>
      <c r="O927" s="63"/>
      <c r="P927" s="227"/>
      <c r="Q927" s="228" t="str">
        <f t="shared" si="525"/>
        <v>S.I.</v>
      </c>
      <c r="R927" s="233"/>
      <c r="S927" s="65"/>
      <c r="T927" s="222"/>
      <c r="U927" s="223" t="str">
        <f t="shared" si="526"/>
        <v>S.I.</v>
      </c>
      <c r="V927" s="232"/>
      <c r="W927" s="66"/>
      <c r="X927" s="229"/>
      <c r="Y927" s="230" t="str">
        <f t="shared" si="527"/>
        <v>S.I.</v>
      </c>
      <c r="Z927" s="440"/>
      <c r="AA927" s="441"/>
      <c r="AB927" s="465"/>
      <c r="AC927" s="443" t="str">
        <f t="shared" si="528"/>
        <v>S.I.</v>
      </c>
      <c r="AD927" s="446"/>
      <c r="AE927" s="447"/>
      <c r="AF927" s="468"/>
      <c r="AG927" s="449" t="str">
        <f t="shared" si="529"/>
        <v>S.I.</v>
      </c>
      <c r="AH927" s="452"/>
      <c r="AI927" s="453"/>
      <c r="AJ927" s="473"/>
      <c r="AK927" s="455" t="str">
        <f t="shared" si="530"/>
        <v>S.I.</v>
      </c>
      <c r="AL927" s="1"/>
    </row>
    <row r="928" spans="1:38" ht="19.5" customHeight="1">
      <c r="A928" s="552"/>
      <c r="B928" s="551"/>
      <c r="C928" s="385">
        <f t="shared" si="522"/>
        <v>859</v>
      </c>
      <c r="D928" s="541" t="s">
        <v>402</v>
      </c>
      <c r="E928" s="159" t="s">
        <v>412</v>
      </c>
      <c r="F928" s="212"/>
      <c r="G928" s="217"/>
      <c r="H928" s="216"/>
      <c r="I928" s="219" t="str">
        <f t="shared" si="523"/>
        <v>S.I.</v>
      </c>
      <c r="J928" s="235"/>
      <c r="K928" s="61"/>
      <c r="L928" s="224"/>
      <c r="M928" s="225" t="str">
        <f t="shared" si="524"/>
        <v>S.I.</v>
      </c>
      <c r="N928" s="234"/>
      <c r="O928" s="63"/>
      <c r="P928" s="227"/>
      <c r="Q928" s="228" t="str">
        <f t="shared" si="525"/>
        <v>S.I.</v>
      </c>
      <c r="R928" s="233"/>
      <c r="S928" s="65"/>
      <c r="T928" s="222"/>
      <c r="U928" s="223" t="str">
        <f t="shared" si="526"/>
        <v>S.I.</v>
      </c>
      <c r="V928" s="232"/>
      <c r="W928" s="66"/>
      <c r="X928" s="229"/>
      <c r="Y928" s="230" t="str">
        <f t="shared" si="527"/>
        <v>S.I.</v>
      </c>
      <c r="Z928" s="440"/>
      <c r="AA928" s="441"/>
      <c r="AB928" s="465"/>
      <c r="AC928" s="443" t="str">
        <f t="shared" si="528"/>
        <v>S.I.</v>
      </c>
      <c r="AD928" s="446"/>
      <c r="AE928" s="447"/>
      <c r="AF928" s="468"/>
      <c r="AG928" s="449" t="str">
        <f t="shared" si="529"/>
        <v>S.I.</v>
      </c>
      <c r="AH928" s="452"/>
      <c r="AI928" s="453"/>
      <c r="AJ928" s="473"/>
      <c r="AK928" s="455" t="str">
        <f t="shared" si="530"/>
        <v>S.I.</v>
      </c>
      <c r="AL928" s="1"/>
    </row>
    <row r="929" spans="1:38" ht="19.5" customHeight="1">
      <c r="A929" s="552"/>
      <c r="B929" s="551"/>
      <c r="C929" s="385">
        <f t="shared" si="522"/>
        <v>860</v>
      </c>
      <c r="D929" s="541" t="s">
        <v>403</v>
      </c>
      <c r="E929" s="159" t="s">
        <v>0</v>
      </c>
      <c r="F929" s="212"/>
      <c r="G929" s="217"/>
      <c r="H929" s="216"/>
      <c r="I929" s="219" t="str">
        <f t="shared" si="523"/>
        <v>S.I.</v>
      </c>
      <c r="J929" s="235"/>
      <c r="K929" s="61"/>
      <c r="L929" s="224"/>
      <c r="M929" s="225" t="str">
        <f t="shared" si="524"/>
        <v>S.I.</v>
      </c>
      <c r="N929" s="234"/>
      <c r="O929" s="63"/>
      <c r="P929" s="227"/>
      <c r="Q929" s="228" t="str">
        <f t="shared" si="525"/>
        <v>S.I.</v>
      </c>
      <c r="R929" s="233"/>
      <c r="S929" s="65"/>
      <c r="T929" s="222"/>
      <c r="U929" s="223" t="str">
        <f t="shared" si="526"/>
        <v>S.I.</v>
      </c>
      <c r="V929" s="232"/>
      <c r="W929" s="66"/>
      <c r="X929" s="229"/>
      <c r="Y929" s="230" t="str">
        <f t="shared" si="527"/>
        <v>S.I.</v>
      </c>
      <c r="Z929" s="440"/>
      <c r="AA929" s="441"/>
      <c r="AB929" s="465"/>
      <c r="AC929" s="443" t="str">
        <f t="shared" si="528"/>
        <v>S.I.</v>
      </c>
      <c r="AD929" s="446"/>
      <c r="AE929" s="447"/>
      <c r="AF929" s="468"/>
      <c r="AG929" s="449" t="str">
        <f t="shared" si="529"/>
        <v>S.I.</v>
      </c>
      <c r="AH929" s="452"/>
      <c r="AI929" s="453"/>
      <c r="AJ929" s="473"/>
      <c r="AK929" s="455" t="str">
        <f t="shared" si="530"/>
        <v>S.I.</v>
      </c>
      <c r="AL929" s="1"/>
    </row>
    <row r="930" spans="1:38" ht="19.5" customHeight="1">
      <c r="A930" s="552"/>
      <c r="B930" s="551"/>
      <c r="C930" s="385">
        <f t="shared" si="522"/>
        <v>861</v>
      </c>
      <c r="D930" s="541" t="s">
        <v>403</v>
      </c>
      <c r="E930" s="159" t="s">
        <v>412</v>
      </c>
      <c r="F930" s="212"/>
      <c r="G930" s="217"/>
      <c r="H930" s="216"/>
      <c r="I930" s="219" t="str">
        <f t="shared" si="523"/>
        <v>S.I.</v>
      </c>
      <c r="J930" s="235"/>
      <c r="K930" s="61"/>
      <c r="L930" s="224"/>
      <c r="M930" s="225" t="str">
        <f t="shared" si="524"/>
        <v>S.I.</v>
      </c>
      <c r="N930" s="234"/>
      <c r="O930" s="63"/>
      <c r="P930" s="227"/>
      <c r="Q930" s="228" t="str">
        <f t="shared" si="525"/>
        <v>S.I.</v>
      </c>
      <c r="R930" s="233"/>
      <c r="S930" s="65"/>
      <c r="T930" s="222"/>
      <c r="U930" s="223" t="str">
        <f t="shared" si="526"/>
        <v>S.I.</v>
      </c>
      <c r="V930" s="232"/>
      <c r="W930" s="66"/>
      <c r="X930" s="229"/>
      <c r="Y930" s="230" t="str">
        <f t="shared" si="527"/>
        <v>S.I.</v>
      </c>
      <c r="Z930" s="440"/>
      <c r="AA930" s="441"/>
      <c r="AB930" s="465"/>
      <c r="AC930" s="443" t="str">
        <f t="shared" si="528"/>
        <v>S.I.</v>
      </c>
      <c r="AD930" s="446"/>
      <c r="AE930" s="447"/>
      <c r="AF930" s="468"/>
      <c r="AG930" s="449" t="str">
        <f t="shared" si="529"/>
        <v>S.I.</v>
      </c>
      <c r="AH930" s="452"/>
      <c r="AI930" s="453"/>
      <c r="AJ930" s="473"/>
      <c r="AK930" s="455" t="str">
        <f t="shared" si="530"/>
        <v>S.I.</v>
      </c>
      <c r="AL930" s="1"/>
    </row>
    <row r="931" spans="1:38" ht="19.5" customHeight="1">
      <c r="A931" s="552"/>
      <c r="B931" s="551"/>
      <c r="C931" s="385">
        <f t="shared" si="522"/>
        <v>862</v>
      </c>
      <c r="D931" s="541" t="s">
        <v>404</v>
      </c>
      <c r="E931" s="159" t="s">
        <v>0</v>
      </c>
      <c r="F931" s="212"/>
      <c r="G931" s="217"/>
      <c r="H931" s="216"/>
      <c r="I931" s="219" t="str">
        <f t="shared" si="523"/>
        <v>S.I.</v>
      </c>
      <c r="J931" s="235"/>
      <c r="K931" s="61"/>
      <c r="L931" s="224"/>
      <c r="M931" s="225" t="str">
        <f t="shared" si="524"/>
        <v>S.I.</v>
      </c>
      <c r="N931" s="234"/>
      <c r="O931" s="63"/>
      <c r="P931" s="227"/>
      <c r="Q931" s="228" t="str">
        <f t="shared" si="525"/>
        <v>S.I.</v>
      </c>
      <c r="R931" s="233"/>
      <c r="S931" s="65"/>
      <c r="T931" s="222"/>
      <c r="U931" s="223" t="str">
        <f t="shared" si="526"/>
        <v>S.I.</v>
      </c>
      <c r="V931" s="232"/>
      <c r="W931" s="66"/>
      <c r="X931" s="229"/>
      <c r="Y931" s="230" t="str">
        <f t="shared" si="527"/>
        <v>S.I.</v>
      </c>
      <c r="Z931" s="440"/>
      <c r="AA931" s="441"/>
      <c r="AB931" s="465"/>
      <c r="AC931" s="443" t="str">
        <f t="shared" si="528"/>
        <v>S.I.</v>
      </c>
      <c r="AD931" s="446"/>
      <c r="AE931" s="447"/>
      <c r="AF931" s="468"/>
      <c r="AG931" s="449" t="str">
        <f t="shared" si="529"/>
        <v>S.I.</v>
      </c>
      <c r="AH931" s="452"/>
      <c r="AI931" s="453"/>
      <c r="AJ931" s="473"/>
      <c r="AK931" s="455" t="str">
        <f t="shared" si="530"/>
        <v>S.I.</v>
      </c>
      <c r="AL931" s="1"/>
    </row>
    <row r="932" spans="1:38" ht="19.5" customHeight="1">
      <c r="A932" s="552"/>
      <c r="B932" s="551"/>
      <c r="C932" s="385">
        <f t="shared" si="522"/>
        <v>863</v>
      </c>
      <c r="D932" s="541" t="s">
        <v>404</v>
      </c>
      <c r="E932" s="159" t="s">
        <v>412</v>
      </c>
      <c r="F932" s="212"/>
      <c r="G932" s="217"/>
      <c r="H932" s="216"/>
      <c r="I932" s="219" t="str">
        <f t="shared" si="523"/>
        <v>S.I.</v>
      </c>
      <c r="J932" s="235"/>
      <c r="K932" s="61"/>
      <c r="L932" s="224"/>
      <c r="M932" s="225" t="str">
        <f t="shared" si="524"/>
        <v>S.I.</v>
      </c>
      <c r="N932" s="234"/>
      <c r="O932" s="63"/>
      <c r="P932" s="227"/>
      <c r="Q932" s="228" t="str">
        <f t="shared" si="525"/>
        <v>S.I.</v>
      </c>
      <c r="R932" s="233"/>
      <c r="S932" s="65"/>
      <c r="T932" s="222"/>
      <c r="U932" s="223" t="str">
        <f t="shared" si="526"/>
        <v>S.I.</v>
      </c>
      <c r="V932" s="232"/>
      <c r="W932" s="66"/>
      <c r="X932" s="229"/>
      <c r="Y932" s="230" t="str">
        <f t="shared" si="527"/>
        <v>S.I.</v>
      </c>
      <c r="Z932" s="440"/>
      <c r="AA932" s="441"/>
      <c r="AB932" s="465"/>
      <c r="AC932" s="443" t="str">
        <f t="shared" si="528"/>
        <v>S.I.</v>
      </c>
      <c r="AD932" s="446"/>
      <c r="AE932" s="447"/>
      <c r="AF932" s="468"/>
      <c r="AG932" s="449" t="str">
        <f t="shared" si="529"/>
        <v>S.I.</v>
      </c>
      <c r="AH932" s="452"/>
      <c r="AI932" s="453"/>
      <c r="AJ932" s="473"/>
      <c r="AK932" s="455" t="str">
        <f t="shared" si="530"/>
        <v>S.I.</v>
      </c>
      <c r="AL932" s="1"/>
    </row>
    <row r="933" spans="1:38" ht="19.5" customHeight="1">
      <c r="A933" s="552"/>
      <c r="B933" s="551"/>
      <c r="C933" s="385">
        <f t="shared" si="522"/>
        <v>864</v>
      </c>
      <c r="D933" s="541" t="s">
        <v>405</v>
      </c>
      <c r="E933" s="159" t="s">
        <v>0</v>
      </c>
      <c r="F933" s="212"/>
      <c r="G933" s="217"/>
      <c r="H933" s="216"/>
      <c r="I933" s="219" t="str">
        <f t="shared" si="523"/>
        <v>S.I.</v>
      </c>
      <c r="J933" s="235"/>
      <c r="K933" s="61"/>
      <c r="L933" s="224"/>
      <c r="M933" s="225" t="str">
        <f t="shared" si="524"/>
        <v>S.I.</v>
      </c>
      <c r="N933" s="234"/>
      <c r="O933" s="63"/>
      <c r="P933" s="227"/>
      <c r="Q933" s="228" t="str">
        <f t="shared" si="525"/>
        <v>S.I.</v>
      </c>
      <c r="R933" s="233"/>
      <c r="S933" s="65"/>
      <c r="T933" s="222"/>
      <c r="U933" s="223" t="str">
        <f t="shared" si="526"/>
        <v>S.I.</v>
      </c>
      <c r="V933" s="232"/>
      <c r="W933" s="66"/>
      <c r="X933" s="229"/>
      <c r="Y933" s="230" t="str">
        <f t="shared" si="527"/>
        <v>S.I.</v>
      </c>
      <c r="Z933" s="440"/>
      <c r="AA933" s="441"/>
      <c r="AB933" s="465"/>
      <c r="AC933" s="443" t="str">
        <f t="shared" si="528"/>
        <v>S.I.</v>
      </c>
      <c r="AD933" s="446"/>
      <c r="AE933" s="447"/>
      <c r="AF933" s="468"/>
      <c r="AG933" s="449" t="str">
        <f t="shared" si="529"/>
        <v>S.I.</v>
      </c>
      <c r="AH933" s="452"/>
      <c r="AI933" s="453"/>
      <c r="AJ933" s="473"/>
      <c r="AK933" s="455" t="str">
        <f t="shared" si="530"/>
        <v>S.I.</v>
      </c>
      <c r="AL933" s="1"/>
    </row>
    <row r="934" spans="1:38" ht="19.5" customHeight="1">
      <c r="A934" s="552"/>
      <c r="B934" s="551"/>
      <c r="C934" s="385">
        <f t="shared" si="522"/>
        <v>865</v>
      </c>
      <c r="D934" s="541" t="s">
        <v>405</v>
      </c>
      <c r="E934" s="159" t="s">
        <v>412</v>
      </c>
      <c r="F934" s="212"/>
      <c r="G934" s="217"/>
      <c r="H934" s="216"/>
      <c r="I934" s="219" t="str">
        <f t="shared" si="523"/>
        <v>S.I.</v>
      </c>
      <c r="J934" s="235"/>
      <c r="K934" s="61"/>
      <c r="L934" s="224"/>
      <c r="M934" s="225" t="str">
        <f t="shared" si="524"/>
        <v>S.I.</v>
      </c>
      <c r="N934" s="234"/>
      <c r="O934" s="63"/>
      <c r="P934" s="227"/>
      <c r="Q934" s="228" t="str">
        <f t="shared" si="525"/>
        <v>S.I.</v>
      </c>
      <c r="R934" s="233"/>
      <c r="S934" s="65"/>
      <c r="T934" s="222"/>
      <c r="U934" s="223" t="str">
        <f t="shared" si="526"/>
        <v>S.I.</v>
      </c>
      <c r="V934" s="232"/>
      <c r="W934" s="66"/>
      <c r="X934" s="229"/>
      <c r="Y934" s="230" t="str">
        <f t="shared" si="527"/>
        <v>S.I.</v>
      </c>
      <c r="Z934" s="440"/>
      <c r="AA934" s="441"/>
      <c r="AB934" s="465"/>
      <c r="AC934" s="443" t="str">
        <f t="shared" si="528"/>
        <v>S.I.</v>
      </c>
      <c r="AD934" s="446"/>
      <c r="AE934" s="447"/>
      <c r="AF934" s="468"/>
      <c r="AG934" s="449" t="str">
        <f t="shared" si="529"/>
        <v>S.I.</v>
      </c>
      <c r="AH934" s="452"/>
      <c r="AI934" s="453"/>
      <c r="AJ934" s="473"/>
      <c r="AK934" s="455" t="str">
        <f t="shared" si="530"/>
        <v>S.I.</v>
      </c>
      <c r="AL934" s="1"/>
    </row>
    <row r="935" spans="1:38" ht="19.5" customHeight="1">
      <c r="A935" s="552"/>
      <c r="B935" s="551"/>
      <c r="C935" s="385">
        <f t="shared" si="522"/>
        <v>866</v>
      </c>
      <c r="D935" s="541" t="s">
        <v>406</v>
      </c>
      <c r="E935" s="159" t="s">
        <v>0</v>
      </c>
      <c r="F935" s="212"/>
      <c r="G935" s="217"/>
      <c r="H935" s="216"/>
      <c r="I935" s="219" t="str">
        <f t="shared" si="523"/>
        <v>S.I.</v>
      </c>
      <c r="J935" s="235"/>
      <c r="K935" s="61"/>
      <c r="L935" s="224"/>
      <c r="M935" s="225" t="str">
        <f t="shared" si="524"/>
        <v>S.I.</v>
      </c>
      <c r="N935" s="234"/>
      <c r="O935" s="63"/>
      <c r="P935" s="227"/>
      <c r="Q935" s="228" t="str">
        <f t="shared" si="525"/>
        <v>S.I.</v>
      </c>
      <c r="R935" s="233"/>
      <c r="S935" s="65"/>
      <c r="T935" s="222"/>
      <c r="U935" s="223" t="str">
        <f t="shared" si="526"/>
        <v>S.I.</v>
      </c>
      <c r="V935" s="232"/>
      <c r="W935" s="66"/>
      <c r="X935" s="229"/>
      <c r="Y935" s="230" t="str">
        <f t="shared" si="527"/>
        <v>S.I.</v>
      </c>
      <c r="Z935" s="440"/>
      <c r="AA935" s="441"/>
      <c r="AB935" s="465"/>
      <c r="AC935" s="443" t="str">
        <f t="shared" si="528"/>
        <v>S.I.</v>
      </c>
      <c r="AD935" s="446"/>
      <c r="AE935" s="447"/>
      <c r="AF935" s="468"/>
      <c r="AG935" s="449" t="str">
        <f t="shared" si="529"/>
        <v>S.I.</v>
      </c>
      <c r="AH935" s="452"/>
      <c r="AI935" s="453"/>
      <c r="AJ935" s="473"/>
      <c r="AK935" s="455" t="str">
        <f t="shared" si="530"/>
        <v>S.I.</v>
      </c>
      <c r="AL935" s="1"/>
    </row>
    <row r="936" spans="1:38" ht="19.5" customHeight="1">
      <c r="A936" s="552"/>
      <c r="B936" s="551"/>
      <c r="C936" s="385">
        <f t="shared" si="522"/>
        <v>867</v>
      </c>
      <c r="D936" s="541" t="s">
        <v>406</v>
      </c>
      <c r="E936" s="159" t="s">
        <v>412</v>
      </c>
      <c r="F936" s="212"/>
      <c r="G936" s="217"/>
      <c r="H936" s="216"/>
      <c r="I936" s="219" t="str">
        <f t="shared" si="523"/>
        <v>S.I.</v>
      </c>
      <c r="J936" s="235"/>
      <c r="K936" s="61"/>
      <c r="L936" s="224"/>
      <c r="M936" s="225" t="str">
        <f t="shared" si="524"/>
        <v>S.I.</v>
      </c>
      <c r="N936" s="234"/>
      <c r="O936" s="63"/>
      <c r="P936" s="227"/>
      <c r="Q936" s="228" t="str">
        <f t="shared" si="525"/>
        <v>S.I.</v>
      </c>
      <c r="R936" s="233"/>
      <c r="S936" s="65"/>
      <c r="T936" s="222"/>
      <c r="U936" s="223" t="str">
        <f t="shared" si="526"/>
        <v>S.I.</v>
      </c>
      <c r="V936" s="232"/>
      <c r="W936" s="66"/>
      <c r="X936" s="229"/>
      <c r="Y936" s="230" t="str">
        <f t="shared" si="527"/>
        <v>S.I.</v>
      </c>
      <c r="Z936" s="440"/>
      <c r="AA936" s="441"/>
      <c r="AB936" s="465"/>
      <c r="AC936" s="443" t="str">
        <f t="shared" si="528"/>
        <v>S.I.</v>
      </c>
      <c r="AD936" s="446"/>
      <c r="AE936" s="447"/>
      <c r="AF936" s="468"/>
      <c r="AG936" s="449" t="str">
        <f t="shared" si="529"/>
        <v>S.I.</v>
      </c>
      <c r="AH936" s="452"/>
      <c r="AI936" s="453"/>
      <c r="AJ936" s="473"/>
      <c r="AK936" s="455" t="str">
        <f t="shared" si="530"/>
        <v>S.I.</v>
      </c>
      <c r="AL936" s="1"/>
    </row>
    <row r="937" spans="1:38" ht="19.5" customHeight="1">
      <c r="A937" s="552"/>
      <c r="B937" s="551"/>
      <c r="C937" s="385">
        <f t="shared" si="522"/>
        <v>868</v>
      </c>
      <c r="D937" s="541" t="s">
        <v>410</v>
      </c>
      <c r="E937" s="159" t="s">
        <v>0</v>
      </c>
      <c r="F937" s="212"/>
      <c r="G937" s="217"/>
      <c r="H937" s="216"/>
      <c r="I937" s="219" t="str">
        <f t="shared" si="523"/>
        <v>S.I.</v>
      </c>
      <c r="J937" s="235"/>
      <c r="K937" s="61"/>
      <c r="L937" s="224"/>
      <c r="M937" s="225" t="str">
        <f t="shared" si="524"/>
        <v>S.I.</v>
      </c>
      <c r="N937" s="234"/>
      <c r="O937" s="63"/>
      <c r="P937" s="227"/>
      <c r="Q937" s="228" t="str">
        <f t="shared" si="525"/>
        <v>S.I.</v>
      </c>
      <c r="R937" s="233"/>
      <c r="S937" s="65"/>
      <c r="T937" s="222"/>
      <c r="U937" s="223" t="str">
        <f t="shared" si="526"/>
        <v>S.I.</v>
      </c>
      <c r="V937" s="232"/>
      <c r="W937" s="66"/>
      <c r="X937" s="229"/>
      <c r="Y937" s="230" t="str">
        <f t="shared" si="527"/>
        <v>S.I.</v>
      </c>
      <c r="Z937" s="440"/>
      <c r="AA937" s="441"/>
      <c r="AB937" s="465"/>
      <c r="AC937" s="443" t="str">
        <f t="shared" si="528"/>
        <v>S.I.</v>
      </c>
      <c r="AD937" s="446"/>
      <c r="AE937" s="447"/>
      <c r="AF937" s="468"/>
      <c r="AG937" s="449" t="str">
        <f t="shared" si="529"/>
        <v>S.I.</v>
      </c>
      <c r="AH937" s="452"/>
      <c r="AI937" s="453"/>
      <c r="AJ937" s="473"/>
      <c r="AK937" s="455" t="str">
        <f t="shared" si="530"/>
        <v>S.I.</v>
      </c>
      <c r="AL937" s="1"/>
    </row>
    <row r="938" spans="1:38" ht="19.5" customHeight="1">
      <c r="A938" s="552"/>
      <c r="B938" s="551"/>
      <c r="C938" s="385">
        <f t="shared" si="522"/>
        <v>869</v>
      </c>
      <c r="D938" s="541" t="s">
        <v>410</v>
      </c>
      <c r="E938" s="159" t="s">
        <v>412</v>
      </c>
      <c r="F938" s="212"/>
      <c r="G938" s="217"/>
      <c r="H938" s="216"/>
      <c r="I938" s="219" t="str">
        <f t="shared" si="523"/>
        <v>S.I.</v>
      </c>
      <c r="J938" s="235"/>
      <c r="K938" s="61"/>
      <c r="L938" s="224"/>
      <c r="M938" s="225" t="str">
        <f t="shared" si="524"/>
        <v>S.I.</v>
      </c>
      <c r="N938" s="234"/>
      <c r="O938" s="63"/>
      <c r="P938" s="227"/>
      <c r="Q938" s="228" t="str">
        <f t="shared" si="525"/>
        <v>S.I.</v>
      </c>
      <c r="R938" s="233"/>
      <c r="S938" s="65"/>
      <c r="T938" s="222"/>
      <c r="U938" s="223" t="str">
        <f t="shared" si="526"/>
        <v>S.I.</v>
      </c>
      <c r="V938" s="232"/>
      <c r="W938" s="66"/>
      <c r="X938" s="229"/>
      <c r="Y938" s="230" t="str">
        <f t="shared" si="527"/>
        <v>S.I.</v>
      </c>
      <c r="Z938" s="440"/>
      <c r="AA938" s="441"/>
      <c r="AB938" s="465"/>
      <c r="AC938" s="443" t="str">
        <f t="shared" si="528"/>
        <v>S.I.</v>
      </c>
      <c r="AD938" s="446"/>
      <c r="AE938" s="447"/>
      <c r="AF938" s="468"/>
      <c r="AG938" s="449" t="str">
        <f t="shared" si="529"/>
        <v>S.I.</v>
      </c>
      <c r="AH938" s="452"/>
      <c r="AI938" s="453"/>
      <c r="AJ938" s="473"/>
      <c r="AK938" s="455" t="str">
        <f t="shared" si="530"/>
        <v>S.I.</v>
      </c>
      <c r="AL938" s="1"/>
    </row>
    <row r="939" spans="1:38" ht="19.5" customHeight="1">
      <c r="A939" s="552"/>
      <c r="B939" s="551"/>
      <c r="C939" s="385">
        <f t="shared" si="522"/>
        <v>870</v>
      </c>
      <c r="D939" s="541" t="s">
        <v>413</v>
      </c>
      <c r="E939" s="159" t="s">
        <v>0</v>
      </c>
      <c r="F939" s="212"/>
      <c r="G939" s="217"/>
      <c r="H939" s="216"/>
      <c r="I939" s="219" t="str">
        <f t="shared" si="523"/>
        <v>S.I.</v>
      </c>
      <c r="J939" s="235"/>
      <c r="K939" s="61"/>
      <c r="L939" s="224"/>
      <c r="M939" s="225" t="str">
        <f t="shared" si="524"/>
        <v>S.I.</v>
      </c>
      <c r="N939" s="234"/>
      <c r="O939" s="63"/>
      <c r="P939" s="227"/>
      <c r="Q939" s="228" t="str">
        <f t="shared" si="525"/>
        <v>S.I.</v>
      </c>
      <c r="R939" s="233"/>
      <c r="S939" s="65"/>
      <c r="T939" s="222"/>
      <c r="U939" s="223" t="str">
        <f t="shared" si="526"/>
        <v>S.I.</v>
      </c>
      <c r="V939" s="232"/>
      <c r="W939" s="66"/>
      <c r="X939" s="229"/>
      <c r="Y939" s="230" t="str">
        <f t="shared" si="527"/>
        <v>S.I.</v>
      </c>
      <c r="Z939" s="440"/>
      <c r="AA939" s="441"/>
      <c r="AB939" s="465"/>
      <c r="AC939" s="443" t="str">
        <f t="shared" si="528"/>
        <v>S.I.</v>
      </c>
      <c r="AD939" s="446"/>
      <c r="AE939" s="447"/>
      <c r="AF939" s="468"/>
      <c r="AG939" s="449" t="str">
        <f t="shared" si="529"/>
        <v>S.I.</v>
      </c>
      <c r="AH939" s="452"/>
      <c r="AI939" s="453"/>
      <c r="AJ939" s="473"/>
      <c r="AK939" s="455" t="str">
        <f t="shared" si="530"/>
        <v>S.I.</v>
      </c>
      <c r="AL939" s="1"/>
    </row>
    <row r="940" spans="1:38" ht="19.5" customHeight="1">
      <c r="A940" s="552"/>
      <c r="B940" s="551"/>
      <c r="C940" s="385">
        <f t="shared" si="522"/>
        <v>871</v>
      </c>
      <c r="D940" s="541" t="s">
        <v>413</v>
      </c>
      <c r="E940" s="159" t="s">
        <v>412</v>
      </c>
      <c r="F940" s="212"/>
      <c r="G940" s="217"/>
      <c r="H940" s="216"/>
      <c r="I940" s="219" t="str">
        <f t="shared" si="523"/>
        <v>S.I.</v>
      </c>
      <c r="J940" s="235"/>
      <c r="K940" s="61"/>
      <c r="L940" s="224"/>
      <c r="M940" s="225" t="str">
        <f t="shared" si="524"/>
        <v>S.I.</v>
      </c>
      <c r="N940" s="234"/>
      <c r="O940" s="63"/>
      <c r="P940" s="227"/>
      <c r="Q940" s="228" t="str">
        <f t="shared" si="525"/>
        <v>S.I.</v>
      </c>
      <c r="R940" s="233"/>
      <c r="S940" s="65"/>
      <c r="T940" s="222"/>
      <c r="U940" s="223" t="str">
        <f t="shared" si="526"/>
        <v>S.I.</v>
      </c>
      <c r="V940" s="232"/>
      <c r="W940" s="66"/>
      <c r="X940" s="229"/>
      <c r="Y940" s="230" t="str">
        <f t="shared" si="527"/>
        <v>S.I.</v>
      </c>
      <c r="Z940" s="440"/>
      <c r="AA940" s="441"/>
      <c r="AB940" s="465"/>
      <c r="AC940" s="443" t="str">
        <f t="shared" si="528"/>
        <v>S.I.</v>
      </c>
      <c r="AD940" s="446"/>
      <c r="AE940" s="447"/>
      <c r="AF940" s="468"/>
      <c r="AG940" s="449" t="str">
        <f t="shared" si="529"/>
        <v>S.I.</v>
      </c>
      <c r="AH940" s="452"/>
      <c r="AI940" s="453"/>
      <c r="AJ940" s="473"/>
      <c r="AK940" s="455" t="str">
        <f t="shared" si="530"/>
        <v>S.I.</v>
      </c>
      <c r="AL940" s="1"/>
    </row>
    <row r="941" spans="1:38" ht="19.5" customHeight="1">
      <c r="A941" s="552"/>
      <c r="B941" s="551"/>
      <c r="C941" s="385">
        <f t="shared" si="522"/>
        <v>872</v>
      </c>
      <c r="D941" s="541" t="s">
        <v>407</v>
      </c>
      <c r="E941" s="159" t="s">
        <v>0</v>
      </c>
      <c r="F941" s="212"/>
      <c r="G941" s="217"/>
      <c r="H941" s="216"/>
      <c r="I941" s="219" t="str">
        <f t="shared" si="523"/>
        <v>S.I.</v>
      </c>
      <c r="J941" s="235"/>
      <c r="K941" s="61"/>
      <c r="L941" s="224"/>
      <c r="M941" s="225" t="str">
        <f t="shared" si="524"/>
        <v>S.I.</v>
      </c>
      <c r="N941" s="234"/>
      <c r="O941" s="63"/>
      <c r="P941" s="227"/>
      <c r="Q941" s="228" t="str">
        <f t="shared" si="525"/>
        <v>S.I.</v>
      </c>
      <c r="R941" s="233"/>
      <c r="S941" s="65"/>
      <c r="T941" s="222"/>
      <c r="U941" s="223" t="str">
        <f t="shared" si="526"/>
        <v>S.I.</v>
      </c>
      <c r="V941" s="232"/>
      <c r="W941" s="66"/>
      <c r="X941" s="229"/>
      <c r="Y941" s="230" t="str">
        <f t="shared" si="527"/>
        <v>S.I.</v>
      </c>
      <c r="Z941" s="440"/>
      <c r="AA941" s="441"/>
      <c r="AB941" s="465"/>
      <c r="AC941" s="443" t="str">
        <f t="shared" si="528"/>
        <v>S.I.</v>
      </c>
      <c r="AD941" s="446"/>
      <c r="AE941" s="447"/>
      <c r="AF941" s="468"/>
      <c r="AG941" s="449" t="str">
        <f t="shared" si="529"/>
        <v>S.I.</v>
      </c>
      <c r="AH941" s="452"/>
      <c r="AI941" s="453"/>
      <c r="AJ941" s="473"/>
      <c r="AK941" s="455" t="str">
        <f t="shared" si="530"/>
        <v>S.I.</v>
      </c>
      <c r="AL941" s="1"/>
    </row>
    <row r="942" spans="1:38" ht="19.5" customHeight="1">
      <c r="A942" s="552"/>
      <c r="B942" s="551"/>
      <c r="C942" s="385">
        <f t="shared" si="522"/>
        <v>873</v>
      </c>
      <c r="D942" s="541" t="s">
        <v>407</v>
      </c>
      <c r="E942" s="159" t="s">
        <v>412</v>
      </c>
      <c r="F942" s="212"/>
      <c r="G942" s="217"/>
      <c r="H942" s="216"/>
      <c r="I942" s="219" t="str">
        <f t="shared" si="523"/>
        <v>S.I.</v>
      </c>
      <c r="J942" s="235"/>
      <c r="K942" s="61"/>
      <c r="L942" s="224"/>
      <c r="M942" s="225" t="str">
        <f t="shared" si="524"/>
        <v>S.I.</v>
      </c>
      <c r="N942" s="234"/>
      <c r="O942" s="63"/>
      <c r="P942" s="227"/>
      <c r="Q942" s="228" t="str">
        <f t="shared" si="525"/>
        <v>S.I.</v>
      </c>
      <c r="R942" s="233"/>
      <c r="S942" s="65"/>
      <c r="T942" s="222"/>
      <c r="U942" s="223" t="str">
        <f t="shared" si="526"/>
        <v>S.I.</v>
      </c>
      <c r="V942" s="232"/>
      <c r="W942" s="66"/>
      <c r="X942" s="229"/>
      <c r="Y942" s="230" t="str">
        <f t="shared" si="527"/>
        <v>S.I.</v>
      </c>
      <c r="Z942" s="440"/>
      <c r="AA942" s="441"/>
      <c r="AB942" s="465"/>
      <c r="AC942" s="443" t="str">
        <f t="shared" si="528"/>
        <v>S.I.</v>
      </c>
      <c r="AD942" s="446"/>
      <c r="AE942" s="447"/>
      <c r="AF942" s="468"/>
      <c r="AG942" s="449" t="str">
        <f t="shared" si="529"/>
        <v>S.I.</v>
      </c>
      <c r="AH942" s="452"/>
      <c r="AI942" s="453"/>
      <c r="AJ942" s="473"/>
      <c r="AK942" s="455" t="str">
        <f t="shared" si="530"/>
        <v>S.I.</v>
      </c>
      <c r="AL942" s="1"/>
    </row>
    <row r="943" spans="1:38" ht="19.5" customHeight="1">
      <c r="A943" s="552"/>
      <c r="B943" s="551"/>
      <c r="C943" s="385">
        <f t="shared" si="522"/>
        <v>874</v>
      </c>
      <c r="D943" s="541" t="s">
        <v>408</v>
      </c>
      <c r="E943" s="159" t="s">
        <v>0</v>
      </c>
      <c r="F943" s="212"/>
      <c r="G943" s="217"/>
      <c r="H943" s="216"/>
      <c r="I943" s="219" t="str">
        <f t="shared" si="523"/>
        <v>S.I.</v>
      </c>
      <c r="J943" s="235"/>
      <c r="K943" s="61"/>
      <c r="L943" s="224"/>
      <c r="M943" s="225" t="str">
        <f t="shared" si="524"/>
        <v>S.I.</v>
      </c>
      <c r="N943" s="234"/>
      <c r="O943" s="63"/>
      <c r="P943" s="227"/>
      <c r="Q943" s="228" t="str">
        <f t="shared" si="525"/>
        <v>S.I.</v>
      </c>
      <c r="R943" s="233"/>
      <c r="S943" s="65"/>
      <c r="T943" s="222"/>
      <c r="U943" s="223" t="str">
        <f t="shared" si="526"/>
        <v>S.I.</v>
      </c>
      <c r="V943" s="232"/>
      <c r="W943" s="66"/>
      <c r="X943" s="229"/>
      <c r="Y943" s="230" t="str">
        <f t="shared" si="527"/>
        <v>S.I.</v>
      </c>
      <c r="Z943" s="440"/>
      <c r="AA943" s="441"/>
      <c r="AB943" s="465"/>
      <c r="AC943" s="443" t="str">
        <f t="shared" si="528"/>
        <v>S.I.</v>
      </c>
      <c r="AD943" s="446"/>
      <c r="AE943" s="447"/>
      <c r="AF943" s="468"/>
      <c r="AG943" s="449" t="str">
        <f t="shared" si="529"/>
        <v>S.I.</v>
      </c>
      <c r="AH943" s="452"/>
      <c r="AI943" s="453"/>
      <c r="AJ943" s="473"/>
      <c r="AK943" s="455" t="str">
        <f t="shared" si="530"/>
        <v>S.I.</v>
      </c>
      <c r="AL943" s="1"/>
    </row>
    <row r="944" spans="1:38" ht="19.5" customHeight="1">
      <c r="A944" s="552"/>
      <c r="B944" s="551"/>
      <c r="C944" s="385">
        <f t="shared" si="522"/>
        <v>875</v>
      </c>
      <c r="D944" s="541" t="s">
        <v>408</v>
      </c>
      <c r="E944" s="159" t="s">
        <v>412</v>
      </c>
      <c r="F944" s="212"/>
      <c r="G944" s="217"/>
      <c r="H944" s="216"/>
      <c r="I944" s="219" t="str">
        <f t="shared" si="523"/>
        <v>S.I.</v>
      </c>
      <c r="J944" s="235"/>
      <c r="K944" s="61"/>
      <c r="L944" s="224"/>
      <c r="M944" s="225" t="str">
        <f t="shared" si="524"/>
        <v>S.I.</v>
      </c>
      <c r="N944" s="234"/>
      <c r="O944" s="63"/>
      <c r="P944" s="227"/>
      <c r="Q944" s="228" t="str">
        <f t="shared" si="525"/>
        <v>S.I.</v>
      </c>
      <c r="R944" s="233"/>
      <c r="S944" s="65"/>
      <c r="T944" s="222"/>
      <c r="U944" s="223" t="str">
        <f t="shared" si="526"/>
        <v>S.I.</v>
      </c>
      <c r="V944" s="232"/>
      <c r="W944" s="66"/>
      <c r="X944" s="229"/>
      <c r="Y944" s="230" t="str">
        <f t="shared" si="527"/>
        <v>S.I.</v>
      </c>
      <c r="Z944" s="440"/>
      <c r="AA944" s="441"/>
      <c r="AB944" s="465"/>
      <c r="AC944" s="443" t="str">
        <f t="shared" si="528"/>
        <v>S.I.</v>
      </c>
      <c r="AD944" s="446"/>
      <c r="AE944" s="447"/>
      <c r="AF944" s="468"/>
      <c r="AG944" s="449" t="str">
        <f t="shared" si="529"/>
        <v>S.I.</v>
      </c>
      <c r="AH944" s="452"/>
      <c r="AI944" s="453"/>
      <c r="AJ944" s="473"/>
      <c r="AK944" s="455" t="str">
        <f t="shared" si="530"/>
        <v>S.I.</v>
      </c>
      <c r="AL944" s="1"/>
    </row>
    <row r="945" spans="1:38" ht="19.5" customHeight="1">
      <c r="A945" s="552"/>
      <c r="B945" s="551"/>
      <c r="C945" s="385">
        <f t="shared" si="522"/>
        <v>876</v>
      </c>
      <c r="D945" s="541" t="s">
        <v>409</v>
      </c>
      <c r="E945" s="159" t="s">
        <v>0</v>
      </c>
      <c r="F945" s="212"/>
      <c r="G945" s="217"/>
      <c r="H945" s="216"/>
      <c r="I945" s="219" t="str">
        <f t="shared" si="523"/>
        <v>S.I.</v>
      </c>
      <c r="J945" s="235"/>
      <c r="K945" s="61"/>
      <c r="L945" s="224"/>
      <c r="M945" s="225" t="str">
        <f t="shared" si="524"/>
        <v>S.I.</v>
      </c>
      <c r="N945" s="234"/>
      <c r="O945" s="63"/>
      <c r="P945" s="227"/>
      <c r="Q945" s="228" t="str">
        <f t="shared" si="525"/>
        <v>S.I.</v>
      </c>
      <c r="R945" s="233"/>
      <c r="S945" s="65"/>
      <c r="T945" s="222"/>
      <c r="U945" s="223" t="str">
        <f t="shared" si="526"/>
        <v>S.I.</v>
      </c>
      <c r="V945" s="232"/>
      <c r="W945" s="66"/>
      <c r="X945" s="229"/>
      <c r="Y945" s="230" t="str">
        <f t="shared" si="527"/>
        <v>S.I.</v>
      </c>
      <c r="Z945" s="440"/>
      <c r="AA945" s="441"/>
      <c r="AB945" s="465"/>
      <c r="AC945" s="443" t="str">
        <f t="shared" si="528"/>
        <v>S.I.</v>
      </c>
      <c r="AD945" s="446"/>
      <c r="AE945" s="447"/>
      <c r="AF945" s="468"/>
      <c r="AG945" s="449" t="str">
        <f t="shared" si="529"/>
        <v>S.I.</v>
      </c>
      <c r="AH945" s="452"/>
      <c r="AI945" s="453"/>
      <c r="AJ945" s="473"/>
      <c r="AK945" s="455" t="str">
        <f t="shared" si="530"/>
        <v>S.I.</v>
      </c>
      <c r="AL945" s="1"/>
    </row>
    <row r="946" spans="1:38" ht="19.5" customHeight="1">
      <c r="A946" s="552"/>
      <c r="B946" s="551"/>
      <c r="C946" s="385">
        <f t="shared" si="522"/>
        <v>877</v>
      </c>
      <c r="D946" s="541" t="s">
        <v>409</v>
      </c>
      <c r="E946" s="159" t="s">
        <v>412</v>
      </c>
      <c r="F946" s="212"/>
      <c r="G946" s="217"/>
      <c r="H946" s="216"/>
      <c r="I946" s="219" t="str">
        <f t="shared" si="523"/>
        <v>S.I.</v>
      </c>
      <c r="J946" s="235"/>
      <c r="K946" s="61"/>
      <c r="L946" s="224"/>
      <c r="M946" s="225" t="str">
        <f t="shared" si="524"/>
        <v>S.I.</v>
      </c>
      <c r="N946" s="234"/>
      <c r="O946" s="63"/>
      <c r="P946" s="227"/>
      <c r="Q946" s="228" t="str">
        <f t="shared" si="525"/>
        <v>S.I.</v>
      </c>
      <c r="R946" s="233"/>
      <c r="S946" s="65"/>
      <c r="T946" s="222"/>
      <c r="U946" s="223" t="str">
        <f t="shared" si="526"/>
        <v>S.I.</v>
      </c>
      <c r="V946" s="232"/>
      <c r="W946" s="66"/>
      <c r="X946" s="229"/>
      <c r="Y946" s="230" t="str">
        <f t="shared" si="527"/>
        <v>S.I.</v>
      </c>
      <c r="Z946" s="440"/>
      <c r="AA946" s="441"/>
      <c r="AB946" s="465"/>
      <c r="AC946" s="443" t="str">
        <f t="shared" si="528"/>
        <v>S.I.</v>
      </c>
      <c r="AD946" s="446"/>
      <c r="AE946" s="447"/>
      <c r="AF946" s="468"/>
      <c r="AG946" s="449" t="str">
        <f t="shared" si="529"/>
        <v>S.I.</v>
      </c>
      <c r="AH946" s="452"/>
      <c r="AI946" s="453"/>
      <c r="AJ946" s="473"/>
      <c r="AK946" s="455" t="str">
        <f t="shared" si="530"/>
        <v>S.I.</v>
      </c>
      <c r="AL946" s="1"/>
    </row>
    <row r="947" spans="1:38" ht="19.5" customHeight="1">
      <c r="A947" s="552"/>
      <c r="B947" s="551"/>
      <c r="C947" s="385">
        <f t="shared" si="522"/>
        <v>878</v>
      </c>
      <c r="D947" s="541" t="s">
        <v>411</v>
      </c>
      <c r="E947" s="159" t="s">
        <v>0</v>
      </c>
      <c r="F947" s="212"/>
      <c r="G947" s="217"/>
      <c r="H947" s="216"/>
      <c r="I947" s="219" t="str">
        <f t="shared" si="523"/>
        <v>S.I.</v>
      </c>
      <c r="J947" s="235"/>
      <c r="K947" s="61"/>
      <c r="L947" s="224"/>
      <c r="M947" s="225" t="str">
        <f t="shared" si="524"/>
        <v>S.I.</v>
      </c>
      <c r="N947" s="234"/>
      <c r="O947" s="63"/>
      <c r="P947" s="227"/>
      <c r="Q947" s="228" t="str">
        <f t="shared" si="525"/>
        <v>S.I.</v>
      </c>
      <c r="R947" s="233"/>
      <c r="S947" s="65"/>
      <c r="T947" s="222"/>
      <c r="U947" s="223" t="str">
        <f t="shared" si="526"/>
        <v>S.I.</v>
      </c>
      <c r="V947" s="232"/>
      <c r="W947" s="66"/>
      <c r="X947" s="229"/>
      <c r="Y947" s="230" t="str">
        <f t="shared" si="527"/>
        <v>S.I.</v>
      </c>
      <c r="Z947" s="440"/>
      <c r="AA947" s="441"/>
      <c r="AB947" s="465"/>
      <c r="AC947" s="443" t="str">
        <f t="shared" si="528"/>
        <v>S.I.</v>
      </c>
      <c r="AD947" s="446"/>
      <c r="AE947" s="447"/>
      <c r="AF947" s="468"/>
      <c r="AG947" s="449" t="str">
        <f t="shared" si="529"/>
        <v>S.I.</v>
      </c>
      <c r="AH947" s="452"/>
      <c r="AI947" s="453"/>
      <c r="AJ947" s="473"/>
      <c r="AK947" s="455" t="str">
        <f t="shared" si="530"/>
        <v>S.I.</v>
      </c>
      <c r="AL947" s="1"/>
    </row>
    <row r="948" spans="1:38" ht="19.5" customHeight="1">
      <c r="A948" s="552"/>
      <c r="B948" s="551"/>
      <c r="C948" s="385">
        <f t="shared" si="522"/>
        <v>879</v>
      </c>
      <c r="D948" s="541" t="s">
        <v>411</v>
      </c>
      <c r="E948" s="159" t="s">
        <v>412</v>
      </c>
      <c r="F948" s="212"/>
      <c r="G948" s="217"/>
      <c r="H948" s="216"/>
      <c r="I948" s="219" t="str">
        <f t="shared" si="523"/>
        <v>S.I.</v>
      </c>
      <c r="J948" s="235"/>
      <c r="K948" s="61"/>
      <c r="L948" s="224"/>
      <c r="M948" s="225" t="str">
        <f t="shared" si="524"/>
        <v>S.I.</v>
      </c>
      <c r="N948" s="234"/>
      <c r="O948" s="63"/>
      <c r="P948" s="227"/>
      <c r="Q948" s="228" t="str">
        <f t="shared" si="525"/>
        <v>S.I.</v>
      </c>
      <c r="R948" s="233"/>
      <c r="S948" s="65"/>
      <c r="T948" s="222"/>
      <c r="U948" s="223" t="str">
        <f t="shared" si="526"/>
        <v>S.I.</v>
      </c>
      <c r="V948" s="232"/>
      <c r="W948" s="66"/>
      <c r="X948" s="229"/>
      <c r="Y948" s="230" t="str">
        <f t="shared" si="527"/>
        <v>S.I.</v>
      </c>
      <c r="Z948" s="440"/>
      <c r="AA948" s="441"/>
      <c r="AB948" s="465"/>
      <c r="AC948" s="443" t="str">
        <f t="shared" si="528"/>
        <v>S.I.</v>
      </c>
      <c r="AD948" s="446"/>
      <c r="AE948" s="447"/>
      <c r="AF948" s="468"/>
      <c r="AG948" s="449" t="str">
        <f t="shared" si="529"/>
        <v>S.I.</v>
      </c>
      <c r="AH948" s="452"/>
      <c r="AI948" s="453"/>
      <c r="AJ948" s="473"/>
      <c r="AK948" s="455" t="str">
        <f t="shared" si="530"/>
        <v>S.I.</v>
      </c>
      <c r="AL948" s="1"/>
    </row>
    <row r="949" spans="1:38" ht="58.5" customHeight="1">
      <c r="A949" s="538" t="s">
        <v>370</v>
      </c>
      <c r="B949" s="535" t="s">
        <v>1186</v>
      </c>
      <c r="C949" s="385">
        <f t="shared" si="522"/>
        <v>880</v>
      </c>
      <c r="D949" s="115" t="s">
        <v>291</v>
      </c>
      <c r="E949" s="103" t="s">
        <v>0</v>
      </c>
      <c r="F949" s="212"/>
      <c r="G949" s="217"/>
      <c r="H949" s="216"/>
      <c r="I949" s="219" t="str">
        <f t="shared" si="523"/>
        <v>S.I.</v>
      </c>
      <c r="J949" s="235"/>
      <c r="K949" s="61"/>
      <c r="L949" s="224"/>
      <c r="M949" s="225" t="str">
        <f t="shared" si="524"/>
        <v>S.I.</v>
      </c>
      <c r="N949" s="234"/>
      <c r="O949" s="63"/>
      <c r="P949" s="227"/>
      <c r="Q949" s="228" t="str">
        <f t="shared" si="525"/>
        <v>S.I.</v>
      </c>
      <c r="R949" s="233"/>
      <c r="S949" s="65"/>
      <c r="T949" s="222"/>
      <c r="U949" s="223" t="str">
        <f t="shared" si="526"/>
        <v>S.I.</v>
      </c>
      <c r="V949" s="232"/>
      <c r="W949" s="66"/>
      <c r="X949" s="229"/>
      <c r="Y949" s="230" t="str">
        <f t="shared" si="527"/>
        <v>S.I.</v>
      </c>
      <c r="Z949" s="440"/>
      <c r="AA949" s="441"/>
      <c r="AB949" s="465"/>
      <c r="AC949" s="443" t="str">
        <f t="shared" si="528"/>
        <v>S.I.</v>
      </c>
      <c r="AD949" s="446"/>
      <c r="AE949" s="447"/>
      <c r="AF949" s="468"/>
      <c r="AG949" s="449" t="str">
        <f t="shared" si="529"/>
        <v>S.I.</v>
      </c>
      <c r="AH949" s="452"/>
      <c r="AI949" s="453"/>
      <c r="AJ949" s="473"/>
      <c r="AK949" s="455" t="str">
        <f t="shared" si="530"/>
        <v>S.I.</v>
      </c>
      <c r="AL949" s="1"/>
    </row>
    <row r="950" spans="1:38" ht="42" customHeight="1">
      <c r="A950" s="539"/>
      <c r="B950" s="536"/>
      <c r="C950" s="385">
        <f t="shared" si="522"/>
        <v>881</v>
      </c>
      <c r="D950" s="115" t="s">
        <v>292</v>
      </c>
      <c r="E950" s="103" t="s">
        <v>0</v>
      </c>
      <c r="F950" s="212"/>
      <c r="G950" s="217"/>
      <c r="H950" s="216"/>
      <c r="I950" s="219" t="str">
        <f t="shared" si="523"/>
        <v>S.I.</v>
      </c>
      <c r="J950" s="235"/>
      <c r="K950" s="61"/>
      <c r="L950" s="224"/>
      <c r="M950" s="225" t="str">
        <f t="shared" si="524"/>
        <v>S.I.</v>
      </c>
      <c r="N950" s="234"/>
      <c r="O950" s="63"/>
      <c r="P950" s="227"/>
      <c r="Q950" s="228" t="str">
        <f t="shared" si="525"/>
        <v>S.I.</v>
      </c>
      <c r="R950" s="233"/>
      <c r="S950" s="65"/>
      <c r="T950" s="222"/>
      <c r="U950" s="223" t="str">
        <f t="shared" si="526"/>
        <v>S.I.</v>
      </c>
      <c r="V950" s="232"/>
      <c r="W950" s="66"/>
      <c r="X950" s="229"/>
      <c r="Y950" s="230" t="str">
        <f t="shared" si="527"/>
        <v>S.I.</v>
      </c>
      <c r="Z950" s="440"/>
      <c r="AA950" s="441"/>
      <c r="AB950" s="465"/>
      <c r="AC950" s="443" t="str">
        <f t="shared" si="528"/>
        <v>S.I.</v>
      </c>
      <c r="AD950" s="446"/>
      <c r="AE950" s="447"/>
      <c r="AF950" s="468"/>
      <c r="AG950" s="449" t="str">
        <f t="shared" si="529"/>
        <v>S.I.</v>
      </c>
      <c r="AH950" s="452"/>
      <c r="AI950" s="453"/>
      <c r="AJ950" s="473"/>
      <c r="AK950" s="455" t="str">
        <f t="shared" si="530"/>
        <v>S.I.</v>
      </c>
      <c r="AL950" s="1"/>
    </row>
    <row r="951" spans="1:38" ht="42" customHeight="1">
      <c r="A951" s="539"/>
      <c r="B951" s="536"/>
      <c r="C951" s="385">
        <f t="shared" si="522"/>
        <v>882</v>
      </c>
      <c r="D951" s="115" t="s">
        <v>293</v>
      </c>
      <c r="E951" s="103" t="s">
        <v>0</v>
      </c>
      <c r="F951" s="212"/>
      <c r="G951" s="217"/>
      <c r="H951" s="216"/>
      <c r="I951" s="219" t="str">
        <f t="shared" si="523"/>
        <v>S.I.</v>
      </c>
      <c r="J951" s="235"/>
      <c r="K951" s="61"/>
      <c r="L951" s="224"/>
      <c r="M951" s="225" t="str">
        <f t="shared" si="524"/>
        <v>S.I.</v>
      </c>
      <c r="N951" s="234"/>
      <c r="O951" s="63"/>
      <c r="P951" s="227"/>
      <c r="Q951" s="228" t="str">
        <f t="shared" si="525"/>
        <v>S.I.</v>
      </c>
      <c r="R951" s="233"/>
      <c r="S951" s="65"/>
      <c r="T951" s="222"/>
      <c r="U951" s="223" t="str">
        <f t="shared" si="526"/>
        <v>S.I.</v>
      </c>
      <c r="V951" s="232"/>
      <c r="W951" s="66"/>
      <c r="X951" s="229"/>
      <c r="Y951" s="230" t="str">
        <f t="shared" si="527"/>
        <v>S.I.</v>
      </c>
      <c r="Z951" s="440"/>
      <c r="AA951" s="441"/>
      <c r="AB951" s="465"/>
      <c r="AC951" s="443" t="str">
        <f t="shared" si="528"/>
        <v>S.I.</v>
      </c>
      <c r="AD951" s="446"/>
      <c r="AE951" s="447"/>
      <c r="AF951" s="468"/>
      <c r="AG951" s="449" t="str">
        <f t="shared" si="529"/>
        <v>S.I.</v>
      </c>
      <c r="AH951" s="452"/>
      <c r="AI951" s="453"/>
      <c r="AJ951" s="473"/>
      <c r="AK951" s="455" t="str">
        <f t="shared" si="530"/>
        <v>S.I.</v>
      </c>
      <c r="AL951" s="1"/>
    </row>
    <row r="952" spans="1:38" ht="33.75" customHeight="1">
      <c r="A952" s="539"/>
      <c r="B952" s="536"/>
      <c r="C952" s="385">
        <f t="shared" si="522"/>
        <v>883</v>
      </c>
      <c r="D952" s="115" t="s">
        <v>294</v>
      </c>
      <c r="E952" s="103" t="s">
        <v>0</v>
      </c>
      <c r="F952" s="212"/>
      <c r="G952" s="217"/>
      <c r="H952" s="216"/>
      <c r="I952" s="219" t="str">
        <f t="shared" si="523"/>
        <v>S.I.</v>
      </c>
      <c r="J952" s="235"/>
      <c r="K952" s="61"/>
      <c r="L952" s="224"/>
      <c r="M952" s="225" t="str">
        <f t="shared" si="524"/>
        <v>S.I.</v>
      </c>
      <c r="N952" s="234"/>
      <c r="O952" s="63"/>
      <c r="P952" s="227"/>
      <c r="Q952" s="228" t="str">
        <f t="shared" si="525"/>
        <v>S.I.</v>
      </c>
      <c r="R952" s="233"/>
      <c r="S952" s="65"/>
      <c r="T952" s="222"/>
      <c r="U952" s="223" t="str">
        <f t="shared" si="526"/>
        <v>S.I.</v>
      </c>
      <c r="V952" s="232"/>
      <c r="W952" s="66"/>
      <c r="X952" s="229"/>
      <c r="Y952" s="230" t="str">
        <f t="shared" si="527"/>
        <v>S.I.</v>
      </c>
      <c r="Z952" s="440"/>
      <c r="AA952" s="441"/>
      <c r="AB952" s="465"/>
      <c r="AC952" s="443" t="str">
        <f t="shared" si="528"/>
        <v>S.I.</v>
      </c>
      <c r="AD952" s="446"/>
      <c r="AE952" s="447"/>
      <c r="AF952" s="468"/>
      <c r="AG952" s="449" t="str">
        <f t="shared" si="529"/>
        <v>S.I.</v>
      </c>
      <c r="AH952" s="452"/>
      <c r="AI952" s="453"/>
      <c r="AJ952" s="473"/>
      <c r="AK952" s="455" t="str">
        <f t="shared" si="530"/>
        <v>S.I.</v>
      </c>
      <c r="AL952" s="1"/>
    </row>
    <row r="953" spans="1:38" ht="25.5">
      <c r="A953" s="539"/>
      <c r="B953" s="536"/>
      <c r="C953" s="385">
        <f t="shared" si="522"/>
        <v>884</v>
      </c>
      <c r="D953" s="115" t="s">
        <v>295</v>
      </c>
      <c r="E953" s="103" t="s">
        <v>0</v>
      </c>
      <c r="F953" s="212"/>
      <c r="G953" s="217"/>
      <c r="H953" s="216"/>
      <c r="I953" s="219" t="s">
        <v>652</v>
      </c>
      <c r="J953" s="235"/>
      <c r="K953" s="61"/>
      <c r="L953" s="224"/>
      <c r="M953" s="225" t="s">
        <v>652</v>
      </c>
      <c r="N953" s="234"/>
      <c r="O953" s="63"/>
      <c r="P953" s="227"/>
      <c r="Q953" s="228" t="s">
        <v>652</v>
      </c>
      <c r="R953" s="233"/>
      <c r="S953" s="65"/>
      <c r="T953" s="222"/>
      <c r="U953" s="223" t="s">
        <v>652</v>
      </c>
      <c r="V953" s="232"/>
      <c r="W953" s="66"/>
      <c r="X953" s="229"/>
      <c r="Y953" s="230" t="s">
        <v>652</v>
      </c>
      <c r="Z953" s="440"/>
      <c r="AA953" s="441"/>
      <c r="AB953" s="465"/>
      <c r="AC953" s="443" t="s">
        <v>652</v>
      </c>
      <c r="AD953" s="446"/>
      <c r="AE953" s="447"/>
      <c r="AF953" s="468"/>
      <c r="AG953" s="449" t="s">
        <v>652</v>
      </c>
      <c r="AH953" s="452"/>
      <c r="AI953" s="453"/>
      <c r="AJ953" s="473"/>
      <c r="AK953" s="455" t="s">
        <v>652</v>
      </c>
      <c r="AL953" s="1"/>
    </row>
    <row r="954" spans="1:38" ht="51">
      <c r="A954" s="540"/>
      <c r="B954" s="537"/>
      <c r="C954" s="382">
        <v>1645</v>
      </c>
      <c r="D954" s="115" t="s">
        <v>651</v>
      </c>
      <c r="E954" s="103" t="s">
        <v>0</v>
      </c>
      <c r="F954" s="212"/>
      <c r="G954" s="217"/>
      <c r="H954" s="216"/>
      <c r="I954" s="219" t="str">
        <f t="shared" si="523"/>
        <v>S.I.</v>
      </c>
      <c r="J954" s="235"/>
      <c r="K954" s="61"/>
      <c r="L954" s="224"/>
      <c r="M954" s="225" t="str">
        <f t="shared" si="524"/>
        <v>S.I.</v>
      </c>
      <c r="N954" s="234"/>
      <c r="O954" s="63"/>
      <c r="P954" s="227"/>
      <c r="Q954" s="228" t="str">
        <f t="shared" si="525"/>
        <v>S.I.</v>
      </c>
      <c r="R954" s="233"/>
      <c r="S954" s="65"/>
      <c r="T954" s="222"/>
      <c r="U954" s="223" t="str">
        <f t="shared" si="526"/>
        <v>S.I.</v>
      </c>
      <c r="V954" s="232"/>
      <c r="W954" s="66"/>
      <c r="X954" s="229"/>
      <c r="Y954" s="230" t="str">
        <f t="shared" si="527"/>
        <v>S.I.</v>
      </c>
      <c r="Z954" s="440"/>
      <c r="AA954" s="441"/>
      <c r="AB954" s="465"/>
      <c r="AC954" s="443" t="str">
        <f t="shared" ref="AC954:AC958" si="531">IF(AND(Z954="DISPONIBLE"),AA954,IF(AND(Z954="NO DISPONIBLE"),"N.D.","S.I."))</f>
        <v>S.I.</v>
      </c>
      <c r="AD954" s="446"/>
      <c r="AE954" s="447"/>
      <c r="AF954" s="468"/>
      <c r="AG954" s="449" t="str">
        <f t="shared" ref="AG954:AG958" si="532">IF(AND(AD954="DISPONIBLE"),AE954,IF(AND(AD954="NO DISPONIBLE"),"N.D.","S.I."))</f>
        <v>S.I.</v>
      </c>
      <c r="AH954" s="452"/>
      <c r="AI954" s="453"/>
      <c r="AJ954" s="473"/>
      <c r="AK954" s="455" t="str">
        <f t="shared" ref="AK954:AK958" si="533">IF(AND(AH954="DISPONIBLE"),AI954,IF(AND(AH954="NO DISPONIBLE"),"N.D.","S.I."))</f>
        <v>S.I.</v>
      </c>
      <c r="AL954" s="1"/>
    </row>
    <row r="955" spans="1:38" ht="42" customHeight="1">
      <c r="A955" s="538" t="s">
        <v>371</v>
      </c>
      <c r="B955" s="535" t="s">
        <v>1187</v>
      </c>
      <c r="C955" s="385">
        <f>+C953+1</f>
        <v>885</v>
      </c>
      <c r="D955" s="115" t="s">
        <v>291</v>
      </c>
      <c r="E955" s="103" t="s">
        <v>0</v>
      </c>
      <c r="F955" s="212"/>
      <c r="G955" s="217"/>
      <c r="H955" s="216"/>
      <c r="I955" s="219" t="str">
        <f t="shared" si="523"/>
        <v>S.I.</v>
      </c>
      <c r="J955" s="235"/>
      <c r="K955" s="61"/>
      <c r="L955" s="224"/>
      <c r="M955" s="225" t="str">
        <f t="shared" si="524"/>
        <v>S.I.</v>
      </c>
      <c r="N955" s="234"/>
      <c r="O955" s="63"/>
      <c r="P955" s="227"/>
      <c r="Q955" s="228" t="str">
        <f t="shared" si="525"/>
        <v>S.I.</v>
      </c>
      <c r="R955" s="233"/>
      <c r="S955" s="65"/>
      <c r="T955" s="222"/>
      <c r="U955" s="223" t="str">
        <f t="shared" si="526"/>
        <v>S.I.</v>
      </c>
      <c r="V955" s="232"/>
      <c r="W955" s="66"/>
      <c r="X955" s="229"/>
      <c r="Y955" s="230" t="str">
        <f t="shared" si="527"/>
        <v>S.I.</v>
      </c>
      <c r="Z955" s="440"/>
      <c r="AA955" s="441"/>
      <c r="AB955" s="465"/>
      <c r="AC955" s="443" t="str">
        <f t="shared" si="531"/>
        <v>S.I.</v>
      </c>
      <c r="AD955" s="446"/>
      <c r="AE955" s="447"/>
      <c r="AF955" s="468"/>
      <c r="AG955" s="449" t="str">
        <f t="shared" si="532"/>
        <v>S.I.</v>
      </c>
      <c r="AH955" s="452"/>
      <c r="AI955" s="453"/>
      <c r="AJ955" s="473"/>
      <c r="AK955" s="455" t="str">
        <f t="shared" si="533"/>
        <v>S.I.</v>
      </c>
      <c r="AL955" s="1"/>
    </row>
    <row r="956" spans="1:38" ht="42" customHeight="1">
      <c r="A956" s="539"/>
      <c r="B956" s="536"/>
      <c r="C956" s="385">
        <f t="shared" ref="C956:C1004" si="534">+C955+1</f>
        <v>886</v>
      </c>
      <c r="D956" s="115" t="s">
        <v>292</v>
      </c>
      <c r="E956" s="103" t="s">
        <v>0</v>
      </c>
      <c r="F956" s="212"/>
      <c r="G956" s="217"/>
      <c r="H956" s="216"/>
      <c r="I956" s="219" t="str">
        <f t="shared" si="523"/>
        <v>S.I.</v>
      </c>
      <c r="J956" s="235"/>
      <c r="K956" s="61"/>
      <c r="L956" s="224"/>
      <c r="M956" s="225" t="str">
        <f t="shared" si="524"/>
        <v>S.I.</v>
      </c>
      <c r="N956" s="234"/>
      <c r="O956" s="63"/>
      <c r="P956" s="227"/>
      <c r="Q956" s="228" t="str">
        <f t="shared" si="525"/>
        <v>S.I.</v>
      </c>
      <c r="R956" s="233"/>
      <c r="S956" s="65"/>
      <c r="T956" s="222"/>
      <c r="U956" s="223" t="str">
        <f t="shared" si="526"/>
        <v>S.I.</v>
      </c>
      <c r="V956" s="232"/>
      <c r="W956" s="66"/>
      <c r="X956" s="229"/>
      <c r="Y956" s="230" t="str">
        <f t="shared" si="527"/>
        <v>S.I.</v>
      </c>
      <c r="Z956" s="440"/>
      <c r="AA956" s="441"/>
      <c r="AB956" s="465"/>
      <c r="AC956" s="443" t="str">
        <f t="shared" si="531"/>
        <v>S.I.</v>
      </c>
      <c r="AD956" s="446"/>
      <c r="AE956" s="447"/>
      <c r="AF956" s="468"/>
      <c r="AG956" s="449" t="str">
        <f t="shared" si="532"/>
        <v>S.I.</v>
      </c>
      <c r="AH956" s="452"/>
      <c r="AI956" s="453"/>
      <c r="AJ956" s="473"/>
      <c r="AK956" s="455" t="str">
        <f t="shared" si="533"/>
        <v>S.I.</v>
      </c>
      <c r="AL956" s="1"/>
    </row>
    <row r="957" spans="1:38" ht="33.75" customHeight="1">
      <c r="A957" s="539"/>
      <c r="B957" s="536"/>
      <c r="C957" s="385">
        <f t="shared" si="534"/>
        <v>887</v>
      </c>
      <c r="D957" s="115" t="s">
        <v>293</v>
      </c>
      <c r="E957" s="103" t="s">
        <v>0</v>
      </c>
      <c r="F957" s="212"/>
      <c r="G957" s="217"/>
      <c r="H957" s="216"/>
      <c r="I957" s="219" t="str">
        <f t="shared" si="523"/>
        <v>S.I.</v>
      </c>
      <c r="J957" s="235"/>
      <c r="K957" s="61"/>
      <c r="L957" s="224"/>
      <c r="M957" s="225" t="str">
        <f t="shared" si="524"/>
        <v>S.I.</v>
      </c>
      <c r="N957" s="234"/>
      <c r="O957" s="63"/>
      <c r="P957" s="227"/>
      <c r="Q957" s="228" t="str">
        <f t="shared" si="525"/>
        <v>S.I.</v>
      </c>
      <c r="R957" s="233"/>
      <c r="S957" s="65"/>
      <c r="T957" s="222"/>
      <c r="U957" s="223" t="str">
        <f t="shared" si="526"/>
        <v>S.I.</v>
      </c>
      <c r="V957" s="232"/>
      <c r="W957" s="66"/>
      <c r="X957" s="229"/>
      <c r="Y957" s="230" t="str">
        <f t="shared" si="527"/>
        <v>S.I.</v>
      </c>
      <c r="Z957" s="440"/>
      <c r="AA957" s="441"/>
      <c r="AB957" s="465"/>
      <c r="AC957" s="443" t="str">
        <f t="shared" si="531"/>
        <v>S.I.</v>
      </c>
      <c r="AD957" s="446"/>
      <c r="AE957" s="447"/>
      <c r="AF957" s="468"/>
      <c r="AG957" s="449" t="str">
        <f t="shared" si="532"/>
        <v>S.I.</v>
      </c>
      <c r="AH957" s="452"/>
      <c r="AI957" s="453"/>
      <c r="AJ957" s="473"/>
      <c r="AK957" s="455" t="str">
        <f t="shared" si="533"/>
        <v>S.I.</v>
      </c>
      <c r="AL957" s="1"/>
    </row>
    <row r="958" spans="1:38" ht="33.75" customHeight="1">
      <c r="A958" s="539"/>
      <c r="B958" s="536"/>
      <c r="C958" s="385">
        <f t="shared" si="534"/>
        <v>888</v>
      </c>
      <c r="D958" s="115" t="s">
        <v>294</v>
      </c>
      <c r="E958" s="103" t="s">
        <v>0</v>
      </c>
      <c r="F958" s="212"/>
      <c r="G958" s="217"/>
      <c r="H958" s="216"/>
      <c r="I958" s="219" t="str">
        <f t="shared" si="523"/>
        <v>S.I.</v>
      </c>
      <c r="J958" s="235"/>
      <c r="K958" s="61"/>
      <c r="L958" s="224"/>
      <c r="M958" s="225" t="str">
        <f t="shared" si="524"/>
        <v>S.I.</v>
      </c>
      <c r="N958" s="234"/>
      <c r="O958" s="63"/>
      <c r="P958" s="227"/>
      <c r="Q958" s="228" t="str">
        <f t="shared" si="525"/>
        <v>S.I.</v>
      </c>
      <c r="R958" s="233"/>
      <c r="S958" s="65"/>
      <c r="T958" s="222"/>
      <c r="U958" s="223" t="str">
        <f t="shared" si="526"/>
        <v>S.I.</v>
      </c>
      <c r="V958" s="232"/>
      <c r="W958" s="66"/>
      <c r="X958" s="229"/>
      <c r="Y958" s="230" t="str">
        <f t="shared" si="527"/>
        <v>S.I.</v>
      </c>
      <c r="Z958" s="440"/>
      <c r="AA958" s="441"/>
      <c r="AB958" s="465"/>
      <c r="AC958" s="443" t="str">
        <f t="shared" si="531"/>
        <v>S.I.</v>
      </c>
      <c r="AD958" s="446"/>
      <c r="AE958" s="447"/>
      <c r="AF958" s="468"/>
      <c r="AG958" s="449" t="str">
        <f t="shared" si="532"/>
        <v>S.I.</v>
      </c>
      <c r="AH958" s="452"/>
      <c r="AI958" s="453"/>
      <c r="AJ958" s="473"/>
      <c r="AK958" s="455" t="str">
        <f t="shared" si="533"/>
        <v>S.I.</v>
      </c>
      <c r="AL958" s="1"/>
    </row>
    <row r="959" spans="1:38" ht="25.5">
      <c r="A959" s="539"/>
      <c r="B959" s="536"/>
      <c r="C959" s="385">
        <f t="shared" si="534"/>
        <v>889</v>
      </c>
      <c r="D959" s="115" t="s">
        <v>295</v>
      </c>
      <c r="E959" s="103" t="s">
        <v>0</v>
      </c>
      <c r="F959" s="212"/>
      <c r="G959" s="217"/>
      <c r="H959" s="216"/>
      <c r="I959" s="219" t="s">
        <v>652</v>
      </c>
      <c r="J959" s="235"/>
      <c r="K959" s="61"/>
      <c r="L959" s="224"/>
      <c r="M959" s="225" t="s">
        <v>652</v>
      </c>
      <c r="N959" s="234"/>
      <c r="O959" s="63"/>
      <c r="P959" s="227"/>
      <c r="Q959" s="228" t="s">
        <v>652</v>
      </c>
      <c r="R959" s="233"/>
      <c r="S959" s="65"/>
      <c r="T959" s="222"/>
      <c r="U959" s="223" t="s">
        <v>652</v>
      </c>
      <c r="V959" s="232"/>
      <c r="W959" s="66"/>
      <c r="X959" s="229"/>
      <c r="Y959" s="230" t="s">
        <v>652</v>
      </c>
      <c r="Z959" s="440"/>
      <c r="AA959" s="441"/>
      <c r="AB959" s="465"/>
      <c r="AC959" s="443" t="s">
        <v>652</v>
      </c>
      <c r="AD959" s="446"/>
      <c r="AE959" s="447"/>
      <c r="AF959" s="468"/>
      <c r="AG959" s="449" t="s">
        <v>652</v>
      </c>
      <c r="AH959" s="452"/>
      <c r="AI959" s="453"/>
      <c r="AJ959" s="473"/>
      <c r="AK959" s="455" t="s">
        <v>652</v>
      </c>
      <c r="AL959" s="1"/>
    </row>
    <row r="960" spans="1:38" ht="51">
      <c r="A960" s="540"/>
      <c r="B960" s="537"/>
      <c r="C960" s="382">
        <v>1669</v>
      </c>
      <c r="D960" s="115" t="s">
        <v>651</v>
      </c>
      <c r="E960" s="103" t="s">
        <v>0</v>
      </c>
      <c r="F960" s="212"/>
      <c r="G960" s="217"/>
      <c r="H960" s="216"/>
      <c r="I960" s="219" t="str">
        <f t="shared" si="523"/>
        <v>S.I.</v>
      </c>
      <c r="J960" s="235"/>
      <c r="K960" s="61"/>
      <c r="L960" s="224"/>
      <c r="M960" s="225" t="str">
        <f t="shared" si="524"/>
        <v>S.I.</v>
      </c>
      <c r="N960" s="234"/>
      <c r="O960" s="63"/>
      <c r="P960" s="227"/>
      <c r="Q960" s="228" t="str">
        <f t="shared" si="525"/>
        <v>S.I.</v>
      </c>
      <c r="R960" s="233"/>
      <c r="S960" s="65"/>
      <c r="T960" s="222"/>
      <c r="U960" s="223" t="str">
        <f t="shared" si="526"/>
        <v>S.I.</v>
      </c>
      <c r="V960" s="232"/>
      <c r="W960" s="66"/>
      <c r="X960" s="229"/>
      <c r="Y960" s="230" t="str">
        <f t="shared" si="527"/>
        <v>S.I.</v>
      </c>
      <c r="Z960" s="440"/>
      <c r="AA960" s="441"/>
      <c r="AB960" s="465"/>
      <c r="AC960" s="443" t="str">
        <f t="shared" ref="AC960" si="535">IF(AND(Z960="DISPONIBLE"),AA960,IF(AND(Z960="NO DISPONIBLE"),"N.D.","S.I."))</f>
        <v>S.I.</v>
      </c>
      <c r="AD960" s="446"/>
      <c r="AE960" s="447"/>
      <c r="AF960" s="468"/>
      <c r="AG960" s="449" t="str">
        <f t="shared" ref="AG960" si="536">IF(AND(AD960="DISPONIBLE"),AE960,IF(AND(AD960="NO DISPONIBLE"),"N.D.","S.I."))</f>
        <v>S.I.</v>
      </c>
      <c r="AH960" s="452"/>
      <c r="AI960" s="453"/>
      <c r="AJ960" s="473"/>
      <c r="AK960" s="455" t="str">
        <f t="shared" ref="AK960" si="537">IF(AND(AH960="DISPONIBLE"),AI960,IF(AND(AH960="NO DISPONIBLE"),"N.D.","S.I."))</f>
        <v>S.I.</v>
      </c>
      <c r="AL960" s="1"/>
    </row>
    <row r="961" spans="1:38">
      <c r="A961" s="544" t="s">
        <v>372</v>
      </c>
      <c r="B961" s="547" t="s">
        <v>128</v>
      </c>
      <c r="C961" s="385">
        <f>+C959+1</f>
        <v>890</v>
      </c>
      <c r="D961" s="158" t="s">
        <v>301</v>
      </c>
      <c r="E961" s="111" t="s">
        <v>129</v>
      </c>
      <c r="F961" s="212"/>
      <c r="G961" s="59"/>
      <c r="H961" s="59"/>
      <c r="I961" s="238" t="str">
        <f t="shared" ref="I961:I968" si="538">IF(AND(F961="DISPONIBLE"),G961/H961,IF(AND(F961="NO DISPONIBLE"),"N.D.","S.I."))</f>
        <v>S.I.</v>
      </c>
      <c r="J961" s="235"/>
      <c r="K961" s="61"/>
      <c r="L961" s="61"/>
      <c r="M961" s="226" t="str">
        <f t="shared" ref="M961:M968" si="539">IF(AND(J961="DISPONIBLE"),K961/L961,IF(AND(J961="NO DISPONIBLE"),"N.D.","S.I."))</f>
        <v>S.I.</v>
      </c>
      <c r="N961" s="234"/>
      <c r="O961" s="63"/>
      <c r="P961" s="63"/>
      <c r="Q961" s="68" t="str">
        <f t="shared" ref="Q961:Q968" si="540">IF(AND(N961="DISPONIBLE"),O961/P961,IF(AND(N961="NO DISPONIBLE"),"N.D.","S.I."))</f>
        <v>S.I.</v>
      </c>
      <c r="R961" s="233"/>
      <c r="S961" s="65"/>
      <c r="T961" s="65"/>
      <c r="U961" s="69" t="str">
        <f t="shared" ref="U961:U968" si="541">IF(AND(R961="DISPONIBLE"),S961/T961,IF(AND(R961="NO DISPONIBLE"),"N.D.","S.I."))</f>
        <v>S.I.</v>
      </c>
      <c r="V961" s="232"/>
      <c r="W961" s="66"/>
      <c r="X961" s="66"/>
      <c r="Y961" s="70" t="str">
        <f t="shared" ref="Y961:Y968" si="542">IF(AND(V961="DISPONIBLE"),W961/X961,IF(AND(V961="NO DISPONIBLE"),"N.D.","S.I."))</f>
        <v>S.I.</v>
      </c>
      <c r="Z961" s="440"/>
      <c r="AA961" s="441"/>
      <c r="AB961" s="441"/>
      <c r="AC961" s="442" t="str">
        <f t="shared" ref="AC961" si="543">IF(AND(Z961="DISPONIBLE"),AA961/AB961,IF(AND(Z961="NO DISPONIBLE"),"N.D.","S.I."))</f>
        <v>S.I.</v>
      </c>
      <c r="AD961" s="446"/>
      <c r="AE961" s="447"/>
      <c r="AF961" s="447"/>
      <c r="AG961" s="448" t="str">
        <f t="shared" ref="AG961" si="544">IF(AND(AD961="DISPONIBLE"),AE961/AF961,IF(AND(AD961="NO DISPONIBLE"),"N.D.","S.I."))</f>
        <v>S.I.</v>
      </c>
      <c r="AH961" s="452"/>
      <c r="AI961" s="453"/>
      <c r="AJ961" s="453"/>
      <c r="AK961" s="454" t="str">
        <f t="shared" ref="AK961" si="545">IF(AND(AH961="DISPONIBLE"),AI961/AJ961,IF(AND(AH961="NO DISPONIBLE"),"N.D.","S.I."))</f>
        <v>S.I.</v>
      </c>
      <c r="AL961" s="3"/>
    </row>
    <row r="962" spans="1:38" ht="24">
      <c r="A962" s="545"/>
      <c r="B962" s="548"/>
      <c r="C962" s="385">
        <v>1755</v>
      </c>
      <c r="D962" s="158" t="s">
        <v>504</v>
      </c>
      <c r="E962" s="111" t="s">
        <v>129</v>
      </c>
      <c r="F962" s="212"/>
      <c r="G962" s="59"/>
      <c r="H962" s="59"/>
      <c r="I962" s="238" t="str">
        <f>IF(AND(F962="DISPONIBLE"),G962/H962,IF(AND(F962="NO DISPONIBLE"),"N.D.","S.I."))</f>
        <v>S.I.</v>
      </c>
      <c r="J962" s="235"/>
      <c r="K962" s="61"/>
      <c r="L962" s="61"/>
      <c r="M962" s="226" t="str">
        <f>IF(AND(J962="DISPONIBLE"),K962/L962,IF(AND(J962="NO DISPONIBLE"),"N.D.","S.I."))</f>
        <v>S.I.</v>
      </c>
      <c r="N962" s="234"/>
      <c r="O962" s="63"/>
      <c r="P962" s="63"/>
      <c r="Q962" s="68" t="str">
        <f>IF(AND(N962="DISPONIBLE"),O962/P962,IF(AND(N962="NO DISPONIBLE"),"N.D.","S.I."))</f>
        <v>S.I.</v>
      </c>
      <c r="R962" s="233"/>
      <c r="S962" s="65"/>
      <c r="T962" s="65"/>
      <c r="U962" s="69" t="str">
        <f>IF(AND(R962="DISPONIBLE"),S962/T962,IF(AND(R962="NO DISPONIBLE"),"N.D.","S.I."))</f>
        <v>S.I.</v>
      </c>
      <c r="V962" s="232"/>
      <c r="W962" s="66"/>
      <c r="X962" s="66"/>
      <c r="Y962" s="70" t="str">
        <f>IF(AND(V962="DISPONIBLE"),W962/X962,IF(AND(V962="NO DISPONIBLE"),"N.D.","S.I."))</f>
        <v>S.I.</v>
      </c>
      <c r="Z962" s="440"/>
      <c r="AA962" s="441"/>
      <c r="AB962" s="441"/>
      <c r="AC962" s="442" t="str">
        <f>IF(AND(Z962="DISPONIBLE"),AA962/AB962,IF(AND(Z962="NO DISPONIBLE"),"N.D.","S.I."))</f>
        <v>S.I.</v>
      </c>
      <c r="AD962" s="446"/>
      <c r="AE962" s="447"/>
      <c r="AF962" s="447"/>
      <c r="AG962" s="448" t="str">
        <f>IF(AND(AD962="DISPONIBLE"),AE962/AF962,IF(AND(AD962="NO DISPONIBLE"),"N.D.","S.I."))</f>
        <v>S.I.</v>
      </c>
      <c r="AH962" s="452"/>
      <c r="AI962" s="453"/>
      <c r="AJ962" s="453"/>
      <c r="AK962" s="454" t="str">
        <f>IF(AND(AH962="DISPONIBLE"),AI962/AJ962,IF(AND(AH962="NO DISPONIBLE"),"N.D.","S.I."))</f>
        <v>S.I.</v>
      </c>
      <c r="AL962" s="3"/>
    </row>
    <row r="963" spans="1:38" ht="24">
      <c r="A963" s="545"/>
      <c r="B963" s="548"/>
      <c r="C963" s="385">
        <f>+C961+1</f>
        <v>891</v>
      </c>
      <c r="D963" s="158" t="s">
        <v>302</v>
      </c>
      <c r="E963" s="111" t="s">
        <v>129</v>
      </c>
      <c r="F963" s="212"/>
      <c r="G963" s="59"/>
      <c r="H963" s="59"/>
      <c r="I963" s="238" t="str">
        <f t="shared" si="538"/>
        <v>S.I.</v>
      </c>
      <c r="J963" s="235"/>
      <c r="K963" s="61"/>
      <c r="L963" s="61"/>
      <c r="M963" s="226" t="str">
        <f t="shared" si="539"/>
        <v>S.I.</v>
      </c>
      <c r="N963" s="234"/>
      <c r="O963" s="63"/>
      <c r="P963" s="63"/>
      <c r="Q963" s="68" t="str">
        <f t="shared" si="540"/>
        <v>S.I.</v>
      </c>
      <c r="R963" s="233"/>
      <c r="S963" s="65"/>
      <c r="T963" s="65"/>
      <c r="U963" s="69" t="str">
        <f t="shared" si="541"/>
        <v>S.I.</v>
      </c>
      <c r="V963" s="232"/>
      <c r="W963" s="66"/>
      <c r="X963" s="66"/>
      <c r="Y963" s="70" t="str">
        <f t="shared" si="542"/>
        <v>S.I.</v>
      </c>
      <c r="Z963" s="440"/>
      <c r="AA963" s="441"/>
      <c r="AB963" s="441"/>
      <c r="AC963" s="442" t="str">
        <f t="shared" ref="AC963:AC965" si="546">IF(AND(Z963="DISPONIBLE"),AA963/AB963,IF(AND(Z963="NO DISPONIBLE"),"N.D.","S.I."))</f>
        <v>S.I.</v>
      </c>
      <c r="AD963" s="446"/>
      <c r="AE963" s="447"/>
      <c r="AF963" s="447"/>
      <c r="AG963" s="448" t="str">
        <f t="shared" ref="AG963:AG965" si="547">IF(AND(AD963="DISPONIBLE"),AE963/AF963,IF(AND(AD963="NO DISPONIBLE"),"N.D.","S.I."))</f>
        <v>S.I.</v>
      </c>
      <c r="AH963" s="452"/>
      <c r="AI963" s="453"/>
      <c r="AJ963" s="453"/>
      <c r="AK963" s="454" t="str">
        <f t="shared" ref="AK963:AK965" si="548">IF(AND(AH963="DISPONIBLE"),AI963/AJ963,IF(AND(AH963="NO DISPONIBLE"),"N.D.","S.I."))</f>
        <v>S.I.</v>
      </c>
      <c r="AL963" s="3"/>
    </row>
    <row r="964" spans="1:38">
      <c r="A964" s="546"/>
      <c r="B964" s="549"/>
      <c r="C964" s="385">
        <f t="shared" si="534"/>
        <v>892</v>
      </c>
      <c r="D964" s="158" t="s">
        <v>294</v>
      </c>
      <c r="E964" s="111" t="s">
        <v>129</v>
      </c>
      <c r="F964" s="212"/>
      <c r="G964" s="59"/>
      <c r="H964" s="59"/>
      <c r="I964" s="238" t="str">
        <f t="shared" si="538"/>
        <v>S.I.</v>
      </c>
      <c r="J964" s="235"/>
      <c r="K964" s="61"/>
      <c r="L964" s="61"/>
      <c r="M964" s="226" t="str">
        <f t="shared" si="539"/>
        <v>S.I.</v>
      </c>
      <c r="N964" s="234"/>
      <c r="O964" s="63"/>
      <c r="P964" s="63"/>
      <c r="Q964" s="68" t="str">
        <f t="shared" si="540"/>
        <v>S.I.</v>
      </c>
      <c r="R964" s="233"/>
      <c r="S964" s="65"/>
      <c r="T964" s="65"/>
      <c r="U964" s="69" t="str">
        <f t="shared" si="541"/>
        <v>S.I.</v>
      </c>
      <c r="V964" s="232"/>
      <c r="W964" s="66"/>
      <c r="X964" s="66"/>
      <c r="Y964" s="70" t="str">
        <f t="shared" si="542"/>
        <v>S.I.</v>
      </c>
      <c r="Z964" s="440"/>
      <c r="AA964" s="441"/>
      <c r="AB964" s="441"/>
      <c r="AC964" s="442" t="str">
        <f t="shared" si="546"/>
        <v>S.I.</v>
      </c>
      <c r="AD964" s="446"/>
      <c r="AE964" s="447"/>
      <c r="AF964" s="447"/>
      <c r="AG964" s="448" t="str">
        <f t="shared" si="547"/>
        <v>S.I.</v>
      </c>
      <c r="AH964" s="452"/>
      <c r="AI964" s="453"/>
      <c r="AJ964" s="453"/>
      <c r="AK964" s="454" t="str">
        <f t="shared" si="548"/>
        <v>S.I.</v>
      </c>
      <c r="AL964" s="3"/>
    </row>
    <row r="965" spans="1:38">
      <c r="A965" s="550" t="s">
        <v>373</v>
      </c>
      <c r="B965" s="547" t="s">
        <v>128</v>
      </c>
      <c r="C965" s="385">
        <f t="shared" si="534"/>
        <v>893</v>
      </c>
      <c r="D965" s="158" t="s">
        <v>301</v>
      </c>
      <c r="E965" s="111" t="s">
        <v>129</v>
      </c>
      <c r="F965" s="212"/>
      <c r="G965" s="59"/>
      <c r="H965" s="59"/>
      <c r="I965" s="238" t="str">
        <f t="shared" si="538"/>
        <v>S.I.</v>
      </c>
      <c r="J965" s="235"/>
      <c r="K965" s="61"/>
      <c r="L965" s="61"/>
      <c r="M965" s="226" t="str">
        <f t="shared" si="539"/>
        <v>S.I.</v>
      </c>
      <c r="N965" s="234"/>
      <c r="O965" s="63"/>
      <c r="P965" s="63"/>
      <c r="Q965" s="68" t="str">
        <f t="shared" si="540"/>
        <v>S.I.</v>
      </c>
      <c r="R965" s="233"/>
      <c r="S965" s="65"/>
      <c r="T965" s="65"/>
      <c r="U965" s="69" t="str">
        <f t="shared" si="541"/>
        <v>S.I.</v>
      </c>
      <c r="V965" s="232"/>
      <c r="W965" s="66"/>
      <c r="X965" s="66"/>
      <c r="Y965" s="70" t="str">
        <f t="shared" si="542"/>
        <v>S.I.</v>
      </c>
      <c r="Z965" s="440"/>
      <c r="AA965" s="441"/>
      <c r="AB965" s="441"/>
      <c r="AC965" s="442" t="str">
        <f t="shared" si="546"/>
        <v>S.I.</v>
      </c>
      <c r="AD965" s="446"/>
      <c r="AE965" s="447"/>
      <c r="AF965" s="447"/>
      <c r="AG965" s="448" t="str">
        <f t="shared" si="547"/>
        <v>S.I.</v>
      </c>
      <c r="AH965" s="452"/>
      <c r="AI965" s="453"/>
      <c r="AJ965" s="453"/>
      <c r="AK965" s="454" t="str">
        <f t="shared" si="548"/>
        <v>S.I.</v>
      </c>
      <c r="AL965" s="3"/>
    </row>
    <row r="966" spans="1:38" ht="24">
      <c r="A966" s="550"/>
      <c r="B966" s="548"/>
      <c r="C966" s="385">
        <v>1756</v>
      </c>
      <c r="D966" s="158" t="s">
        <v>504</v>
      </c>
      <c r="E966" s="111" t="s">
        <v>129</v>
      </c>
      <c r="F966" s="212"/>
      <c r="G966" s="59"/>
      <c r="H966" s="59"/>
      <c r="I966" s="238" t="str">
        <f>IF(AND(F966="DISPONIBLE"),G966/H966,IF(AND(F966="NO DISPONIBLE"),"N.D.","S.I."))</f>
        <v>S.I.</v>
      </c>
      <c r="J966" s="235"/>
      <c r="K966" s="61"/>
      <c r="L966" s="61"/>
      <c r="M966" s="226" t="str">
        <f>IF(AND(J966="DISPONIBLE"),K966/L966,IF(AND(J966="NO DISPONIBLE"),"N.D.","S.I."))</f>
        <v>S.I.</v>
      </c>
      <c r="N966" s="234"/>
      <c r="O966" s="63"/>
      <c r="P966" s="63"/>
      <c r="Q966" s="68" t="str">
        <f>IF(AND(N966="DISPONIBLE"),O966/P966,IF(AND(N966="NO DISPONIBLE"),"N.D.","S.I."))</f>
        <v>S.I.</v>
      </c>
      <c r="R966" s="233"/>
      <c r="S966" s="65"/>
      <c r="T966" s="65"/>
      <c r="U966" s="69" t="str">
        <f>IF(AND(R966="DISPONIBLE"),S966/T966,IF(AND(R966="NO DISPONIBLE"),"N.D.","S.I."))</f>
        <v>S.I.</v>
      </c>
      <c r="V966" s="232"/>
      <c r="W966" s="66"/>
      <c r="X966" s="66"/>
      <c r="Y966" s="70" t="str">
        <f>IF(AND(V966="DISPONIBLE"),W966/X966,IF(AND(V966="NO DISPONIBLE"),"N.D.","S.I."))</f>
        <v>S.I.</v>
      </c>
      <c r="Z966" s="440"/>
      <c r="AA966" s="441"/>
      <c r="AB966" s="441"/>
      <c r="AC966" s="442" t="str">
        <f>IF(AND(Z966="DISPONIBLE"),AA966/AB966,IF(AND(Z966="NO DISPONIBLE"),"N.D.","S.I."))</f>
        <v>S.I.</v>
      </c>
      <c r="AD966" s="446"/>
      <c r="AE966" s="447"/>
      <c r="AF966" s="447"/>
      <c r="AG966" s="448" t="str">
        <f>IF(AND(AD966="DISPONIBLE"),AE966/AF966,IF(AND(AD966="NO DISPONIBLE"),"N.D.","S.I."))</f>
        <v>S.I.</v>
      </c>
      <c r="AH966" s="452"/>
      <c r="AI966" s="453"/>
      <c r="AJ966" s="453"/>
      <c r="AK966" s="454" t="str">
        <f>IF(AND(AH966="DISPONIBLE"),AI966/AJ966,IF(AND(AH966="NO DISPONIBLE"),"N.D.","S.I."))</f>
        <v>S.I.</v>
      </c>
      <c r="AL966" s="3"/>
    </row>
    <row r="967" spans="1:38" ht="24">
      <c r="A967" s="550"/>
      <c r="B967" s="548"/>
      <c r="C967" s="385">
        <f>+C965+1</f>
        <v>894</v>
      </c>
      <c r="D967" s="158" t="s">
        <v>302</v>
      </c>
      <c r="E967" s="111" t="s">
        <v>129</v>
      </c>
      <c r="F967" s="212"/>
      <c r="G967" s="59"/>
      <c r="H967" s="59"/>
      <c r="I967" s="238" t="str">
        <f t="shared" si="538"/>
        <v>S.I.</v>
      </c>
      <c r="J967" s="235"/>
      <c r="K967" s="61"/>
      <c r="L967" s="61"/>
      <c r="M967" s="226" t="str">
        <f t="shared" si="539"/>
        <v>S.I.</v>
      </c>
      <c r="N967" s="234"/>
      <c r="O967" s="63"/>
      <c r="P967" s="63"/>
      <c r="Q967" s="68" t="str">
        <f t="shared" si="540"/>
        <v>S.I.</v>
      </c>
      <c r="R967" s="233"/>
      <c r="S967" s="65"/>
      <c r="T967" s="65"/>
      <c r="U967" s="69" t="str">
        <f t="shared" si="541"/>
        <v>S.I.</v>
      </c>
      <c r="V967" s="232"/>
      <c r="W967" s="66"/>
      <c r="X967" s="66"/>
      <c r="Y967" s="70" t="str">
        <f t="shared" si="542"/>
        <v>S.I.</v>
      </c>
      <c r="Z967" s="440"/>
      <c r="AA967" s="441"/>
      <c r="AB967" s="441"/>
      <c r="AC967" s="442" t="str">
        <f t="shared" ref="AC967:AC968" si="549">IF(AND(Z967="DISPONIBLE"),AA967/AB967,IF(AND(Z967="NO DISPONIBLE"),"N.D.","S.I."))</f>
        <v>S.I.</v>
      </c>
      <c r="AD967" s="446"/>
      <c r="AE967" s="447"/>
      <c r="AF967" s="447"/>
      <c r="AG967" s="448" t="str">
        <f t="shared" ref="AG967:AG968" si="550">IF(AND(AD967="DISPONIBLE"),AE967/AF967,IF(AND(AD967="NO DISPONIBLE"),"N.D.","S.I."))</f>
        <v>S.I.</v>
      </c>
      <c r="AH967" s="452"/>
      <c r="AI967" s="453"/>
      <c r="AJ967" s="453"/>
      <c r="AK967" s="454" t="str">
        <f t="shared" ref="AK967:AK968" si="551">IF(AND(AH967="DISPONIBLE"),AI967/AJ967,IF(AND(AH967="NO DISPONIBLE"),"N.D.","S.I."))</f>
        <v>S.I.</v>
      </c>
      <c r="AL967" s="3"/>
    </row>
    <row r="968" spans="1:38">
      <c r="A968" s="550"/>
      <c r="B968" s="549"/>
      <c r="C968" s="385">
        <f t="shared" si="534"/>
        <v>895</v>
      </c>
      <c r="D968" s="158" t="s">
        <v>294</v>
      </c>
      <c r="E968" s="111" t="s">
        <v>129</v>
      </c>
      <c r="F968" s="212"/>
      <c r="G968" s="59"/>
      <c r="H968" s="59"/>
      <c r="I968" s="238" t="str">
        <f t="shared" si="538"/>
        <v>S.I.</v>
      </c>
      <c r="J968" s="235"/>
      <c r="K968" s="61"/>
      <c r="L968" s="61"/>
      <c r="M968" s="226" t="str">
        <f t="shared" si="539"/>
        <v>S.I.</v>
      </c>
      <c r="N968" s="234"/>
      <c r="O968" s="63"/>
      <c r="P968" s="63"/>
      <c r="Q968" s="68" t="str">
        <f t="shared" si="540"/>
        <v>S.I.</v>
      </c>
      <c r="R968" s="233"/>
      <c r="S968" s="65"/>
      <c r="T968" s="65"/>
      <c r="U968" s="69" t="str">
        <f t="shared" si="541"/>
        <v>S.I.</v>
      </c>
      <c r="V968" s="232"/>
      <c r="W968" s="66"/>
      <c r="X968" s="66"/>
      <c r="Y968" s="70" t="str">
        <f t="shared" si="542"/>
        <v>S.I.</v>
      </c>
      <c r="Z968" s="440"/>
      <c r="AA968" s="441"/>
      <c r="AB968" s="441"/>
      <c r="AC968" s="442" t="str">
        <f t="shared" si="549"/>
        <v>S.I.</v>
      </c>
      <c r="AD968" s="446"/>
      <c r="AE968" s="447"/>
      <c r="AF968" s="447"/>
      <c r="AG968" s="448" t="str">
        <f t="shared" si="550"/>
        <v>S.I.</v>
      </c>
      <c r="AH968" s="452"/>
      <c r="AI968" s="453"/>
      <c r="AJ968" s="453"/>
      <c r="AK968" s="454" t="str">
        <f t="shared" si="551"/>
        <v>S.I.</v>
      </c>
      <c r="AL968" s="3"/>
    </row>
    <row r="969" spans="1:38" ht="19.5" customHeight="1">
      <c r="A969" s="552" t="s">
        <v>431</v>
      </c>
      <c r="B969" s="551" t="s">
        <v>193</v>
      </c>
      <c r="C969" s="385">
        <f t="shared" si="534"/>
        <v>896</v>
      </c>
      <c r="D969" s="541" t="s">
        <v>399</v>
      </c>
      <c r="E969" s="159" t="s">
        <v>0</v>
      </c>
      <c r="F969" s="212"/>
      <c r="G969" s="217"/>
      <c r="H969" s="216"/>
      <c r="I969" s="219" t="str">
        <f t="shared" ref="I969:I1012" si="552">IF(AND(F969="DISPONIBLE"),G969,IF(AND(F969="NO DISPONIBLE"),"N.D.","S.I."))</f>
        <v>S.I.</v>
      </c>
      <c r="J969" s="235"/>
      <c r="K969" s="61"/>
      <c r="L969" s="224"/>
      <c r="M969" s="225" t="str">
        <f t="shared" ref="M969:M1012" si="553">IF(AND(J969="DISPONIBLE"),K969,IF(AND(J969="NO DISPONIBLE"),"N.D.","S.I."))</f>
        <v>S.I.</v>
      </c>
      <c r="N969" s="234"/>
      <c r="O969" s="63"/>
      <c r="P969" s="227"/>
      <c r="Q969" s="228" t="str">
        <f t="shared" ref="Q969:Q1012" si="554">IF(AND(N969="DISPONIBLE"),O969,IF(AND(N969="NO DISPONIBLE"),"N.D.","S.I."))</f>
        <v>S.I.</v>
      </c>
      <c r="R969" s="233"/>
      <c r="S969" s="65"/>
      <c r="T969" s="222"/>
      <c r="U969" s="223" t="str">
        <f t="shared" ref="U969:U1012" si="555">IF(AND(R969="DISPONIBLE"),S969,IF(AND(R969="NO DISPONIBLE"),"N.D.","S.I."))</f>
        <v>S.I.</v>
      </c>
      <c r="V969" s="232"/>
      <c r="W969" s="66"/>
      <c r="X969" s="229"/>
      <c r="Y969" s="230" t="str">
        <f t="shared" ref="Y969:Y1012" si="556">IF(AND(V969="DISPONIBLE"),W969,IF(AND(V969="NO DISPONIBLE"),"N.D.","S.I."))</f>
        <v>S.I.</v>
      </c>
      <c r="Z969" s="440"/>
      <c r="AA969" s="441"/>
      <c r="AB969" s="465"/>
      <c r="AC969" s="443" t="str">
        <f t="shared" ref="AC969:AC1004" si="557">IF(AND(Z969="DISPONIBLE"),AA969,IF(AND(Z969="NO DISPONIBLE"),"N.D.","S.I."))</f>
        <v>S.I.</v>
      </c>
      <c r="AD969" s="446"/>
      <c r="AE969" s="447"/>
      <c r="AF969" s="468"/>
      <c r="AG969" s="449" t="str">
        <f t="shared" ref="AG969:AG1004" si="558">IF(AND(AD969="DISPONIBLE"),AE969,IF(AND(AD969="NO DISPONIBLE"),"N.D.","S.I."))</f>
        <v>S.I.</v>
      </c>
      <c r="AH969" s="452"/>
      <c r="AI969" s="453"/>
      <c r="AJ969" s="473"/>
      <c r="AK969" s="455" t="str">
        <f t="shared" ref="AK969:AK1004" si="559">IF(AND(AH969="DISPONIBLE"),AI969,IF(AND(AH969="NO DISPONIBLE"),"N.D.","S.I."))</f>
        <v>S.I.</v>
      </c>
      <c r="AL969" s="1"/>
    </row>
    <row r="970" spans="1:38" ht="19.5" customHeight="1">
      <c r="A970" s="552"/>
      <c r="B970" s="551"/>
      <c r="C970" s="385">
        <f t="shared" si="534"/>
        <v>897</v>
      </c>
      <c r="D970" s="541"/>
      <c r="E970" s="159" t="s">
        <v>412</v>
      </c>
      <c r="F970" s="212"/>
      <c r="G970" s="217"/>
      <c r="H970" s="216"/>
      <c r="I970" s="219" t="str">
        <f t="shared" si="552"/>
        <v>S.I.</v>
      </c>
      <c r="J970" s="235"/>
      <c r="K970" s="61"/>
      <c r="L970" s="224"/>
      <c r="M970" s="225" t="str">
        <f t="shared" si="553"/>
        <v>S.I.</v>
      </c>
      <c r="N970" s="234"/>
      <c r="O970" s="63"/>
      <c r="P970" s="227"/>
      <c r="Q970" s="228" t="str">
        <f t="shared" si="554"/>
        <v>S.I.</v>
      </c>
      <c r="R970" s="233"/>
      <c r="S970" s="65"/>
      <c r="T970" s="222"/>
      <c r="U970" s="223" t="str">
        <f t="shared" si="555"/>
        <v>S.I.</v>
      </c>
      <c r="V970" s="232"/>
      <c r="W970" s="66"/>
      <c r="X970" s="229"/>
      <c r="Y970" s="230" t="str">
        <f t="shared" si="556"/>
        <v>S.I.</v>
      </c>
      <c r="Z970" s="440"/>
      <c r="AA970" s="441"/>
      <c r="AB970" s="465"/>
      <c r="AC970" s="443" t="str">
        <f t="shared" si="557"/>
        <v>S.I.</v>
      </c>
      <c r="AD970" s="446"/>
      <c r="AE970" s="447"/>
      <c r="AF970" s="468"/>
      <c r="AG970" s="449" t="str">
        <f t="shared" si="558"/>
        <v>S.I.</v>
      </c>
      <c r="AH970" s="452"/>
      <c r="AI970" s="453"/>
      <c r="AJ970" s="473"/>
      <c r="AK970" s="455" t="str">
        <f t="shared" si="559"/>
        <v>S.I.</v>
      </c>
      <c r="AL970" s="1"/>
    </row>
    <row r="971" spans="1:38" ht="19.5" customHeight="1">
      <c r="A971" s="552"/>
      <c r="B971" s="551"/>
      <c r="C971" s="385">
        <f t="shared" si="534"/>
        <v>898</v>
      </c>
      <c r="D971" s="541" t="s">
        <v>400</v>
      </c>
      <c r="E971" s="159" t="s">
        <v>0</v>
      </c>
      <c r="F971" s="212"/>
      <c r="G971" s="217"/>
      <c r="H971" s="216"/>
      <c r="I971" s="219" t="str">
        <f t="shared" si="552"/>
        <v>S.I.</v>
      </c>
      <c r="J971" s="235"/>
      <c r="K971" s="61"/>
      <c r="L971" s="224"/>
      <c r="M971" s="225" t="str">
        <f t="shared" si="553"/>
        <v>S.I.</v>
      </c>
      <c r="N971" s="234"/>
      <c r="O971" s="63"/>
      <c r="P971" s="227"/>
      <c r="Q971" s="228" t="str">
        <f t="shared" si="554"/>
        <v>S.I.</v>
      </c>
      <c r="R971" s="233"/>
      <c r="S971" s="65"/>
      <c r="T971" s="222"/>
      <c r="U971" s="223" t="str">
        <f t="shared" si="555"/>
        <v>S.I.</v>
      </c>
      <c r="V971" s="232"/>
      <c r="W971" s="66"/>
      <c r="X971" s="229"/>
      <c r="Y971" s="230" t="str">
        <f t="shared" si="556"/>
        <v>S.I.</v>
      </c>
      <c r="Z971" s="440"/>
      <c r="AA971" s="441"/>
      <c r="AB971" s="465"/>
      <c r="AC971" s="443" t="str">
        <f t="shared" si="557"/>
        <v>S.I.</v>
      </c>
      <c r="AD971" s="446"/>
      <c r="AE971" s="447"/>
      <c r="AF971" s="468"/>
      <c r="AG971" s="449" t="str">
        <f t="shared" si="558"/>
        <v>S.I.</v>
      </c>
      <c r="AH971" s="452"/>
      <c r="AI971" s="453"/>
      <c r="AJ971" s="473"/>
      <c r="AK971" s="455" t="str">
        <f t="shared" si="559"/>
        <v>S.I.</v>
      </c>
      <c r="AL971" s="1"/>
    </row>
    <row r="972" spans="1:38" ht="19.5" customHeight="1">
      <c r="A972" s="552"/>
      <c r="B972" s="551"/>
      <c r="C972" s="385">
        <f t="shared" si="534"/>
        <v>899</v>
      </c>
      <c r="D972" s="541" t="s">
        <v>400</v>
      </c>
      <c r="E972" s="159" t="s">
        <v>412</v>
      </c>
      <c r="F972" s="212"/>
      <c r="G972" s="217"/>
      <c r="H972" s="216"/>
      <c r="I972" s="219" t="str">
        <f t="shared" si="552"/>
        <v>S.I.</v>
      </c>
      <c r="J972" s="235"/>
      <c r="K972" s="61"/>
      <c r="L972" s="224"/>
      <c r="M972" s="225" t="str">
        <f t="shared" si="553"/>
        <v>S.I.</v>
      </c>
      <c r="N972" s="234"/>
      <c r="O972" s="63"/>
      <c r="P972" s="227"/>
      <c r="Q972" s="228" t="str">
        <f t="shared" si="554"/>
        <v>S.I.</v>
      </c>
      <c r="R972" s="233"/>
      <c r="S972" s="65"/>
      <c r="T972" s="222"/>
      <c r="U972" s="223" t="str">
        <f t="shared" si="555"/>
        <v>S.I.</v>
      </c>
      <c r="V972" s="232"/>
      <c r="W972" s="66"/>
      <c r="X972" s="229"/>
      <c r="Y972" s="230" t="str">
        <f t="shared" si="556"/>
        <v>S.I.</v>
      </c>
      <c r="Z972" s="440"/>
      <c r="AA972" s="441"/>
      <c r="AB972" s="465"/>
      <c r="AC972" s="443" t="str">
        <f t="shared" si="557"/>
        <v>S.I.</v>
      </c>
      <c r="AD972" s="446"/>
      <c r="AE972" s="447"/>
      <c r="AF972" s="468"/>
      <c r="AG972" s="449" t="str">
        <f t="shared" si="558"/>
        <v>S.I.</v>
      </c>
      <c r="AH972" s="452"/>
      <c r="AI972" s="453"/>
      <c r="AJ972" s="473"/>
      <c r="AK972" s="455" t="str">
        <f t="shared" si="559"/>
        <v>S.I.</v>
      </c>
      <c r="AL972" s="1"/>
    </row>
    <row r="973" spans="1:38" ht="19.5" customHeight="1">
      <c r="A973" s="552"/>
      <c r="B973" s="551"/>
      <c r="C973" s="385">
        <f t="shared" si="534"/>
        <v>900</v>
      </c>
      <c r="D973" s="541" t="s">
        <v>401</v>
      </c>
      <c r="E973" s="159" t="s">
        <v>0</v>
      </c>
      <c r="F973" s="212"/>
      <c r="G973" s="217"/>
      <c r="H973" s="216"/>
      <c r="I973" s="219" t="str">
        <f t="shared" si="552"/>
        <v>S.I.</v>
      </c>
      <c r="J973" s="235"/>
      <c r="K973" s="61"/>
      <c r="L973" s="224"/>
      <c r="M973" s="225" t="str">
        <f t="shared" si="553"/>
        <v>S.I.</v>
      </c>
      <c r="N973" s="234"/>
      <c r="O973" s="63"/>
      <c r="P973" s="227"/>
      <c r="Q973" s="228" t="str">
        <f t="shared" si="554"/>
        <v>S.I.</v>
      </c>
      <c r="R973" s="233"/>
      <c r="S973" s="65"/>
      <c r="T973" s="222"/>
      <c r="U973" s="223" t="str">
        <f t="shared" si="555"/>
        <v>S.I.</v>
      </c>
      <c r="V973" s="232"/>
      <c r="W973" s="66"/>
      <c r="X973" s="229"/>
      <c r="Y973" s="230" t="str">
        <f t="shared" si="556"/>
        <v>S.I.</v>
      </c>
      <c r="Z973" s="440"/>
      <c r="AA973" s="441"/>
      <c r="AB973" s="465"/>
      <c r="AC973" s="443" t="str">
        <f t="shared" si="557"/>
        <v>S.I.</v>
      </c>
      <c r="AD973" s="446"/>
      <c r="AE973" s="447"/>
      <c r="AF973" s="468"/>
      <c r="AG973" s="449" t="str">
        <f t="shared" si="558"/>
        <v>S.I.</v>
      </c>
      <c r="AH973" s="452"/>
      <c r="AI973" s="453"/>
      <c r="AJ973" s="473"/>
      <c r="AK973" s="455" t="str">
        <f t="shared" si="559"/>
        <v>S.I.</v>
      </c>
      <c r="AL973" s="1"/>
    </row>
    <row r="974" spans="1:38" ht="19.5" customHeight="1">
      <c r="A974" s="552"/>
      <c r="B974" s="551"/>
      <c r="C974" s="385">
        <f t="shared" si="534"/>
        <v>901</v>
      </c>
      <c r="D974" s="541" t="s">
        <v>401</v>
      </c>
      <c r="E974" s="159" t="s">
        <v>412</v>
      </c>
      <c r="F974" s="212"/>
      <c r="G974" s="217"/>
      <c r="H974" s="216"/>
      <c r="I974" s="219" t="str">
        <f t="shared" si="552"/>
        <v>S.I.</v>
      </c>
      <c r="J974" s="235"/>
      <c r="K974" s="61"/>
      <c r="L974" s="224"/>
      <c r="M974" s="225" t="str">
        <f t="shared" si="553"/>
        <v>S.I.</v>
      </c>
      <c r="N974" s="234"/>
      <c r="O974" s="63"/>
      <c r="P974" s="227"/>
      <c r="Q974" s="228" t="str">
        <f t="shared" si="554"/>
        <v>S.I.</v>
      </c>
      <c r="R974" s="233"/>
      <c r="S974" s="65"/>
      <c r="T974" s="222"/>
      <c r="U974" s="223" t="str">
        <f t="shared" si="555"/>
        <v>S.I.</v>
      </c>
      <c r="V974" s="232"/>
      <c r="W974" s="66"/>
      <c r="X974" s="229"/>
      <c r="Y974" s="230" t="str">
        <f t="shared" si="556"/>
        <v>S.I.</v>
      </c>
      <c r="Z974" s="440"/>
      <c r="AA974" s="441"/>
      <c r="AB974" s="465"/>
      <c r="AC974" s="443" t="str">
        <f t="shared" si="557"/>
        <v>S.I.</v>
      </c>
      <c r="AD974" s="446"/>
      <c r="AE974" s="447"/>
      <c r="AF974" s="468"/>
      <c r="AG974" s="449" t="str">
        <f t="shared" si="558"/>
        <v>S.I.</v>
      </c>
      <c r="AH974" s="452"/>
      <c r="AI974" s="453"/>
      <c r="AJ974" s="473"/>
      <c r="AK974" s="455" t="str">
        <f t="shared" si="559"/>
        <v>S.I.</v>
      </c>
      <c r="AL974" s="1"/>
    </row>
    <row r="975" spans="1:38" ht="19.5" customHeight="1" outlineLevel="1">
      <c r="A975" s="552"/>
      <c r="B975" s="551"/>
      <c r="C975" s="386">
        <v>1805</v>
      </c>
      <c r="D975" s="542" t="s">
        <v>860</v>
      </c>
      <c r="E975" s="159" t="s">
        <v>0</v>
      </c>
      <c r="F975" s="212"/>
      <c r="G975" s="217"/>
      <c r="H975" s="216"/>
      <c r="I975" s="219" t="str">
        <f t="shared" si="552"/>
        <v>S.I.</v>
      </c>
      <c r="J975" s="235"/>
      <c r="K975" s="61"/>
      <c r="L975" s="224"/>
      <c r="M975" s="225" t="str">
        <f t="shared" si="553"/>
        <v>S.I.</v>
      </c>
      <c r="N975" s="234"/>
      <c r="O975" s="63"/>
      <c r="P975" s="227"/>
      <c r="Q975" s="228" t="str">
        <f t="shared" si="554"/>
        <v>S.I.</v>
      </c>
      <c r="R975" s="233"/>
      <c r="S975" s="65"/>
      <c r="T975" s="222"/>
      <c r="U975" s="223" t="str">
        <f t="shared" si="555"/>
        <v>S.I.</v>
      </c>
      <c r="V975" s="232"/>
      <c r="W975" s="66"/>
      <c r="X975" s="229"/>
      <c r="Y975" s="230" t="str">
        <f t="shared" si="556"/>
        <v>S.I.</v>
      </c>
      <c r="Z975" s="440"/>
      <c r="AA975" s="441"/>
      <c r="AB975" s="465"/>
      <c r="AC975" s="443" t="str">
        <f t="shared" si="557"/>
        <v>S.I.</v>
      </c>
      <c r="AD975" s="446"/>
      <c r="AE975" s="447"/>
      <c r="AF975" s="468"/>
      <c r="AG975" s="449" t="str">
        <f t="shared" si="558"/>
        <v>S.I.</v>
      </c>
      <c r="AH975" s="452"/>
      <c r="AI975" s="453"/>
      <c r="AJ975" s="473"/>
      <c r="AK975" s="455" t="str">
        <f t="shared" si="559"/>
        <v>S.I.</v>
      </c>
      <c r="AL975" s="1"/>
    </row>
    <row r="976" spans="1:38" ht="19.5" customHeight="1" outlineLevel="1">
      <c r="A976" s="552"/>
      <c r="B976" s="551"/>
      <c r="C976" s="386">
        <v>1830</v>
      </c>
      <c r="D976" s="543" t="s">
        <v>402</v>
      </c>
      <c r="E976" s="159" t="s">
        <v>412</v>
      </c>
      <c r="F976" s="212"/>
      <c r="G976" s="217"/>
      <c r="H976" s="216"/>
      <c r="I976" s="219" t="str">
        <f t="shared" si="552"/>
        <v>S.I.</v>
      </c>
      <c r="J976" s="235"/>
      <c r="K976" s="61"/>
      <c r="L976" s="224"/>
      <c r="M976" s="225" t="str">
        <f t="shared" si="553"/>
        <v>S.I.</v>
      </c>
      <c r="N976" s="234"/>
      <c r="O976" s="63"/>
      <c r="P976" s="227"/>
      <c r="Q976" s="228" t="str">
        <f t="shared" si="554"/>
        <v>S.I.</v>
      </c>
      <c r="R976" s="233"/>
      <c r="S976" s="65"/>
      <c r="T976" s="222"/>
      <c r="U976" s="223" t="str">
        <f t="shared" si="555"/>
        <v>S.I.</v>
      </c>
      <c r="V976" s="232"/>
      <c r="W976" s="66"/>
      <c r="X976" s="229"/>
      <c r="Y976" s="230" t="str">
        <f t="shared" si="556"/>
        <v>S.I.</v>
      </c>
      <c r="Z976" s="440"/>
      <c r="AA976" s="441"/>
      <c r="AB976" s="465"/>
      <c r="AC976" s="443" t="str">
        <f t="shared" si="557"/>
        <v>S.I.</v>
      </c>
      <c r="AD976" s="446"/>
      <c r="AE976" s="447"/>
      <c r="AF976" s="468"/>
      <c r="AG976" s="449" t="str">
        <f t="shared" si="558"/>
        <v>S.I.</v>
      </c>
      <c r="AH976" s="452"/>
      <c r="AI976" s="453"/>
      <c r="AJ976" s="473"/>
      <c r="AK976" s="455" t="str">
        <f t="shared" si="559"/>
        <v>S.I.</v>
      </c>
      <c r="AL976" s="1"/>
    </row>
    <row r="977" spans="1:38" ht="19.5" customHeight="1" outlineLevel="1">
      <c r="A977" s="552"/>
      <c r="B977" s="551"/>
      <c r="C977" s="386">
        <v>1855</v>
      </c>
      <c r="D977" s="542" t="s">
        <v>861</v>
      </c>
      <c r="E977" s="159" t="s">
        <v>0</v>
      </c>
      <c r="F977" s="212"/>
      <c r="G977" s="217"/>
      <c r="H977" s="216"/>
      <c r="I977" s="219" t="str">
        <f t="shared" si="552"/>
        <v>S.I.</v>
      </c>
      <c r="J977" s="235"/>
      <c r="K977" s="61"/>
      <c r="L977" s="224"/>
      <c r="M977" s="225" t="str">
        <f t="shared" si="553"/>
        <v>S.I.</v>
      </c>
      <c r="N977" s="234"/>
      <c r="O977" s="63"/>
      <c r="P977" s="227"/>
      <c r="Q977" s="228" t="str">
        <f t="shared" si="554"/>
        <v>S.I.</v>
      </c>
      <c r="R977" s="233"/>
      <c r="S977" s="65"/>
      <c r="T977" s="222"/>
      <c r="U977" s="223" t="str">
        <f t="shared" si="555"/>
        <v>S.I.</v>
      </c>
      <c r="V977" s="232"/>
      <c r="W977" s="66"/>
      <c r="X977" s="229"/>
      <c r="Y977" s="230" t="str">
        <f t="shared" si="556"/>
        <v>S.I.</v>
      </c>
      <c r="Z977" s="440"/>
      <c r="AA977" s="441"/>
      <c r="AB977" s="465"/>
      <c r="AC977" s="443" t="str">
        <f t="shared" si="557"/>
        <v>S.I.</v>
      </c>
      <c r="AD977" s="446"/>
      <c r="AE977" s="447"/>
      <c r="AF977" s="468"/>
      <c r="AG977" s="449" t="str">
        <f t="shared" si="558"/>
        <v>S.I.</v>
      </c>
      <c r="AH977" s="452"/>
      <c r="AI977" s="453"/>
      <c r="AJ977" s="473"/>
      <c r="AK977" s="455" t="str">
        <f t="shared" si="559"/>
        <v>S.I.</v>
      </c>
      <c r="AL977" s="1"/>
    </row>
    <row r="978" spans="1:38" ht="19.5" customHeight="1" outlineLevel="1">
      <c r="A978" s="552"/>
      <c r="B978" s="551"/>
      <c r="C978" s="386">
        <v>1880</v>
      </c>
      <c r="D978" s="543" t="s">
        <v>402</v>
      </c>
      <c r="E978" s="159" t="s">
        <v>412</v>
      </c>
      <c r="F978" s="212"/>
      <c r="G978" s="217"/>
      <c r="H978" s="216"/>
      <c r="I978" s="219" t="str">
        <f t="shared" si="552"/>
        <v>S.I.</v>
      </c>
      <c r="J978" s="235"/>
      <c r="K978" s="61"/>
      <c r="L978" s="224"/>
      <c r="M978" s="225" t="str">
        <f t="shared" si="553"/>
        <v>S.I.</v>
      </c>
      <c r="N978" s="234"/>
      <c r="O978" s="63"/>
      <c r="P978" s="227"/>
      <c r="Q978" s="228" t="str">
        <f t="shared" si="554"/>
        <v>S.I.</v>
      </c>
      <c r="R978" s="233"/>
      <c r="S978" s="65"/>
      <c r="T978" s="222"/>
      <c r="U978" s="223" t="str">
        <f t="shared" si="555"/>
        <v>S.I.</v>
      </c>
      <c r="V978" s="232"/>
      <c r="W978" s="66"/>
      <c r="X978" s="229"/>
      <c r="Y978" s="230" t="str">
        <f t="shared" si="556"/>
        <v>S.I.</v>
      </c>
      <c r="Z978" s="440"/>
      <c r="AA978" s="441"/>
      <c r="AB978" s="465"/>
      <c r="AC978" s="443" t="str">
        <f t="shared" si="557"/>
        <v>S.I.</v>
      </c>
      <c r="AD978" s="446"/>
      <c r="AE978" s="447"/>
      <c r="AF978" s="468"/>
      <c r="AG978" s="449" t="str">
        <f t="shared" si="558"/>
        <v>S.I.</v>
      </c>
      <c r="AH978" s="452"/>
      <c r="AI978" s="453"/>
      <c r="AJ978" s="473"/>
      <c r="AK978" s="455" t="str">
        <f t="shared" si="559"/>
        <v>S.I.</v>
      </c>
      <c r="AL978" s="1"/>
    </row>
    <row r="979" spans="1:38" ht="19.5" customHeight="1">
      <c r="A979" s="552"/>
      <c r="B979" s="551"/>
      <c r="C979" s="385">
        <f>+C974+1</f>
        <v>902</v>
      </c>
      <c r="D979" s="541" t="s">
        <v>402</v>
      </c>
      <c r="E979" s="159" t="s">
        <v>0</v>
      </c>
      <c r="F979" s="212"/>
      <c r="G979" s="217"/>
      <c r="H979" s="216"/>
      <c r="I979" s="219" t="str">
        <f t="shared" si="552"/>
        <v>S.I.</v>
      </c>
      <c r="J979" s="235"/>
      <c r="K979" s="61"/>
      <c r="L979" s="224"/>
      <c r="M979" s="225" t="str">
        <f t="shared" si="553"/>
        <v>S.I.</v>
      </c>
      <c r="N979" s="234"/>
      <c r="O979" s="63"/>
      <c r="P979" s="227"/>
      <c r="Q979" s="228" t="str">
        <f t="shared" si="554"/>
        <v>S.I.</v>
      </c>
      <c r="R979" s="233"/>
      <c r="S979" s="65"/>
      <c r="T979" s="222"/>
      <c r="U979" s="223" t="str">
        <f t="shared" si="555"/>
        <v>S.I.</v>
      </c>
      <c r="V979" s="232"/>
      <c r="W979" s="66"/>
      <c r="X979" s="229"/>
      <c r="Y979" s="230" t="str">
        <f t="shared" si="556"/>
        <v>S.I.</v>
      </c>
      <c r="Z979" s="440"/>
      <c r="AA979" s="441"/>
      <c r="AB979" s="465"/>
      <c r="AC979" s="443" t="str">
        <f t="shared" si="557"/>
        <v>S.I.</v>
      </c>
      <c r="AD979" s="446"/>
      <c r="AE979" s="447"/>
      <c r="AF979" s="468"/>
      <c r="AG979" s="449" t="str">
        <f t="shared" si="558"/>
        <v>S.I.</v>
      </c>
      <c r="AH979" s="452"/>
      <c r="AI979" s="453"/>
      <c r="AJ979" s="473"/>
      <c r="AK979" s="455" t="str">
        <f t="shared" si="559"/>
        <v>S.I.</v>
      </c>
      <c r="AL979" s="1"/>
    </row>
    <row r="980" spans="1:38" ht="19.5" customHeight="1">
      <c r="A980" s="552"/>
      <c r="B980" s="551"/>
      <c r="C980" s="385">
        <f t="shared" si="534"/>
        <v>903</v>
      </c>
      <c r="D980" s="541" t="s">
        <v>402</v>
      </c>
      <c r="E980" s="159" t="s">
        <v>412</v>
      </c>
      <c r="F980" s="212"/>
      <c r="G980" s="217"/>
      <c r="H980" s="216"/>
      <c r="I980" s="219" t="str">
        <f t="shared" si="552"/>
        <v>S.I.</v>
      </c>
      <c r="J980" s="235"/>
      <c r="K980" s="61"/>
      <c r="L980" s="224"/>
      <c r="M980" s="225" t="str">
        <f t="shared" si="553"/>
        <v>S.I.</v>
      </c>
      <c r="N980" s="234"/>
      <c r="O980" s="63"/>
      <c r="P980" s="227"/>
      <c r="Q980" s="228" t="str">
        <f t="shared" si="554"/>
        <v>S.I.</v>
      </c>
      <c r="R980" s="233"/>
      <c r="S980" s="65"/>
      <c r="T980" s="222"/>
      <c r="U980" s="223" t="str">
        <f t="shared" si="555"/>
        <v>S.I.</v>
      </c>
      <c r="V980" s="232"/>
      <c r="W980" s="66"/>
      <c r="X980" s="229"/>
      <c r="Y980" s="230" t="str">
        <f t="shared" si="556"/>
        <v>S.I.</v>
      </c>
      <c r="Z980" s="440"/>
      <c r="AA980" s="441"/>
      <c r="AB980" s="465"/>
      <c r="AC980" s="443" t="str">
        <f t="shared" si="557"/>
        <v>S.I.</v>
      </c>
      <c r="AD980" s="446"/>
      <c r="AE980" s="447"/>
      <c r="AF980" s="468"/>
      <c r="AG980" s="449" t="str">
        <f t="shared" si="558"/>
        <v>S.I.</v>
      </c>
      <c r="AH980" s="452"/>
      <c r="AI980" s="453"/>
      <c r="AJ980" s="473"/>
      <c r="AK980" s="455" t="str">
        <f t="shared" si="559"/>
        <v>S.I.</v>
      </c>
      <c r="AL980" s="1"/>
    </row>
    <row r="981" spans="1:38" ht="19.5" customHeight="1">
      <c r="A981" s="552"/>
      <c r="B981" s="551"/>
      <c r="C981" s="385">
        <f t="shared" si="534"/>
        <v>904</v>
      </c>
      <c r="D981" s="541" t="s">
        <v>403</v>
      </c>
      <c r="E981" s="159" t="s">
        <v>0</v>
      </c>
      <c r="F981" s="212"/>
      <c r="G981" s="217"/>
      <c r="H981" s="216"/>
      <c r="I981" s="219" t="str">
        <f t="shared" si="552"/>
        <v>S.I.</v>
      </c>
      <c r="J981" s="235"/>
      <c r="K981" s="61"/>
      <c r="L981" s="224"/>
      <c r="M981" s="225" t="str">
        <f t="shared" si="553"/>
        <v>S.I.</v>
      </c>
      <c r="N981" s="234"/>
      <c r="O981" s="63"/>
      <c r="P981" s="227"/>
      <c r="Q981" s="228" t="str">
        <f t="shared" si="554"/>
        <v>S.I.</v>
      </c>
      <c r="R981" s="233"/>
      <c r="S981" s="65"/>
      <c r="T981" s="222"/>
      <c r="U981" s="223" t="str">
        <f t="shared" si="555"/>
        <v>S.I.</v>
      </c>
      <c r="V981" s="232"/>
      <c r="W981" s="66"/>
      <c r="X981" s="229"/>
      <c r="Y981" s="230" t="str">
        <f t="shared" si="556"/>
        <v>S.I.</v>
      </c>
      <c r="Z981" s="440"/>
      <c r="AA981" s="441"/>
      <c r="AB981" s="465"/>
      <c r="AC981" s="443" t="str">
        <f t="shared" si="557"/>
        <v>S.I.</v>
      </c>
      <c r="AD981" s="446"/>
      <c r="AE981" s="447"/>
      <c r="AF981" s="468"/>
      <c r="AG981" s="449" t="str">
        <f t="shared" si="558"/>
        <v>S.I.</v>
      </c>
      <c r="AH981" s="452"/>
      <c r="AI981" s="453"/>
      <c r="AJ981" s="473"/>
      <c r="AK981" s="455" t="str">
        <f t="shared" si="559"/>
        <v>S.I.</v>
      </c>
      <c r="AL981" s="1"/>
    </row>
    <row r="982" spans="1:38" ht="19.5" customHeight="1">
      <c r="A982" s="552"/>
      <c r="B982" s="551"/>
      <c r="C982" s="385">
        <f t="shared" si="534"/>
        <v>905</v>
      </c>
      <c r="D982" s="541" t="s">
        <v>403</v>
      </c>
      <c r="E982" s="159" t="s">
        <v>412</v>
      </c>
      <c r="F982" s="212"/>
      <c r="G982" s="217"/>
      <c r="H982" s="216"/>
      <c r="I982" s="219" t="str">
        <f t="shared" si="552"/>
        <v>S.I.</v>
      </c>
      <c r="J982" s="235"/>
      <c r="K982" s="61"/>
      <c r="L982" s="224"/>
      <c r="M982" s="225" t="str">
        <f t="shared" si="553"/>
        <v>S.I.</v>
      </c>
      <c r="N982" s="234"/>
      <c r="O982" s="63"/>
      <c r="P982" s="227"/>
      <c r="Q982" s="228" t="str">
        <f t="shared" si="554"/>
        <v>S.I.</v>
      </c>
      <c r="R982" s="233"/>
      <c r="S982" s="65"/>
      <c r="T982" s="222"/>
      <c r="U982" s="223" t="str">
        <f t="shared" si="555"/>
        <v>S.I.</v>
      </c>
      <c r="V982" s="232"/>
      <c r="W982" s="66"/>
      <c r="X982" s="229"/>
      <c r="Y982" s="230" t="str">
        <f t="shared" si="556"/>
        <v>S.I.</v>
      </c>
      <c r="Z982" s="440"/>
      <c r="AA982" s="441"/>
      <c r="AB982" s="465"/>
      <c r="AC982" s="443" t="str">
        <f t="shared" si="557"/>
        <v>S.I.</v>
      </c>
      <c r="AD982" s="446"/>
      <c r="AE982" s="447"/>
      <c r="AF982" s="468"/>
      <c r="AG982" s="449" t="str">
        <f t="shared" si="558"/>
        <v>S.I.</v>
      </c>
      <c r="AH982" s="452"/>
      <c r="AI982" s="453"/>
      <c r="AJ982" s="473"/>
      <c r="AK982" s="455" t="str">
        <f t="shared" si="559"/>
        <v>S.I.</v>
      </c>
      <c r="AL982" s="1"/>
    </row>
    <row r="983" spans="1:38" ht="19.5" customHeight="1">
      <c r="A983" s="552"/>
      <c r="B983" s="551"/>
      <c r="C983" s="385">
        <f t="shared" si="534"/>
        <v>906</v>
      </c>
      <c r="D983" s="541" t="s">
        <v>404</v>
      </c>
      <c r="E983" s="159" t="s">
        <v>0</v>
      </c>
      <c r="F983" s="212"/>
      <c r="G983" s="217"/>
      <c r="H983" s="216"/>
      <c r="I983" s="219" t="str">
        <f t="shared" si="552"/>
        <v>S.I.</v>
      </c>
      <c r="J983" s="235"/>
      <c r="K983" s="61"/>
      <c r="L983" s="224"/>
      <c r="M983" s="225" t="str">
        <f t="shared" si="553"/>
        <v>S.I.</v>
      </c>
      <c r="N983" s="234"/>
      <c r="O983" s="63"/>
      <c r="P983" s="227"/>
      <c r="Q983" s="228" t="str">
        <f t="shared" si="554"/>
        <v>S.I.</v>
      </c>
      <c r="R983" s="233"/>
      <c r="S983" s="65"/>
      <c r="T983" s="222"/>
      <c r="U983" s="223" t="str">
        <f t="shared" si="555"/>
        <v>S.I.</v>
      </c>
      <c r="V983" s="232"/>
      <c r="W983" s="66"/>
      <c r="X983" s="229"/>
      <c r="Y983" s="230" t="str">
        <f t="shared" si="556"/>
        <v>S.I.</v>
      </c>
      <c r="Z983" s="440"/>
      <c r="AA983" s="441"/>
      <c r="AB983" s="465"/>
      <c r="AC983" s="443" t="str">
        <f t="shared" si="557"/>
        <v>S.I.</v>
      </c>
      <c r="AD983" s="446"/>
      <c r="AE983" s="447"/>
      <c r="AF983" s="468"/>
      <c r="AG983" s="449" t="str">
        <f t="shared" si="558"/>
        <v>S.I.</v>
      </c>
      <c r="AH983" s="452"/>
      <c r="AI983" s="453"/>
      <c r="AJ983" s="473"/>
      <c r="AK983" s="455" t="str">
        <f t="shared" si="559"/>
        <v>S.I.</v>
      </c>
      <c r="AL983" s="1"/>
    </row>
    <row r="984" spans="1:38" ht="19.5" customHeight="1">
      <c r="A984" s="552"/>
      <c r="B984" s="551"/>
      <c r="C984" s="385">
        <f t="shared" si="534"/>
        <v>907</v>
      </c>
      <c r="D984" s="541" t="s">
        <v>404</v>
      </c>
      <c r="E984" s="159" t="s">
        <v>412</v>
      </c>
      <c r="F984" s="212"/>
      <c r="G984" s="217"/>
      <c r="H984" s="216"/>
      <c r="I984" s="219" t="str">
        <f t="shared" si="552"/>
        <v>S.I.</v>
      </c>
      <c r="J984" s="235"/>
      <c r="K984" s="61"/>
      <c r="L984" s="224"/>
      <c r="M984" s="225" t="str">
        <f t="shared" si="553"/>
        <v>S.I.</v>
      </c>
      <c r="N984" s="234"/>
      <c r="O984" s="63"/>
      <c r="P984" s="227"/>
      <c r="Q984" s="228" t="str">
        <f t="shared" si="554"/>
        <v>S.I.</v>
      </c>
      <c r="R984" s="233"/>
      <c r="S984" s="65"/>
      <c r="T984" s="222"/>
      <c r="U984" s="223" t="str">
        <f t="shared" si="555"/>
        <v>S.I.</v>
      </c>
      <c r="V984" s="232"/>
      <c r="W984" s="66"/>
      <c r="X984" s="229"/>
      <c r="Y984" s="230" t="str">
        <f t="shared" si="556"/>
        <v>S.I.</v>
      </c>
      <c r="Z984" s="440"/>
      <c r="AA984" s="441"/>
      <c r="AB984" s="465"/>
      <c r="AC984" s="443" t="str">
        <f t="shared" si="557"/>
        <v>S.I.</v>
      </c>
      <c r="AD984" s="446"/>
      <c r="AE984" s="447"/>
      <c r="AF984" s="468"/>
      <c r="AG984" s="449" t="str">
        <f t="shared" si="558"/>
        <v>S.I.</v>
      </c>
      <c r="AH984" s="452"/>
      <c r="AI984" s="453"/>
      <c r="AJ984" s="473"/>
      <c r="AK984" s="455" t="str">
        <f t="shared" si="559"/>
        <v>S.I.</v>
      </c>
      <c r="AL984" s="1"/>
    </row>
    <row r="985" spans="1:38" ht="19.5" customHeight="1">
      <c r="A985" s="552"/>
      <c r="B985" s="551"/>
      <c r="C985" s="385">
        <f t="shared" si="534"/>
        <v>908</v>
      </c>
      <c r="D985" s="541" t="s">
        <v>405</v>
      </c>
      <c r="E985" s="159" t="s">
        <v>0</v>
      </c>
      <c r="F985" s="212"/>
      <c r="G985" s="217"/>
      <c r="H985" s="216"/>
      <c r="I985" s="219" t="str">
        <f t="shared" si="552"/>
        <v>S.I.</v>
      </c>
      <c r="J985" s="235"/>
      <c r="K985" s="61"/>
      <c r="L985" s="224"/>
      <c r="M985" s="225" t="str">
        <f t="shared" si="553"/>
        <v>S.I.</v>
      </c>
      <c r="N985" s="234"/>
      <c r="O985" s="63"/>
      <c r="P985" s="227"/>
      <c r="Q985" s="228" t="str">
        <f t="shared" si="554"/>
        <v>S.I.</v>
      </c>
      <c r="R985" s="233"/>
      <c r="S985" s="65"/>
      <c r="T985" s="222"/>
      <c r="U985" s="223" t="str">
        <f t="shared" si="555"/>
        <v>S.I.</v>
      </c>
      <c r="V985" s="232"/>
      <c r="W985" s="66"/>
      <c r="X985" s="229"/>
      <c r="Y985" s="230" t="str">
        <f t="shared" si="556"/>
        <v>S.I.</v>
      </c>
      <c r="Z985" s="440"/>
      <c r="AA985" s="441"/>
      <c r="AB985" s="465"/>
      <c r="AC985" s="443" t="str">
        <f t="shared" si="557"/>
        <v>S.I.</v>
      </c>
      <c r="AD985" s="446"/>
      <c r="AE985" s="447"/>
      <c r="AF985" s="468"/>
      <c r="AG985" s="449" t="str">
        <f t="shared" si="558"/>
        <v>S.I.</v>
      </c>
      <c r="AH985" s="452"/>
      <c r="AI985" s="453"/>
      <c r="AJ985" s="473"/>
      <c r="AK985" s="455" t="str">
        <f t="shared" si="559"/>
        <v>S.I.</v>
      </c>
      <c r="AL985" s="1"/>
    </row>
    <row r="986" spans="1:38" ht="19.5" customHeight="1">
      <c r="A986" s="552"/>
      <c r="B986" s="551"/>
      <c r="C986" s="385">
        <f t="shared" si="534"/>
        <v>909</v>
      </c>
      <c r="D986" s="541" t="s">
        <v>405</v>
      </c>
      <c r="E986" s="159" t="s">
        <v>412</v>
      </c>
      <c r="F986" s="212"/>
      <c r="G986" s="217"/>
      <c r="H986" s="216"/>
      <c r="I986" s="219" t="str">
        <f t="shared" si="552"/>
        <v>S.I.</v>
      </c>
      <c r="J986" s="235"/>
      <c r="K986" s="61"/>
      <c r="L986" s="224"/>
      <c r="M986" s="225" t="str">
        <f t="shared" si="553"/>
        <v>S.I.</v>
      </c>
      <c r="N986" s="234"/>
      <c r="O986" s="63"/>
      <c r="P986" s="227"/>
      <c r="Q986" s="228" t="str">
        <f t="shared" si="554"/>
        <v>S.I.</v>
      </c>
      <c r="R986" s="233"/>
      <c r="S986" s="65"/>
      <c r="T986" s="222"/>
      <c r="U986" s="223" t="str">
        <f t="shared" si="555"/>
        <v>S.I.</v>
      </c>
      <c r="V986" s="232"/>
      <c r="W986" s="66"/>
      <c r="X986" s="229"/>
      <c r="Y986" s="230" t="str">
        <f t="shared" si="556"/>
        <v>S.I.</v>
      </c>
      <c r="Z986" s="440"/>
      <c r="AA986" s="441"/>
      <c r="AB986" s="465"/>
      <c r="AC986" s="443" t="str">
        <f t="shared" si="557"/>
        <v>S.I.</v>
      </c>
      <c r="AD986" s="446"/>
      <c r="AE986" s="447"/>
      <c r="AF986" s="468"/>
      <c r="AG986" s="449" t="str">
        <f t="shared" si="558"/>
        <v>S.I.</v>
      </c>
      <c r="AH986" s="452"/>
      <c r="AI986" s="453"/>
      <c r="AJ986" s="473"/>
      <c r="AK986" s="455" t="str">
        <f t="shared" si="559"/>
        <v>S.I.</v>
      </c>
      <c r="AL986" s="1"/>
    </row>
    <row r="987" spans="1:38" ht="19.5" customHeight="1">
      <c r="A987" s="552"/>
      <c r="B987" s="551"/>
      <c r="C987" s="385">
        <f t="shared" si="534"/>
        <v>910</v>
      </c>
      <c r="D987" s="541" t="s">
        <v>406</v>
      </c>
      <c r="E987" s="159" t="s">
        <v>0</v>
      </c>
      <c r="F987" s="212"/>
      <c r="G987" s="217"/>
      <c r="H987" s="216"/>
      <c r="I987" s="219" t="str">
        <f t="shared" si="552"/>
        <v>S.I.</v>
      </c>
      <c r="J987" s="235"/>
      <c r="K987" s="61"/>
      <c r="L987" s="224"/>
      <c r="M987" s="225" t="str">
        <f t="shared" si="553"/>
        <v>S.I.</v>
      </c>
      <c r="N987" s="234"/>
      <c r="O987" s="63"/>
      <c r="P987" s="227"/>
      <c r="Q987" s="228" t="str">
        <f t="shared" si="554"/>
        <v>S.I.</v>
      </c>
      <c r="R987" s="233"/>
      <c r="S987" s="65"/>
      <c r="T987" s="222"/>
      <c r="U987" s="223" t="str">
        <f t="shared" si="555"/>
        <v>S.I.</v>
      </c>
      <c r="V987" s="232"/>
      <c r="W987" s="66"/>
      <c r="X987" s="229"/>
      <c r="Y987" s="230" t="str">
        <f t="shared" si="556"/>
        <v>S.I.</v>
      </c>
      <c r="Z987" s="440"/>
      <c r="AA987" s="441"/>
      <c r="AB987" s="465"/>
      <c r="AC987" s="443" t="str">
        <f t="shared" si="557"/>
        <v>S.I.</v>
      </c>
      <c r="AD987" s="446"/>
      <c r="AE987" s="447"/>
      <c r="AF987" s="468"/>
      <c r="AG987" s="449" t="str">
        <f t="shared" si="558"/>
        <v>S.I.</v>
      </c>
      <c r="AH987" s="452"/>
      <c r="AI987" s="453"/>
      <c r="AJ987" s="473"/>
      <c r="AK987" s="455" t="str">
        <f t="shared" si="559"/>
        <v>S.I.</v>
      </c>
      <c r="AL987" s="1"/>
    </row>
    <row r="988" spans="1:38" ht="19.5" customHeight="1">
      <c r="A988" s="552"/>
      <c r="B988" s="551"/>
      <c r="C988" s="385">
        <f t="shared" si="534"/>
        <v>911</v>
      </c>
      <c r="D988" s="541" t="s">
        <v>406</v>
      </c>
      <c r="E988" s="159" t="s">
        <v>412</v>
      </c>
      <c r="F988" s="212"/>
      <c r="G988" s="217"/>
      <c r="H988" s="216"/>
      <c r="I988" s="219" t="str">
        <f t="shared" si="552"/>
        <v>S.I.</v>
      </c>
      <c r="J988" s="235"/>
      <c r="K988" s="61"/>
      <c r="L988" s="224"/>
      <c r="M988" s="225" t="str">
        <f t="shared" si="553"/>
        <v>S.I.</v>
      </c>
      <c r="N988" s="234"/>
      <c r="O988" s="63"/>
      <c r="P988" s="227"/>
      <c r="Q988" s="228" t="str">
        <f t="shared" si="554"/>
        <v>S.I.</v>
      </c>
      <c r="R988" s="233"/>
      <c r="S988" s="65"/>
      <c r="T988" s="222"/>
      <c r="U988" s="223" t="str">
        <f t="shared" si="555"/>
        <v>S.I.</v>
      </c>
      <c r="V988" s="232"/>
      <c r="W988" s="66"/>
      <c r="X988" s="229"/>
      <c r="Y988" s="230" t="str">
        <f t="shared" si="556"/>
        <v>S.I.</v>
      </c>
      <c r="Z988" s="440"/>
      <c r="AA988" s="441"/>
      <c r="AB988" s="465"/>
      <c r="AC988" s="443" t="str">
        <f t="shared" si="557"/>
        <v>S.I.</v>
      </c>
      <c r="AD988" s="446"/>
      <c r="AE988" s="447"/>
      <c r="AF988" s="468"/>
      <c r="AG988" s="449" t="str">
        <f t="shared" si="558"/>
        <v>S.I.</v>
      </c>
      <c r="AH988" s="452"/>
      <c r="AI988" s="453"/>
      <c r="AJ988" s="473"/>
      <c r="AK988" s="455" t="str">
        <f t="shared" si="559"/>
        <v>S.I.</v>
      </c>
      <c r="AL988" s="1"/>
    </row>
    <row r="989" spans="1:38" ht="19.5" customHeight="1">
      <c r="A989" s="552"/>
      <c r="B989" s="551"/>
      <c r="C989" s="385">
        <f t="shared" si="534"/>
        <v>912</v>
      </c>
      <c r="D989" s="541" t="s">
        <v>410</v>
      </c>
      <c r="E989" s="159" t="s">
        <v>0</v>
      </c>
      <c r="F989" s="212"/>
      <c r="G989" s="217"/>
      <c r="H989" s="216"/>
      <c r="I989" s="219" t="str">
        <f t="shared" si="552"/>
        <v>S.I.</v>
      </c>
      <c r="J989" s="235"/>
      <c r="K989" s="61"/>
      <c r="L989" s="224"/>
      <c r="M989" s="225" t="str">
        <f t="shared" si="553"/>
        <v>S.I.</v>
      </c>
      <c r="N989" s="234"/>
      <c r="O989" s="63"/>
      <c r="P989" s="227"/>
      <c r="Q989" s="228" t="str">
        <f t="shared" si="554"/>
        <v>S.I.</v>
      </c>
      <c r="R989" s="233"/>
      <c r="S989" s="65"/>
      <c r="T989" s="222"/>
      <c r="U989" s="223" t="str">
        <f t="shared" si="555"/>
        <v>S.I.</v>
      </c>
      <c r="V989" s="232"/>
      <c r="W989" s="66"/>
      <c r="X989" s="229"/>
      <c r="Y989" s="230" t="str">
        <f t="shared" si="556"/>
        <v>S.I.</v>
      </c>
      <c r="Z989" s="440"/>
      <c r="AA989" s="441"/>
      <c r="AB989" s="465"/>
      <c r="AC989" s="443" t="str">
        <f t="shared" si="557"/>
        <v>S.I.</v>
      </c>
      <c r="AD989" s="446"/>
      <c r="AE989" s="447"/>
      <c r="AF989" s="468"/>
      <c r="AG989" s="449" t="str">
        <f t="shared" si="558"/>
        <v>S.I.</v>
      </c>
      <c r="AH989" s="452"/>
      <c r="AI989" s="453"/>
      <c r="AJ989" s="473"/>
      <c r="AK989" s="455" t="str">
        <f t="shared" si="559"/>
        <v>S.I.</v>
      </c>
      <c r="AL989" s="1"/>
    </row>
    <row r="990" spans="1:38" ht="19.5" customHeight="1">
      <c r="A990" s="552"/>
      <c r="B990" s="551"/>
      <c r="C990" s="385">
        <f t="shared" si="534"/>
        <v>913</v>
      </c>
      <c r="D990" s="541" t="s">
        <v>410</v>
      </c>
      <c r="E990" s="159" t="s">
        <v>412</v>
      </c>
      <c r="F990" s="212"/>
      <c r="G990" s="217"/>
      <c r="H990" s="216"/>
      <c r="I990" s="219" t="str">
        <f t="shared" si="552"/>
        <v>S.I.</v>
      </c>
      <c r="J990" s="235"/>
      <c r="K990" s="61"/>
      <c r="L990" s="224"/>
      <c r="M990" s="225" t="str">
        <f t="shared" si="553"/>
        <v>S.I.</v>
      </c>
      <c r="N990" s="234"/>
      <c r="O990" s="63"/>
      <c r="P990" s="227"/>
      <c r="Q990" s="228" t="str">
        <f t="shared" si="554"/>
        <v>S.I.</v>
      </c>
      <c r="R990" s="233"/>
      <c r="S990" s="65"/>
      <c r="T990" s="222"/>
      <c r="U990" s="223" t="str">
        <f t="shared" si="555"/>
        <v>S.I.</v>
      </c>
      <c r="V990" s="232"/>
      <c r="W990" s="66"/>
      <c r="X990" s="229"/>
      <c r="Y990" s="230" t="str">
        <f t="shared" si="556"/>
        <v>S.I.</v>
      </c>
      <c r="Z990" s="440"/>
      <c r="AA990" s="441"/>
      <c r="AB990" s="465"/>
      <c r="AC990" s="443" t="str">
        <f t="shared" si="557"/>
        <v>S.I.</v>
      </c>
      <c r="AD990" s="446"/>
      <c r="AE990" s="447"/>
      <c r="AF990" s="468"/>
      <c r="AG990" s="449" t="str">
        <f t="shared" si="558"/>
        <v>S.I.</v>
      </c>
      <c r="AH990" s="452"/>
      <c r="AI990" s="453"/>
      <c r="AJ990" s="473"/>
      <c r="AK990" s="455" t="str">
        <f t="shared" si="559"/>
        <v>S.I.</v>
      </c>
      <c r="AL990" s="1"/>
    </row>
    <row r="991" spans="1:38" ht="19.5" customHeight="1">
      <c r="A991" s="552"/>
      <c r="B991" s="551"/>
      <c r="C991" s="385">
        <f t="shared" si="534"/>
        <v>914</v>
      </c>
      <c r="D991" s="541" t="s">
        <v>413</v>
      </c>
      <c r="E991" s="159" t="s">
        <v>0</v>
      </c>
      <c r="F991" s="212"/>
      <c r="G991" s="217"/>
      <c r="H991" s="216"/>
      <c r="I991" s="219" t="str">
        <f t="shared" si="552"/>
        <v>S.I.</v>
      </c>
      <c r="J991" s="235"/>
      <c r="K991" s="61"/>
      <c r="L991" s="224"/>
      <c r="M991" s="225" t="str">
        <f t="shared" si="553"/>
        <v>S.I.</v>
      </c>
      <c r="N991" s="234"/>
      <c r="O991" s="63"/>
      <c r="P991" s="227"/>
      <c r="Q991" s="228" t="str">
        <f t="shared" si="554"/>
        <v>S.I.</v>
      </c>
      <c r="R991" s="233"/>
      <c r="S991" s="65"/>
      <c r="T991" s="222"/>
      <c r="U991" s="223" t="str">
        <f t="shared" si="555"/>
        <v>S.I.</v>
      </c>
      <c r="V991" s="232"/>
      <c r="W991" s="66"/>
      <c r="X991" s="229"/>
      <c r="Y991" s="230" t="str">
        <f t="shared" si="556"/>
        <v>S.I.</v>
      </c>
      <c r="Z991" s="440"/>
      <c r="AA991" s="441"/>
      <c r="AB991" s="465"/>
      <c r="AC991" s="443" t="str">
        <f t="shared" si="557"/>
        <v>S.I.</v>
      </c>
      <c r="AD991" s="446"/>
      <c r="AE991" s="447"/>
      <c r="AF991" s="468"/>
      <c r="AG991" s="449" t="str">
        <f t="shared" si="558"/>
        <v>S.I.</v>
      </c>
      <c r="AH991" s="452"/>
      <c r="AI991" s="453"/>
      <c r="AJ991" s="473"/>
      <c r="AK991" s="455" t="str">
        <f t="shared" si="559"/>
        <v>S.I.</v>
      </c>
      <c r="AL991" s="1"/>
    </row>
    <row r="992" spans="1:38" ht="19.5" customHeight="1">
      <c r="A992" s="552"/>
      <c r="B992" s="551"/>
      <c r="C992" s="385">
        <f t="shared" si="534"/>
        <v>915</v>
      </c>
      <c r="D992" s="541" t="s">
        <v>413</v>
      </c>
      <c r="E992" s="159" t="s">
        <v>412</v>
      </c>
      <c r="F992" s="212"/>
      <c r="G992" s="217"/>
      <c r="H992" s="216"/>
      <c r="I992" s="219" t="str">
        <f t="shared" si="552"/>
        <v>S.I.</v>
      </c>
      <c r="J992" s="235"/>
      <c r="K992" s="61"/>
      <c r="L992" s="224"/>
      <c r="M992" s="225" t="str">
        <f t="shared" si="553"/>
        <v>S.I.</v>
      </c>
      <c r="N992" s="234"/>
      <c r="O992" s="63"/>
      <c r="P992" s="227"/>
      <c r="Q992" s="228" t="str">
        <f t="shared" si="554"/>
        <v>S.I.</v>
      </c>
      <c r="R992" s="233"/>
      <c r="S992" s="65"/>
      <c r="T992" s="222"/>
      <c r="U992" s="223" t="str">
        <f t="shared" si="555"/>
        <v>S.I.</v>
      </c>
      <c r="V992" s="232"/>
      <c r="W992" s="66"/>
      <c r="X992" s="229"/>
      <c r="Y992" s="230" t="str">
        <f t="shared" si="556"/>
        <v>S.I.</v>
      </c>
      <c r="Z992" s="440"/>
      <c r="AA992" s="441"/>
      <c r="AB992" s="465"/>
      <c r="AC992" s="443" t="str">
        <f t="shared" si="557"/>
        <v>S.I.</v>
      </c>
      <c r="AD992" s="446"/>
      <c r="AE992" s="447"/>
      <c r="AF992" s="468"/>
      <c r="AG992" s="449" t="str">
        <f t="shared" si="558"/>
        <v>S.I.</v>
      </c>
      <c r="AH992" s="452"/>
      <c r="AI992" s="453"/>
      <c r="AJ992" s="473"/>
      <c r="AK992" s="455" t="str">
        <f t="shared" si="559"/>
        <v>S.I.</v>
      </c>
      <c r="AL992" s="1"/>
    </row>
    <row r="993" spans="1:38" ht="19.5" customHeight="1">
      <c r="A993" s="552"/>
      <c r="B993" s="551"/>
      <c r="C993" s="385">
        <f t="shared" si="534"/>
        <v>916</v>
      </c>
      <c r="D993" s="541" t="s">
        <v>407</v>
      </c>
      <c r="E993" s="159" t="s">
        <v>0</v>
      </c>
      <c r="F993" s="212"/>
      <c r="G993" s="217"/>
      <c r="H993" s="216"/>
      <c r="I993" s="219" t="str">
        <f t="shared" si="552"/>
        <v>S.I.</v>
      </c>
      <c r="J993" s="235"/>
      <c r="K993" s="61"/>
      <c r="L993" s="224"/>
      <c r="M993" s="225" t="str">
        <f t="shared" si="553"/>
        <v>S.I.</v>
      </c>
      <c r="N993" s="234"/>
      <c r="O993" s="63"/>
      <c r="P993" s="227"/>
      <c r="Q993" s="228" t="str">
        <f t="shared" si="554"/>
        <v>S.I.</v>
      </c>
      <c r="R993" s="233"/>
      <c r="S993" s="65"/>
      <c r="T993" s="222"/>
      <c r="U993" s="223" t="str">
        <f t="shared" si="555"/>
        <v>S.I.</v>
      </c>
      <c r="V993" s="232"/>
      <c r="W993" s="66"/>
      <c r="X993" s="229"/>
      <c r="Y993" s="230" t="str">
        <f t="shared" si="556"/>
        <v>S.I.</v>
      </c>
      <c r="Z993" s="440"/>
      <c r="AA993" s="441"/>
      <c r="AB993" s="465"/>
      <c r="AC993" s="443" t="str">
        <f t="shared" si="557"/>
        <v>S.I.</v>
      </c>
      <c r="AD993" s="446"/>
      <c r="AE993" s="447"/>
      <c r="AF993" s="468"/>
      <c r="AG993" s="449" t="str">
        <f t="shared" si="558"/>
        <v>S.I.</v>
      </c>
      <c r="AH993" s="452"/>
      <c r="AI993" s="453"/>
      <c r="AJ993" s="473"/>
      <c r="AK993" s="455" t="str">
        <f t="shared" si="559"/>
        <v>S.I.</v>
      </c>
      <c r="AL993" s="1"/>
    </row>
    <row r="994" spans="1:38" ht="19.5" customHeight="1">
      <c r="A994" s="552"/>
      <c r="B994" s="551"/>
      <c r="C994" s="385">
        <f t="shared" si="534"/>
        <v>917</v>
      </c>
      <c r="D994" s="541" t="s">
        <v>407</v>
      </c>
      <c r="E994" s="159" t="s">
        <v>412</v>
      </c>
      <c r="F994" s="212"/>
      <c r="G994" s="217"/>
      <c r="H994" s="216"/>
      <c r="I994" s="219" t="str">
        <f t="shared" si="552"/>
        <v>S.I.</v>
      </c>
      <c r="J994" s="235"/>
      <c r="K994" s="61"/>
      <c r="L994" s="224"/>
      <c r="M994" s="225" t="str">
        <f t="shared" si="553"/>
        <v>S.I.</v>
      </c>
      <c r="N994" s="234"/>
      <c r="O994" s="63"/>
      <c r="P994" s="227"/>
      <c r="Q994" s="228" t="str">
        <f t="shared" si="554"/>
        <v>S.I.</v>
      </c>
      <c r="R994" s="233"/>
      <c r="S994" s="65"/>
      <c r="T994" s="222"/>
      <c r="U994" s="223" t="str">
        <f t="shared" si="555"/>
        <v>S.I.</v>
      </c>
      <c r="V994" s="232"/>
      <c r="W994" s="66"/>
      <c r="X994" s="229"/>
      <c r="Y994" s="230" t="str">
        <f t="shared" si="556"/>
        <v>S.I.</v>
      </c>
      <c r="Z994" s="440"/>
      <c r="AA994" s="441"/>
      <c r="AB994" s="465"/>
      <c r="AC994" s="443" t="str">
        <f t="shared" si="557"/>
        <v>S.I.</v>
      </c>
      <c r="AD994" s="446"/>
      <c r="AE994" s="447"/>
      <c r="AF994" s="468"/>
      <c r="AG994" s="449" t="str">
        <f t="shared" si="558"/>
        <v>S.I.</v>
      </c>
      <c r="AH994" s="452"/>
      <c r="AI994" s="453"/>
      <c r="AJ994" s="473"/>
      <c r="AK994" s="455" t="str">
        <f t="shared" si="559"/>
        <v>S.I.</v>
      </c>
      <c r="AL994" s="1"/>
    </row>
    <row r="995" spans="1:38" ht="19.5" customHeight="1">
      <c r="A995" s="552"/>
      <c r="B995" s="551"/>
      <c r="C995" s="385">
        <f t="shared" si="534"/>
        <v>918</v>
      </c>
      <c r="D995" s="541" t="s">
        <v>408</v>
      </c>
      <c r="E995" s="159" t="s">
        <v>0</v>
      </c>
      <c r="F995" s="212"/>
      <c r="G995" s="217"/>
      <c r="H995" s="216"/>
      <c r="I995" s="219" t="str">
        <f t="shared" si="552"/>
        <v>S.I.</v>
      </c>
      <c r="J995" s="235"/>
      <c r="K995" s="61"/>
      <c r="L995" s="224"/>
      <c r="M995" s="225" t="str">
        <f t="shared" si="553"/>
        <v>S.I.</v>
      </c>
      <c r="N995" s="234"/>
      <c r="O995" s="63"/>
      <c r="P995" s="227"/>
      <c r="Q995" s="228" t="str">
        <f t="shared" si="554"/>
        <v>S.I.</v>
      </c>
      <c r="R995" s="233"/>
      <c r="S995" s="65"/>
      <c r="T995" s="222"/>
      <c r="U995" s="223" t="str">
        <f t="shared" si="555"/>
        <v>S.I.</v>
      </c>
      <c r="V995" s="232"/>
      <c r="W995" s="66"/>
      <c r="X995" s="229"/>
      <c r="Y995" s="230" t="str">
        <f t="shared" si="556"/>
        <v>S.I.</v>
      </c>
      <c r="Z995" s="440"/>
      <c r="AA995" s="441"/>
      <c r="AB995" s="465"/>
      <c r="AC995" s="443" t="str">
        <f t="shared" si="557"/>
        <v>S.I.</v>
      </c>
      <c r="AD995" s="446"/>
      <c r="AE995" s="447"/>
      <c r="AF995" s="468"/>
      <c r="AG995" s="449" t="str">
        <f t="shared" si="558"/>
        <v>S.I.</v>
      </c>
      <c r="AH995" s="452"/>
      <c r="AI995" s="453"/>
      <c r="AJ995" s="473"/>
      <c r="AK995" s="455" t="str">
        <f t="shared" si="559"/>
        <v>S.I.</v>
      </c>
      <c r="AL995" s="1"/>
    </row>
    <row r="996" spans="1:38" ht="19.5" customHeight="1">
      <c r="A996" s="552"/>
      <c r="B996" s="551"/>
      <c r="C996" s="385">
        <f t="shared" si="534"/>
        <v>919</v>
      </c>
      <c r="D996" s="541" t="s">
        <v>408</v>
      </c>
      <c r="E996" s="159" t="s">
        <v>412</v>
      </c>
      <c r="F996" s="212"/>
      <c r="G996" s="217"/>
      <c r="H996" s="216"/>
      <c r="I996" s="219" t="str">
        <f t="shared" si="552"/>
        <v>S.I.</v>
      </c>
      <c r="J996" s="235"/>
      <c r="K996" s="61"/>
      <c r="L996" s="224"/>
      <c r="M996" s="225" t="str">
        <f t="shared" si="553"/>
        <v>S.I.</v>
      </c>
      <c r="N996" s="234"/>
      <c r="O996" s="63"/>
      <c r="P996" s="227"/>
      <c r="Q996" s="228" t="str">
        <f t="shared" si="554"/>
        <v>S.I.</v>
      </c>
      <c r="R996" s="233"/>
      <c r="S996" s="65"/>
      <c r="T996" s="222"/>
      <c r="U996" s="223" t="str">
        <f t="shared" si="555"/>
        <v>S.I.</v>
      </c>
      <c r="V996" s="232"/>
      <c r="W996" s="66"/>
      <c r="X996" s="229"/>
      <c r="Y996" s="230" t="str">
        <f t="shared" si="556"/>
        <v>S.I.</v>
      </c>
      <c r="Z996" s="440"/>
      <c r="AA996" s="441"/>
      <c r="AB996" s="465"/>
      <c r="AC996" s="443" t="str">
        <f t="shared" si="557"/>
        <v>S.I.</v>
      </c>
      <c r="AD996" s="446"/>
      <c r="AE996" s="447"/>
      <c r="AF996" s="468"/>
      <c r="AG996" s="449" t="str">
        <f t="shared" si="558"/>
        <v>S.I.</v>
      </c>
      <c r="AH996" s="452"/>
      <c r="AI996" s="453"/>
      <c r="AJ996" s="473"/>
      <c r="AK996" s="455" t="str">
        <f t="shared" si="559"/>
        <v>S.I.</v>
      </c>
      <c r="AL996" s="1"/>
    </row>
    <row r="997" spans="1:38" ht="19.5" customHeight="1">
      <c r="A997" s="552"/>
      <c r="B997" s="551"/>
      <c r="C997" s="385">
        <f t="shared" si="534"/>
        <v>920</v>
      </c>
      <c r="D997" s="541" t="s">
        <v>409</v>
      </c>
      <c r="E997" s="159" t="s">
        <v>0</v>
      </c>
      <c r="F997" s="212"/>
      <c r="G997" s="217"/>
      <c r="H997" s="216"/>
      <c r="I997" s="219" t="str">
        <f t="shared" si="552"/>
        <v>S.I.</v>
      </c>
      <c r="J997" s="235"/>
      <c r="K997" s="61"/>
      <c r="L997" s="224"/>
      <c r="M997" s="225" t="str">
        <f t="shared" si="553"/>
        <v>S.I.</v>
      </c>
      <c r="N997" s="234"/>
      <c r="O997" s="63"/>
      <c r="P997" s="227"/>
      <c r="Q997" s="228" t="str">
        <f t="shared" si="554"/>
        <v>S.I.</v>
      </c>
      <c r="R997" s="233"/>
      <c r="S997" s="65"/>
      <c r="T997" s="222"/>
      <c r="U997" s="223" t="str">
        <f t="shared" si="555"/>
        <v>S.I.</v>
      </c>
      <c r="V997" s="232"/>
      <c r="W997" s="66"/>
      <c r="X997" s="229"/>
      <c r="Y997" s="230" t="str">
        <f t="shared" si="556"/>
        <v>S.I.</v>
      </c>
      <c r="Z997" s="440"/>
      <c r="AA997" s="441"/>
      <c r="AB997" s="465"/>
      <c r="AC997" s="443" t="str">
        <f t="shared" si="557"/>
        <v>S.I.</v>
      </c>
      <c r="AD997" s="446"/>
      <c r="AE997" s="447"/>
      <c r="AF997" s="468"/>
      <c r="AG997" s="449" t="str">
        <f t="shared" si="558"/>
        <v>S.I.</v>
      </c>
      <c r="AH997" s="452"/>
      <c r="AI997" s="453"/>
      <c r="AJ997" s="473"/>
      <c r="AK997" s="455" t="str">
        <f t="shared" si="559"/>
        <v>S.I.</v>
      </c>
      <c r="AL997" s="1"/>
    </row>
    <row r="998" spans="1:38" ht="19.5" customHeight="1">
      <c r="A998" s="552"/>
      <c r="B998" s="551"/>
      <c r="C998" s="385">
        <f t="shared" si="534"/>
        <v>921</v>
      </c>
      <c r="D998" s="541" t="s">
        <v>409</v>
      </c>
      <c r="E998" s="159" t="s">
        <v>412</v>
      </c>
      <c r="F998" s="212"/>
      <c r="G998" s="217"/>
      <c r="H998" s="216"/>
      <c r="I998" s="219" t="str">
        <f t="shared" si="552"/>
        <v>S.I.</v>
      </c>
      <c r="J998" s="235"/>
      <c r="K998" s="61"/>
      <c r="L998" s="224"/>
      <c r="M998" s="225" t="str">
        <f t="shared" si="553"/>
        <v>S.I.</v>
      </c>
      <c r="N998" s="234"/>
      <c r="O998" s="63"/>
      <c r="P998" s="227"/>
      <c r="Q998" s="228" t="str">
        <f t="shared" si="554"/>
        <v>S.I.</v>
      </c>
      <c r="R998" s="233"/>
      <c r="S998" s="65"/>
      <c r="T998" s="222"/>
      <c r="U998" s="223" t="str">
        <f t="shared" si="555"/>
        <v>S.I.</v>
      </c>
      <c r="V998" s="232"/>
      <c r="W998" s="66"/>
      <c r="X998" s="229"/>
      <c r="Y998" s="230" t="str">
        <f t="shared" si="556"/>
        <v>S.I.</v>
      </c>
      <c r="Z998" s="440"/>
      <c r="AA998" s="441"/>
      <c r="AB998" s="465"/>
      <c r="AC998" s="443" t="str">
        <f t="shared" si="557"/>
        <v>S.I.</v>
      </c>
      <c r="AD998" s="446"/>
      <c r="AE998" s="447"/>
      <c r="AF998" s="468"/>
      <c r="AG998" s="449" t="str">
        <f t="shared" si="558"/>
        <v>S.I.</v>
      </c>
      <c r="AH998" s="452"/>
      <c r="AI998" s="453"/>
      <c r="AJ998" s="473"/>
      <c r="AK998" s="455" t="str">
        <f t="shared" si="559"/>
        <v>S.I.</v>
      </c>
      <c r="AL998" s="1"/>
    </row>
    <row r="999" spans="1:38" ht="19.5" customHeight="1">
      <c r="A999" s="552"/>
      <c r="B999" s="551"/>
      <c r="C999" s="385">
        <f t="shared" si="534"/>
        <v>922</v>
      </c>
      <c r="D999" s="541" t="s">
        <v>411</v>
      </c>
      <c r="E999" s="159" t="s">
        <v>0</v>
      </c>
      <c r="F999" s="212"/>
      <c r="G999" s="217"/>
      <c r="H999" s="216"/>
      <c r="I999" s="219" t="str">
        <f t="shared" si="552"/>
        <v>S.I.</v>
      </c>
      <c r="J999" s="235"/>
      <c r="K999" s="61"/>
      <c r="L999" s="224"/>
      <c r="M999" s="225" t="str">
        <f t="shared" si="553"/>
        <v>S.I.</v>
      </c>
      <c r="N999" s="234"/>
      <c r="O999" s="63"/>
      <c r="P999" s="227"/>
      <c r="Q999" s="228" t="str">
        <f t="shared" si="554"/>
        <v>S.I.</v>
      </c>
      <c r="R999" s="233"/>
      <c r="S999" s="65"/>
      <c r="T999" s="222"/>
      <c r="U999" s="223" t="str">
        <f t="shared" si="555"/>
        <v>S.I.</v>
      </c>
      <c r="V999" s="232"/>
      <c r="W999" s="66"/>
      <c r="X999" s="229"/>
      <c r="Y999" s="230" t="str">
        <f t="shared" si="556"/>
        <v>S.I.</v>
      </c>
      <c r="Z999" s="440"/>
      <c r="AA999" s="441"/>
      <c r="AB999" s="465"/>
      <c r="AC999" s="443" t="str">
        <f t="shared" si="557"/>
        <v>S.I.</v>
      </c>
      <c r="AD999" s="446"/>
      <c r="AE999" s="447"/>
      <c r="AF999" s="468"/>
      <c r="AG999" s="449" t="str">
        <f t="shared" si="558"/>
        <v>S.I.</v>
      </c>
      <c r="AH999" s="452"/>
      <c r="AI999" s="453"/>
      <c r="AJ999" s="473"/>
      <c r="AK999" s="455" t="str">
        <f t="shared" si="559"/>
        <v>S.I.</v>
      </c>
      <c r="AL999" s="1"/>
    </row>
    <row r="1000" spans="1:38" ht="19.5" customHeight="1">
      <c r="A1000" s="552"/>
      <c r="B1000" s="551"/>
      <c r="C1000" s="385">
        <f t="shared" si="534"/>
        <v>923</v>
      </c>
      <c r="D1000" s="541" t="s">
        <v>411</v>
      </c>
      <c r="E1000" s="159" t="s">
        <v>412</v>
      </c>
      <c r="F1000" s="212"/>
      <c r="G1000" s="217"/>
      <c r="H1000" s="216"/>
      <c r="I1000" s="219" t="str">
        <f t="shared" si="552"/>
        <v>S.I.</v>
      </c>
      <c r="J1000" s="235"/>
      <c r="K1000" s="61"/>
      <c r="L1000" s="224"/>
      <c r="M1000" s="225" t="str">
        <f t="shared" si="553"/>
        <v>S.I.</v>
      </c>
      <c r="N1000" s="234"/>
      <c r="O1000" s="63"/>
      <c r="P1000" s="227"/>
      <c r="Q1000" s="228" t="str">
        <f t="shared" si="554"/>
        <v>S.I.</v>
      </c>
      <c r="R1000" s="233"/>
      <c r="S1000" s="65"/>
      <c r="T1000" s="222"/>
      <c r="U1000" s="223" t="str">
        <f t="shared" si="555"/>
        <v>S.I.</v>
      </c>
      <c r="V1000" s="232"/>
      <c r="W1000" s="66"/>
      <c r="X1000" s="229"/>
      <c r="Y1000" s="230" t="str">
        <f t="shared" si="556"/>
        <v>S.I.</v>
      </c>
      <c r="Z1000" s="440"/>
      <c r="AA1000" s="441"/>
      <c r="AB1000" s="465"/>
      <c r="AC1000" s="443" t="str">
        <f t="shared" si="557"/>
        <v>S.I.</v>
      </c>
      <c r="AD1000" s="446"/>
      <c r="AE1000" s="447"/>
      <c r="AF1000" s="468"/>
      <c r="AG1000" s="449" t="str">
        <f t="shared" si="558"/>
        <v>S.I.</v>
      </c>
      <c r="AH1000" s="452"/>
      <c r="AI1000" s="453"/>
      <c r="AJ1000" s="473"/>
      <c r="AK1000" s="455" t="str">
        <f t="shared" si="559"/>
        <v>S.I.</v>
      </c>
      <c r="AL1000" s="1"/>
    </row>
    <row r="1001" spans="1:38" ht="58.5" customHeight="1">
      <c r="A1001" s="538" t="s">
        <v>374</v>
      </c>
      <c r="B1001" s="535" t="s">
        <v>1186</v>
      </c>
      <c r="C1001" s="385">
        <f t="shared" si="534"/>
        <v>924</v>
      </c>
      <c r="D1001" s="115" t="s">
        <v>291</v>
      </c>
      <c r="E1001" s="103" t="s">
        <v>0</v>
      </c>
      <c r="F1001" s="212"/>
      <c r="G1001" s="217"/>
      <c r="H1001" s="216"/>
      <c r="I1001" s="219" t="str">
        <f t="shared" si="552"/>
        <v>S.I.</v>
      </c>
      <c r="J1001" s="235"/>
      <c r="K1001" s="61"/>
      <c r="L1001" s="224"/>
      <c r="M1001" s="225" t="str">
        <f t="shared" si="553"/>
        <v>S.I.</v>
      </c>
      <c r="N1001" s="234"/>
      <c r="O1001" s="63"/>
      <c r="P1001" s="227"/>
      <c r="Q1001" s="228" t="str">
        <f t="shared" si="554"/>
        <v>S.I.</v>
      </c>
      <c r="R1001" s="233"/>
      <c r="S1001" s="65"/>
      <c r="T1001" s="222"/>
      <c r="U1001" s="223" t="str">
        <f t="shared" si="555"/>
        <v>S.I.</v>
      </c>
      <c r="V1001" s="232"/>
      <c r="W1001" s="66"/>
      <c r="X1001" s="229"/>
      <c r="Y1001" s="230" t="str">
        <f t="shared" si="556"/>
        <v>S.I.</v>
      </c>
      <c r="Z1001" s="440"/>
      <c r="AA1001" s="441"/>
      <c r="AB1001" s="465"/>
      <c r="AC1001" s="443" t="str">
        <f t="shared" si="557"/>
        <v>S.I.</v>
      </c>
      <c r="AD1001" s="446"/>
      <c r="AE1001" s="447"/>
      <c r="AF1001" s="468"/>
      <c r="AG1001" s="449" t="str">
        <f t="shared" si="558"/>
        <v>S.I.</v>
      </c>
      <c r="AH1001" s="452"/>
      <c r="AI1001" s="453"/>
      <c r="AJ1001" s="473"/>
      <c r="AK1001" s="455" t="str">
        <f t="shared" si="559"/>
        <v>S.I.</v>
      </c>
      <c r="AL1001" s="1"/>
    </row>
    <row r="1002" spans="1:38" ht="42" customHeight="1">
      <c r="A1002" s="539"/>
      <c r="B1002" s="536"/>
      <c r="C1002" s="385">
        <f t="shared" si="534"/>
        <v>925</v>
      </c>
      <c r="D1002" s="115" t="s">
        <v>292</v>
      </c>
      <c r="E1002" s="103" t="s">
        <v>0</v>
      </c>
      <c r="F1002" s="212"/>
      <c r="G1002" s="217"/>
      <c r="H1002" s="216"/>
      <c r="I1002" s="219" t="str">
        <f t="shared" si="552"/>
        <v>S.I.</v>
      </c>
      <c r="J1002" s="235"/>
      <c r="K1002" s="61"/>
      <c r="L1002" s="224"/>
      <c r="M1002" s="225" t="str">
        <f t="shared" si="553"/>
        <v>S.I.</v>
      </c>
      <c r="N1002" s="234"/>
      <c r="O1002" s="63"/>
      <c r="P1002" s="227"/>
      <c r="Q1002" s="228" t="str">
        <f t="shared" si="554"/>
        <v>S.I.</v>
      </c>
      <c r="R1002" s="233"/>
      <c r="S1002" s="65"/>
      <c r="T1002" s="222"/>
      <c r="U1002" s="223" t="str">
        <f t="shared" si="555"/>
        <v>S.I.</v>
      </c>
      <c r="V1002" s="232"/>
      <c r="W1002" s="66"/>
      <c r="X1002" s="229"/>
      <c r="Y1002" s="230" t="str">
        <f t="shared" si="556"/>
        <v>S.I.</v>
      </c>
      <c r="Z1002" s="440"/>
      <c r="AA1002" s="441"/>
      <c r="AB1002" s="465"/>
      <c r="AC1002" s="443" t="str">
        <f t="shared" si="557"/>
        <v>S.I.</v>
      </c>
      <c r="AD1002" s="446"/>
      <c r="AE1002" s="447"/>
      <c r="AF1002" s="468"/>
      <c r="AG1002" s="449" t="str">
        <f t="shared" si="558"/>
        <v>S.I.</v>
      </c>
      <c r="AH1002" s="452"/>
      <c r="AI1002" s="453"/>
      <c r="AJ1002" s="473"/>
      <c r="AK1002" s="455" t="str">
        <f t="shared" si="559"/>
        <v>S.I.</v>
      </c>
      <c r="AL1002" s="1"/>
    </row>
    <row r="1003" spans="1:38" ht="42" customHeight="1">
      <c r="A1003" s="539"/>
      <c r="B1003" s="536"/>
      <c r="C1003" s="385">
        <f t="shared" si="534"/>
        <v>926</v>
      </c>
      <c r="D1003" s="115" t="s">
        <v>293</v>
      </c>
      <c r="E1003" s="103" t="s">
        <v>0</v>
      </c>
      <c r="F1003" s="212"/>
      <c r="G1003" s="217"/>
      <c r="H1003" s="216"/>
      <c r="I1003" s="219" t="str">
        <f t="shared" si="552"/>
        <v>S.I.</v>
      </c>
      <c r="J1003" s="235"/>
      <c r="K1003" s="61"/>
      <c r="L1003" s="224"/>
      <c r="M1003" s="225" t="str">
        <f t="shared" si="553"/>
        <v>S.I.</v>
      </c>
      <c r="N1003" s="234"/>
      <c r="O1003" s="63"/>
      <c r="P1003" s="227"/>
      <c r="Q1003" s="228" t="str">
        <f t="shared" si="554"/>
        <v>S.I.</v>
      </c>
      <c r="R1003" s="233"/>
      <c r="S1003" s="65"/>
      <c r="T1003" s="222"/>
      <c r="U1003" s="223" t="str">
        <f t="shared" si="555"/>
        <v>S.I.</v>
      </c>
      <c r="V1003" s="232"/>
      <c r="W1003" s="66"/>
      <c r="X1003" s="229"/>
      <c r="Y1003" s="230" t="str">
        <f t="shared" si="556"/>
        <v>S.I.</v>
      </c>
      <c r="Z1003" s="440"/>
      <c r="AA1003" s="441"/>
      <c r="AB1003" s="465"/>
      <c r="AC1003" s="443" t="str">
        <f t="shared" si="557"/>
        <v>S.I.</v>
      </c>
      <c r="AD1003" s="446"/>
      <c r="AE1003" s="447"/>
      <c r="AF1003" s="468"/>
      <c r="AG1003" s="449" t="str">
        <f t="shared" si="558"/>
        <v>S.I.</v>
      </c>
      <c r="AH1003" s="452"/>
      <c r="AI1003" s="453"/>
      <c r="AJ1003" s="473"/>
      <c r="AK1003" s="455" t="str">
        <f t="shared" si="559"/>
        <v>S.I.</v>
      </c>
      <c r="AL1003" s="1"/>
    </row>
    <row r="1004" spans="1:38" ht="33.75" customHeight="1">
      <c r="A1004" s="539"/>
      <c r="B1004" s="536"/>
      <c r="C1004" s="385">
        <f t="shared" si="534"/>
        <v>927</v>
      </c>
      <c r="D1004" s="115" t="s">
        <v>294</v>
      </c>
      <c r="E1004" s="103" t="s">
        <v>0</v>
      </c>
      <c r="F1004" s="212"/>
      <c r="G1004" s="217"/>
      <c r="H1004" s="216"/>
      <c r="I1004" s="219" t="str">
        <f t="shared" si="552"/>
        <v>S.I.</v>
      </c>
      <c r="J1004" s="235"/>
      <c r="K1004" s="61"/>
      <c r="L1004" s="224"/>
      <c r="M1004" s="225" t="str">
        <f t="shared" si="553"/>
        <v>S.I.</v>
      </c>
      <c r="N1004" s="234"/>
      <c r="O1004" s="63"/>
      <c r="P1004" s="227"/>
      <c r="Q1004" s="228" t="str">
        <f t="shared" si="554"/>
        <v>S.I.</v>
      </c>
      <c r="R1004" s="233"/>
      <c r="S1004" s="65"/>
      <c r="T1004" s="222"/>
      <c r="U1004" s="223" t="str">
        <f t="shared" si="555"/>
        <v>S.I.</v>
      </c>
      <c r="V1004" s="232"/>
      <c r="W1004" s="66"/>
      <c r="X1004" s="229"/>
      <c r="Y1004" s="230" t="str">
        <f t="shared" si="556"/>
        <v>S.I.</v>
      </c>
      <c r="Z1004" s="440"/>
      <c r="AA1004" s="441"/>
      <c r="AB1004" s="465"/>
      <c r="AC1004" s="443" t="str">
        <f t="shared" si="557"/>
        <v>S.I.</v>
      </c>
      <c r="AD1004" s="446"/>
      <c r="AE1004" s="447"/>
      <c r="AF1004" s="468"/>
      <c r="AG1004" s="449" t="str">
        <f t="shared" si="558"/>
        <v>S.I.</v>
      </c>
      <c r="AH1004" s="452"/>
      <c r="AI1004" s="453"/>
      <c r="AJ1004" s="473"/>
      <c r="AK1004" s="455" t="str">
        <f t="shared" si="559"/>
        <v>S.I.</v>
      </c>
      <c r="AL1004" s="1"/>
    </row>
    <row r="1005" spans="1:38" ht="25.5">
      <c r="A1005" s="539"/>
      <c r="B1005" s="536"/>
      <c r="C1005" s="385">
        <f>+C1004+1</f>
        <v>928</v>
      </c>
      <c r="D1005" s="115" t="s">
        <v>295</v>
      </c>
      <c r="E1005" s="103" t="s">
        <v>0</v>
      </c>
      <c r="F1005" s="212"/>
      <c r="G1005" s="217"/>
      <c r="H1005" s="216"/>
      <c r="I1005" s="219" t="s">
        <v>652</v>
      </c>
      <c r="J1005" s="235"/>
      <c r="K1005" s="61"/>
      <c r="L1005" s="224"/>
      <c r="M1005" s="225" t="s">
        <v>652</v>
      </c>
      <c r="N1005" s="234"/>
      <c r="O1005" s="63"/>
      <c r="P1005" s="227"/>
      <c r="Q1005" s="228" t="s">
        <v>652</v>
      </c>
      <c r="R1005" s="233"/>
      <c r="S1005" s="65"/>
      <c r="T1005" s="222"/>
      <c r="U1005" s="223" t="s">
        <v>652</v>
      </c>
      <c r="V1005" s="232"/>
      <c r="W1005" s="66"/>
      <c r="X1005" s="229"/>
      <c r="Y1005" s="230" t="s">
        <v>652</v>
      </c>
      <c r="Z1005" s="440"/>
      <c r="AA1005" s="441"/>
      <c r="AB1005" s="465"/>
      <c r="AC1005" s="443" t="s">
        <v>652</v>
      </c>
      <c r="AD1005" s="446"/>
      <c r="AE1005" s="447"/>
      <c r="AF1005" s="468"/>
      <c r="AG1005" s="449" t="s">
        <v>652</v>
      </c>
      <c r="AH1005" s="452"/>
      <c r="AI1005" s="453"/>
      <c r="AJ1005" s="473"/>
      <c r="AK1005" s="455" t="s">
        <v>652</v>
      </c>
      <c r="AL1005" s="1"/>
    </row>
    <row r="1006" spans="1:38" ht="51">
      <c r="A1006" s="540"/>
      <c r="B1006" s="537"/>
      <c r="C1006" s="382">
        <v>1646</v>
      </c>
      <c r="D1006" s="115" t="s">
        <v>651</v>
      </c>
      <c r="E1006" s="103" t="s">
        <v>0</v>
      </c>
      <c r="F1006" s="212"/>
      <c r="G1006" s="217"/>
      <c r="H1006" s="216"/>
      <c r="I1006" s="219" t="str">
        <f t="shared" si="552"/>
        <v>S.I.</v>
      </c>
      <c r="J1006" s="235"/>
      <c r="K1006" s="61"/>
      <c r="L1006" s="224"/>
      <c r="M1006" s="225" t="str">
        <f t="shared" si="553"/>
        <v>S.I.</v>
      </c>
      <c r="N1006" s="234"/>
      <c r="O1006" s="63"/>
      <c r="P1006" s="227"/>
      <c r="Q1006" s="228" t="str">
        <f t="shared" si="554"/>
        <v>S.I.</v>
      </c>
      <c r="R1006" s="233"/>
      <c r="S1006" s="65"/>
      <c r="T1006" s="222"/>
      <c r="U1006" s="223" t="str">
        <f t="shared" si="555"/>
        <v>S.I.</v>
      </c>
      <c r="V1006" s="232"/>
      <c r="W1006" s="66"/>
      <c r="X1006" s="229"/>
      <c r="Y1006" s="230" t="str">
        <f t="shared" si="556"/>
        <v>S.I.</v>
      </c>
      <c r="Z1006" s="440"/>
      <c r="AA1006" s="441"/>
      <c r="AB1006" s="465"/>
      <c r="AC1006" s="443" t="str">
        <f t="shared" ref="AC1006:AC1010" si="560">IF(AND(Z1006="DISPONIBLE"),AA1006,IF(AND(Z1006="NO DISPONIBLE"),"N.D.","S.I."))</f>
        <v>S.I.</v>
      </c>
      <c r="AD1006" s="446"/>
      <c r="AE1006" s="447"/>
      <c r="AF1006" s="468"/>
      <c r="AG1006" s="449" t="str">
        <f t="shared" ref="AG1006:AG1010" si="561">IF(AND(AD1006="DISPONIBLE"),AE1006,IF(AND(AD1006="NO DISPONIBLE"),"N.D.","S.I."))</f>
        <v>S.I.</v>
      </c>
      <c r="AH1006" s="452"/>
      <c r="AI1006" s="453"/>
      <c r="AJ1006" s="473"/>
      <c r="AK1006" s="455" t="str">
        <f t="shared" ref="AK1006:AK1010" si="562">IF(AND(AH1006="DISPONIBLE"),AI1006,IF(AND(AH1006="NO DISPONIBLE"),"N.D.","S.I."))</f>
        <v>S.I.</v>
      </c>
      <c r="AL1006" s="1"/>
    </row>
    <row r="1007" spans="1:38" ht="42" customHeight="1">
      <c r="A1007" s="538" t="s">
        <v>375</v>
      </c>
      <c r="B1007" s="535" t="s">
        <v>1187</v>
      </c>
      <c r="C1007" s="385">
        <f>+C1005+1</f>
        <v>929</v>
      </c>
      <c r="D1007" s="115" t="s">
        <v>291</v>
      </c>
      <c r="E1007" s="103" t="s">
        <v>0</v>
      </c>
      <c r="F1007" s="212"/>
      <c r="G1007" s="217"/>
      <c r="H1007" s="216"/>
      <c r="I1007" s="219" t="str">
        <f t="shared" si="552"/>
        <v>S.I.</v>
      </c>
      <c r="J1007" s="235"/>
      <c r="K1007" s="61"/>
      <c r="L1007" s="224"/>
      <c r="M1007" s="225" t="str">
        <f t="shared" si="553"/>
        <v>S.I.</v>
      </c>
      <c r="N1007" s="234"/>
      <c r="O1007" s="63"/>
      <c r="P1007" s="227"/>
      <c r="Q1007" s="228" t="str">
        <f t="shared" si="554"/>
        <v>S.I.</v>
      </c>
      <c r="R1007" s="233"/>
      <c r="S1007" s="65"/>
      <c r="T1007" s="222"/>
      <c r="U1007" s="223" t="str">
        <f t="shared" si="555"/>
        <v>S.I.</v>
      </c>
      <c r="V1007" s="232"/>
      <c r="W1007" s="66"/>
      <c r="X1007" s="229"/>
      <c r="Y1007" s="230" t="str">
        <f t="shared" si="556"/>
        <v>S.I.</v>
      </c>
      <c r="Z1007" s="440"/>
      <c r="AA1007" s="441"/>
      <c r="AB1007" s="465"/>
      <c r="AC1007" s="443" t="str">
        <f t="shared" si="560"/>
        <v>S.I.</v>
      </c>
      <c r="AD1007" s="446"/>
      <c r="AE1007" s="447"/>
      <c r="AF1007" s="468"/>
      <c r="AG1007" s="449" t="str">
        <f t="shared" si="561"/>
        <v>S.I.</v>
      </c>
      <c r="AH1007" s="452"/>
      <c r="AI1007" s="453"/>
      <c r="AJ1007" s="473"/>
      <c r="AK1007" s="455" t="str">
        <f t="shared" si="562"/>
        <v>S.I.</v>
      </c>
      <c r="AL1007" s="1"/>
    </row>
    <row r="1008" spans="1:38" ht="42" customHeight="1">
      <c r="A1008" s="539"/>
      <c r="B1008" s="536"/>
      <c r="C1008" s="385">
        <f t="shared" ref="C1008:C1011" si="563">+C1007+1</f>
        <v>930</v>
      </c>
      <c r="D1008" s="115" t="s">
        <v>292</v>
      </c>
      <c r="E1008" s="103" t="s">
        <v>0</v>
      </c>
      <c r="F1008" s="212"/>
      <c r="G1008" s="217"/>
      <c r="H1008" s="216"/>
      <c r="I1008" s="219" t="str">
        <f t="shared" si="552"/>
        <v>S.I.</v>
      </c>
      <c r="J1008" s="235"/>
      <c r="K1008" s="61"/>
      <c r="L1008" s="224"/>
      <c r="M1008" s="225" t="str">
        <f t="shared" si="553"/>
        <v>S.I.</v>
      </c>
      <c r="N1008" s="234"/>
      <c r="O1008" s="63"/>
      <c r="P1008" s="227"/>
      <c r="Q1008" s="228" t="str">
        <f t="shared" si="554"/>
        <v>S.I.</v>
      </c>
      <c r="R1008" s="233"/>
      <c r="S1008" s="65"/>
      <c r="T1008" s="222"/>
      <c r="U1008" s="223" t="str">
        <f t="shared" si="555"/>
        <v>S.I.</v>
      </c>
      <c r="V1008" s="232"/>
      <c r="W1008" s="66"/>
      <c r="X1008" s="229"/>
      <c r="Y1008" s="230" t="str">
        <f t="shared" si="556"/>
        <v>S.I.</v>
      </c>
      <c r="Z1008" s="440"/>
      <c r="AA1008" s="441"/>
      <c r="AB1008" s="465"/>
      <c r="AC1008" s="443" t="str">
        <f t="shared" si="560"/>
        <v>S.I.</v>
      </c>
      <c r="AD1008" s="446"/>
      <c r="AE1008" s="447"/>
      <c r="AF1008" s="468"/>
      <c r="AG1008" s="449" t="str">
        <f t="shared" si="561"/>
        <v>S.I.</v>
      </c>
      <c r="AH1008" s="452"/>
      <c r="AI1008" s="453"/>
      <c r="AJ1008" s="473"/>
      <c r="AK1008" s="455" t="str">
        <f t="shared" si="562"/>
        <v>S.I.</v>
      </c>
      <c r="AL1008" s="1"/>
    </row>
    <row r="1009" spans="1:38" ht="33.75" customHeight="1">
      <c r="A1009" s="539"/>
      <c r="B1009" s="536"/>
      <c r="C1009" s="385">
        <f t="shared" si="563"/>
        <v>931</v>
      </c>
      <c r="D1009" s="115" t="s">
        <v>293</v>
      </c>
      <c r="E1009" s="103" t="s">
        <v>0</v>
      </c>
      <c r="F1009" s="212"/>
      <c r="G1009" s="217"/>
      <c r="H1009" s="216"/>
      <c r="I1009" s="219" t="str">
        <f t="shared" si="552"/>
        <v>S.I.</v>
      </c>
      <c r="J1009" s="235"/>
      <c r="K1009" s="61"/>
      <c r="L1009" s="224"/>
      <c r="M1009" s="225" t="str">
        <f t="shared" si="553"/>
        <v>S.I.</v>
      </c>
      <c r="N1009" s="234"/>
      <c r="O1009" s="63"/>
      <c r="P1009" s="227"/>
      <c r="Q1009" s="228" t="str">
        <f t="shared" si="554"/>
        <v>S.I.</v>
      </c>
      <c r="R1009" s="233"/>
      <c r="S1009" s="65"/>
      <c r="T1009" s="222"/>
      <c r="U1009" s="223" t="str">
        <f t="shared" si="555"/>
        <v>S.I.</v>
      </c>
      <c r="V1009" s="232"/>
      <c r="W1009" s="66"/>
      <c r="X1009" s="229"/>
      <c r="Y1009" s="230" t="str">
        <f t="shared" si="556"/>
        <v>S.I.</v>
      </c>
      <c r="Z1009" s="440"/>
      <c r="AA1009" s="441"/>
      <c r="AB1009" s="465"/>
      <c r="AC1009" s="443" t="str">
        <f t="shared" si="560"/>
        <v>S.I.</v>
      </c>
      <c r="AD1009" s="446"/>
      <c r="AE1009" s="447"/>
      <c r="AF1009" s="468"/>
      <c r="AG1009" s="449" t="str">
        <f t="shared" si="561"/>
        <v>S.I.</v>
      </c>
      <c r="AH1009" s="452"/>
      <c r="AI1009" s="453"/>
      <c r="AJ1009" s="473"/>
      <c r="AK1009" s="455" t="str">
        <f t="shared" si="562"/>
        <v>S.I.</v>
      </c>
      <c r="AL1009" s="1"/>
    </row>
    <row r="1010" spans="1:38" ht="33.75" customHeight="1">
      <c r="A1010" s="539"/>
      <c r="B1010" s="536"/>
      <c r="C1010" s="385">
        <f t="shared" si="563"/>
        <v>932</v>
      </c>
      <c r="D1010" s="115" t="s">
        <v>294</v>
      </c>
      <c r="E1010" s="103" t="s">
        <v>0</v>
      </c>
      <c r="F1010" s="212"/>
      <c r="G1010" s="217"/>
      <c r="H1010" s="216"/>
      <c r="I1010" s="219" t="str">
        <f t="shared" si="552"/>
        <v>S.I.</v>
      </c>
      <c r="J1010" s="235"/>
      <c r="K1010" s="61"/>
      <c r="L1010" s="224"/>
      <c r="M1010" s="225" t="str">
        <f t="shared" si="553"/>
        <v>S.I.</v>
      </c>
      <c r="N1010" s="234"/>
      <c r="O1010" s="63"/>
      <c r="P1010" s="227"/>
      <c r="Q1010" s="228" t="str">
        <f t="shared" si="554"/>
        <v>S.I.</v>
      </c>
      <c r="R1010" s="233"/>
      <c r="S1010" s="65"/>
      <c r="T1010" s="222"/>
      <c r="U1010" s="223" t="str">
        <f t="shared" si="555"/>
        <v>S.I.</v>
      </c>
      <c r="V1010" s="232"/>
      <c r="W1010" s="66"/>
      <c r="X1010" s="229"/>
      <c r="Y1010" s="230" t="str">
        <f t="shared" si="556"/>
        <v>S.I.</v>
      </c>
      <c r="Z1010" s="440"/>
      <c r="AA1010" s="441"/>
      <c r="AB1010" s="465"/>
      <c r="AC1010" s="443" t="str">
        <f t="shared" si="560"/>
        <v>S.I.</v>
      </c>
      <c r="AD1010" s="446"/>
      <c r="AE1010" s="447"/>
      <c r="AF1010" s="468"/>
      <c r="AG1010" s="449" t="str">
        <f t="shared" si="561"/>
        <v>S.I.</v>
      </c>
      <c r="AH1010" s="452"/>
      <c r="AI1010" s="453"/>
      <c r="AJ1010" s="473"/>
      <c r="AK1010" s="455" t="str">
        <f t="shared" si="562"/>
        <v>S.I.</v>
      </c>
      <c r="AL1010" s="1"/>
    </row>
    <row r="1011" spans="1:38" ht="25.5">
      <c r="A1011" s="539"/>
      <c r="B1011" s="536"/>
      <c r="C1011" s="385">
        <f t="shared" si="563"/>
        <v>933</v>
      </c>
      <c r="D1011" s="115" t="s">
        <v>295</v>
      </c>
      <c r="E1011" s="103" t="s">
        <v>0</v>
      </c>
      <c r="F1011" s="212"/>
      <c r="G1011" s="217"/>
      <c r="H1011" s="216"/>
      <c r="I1011" s="219" t="s">
        <v>652</v>
      </c>
      <c r="J1011" s="235"/>
      <c r="K1011" s="61"/>
      <c r="L1011" s="224"/>
      <c r="M1011" s="225" t="s">
        <v>652</v>
      </c>
      <c r="N1011" s="234"/>
      <c r="O1011" s="63"/>
      <c r="P1011" s="227"/>
      <c r="Q1011" s="228" t="s">
        <v>652</v>
      </c>
      <c r="R1011" s="233"/>
      <c r="S1011" s="65"/>
      <c r="T1011" s="222"/>
      <c r="U1011" s="223" t="s">
        <v>652</v>
      </c>
      <c r="V1011" s="232"/>
      <c r="W1011" s="66"/>
      <c r="X1011" s="229"/>
      <c r="Y1011" s="230" t="s">
        <v>652</v>
      </c>
      <c r="Z1011" s="440"/>
      <c r="AA1011" s="441"/>
      <c r="AB1011" s="465"/>
      <c r="AC1011" s="443" t="s">
        <v>652</v>
      </c>
      <c r="AD1011" s="446"/>
      <c r="AE1011" s="447"/>
      <c r="AF1011" s="468"/>
      <c r="AG1011" s="449" t="s">
        <v>652</v>
      </c>
      <c r="AH1011" s="452"/>
      <c r="AI1011" s="453"/>
      <c r="AJ1011" s="473"/>
      <c r="AK1011" s="455" t="s">
        <v>652</v>
      </c>
      <c r="AL1011" s="1"/>
    </row>
    <row r="1012" spans="1:38" ht="40.5" customHeight="1">
      <c r="A1012" s="540"/>
      <c r="B1012" s="537"/>
      <c r="C1012" s="382">
        <v>1670</v>
      </c>
      <c r="D1012" s="115" t="s">
        <v>651</v>
      </c>
      <c r="E1012" s="103" t="s">
        <v>0</v>
      </c>
      <c r="F1012" s="212"/>
      <c r="G1012" s="217"/>
      <c r="H1012" s="216"/>
      <c r="I1012" s="219" t="str">
        <f t="shared" si="552"/>
        <v>S.I.</v>
      </c>
      <c r="J1012" s="235"/>
      <c r="K1012" s="61"/>
      <c r="L1012" s="224"/>
      <c r="M1012" s="225" t="str">
        <f t="shared" si="553"/>
        <v>S.I.</v>
      </c>
      <c r="N1012" s="234"/>
      <c r="O1012" s="63"/>
      <c r="P1012" s="227"/>
      <c r="Q1012" s="228" t="str">
        <f t="shared" si="554"/>
        <v>S.I.</v>
      </c>
      <c r="R1012" s="233"/>
      <c r="S1012" s="65"/>
      <c r="T1012" s="222"/>
      <c r="U1012" s="223" t="str">
        <f t="shared" si="555"/>
        <v>S.I.</v>
      </c>
      <c r="V1012" s="232"/>
      <c r="W1012" s="66"/>
      <c r="X1012" s="229"/>
      <c r="Y1012" s="230" t="str">
        <f t="shared" si="556"/>
        <v>S.I.</v>
      </c>
      <c r="Z1012" s="440"/>
      <c r="AA1012" s="441"/>
      <c r="AB1012" s="465"/>
      <c r="AC1012" s="443" t="str">
        <f t="shared" ref="AC1012" si="564">IF(AND(Z1012="DISPONIBLE"),AA1012,IF(AND(Z1012="NO DISPONIBLE"),"N.D.","S.I."))</f>
        <v>S.I.</v>
      </c>
      <c r="AD1012" s="446"/>
      <c r="AE1012" s="447"/>
      <c r="AF1012" s="468"/>
      <c r="AG1012" s="449" t="str">
        <f t="shared" ref="AG1012" si="565">IF(AND(AD1012="DISPONIBLE"),AE1012,IF(AND(AD1012="NO DISPONIBLE"),"N.D.","S.I."))</f>
        <v>S.I.</v>
      </c>
      <c r="AH1012" s="452"/>
      <c r="AI1012" s="453"/>
      <c r="AJ1012" s="473"/>
      <c r="AK1012" s="455" t="str">
        <f t="shared" ref="AK1012" si="566">IF(AND(AH1012="DISPONIBLE"),AI1012,IF(AND(AH1012="NO DISPONIBLE"),"N.D.","S.I."))</f>
        <v>S.I.</v>
      </c>
      <c r="AL1012" s="1"/>
    </row>
    <row r="1013" spans="1:38">
      <c r="A1013" s="544" t="s">
        <v>376</v>
      </c>
      <c r="B1013" s="547" t="s">
        <v>128</v>
      </c>
      <c r="C1013" s="385">
        <f>+C1011+1</f>
        <v>934</v>
      </c>
      <c r="D1013" s="158" t="s">
        <v>301</v>
      </c>
      <c r="E1013" s="111" t="s">
        <v>129</v>
      </c>
      <c r="F1013" s="212"/>
      <c r="G1013" s="59"/>
      <c r="H1013" s="59"/>
      <c r="I1013" s="238" t="str">
        <f t="shared" ref="I1013:I1020" si="567">IF(AND(F1013="DISPONIBLE"),G1013/H1013,IF(AND(F1013="NO DISPONIBLE"),"N.D.","S.I."))</f>
        <v>S.I.</v>
      </c>
      <c r="J1013" s="235"/>
      <c r="K1013" s="61"/>
      <c r="L1013" s="61"/>
      <c r="M1013" s="226" t="str">
        <f t="shared" ref="M1013:M1020" si="568">IF(AND(J1013="DISPONIBLE"),K1013/L1013,IF(AND(J1013="NO DISPONIBLE"),"N.D.","S.I."))</f>
        <v>S.I.</v>
      </c>
      <c r="N1013" s="234"/>
      <c r="O1013" s="63"/>
      <c r="P1013" s="63"/>
      <c r="Q1013" s="68" t="str">
        <f t="shared" ref="Q1013:Q1020" si="569">IF(AND(N1013="DISPONIBLE"),O1013/P1013,IF(AND(N1013="NO DISPONIBLE"),"N.D.","S.I."))</f>
        <v>S.I.</v>
      </c>
      <c r="R1013" s="233"/>
      <c r="S1013" s="65"/>
      <c r="T1013" s="65"/>
      <c r="U1013" s="69" t="str">
        <f t="shared" ref="U1013:U1020" si="570">IF(AND(R1013="DISPONIBLE"),S1013/T1013,IF(AND(R1013="NO DISPONIBLE"),"N.D.","S.I."))</f>
        <v>S.I.</v>
      </c>
      <c r="V1013" s="232"/>
      <c r="W1013" s="66"/>
      <c r="X1013" s="66"/>
      <c r="Y1013" s="70" t="str">
        <f t="shared" ref="Y1013:Y1020" si="571">IF(AND(V1013="DISPONIBLE"),W1013/X1013,IF(AND(V1013="NO DISPONIBLE"),"N.D.","S.I."))</f>
        <v>S.I.</v>
      </c>
      <c r="Z1013" s="440"/>
      <c r="AA1013" s="441"/>
      <c r="AB1013" s="441"/>
      <c r="AC1013" s="442" t="str">
        <f t="shared" ref="AC1013" si="572">IF(AND(Z1013="DISPONIBLE"),AA1013/AB1013,IF(AND(Z1013="NO DISPONIBLE"),"N.D.","S.I."))</f>
        <v>S.I.</v>
      </c>
      <c r="AD1013" s="446"/>
      <c r="AE1013" s="447"/>
      <c r="AF1013" s="447"/>
      <c r="AG1013" s="448" t="str">
        <f t="shared" ref="AG1013" si="573">IF(AND(AD1013="DISPONIBLE"),AE1013/AF1013,IF(AND(AD1013="NO DISPONIBLE"),"N.D.","S.I."))</f>
        <v>S.I.</v>
      </c>
      <c r="AH1013" s="452"/>
      <c r="AI1013" s="453"/>
      <c r="AJ1013" s="453"/>
      <c r="AK1013" s="454" t="str">
        <f t="shared" ref="AK1013" si="574">IF(AND(AH1013="DISPONIBLE"),AI1013/AJ1013,IF(AND(AH1013="NO DISPONIBLE"),"N.D.","S.I."))</f>
        <v>S.I.</v>
      </c>
      <c r="AL1013" s="3"/>
    </row>
    <row r="1014" spans="1:38" ht="24">
      <c r="A1014" s="545"/>
      <c r="B1014" s="548"/>
      <c r="C1014" s="385">
        <v>1757</v>
      </c>
      <c r="D1014" s="158" t="s">
        <v>504</v>
      </c>
      <c r="E1014" s="111" t="s">
        <v>129</v>
      </c>
      <c r="F1014" s="212"/>
      <c r="G1014" s="59"/>
      <c r="H1014" s="59"/>
      <c r="I1014" s="238" t="str">
        <f>IF(AND(F1014="DISPONIBLE"),G1014/H1014,IF(AND(F1014="NO DISPONIBLE"),"N.D.","S.I."))</f>
        <v>S.I.</v>
      </c>
      <c r="J1014" s="235"/>
      <c r="K1014" s="61"/>
      <c r="L1014" s="61"/>
      <c r="M1014" s="226" t="str">
        <f>IF(AND(J1014="DISPONIBLE"),K1014/L1014,IF(AND(J1014="NO DISPONIBLE"),"N.D.","S.I."))</f>
        <v>S.I.</v>
      </c>
      <c r="N1014" s="234"/>
      <c r="O1014" s="63"/>
      <c r="P1014" s="63"/>
      <c r="Q1014" s="68" t="str">
        <f>IF(AND(N1014="DISPONIBLE"),O1014/P1014,IF(AND(N1014="NO DISPONIBLE"),"N.D.","S.I."))</f>
        <v>S.I.</v>
      </c>
      <c r="R1014" s="233"/>
      <c r="S1014" s="65"/>
      <c r="T1014" s="65"/>
      <c r="U1014" s="69" t="str">
        <f>IF(AND(R1014="DISPONIBLE"),S1014/T1014,IF(AND(R1014="NO DISPONIBLE"),"N.D.","S.I."))</f>
        <v>S.I.</v>
      </c>
      <c r="V1014" s="232"/>
      <c r="W1014" s="66"/>
      <c r="X1014" s="66"/>
      <c r="Y1014" s="70" t="str">
        <f>IF(AND(V1014="DISPONIBLE"),W1014/X1014,IF(AND(V1014="NO DISPONIBLE"),"N.D.","S.I."))</f>
        <v>S.I.</v>
      </c>
      <c r="Z1014" s="440"/>
      <c r="AA1014" s="441"/>
      <c r="AB1014" s="441"/>
      <c r="AC1014" s="442" t="str">
        <f>IF(AND(Z1014="DISPONIBLE"),AA1014/AB1014,IF(AND(Z1014="NO DISPONIBLE"),"N.D.","S.I."))</f>
        <v>S.I.</v>
      </c>
      <c r="AD1014" s="446"/>
      <c r="AE1014" s="447"/>
      <c r="AF1014" s="447"/>
      <c r="AG1014" s="448" t="str">
        <f>IF(AND(AD1014="DISPONIBLE"),AE1014/AF1014,IF(AND(AD1014="NO DISPONIBLE"),"N.D.","S.I."))</f>
        <v>S.I.</v>
      </c>
      <c r="AH1014" s="452"/>
      <c r="AI1014" s="453"/>
      <c r="AJ1014" s="453"/>
      <c r="AK1014" s="454" t="str">
        <f>IF(AND(AH1014="DISPONIBLE"),AI1014/AJ1014,IF(AND(AH1014="NO DISPONIBLE"),"N.D.","S.I."))</f>
        <v>S.I.</v>
      </c>
      <c r="AL1014" s="3"/>
    </row>
    <row r="1015" spans="1:38" ht="24">
      <c r="A1015" s="545"/>
      <c r="B1015" s="548"/>
      <c r="C1015" s="385">
        <f>+C1013+1</f>
        <v>935</v>
      </c>
      <c r="D1015" s="158" t="s">
        <v>302</v>
      </c>
      <c r="E1015" s="111" t="s">
        <v>129</v>
      </c>
      <c r="F1015" s="212"/>
      <c r="G1015" s="59"/>
      <c r="H1015" s="59"/>
      <c r="I1015" s="238" t="str">
        <f t="shared" si="567"/>
        <v>S.I.</v>
      </c>
      <c r="J1015" s="235"/>
      <c r="K1015" s="61"/>
      <c r="L1015" s="61"/>
      <c r="M1015" s="226" t="str">
        <f t="shared" si="568"/>
        <v>S.I.</v>
      </c>
      <c r="N1015" s="234"/>
      <c r="O1015" s="63"/>
      <c r="P1015" s="63"/>
      <c r="Q1015" s="68" t="str">
        <f t="shared" si="569"/>
        <v>S.I.</v>
      </c>
      <c r="R1015" s="233"/>
      <c r="S1015" s="65"/>
      <c r="T1015" s="65"/>
      <c r="U1015" s="69" t="str">
        <f t="shared" si="570"/>
        <v>S.I.</v>
      </c>
      <c r="V1015" s="232"/>
      <c r="W1015" s="66"/>
      <c r="X1015" s="66"/>
      <c r="Y1015" s="70" t="str">
        <f t="shared" si="571"/>
        <v>S.I.</v>
      </c>
      <c r="Z1015" s="440"/>
      <c r="AA1015" s="441"/>
      <c r="AB1015" s="441"/>
      <c r="AC1015" s="442" t="str">
        <f t="shared" ref="AC1015:AC1017" si="575">IF(AND(Z1015="DISPONIBLE"),AA1015/AB1015,IF(AND(Z1015="NO DISPONIBLE"),"N.D.","S.I."))</f>
        <v>S.I.</v>
      </c>
      <c r="AD1015" s="446"/>
      <c r="AE1015" s="447"/>
      <c r="AF1015" s="447"/>
      <c r="AG1015" s="448" t="str">
        <f t="shared" ref="AG1015:AG1017" si="576">IF(AND(AD1015="DISPONIBLE"),AE1015/AF1015,IF(AND(AD1015="NO DISPONIBLE"),"N.D.","S.I."))</f>
        <v>S.I.</v>
      </c>
      <c r="AH1015" s="452"/>
      <c r="AI1015" s="453"/>
      <c r="AJ1015" s="453"/>
      <c r="AK1015" s="454" t="str">
        <f t="shared" ref="AK1015:AK1017" si="577">IF(AND(AH1015="DISPONIBLE"),AI1015/AJ1015,IF(AND(AH1015="NO DISPONIBLE"),"N.D.","S.I."))</f>
        <v>S.I.</v>
      </c>
      <c r="AL1015" s="3"/>
    </row>
    <row r="1016" spans="1:38">
      <c r="A1016" s="546"/>
      <c r="B1016" s="549"/>
      <c r="C1016" s="385">
        <f t="shared" ref="C1016:C1063" si="578">+C1015+1</f>
        <v>936</v>
      </c>
      <c r="D1016" s="158" t="s">
        <v>294</v>
      </c>
      <c r="E1016" s="111" t="s">
        <v>129</v>
      </c>
      <c r="F1016" s="212"/>
      <c r="G1016" s="59"/>
      <c r="H1016" s="59"/>
      <c r="I1016" s="238" t="str">
        <f t="shared" si="567"/>
        <v>S.I.</v>
      </c>
      <c r="J1016" s="235"/>
      <c r="K1016" s="61"/>
      <c r="L1016" s="61"/>
      <c r="M1016" s="226" t="str">
        <f t="shared" si="568"/>
        <v>S.I.</v>
      </c>
      <c r="N1016" s="234"/>
      <c r="O1016" s="63"/>
      <c r="P1016" s="63"/>
      <c r="Q1016" s="68" t="str">
        <f t="shared" si="569"/>
        <v>S.I.</v>
      </c>
      <c r="R1016" s="233"/>
      <c r="S1016" s="65"/>
      <c r="T1016" s="65"/>
      <c r="U1016" s="69" t="str">
        <f t="shared" si="570"/>
        <v>S.I.</v>
      </c>
      <c r="V1016" s="232"/>
      <c r="W1016" s="66"/>
      <c r="X1016" s="66"/>
      <c r="Y1016" s="70" t="str">
        <f t="shared" si="571"/>
        <v>S.I.</v>
      </c>
      <c r="Z1016" s="440"/>
      <c r="AA1016" s="441"/>
      <c r="AB1016" s="441"/>
      <c r="AC1016" s="442" t="str">
        <f t="shared" si="575"/>
        <v>S.I.</v>
      </c>
      <c r="AD1016" s="446"/>
      <c r="AE1016" s="447"/>
      <c r="AF1016" s="447"/>
      <c r="AG1016" s="448" t="str">
        <f t="shared" si="576"/>
        <v>S.I.</v>
      </c>
      <c r="AH1016" s="452"/>
      <c r="AI1016" s="453"/>
      <c r="AJ1016" s="453"/>
      <c r="AK1016" s="454" t="str">
        <f t="shared" si="577"/>
        <v>S.I.</v>
      </c>
      <c r="AL1016" s="3"/>
    </row>
    <row r="1017" spans="1:38">
      <c r="A1017" s="550" t="s">
        <v>377</v>
      </c>
      <c r="B1017" s="547" t="s">
        <v>128</v>
      </c>
      <c r="C1017" s="385">
        <f t="shared" si="578"/>
        <v>937</v>
      </c>
      <c r="D1017" s="158" t="s">
        <v>301</v>
      </c>
      <c r="E1017" s="111" t="s">
        <v>129</v>
      </c>
      <c r="F1017" s="212"/>
      <c r="G1017" s="59"/>
      <c r="H1017" s="59"/>
      <c r="I1017" s="238" t="str">
        <f t="shared" si="567"/>
        <v>S.I.</v>
      </c>
      <c r="J1017" s="235"/>
      <c r="K1017" s="61"/>
      <c r="L1017" s="61"/>
      <c r="M1017" s="226" t="str">
        <f t="shared" si="568"/>
        <v>S.I.</v>
      </c>
      <c r="N1017" s="234"/>
      <c r="O1017" s="63"/>
      <c r="P1017" s="63"/>
      <c r="Q1017" s="68" t="str">
        <f t="shared" si="569"/>
        <v>S.I.</v>
      </c>
      <c r="R1017" s="233"/>
      <c r="S1017" s="65"/>
      <c r="T1017" s="65"/>
      <c r="U1017" s="69" t="str">
        <f t="shared" si="570"/>
        <v>S.I.</v>
      </c>
      <c r="V1017" s="232"/>
      <c r="W1017" s="66"/>
      <c r="X1017" s="66"/>
      <c r="Y1017" s="70" t="str">
        <f t="shared" si="571"/>
        <v>S.I.</v>
      </c>
      <c r="Z1017" s="440"/>
      <c r="AA1017" s="441"/>
      <c r="AB1017" s="441"/>
      <c r="AC1017" s="442" t="str">
        <f t="shared" si="575"/>
        <v>S.I.</v>
      </c>
      <c r="AD1017" s="446"/>
      <c r="AE1017" s="447"/>
      <c r="AF1017" s="447"/>
      <c r="AG1017" s="448" t="str">
        <f t="shared" si="576"/>
        <v>S.I.</v>
      </c>
      <c r="AH1017" s="452"/>
      <c r="AI1017" s="453"/>
      <c r="AJ1017" s="453"/>
      <c r="AK1017" s="454" t="str">
        <f t="shared" si="577"/>
        <v>S.I.</v>
      </c>
      <c r="AL1017" s="3"/>
    </row>
    <row r="1018" spans="1:38" ht="24">
      <c r="A1018" s="550"/>
      <c r="B1018" s="548"/>
      <c r="C1018" s="385">
        <v>1758</v>
      </c>
      <c r="D1018" s="158" t="s">
        <v>504</v>
      </c>
      <c r="E1018" s="111" t="s">
        <v>129</v>
      </c>
      <c r="F1018" s="212"/>
      <c r="G1018" s="59"/>
      <c r="H1018" s="59"/>
      <c r="I1018" s="238" t="str">
        <f>IF(AND(F1018="DISPONIBLE"),G1018/H1018,IF(AND(F1018="NO DISPONIBLE"),"N.D.","S.I."))</f>
        <v>S.I.</v>
      </c>
      <c r="J1018" s="235"/>
      <c r="K1018" s="61"/>
      <c r="L1018" s="61"/>
      <c r="M1018" s="226" t="str">
        <f>IF(AND(J1018="DISPONIBLE"),K1018/L1018,IF(AND(J1018="NO DISPONIBLE"),"N.D.","S.I."))</f>
        <v>S.I.</v>
      </c>
      <c r="N1018" s="234"/>
      <c r="O1018" s="63"/>
      <c r="P1018" s="63"/>
      <c r="Q1018" s="68" t="str">
        <f>IF(AND(N1018="DISPONIBLE"),O1018/P1018,IF(AND(N1018="NO DISPONIBLE"),"N.D.","S.I."))</f>
        <v>S.I.</v>
      </c>
      <c r="R1018" s="233"/>
      <c r="S1018" s="65"/>
      <c r="T1018" s="65"/>
      <c r="U1018" s="69" t="str">
        <f>IF(AND(R1018="DISPONIBLE"),S1018/T1018,IF(AND(R1018="NO DISPONIBLE"),"N.D.","S.I."))</f>
        <v>S.I.</v>
      </c>
      <c r="V1018" s="232"/>
      <c r="W1018" s="66"/>
      <c r="X1018" s="66"/>
      <c r="Y1018" s="70" t="str">
        <f>IF(AND(V1018="DISPONIBLE"),W1018/X1018,IF(AND(V1018="NO DISPONIBLE"),"N.D.","S.I."))</f>
        <v>S.I.</v>
      </c>
      <c r="Z1018" s="440"/>
      <c r="AA1018" s="441"/>
      <c r="AB1018" s="441"/>
      <c r="AC1018" s="442" t="str">
        <f>IF(AND(Z1018="DISPONIBLE"),AA1018/AB1018,IF(AND(Z1018="NO DISPONIBLE"),"N.D.","S.I."))</f>
        <v>S.I.</v>
      </c>
      <c r="AD1018" s="446"/>
      <c r="AE1018" s="447"/>
      <c r="AF1018" s="447"/>
      <c r="AG1018" s="448" t="str">
        <f>IF(AND(AD1018="DISPONIBLE"),AE1018/AF1018,IF(AND(AD1018="NO DISPONIBLE"),"N.D.","S.I."))</f>
        <v>S.I.</v>
      </c>
      <c r="AH1018" s="452"/>
      <c r="AI1018" s="453"/>
      <c r="AJ1018" s="453"/>
      <c r="AK1018" s="454" t="str">
        <f>IF(AND(AH1018="DISPONIBLE"),AI1018/AJ1018,IF(AND(AH1018="NO DISPONIBLE"),"N.D.","S.I."))</f>
        <v>S.I.</v>
      </c>
      <c r="AL1018" s="3"/>
    </row>
    <row r="1019" spans="1:38" ht="24">
      <c r="A1019" s="550"/>
      <c r="B1019" s="548"/>
      <c r="C1019" s="385">
        <f>+C1017+1</f>
        <v>938</v>
      </c>
      <c r="D1019" s="158" t="s">
        <v>302</v>
      </c>
      <c r="E1019" s="111" t="s">
        <v>129</v>
      </c>
      <c r="F1019" s="212"/>
      <c r="G1019" s="59"/>
      <c r="H1019" s="59"/>
      <c r="I1019" s="238" t="str">
        <f t="shared" si="567"/>
        <v>S.I.</v>
      </c>
      <c r="J1019" s="235"/>
      <c r="K1019" s="61"/>
      <c r="L1019" s="61"/>
      <c r="M1019" s="226" t="str">
        <f t="shared" si="568"/>
        <v>S.I.</v>
      </c>
      <c r="N1019" s="234"/>
      <c r="O1019" s="63"/>
      <c r="P1019" s="63"/>
      <c r="Q1019" s="68" t="str">
        <f t="shared" si="569"/>
        <v>S.I.</v>
      </c>
      <c r="R1019" s="233"/>
      <c r="S1019" s="65"/>
      <c r="T1019" s="65"/>
      <c r="U1019" s="69" t="str">
        <f t="shared" si="570"/>
        <v>S.I.</v>
      </c>
      <c r="V1019" s="232"/>
      <c r="W1019" s="66"/>
      <c r="X1019" s="66"/>
      <c r="Y1019" s="70" t="str">
        <f t="shared" si="571"/>
        <v>S.I.</v>
      </c>
      <c r="Z1019" s="440"/>
      <c r="AA1019" s="441"/>
      <c r="AB1019" s="441"/>
      <c r="AC1019" s="442" t="str">
        <f t="shared" ref="AC1019:AC1020" si="579">IF(AND(Z1019="DISPONIBLE"),AA1019/AB1019,IF(AND(Z1019="NO DISPONIBLE"),"N.D.","S.I."))</f>
        <v>S.I.</v>
      </c>
      <c r="AD1019" s="446"/>
      <c r="AE1019" s="447"/>
      <c r="AF1019" s="447"/>
      <c r="AG1019" s="448" t="str">
        <f t="shared" ref="AG1019:AG1020" si="580">IF(AND(AD1019="DISPONIBLE"),AE1019/AF1019,IF(AND(AD1019="NO DISPONIBLE"),"N.D.","S.I."))</f>
        <v>S.I.</v>
      </c>
      <c r="AH1019" s="452"/>
      <c r="AI1019" s="453"/>
      <c r="AJ1019" s="453"/>
      <c r="AK1019" s="454" t="str">
        <f t="shared" ref="AK1019:AK1020" si="581">IF(AND(AH1019="DISPONIBLE"),AI1019/AJ1019,IF(AND(AH1019="NO DISPONIBLE"),"N.D.","S.I."))</f>
        <v>S.I.</v>
      </c>
      <c r="AL1019" s="3"/>
    </row>
    <row r="1020" spans="1:38">
      <c r="A1020" s="550"/>
      <c r="B1020" s="549"/>
      <c r="C1020" s="385">
        <f t="shared" si="578"/>
        <v>939</v>
      </c>
      <c r="D1020" s="158" t="s">
        <v>294</v>
      </c>
      <c r="E1020" s="111" t="s">
        <v>129</v>
      </c>
      <c r="F1020" s="212"/>
      <c r="G1020" s="59"/>
      <c r="H1020" s="59"/>
      <c r="I1020" s="238" t="str">
        <f t="shared" si="567"/>
        <v>S.I.</v>
      </c>
      <c r="J1020" s="235"/>
      <c r="K1020" s="61"/>
      <c r="L1020" s="61"/>
      <c r="M1020" s="226" t="str">
        <f t="shared" si="568"/>
        <v>S.I.</v>
      </c>
      <c r="N1020" s="234"/>
      <c r="O1020" s="63"/>
      <c r="P1020" s="63"/>
      <c r="Q1020" s="68" t="str">
        <f t="shared" si="569"/>
        <v>S.I.</v>
      </c>
      <c r="R1020" s="233"/>
      <c r="S1020" s="65"/>
      <c r="T1020" s="65"/>
      <c r="U1020" s="69" t="str">
        <f t="shared" si="570"/>
        <v>S.I.</v>
      </c>
      <c r="V1020" s="232"/>
      <c r="W1020" s="66"/>
      <c r="X1020" s="66"/>
      <c r="Y1020" s="70" t="str">
        <f t="shared" si="571"/>
        <v>S.I.</v>
      </c>
      <c r="Z1020" s="440"/>
      <c r="AA1020" s="441"/>
      <c r="AB1020" s="441"/>
      <c r="AC1020" s="442" t="str">
        <f t="shared" si="579"/>
        <v>S.I.</v>
      </c>
      <c r="AD1020" s="446"/>
      <c r="AE1020" s="447"/>
      <c r="AF1020" s="447"/>
      <c r="AG1020" s="448" t="str">
        <f t="shared" si="580"/>
        <v>S.I.</v>
      </c>
      <c r="AH1020" s="452"/>
      <c r="AI1020" s="453"/>
      <c r="AJ1020" s="453"/>
      <c r="AK1020" s="454" t="str">
        <f t="shared" si="581"/>
        <v>S.I.</v>
      </c>
      <c r="AL1020" s="3"/>
    </row>
    <row r="1021" spans="1:38" ht="19.5" customHeight="1">
      <c r="A1021" s="552" t="s">
        <v>432</v>
      </c>
      <c r="B1021" s="551" t="s">
        <v>193</v>
      </c>
      <c r="C1021" s="385">
        <f t="shared" si="578"/>
        <v>940</v>
      </c>
      <c r="D1021" s="541" t="s">
        <v>399</v>
      </c>
      <c r="E1021" s="159" t="s">
        <v>0</v>
      </c>
      <c r="F1021" s="212"/>
      <c r="G1021" s="217"/>
      <c r="H1021" s="216"/>
      <c r="I1021" s="219" t="str">
        <f t="shared" ref="I1021:I1064" si="582">IF(AND(F1021="DISPONIBLE"),G1021,IF(AND(F1021="NO DISPONIBLE"),"N.D.","S.I."))</f>
        <v>S.I.</v>
      </c>
      <c r="J1021" s="235"/>
      <c r="K1021" s="61"/>
      <c r="L1021" s="224"/>
      <c r="M1021" s="225" t="str">
        <f t="shared" ref="M1021:M1064" si="583">IF(AND(J1021="DISPONIBLE"),K1021,IF(AND(J1021="NO DISPONIBLE"),"N.D.","S.I."))</f>
        <v>S.I.</v>
      </c>
      <c r="N1021" s="234"/>
      <c r="O1021" s="63"/>
      <c r="P1021" s="227"/>
      <c r="Q1021" s="228" t="str">
        <f t="shared" ref="Q1021:Q1064" si="584">IF(AND(N1021="DISPONIBLE"),O1021,IF(AND(N1021="NO DISPONIBLE"),"N.D.","S.I."))</f>
        <v>S.I.</v>
      </c>
      <c r="R1021" s="233"/>
      <c r="S1021" s="65"/>
      <c r="T1021" s="222"/>
      <c r="U1021" s="223" t="str">
        <f t="shared" ref="U1021:U1064" si="585">IF(AND(R1021="DISPONIBLE"),S1021,IF(AND(R1021="NO DISPONIBLE"),"N.D.","S.I."))</f>
        <v>S.I.</v>
      </c>
      <c r="V1021" s="232"/>
      <c r="W1021" s="66"/>
      <c r="X1021" s="229"/>
      <c r="Y1021" s="230" t="str">
        <f t="shared" ref="Y1021:Y1064" si="586">IF(AND(V1021="DISPONIBLE"),W1021,IF(AND(V1021="NO DISPONIBLE"),"N.D.","S.I."))</f>
        <v>S.I.</v>
      </c>
      <c r="Z1021" s="440"/>
      <c r="AA1021" s="441"/>
      <c r="AB1021" s="465"/>
      <c r="AC1021" s="443" t="str">
        <f t="shared" ref="AC1021:AC1056" si="587">IF(AND(Z1021="DISPONIBLE"),AA1021,IF(AND(Z1021="NO DISPONIBLE"),"N.D.","S.I."))</f>
        <v>S.I.</v>
      </c>
      <c r="AD1021" s="446"/>
      <c r="AE1021" s="447"/>
      <c r="AF1021" s="468"/>
      <c r="AG1021" s="449" t="str">
        <f t="shared" ref="AG1021:AG1056" si="588">IF(AND(AD1021="DISPONIBLE"),AE1021,IF(AND(AD1021="NO DISPONIBLE"),"N.D.","S.I."))</f>
        <v>S.I.</v>
      </c>
      <c r="AH1021" s="452"/>
      <c r="AI1021" s="453"/>
      <c r="AJ1021" s="473"/>
      <c r="AK1021" s="455" t="str">
        <f t="shared" ref="AK1021:AK1056" si="589">IF(AND(AH1021="DISPONIBLE"),AI1021,IF(AND(AH1021="NO DISPONIBLE"),"N.D.","S.I."))</f>
        <v>S.I.</v>
      </c>
      <c r="AL1021" s="1"/>
    </row>
    <row r="1022" spans="1:38" ht="19.5" customHeight="1">
      <c r="A1022" s="552"/>
      <c r="B1022" s="551"/>
      <c r="C1022" s="385">
        <f t="shared" si="578"/>
        <v>941</v>
      </c>
      <c r="D1022" s="541"/>
      <c r="E1022" s="159" t="s">
        <v>412</v>
      </c>
      <c r="F1022" s="212"/>
      <c r="G1022" s="217"/>
      <c r="H1022" s="216"/>
      <c r="I1022" s="219" t="str">
        <f t="shared" si="582"/>
        <v>S.I.</v>
      </c>
      <c r="J1022" s="235"/>
      <c r="K1022" s="61"/>
      <c r="L1022" s="224"/>
      <c r="M1022" s="225" t="str">
        <f t="shared" si="583"/>
        <v>S.I.</v>
      </c>
      <c r="N1022" s="234"/>
      <c r="O1022" s="63"/>
      <c r="P1022" s="227"/>
      <c r="Q1022" s="228" t="str">
        <f t="shared" si="584"/>
        <v>S.I.</v>
      </c>
      <c r="R1022" s="233"/>
      <c r="S1022" s="65"/>
      <c r="T1022" s="222"/>
      <c r="U1022" s="223" t="str">
        <f t="shared" si="585"/>
        <v>S.I.</v>
      </c>
      <c r="V1022" s="232"/>
      <c r="W1022" s="66"/>
      <c r="X1022" s="229"/>
      <c r="Y1022" s="230" t="str">
        <f t="shared" si="586"/>
        <v>S.I.</v>
      </c>
      <c r="Z1022" s="440"/>
      <c r="AA1022" s="441"/>
      <c r="AB1022" s="465"/>
      <c r="AC1022" s="443" t="str">
        <f t="shared" si="587"/>
        <v>S.I.</v>
      </c>
      <c r="AD1022" s="446"/>
      <c r="AE1022" s="447"/>
      <c r="AF1022" s="468"/>
      <c r="AG1022" s="449" t="str">
        <f t="shared" si="588"/>
        <v>S.I.</v>
      </c>
      <c r="AH1022" s="452"/>
      <c r="AI1022" s="453"/>
      <c r="AJ1022" s="473"/>
      <c r="AK1022" s="455" t="str">
        <f t="shared" si="589"/>
        <v>S.I.</v>
      </c>
      <c r="AL1022" s="1"/>
    </row>
    <row r="1023" spans="1:38" ht="19.5" customHeight="1">
      <c r="A1023" s="552"/>
      <c r="B1023" s="551"/>
      <c r="C1023" s="385">
        <f t="shared" si="578"/>
        <v>942</v>
      </c>
      <c r="D1023" s="541" t="s">
        <v>400</v>
      </c>
      <c r="E1023" s="159" t="s">
        <v>0</v>
      </c>
      <c r="F1023" s="212"/>
      <c r="G1023" s="217"/>
      <c r="H1023" s="216"/>
      <c r="I1023" s="219" t="str">
        <f t="shared" si="582"/>
        <v>S.I.</v>
      </c>
      <c r="J1023" s="235"/>
      <c r="K1023" s="61"/>
      <c r="L1023" s="224"/>
      <c r="M1023" s="225" t="str">
        <f t="shared" si="583"/>
        <v>S.I.</v>
      </c>
      <c r="N1023" s="234"/>
      <c r="O1023" s="63"/>
      <c r="P1023" s="227"/>
      <c r="Q1023" s="228" t="str">
        <f t="shared" si="584"/>
        <v>S.I.</v>
      </c>
      <c r="R1023" s="233"/>
      <c r="S1023" s="65"/>
      <c r="T1023" s="222"/>
      <c r="U1023" s="223" t="str">
        <f t="shared" si="585"/>
        <v>S.I.</v>
      </c>
      <c r="V1023" s="232"/>
      <c r="W1023" s="66"/>
      <c r="X1023" s="229"/>
      <c r="Y1023" s="230" t="str">
        <f t="shared" si="586"/>
        <v>S.I.</v>
      </c>
      <c r="Z1023" s="440"/>
      <c r="AA1023" s="441"/>
      <c r="AB1023" s="465"/>
      <c r="AC1023" s="443" t="str">
        <f t="shared" si="587"/>
        <v>S.I.</v>
      </c>
      <c r="AD1023" s="446"/>
      <c r="AE1023" s="447"/>
      <c r="AF1023" s="468"/>
      <c r="AG1023" s="449" t="str">
        <f t="shared" si="588"/>
        <v>S.I.</v>
      </c>
      <c r="AH1023" s="452"/>
      <c r="AI1023" s="453"/>
      <c r="AJ1023" s="473"/>
      <c r="AK1023" s="455" t="str">
        <f t="shared" si="589"/>
        <v>S.I.</v>
      </c>
      <c r="AL1023" s="1"/>
    </row>
    <row r="1024" spans="1:38" ht="19.5" customHeight="1">
      <c r="A1024" s="552"/>
      <c r="B1024" s="551"/>
      <c r="C1024" s="385">
        <f t="shared" si="578"/>
        <v>943</v>
      </c>
      <c r="D1024" s="541" t="s">
        <v>400</v>
      </c>
      <c r="E1024" s="159" t="s">
        <v>412</v>
      </c>
      <c r="F1024" s="212"/>
      <c r="G1024" s="217"/>
      <c r="H1024" s="216"/>
      <c r="I1024" s="219" t="str">
        <f t="shared" si="582"/>
        <v>S.I.</v>
      </c>
      <c r="J1024" s="235"/>
      <c r="K1024" s="61"/>
      <c r="L1024" s="224"/>
      <c r="M1024" s="225" t="str">
        <f t="shared" si="583"/>
        <v>S.I.</v>
      </c>
      <c r="N1024" s="234"/>
      <c r="O1024" s="63"/>
      <c r="P1024" s="227"/>
      <c r="Q1024" s="228" t="str">
        <f t="shared" si="584"/>
        <v>S.I.</v>
      </c>
      <c r="R1024" s="233"/>
      <c r="S1024" s="65"/>
      <c r="T1024" s="222"/>
      <c r="U1024" s="223" t="str">
        <f t="shared" si="585"/>
        <v>S.I.</v>
      </c>
      <c r="V1024" s="232"/>
      <c r="W1024" s="66"/>
      <c r="X1024" s="229"/>
      <c r="Y1024" s="230" t="str">
        <f t="shared" si="586"/>
        <v>S.I.</v>
      </c>
      <c r="Z1024" s="440"/>
      <c r="AA1024" s="441"/>
      <c r="AB1024" s="465"/>
      <c r="AC1024" s="443" t="str">
        <f t="shared" si="587"/>
        <v>S.I.</v>
      </c>
      <c r="AD1024" s="446"/>
      <c r="AE1024" s="447"/>
      <c r="AF1024" s="468"/>
      <c r="AG1024" s="449" t="str">
        <f t="shared" si="588"/>
        <v>S.I.</v>
      </c>
      <c r="AH1024" s="452"/>
      <c r="AI1024" s="453"/>
      <c r="AJ1024" s="473"/>
      <c r="AK1024" s="455" t="str">
        <f t="shared" si="589"/>
        <v>S.I.</v>
      </c>
      <c r="AL1024" s="1"/>
    </row>
    <row r="1025" spans="1:38" ht="19.5" customHeight="1">
      <c r="A1025" s="552"/>
      <c r="B1025" s="551"/>
      <c r="C1025" s="385">
        <f t="shared" si="578"/>
        <v>944</v>
      </c>
      <c r="D1025" s="541" t="s">
        <v>401</v>
      </c>
      <c r="E1025" s="159" t="s">
        <v>0</v>
      </c>
      <c r="F1025" s="212"/>
      <c r="G1025" s="217"/>
      <c r="H1025" s="216"/>
      <c r="I1025" s="219" t="str">
        <f t="shared" si="582"/>
        <v>S.I.</v>
      </c>
      <c r="J1025" s="235"/>
      <c r="K1025" s="61"/>
      <c r="L1025" s="224"/>
      <c r="M1025" s="225" t="str">
        <f t="shared" si="583"/>
        <v>S.I.</v>
      </c>
      <c r="N1025" s="234"/>
      <c r="O1025" s="63"/>
      <c r="P1025" s="227"/>
      <c r="Q1025" s="228" t="str">
        <f t="shared" si="584"/>
        <v>S.I.</v>
      </c>
      <c r="R1025" s="233"/>
      <c r="S1025" s="65"/>
      <c r="T1025" s="222"/>
      <c r="U1025" s="223" t="str">
        <f t="shared" si="585"/>
        <v>S.I.</v>
      </c>
      <c r="V1025" s="232"/>
      <c r="W1025" s="66"/>
      <c r="X1025" s="229"/>
      <c r="Y1025" s="230" t="str">
        <f t="shared" si="586"/>
        <v>S.I.</v>
      </c>
      <c r="Z1025" s="440"/>
      <c r="AA1025" s="441"/>
      <c r="AB1025" s="465"/>
      <c r="AC1025" s="443" t="str">
        <f t="shared" si="587"/>
        <v>S.I.</v>
      </c>
      <c r="AD1025" s="446"/>
      <c r="AE1025" s="447"/>
      <c r="AF1025" s="468"/>
      <c r="AG1025" s="449" t="str">
        <f t="shared" si="588"/>
        <v>S.I.</v>
      </c>
      <c r="AH1025" s="452"/>
      <c r="AI1025" s="453"/>
      <c r="AJ1025" s="473"/>
      <c r="AK1025" s="455" t="str">
        <f t="shared" si="589"/>
        <v>S.I.</v>
      </c>
      <c r="AL1025" s="1"/>
    </row>
    <row r="1026" spans="1:38" ht="19.5" customHeight="1">
      <c r="A1026" s="552"/>
      <c r="B1026" s="551"/>
      <c r="C1026" s="385">
        <f t="shared" si="578"/>
        <v>945</v>
      </c>
      <c r="D1026" s="541" t="s">
        <v>401</v>
      </c>
      <c r="E1026" s="159" t="s">
        <v>412</v>
      </c>
      <c r="F1026" s="212"/>
      <c r="G1026" s="217"/>
      <c r="H1026" s="216"/>
      <c r="I1026" s="219" t="str">
        <f t="shared" si="582"/>
        <v>S.I.</v>
      </c>
      <c r="J1026" s="235"/>
      <c r="K1026" s="61"/>
      <c r="L1026" s="224"/>
      <c r="M1026" s="225" t="str">
        <f t="shared" si="583"/>
        <v>S.I.</v>
      </c>
      <c r="N1026" s="234"/>
      <c r="O1026" s="63"/>
      <c r="P1026" s="227"/>
      <c r="Q1026" s="228" t="str">
        <f t="shared" si="584"/>
        <v>S.I.</v>
      </c>
      <c r="R1026" s="233"/>
      <c r="S1026" s="65"/>
      <c r="T1026" s="222"/>
      <c r="U1026" s="223" t="str">
        <f t="shared" si="585"/>
        <v>S.I.</v>
      </c>
      <c r="V1026" s="232"/>
      <c r="W1026" s="66"/>
      <c r="X1026" s="229"/>
      <c r="Y1026" s="230" t="str">
        <f t="shared" si="586"/>
        <v>S.I.</v>
      </c>
      <c r="Z1026" s="440"/>
      <c r="AA1026" s="441"/>
      <c r="AB1026" s="465"/>
      <c r="AC1026" s="443" t="str">
        <f t="shared" si="587"/>
        <v>S.I.</v>
      </c>
      <c r="AD1026" s="446"/>
      <c r="AE1026" s="447"/>
      <c r="AF1026" s="468"/>
      <c r="AG1026" s="449" t="str">
        <f t="shared" si="588"/>
        <v>S.I.</v>
      </c>
      <c r="AH1026" s="452"/>
      <c r="AI1026" s="453"/>
      <c r="AJ1026" s="473"/>
      <c r="AK1026" s="455" t="str">
        <f t="shared" si="589"/>
        <v>S.I.</v>
      </c>
      <c r="AL1026" s="1"/>
    </row>
    <row r="1027" spans="1:38" ht="19.5" customHeight="1" outlineLevel="1">
      <c r="A1027" s="552"/>
      <c r="B1027" s="551"/>
      <c r="C1027" s="386">
        <v>1806</v>
      </c>
      <c r="D1027" s="542" t="s">
        <v>860</v>
      </c>
      <c r="E1027" s="159" t="s">
        <v>0</v>
      </c>
      <c r="F1027" s="212"/>
      <c r="G1027" s="217"/>
      <c r="H1027" s="216"/>
      <c r="I1027" s="219" t="str">
        <f t="shared" si="582"/>
        <v>S.I.</v>
      </c>
      <c r="J1027" s="235"/>
      <c r="K1027" s="61"/>
      <c r="L1027" s="224"/>
      <c r="M1027" s="225" t="str">
        <f t="shared" si="583"/>
        <v>S.I.</v>
      </c>
      <c r="N1027" s="234"/>
      <c r="O1027" s="63"/>
      <c r="P1027" s="227"/>
      <c r="Q1027" s="228" t="str">
        <f t="shared" si="584"/>
        <v>S.I.</v>
      </c>
      <c r="R1027" s="233"/>
      <c r="S1027" s="65"/>
      <c r="T1027" s="222"/>
      <c r="U1027" s="223" t="str">
        <f t="shared" si="585"/>
        <v>S.I.</v>
      </c>
      <c r="V1027" s="232"/>
      <c r="W1027" s="66"/>
      <c r="X1027" s="229"/>
      <c r="Y1027" s="230" t="str">
        <f t="shared" si="586"/>
        <v>S.I.</v>
      </c>
      <c r="Z1027" s="440"/>
      <c r="AA1027" s="441"/>
      <c r="AB1027" s="465"/>
      <c r="AC1027" s="443" t="str">
        <f t="shared" si="587"/>
        <v>S.I.</v>
      </c>
      <c r="AD1027" s="446"/>
      <c r="AE1027" s="447"/>
      <c r="AF1027" s="468"/>
      <c r="AG1027" s="449" t="str">
        <f t="shared" si="588"/>
        <v>S.I.</v>
      </c>
      <c r="AH1027" s="452"/>
      <c r="AI1027" s="453"/>
      <c r="AJ1027" s="473"/>
      <c r="AK1027" s="455" t="str">
        <f t="shared" si="589"/>
        <v>S.I.</v>
      </c>
      <c r="AL1027" s="1"/>
    </row>
    <row r="1028" spans="1:38" ht="19.5" customHeight="1" outlineLevel="1">
      <c r="A1028" s="552"/>
      <c r="B1028" s="551"/>
      <c r="C1028" s="386">
        <v>1831</v>
      </c>
      <c r="D1028" s="543" t="s">
        <v>402</v>
      </c>
      <c r="E1028" s="159" t="s">
        <v>412</v>
      </c>
      <c r="F1028" s="212"/>
      <c r="G1028" s="217"/>
      <c r="H1028" s="216"/>
      <c r="I1028" s="219" t="str">
        <f t="shared" si="582"/>
        <v>S.I.</v>
      </c>
      <c r="J1028" s="235"/>
      <c r="K1028" s="61"/>
      <c r="L1028" s="224"/>
      <c r="M1028" s="225" t="str">
        <f t="shared" si="583"/>
        <v>S.I.</v>
      </c>
      <c r="N1028" s="234"/>
      <c r="O1028" s="63"/>
      <c r="P1028" s="227"/>
      <c r="Q1028" s="228" t="str">
        <f t="shared" si="584"/>
        <v>S.I.</v>
      </c>
      <c r="R1028" s="233"/>
      <c r="S1028" s="65"/>
      <c r="T1028" s="222"/>
      <c r="U1028" s="223" t="str">
        <f t="shared" si="585"/>
        <v>S.I.</v>
      </c>
      <c r="V1028" s="232"/>
      <c r="W1028" s="66"/>
      <c r="X1028" s="229"/>
      <c r="Y1028" s="230" t="str">
        <f t="shared" si="586"/>
        <v>S.I.</v>
      </c>
      <c r="Z1028" s="440"/>
      <c r="AA1028" s="441"/>
      <c r="AB1028" s="465"/>
      <c r="AC1028" s="443" t="str">
        <f t="shared" si="587"/>
        <v>S.I.</v>
      </c>
      <c r="AD1028" s="446"/>
      <c r="AE1028" s="447"/>
      <c r="AF1028" s="468"/>
      <c r="AG1028" s="449" t="str">
        <f t="shared" si="588"/>
        <v>S.I.</v>
      </c>
      <c r="AH1028" s="452"/>
      <c r="AI1028" s="453"/>
      <c r="AJ1028" s="473"/>
      <c r="AK1028" s="455" t="str">
        <f t="shared" si="589"/>
        <v>S.I.</v>
      </c>
      <c r="AL1028" s="1"/>
    </row>
    <row r="1029" spans="1:38" ht="19.5" customHeight="1" outlineLevel="1">
      <c r="A1029" s="552"/>
      <c r="B1029" s="551"/>
      <c r="C1029" s="386">
        <v>1856</v>
      </c>
      <c r="D1029" s="542" t="s">
        <v>861</v>
      </c>
      <c r="E1029" s="159" t="s">
        <v>0</v>
      </c>
      <c r="F1029" s="212"/>
      <c r="G1029" s="217"/>
      <c r="H1029" s="216"/>
      <c r="I1029" s="219" t="str">
        <f t="shared" si="582"/>
        <v>S.I.</v>
      </c>
      <c r="J1029" s="235"/>
      <c r="K1029" s="61"/>
      <c r="L1029" s="224"/>
      <c r="M1029" s="225" t="str">
        <f t="shared" si="583"/>
        <v>S.I.</v>
      </c>
      <c r="N1029" s="234"/>
      <c r="O1029" s="63"/>
      <c r="P1029" s="227"/>
      <c r="Q1029" s="228" t="str">
        <f t="shared" si="584"/>
        <v>S.I.</v>
      </c>
      <c r="R1029" s="233"/>
      <c r="S1029" s="65"/>
      <c r="T1029" s="222"/>
      <c r="U1029" s="223" t="str">
        <f t="shared" si="585"/>
        <v>S.I.</v>
      </c>
      <c r="V1029" s="232"/>
      <c r="W1029" s="66"/>
      <c r="X1029" s="229"/>
      <c r="Y1029" s="230" t="str">
        <f t="shared" si="586"/>
        <v>S.I.</v>
      </c>
      <c r="Z1029" s="440"/>
      <c r="AA1029" s="441"/>
      <c r="AB1029" s="465"/>
      <c r="AC1029" s="443" t="str">
        <f t="shared" si="587"/>
        <v>S.I.</v>
      </c>
      <c r="AD1029" s="446"/>
      <c r="AE1029" s="447"/>
      <c r="AF1029" s="468"/>
      <c r="AG1029" s="449" t="str">
        <f t="shared" si="588"/>
        <v>S.I.</v>
      </c>
      <c r="AH1029" s="452"/>
      <c r="AI1029" s="453"/>
      <c r="AJ1029" s="473"/>
      <c r="AK1029" s="455" t="str">
        <f t="shared" si="589"/>
        <v>S.I.</v>
      </c>
      <c r="AL1029" s="1"/>
    </row>
    <row r="1030" spans="1:38" ht="19.5" customHeight="1" outlineLevel="1">
      <c r="A1030" s="552"/>
      <c r="B1030" s="551"/>
      <c r="C1030" s="386">
        <v>1881</v>
      </c>
      <c r="D1030" s="543" t="s">
        <v>402</v>
      </c>
      <c r="E1030" s="159" t="s">
        <v>412</v>
      </c>
      <c r="F1030" s="212"/>
      <c r="G1030" s="217"/>
      <c r="H1030" s="216"/>
      <c r="I1030" s="219" t="str">
        <f t="shared" si="582"/>
        <v>S.I.</v>
      </c>
      <c r="J1030" s="235"/>
      <c r="K1030" s="61"/>
      <c r="L1030" s="224"/>
      <c r="M1030" s="225" t="str">
        <f t="shared" si="583"/>
        <v>S.I.</v>
      </c>
      <c r="N1030" s="234"/>
      <c r="O1030" s="63"/>
      <c r="P1030" s="227"/>
      <c r="Q1030" s="228" t="str">
        <f t="shared" si="584"/>
        <v>S.I.</v>
      </c>
      <c r="R1030" s="233"/>
      <c r="S1030" s="65"/>
      <c r="T1030" s="222"/>
      <c r="U1030" s="223" t="str">
        <f t="shared" si="585"/>
        <v>S.I.</v>
      </c>
      <c r="V1030" s="232"/>
      <c r="W1030" s="66"/>
      <c r="X1030" s="229"/>
      <c r="Y1030" s="230" t="str">
        <f t="shared" si="586"/>
        <v>S.I.</v>
      </c>
      <c r="Z1030" s="440"/>
      <c r="AA1030" s="441"/>
      <c r="AB1030" s="465"/>
      <c r="AC1030" s="443" t="str">
        <f t="shared" si="587"/>
        <v>S.I.</v>
      </c>
      <c r="AD1030" s="446"/>
      <c r="AE1030" s="447"/>
      <c r="AF1030" s="468"/>
      <c r="AG1030" s="449" t="str">
        <f t="shared" si="588"/>
        <v>S.I.</v>
      </c>
      <c r="AH1030" s="452"/>
      <c r="AI1030" s="453"/>
      <c r="AJ1030" s="473"/>
      <c r="AK1030" s="455" t="str">
        <f t="shared" si="589"/>
        <v>S.I.</v>
      </c>
      <c r="AL1030" s="1"/>
    </row>
    <row r="1031" spans="1:38" ht="19.5" customHeight="1">
      <c r="A1031" s="552"/>
      <c r="B1031" s="551"/>
      <c r="C1031" s="385">
        <f>+C1026+1</f>
        <v>946</v>
      </c>
      <c r="D1031" s="541" t="s">
        <v>402</v>
      </c>
      <c r="E1031" s="159" t="s">
        <v>0</v>
      </c>
      <c r="F1031" s="212"/>
      <c r="G1031" s="217"/>
      <c r="H1031" s="216"/>
      <c r="I1031" s="219" t="str">
        <f t="shared" si="582"/>
        <v>S.I.</v>
      </c>
      <c r="J1031" s="235"/>
      <c r="K1031" s="61"/>
      <c r="L1031" s="224"/>
      <c r="M1031" s="225" t="str">
        <f t="shared" si="583"/>
        <v>S.I.</v>
      </c>
      <c r="N1031" s="234"/>
      <c r="O1031" s="63"/>
      <c r="P1031" s="227"/>
      <c r="Q1031" s="228" t="str">
        <f t="shared" si="584"/>
        <v>S.I.</v>
      </c>
      <c r="R1031" s="233"/>
      <c r="S1031" s="65"/>
      <c r="T1031" s="222"/>
      <c r="U1031" s="223" t="str">
        <f t="shared" si="585"/>
        <v>S.I.</v>
      </c>
      <c r="V1031" s="232"/>
      <c r="W1031" s="66"/>
      <c r="X1031" s="229"/>
      <c r="Y1031" s="230" t="str">
        <f t="shared" si="586"/>
        <v>S.I.</v>
      </c>
      <c r="Z1031" s="440"/>
      <c r="AA1031" s="441"/>
      <c r="AB1031" s="465"/>
      <c r="AC1031" s="443" t="str">
        <f t="shared" si="587"/>
        <v>S.I.</v>
      </c>
      <c r="AD1031" s="446"/>
      <c r="AE1031" s="447"/>
      <c r="AF1031" s="468"/>
      <c r="AG1031" s="449" t="str">
        <f t="shared" si="588"/>
        <v>S.I.</v>
      </c>
      <c r="AH1031" s="452"/>
      <c r="AI1031" s="453"/>
      <c r="AJ1031" s="473"/>
      <c r="AK1031" s="455" t="str">
        <f t="shared" si="589"/>
        <v>S.I.</v>
      </c>
      <c r="AL1031" s="1"/>
    </row>
    <row r="1032" spans="1:38" ht="19.5" customHeight="1">
      <c r="A1032" s="552"/>
      <c r="B1032" s="551"/>
      <c r="C1032" s="385">
        <f t="shared" si="578"/>
        <v>947</v>
      </c>
      <c r="D1032" s="541" t="s">
        <v>402</v>
      </c>
      <c r="E1032" s="159" t="s">
        <v>412</v>
      </c>
      <c r="F1032" s="212"/>
      <c r="G1032" s="217"/>
      <c r="H1032" s="216"/>
      <c r="I1032" s="219" t="str">
        <f t="shared" si="582"/>
        <v>S.I.</v>
      </c>
      <c r="J1032" s="235"/>
      <c r="K1032" s="61"/>
      <c r="L1032" s="224"/>
      <c r="M1032" s="225" t="str">
        <f t="shared" si="583"/>
        <v>S.I.</v>
      </c>
      <c r="N1032" s="234"/>
      <c r="O1032" s="63"/>
      <c r="P1032" s="227"/>
      <c r="Q1032" s="228" t="str">
        <f t="shared" si="584"/>
        <v>S.I.</v>
      </c>
      <c r="R1032" s="233"/>
      <c r="S1032" s="65"/>
      <c r="T1032" s="222"/>
      <c r="U1032" s="223" t="str">
        <f t="shared" si="585"/>
        <v>S.I.</v>
      </c>
      <c r="V1032" s="232"/>
      <c r="W1032" s="66"/>
      <c r="X1032" s="229"/>
      <c r="Y1032" s="230" t="str">
        <f t="shared" si="586"/>
        <v>S.I.</v>
      </c>
      <c r="Z1032" s="440"/>
      <c r="AA1032" s="441"/>
      <c r="AB1032" s="465"/>
      <c r="AC1032" s="443" t="str">
        <f t="shared" si="587"/>
        <v>S.I.</v>
      </c>
      <c r="AD1032" s="446"/>
      <c r="AE1032" s="447"/>
      <c r="AF1032" s="468"/>
      <c r="AG1032" s="449" t="str">
        <f t="shared" si="588"/>
        <v>S.I.</v>
      </c>
      <c r="AH1032" s="452"/>
      <c r="AI1032" s="453"/>
      <c r="AJ1032" s="473"/>
      <c r="AK1032" s="455" t="str">
        <f t="shared" si="589"/>
        <v>S.I.</v>
      </c>
      <c r="AL1032" s="1"/>
    </row>
    <row r="1033" spans="1:38" ht="19.5" customHeight="1">
      <c r="A1033" s="552"/>
      <c r="B1033" s="551"/>
      <c r="C1033" s="385">
        <f t="shared" si="578"/>
        <v>948</v>
      </c>
      <c r="D1033" s="541" t="s">
        <v>403</v>
      </c>
      <c r="E1033" s="159" t="s">
        <v>0</v>
      </c>
      <c r="F1033" s="212"/>
      <c r="G1033" s="217"/>
      <c r="H1033" s="216"/>
      <c r="I1033" s="219" t="str">
        <f t="shared" si="582"/>
        <v>S.I.</v>
      </c>
      <c r="J1033" s="235"/>
      <c r="K1033" s="61"/>
      <c r="L1033" s="224"/>
      <c r="M1033" s="225" t="str">
        <f t="shared" si="583"/>
        <v>S.I.</v>
      </c>
      <c r="N1033" s="234"/>
      <c r="O1033" s="63"/>
      <c r="P1033" s="227"/>
      <c r="Q1033" s="228" t="str">
        <f t="shared" si="584"/>
        <v>S.I.</v>
      </c>
      <c r="R1033" s="233"/>
      <c r="S1033" s="65"/>
      <c r="T1033" s="222"/>
      <c r="U1033" s="223" t="str">
        <f t="shared" si="585"/>
        <v>S.I.</v>
      </c>
      <c r="V1033" s="232"/>
      <c r="W1033" s="66"/>
      <c r="X1033" s="229"/>
      <c r="Y1033" s="230" t="str">
        <f t="shared" si="586"/>
        <v>S.I.</v>
      </c>
      <c r="Z1033" s="440"/>
      <c r="AA1033" s="441"/>
      <c r="AB1033" s="465"/>
      <c r="AC1033" s="443" t="str">
        <f t="shared" si="587"/>
        <v>S.I.</v>
      </c>
      <c r="AD1033" s="446"/>
      <c r="AE1033" s="447"/>
      <c r="AF1033" s="468"/>
      <c r="AG1033" s="449" t="str">
        <f t="shared" si="588"/>
        <v>S.I.</v>
      </c>
      <c r="AH1033" s="452"/>
      <c r="AI1033" s="453"/>
      <c r="AJ1033" s="473"/>
      <c r="AK1033" s="455" t="str">
        <f t="shared" si="589"/>
        <v>S.I.</v>
      </c>
      <c r="AL1033" s="1"/>
    </row>
    <row r="1034" spans="1:38" ht="19.5" customHeight="1">
      <c r="A1034" s="552"/>
      <c r="B1034" s="551"/>
      <c r="C1034" s="385">
        <f t="shared" si="578"/>
        <v>949</v>
      </c>
      <c r="D1034" s="541" t="s">
        <v>403</v>
      </c>
      <c r="E1034" s="159" t="s">
        <v>412</v>
      </c>
      <c r="F1034" s="212"/>
      <c r="G1034" s="217"/>
      <c r="H1034" s="216"/>
      <c r="I1034" s="219" t="str">
        <f t="shared" si="582"/>
        <v>S.I.</v>
      </c>
      <c r="J1034" s="235"/>
      <c r="K1034" s="61"/>
      <c r="L1034" s="224"/>
      <c r="M1034" s="225" t="str">
        <f t="shared" si="583"/>
        <v>S.I.</v>
      </c>
      <c r="N1034" s="234"/>
      <c r="O1034" s="63"/>
      <c r="P1034" s="227"/>
      <c r="Q1034" s="228" t="str">
        <f t="shared" si="584"/>
        <v>S.I.</v>
      </c>
      <c r="R1034" s="233"/>
      <c r="S1034" s="65"/>
      <c r="T1034" s="222"/>
      <c r="U1034" s="223" t="str">
        <f t="shared" si="585"/>
        <v>S.I.</v>
      </c>
      <c r="V1034" s="232"/>
      <c r="W1034" s="66"/>
      <c r="X1034" s="229"/>
      <c r="Y1034" s="230" t="str">
        <f t="shared" si="586"/>
        <v>S.I.</v>
      </c>
      <c r="Z1034" s="440"/>
      <c r="AA1034" s="441"/>
      <c r="AB1034" s="465"/>
      <c r="AC1034" s="443" t="str">
        <f t="shared" si="587"/>
        <v>S.I.</v>
      </c>
      <c r="AD1034" s="446"/>
      <c r="AE1034" s="447"/>
      <c r="AF1034" s="468"/>
      <c r="AG1034" s="449" t="str">
        <f t="shared" si="588"/>
        <v>S.I.</v>
      </c>
      <c r="AH1034" s="452"/>
      <c r="AI1034" s="453"/>
      <c r="AJ1034" s="473"/>
      <c r="AK1034" s="455" t="str">
        <f t="shared" si="589"/>
        <v>S.I.</v>
      </c>
      <c r="AL1034" s="1"/>
    </row>
    <row r="1035" spans="1:38" ht="19.5" customHeight="1">
      <c r="A1035" s="552"/>
      <c r="B1035" s="551"/>
      <c r="C1035" s="385">
        <f t="shared" si="578"/>
        <v>950</v>
      </c>
      <c r="D1035" s="541" t="s">
        <v>404</v>
      </c>
      <c r="E1035" s="159" t="s">
        <v>0</v>
      </c>
      <c r="F1035" s="212"/>
      <c r="G1035" s="217"/>
      <c r="H1035" s="216"/>
      <c r="I1035" s="219" t="str">
        <f t="shared" si="582"/>
        <v>S.I.</v>
      </c>
      <c r="J1035" s="235"/>
      <c r="K1035" s="61"/>
      <c r="L1035" s="224"/>
      <c r="M1035" s="225" t="str">
        <f t="shared" si="583"/>
        <v>S.I.</v>
      </c>
      <c r="N1035" s="234"/>
      <c r="O1035" s="63"/>
      <c r="P1035" s="227"/>
      <c r="Q1035" s="228" t="str">
        <f t="shared" si="584"/>
        <v>S.I.</v>
      </c>
      <c r="R1035" s="233"/>
      <c r="S1035" s="65"/>
      <c r="T1035" s="222"/>
      <c r="U1035" s="223" t="str">
        <f t="shared" si="585"/>
        <v>S.I.</v>
      </c>
      <c r="V1035" s="232"/>
      <c r="W1035" s="66"/>
      <c r="X1035" s="229"/>
      <c r="Y1035" s="230" t="str">
        <f t="shared" si="586"/>
        <v>S.I.</v>
      </c>
      <c r="Z1035" s="440"/>
      <c r="AA1035" s="441"/>
      <c r="AB1035" s="465"/>
      <c r="AC1035" s="443" t="str">
        <f t="shared" si="587"/>
        <v>S.I.</v>
      </c>
      <c r="AD1035" s="446"/>
      <c r="AE1035" s="447"/>
      <c r="AF1035" s="468"/>
      <c r="AG1035" s="449" t="str">
        <f t="shared" si="588"/>
        <v>S.I.</v>
      </c>
      <c r="AH1035" s="452"/>
      <c r="AI1035" s="453"/>
      <c r="AJ1035" s="473"/>
      <c r="AK1035" s="455" t="str">
        <f t="shared" si="589"/>
        <v>S.I.</v>
      </c>
      <c r="AL1035" s="1"/>
    </row>
    <row r="1036" spans="1:38" ht="19.5" customHeight="1">
      <c r="A1036" s="552"/>
      <c r="B1036" s="551"/>
      <c r="C1036" s="385">
        <f t="shared" si="578"/>
        <v>951</v>
      </c>
      <c r="D1036" s="541" t="s">
        <v>404</v>
      </c>
      <c r="E1036" s="159" t="s">
        <v>412</v>
      </c>
      <c r="F1036" s="212"/>
      <c r="G1036" s="217"/>
      <c r="H1036" s="216"/>
      <c r="I1036" s="219" t="str">
        <f t="shared" si="582"/>
        <v>S.I.</v>
      </c>
      <c r="J1036" s="235"/>
      <c r="K1036" s="61"/>
      <c r="L1036" s="224"/>
      <c r="M1036" s="225" t="str">
        <f t="shared" si="583"/>
        <v>S.I.</v>
      </c>
      <c r="N1036" s="234"/>
      <c r="O1036" s="63"/>
      <c r="P1036" s="227"/>
      <c r="Q1036" s="228" t="str">
        <f t="shared" si="584"/>
        <v>S.I.</v>
      </c>
      <c r="R1036" s="233"/>
      <c r="S1036" s="65"/>
      <c r="T1036" s="222"/>
      <c r="U1036" s="223" t="str">
        <f t="shared" si="585"/>
        <v>S.I.</v>
      </c>
      <c r="V1036" s="232"/>
      <c r="W1036" s="66"/>
      <c r="X1036" s="229"/>
      <c r="Y1036" s="230" t="str">
        <f t="shared" si="586"/>
        <v>S.I.</v>
      </c>
      <c r="Z1036" s="440"/>
      <c r="AA1036" s="441"/>
      <c r="AB1036" s="465"/>
      <c r="AC1036" s="443" t="str">
        <f t="shared" si="587"/>
        <v>S.I.</v>
      </c>
      <c r="AD1036" s="446"/>
      <c r="AE1036" s="447"/>
      <c r="AF1036" s="468"/>
      <c r="AG1036" s="449" t="str">
        <f t="shared" si="588"/>
        <v>S.I.</v>
      </c>
      <c r="AH1036" s="452"/>
      <c r="AI1036" s="453"/>
      <c r="AJ1036" s="473"/>
      <c r="AK1036" s="455" t="str">
        <f t="shared" si="589"/>
        <v>S.I.</v>
      </c>
      <c r="AL1036" s="1"/>
    </row>
    <row r="1037" spans="1:38" ht="19.5" customHeight="1">
      <c r="A1037" s="552"/>
      <c r="B1037" s="551"/>
      <c r="C1037" s="385">
        <f t="shared" si="578"/>
        <v>952</v>
      </c>
      <c r="D1037" s="541" t="s">
        <v>405</v>
      </c>
      <c r="E1037" s="159" t="s">
        <v>0</v>
      </c>
      <c r="F1037" s="212"/>
      <c r="G1037" s="217"/>
      <c r="H1037" s="216"/>
      <c r="I1037" s="219" t="str">
        <f t="shared" si="582"/>
        <v>S.I.</v>
      </c>
      <c r="J1037" s="235"/>
      <c r="K1037" s="61"/>
      <c r="L1037" s="224"/>
      <c r="M1037" s="225" t="str">
        <f t="shared" si="583"/>
        <v>S.I.</v>
      </c>
      <c r="N1037" s="234"/>
      <c r="O1037" s="63"/>
      <c r="P1037" s="227"/>
      <c r="Q1037" s="228" t="str">
        <f t="shared" si="584"/>
        <v>S.I.</v>
      </c>
      <c r="R1037" s="233"/>
      <c r="S1037" s="65"/>
      <c r="T1037" s="222"/>
      <c r="U1037" s="223" t="str">
        <f t="shared" si="585"/>
        <v>S.I.</v>
      </c>
      <c r="V1037" s="232"/>
      <c r="W1037" s="66"/>
      <c r="X1037" s="229"/>
      <c r="Y1037" s="230" t="str">
        <f t="shared" si="586"/>
        <v>S.I.</v>
      </c>
      <c r="Z1037" s="440"/>
      <c r="AA1037" s="441"/>
      <c r="AB1037" s="465"/>
      <c r="AC1037" s="443" t="str">
        <f t="shared" si="587"/>
        <v>S.I.</v>
      </c>
      <c r="AD1037" s="446"/>
      <c r="AE1037" s="447"/>
      <c r="AF1037" s="468"/>
      <c r="AG1037" s="449" t="str">
        <f t="shared" si="588"/>
        <v>S.I.</v>
      </c>
      <c r="AH1037" s="452"/>
      <c r="AI1037" s="453"/>
      <c r="AJ1037" s="473"/>
      <c r="AK1037" s="455" t="str">
        <f t="shared" si="589"/>
        <v>S.I.</v>
      </c>
      <c r="AL1037" s="1"/>
    </row>
    <row r="1038" spans="1:38" ht="19.5" customHeight="1">
      <c r="A1038" s="552"/>
      <c r="B1038" s="551"/>
      <c r="C1038" s="385">
        <f t="shared" si="578"/>
        <v>953</v>
      </c>
      <c r="D1038" s="541" t="s">
        <v>405</v>
      </c>
      <c r="E1038" s="159" t="s">
        <v>412</v>
      </c>
      <c r="F1038" s="212"/>
      <c r="G1038" s="217"/>
      <c r="H1038" s="216"/>
      <c r="I1038" s="219" t="str">
        <f t="shared" si="582"/>
        <v>S.I.</v>
      </c>
      <c r="J1038" s="235"/>
      <c r="K1038" s="61"/>
      <c r="L1038" s="224"/>
      <c r="M1038" s="225" t="str">
        <f t="shared" si="583"/>
        <v>S.I.</v>
      </c>
      <c r="N1038" s="234"/>
      <c r="O1038" s="63"/>
      <c r="P1038" s="227"/>
      <c r="Q1038" s="228" t="str">
        <f t="shared" si="584"/>
        <v>S.I.</v>
      </c>
      <c r="R1038" s="233"/>
      <c r="S1038" s="65"/>
      <c r="T1038" s="222"/>
      <c r="U1038" s="223" t="str">
        <f t="shared" si="585"/>
        <v>S.I.</v>
      </c>
      <c r="V1038" s="232"/>
      <c r="W1038" s="66"/>
      <c r="X1038" s="229"/>
      <c r="Y1038" s="230" t="str">
        <f t="shared" si="586"/>
        <v>S.I.</v>
      </c>
      <c r="Z1038" s="440"/>
      <c r="AA1038" s="441"/>
      <c r="AB1038" s="465"/>
      <c r="AC1038" s="443" t="str">
        <f t="shared" si="587"/>
        <v>S.I.</v>
      </c>
      <c r="AD1038" s="446"/>
      <c r="AE1038" s="447"/>
      <c r="AF1038" s="468"/>
      <c r="AG1038" s="449" t="str">
        <f t="shared" si="588"/>
        <v>S.I.</v>
      </c>
      <c r="AH1038" s="452"/>
      <c r="AI1038" s="453"/>
      <c r="AJ1038" s="473"/>
      <c r="AK1038" s="455" t="str">
        <f t="shared" si="589"/>
        <v>S.I.</v>
      </c>
      <c r="AL1038" s="1"/>
    </row>
    <row r="1039" spans="1:38" ht="19.5" customHeight="1">
      <c r="A1039" s="552"/>
      <c r="B1039" s="551"/>
      <c r="C1039" s="385">
        <f t="shared" si="578"/>
        <v>954</v>
      </c>
      <c r="D1039" s="541" t="s">
        <v>406</v>
      </c>
      <c r="E1039" s="159" t="s">
        <v>0</v>
      </c>
      <c r="F1039" s="212"/>
      <c r="G1039" s="217"/>
      <c r="H1039" s="216"/>
      <c r="I1039" s="219" t="str">
        <f t="shared" si="582"/>
        <v>S.I.</v>
      </c>
      <c r="J1039" s="235"/>
      <c r="K1039" s="61"/>
      <c r="L1039" s="224"/>
      <c r="M1039" s="225" t="str">
        <f t="shared" si="583"/>
        <v>S.I.</v>
      </c>
      <c r="N1039" s="234"/>
      <c r="O1039" s="63"/>
      <c r="P1039" s="227"/>
      <c r="Q1039" s="228" t="str">
        <f t="shared" si="584"/>
        <v>S.I.</v>
      </c>
      <c r="R1039" s="233"/>
      <c r="S1039" s="65"/>
      <c r="T1039" s="222"/>
      <c r="U1039" s="223" t="str">
        <f t="shared" si="585"/>
        <v>S.I.</v>
      </c>
      <c r="V1039" s="232"/>
      <c r="W1039" s="66"/>
      <c r="X1039" s="229"/>
      <c r="Y1039" s="230" t="str">
        <f t="shared" si="586"/>
        <v>S.I.</v>
      </c>
      <c r="Z1039" s="440"/>
      <c r="AA1039" s="441"/>
      <c r="AB1039" s="465"/>
      <c r="AC1039" s="443" t="str">
        <f t="shared" si="587"/>
        <v>S.I.</v>
      </c>
      <c r="AD1039" s="446"/>
      <c r="AE1039" s="447"/>
      <c r="AF1039" s="468"/>
      <c r="AG1039" s="449" t="str">
        <f t="shared" si="588"/>
        <v>S.I.</v>
      </c>
      <c r="AH1039" s="452"/>
      <c r="AI1039" s="453"/>
      <c r="AJ1039" s="473"/>
      <c r="AK1039" s="455" t="str">
        <f t="shared" si="589"/>
        <v>S.I.</v>
      </c>
      <c r="AL1039" s="1"/>
    </row>
    <row r="1040" spans="1:38" ht="19.5" customHeight="1">
      <c r="A1040" s="552"/>
      <c r="B1040" s="551"/>
      <c r="C1040" s="385">
        <f t="shared" si="578"/>
        <v>955</v>
      </c>
      <c r="D1040" s="541" t="s">
        <v>406</v>
      </c>
      <c r="E1040" s="159" t="s">
        <v>412</v>
      </c>
      <c r="F1040" s="212"/>
      <c r="G1040" s="217"/>
      <c r="H1040" s="216"/>
      <c r="I1040" s="219" t="str">
        <f t="shared" si="582"/>
        <v>S.I.</v>
      </c>
      <c r="J1040" s="235"/>
      <c r="K1040" s="61"/>
      <c r="L1040" s="224"/>
      <c r="M1040" s="225" t="str">
        <f t="shared" si="583"/>
        <v>S.I.</v>
      </c>
      <c r="N1040" s="234"/>
      <c r="O1040" s="63"/>
      <c r="P1040" s="227"/>
      <c r="Q1040" s="228" t="str">
        <f t="shared" si="584"/>
        <v>S.I.</v>
      </c>
      <c r="R1040" s="233"/>
      <c r="S1040" s="65"/>
      <c r="T1040" s="222"/>
      <c r="U1040" s="223" t="str">
        <f t="shared" si="585"/>
        <v>S.I.</v>
      </c>
      <c r="V1040" s="232"/>
      <c r="W1040" s="66"/>
      <c r="X1040" s="229"/>
      <c r="Y1040" s="230" t="str">
        <f t="shared" si="586"/>
        <v>S.I.</v>
      </c>
      <c r="Z1040" s="440"/>
      <c r="AA1040" s="441"/>
      <c r="AB1040" s="465"/>
      <c r="AC1040" s="443" t="str">
        <f t="shared" si="587"/>
        <v>S.I.</v>
      </c>
      <c r="AD1040" s="446"/>
      <c r="AE1040" s="447"/>
      <c r="AF1040" s="468"/>
      <c r="AG1040" s="449" t="str">
        <f t="shared" si="588"/>
        <v>S.I.</v>
      </c>
      <c r="AH1040" s="452"/>
      <c r="AI1040" s="453"/>
      <c r="AJ1040" s="473"/>
      <c r="AK1040" s="455" t="str">
        <f t="shared" si="589"/>
        <v>S.I.</v>
      </c>
      <c r="AL1040" s="1"/>
    </row>
    <row r="1041" spans="1:38" ht="19.5" customHeight="1">
      <c r="A1041" s="552"/>
      <c r="B1041" s="551"/>
      <c r="C1041" s="385">
        <f t="shared" si="578"/>
        <v>956</v>
      </c>
      <c r="D1041" s="541" t="s">
        <v>410</v>
      </c>
      <c r="E1041" s="159" t="s">
        <v>0</v>
      </c>
      <c r="F1041" s="212"/>
      <c r="G1041" s="217"/>
      <c r="H1041" s="216"/>
      <c r="I1041" s="219" t="str">
        <f t="shared" si="582"/>
        <v>S.I.</v>
      </c>
      <c r="J1041" s="235"/>
      <c r="K1041" s="61"/>
      <c r="L1041" s="224"/>
      <c r="M1041" s="225" t="str">
        <f t="shared" si="583"/>
        <v>S.I.</v>
      </c>
      <c r="N1041" s="234"/>
      <c r="O1041" s="63"/>
      <c r="P1041" s="227"/>
      <c r="Q1041" s="228" t="str">
        <f t="shared" si="584"/>
        <v>S.I.</v>
      </c>
      <c r="R1041" s="233"/>
      <c r="S1041" s="65"/>
      <c r="T1041" s="222"/>
      <c r="U1041" s="223" t="str">
        <f t="shared" si="585"/>
        <v>S.I.</v>
      </c>
      <c r="V1041" s="232"/>
      <c r="W1041" s="66"/>
      <c r="X1041" s="229"/>
      <c r="Y1041" s="230" t="str">
        <f t="shared" si="586"/>
        <v>S.I.</v>
      </c>
      <c r="Z1041" s="440"/>
      <c r="AA1041" s="441"/>
      <c r="AB1041" s="465"/>
      <c r="AC1041" s="443" t="str">
        <f t="shared" si="587"/>
        <v>S.I.</v>
      </c>
      <c r="AD1041" s="446"/>
      <c r="AE1041" s="447"/>
      <c r="AF1041" s="468"/>
      <c r="AG1041" s="449" t="str">
        <f t="shared" si="588"/>
        <v>S.I.</v>
      </c>
      <c r="AH1041" s="452"/>
      <c r="AI1041" s="453"/>
      <c r="AJ1041" s="473"/>
      <c r="AK1041" s="455" t="str">
        <f t="shared" si="589"/>
        <v>S.I.</v>
      </c>
      <c r="AL1041" s="1"/>
    </row>
    <row r="1042" spans="1:38" ht="19.5" customHeight="1">
      <c r="A1042" s="552"/>
      <c r="B1042" s="551"/>
      <c r="C1042" s="385">
        <f t="shared" si="578"/>
        <v>957</v>
      </c>
      <c r="D1042" s="541" t="s">
        <v>410</v>
      </c>
      <c r="E1042" s="159" t="s">
        <v>412</v>
      </c>
      <c r="F1042" s="212"/>
      <c r="G1042" s="217"/>
      <c r="H1042" s="216"/>
      <c r="I1042" s="219" t="str">
        <f t="shared" si="582"/>
        <v>S.I.</v>
      </c>
      <c r="J1042" s="235"/>
      <c r="K1042" s="61"/>
      <c r="L1042" s="224"/>
      <c r="M1042" s="225" t="str">
        <f t="shared" si="583"/>
        <v>S.I.</v>
      </c>
      <c r="N1042" s="234"/>
      <c r="O1042" s="63"/>
      <c r="P1042" s="227"/>
      <c r="Q1042" s="228" t="str">
        <f t="shared" si="584"/>
        <v>S.I.</v>
      </c>
      <c r="R1042" s="233"/>
      <c r="S1042" s="65"/>
      <c r="T1042" s="222"/>
      <c r="U1042" s="223" t="str">
        <f t="shared" si="585"/>
        <v>S.I.</v>
      </c>
      <c r="V1042" s="232"/>
      <c r="W1042" s="66"/>
      <c r="X1042" s="229"/>
      <c r="Y1042" s="230" t="str">
        <f t="shared" si="586"/>
        <v>S.I.</v>
      </c>
      <c r="Z1042" s="440"/>
      <c r="AA1042" s="441"/>
      <c r="AB1042" s="465"/>
      <c r="AC1042" s="443" t="str">
        <f t="shared" si="587"/>
        <v>S.I.</v>
      </c>
      <c r="AD1042" s="446"/>
      <c r="AE1042" s="447"/>
      <c r="AF1042" s="468"/>
      <c r="AG1042" s="449" t="str">
        <f t="shared" si="588"/>
        <v>S.I.</v>
      </c>
      <c r="AH1042" s="452"/>
      <c r="AI1042" s="453"/>
      <c r="AJ1042" s="473"/>
      <c r="AK1042" s="455" t="str">
        <f t="shared" si="589"/>
        <v>S.I.</v>
      </c>
      <c r="AL1042" s="1"/>
    </row>
    <row r="1043" spans="1:38" ht="19.5" customHeight="1">
      <c r="A1043" s="552"/>
      <c r="B1043" s="551"/>
      <c r="C1043" s="385">
        <f t="shared" si="578"/>
        <v>958</v>
      </c>
      <c r="D1043" s="541" t="s">
        <v>413</v>
      </c>
      <c r="E1043" s="159" t="s">
        <v>0</v>
      </c>
      <c r="F1043" s="212"/>
      <c r="G1043" s="217"/>
      <c r="H1043" s="216"/>
      <c r="I1043" s="219" t="str">
        <f t="shared" si="582"/>
        <v>S.I.</v>
      </c>
      <c r="J1043" s="235"/>
      <c r="K1043" s="61"/>
      <c r="L1043" s="224"/>
      <c r="M1043" s="225" t="str">
        <f t="shared" si="583"/>
        <v>S.I.</v>
      </c>
      <c r="N1043" s="234"/>
      <c r="O1043" s="63"/>
      <c r="P1043" s="227"/>
      <c r="Q1043" s="228" t="str">
        <f t="shared" si="584"/>
        <v>S.I.</v>
      </c>
      <c r="R1043" s="233"/>
      <c r="S1043" s="65"/>
      <c r="T1043" s="222"/>
      <c r="U1043" s="223" t="str">
        <f t="shared" si="585"/>
        <v>S.I.</v>
      </c>
      <c r="V1043" s="232"/>
      <c r="W1043" s="66"/>
      <c r="X1043" s="229"/>
      <c r="Y1043" s="230" t="str">
        <f t="shared" si="586"/>
        <v>S.I.</v>
      </c>
      <c r="Z1043" s="440"/>
      <c r="AA1043" s="441"/>
      <c r="AB1043" s="465"/>
      <c r="AC1043" s="443" t="str">
        <f t="shared" si="587"/>
        <v>S.I.</v>
      </c>
      <c r="AD1043" s="446"/>
      <c r="AE1043" s="447"/>
      <c r="AF1043" s="468"/>
      <c r="AG1043" s="449" t="str">
        <f t="shared" si="588"/>
        <v>S.I.</v>
      </c>
      <c r="AH1043" s="452"/>
      <c r="AI1043" s="453"/>
      <c r="AJ1043" s="473"/>
      <c r="AK1043" s="455" t="str">
        <f t="shared" si="589"/>
        <v>S.I.</v>
      </c>
      <c r="AL1043" s="1"/>
    </row>
    <row r="1044" spans="1:38" ht="19.5" customHeight="1">
      <c r="A1044" s="552"/>
      <c r="B1044" s="551"/>
      <c r="C1044" s="385">
        <f t="shared" si="578"/>
        <v>959</v>
      </c>
      <c r="D1044" s="541" t="s">
        <v>413</v>
      </c>
      <c r="E1044" s="159" t="s">
        <v>412</v>
      </c>
      <c r="F1044" s="212"/>
      <c r="G1044" s="217"/>
      <c r="H1044" s="216"/>
      <c r="I1044" s="219" t="str">
        <f t="shared" si="582"/>
        <v>S.I.</v>
      </c>
      <c r="J1044" s="235"/>
      <c r="K1044" s="61"/>
      <c r="L1044" s="224"/>
      <c r="M1044" s="225" t="str">
        <f t="shared" si="583"/>
        <v>S.I.</v>
      </c>
      <c r="N1044" s="234"/>
      <c r="O1044" s="63"/>
      <c r="P1044" s="227"/>
      <c r="Q1044" s="228" t="str">
        <f t="shared" si="584"/>
        <v>S.I.</v>
      </c>
      <c r="R1044" s="233"/>
      <c r="S1044" s="65"/>
      <c r="T1044" s="222"/>
      <c r="U1044" s="223" t="str">
        <f t="shared" si="585"/>
        <v>S.I.</v>
      </c>
      <c r="V1044" s="232"/>
      <c r="W1044" s="66"/>
      <c r="X1044" s="229"/>
      <c r="Y1044" s="230" t="str">
        <f t="shared" si="586"/>
        <v>S.I.</v>
      </c>
      <c r="Z1044" s="440"/>
      <c r="AA1044" s="441"/>
      <c r="AB1044" s="465"/>
      <c r="AC1044" s="443" t="str">
        <f t="shared" si="587"/>
        <v>S.I.</v>
      </c>
      <c r="AD1044" s="446"/>
      <c r="AE1044" s="447"/>
      <c r="AF1044" s="468"/>
      <c r="AG1044" s="449" t="str">
        <f t="shared" si="588"/>
        <v>S.I.</v>
      </c>
      <c r="AH1044" s="452"/>
      <c r="AI1044" s="453"/>
      <c r="AJ1044" s="473"/>
      <c r="AK1044" s="455" t="str">
        <f t="shared" si="589"/>
        <v>S.I.</v>
      </c>
      <c r="AL1044" s="1"/>
    </row>
    <row r="1045" spans="1:38" ht="19.5" customHeight="1">
      <c r="A1045" s="552"/>
      <c r="B1045" s="551"/>
      <c r="C1045" s="385">
        <f t="shared" si="578"/>
        <v>960</v>
      </c>
      <c r="D1045" s="541" t="s">
        <v>407</v>
      </c>
      <c r="E1045" s="159" t="s">
        <v>0</v>
      </c>
      <c r="F1045" s="212"/>
      <c r="G1045" s="217"/>
      <c r="H1045" s="216"/>
      <c r="I1045" s="219" t="str">
        <f t="shared" si="582"/>
        <v>S.I.</v>
      </c>
      <c r="J1045" s="235"/>
      <c r="K1045" s="61"/>
      <c r="L1045" s="224"/>
      <c r="M1045" s="225" t="str">
        <f t="shared" si="583"/>
        <v>S.I.</v>
      </c>
      <c r="N1045" s="234"/>
      <c r="O1045" s="63"/>
      <c r="P1045" s="227"/>
      <c r="Q1045" s="228" t="str">
        <f t="shared" si="584"/>
        <v>S.I.</v>
      </c>
      <c r="R1045" s="233"/>
      <c r="S1045" s="65"/>
      <c r="T1045" s="222"/>
      <c r="U1045" s="223" t="str">
        <f t="shared" si="585"/>
        <v>S.I.</v>
      </c>
      <c r="V1045" s="232"/>
      <c r="W1045" s="66"/>
      <c r="X1045" s="229"/>
      <c r="Y1045" s="230" t="str">
        <f t="shared" si="586"/>
        <v>S.I.</v>
      </c>
      <c r="Z1045" s="440"/>
      <c r="AA1045" s="441"/>
      <c r="AB1045" s="465"/>
      <c r="AC1045" s="443" t="str">
        <f t="shared" si="587"/>
        <v>S.I.</v>
      </c>
      <c r="AD1045" s="446"/>
      <c r="AE1045" s="447"/>
      <c r="AF1045" s="468"/>
      <c r="AG1045" s="449" t="str">
        <f t="shared" si="588"/>
        <v>S.I.</v>
      </c>
      <c r="AH1045" s="452"/>
      <c r="AI1045" s="453"/>
      <c r="AJ1045" s="473"/>
      <c r="AK1045" s="455" t="str">
        <f t="shared" si="589"/>
        <v>S.I.</v>
      </c>
      <c r="AL1045" s="1"/>
    </row>
    <row r="1046" spans="1:38" ht="19.5" customHeight="1">
      <c r="A1046" s="552"/>
      <c r="B1046" s="551"/>
      <c r="C1046" s="385">
        <f t="shared" si="578"/>
        <v>961</v>
      </c>
      <c r="D1046" s="541" t="s">
        <v>407</v>
      </c>
      <c r="E1046" s="159" t="s">
        <v>412</v>
      </c>
      <c r="F1046" s="212"/>
      <c r="G1046" s="217"/>
      <c r="H1046" s="216"/>
      <c r="I1046" s="219" t="str">
        <f t="shared" si="582"/>
        <v>S.I.</v>
      </c>
      <c r="J1046" s="235"/>
      <c r="K1046" s="61"/>
      <c r="L1046" s="224"/>
      <c r="M1046" s="225" t="str">
        <f t="shared" si="583"/>
        <v>S.I.</v>
      </c>
      <c r="N1046" s="234"/>
      <c r="O1046" s="63"/>
      <c r="P1046" s="227"/>
      <c r="Q1046" s="228" t="str">
        <f t="shared" si="584"/>
        <v>S.I.</v>
      </c>
      <c r="R1046" s="233"/>
      <c r="S1046" s="65"/>
      <c r="T1046" s="222"/>
      <c r="U1046" s="223" t="str">
        <f t="shared" si="585"/>
        <v>S.I.</v>
      </c>
      <c r="V1046" s="232"/>
      <c r="W1046" s="66"/>
      <c r="X1046" s="229"/>
      <c r="Y1046" s="230" t="str">
        <f t="shared" si="586"/>
        <v>S.I.</v>
      </c>
      <c r="Z1046" s="440"/>
      <c r="AA1046" s="441"/>
      <c r="AB1046" s="465"/>
      <c r="AC1046" s="443" t="str">
        <f t="shared" si="587"/>
        <v>S.I.</v>
      </c>
      <c r="AD1046" s="446"/>
      <c r="AE1046" s="447"/>
      <c r="AF1046" s="468"/>
      <c r="AG1046" s="449" t="str">
        <f t="shared" si="588"/>
        <v>S.I.</v>
      </c>
      <c r="AH1046" s="452"/>
      <c r="AI1046" s="453"/>
      <c r="AJ1046" s="473"/>
      <c r="AK1046" s="455" t="str">
        <f t="shared" si="589"/>
        <v>S.I.</v>
      </c>
      <c r="AL1046" s="1"/>
    </row>
    <row r="1047" spans="1:38" ht="19.5" customHeight="1">
      <c r="A1047" s="552"/>
      <c r="B1047" s="551"/>
      <c r="C1047" s="385">
        <f t="shared" si="578"/>
        <v>962</v>
      </c>
      <c r="D1047" s="541" t="s">
        <v>408</v>
      </c>
      <c r="E1047" s="159" t="s">
        <v>0</v>
      </c>
      <c r="F1047" s="212"/>
      <c r="G1047" s="217"/>
      <c r="H1047" s="216"/>
      <c r="I1047" s="219" t="str">
        <f t="shared" si="582"/>
        <v>S.I.</v>
      </c>
      <c r="J1047" s="235"/>
      <c r="K1047" s="61"/>
      <c r="L1047" s="224"/>
      <c r="M1047" s="225" t="str">
        <f t="shared" si="583"/>
        <v>S.I.</v>
      </c>
      <c r="N1047" s="234"/>
      <c r="O1047" s="63"/>
      <c r="P1047" s="227"/>
      <c r="Q1047" s="228" t="str">
        <f t="shared" si="584"/>
        <v>S.I.</v>
      </c>
      <c r="R1047" s="233"/>
      <c r="S1047" s="65"/>
      <c r="T1047" s="222"/>
      <c r="U1047" s="223" t="str">
        <f t="shared" si="585"/>
        <v>S.I.</v>
      </c>
      <c r="V1047" s="232"/>
      <c r="W1047" s="66"/>
      <c r="X1047" s="229"/>
      <c r="Y1047" s="230" t="str">
        <f t="shared" si="586"/>
        <v>S.I.</v>
      </c>
      <c r="Z1047" s="440"/>
      <c r="AA1047" s="441"/>
      <c r="AB1047" s="465"/>
      <c r="AC1047" s="443" t="str">
        <f t="shared" si="587"/>
        <v>S.I.</v>
      </c>
      <c r="AD1047" s="446"/>
      <c r="AE1047" s="447"/>
      <c r="AF1047" s="468"/>
      <c r="AG1047" s="449" t="str">
        <f t="shared" si="588"/>
        <v>S.I.</v>
      </c>
      <c r="AH1047" s="452"/>
      <c r="AI1047" s="453"/>
      <c r="AJ1047" s="473"/>
      <c r="AK1047" s="455" t="str">
        <f t="shared" si="589"/>
        <v>S.I.</v>
      </c>
      <c r="AL1047" s="1"/>
    </row>
    <row r="1048" spans="1:38" ht="19.5" customHeight="1">
      <c r="A1048" s="552"/>
      <c r="B1048" s="551"/>
      <c r="C1048" s="385">
        <f t="shared" si="578"/>
        <v>963</v>
      </c>
      <c r="D1048" s="541" t="s">
        <v>408</v>
      </c>
      <c r="E1048" s="159" t="s">
        <v>412</v>
      </c>
      <c r="F1048" s="212"/>
      <c r="G1048" s="217"/>
      <c r="H1048" s="216"/>
      <c r="I1048" s="219" t="str">
        <f t="shared" si="582"/>
        <v>S.I.</v>
      </c>
      <c r="J1048" s="235"/>
      <c r="K1048" s="61"/>
      <c r="L1048" s="224"/>
      <c r="M1048" s="225" t="str">
        <f t="shared" si="583"/>
        <v>S.I.</v>
      </c>
      <c r="N1048" s="234"/>
      <c r="O1048" s="63"/>
      <c r="P1048" s="227"/>
      <c r="Q1048" s="228" t="str">
        <f t="shared" si="584"/>
        <v>S.I.</v>
      </c>
      <c r="R1048" s="233"/>
      <c r="S1048" s="65"/>
      <c r="T1048" s="222"/>
      <c r="U1048" s="223" t="str">
        <f t="shared" si="585"/>
        <v>S.I.</v>
      </c>
      <c r="V1048" s="232"/>
      <c r="W1048" s="66"/>
      <c r="X1048" s="229"/>
      <c r="Y1048" s="230" t="str">
        <f t="shared" si="586"/>
        <v>S.I.</v>
      </c>
      <c r="Z1048" s="440"/>
      <c r="AA1048" s="441"/>
      <c r="AB1048" s="465"/>
      <c r="AC1048" s="443" t="str">
        <f t="shared" si="587"/>
        <v>S.I.</v>
      </c>
      <c r="AD1048" s="446"/>
      <c r="AE1048" s="447"/>
      <c r="AF1048" s="468"/>
      <c r="AG1048" s="449" t="str">
        <f t="shared" si="588"/>
        <v>S.I.</v>
      </c>
      <c r="AH1048" s="452"/>
      <c r="AI1048" s="453"/>
      <c r="AJ1048" s="473"/>
      <c r="AK1048" s="455" t="str">
        <f t="shared" si="589"/>
        <v>S.I.</v>
      </c>
      <c r="AL1048" s="1"/>
    </row>
    <row r="1049" spans="1:38" ht="19.5" customHeight="1">
      <c r="A1049" s="552"/>
      <c r="B1049" s="551"/>
      <c r="C1049" s="385">
        <f t="shared" si="578"/>
        <v>964</v>
      </c>
      <c r="D1049" s="541" t="s">
        <v>409</v>
      </c>
      <c r="E1049" s="159" t="s">
        <v>0</v>
      </c>
      <c r="F1049" s="212"/>
      <c r="G1049" s="217"/>
      <c r="H1049" s="216"/>
      <c r="I1049" s="219" t="str">
        <f t="shared" si="582"/>
        <v>S.I.</v>
      </c>
      <c r="J1049" s="235"/>
      <c r="K1049" s="61"/>
      <c r="L1049" s="224"/>
      <c r="M1049" s="225" t="str">
        <f t="shared" si="583"/>
        <v>S.I.</v>
      </c>
      <c r="N1049" s="234"/>
      <c r="O1049" s="63"/>
      <c r="P1049" s="227"/>
      <c r="Q1049" s="228" t="str">
        <f t="shared" si="584"/>
        <v>S.I.</v>
      </c>
      <c r="R1049" s="233"/>
      <c r="S1049" s="65"/>
      <c r="T1049" s="222"/>
      <c r="U1049" s="223" t="str">
        <f t="shared" si="585"/>
        <v>S.I.</v>
      </c>
      <c r="V1049" s="232"/>
      <c r="W1049" s="66"/>
      <c r="X1049" s="229"/>
      <c r="Y1049" s="230" t="str">
        <f t="shared" si="586"/>
        <v>S.I.</v>
      </c>
      <c r="Z1049" s="440"/>
      <c r="AA1049" s="441"/>
      <c r="AB1049" s="465"/>
      <c r="AC1049" s="443" t="str">
        <f t="shared" si="587"/>
        <v>S.I.</v>
      </c>
      <c r="AD1049" s="446"/>
      <c r="AE1049" s="447"/>
      <c r="AF1049" s="468"/>
      <c r="AG1049" s="449" t="str">
        <f t="shared" si="588"/>
        <v>S.I.</v>
      </c>
      <c r="AH1049" s="452"/>
      <c r="AI1049" s="453"/>
      <c r="AJ1049" s="473"/>
      <c r="AK1049" s="455" t="str">
        <f t="shared" si="589"/>
        <v>S.I.</v>
      </c>
      <c r="AL1049" s="1"/>
    </row>
    <row r="1050" spans="1:38" ht="19.5" customHeight="1">
      <c r="A1050" s="552"/>
      <c r="B1050" s="551"/>
      <c r="C1050" s="385">
        <f t="shared" si="578"/>
        <v>965</v>
      </c>
      <c r="D1050" s="541" t="s">
        <v>409</v>
      </c>
      <c r="E1050" s="159" t="s">
        <v>412</v>
      </c>
      <c r="F1050" s="212"/>
      <c r="G1050" s="217"/>
      <c r="H1050" s="216"/>
      <c r="I1050" s="219" t="str">
        <f t="shared" si="582"/>
        <v>S.I.</v>
      </c>
      <c r="J1050" s="235"/>
      <c r="K1050" s="61"/>
      <c r="L1050" s="224"/>
      <c r="M1050" s="225" t="str">
        <f t="shared" si="583"/>
        <v>S.I.</v>
      </c>
      <c r="N1050" s="234"/>
      <c r="O1050" s="63"/>
      <c r="P1050" s="227"/>
      <c r="Q1050" s="228" t="str">
        <f t="shared" si="584"/>
        <v>S.I.</v>
      </c>
      <c r="R1050" s="233"/>
      <c r="S1050" s="65"/>
      <c r="T1050" s="222"/>
      <c r="U1050" s="223" t="str">
        <f t="shared" si="585"/>
        <v>S.I.</v>
      </c>
      <c r="V1050" s="232"/>
      <c r="W1050" s="66"/>
      <c r="X1050" s="229"/>
      <c r="Y1050" s="230" t="str">
        <f t="shared" si="586"/>
        <v>S.I.</v>
      </c>
      <c r="Z1050" s="440"/>
      <c r="AA1050" s="441"/>
      <c r="AB1050" s="465"/>
      <c r="AC1050" s="443" t="str">
        <f t="shared" si="587"/>
        <v>S.I.</v>
      </c>
      <c r="AD1050" s="446"/>
      <c r="AE1050" s="447"/>
      <c r="AF1050" s="468"/>
      <c r="AG1050" s="449" t="str">
        <f t="shared" si="588"/>
        <v>S.I.</v>
      </c>
      <c r="AH1050" s="452"/>
      <c r="AI1050" s="453"/>
      <c r="AJ1050" s="473"/>
      <c r="AK1050" s="455" t="str">
        <f t="shared" si="589"/>
        <v>S.I.</v>
      </c>
      <c r="AL1050" s="1"/>
    </row>
    <row r="1051" spans="1:38" ht="19.5" customHeight="1">
      <c r="A1051" s="552"/>
      <c r="B1051" s="551"/>
      <c r="C1051" s="385">
        <f t="shared" si="578"/>
        <v>966</v>
      </c>
      <c r="D1051" s="541" t="s">
        <v>411</v>
      </c>
      <c r="E1051" s="159" t="s">
        <v>0</v>
      </c>
      <c r="F1051" s="212"/>
      <c r="G1051" s="217"/>
      <c r="H1051" s="216"/>
      <c r="I1051" s="219" t="str">
        <f t="shared" si="582"/>
        <v>S.I.</v>
      </c>
      <c r="J1051" s="235"/>
      <c r="K1051" s="61"/>
      <c r="L1051" s="224"/>
      <c r="M1051" s="225" t="str">
        <f t="shared" si="583"/>
        <v>S.I.</v>
      </c>
      <c r="N1051" s="234"/>
      <c r="O1051" s="63"/>
      <c r="P1051" s="227"/>
      <c r="Q1051" s="228" t="str">
        <f t="shared" si="584"/>
        <v>S.I.</v>
      </c>
      <c r="R1051" s="233"/>
      <c r="S1051" s="65"/>
      <c r="T1051" s="222"/>
      <c r="U1051" s="223" t="str">
        <f t="shared" si="585"/>
        <v>S.I.</v>
      </c>
      <c r="V1051" s="232"/>
      <c r="W1051" s="66"/>
      <c r="X1051" s="229"/>
      <c r="Y1051" s="230" t="str">
        <f t="shared" si="586"/>
        <v>S.I.</v>
      </c>
      <c r="Z1051" s="440"/>
      <c r="AA1051" s="441"/>
      <c r="AB1051" s="465"/>
      <c r="AC1051" s="443" t="str">
        <f t="shared" si="587"/>
        <v>S.I.</v>
      </c>
      <c r="AD1051" s="446"/>
      <c r="AE1051" s="447"/>
      <c r="AF1051" s="468"/>
      <c r="AG1051" s="449" t="str">
        <f t="shared" si="588"/>
        <v>S.I.</v>
      </c>
      <c r="AH1051" s="452"/>
      <c r="AI1051" s="453"/>
      <c r="AJ1051" s="473"/>
      <c r="AK1051" s="455" t="str">
        <f t="shared" si="589"/>
        <v>S.I.</v>
      </c>
      <c r="AL1051" s="1"/>
    </row>
    <row r="1052" spans="1:38" ht="19.5" customHeight="1">
      <c r="A1052" s="552"/>
      <c r="B1052" s="551"/>
      <c r="C1052" s="385">
        <f t="shared" si="578"/>
        <v>967</v>
      </c>
      <c r="D1052" s="541" t="s">
        <v>411</v>
      </c>
      <c r="E1052" s="159" t="s">
        <v>412</v>
      </c>
      <c r="F1052" s="212"/>
      <c r="G1052" s="217"/>
      <c r="H1052" s="216"/>
      <c r="I1052" s="219" t="str">
        <f t="shared" si="582"/>
        <v>S.I.</v>
      </c>
      <c r="J1052" s="235"/>
      <c r="K1052" s="61"/>
      <c r="L1052" s="224"/>
      <c r="M1052" s="225" t="str">
        <f t="shared" si="583"/>
        <v>S.I.</v>
      </c>
      <c r="N1052" s="234"/>
      <c r="O1052" s="63"/>
      <c r="P1052" s="227"/>
      <c r="Q1052" s="228" t="str">
        <f t="shared" si="584"/>
        <v>S.I.</v>
      </c>
      <c r="R1052" s="233"/>
      <c r="S1052" s="65"/>
      <c r="T1052" s="222"/>
      <c r="U1052" s="223" t="str">
        <f t="shared" si="585"/>
        <v>S.I.</v>
      </c>
      <c r="V1052" s="232"/>
      <c r="W1052" s="66"/>
      <c r="X1052" s="229"/>
      <c r="Y1052" s="230" t="str">
        <f t="shared" si="586"/>
        <v>S.I.</v>
      </c>
      <c r="Z1052" s="440"/>
      <c r="AA1052" s="441"/>
      <c r="AB1052" s="465"/>
      <c r="AC1052" s="443" t="str">
        <f t="shared" si="587"/>
        <v>S.I.</v>
      </c>
      <c r="AD1052" s="446"/>
      <c r="AE1052" s="447"/>
      <c r="AF1052" s="468"/>
      <c r="AG1052" s="449" t="str">
        <f t="shared" si="588"/>
        <v>S.I.</v>
      </c>
      <c r="AH1052" s="452"/>
      <c r="AI1052" s="453"/>
      <c r="AJ1052" s="473"/>
      <c r="AK1052" s="455" t="str">
        <f t="shared" si="589"/>
        <v>S.I.</v>
      </c>
      <c r="AL1052" s="1"/>
    </row>
    <row r="1053" spans="1:38" ht="58.5" customHeight="1">
      <c r="A1053" s="538" t="s">
        <v>378</v>
      </c>
      <c r="B1053" s="535" t="s">
        <v>1186</v>
      </c>
      <c r="C1053" s="385">
        <f t="shared" si="578"/>
        <v>968</v>
      </c>
      <c r="D1053" s="115" t="s">
        <v>291</v>
      </c>
      <c r="E1053" s="103" t="s">
        <v>0</v>
      </c>
      <c r="F1053" s="212"/>
      <c r="G1053" s="217"/>
      <c r="H1053" s="216"/>
      <c r="I1053" s="219" t="str">
        <f t="shared" si="582"/>
        <v>S.I.</v>
      </c>
      <c r="J1053" s="235"/>
      <c r="K1053" s="61"/>
      <c r="L1053" s="224"/>
      <c r="M1053" s="225" t="str">
        <f t="shared" si="583"/>
        <v>S.I.</v>
      </c>
      <c r="N1053" s="234"/>
      <c r="O1053" s="63"/>
      <c r="P1053" s="227"/>
      <c r="Q1053" s="228" t="str">
        <f t="shared" si="584"/>
        <v>S.I.</v>
      </c>
      <c r="R1053" s="233"/>
      <c r="S1053" s="65"/>
      <c r="T1053" s="222"/>
      <c r="U1053" s="223" t="str">
        <f t="shared" si="585"/>
        <v>S.I.</v>
      </c>
      <c r="V1053" s="232"/>
      <c r="W1053" s="66"/>
      <c r="X1053" s="229"/>
      <c r="Y1053" s="230" t="str">
        <f t="shared" si="586"/>
        <v>S.I.</v>
      </c>
      <c r="Z1053" s="440"/>
      <c r="AA1053" s="441"/>
      <c r="AB1053" s="465"/>
      <c r="AC1053" s="443" t="str">
        <f t="shared" si="587"/>
        <v>S.I.</v>
      </c>
      <c r="AD1053" s="446"/>
      <c r="AE1053" s="447"/>
      <c r="AF1053" s="468"/>
      <c r="AG1053" s="449" t="str">
        <f t="shared" si="588"/>
        <v>S.I.</v>
      </c>
      <c r="AH1053" s="452"/>
      <c r="AI1053" s="453"/>
      <c r="AJ1053" s="473"/>
      <c r="AK1053" s="455" t="str">
        <f t="shared" si="589"/>
        <v>S.I.</v>
      </c>
      <c r="AL1053" s="1"/>
    </row>
    <row r="1054" spans="1:38" ht="42" customHeight="1">
      <c r="A1054" s="539"/>
      <c r="B1054" s="536"/>
      <c r="C1054" s="385">
        <f t="shared" si="578"/>
        <v>969</v>
      </c>
      <c r="D1054" s="115" t="s">
        <v>292</v>
      </c>
      <c r="E1054" s="103" t="s">
        <v>0</v>
      </c>
      <c r="F1054" s="212"/>
      <c r="G1054" s="217"/>
      <c r="H1054" s="216"/>
      <c r="I1054" s="219" t="str">
        <f t="shared" si="582"/>
        <v>S.I.</v>
      </c>
      <c r="J1054" s="235"/>
      <c r="K1054" s="61"/>
      <c r="L1054" s="224"/>
      <c r="M1054" s="225" t="str">
        <f t="shared" si="583"/>
        <v>S.I.</v>
      </c>
      <c r="N1054" s="234"/>
      <c r="O1054" s="63"/>
      <c r="P1054" s="227"/>
      <c r="Q1054" s="228" t="str">
        <f t="shared" si="584"/>
        <v>S.I.</v>
      </c>
      <c r="R1054" s="233"/>
      <c r="S1054" s="65"/>
      <c r="T1054" s="222"/>
      <c r="U1054" s="223" t="str">
        <f t="shared" si="585"/>
        <v>S.I.</v>
      </c>
      <c r="V1054" s="232"/>
      <c r="W1054" s="66"/>
      <c r="X1054" s="229"/>
      <c r="Y1054" s="230" t="str">
        <f t="shared" si="586"/>
        <v>S.I.</v>
      </c>
      <c r="Z1054" s="440"/>
      <c r="AA1054" s="441"/>
      <c r="AB1054" s="465"/>
      <c r="AC1054" s="443" t="str">
        <f t="shared" si="587"/>
        <v>S.I.</v>
      </c>
      <c r="AD1054" s="446"/>
      <c r="AE1054" s="447"/>
      <c r="AF1054" s="468"/>
      <c r="AG1054" s="449" t="str">
        <f t="shared" si="588"/>
        <v>S.I.</v>
      </c>
      <c r="AH1054" s="452"/>
      <c r="AI1054" s="453"/>
      <c r="AJ1054" s="473"/>
      <c r="AK1054" s="455" t="str">
        <f t="shared" si="589"/>
        <v>S.I.</v>
      </c>
      <c r="AL1054" s="1"/>
    </row>
    <row r="1055" spans="1:38" ht="42" customHeight="1">
      <c r="A1055" s="539"/>
      <c r="B1055" s="536"/>
      <c r="C1055" s="385">
        <f t="shared" si="578"/>
        <v>970</v>
      </c>
      <c r="D1055" s="115" t="s">
        <v>293</v>
      </c>
      <c r="E1055" s="103" t="s">
        <v>0</v>
      </c>
      <c r="F1055" s="212"/>
      <c r="G1055" s="217"/>
      <c r="H1055" s="216"/>
      <c r="I1055" s="219" t="str">
        <f t="shared" si="582"/>
        <v>S.I.</v>
      </c>
      <c r="J1055" s="235"/>
      <c r="K1055" s="61"/>
      <c r="L1055" s="224"/>
      <c r="M1055" s="225" t="str">
        <f t="shared" si="583"/>
        <v>S.I.</v>
      </c>
      <c r="N1055" s="234"/>
      <c r="O1055" s="63"/>
      <c r="P1055" s="227"/>
      <c r="Q1055" s="228" t="str">
        <f t="shared" si="584"/>
        <v>S.I.</v>
      </c>
      <c r="R1055" s="233"/>
      <c r="S1055" s="65"/>
      <c r="T1055" s="222"/>
      <c r="U1055" s="223" t="str">
        <f t="shared" si="585"/>
        <v>S.I.</v>
      </c>
      <c r="V1055" s="232"/>
      <c r="W1055" s="66"/>
      <c r="X1055" s="229"/>
      <c r="Y1055" s="230" t="str">
        <f t="shared" si="586"/>
        <v>S.I.</v>
      </c>
      <c r="Z1055" s="440"/>
      <c r="AA1055" s="441"/>
      <c r="AB1055" s="465"/>
      <c r="AC1055" s="443" t="str">
        <f t="shared" si="587"/>
        <v>S.I.</v>
      </c>
      <c r="AD1055" s="446"/>
      <c r="AE1055" s="447"/>
      <c r="AF1055" s="468"/>
      <c r="AG1055" s="449" t="str">
        <f t="shared" si="588"/>
        <v>S.I.</v>
      </c>
      <c r="AH1055" s="452"/>
      <c r="AI1055" s="453"/>
      <c r="AJ1055" s="473"/>
      <c r="AK1055" s="455" t="str">
        <f t="shared" si="589"/>
        <v>S.I.</v>
      </c>
      <c r="AL1055" s="1"/>
    </row>
    <row r="1056" spans="1:38" ht="33.75" customHeight="1">
      <c r="A1056" s="539"/>
      <c r="B1056" s="536"/>
      <c r="C1056" s="385">
        <f t="shared" si="578"/>
        <v>971</v>
      </c>
      <c r="D1056" s="115" t="s">
        <v>294</v>
      </c>
      <c r="E1056" s="103" t="s">
        <v>0</v>
      </c>
      <c r="F1056" s="212"/>
      <c r="G1056" s="217"/>
      <c r="H1056" s="216"/>
      <c r="I1056" s="219" t="str">
        <f t="shared" si="582"/>
        <v>S.I.</v>
      </c>
      <c r="J1056" s="235"/>
      <c r="K1056" s="61"/>
      <c r="L1056" s="224"/>
      <c r="M1056" s="225" t="str">
        <f t="shared" si="583"/>
        <v>S.I.</v>
      </c>
      <c r="N1056" s="234"/>
      <c r="O1056" s="63"/>
      <c r="P1056" s="227"/>
      <c r="Q1056" s="228" t="str">
        <f t="shared" si="584"/>
        <v>S.I.</v>
      </c>
      <c r="R1056" s="233"/>
      <c r="S1056" s="65"/>
      <c r="T1056" s="222"/>
      <c r="U1056" s="223" t="str">
        <f t="shared" si="585"/>
        <v>S.I.</v>
      </c>
      <c r="V1056" s="232"/>
      <c r="W1056" s="66"/>
      <c r="X1056" s="229"/>
      <c r="Y1056" s="230" t="str">
        <f t="shared" si="586"/>
        <v>S.I.</v>
      </c>
      <c r="Z1056" s="440"/>
      <c r="AA1056" s="441"/>
      <c r="AB1056" s="465"/>
      <c r="AC1056" s="443" t="str">
        <f t="shared" si="587"/>
        <v>S.I.</v>
      </c>
      <c r="AD1056" s="446"/>
      <c r="AE1056" s="447"/>
      <c r="AF1056" s="468"/>
      <c r="AG1056" s="449" t="str">
        <f t="shared" si="588"/>
        <v>S.I.</v>
      </c>
      <c r="AH1056" s="452"/>
      <c r="AI1056" s="453"/>
      <c r="AJ1056" s="473"/>
      <c r="AK1056" s="455" t="str">
        <f t="shared" si="589"/>
        <v>S.I.</v>
      </c>
      <c r="AL1056" s="1"/>
    </row>
    <row r="1057" spans="1:38" ht="25.5">
      <c r="A1057" s="539"/>
      <c r="B1057" s="536"/>
      <c r="C1057" s="385">
        <f t="shared" si="578"/>
        <v>972</v>
      </c>
      <c r="D1057" s="115" t="s">
        <v>295</v>
      </c>
      <c r="E1057" s="103" t="s">
        <v>0</v>
      </c>
      <c r="F1057" s="212"/>
      <c r="G1057" s="217"/>
      <c r="H1057" s="216"/>
      <c r="I1057" s="219" t="s">
        <v>652</v>
      </c>
      <c r="J1057" s="235"/>
      <c r="K1057" s="61"/>
      <c r="L1057" s="224"/>
      <c r="M1057" s="225" t="s">
        <v>652</v>
      </c>
      <c r="N1057" s="234"/>
      <c r="O1057" s="63"/>
      <c r="P1057" s="227"/>
      <c r="Q1057" s="228" t="s">
        <v>652</v>
      </c>
      <c r="R1057" s="233"/>
      <c r="S1057" s="65"/>
      <c r="T1057" s="222"/>
      <c r="U1057" s="223" t="s">
        <v>652</v>
      </c>
      <c r="V1057" s="232"/>
      <c r="W1057" s="66"/>
      <c r="X1057" s="229"/>
      <c r="Y1057" s="230" t="s">
        <v>652</v>
      </c>
      <c r="Z1057" s="440"/>
      <c r="AA1057" s="441"/>
      <c r="AB1057" s="465"/>
      <c r="AC1057" s="443" t="s">
        <v>652</v>
      </c>
      <c r="AD1057" s="446"/>
      <c r="AE1057" s="447"/>
      <c r="AF1057" s="468"/>
      <c r="AG1057" s="449" t="s">
        <v>652</v>
      </c>
      <c r="AH1057" s="452"/>
      <c r="AI1057" s="453"/>
      <c r="AJ1057" s="473"/>
      <c r="AK1057" s="455" t="s">
        <v>652</v>
      </c>
      <c r="AL1057" s="1"/>
    </row>
    <row r="1058" spans="1:38" ht="40.5" customHeight="1">
      <c r="A1058" s="540"/>
      <c r="B1058" s="537"/>
      <c r="C1058" s="382">
        <v>1647</v>
      </c>
      <c r="D1058" s="115" t="s">
        <v>651</v>
      </c>
      <c r="E1058" s="103" t="s">
        <v>0</v>
      </c>
      <c r="F1058" s="212"/>
      <c r="G1058" s="217"/>
      <c r="H1058" s="216"/>
      <c r="I1058" s="219" t="str">
        <f t="shared" si="582"/>
        <v>S.I.</v>
      </c>
      <c r="J1058" s="235"/>
      <c r="K1058" s="61"/>
      <c r="L1058" s="224"/>
      <c r="M1058" s="225" t="str">
        <f t="shared" si="583"/>
        <v>S.I.</v>
      </c>
      <c r="N1058" s="234"/>
      <c r="O1058" s="63"/>
      <c r="P1058" s="227"/>
      <c r="Q1058" s="228" t="str">
        <f t="shared" si="584"/>
        <v>S.I.</v>
      </c>
      <c r="R1058" s="233"/>
      <c r="S1058" s="65"/>
      <c r="T1058" s="222"/>
      <c r="U1058" s="223" t="str">
        <f t="shared" si="585"/>
        <v>S.I.</v>
      </c>
      <c r="V1058" s="232"/>
      <c r="W1058" s="66"/>
      <c r="X1058" s="229"/>
      <c r="Y1058" s="230" t="str">
        <f t="shared" si="586"/>
        <v>S.I.</v>
      </c>
      <c r="Z1058" s="440"/>
      <c r="AA1058" s="441"/>
      <c r="AB1058" s="465"/>
      <c r="AC1058" s="443" t="str">
        <f t="shared" ref="AC1058:AC1062" si="590">IF(AND(Z1058="DISPONIBLE"),AA1058,IF(AND(Z1058="NO DISPONIBLE"),"N.D.","S.I."))</f>
        <v>S.I.</v>
      </c>
      <c r="AD1058" s="446"/>
      <c r="AE1058" s="447"/>
      <c r="AF1058" s="468"/>
      <c r="AG1058" s="449" t="str">
        <f t="shared" ref="AG1058:AG1062" si="591">IF(AND(AD1058="DISPONIBLE"),AE1058,IF(AND(AD1058="NO DISPONIBLE"),"N.D.","S.I."))</f>
        <v>S.I.</v>
      </c>
      <c r="AH1058" s="452"/>
      <c r="AI1058" s="453"/>
      <c r="AJ1058" s="473"/>
      <c r="AK1058" s="455" t="str">
        <f t="shared" ref="AK1058:AK1062" si="592">IF(AND(AH1058="DISPONIBLE"),AI1058,IF(AND(AH1058="NO DISPONIBLE"),"N.D.","S.I."))</f>
        <v>S.I.</v>
      </c>
      <c r="AL1058" s="1"/>
    </row>
    <row r="1059" spans="1:38" ht="42" customHeight="1">
      <c r="A1059" s="538" t="s">
        <v>379</v>
      </c>
      <c r="B1059" s="535" t="s">
        <v>1187</v>
      </c>
      <c r="C1059" s="385">
        <f>+C1057+1</f>
        <v>973</v>
      </c>
      <c r="D1059" s="115" t="s">
        <v>291</v>
      </c>
      <c r="E1059" s="103" t="s">
        <v>0</v>
      </c>
      <c r="F1059" s="212"/>
      <c r="G1059" s="217"/>
      <c r="H1059" s="216"/>
      <c r="I1059" s="219" t="str">
        <f t="shared" si="582"/>
        <v>S.I.</v>
      </c>
      <c r="J1059" s="235"/>
      <c r="K1059" s="61"/>
      <c r="L1059" s="224"/>
      <c r="M1059" s="225" t="str">
        <f t="shared" si="583"/>
        <v>S.I.</v>
      </c>
      <c r="N1059" s="234"/>
      <c r="O1059" s="63"/>
      <c r="P1059" s="227"/>
      <c r="Q1059" s="228" t="str">
        <f t="shared" si="584"/>
        <v>S.I.</v>
      </c>
      <c r="R1059" s="233"/>
      <c r="S1059" s="65"/>
      <c r="T1059" s="222"/>
      <c r="U1059" s="223" t="str">
        <f t="shared" si="585"/>
        <v>S.I.</v>
      </c>
      <c r="V1059" s="232"/>
      <c r="W1059" s="66"/>
      <c r="X1059" s="229"/>
      <c r="Y1059" s="230" t="str">
        <f t="shared" si="586"/>
        <v>S.I.</v>
      </c>
      <c r="Z1059" s="440"/>
      <c r="AA1059" s="441"/>
      <c r="AB1059" s="465"/>
      <c r="AC1059" s="443" t="str">
        <f t="shared" si="590"/>
        <v>S.I.</v>
      </c>
      <c r="AD1059" s="446"/>
      <c r="AE1059" s="447"/>
      <c r="AF1059" s="468"/>
      <c r="AG1059" s="449" t="str">
        <f t="shared" si="591"/>
        <v>S.I.</v>
      </c>
      <c r="AH1059" s="452"/>
      <c r="AI1059" s="453"/>
      <c r="AJ1059" s="473"/>
      <c r="AK1059" s="455" t="str">
        <f t="shared" si="592"/>
        <v>S.I.</v>
      </c>
      <c r="AL1059" s="1"/>
    </row>
    <row r="1060" spans="1:38" ht="42" customHeight="1">
      <c r="A1060" s="539"/>
      <c r="B1060" s="536"/>
      <c r="C1060" s="385">
        <f t="shared" si="578"/>
        <v>974</v>
      </c>
      <c r="D1060" s="115" t="s">
        <v>292</v>
      </c>
      <c r="E1060" s="103" t="s">
        <v>0</v>
      </c>
      <c r="F1060" s="212"/>
      <c r="G1060" s="217"/>
      <c r="H1060" s="216"/>
      <c r="I1060" s="219" t="str">
        <f t="shared" si="582"/>
        <v>S.I.</v>
      </c>
      <c r="J1060" s="235"/>
      <c r="K1060" s="61"/>
      <c r="L1060" s="224"/>
      <c r="M1060" s="225" t="str">
        <f t="shared" si="583"/>
        <v>S.I.</v>
      </c>
      <c r="N1060" s="234"/>
      <c r="O1060" s="63"/>
      <c r="P1060" s="227"/>
      <c r="Q1060" s="228" t="str">
        <f t="shared" si="584"/>
        <v>S.I.</v>
      </c>
      <c r="R1060" s="233"/>
      <c r="S1060" s="65"/>
      <c r="T1060" s="222"/>
      <c r="U1060" s="223" t="str">
        <f t="shared" si="585"/>
        <v>S.I.</v>
      </c>
      <c r="V1060" s="232"/>
      <c r="W1060" s="66"/>
      <c r="X1060" s="229"/>
      <c r="Y1060" s="230" t="str">
        <f t="shared" si="586"/>
        <v>S.I.</v>
      </c>
      <c r="Z1060" s="440"/>
      <c r="AA1060" s="441"/>
      <c r="AB1060" s="465"/>
      <c r="AC1060" s="443" t="str">
        <f t="shared" si="590"/>
        <v>S.I.</v>
      </c>
      <c r="AD1060" s="446"/>
      <c r="AE1060" s="447"/>
      <c r="AF1060" s="468"/>
      <c r="AG1060" s="449" t="str">
        <f t="shared" si="591"/>
        <v>S.I.</v>
      </c>
      <c r="AH1060" s="452"/>
      <c r="AI1060" s="453"/>
      <c r="AJ1060" s="473"/>
      <c r="AK1060" s="455" t="str">
        <f t="shared" si="592"/>
        <v>S.I.</v>
      </c>
      <c r="AL1060" s="1"/>
    </row>
    <row r="1061" spans="1:38" ht="33.75" customHeight="1">
      <c r="A1061" s="539"/>
      <c r="B1061" s="536"/>
      <c r="C1061" s="385">
        <f t="shared" si="578"/>
        <v>975</v>
      </c>
      <c r="D1061" s="115" t="s">
        <v>293</v>
      </c>
      <c r="E1061" s="103" t="s">
        <v>0</v>
      </c>
      <c r="F1061" s="212"/>
      <c r="G1061" s="217"/>
      <c r="H1061" s="216"/>
      <c r="I1061" s="219" t="str">
        <f t="shared" si="582"/>
        <v>S.I.</v>
      </c>
      <c r="J1061" s="235"/>
      <c r="K1061" s="61"/>
      <c r="L1061" s="224"/>
      <c r="M1061" s="225" t="str">
        <f t="shared" si="583"/>
        <v>S.I.</v>
      </c>
      <c r="N1061" s="234"/>
      <c r="O1061" s="63"/>
      <c r="P1061" s="227"/>
      <c r="Q1061" s="228" t="str">
        <f t="shared" si="584"/>
        <v>S.I.</v>
      </c>
      <c r="R1061" s="233"/>
      <c r="S1061" s="65"/>
      <c r="T1061" s="222"/>
      <c r="U1061" s="223" t="str">
        <f t="shared" si="585"/>
        <v>S.I.</v>
      </c>
      <c r="V1061" s="232"/>
      <c r="W1061" s="66"/>
      <c r="X1061" s="229"/>
      <c r="Y1061" s="230" t="str">
        <f t="shared" si="586"/>
        <v>S.I.</v>
      </c>
      <c r="Z1061" s="440"/>
      <c r="AA1061" s="441"/>
      <c r="AB1061" s="465"/>
      <c r="AC1061" s="443" t="str">
        <f t="shared" si="590"/>
        <v>S.I.</v>
      </c>
      <c r="AD1061" s="446"/>
      <c r="AE1061" s="447"/>
      <c r="AF1061" s="468"/>
      <c r="AG1061" s="449" t="str">
        <f t="shared" si="591"/>
        <v>S.I.</v>
      </c>
      <c r="AH1061" s="452"/>
      <c r="AI1061" s="453"/>
      <c r="AJ1061" s="473"/>
      <c r="AK1061" s="455" t="str">
        <f t="shared" si="592"/>
        <v>S.I.</v>
      </c>
      <c r="AL1061" s="1"/>
    </row>
    <row r="1062" spans="1:38" ht="33.75" customHeight="1">
      <c r="A1062" s="539"/>
      <c r="B1062" s="536"/>
      <c r="C1062" s="385">
        <f t="shared" si="578"/>
        <v>976</v>
      </c>
      <c r="D1062" s="115" t="s">
        <v>294</v>
      </c>
      <c r="E1062" s="103" t="s">
        <v>0</v>
      </c>
      <c r="F1062" s="212"/>
      <c r="G1062" s="217"/>
      <c r="H1062" s="216"/>
      <c r="I1062" s="219" t="str">
        <f t="shared" si="582"/>
        <v>S.I.</v>
      </c>
      <c r="J1062" s="235"/>
      <c r="K1062" s="61"/>
      <c r="L1062" s="224"/>
      <c r="M1062" s="225" t="str">
        <f t="shared" si="583"/>
        <v>S.I.</v>
      </c>
      <c r="N1062" s="234"/>
      <c r="O1062" s="63"/>
      <c r="P1062" s="227"/>
      <c r="Q1062" s="228" t="str">
        <f t="shared" si="584"/>
        <v>S.I.</v>
      </c>
      <c r="R1062" s="233"/>
      <c r="S1062" s="65"/>
      <c r="T1062" s="222"/>
      <c r="U1062" s="223" t="str">
        <f t="shared" si="585"/>
        <v>S.I.</v>
      </c>
      <c r="V1062" s="232"/>
      <c r="W1062" s="66"/>
      <c r="X1062" s="229"/>
      <c r="Y1062" s="230" t="str">
        <f t="shared" si="586"/>
        <v>S.I.</v>
      </c>
      <c r="Z1062" s="440"/>
      <c r="AA1062" s="441"/>
      <c r="AB1062" s="465"/>
      <c r="AC1062" s="443" t="str">
        <f t="shared" si="590"/>
        <v>S.I.</v>
      </c>
      <c r="AD1062" s="446"/>
      <c r="AE1062" s="447"/>
      <c r="AF1062" s="468"/>
      <c r="AG1062" s="449" t="str">
        <f t="shared" si="591"/>
        <v>S.I.</v>
      </c>
      <c r="AH1062" s="452"/>
      <c r="AI1062" s="453"/>
      <c r="AJ1062" s="473"/>
      <c r="AK1062" s="455" t="str">
        <f t="shared" si="592"/>
        <v>S.I.</v>
      </c>
      <c r="AL1062" s="1"/>
    </row>
    <row r="1063" spans="1:38" ht="25.5">
      <c r="A1063" s="539"/>
      <c r="B1063" s="536"/>
      <c r="C1063" s="385">
        <f t="shared" si="578"/>
        <v>977</v>
      </c>
      <c r="D1063" s="115" t="s">
        <v>295</v>
      </c>
      <c r="E1063" s="103" t="s">
        <v>0</v>
      </c>
      <c r="F1063" s="212"/>
      <c r="G1063" s="217"/>
      <c r="H1063" s="216"/>
      <c r="I1063" s="219" t="s">
        <v>652</v>
      </c>
      <c r="J1063" s="235"/>
      <c r="K1063" s="61"/>
      <c r="L1063" s="224"/>
      <c r="M1063" s="225" t="s">
        <v>652</v>
      </c>
      <c r="N1063" s="234"/>
      <c r="O1063" s="63"/>
      <c r="P1063" s="227"/>
      <c r="Q1063" s="228" t="s">
        <v>652</v>
      </c>
      <c r="R1063" s="233"/>
      <c r="S1063" s="65"/>
      <c r="T1063" s="222"/>
      <c r="U1063" s="223" t="s">
        <v>652</v>
      </c>
      <c r="V1063" s="232"/>
      <c r="W1063" s="66"/>
      <c r="X1063" s="229"/>
      <c r="Y1063" s="230" t="s">
        <v>652</v>
      </c>
      <c r="Z1063" s="440"/>
      <c r="AA1063" s="441"/>
      <c r="AB1063" s="465"/>
      <c r="AC1063" s="443" t="s">
        <v>652</v>
      </c>
      <c r="AD1063" s="446"/>
      <c r="AE1063" s="447"/>
      <c r="AF1063" s="468"/>
      <c r="AG1063" s="449" t="s">
        <v>652</v>
      </c>
      <c r="AH1063" s="452"/>
      <c r="AI1063" s="453"/>
      <c r="AJ1063" s="473"/>
      <c r="AK1063" s="455" t="s">
        <v>652</v>
      </c>
      <c r="AL1063" s="1"/>
    </row>
    <row r="1064" spans="1:38" ht="51">
      <c r="A1064" s="540"/>
      <c r="B1064" s="537"/>
      <c r="C1064" s="382">
        <v>1671</v>
      </c>
      <c r="D1064" s="115" t="s">
        <v>651</v>
      </c>
      <c r="E1064" s="103" t="s">
        <v>0</v>
      </c>
      <c r="F1064" s="212"/>
      <c r="G1064" s="217"/>
      <c r="H1064" s="216"/>
      <c r="I1064" s="219" t="str">
        <f t="shared" si="582"/>
        <v>S.I.</v>
      </c>
      <c r="J1064" s="235"/>
      <c r="K1064" s="61"/>
      <c r="L1064" s="224"/>
      <c r="M1064" s="225" t="str">
        <f t="shared" si="583"/>
        <v>S.I.</v>
      </c>
      <c r="N1064" s="234"/>
      <c r="O1064" s="63"/>
      <c r="P1064" s="227"/>
      <c r="Q1064" s="228" t="str">
        <f t="shared" si="584"/>
        <v>S.I.</v>
      </c>
      <c r="R1064" s="233"/>
      <c r="S1064" s="65"/>
      <c r="T1064" s="222"/>
      <c r="U1064" s="223" t="str">
        <f t="shared" si="585"/>
        <v>S.I.</v>
      </c>
      <c r="V1064" s="232"/>
      <c r="W1064" s="66"/>
      <c r="X1064" s="229"/>
      <c r="Y1064" s="230" t="str">
        <f t="shared" si="586"/>
        <v>S.I.</v>
      </c>
      <c r="Z1064" s="440"/>
      <c r="AA1064" s="441"/>
      <c r="AB1064" s="465"/>
      <c r="AC1064" s="443" t="str">
        <f t="shared" ref="AC1064" si="593">IF(AND(Z1064="DISPONIBLE"),AA1064,IF(AND(Z1064="NO DISPONIBLE"),"N.D.","S.I."))</f>
        <v>S.I.</v>
      </c>
      <c r="AD1064" s="446"/>
      <c r="AE1064" s="447"/>
      <c r="AF1064" s="468"/>
      <c r="AG1064" s="449" t="str">
        <f t="shared" ref="AG1064" si="594">IF(AND(AD1064="DISPONIBLE"),AE1064,IF(AND(AD1064="NO DISPONIBLE"),"N.D.","S.I."))</f>
        <v>S.I.</v>
      </c>
      <c r="AH1064" s="452"/>
      <c r="AI1064" s="453"/>
      <c r="AJ1064" s="473"/>
      <c r="AK1064" s="455" t="str">
        <f t="shared" ref="AK1064" si="595">IF(AND(AH1064="DISPONIBLE"),AI1064,IF(AND(AH1064="NO DISPONIBLE"),"N.D.","S.I."))</f>
        <v>S.I.</v>
      </c>
      <c r="AL1064" s="1"/>
    </row>
    <row r="1065" spans="1:38">
      <c r="A1065" s="544" t="s">
        <v>380</v>
      </c>
      <c r="B1065" s="547" t="s">
        <v>128</v>
      </c>
      <c r="C1065" s="385">
        <f>+C1063+1</f>
        <v>978</v>
      </c>
      <c r="D1065" s="158" t="s">
        <v>301</v>
      </c>
      <c r="E1065" s="111" t="s">
        <v>129</v>
      </c>
      <c r="F1065" s="212"/>
      <c r="G1065" s="59"/>
      <c r="H1065" s="59"/>
      <c r="I1065" s="238" t="str">
        <f t="shared" ref="I1065:I1072" si="596">IF(AND(F1065="DISPONIBLE"),G1065/H1065,IF(AND(F1065="NO DISPONIBLE"),"N.D.","S.I."))</f>
        <v>S.I.</v>
      </c>
      <c r="J1065" s="235"/>
      <c r="K1065" s="61"/>
      <c r="L1065" s="61"/>
      <c r="M1065" s="226" t="str">
        <f t="shared" ref="M1065:M1072" si="597">IF(AND(J1065="DISPONIBLE"),K1065/L1065,IF(AND(J1065="NO DISPONIBLE"),"N.D.","S.I."))</f>
        <v>S.I.</v>
      </c>
      <c r="N1065" s="234"/>
      <c r="O1065" s="63"/>
      <c r="P1065" s="63"/>
      <c r="Q1065" s="68" t="str">
        <f t="shared" ref="Q1065:Q1072" si="598">IF(AND(N1065="DISPONIBLE"),O1065/P1065,IF(AND(N1065="NO DISPONIBLE"),"N.D.","S.I."))</f>
        <v>S.I.</v>
      </c>
      <c r="R1065" s="233"/>
      <c r="S1065" s="65"/>
      <c r="T1065" s="65"/>
      <c r="U1065" s="69" t="str">
        <f t="shared" ref="U1065:U1072" si="599">IF(AND(R1065="DISPONIBLE"),S1065/T1065,IF(AND(R1065="NO DISPONIBLE"),"N.D.","S.I."))</f>
        <v>S.I.</v>
      </c>
      <c r="V1065" s="232"/>
      <c r="W1065" s="66"/>
      <c r="X1065" s="66"/>
      <c r="Y1065" s="70" t="str">
        <f t="shared" ref="Y1065:Y1072" si="600">IF(AND(V1065="DISPONIBLE"),W1065/X1065,IF(AND(V1065="NO DISPONIBLE"),"N.D.","S.I."))</f>
        <v>S.I.</v>
      </c>
      <c r="Z1065" s="440"/>
      <c r="AA1065" s="441"/>
      <c r="AB1065" s="441"/>
      <c r="AC1065" s="442" t="str">
        <f t="shared" ref="AC1065" si="601">IF(AND(Z1065="DISPONIBLE"),AA1065/AB1065,IF(AND(Z1065="NO DISPONIBLE"),"N.D.","S.I."))</f>
        <v>S.I.</v>
      </c>
      <c r="AD1065" s="446"/>
      <c r="AE1065" s="447"/>
      <c r="AF1065" s="447"/>
      <c r="AG1065" s="448" t="str">
        <f t="shared" ref="AG1065" si="602">IF(AND(AD1065="DISPONIBLE"),AE1065/AF1065,IF(AND(AD1065="NO DISPONIBLE"),"N.D.","S.I."))</f>
        <v>S.I.</v>
      </c>
      <c r="AH1065" s="452"/>
      <c r="AI1065" s="453"/>
      <c r="AJ1065" s="453"/>
      <c r="AK1065" s="454" t="str">
        <f t="shared" ref="AK1065" si="603">IF(AND(AH1065="DISPONIBLE"),AI1065/AJ1065,IF(AND(AH1065="NO DISPONIBLE"),"N.D.","S.I."))</f>
        <v>S.I.</v>
      </c>
      <c r="AL1065" s="3"/>
    </row>
    <row r="1066" spans="1:38" ht="24">
      <c r="A1066" s="545"/>
      <c r="B1066" s="548"/>
      <c r="C1066" s="385">
        <v>1759</v>
      </c>
      <c r="D1066" s="158" t="s">
        <v>504</v>
      </c>
      <c r="E1066" s="111" t="s">
        <v>129</v>
      </c>
      <c r="F1066" s="212"/>
      <c r="G1066" s="59"/>
      <c r="H1066" s="59"/>
      <c r="I1066" s="238" t="str">
        <f>IF(AND(F1066="DISPONIBLE"),G1066/H1066,IF(AND(F1066="NO DISPONIBLE"),"N.D.","S.I."))</f>
        <v>S.I.</v>
      </c>
      <c r="J1066" s="235"/>
      <c r="K1066" s="61"/>
      <c r="L1066" s="61"/>
      <c r="M1066" s="226" t="str">
        <f>IF(AND(J1066="DISPONIBLE"),K1066/L1066,IF(AND(J1066="NO DISPONIBLE"),"N.D.","S.I."))</f>
        <v>S.I.</v>
      </c>
      <c r="N1066" s="234"/>
      <c r="O1066" s="63"/>
      <c r="P1066" s="63"/>
      <c r="Q1066" s="68" t="str">
        <f>IF(AND(N1066="DISPONIBLE"),O1066/P1066,IF(AND(N1066="NO DISPONIBLE"),"N.D.","S.I."))</f>
        <v>S.I.</v>
      </c>
      <c r="R1066" s="233"/>
      <c r="S1066" s="65"/>
      <c r="T1066" s="65"/>
      <c r="U1066" s="69" t="str">
        <f>IF(AND(R1066="DISPONIBLE"),S1066/T1066,IF(AND(R1066="NO DISPONIBLE"),"N.D.","S.I."))</f>
        <v>S.I.</v>
      </c>
      <c r="V1066" s="232"/>
      <c r="W1066" s="66"/>
      <c r="X1066" s="66"/>
      <c r="Y1066" s="70" t="str">
        <f>IF(AND(V1066="DISPONIBLE"),W1066/X1066,IF(AND(V1066="NO DISPONIBLE"),"N.D.","S.I."))</f>
        <v>S.I.</v>
      </c>
      <c r="Z1066" s="440"/>
      <c r="AA1066" s="441"/>
      <c r="AB1066" s="441"/>
      <c r="AC1066" s="442" t="str">
        <f>IF(AND(Z1066="DISPONIBLE"),AA1066/AB1066,IF(AND(Z1066="NO DISPONIBLE"),"N.D.","S.I."))</f>
        <v>S.I.</v>
      </c>
      <c r="AD1066" s="446"/>
      <c r="AE1066" s="447"/>
      <c r="AF1066" s="447"/>
      <c r="AG1066" s="448" t="str">
        <f>IF(AND(AD1066="DISPONIBLE"),AE1066/AF1066,IF(AND(AD1066="NO DISPONIBLE"),"N.D.","S.I."))</f>
        <v>S.I.</v>
      </c>
      <c r="AH1066" s="452"/>
      <c r="AI1066" s="453"/>
      <c r="AJ1066" s="453"/>
      <c r="AK1066" s="454" t="str">
        <f>IF(AND(AH1066="DISPONIBLE"),AI1066/AJ1066,IF(AND(AH1066="NO DISPONIBLE"),"N.D.","S.I."))</f>
        <v>S.I.</v>
      </c>
      <c r="AL1066" s="3"/>
    </row>
    <row r="1067" spans="1:38" ht="24">
      <c r="A1067" s="545"/>
      <c r="B1067" s="548"/>
      <c r="C1067" s="385">
        <f>+C1065+1</f>
        <v>979</v>
      </c>
      <c r="D1067" s="158" t="s">
        <v>302</v>
      </c>
      <c r="E1067" s="111" t="s">
        <v>129</v>
      </c>
      <c r="F1067" s="212"/>
      <c r="G1067" s="59"/>
      <c r="H1067" s="59"/>
      <c r="I1067" s="238" t="str">
        <f t="shared" si="596"/>
        <v>S.I.</v>
      </c>
      <c r="J1067" s="235"/>
      <c r="K1067" s="61"/>
      <c r="L1067" s="61"/>
      <c r="M1067" s="226" t="str">
        <f t="shared" si="597"/>
        <v>S.I.</v>
      </c>
      <c r="N1067" s="234"/>
      <c r="O1067" s="63"/>
      <c r="P1067" s="63"/>
      <c r="Q1067" s="68" t="str">
        <f t="shared" si="598"/>
        <v>S.I.</v>
      </c>
      <c r="R1067" s="233"/>
      <c r="S1067" s="65"/>
      <c r="T1067" s="65"/>
      <c r="U1067" s="69" t="str">
        <f t="shared" si="599"/>
        <v>S.I.</v>
      </c>
      <c r="V1067" s="232"/>
      <c r="W1067" s="66"/>
      <c r="X1067" s="66"/>
      <c r="Y1067" s="70" t="str">
        <f t="shared" si="600"/>
        <v>S.I.</v>
      </c>
      <c r="Z1067" s="440"/>
      <c r="AA1067" s="441"/>
      <c r="AB1067" s="441"/>
      <c r="AC1067" s="442" t="str">
        <f t="shared" ref="AC1067:AC1069" si="604">IF(AND(Z1067="DISPONIBLE"),AA1067/AB1067,IF(AND(Z1067="NO DISPONIBLE"),"N.D.","S.I."))</f>
        <v>S.I.</v>
      </c>
      <c r="AD1067" s="446"/>
      <c r="AE1067" s="447"/>
      <c r="AF1067" s="447"/>
      <c r="AG1067" s="448" t="str">
        <f t="shared" ref="AG1067:AG1069" si="605">IF(AND(AD1067="DISPONIBLE"),AE1067/AF1067,IF(AND(AD1067="NO DISPONIBLE"),"N.D.","S.I."))</f>
        <v>S.I.</v>
      </c>
      <c r="AH1067" s="452"/>
      <c r="AI1067" s="453"/>
      <c r="AJ1067" s="453"/>
      <c r="AK1067" s="454" t="str">
        <f t="shared" ref="AK1067:AK1069" si="606">IF(AND(AH1067="DISPONIBLE"),AI1067/AJ1067,IF(AND(AH1067="NO DISPONIBLE"),"N.D.","S.I."))</f>
        <v>S.I.</v>
      </c>
      <c r="AL1067" s="3"/>
    </row>
    <row r="1068" spans="1:38">
      <c r="A1068" s="546"/>
      <c r="B1068" s="549"/>
      <c r="C1068" s="385">
        <f t="shared" ref="C1068:C1069" si="607">+C1067+1</f>
        <v>980</v>
      </c>
      <c r="D1068" s="158" t="s">
        <v>294</v>
      </c>
      <c r="E1068" s="111" t="s">
        <v>129</v>
      </c>
      <c r="F1068" s="212"/>
      <c r="G1068" s="59"/>
      <c r="H1068" s="59"/>
      <c r="I1068" s="238" t="str">
        <f t="shared" si="596"/>
        <v>S.I.</v>
      </c>
      <c r="J1068" s="235"/>
      <c r="K1068" s="61"/>
      <c r="L1068" s="61"/>
      <c r="M1068" s="226" t="str">
        <f t="shared" si="597"/>
        <v>S.I.</v>
      </c>
      <c r="N1068" s="234"/>
      <c r="O1068" s="63"/>
      <c r="P1068" s="63"/>
      <c r="Q1068" s="68" t="str">
        <f t="shared" si="598"/>
        <v>S.I.</v>
      </c>
      <c r="R1068" s="233"/>
      <c r="S1068" s="65"/>
      <c r="T1068" s="65"/>
      <c r="U1068" s="69" t="str">
        <f t="shared" si="599"/>
        <v>S.I.</v>
      </c>
      <c r="V1068" s="232"/>
      <c r="W1068" s="66"/>
      <c r="X1068" s="66"/>
      <c r="Y1068" s="70" t="str">
        <f t="shared" si="600"/>
        <v>S.I.</v>
      </c>
      <c r="Z1068" s="440"/>
      <c r="AA1068" s="441"/>
      <c r="AB1068" s="441"/>
      <c r="AC1068" s="442" t="str">
        <f t="shared" si="604"/>
        <v>S.I.</v>
      </c>
      <c r="AD1068" s="446"/>
      <c r="AE1068" s="447"/>
      <c r="AF1068" s="447"/>
      <c r="AG1068" s="448" t="str">
        <f t="shared" si="605"/>
        <v>S.I.</v>
      </c>
      <c r="AH1068" s="452"/>
      <c r="AI1068" s="453"/>
      <c r="AJ1068" s="453"/>
      <c r="AK1068" s="454" t="str">
        <f t="shared" si="606"/>
        <v>S.I.</v>
      </c>
      <c r="AL1068" s="3"/>
    </row>
    <row r="1069" spans="1:38">
      <c r="A1069" s="550" t="s">
        <v>381</v>
      </c>
      <c r="B1069" s="547" t="s">
        <v>128</v>
      </c>
      <c r="C1069" s="385">
        <f t="shared" si="607"/>
        <v>981</v>
      </c>
      <c r="D1069" s="158" t="s">
        <v>301</v>
      </c>
      <c r="E1069" s="111" t="s">
        <v>129</v>
      </c>
      <c r="F1069" s="212"/>
      <c r="G1069" s="59"/>
      <c r="H1069" s="59"/>
      <c r="I1069" s="238" t="str">
        <f t="shared" si="596"/>
        <v>S.I.</v>
      </c>
      <c r="J1069" s="235"/>
      <c r="K1069" s="61"/>
      <c r="L1069" s="61"/>
      <c r="M1069" s="226" t="str">
        <f t="shared" si="597"/>
        <v>S.I.</v>
      </c>
      <c r="N1069" s="234"/>
      <c r="O1069" s="63"/>
      <c r="P1069" s="63"/>
      <c r="Q1069" s="68" t="str">
        <f t="shared" si="598"/>
        <v>S.I.</v>
      </c>
      <c r="R1069" s="233"/>
      <c r="S1069" s="65"/>
      <c r="T1069" s="65"/>
      <c r="U1069" s="69" t="str">
        <f t="shared" si="599"/>
        <v>S.I.</v>
      </c>
      <c r="V1069" s="232"/>
      <c r="W1069" s="66"/>
      <c r="X1069" s="66"/>
      <c r="Y1069" s="70" t="str">
        <f t="shared" si="600"/>
        <v>S.I.</v>
      </c>
      <c r="Z1069" s="440"/>
      <c r="AA1069" s="441"/>
      <c r="AB1069" s="441"/>
      <c r="AC1069" s="442" t="str">
        <f t="shared" si="604"/>
        <v>S.I.</v>
      </c>
      <c r="AD1069" s="446"/>
      <c r="AE1069" s="447"/>
      <c r="AF1069" s="447"/>
      <c r="AG1069" s="448" t="str">
        <f t="shared" si="605"/>
        <v>S.I.</v>
      </c>
      <c r="AH1069" s="452"/>
      <c r="AI1069" s="453"/>
      <c r="AJ1069" s="453"/>
      <c r="AK1069" s="454" t="str">
        <f t="shared" si="606"/>
        <v>S.I.</v>
      </c>
      <c r="AL1069" s="3"/>
    </row>
    <row r="1070" spans="1:38" ht="24">
      <c r="A1070" s="550"/>
      <c r="B1070" s="548"/>
      <c r="C1070" s="385">
        <v>1760</v>
      </c>
      <c r="D1070" s="158" t="s">
        <v>504</v>
      </c>
      <c r="E1070" s="111" t="s">
        <v>129</v>
      </c>
      <c r="F1070" s="212"/>
      <c r="G1070" s="59"/>
      <c r="H1070" s="59"/>
      <c r="I1070" s="238" t="str">
        <f>IF(AND(F1070="DISPONIBLE"),G1070/H1070,IF(AND(F1070="NO DISPONIBLE"),"N.D.","S.I."))</f>
        <v>S.I.</v>
      </c>
      <c r="J1070" s="235"/>
      <c r="K1070" s="61"/>
      <c r="L1070" s="61"/>
      <c r="M1070" s="226" t="str">
        <f>IF(AND(J1070="DISPONIBLE"),K1070/L1070,IF(AND(J1070="NO DISPONIBLE"),"N.D.","S.I."))</f>
        <v>S.I.</v>
      </c>
      <c r="N1070" s="234"/>
      <c r="O1070" s="63"/>
      <c r="P1070" s="63"/>
      <c r="Q1070" s="68" t="str">
        <f>IF(AND(N1070="DISPONIBLE"),O1070/P1070,IF(AND(N1070="NO DISPONIBLE"),"N.D.","S.I."))</f>
        <v>S.I.</v>
      </c>
      <c r="R1070" s="233"/>
      <c r="S1070" s="65"/>
      <c r="T1070" s="65"/>
      <c r="U1070" s="69" t="str">
        <f>IF(AND(R1070="DISPONIBLE"),S1070/T1070,IF(AND(R1070="NO DISPONIBLE"),"N.D.","S.I."))</f>
        <v>S.I.</v>
      </c>
      <c r="V1070" s="232"/>
      <c r="W1070" s="66"/>
      <c r="X1070" s="66"/>
      <c r="Y1070" s="70" t="str">
        <f>IF(AND(V1070="DISPONIBLE"),W1070/X1070,IF(AND(V1070="NO DISPONIBLE"),"N.D.","S.I."))</f>
        <v>S.I.</v>
      </c>
      <c r="Z1070" s="440"/>
      <c r="AA1070" s="441"/>
      <c r="AB1070" s="441"/>
      <c r="AC1070" s="442" t="str">
        <f>IF(AND(Z1070="DISPONIBLE"),AA1070/AB1070,IF(AND(Z1070="NO DISPONIBLE"),"N.D.","S.I."))</f>
        <v>S.I.</v>
      </c>
      <c r="AD1070" s="446"/>
      <c r="AE1070" s="447"/>
      <c r="AF1070" s="447"/>
      <c r="AG1070" s="448" t="str">
        <f>IF(AND(AD1070="DISPONIBLE"),AE1070/AF1070,IF(AND(AD1070="NO DISPONIBLE"),"N.D.","S.I."))</f>
        <v>S.I.</v>
      </c>
      <c r="AH1070" s="452"/>
      <c r="AI1070" s="453"/>
      <c r="AJ1070" s="453"/>
      <c r="AK1070" s="454" t="str">
        <f>IF(AND(AH1070="DISPONIBLE"),AI1070/AJ1070,IF(AND(AH1070="NO DISPONIBLE"),"N.D.","S.I."))</f>
        <v>S.I.</v>
      </c>
      <c r="AL1070" s="3"/>
    </row>
    <row r="1071" spans="1:38" ht="24">
      <c r="A1071" s="550"/>
      <c r="B1071" s="548"/>
      <c r="C1071" s="385">
        <f>+C1069+1</f>
        <v>982</v>
      </c>
      <c r="D1071" s="158" t="s">
        <v>302</v>
      </c>
      <c r="E1071" s="111" t="s">
        <v>129</v>
      </c>
      <c r="F1071" s="212"/>
      <c r="G1071" s="59"/>
      <c r="H1071" s="59"/>
      <c r="I1071" s="238" t="str">
        <f t="shared" si="596"/>
        <v>S.I.</v>
      </c>
      <c r="J1071" s="235"/>
      <c r="K1071" s="61"/>
      <c r="L1071" s="61"/>
      <c r="M1071" s="226" t="str">
        <f t="shared" si="597"/>
        <v>S.I.</v>
      </c>
      <c r="N1071" s="234"/>
      <c r="O1071" s="63"/>
      <c r="P1071" s="63"/>
      <c r="Q1071" s="68" t="str">
        <f t="shared" si="598"/>
        <v>S.I.</v>
      </c>
      <c r="R1071" s="233"/>
      <c r="S1071" s="65"/>
      <c r="T1071" s="65"/>
      <c r="U1071" s="69" t="str">
        <f t="shared" si="599"/>
        <v>S.I.</v>
      </c>
      <c r="V1071" s="232"/>
      <c r="W1071" s="66"/>
      <c r="X1071" s="66"/>
      <c r="Y1071" s="70" t="str">
        <f t="shared" si="600"/>
        <v>S.I.</v>
      </c>
      <c r="Z1071" s="440"/>
      <c r="AA1071" s="441"/>
      <c r="AB1071" s="441"/>
      <c r="AC1071" s="442" t="str">
        <f t="shared" ref="AC1071:AC1072" si="608">IF(AND(Z1071="DISPONIBLE"),AA1071/AB1071,IF(AND(Z1071="NO DISPONIBLE"),"N.D.","S.I."))</f>
        <v>S.I.</v>
      </c>
      <c r="AD1071" s="446"/>
      <c r="AE1071" s="447"/>
      <c r="AF1071" s="447"/>
      <c r="AG1071" s="448" t="str">
        <f t="shared" ref="AG1071:AG1072" si="609">IF(AND(AD1071="DISPONIBLE"),AE1071/AF1071,IF(AND(AD1071="NO DISPONIBLE"),"N.D.","S.I."))</f>
        <v>S.I.</v>
      </c>
      <c r="AH1071" s="452"/>
      <c r="AI1071" s="453"/>
      <c r="AJ1071" s="453"/>
      <c r="AK1071" s="454" t="str">
        <f t="shared" ref="AK1071:AK1072" si="610">IF(AND(AH1071="DISPONIBLE"),AI1071/AJ1071,IF(AND(AH1071="NO DISPONIBLE"),"N.D.","S.I."))</f>
        <v>S.I.</v>
      </c>
      <c r="AL1071" s="3"/>
    </row>
    <row r="1072" spans="1:38">
      <c r="A1072" s="550"/>
      <c r="B1072" s="549"/>
      <c r="C1072" s="385">
        <f t="shared" ref="C1072:C1121" si="611">+C1071+1</f>
        <v>983</v>
      </c>
      <c r="D1072" s="158" t="s">
        <v>294</v>
      </c>
      <c r="E1072" s="111" t="s">
        <v>129</v>
      </c>
      <c r="F1072" s="212"/>
      <c r="G1072" s="59"/>
      <c r="H1072" s="59"/>
      <c r="I1072" s="238" t="str">
        <f t="shared" si="596"/>
        <v>S.I.</v>
      </c>
      <c r="J1072" s="235"/>
      <c r="K1072" s="61"/>
      <c r="L1072" s="61"/>
      <c r="M1072" s="226" t="str">
        <f t="shared" si="597"/>
        <v>S.I.</v>
      </c>
      <c r="N1072" s="234"/>
      <c r="O1072" s="63"/>
      <c r="P1072" s="63"/>
      <c r="Q1072" s="68" t="str">
        <f t="shared" si="598"/>
        <v>S.I.</v>
      </c>
      <c r="R1072" s="233"/>
      <c r="S1072" s="65"/>
      <c r="T1072" s="65"/>
      <c r="U1072" s="69" t="str">
        <f t="shared" si="599"/>
        <v>S.I.</v>
      </c>
      <c r="V1072" s="232"/>
      <c r="W1072" s="66"/>
      <c r="X1072" s="66"/>
      <c r="Y1072" s="70" t="str">
        <f t="shared" si="600"/>
        <v>S.I.</v>
      </c>
      <c r="Z1072" s="440"/>
      <c r="AA1072" s="441"/>
      <c r="AB1072" s="441"/>
      <c r="AC1072" s="442" t="str">
        <f t="shared" si="608"/>
        <v>S.I.</v>
      </c>
      <c r="AD1072" s="446"/>
      <c r="AE1072" s="447"/>
      <c r="AF1072" s="447"/>
      <c r="AG1072" s="448" t="str">
        <f t="shared" si="609"/>
        <v>S.I.</v>
      </c>
      <c r="AH1072" s="452"/>
      <c r="AI1072" s="453"/>
      <c r="AJ1072" s="453"/>
      <c r="AK1072" s="454" t="str">
        <f t="shared" si="610"/>
        <v>S.I.</v>
      </c>
      <c r="AL1072" s="3"/>
    </row>
    <row r="1073" spans="1:38" ht="19.5" customHeight="1">
      <c r="A1073" s="552" t="s">
        <v>433</v>
      </c>
      <c r="B1073" s="551" t="s">
        <v>193</v>
      </c>
      <c r="C1073" s="385">
        <f t="shared" si="611"/>
        <v>984</v>
      </c>
      <c r="D1073" s="541" t="s">
        <v>399</v>
      </c>
      <c r="E1073" s="159" t="s">
        <v>0</v>
      </c>
      <c r="F1073" s="212"/>
      <c r="G1073" s="217"/>
      <c r="H1073" s="216"/>
      <c r="I1073" s="219" t="str">
        <f t="shared" ref="I1073:I1116" si="612">IF(AND(F1073="DISPONIBLE"),G1073,IF(AND(F1073="NO DISPONIBLE"),"N.D.","S.I."))</f>
        <v>S.I.</v>
      </c>
      <c r="J1073" s="235"/>
      <c r="K1073" s="61"/>
      <c r="L1073" s="224"/>
      <c r="M1073" s="225" t="str">
        <f t="shared" ref="M1073:M1116" si="613">IF(AND(J1073="DISPONIBLE"),K1073,IF(AND(J1073="NO DISPONIBLE"),"N.D.","S.I."))</f>
        <v>S.I.</v>
      </c>
      <c r="N1073" s="234"/>
      <c r="O1073" s="63"/>
      <c r="P1073" s="227"/>
      <c r="Q1073" s="228" t="str">
        <f t="shared" ref="Q1073:Q1116" si="614">IF(AND(N1073="DISPONIBLE"),O1073,IF(AND(N1073="NO DISPONIBLE"),"N.D.","S.I."))</f>
        <v>S.I.</v>
      </c>
      <c r="R1073" s="233"/>
      <c r="S1073" s="65"/>
      <c r="T1073" s="222"/>
      <c r="U1073" s="223" t="str">
        <f t="shared" ref="U1073:U1116" si="615">IF(AND(R1073="DISPONIBLE"),S1073,IF(AND(R1073="NO DISPONIBLE"),"N.D.","S.I."))</f>
        <v>S.I.</v>
      </c>
      <c r="V1073" s="232"/>
      <c r="W1073" s="66"/>
      <c r="X1073" s="229"/>
      <c r="Y1073" s="230" t="str">
        <f t="shared" ref="Y1073:Y1116" si="616">IF(AND(V1073="DISPONIBLE"),W1073,IF(AND(V1073="NO DISPONIBLE"),"N.D.","S.I."))</f>
        <v>S.I.</v>
      </c>
      <c r="Z1073" s="440"/>
      <c r="AA1073" s="441"/>
      <c r="AB1073" s="465"/>
      <c r="AC1073" s="443" t="str">
        <f t="shared" ref="AC1073:AC1108" si="617">IF(AND(Z1073="DISPONIBLE"),AA1073,IF(AND(Z1073="NO DISPONIBLE"),"N.D.","S.I."))</f>
        <v>S.I.</v>
      </c>
      <c r="AD1073" s="446"/>
      <c r="AE1073" s="447"/>
      <c r="AF1073" s="468"/>
      <c r="AG1073" s="449" t="str">
        <f t="shared" ref="AG1073:AG1108" si="618">IF(AND(AD1073="DISPONIBLE"),AE1073,IF(AND(AD1073="NO DISPONIBLE"),"N.D.","S.I."))</f>
        <v>S.I.</v>
      </c>
      <c r="AH1073" s="452"/>
      <c r="AI1073" s="453"/>
      <c r="AJ1073" s="473"/>
      <c r="AK1073" s="455" t="str">
        <f t="shared" ref="AK1073:AK1108" si="619">IF(AND(AH1073="DISPONIBLE"),AI1073,IF(AND(AH1073="NO DISPONIBLE"),"N.D.","S.I."))</f>
        <v>S.I.</v>
      </c>
      <c r="AL1073" s="1"/>
    </row>
    <row r="1074" spans="1:38" ht="19.5" customHeight="1">
      <c r="A1074" s="552"/>
      <c r="B1074" s="551"/>
      <c r="C1074" s="385">
        <f t="shared" si="611"/>
        <v>985</v>
      </c>
      <c r="D1074" s="541"/>
      <c r="E1074" s="159" t="s">
        <v>412</v>
      </c>
      <c r="F1074" s="212"/>
      <c r="G1074" s="217"/>
      <c r="H1074" s="216"/>
      <c r="I1074" s="219" t="str">
        <f t="shared" si="612"/>
        <v>S.I.</v>
      </c>
      <c r="J1074" s="235"/>
      <c r="K1074" s="61"/>
      <c r="L1074" s="224"/>
      <c r="M1074" s="225" t="str">
        <f t="shared" si="613"/>
        <v>S.I.</v>
      </c>
      <c r="N1074" s="234"/>
      <c r="O1074" s="63"/>
      <c r="P1074" s="227"/>
      <c r="Q1074" s="228" t="str">
        <f t="shared" si="614"/>
        <v>S.I.</v>
      </c>
      <c r="R1074" s="233"/>
      <c r="S1074" s="65"/>
      <c r="T1074" s="222"/>
      <c r="U1074" s="223" t="str">
        <f t="shared" si="615"/>
        <v>S.I.</v>
      </c>
      <c r="V1074" s="232"/>
      <c r="W1074" s="66"/>
      <c r="X1074" s="229"/>
      <c r="Y1074" s="230" t="str">
        <f t="shared" si="616"/>
        <v>S.I.</v>
      </c>
      <c r="Z1074" s="440"/>
      <c r="AA1074" s="441"/>
      <c r="AB1074" s="465"/>
      <c r="AC1074" s="443" t="str">
        <f t="shared" si="617"/>
        <v>S.I.</v>
      </c>
      <c r="AD1074" s="446"/>
      <c r="AE1074" s="447"/>
      <c r="AF1074" s="468"/>
      <c r="AG1074" s="449" t="str">
        <f t="shared" si="618"/>
        <v>S.I.</v>
      </c>
      <c r="AH1074" s="452"/>
      <c r="AI1074" s="453"/>
      <c r="AJ1074" s="473"/>
      <c r="AK1074" s="455" t="str">
        <f t="shared" si="619"/>
        <v>S.I.</v>
      </c>
      <c r="AL1074" s="1"/>
    </row>
    <row r="1075" spans="1:38" ht="19.5" customHeight="1">
      <c r="A1075" s="552"/>
      <c r="B1075" s="551"/>
      <c r="C1075" s="385">
        <f t="shared" si="611"/>
        <v>986</v>
      </c>
      <c r="D1075" s="541" t="s">
        <v>400</v>
      </c>
      <c r="E1075" s="159" t="s">
        <v>0</v>
      </c>
      <c r="F1075" s="212"/>
      <c r="G1075" s="217"/>
      <c r="H1075" s="216"/>
      <c r="I1075" s="219" t="str">
        <f t="shared" si="612"/>
        <v>S.I.</v>
      </c>
      <c r="J1075" s="235"/>
      <c r="K1075" s="61"/>
      <c r="L1075" s="224"/>
      <c r="M1075" s="225" t="str">
        <f t="shared" si="613"/>
        <v>S.I.</v>
      </c>
      <c r="N1075" s="234"/>
      <c r="O1075" s="63"/>
      <c r="P1075" s="227"/>
      <c r="Q1075" s="228" t="str">
        <f t="shared" si="614"/>
        <v>S.I.</v>
      </c>
      <c r="R1075" s="233"/>
      <c r="S1075" s="65"/>
      <c r="T1075" s="222"/>
      <c r="U1075" s="223" t="str">
        <f t="shared" si="615"/>
        <v>S.I.</v>
      </c>
      <c r="V1075" s="232"/>
      <c r="W1075" s="66"/>
      <c r="X1075" s="229"/>
      <c r="Y1075" s="230" t="str">
        <f t="shared" si="616"/>
        <v>S.I.</v>
      </c>
      <c r="Z1075" s="440"/>
      <c r="AA1075" s="441"/>
      <c r="AB1075" s="465"/>
      <c r="AC1075" s="443" t="str">
        <f t="shared" si="617"/>
        <v>S.I.</v>
      </c>
      <c r="AD1075" s="446"/>
      <c r="AE1075" s="447"/>
      <c r="AF1075" s="468"/>
      <c r="AG1075" s="449" t="str">
        <f t="shared" si="618"/>
        <v>S.I.</v>
      </c>
      <c r="AH1075" s="452"/>
      <c r="AI1075" s="453"/>
      <c r="AJ1075" s="473"/>
      <c r="AK1075" s="455" t="str">
        <f t="shared" si="619"/>
        <v>S.I.</v>
      </c>
      <c r="AL1075" s="1"/>
    </row>
    <row r="1076" spans="1:38" ht="19.5" customHeight="1">
      <c r="A1076" s="552"/>
      <c r="B1076" s="551"/>
      <c r="C1076" s="385">
        <f t="shared" si="611"/>
        <v>987</v>
      </c>
      <c r="D1076" s="541" t="s">
        <v>400</v>
      </c>
      <c r="E1076" s="159" t="s">
        <v>412</v>
      </c>
      <c r="F1076" s="212"/>
      <c r="G1076" s="217"/>
      <c r="H1076" s="216"/>
      <c r="I1076" s="219" t="str">
        <f t="shared" si="612"/>
        <v>S.I.</v>
      </c>
      <c r="J1076" s="235"/>
      <c r="K1076" s="61"/>
      <c r="L1076" s="224"/>
      <c r="M1076" s="225" t="str">
        <f t="shared" si="613"/>
        <v>S.I.</v>
      </c>
      <c r="N1076" s="234"/>
      <c r="O1076" s="63"/>
      <c r="P1076" s="227"/>
      <c r="Q1076" s="228" t="str">
        <f t="shared" si="614"/>
        <v>S.I.</v>
      </c>
      <c r="R1076" s="233"/>
      <c r="S1076" s="65"/>
      <c r="T1076" s="222"/>
      <c r="U1076" s="223" t="str">
        <f t="shared" si="615"/>
        <v>S.I.</v>
      </c>
      <c r="V1076" s="232"/>
      <c r="W1076" s="66"/>
      <c r="X1076" s="229"/>
      <c r="Y1076" s="230" t="str">
        <f t="shared" si="616"/>
        <v>S.I.</v>
      </c>
      <c r="Z1076" s="440"/>
      <c r="AA1076" s="441"/>
      <c r="AB1076" s="465"/>
      <c r="AC1076" s="443" t="str">
        <f t="shared" si="617"/>
        <v>S.I.</v>
      </c>
      <c r="AD1076" s="446"/>
      <c r="AE1076" s="447"/>
      <c r="AF1076" s="468"/>
      <c r="AG1076" s="449" t="str">
        <f t="shared" si="618"/>
        <v>S.I.</v>
      </c>
      <c r="AH1076" s="452"/>
      <c r="AI1076" s="453"/>
      <c r="AJ1076" s="473"/>
      <c r="AK1076" s="455" t="str">
        <f t="shared" si="619"/>
        <v>S.I.</v>
      </c>
      <c r="AL1076" s="1"/>
    </row>
    <row r="1077" spans="1:38" ht="19.5" customHeight="1">
      <c r="A1077" s="552"/>
      <c r="B1077" s="551"/>
      <c r="C1077" s="385">
        <f t="shared" si="611"/>
        <v>988</v>
      </c>
      <c r="D1077" s="541" t="s">
        <v>401</v>
      </c>
      <c r="E1077" s="159" t="s">
        <v>0</v>
      </c>
      <c r="F1077" s="212"/>
      <c r="G1077" s="217"/>
      <c r="H1077" s="216"/>
      <c r="I1077" s="219" t="str">
        <f t="shared" si="612"/>
        <v>S.I.</v>
      </c>
      <c r="J1077" s="235"/>
      <c r="K1077" s="61"/>
      <c r="L1077" s="224"/>
      <c r="M1077" s="225" t="str">
        <f t="shared" si="613"/>
        <v>S.I.</v>
      </c>
      <c r="N1077" s="234"/>
      <c r="O1077" s="63"/>
      <c r="P1077" s="227"/>
      <c r="Q1077" s="228" t="str">
        <f t="shared" si="614"/>
        <v>S.I.</v>
      </c>
      <c r="R1077" s="233"/>
      <c r="S1077" s="65"/>
      <c r="T1077" s="222"/>
      <c r="U1077" s="223" t="str">
        <f t="shared" si="615"/>
        <v>S.I.</v>
      </c>
      <c r="V1077" s="232"/>
      <c r="W1077" s="66"/>
      <c r="X1077" s="229"/>
      <c r="Y1077" s="230" t="str">
        <f t="shared" si="616"/>
        <v>S.I.</v>
      </c>
      <c r="Z1077" s="440"/>
      <c r="AA1077" s="441"/>
      <c r="AB1077" s="465"/>
      <c r="AC1077" s="443" t="str">
        <f t="shared" si="617"/>
        <v>S.I.</v>
      </c>
      <c r="AD1077" s="446"/>
      <c r="AE1077" s="447"/>
      <c r="AF1077" s="468"/>
      <c r="AG1077" s="449" t="str">
        <f t="shared" si="618"/>
        <v>S.I.</v>
      </c>
      <c r="AH1077" s="452"/>
      <c r="AI1077" s="453"/>
      <c r="AJ1077" s="473"/>
      <c r="AK1077" s="455" t="str">
        <f t="shared" si="619"/>
        <v>S.I.</v>
      </c>
      <c r="AL1077" s="1"/>
    </row>
    <row r="1078" spans="1:38" ht="19.5" customHeight="1">
      <c r="A1078" s="552"/>
      <c r="B1078" s="551"/>
      <c r="C1078" s="385">
        <f t="shared" si="611"/>
        <v>989</v>
      </c>
      <c r="D1078" s="541" t="s">
        <v>401</v>
      </c>
      <c r="E1078" s="159" t="s">
        <v>412</v>
      </c>
      <c r="F1078" s="212"/>
      <c r="G1078" s="217"/>
      <c r="H1078" s="216"/>
      <c r="I1078" s="219" t="str">
        <f t="shared" si="612"/>
        <v>S.I.</v>
      </c>
      <c r="J1078" s="235"/>
      <c r="K1078" s="61"/>
      <c r="L1078" s="224"/>
      <c r="M1078" s="225" t="str">
        <f t="shared" si="613"/>
        <v>S.I.</v>
      </c>
      <c r="N1078" s="234"/>
      <c r="O1078" s="63"/>
      <c r="P1078" s="227"/>
      <c r="Q1078" s="228" t="str">
        <f t="shared" si="614"/>
        <v>S.I.</v>
      </c>
      <c r="R1078" s="233"/>
      <c r="S1078" s="65"/>
      <c r="T1078" s="222"/>
      <c r="U1078" s="223" t="str">
        <f t="shared" si="615"/>
        <v>S.I.</v>
      </c>
      <c r="V1078" s="232"/>
      <c r="W1078" s="66"/>
      <c r="X1078" s="229"/>
      <c r="Y1078" s="230" t="str">
        <f t="shared" si="616"/>
        <v>S.I.</v>
      </c>
      <c r="Z1078" s="440"/>
      <c r="AA1078" s="441"/>
      <c r="AB1078" s="465"/>
      <c r="AC1078" s="443" t="str">
        <f t="shared" si="617"/>
        <v>S.I.</v>
      </c>
      <c r="AD1078" s="446"/>
      <c r="AE1078" s="447"/>
      <c r="AF1078" s="468"/>
      <c r="AG1078" s="449" t="str">
        <f t="shared" si="618"/>
        <v>S.I.</v>
      </c>
      <c r="AH1078" s="452"/>
      <c r="AI1078" s="453"/>
      <c r="AJ1078" s="473"/>
      <c r="AK1078" s="455" t="str">
        <f t="shared" si="619"/>
        <v>S.I.</v>
      </c>
      <c r="AL1078" s="1"/>
    </row>
    <row r="1079" spans="1:38" ht="19.5" customHeight="1" outlineLevel="1">
      <c r="A1079" s="552"/>
      <c r="B1079" s="551"/>
      <c r="C1079" s="386">
        <v>1807</v>
      </c>
      <c r="D1079" s="542" t="s">
        <v>860</v>
      </c>
      <c r="E1079" s="159" t="s">
        <v>0</v>
      </c>
      <c r="F1079" s="212"/>
      <c r="G1079" s="217"/>
      <c r="H1079" s="216"/>
      <c r="I1079" s="219" t="str">
        <f t="shared" si="612"/>
        <v>S.I.</v>
      </c>
      <c r="J1079" s="235"/>
      <c r="K1079" s="61"/>
      <c r="L1079" s="224"/>
      <c r="M1079" s="225" t="str">
        <f t="shared" si="613"/>
        <v>S.I.</v>
      </c>
      <c r="N1079" s="234"/>
      <c r="O1079" s="63"/>
      <c r="P1079" s="227"/>
      <c r="Q1079" s="228" t="str">
        <f t="shared" si="614"/>
        <v>S.I.</v>
      </c>
      <c r="R1079" s="233"/>
      <c r="S1079" s="65"/>
      <c r="T1079" s="222"/>
      <c r="U1079" s="223" t="str">
        <f t="shared" si="615"/>
        <v>S.I.</v>
      </c>
      <c r="V1079" s="232"/>
      <c r="W1079" s="66"/>
      <c r="X1079" s="229"/>
      <c r="Y1079" s="230" t="str">
        <f t="shared" si="616"/>
        <v>S.I.</v>
      </c>
      <c r="Z1079" s="440"/>
      <c r="AA1079" s="441"/>
      <c r="AB1079" s="465"/>
      <c r="AC1079" s="443" t="str">
        <f t="shared" si="617"/>
        <v>S.I.</v>
      </c>
      <c r="AD1079" s="446"/>
      <c r="AE1079" s="447"/>
      <c r="AF1079" s="468"/>
      <c r="AG1079" s="449" t="str">
        <f t="shared" si="618"/>
        <v>S.I.</v>
      </c>
      <c r="AH1079" s="452"/>
      <c r="AI1079" s="453"/>
      <c r="AJ1079" s="473"/>
      <c r="AK1079" s="455" t="str">
        <f t="shared" si="619"/>
        <v>S.I.</v>
      </c>
      <c r="AL1079" s="1"/>
    </row>
    <row r="1080" spans="1:38" ht="19.5" customHeight="1" outlineLevel="1">
      <c r="A1080" s="552"/>
      <c r="B1080" s="551"/>
      <c r="C1080" s="386">
        <v>1832</v>
      </c>
      <c r="D1080" s="543" t="s">
        <v>402</v>
      </c>
      <c r="E1080" s="159" t="s">
        <v>412</v>
      </c>
      <c r="F1080" s="212"/>
      <c r="G1080" s="217"/>
      <c r="H1080" s="216"/>
      <c r="I1080" s="219" t="str">
        <f t="shared" si="612"/>
        <v>S.I.</v>
      </c>
      <c r="J1080" s="235"/>
      <c r="K1080" s="61"/>
      <c r="L1080" s="224"/>
      <c r="M1080" s="225" t="str">
        <f t="shared" si="613"/>
        <v>S.I.</v>
      </c>
      <c r="N1080" s="234"/>
      <c r="O1080" s="63"/>
      <c r="P1080" s="227"/>
      <c r="Q1080" s="228" t="str">
        <f t="shared" si="614"/>
        <v>S.I.</v>
      </c>
      <c r="R1080" s="233"/>
      <c r="S1080" s="65"/>
      <c r="T1080" s="222"/>
      <c r="U1080" s="223" t="str">
        <f t="shared" si="615"/>
        <v>S.I.</v>
      </c>
      <c r="V1080" s="232"/>
      <c r="W1080" s="66"/>
      <c r="X1080" s="229"/>
      <c r="Y1080" s="230" t="str">
        <f t="shared" si="616"/>
        <v>S.I.</v>
      </c>
      <c r="Z1080" s="440"/>
      <c r="AA1080" s="441"/>
      <c r="AB1080" s="465"/>
      <c r="AC1080" s="443" t="str">
        <f t="shared" si="617"/>
        <v>S.I.</v>
      </c>
      <c r="AD1080" s="446"/>
      <c r="AE1080" s="447"/>
      <c r="AF1080" s="468"/>
      <c r="AG1080" s="449" t="str">
        <f t="shared" si="618"/>
        <v>S.I.</v>
      </c>
      <c r="AH1080" s="452"/>
      <c r="AI1080" s="453"/>
      <c r="AJ1080" s="473"/>
      <c r="AK1080" s="455" t="str">
        <f t="shared" si="619"/>
        <v>S.I.</v>
      </c>
      <c r="AL1080" s="1"/>
    </row>
    <row r="1081" spans="1:38" ht="19.5" customHeight="1" outlineLevel="1">
      <c r="A1081" s="552"/>
      <c r="B1081" s="551"/>
      <c r="C1081" s="386">
        <v>1857</v>
      </c>
      <c r="D1081" s="542" t="s">
        <v>861</v>
      </c>
      <c r="E1081" s="159" t="s">
        <v>0</v>
      </c>
      <c r="F1081" s="212"/>
      <c r="G1081" s="217"/>
      <c r="H1081" s="216"/>
      <c r="I1081" s="219" t="str">
        <f t="shared" si="612"/>
        <v>S.I.</v>
      </c>
      <c r="J1081" s="235"/>
      <c r="K1081" s="61"/>
      <c r="L1081" s="224"/>
      <c r="M1081" s="225" t="str">
        <f t="shared" si="613"/>
        <v>S.I.</v>
      </c>
      <c r="N1081" s="234"/>
      <c r="O1081" s="63"/>
      <c r="P1081" s="227"/>
      <c r="Q1081" s="228" t="str">
        <f t="shared" si="614"/>
        <v>S.I.</v>
      </c>
      <c r="R1081" s="233"/>
      <c r="S1081" s="65"/>
      <c r="T1081" s="222"/>
      <c r="U1081" s="223" t="str">
        <f t="shared" si="615"/>
        <v>S.I.</v>
      </c>
      <c r="V1081" s="232"/>
      <c r="W1081" s="66"/>
      <c r="X1081" s="229"/>
      <c r="Y1081" s="230" t="str">
        <f t="shared" si="616"/>
        <v>S.I.</v>
      </c>
      <c r="Z1081" s="440"/>
      <c r="AA1081" s="441"/>
      <c r="AB1081" s="465"/>
      <c r="AC1081" s="443" t="str">
        <f t="shared" si="617"/>
        <v>S.I.</v>
      </c>
      <c r="AD1081" s="446"/>
      <c r="AE1081" s="447"/>
      <c r="AF1081" s="468"/>
      <c r="AG1081" s="449" t="str">
        <f t="shared" si="618"/>
        <v>S.I.</v>
      </c>
      <c r="AH1081" s="452"/>
      <c r="AI1081" s="453"/>
      <c r="AJ1081" s="473"/>
      <c r="AK1081" s="455" t="str">
        <f t="shared" si="619"/>
        <v>S.I.</v>
      </c>
      <c r="AL1081" s="1"/>
    </row>
    <row r="1082" spans="1:38" ht="19.5" customHeight="1" outlineLevel="1">
      <c r="A1082" s="552"/>
      <c r="B1082" s="551"/>
      <c r="C1082" s="386">
        <v>1882</v>
      </c>
      <c r="D1082" s="543" t="s">
        <v>402</v>
      </c>
      <c r="E1082" s="159" t="s">
        <v>412</v>
      </c>
      <c r="F1082" s="212"/>
      <c r="G1082" s="217"/>
      <c r="H1082" s="216"/>
      <c r="I1082" s="219" t="str">
        <f t="shared" si="612"/>
        <v>S.I.</v>
      </c>
      <c r="J1082" s="235"/>
      <c r="K1082" s="61"/>
      <c r="L1082" s="224"/>
      <c r="M1082" s="225" t="str">
        <f t="shared" si="613"/>
        <v>S.I.</v>
      </c>
      <c r="N1082" s="234"/>
      <c r="O1082" s="63"/>
      <c r="P1082" s="227"/>
      <c r="Q1082" s="228" t="str">
        <f t="shared" si="614"/>
        <v>S.I.</v>
      </c>
      <c r="R1082" s="233"/>
      <c r="S1082" s="65"/>
      <c r="T1082" s="222"/>
      <c r="U1082" s="223" t="str">
        <f t="shared" si="615"/>
        <v>S.I.</v>
      </c>
      <c r="V1082" s="232"/>
      <c r="W1082" s="66"/>
      <c r="X1082" s="229"/>
      <c r="Y1082" s="230" t="str">
        <f t="shared" si="616"/>
        <v>S.I.</v>
      </c>
      <c r="Z1082" s="440"/>
      <c r="AA1082" s="441"/>
      <c r="AB1082" s="465"/>
      <c r="AC1082" s="443" t="str">
        <f t="shared" si="617"/>
        <v>S.I.</v>
      </c>
      <c r="AD1082" s="446"/>
      <c r="AE1082" s="447"/>
      <c r="AF1082" s="468"/>
      <c r="AG1082" s="449" t="str">
        <f t="shared" si="618"/>
        <v>S.I.</v>
      </c>
      <c r="AH1082" s="452"/>
      <c r="AI1082" s="453"/>
      <c r="AJ1082" s="473"/>
      <c r="AK1082" s="455" t="str">
        <f t="shared" si="619"/>
        <v>S.I.</v>
      </c>
      <c r="AL1082" s="1"/>
    </row>
    <row r="1083" spans="1:38" ht="19.5" customHeight="1">
      <c r="A1083" s="552"/>
      <c r="B1083" s="551"/>
      <c r="C1083" s="385">
        <f>+C1078+1</f>
        <v>990</v>
      </c>
      <c r="D1083" s="541" t="s">
        <v>402</v>
      </c>
      <c r="E1083" s="159" t="s">
        <v>0</v>
      </c>
      <c r="F1083" s="212"/>
      <c r="G1083" s="217"/>
      <c r="H1083" s="216"/>
      <c r="I1083" s="219" t="str">
        <f t="shared" si="612"/>
        <v>S.I.</v>
      </c>
      <c r="J1083" s="235"/>
      <c r="K1083" s="61"/>
      <c r="L1083" s="224"/>
      <c r="M1083" s="225" t="str">
        <f t="shared" si="613"/>
        <v>S.I.</v>
      </c>
      <c r="N1083" s="234"/>
      <c r="O1083" s="63"/>
      <c r="P1083" s="227"/>
      <c r="Q1083" s="228" t="str">
        <f t="shared" si="614"/>
        <v>S.I.</v>
      </c>
      <c r="R1083" s="233"/>
      <c r="S1083" s="65"/>
      <c r="T1083" s="222"/>
      <c r="U1083" s="223" t="str">
        <f t="shared" si="615"/>
        <v>S.I.</v>
      </c>
      <c r="V1083" s="232"/>
      <c r="W1083" s="66"/>
      <c r="X1083" s="229"/>
      <c r="Y1083" s="230" t="str">
        <f t="shared" si="616"/>
        <v>S.I.</v>
      </c>
      <c r="Z1083" s="440"/>
      <c r="AA1083" s="441"/>
      <c r="AB1083" s="465"/>
      <c r="AC1083" s="443" t="str">
        <f t="shared" si="617"/>
        <v>S.I.</v>
      </c>
      <c r="AD1083" s="446"/>
      <c r="AE1083" s="447"/>
      <c r="AF1083" s="468"/>
      <c r="AG1083" s="449" t="str">
        <f t="shared" si="618"/>
        <v>S.I.</v>
      </c>
      <c r="AH1083" s="452"/>
      <c r="AI1083" s="453"/>
      <c r="AJ1083" s="473"/>
      <c r="AK1083" s="455" t="str">
        <f t="shared" si="619"/>
        <v>S.I.</v>
      </c>
      <c r="AL1083" s="1"/>
    </row>
    <row r="1084" spans="1:38" ht="19.5" customHeight="1">
      <c r="A1084" s="552"/>
      <c r="B1084" s="551"/>
      <c r="C1084" s="385">
        <f t="shared" si="611"/>
        <v>991</v>
      </c>
      <c r="D1084" s="541" t="s">
        <v>402</v>
      </c>
      <c r="E1084" s="159" t="s">
        <v>412</v>
      </c>
      <c r="F1084" s="212"/>
      <c r="G1084" s="217"/>
      <c r="H1084" s="216"/>
      <c r="I1084" s="219" t="str">
        <f t="shared" si="612"/>
        <v>S.I.</v>
      </c>
      <c r="J1084" s="235"/>
      <c r="K1084" s="61"/>
      <c r="L1084" s="224"/>
      <c r="M1084" s="225" t="str">
        <f t="shared" si="613"/>
        <v>S.I.</v>
      </c>
      <c r="N1084" s="234"/>
      <c r="O1084" s="63"/>
      <c r="P1084" s="227"/>
      <c r="Q1084" s="228" t="str">
        <f t="shared" si="614"/>
        <v>S.I.</v>
      </c>
      <c r="R1084" s="233"/>
      <c r="S1084" s="65"/>
      <c r="T1084" s="222"/>
      <c r="U1084" s="223" t="str">
        <f t="shared" si="615"/>
        <v>S.I.</v>
      </c>
      <c r="V1084" s="232"/>
      <c r="W1084" s="66"/>
      <c r="X1084" s="229"/>
      <c r="Y1084" s="230" t="str">
        <f t="shared" si="616"/>
        <v>S.I.</v>
      </c>
      <c r="Z1084" s="440"/>
      <c r="AA1084" s="441"/>
      <c r="AB1084" s="465"/>
      <c r="AC1084" s="443" t="str">
        <f t="shared" si="617"/>
        <v>S.I.</v>
      </c>
      <c r="AD1084" s="446"/>
      <c r="AE1084" s="447"/>
      <c r="AF1084" s="468"/>
      <c r="AG1084" s="449" t="str">
        <f t="shared" si="618"/>
        <v>S.I.</v>
      </c>
      <c r="AH1084" s="452"/>
      <c r="AI1084" s="453"/>
      <c r="AJ1084" s="473"/>
      <c r="AK1084" s="455" t="str">
        <f t="shared" si="619"/>
        <v>S.I.</v>
      </c>
      <c r="AL1084" s="1"/>
    </row>
    <row r="1085" spans="1:38" ht="19.5" customHeight="1">
      <c r="A1085" s="552"/>
      <c r="B1085" s="551"/>
      <c r="C1085" s="385">
        <f t="shared" si="611"/>
        <v>992</v>
      </c>
      <c r="D1085" s="541" t="s">
        <v>403</v>
      </c>
      <c r="E1085" s="159" t="s">
        <v>0</v>
      </c>
      <c r="F1085" s="212"/>
      <c r="G1085" s="217"/>
      <c r="H1085" s="216"/>
      <c r="I1085" s="219" t="str">
        <f t="shared" si="612"/>
        <v>S.I.</v>
      </c>
      <c r="J1085" s="235"/>
      <c r="K1085" s="61"/>
      <c r="L1085" s="224"/>
      <c r="M1085" s="225" t="str">
        <f t="shared" si="613"/>
        <v>S.I.</v>
      </c>
      <c r="N1085" s="234"/>
      <c r="O1085" s="63"/>
      <c r="P1085" s="227"/>
      <c r="Q1085" s="228" t="str">
        <f t="shared" si="614"/>
        <v>S.I.</v>
      </c>
      <c r="R1085" s="233"/>
      <c r="S1085" s="65"/>
      <c r="T1085" s="222"/>
      <c r="U1085" s="223" t="str">
        <f t="shared" si="615"/>
        <v>S.I.</v>
      </c>
      <c r="V1085" s="232"/>
      <c r="W1085" s="66"/>
      <c r="X1085" s="229"/>
      <c r="Y1085" s="230" t="str">
        <f t="shared" si="616"/>
        <v>S.I.</v>
      </c>
      <c r="Z1085" s="440"/>
      <c r="AA1085" s="441"/>
      <c r="AB1085" s="465"/>
      <c r="AC1085" s="443" t="str">
        <f t="shared" si="617"/>
        <v>S.I.</v>
      </c>
      <c r="AD1085" s="446"/>
      <c r="AE1085" s="447"/>
      <c r="AF1085" s="468"/>
      <c r="AG1085" s="449" t="str">
        <f t="shared" si="618"/>
        <v>S.I.</v>
      </c>
      <c r="AH1085" s="452"/>
      <c r="AI1085" s="453"/>
      <c r="AJ1085" s="473"/>
      <c r="AK1085" s="455" t="str">
        <f t="shared" si="619"/>
        <v>S.I.</v>
      </c>
      <c r="AL1085" s="1"/>
    </row>
    <row r="1086" spans="1:38" ht="19.5" customHeight="1">
      <c r="A1086" s="552"/>
      <c r="B1086" s="551"/>
      <c r="C1086" s="385">
        <f t="shared" si="611"/>
        <v>993</v>
      </c>
      <c r="D1086" s="541" t="s">
        <v>403</v>
      </c>
      <c r="E1086" s="159" t="s">
        <v>412</v>
      </c>
      <c r="F1086" s="212"/>
      <c r="G1086" s="217"/>
      <c r="H1086" s="216"/>
      <c r="I1086" s="219" t="str">
        <f t="shared" si="612"/>
        <v>S.I.</v>
      </c>
      <c r="J1086" s="235"/>
      <c r="K1086" s="61"/>
      <c r="L1086" s="224"/>
      <c r="M1086" s="225" t="str">
        <f t="shared" si="613"/>
        <v>S.I.</v>
      </c>
      <c r="N1086" s="234"/>
      <c r="O1086" s="63"/>
      <c r="P1086" s="227"/>
      <c r="Q1086" s="228" t="str">
        <f t="shared" si="614"/>
        <v>S.I.</v>
      </c>
      <c r="R1086" s="233"/>
      <c r="S1086" s="65"/>
      <c r="T1086" s="222"/>
      <c r="U1086" s="223" t="str">
        <f t="shared" si="615"/>
        <v>S.I.</v>
      </c>
      <c r="V1086" s="232"/>
      <c r="W1086" s="66"/>
      <c r="X1086" s="229"/>
      <c r="Y1086" s="230" t="str">
        <f t="shared" si="616"/>
        <v>S.I.</v>
      </c>
      <c r="Z1086" s="440"/>
      <c r="AA1086" s="441"/>
      <c r="AB1086" s="465"/>
      <c r="AC1086" s="443" t="str">
        <f t="shared" si="617"/>
        <v>S.I.</v>
      </c>
      <c r="AD1086" s="446"/>
      <c r="AE1086" s="447"/>
      <c r="AF1086" s="468"/>
      <c r="AG1086" s="449" t="str">
        <f t="shared" si="618"/>
        <v>S.I.</v>
      </c>
      <c r="AH1086" s="452"/>
      <c r="AI1086" s="453"/>
      <c r="AJ1086" s="473"/>
      <c r="AK1086" s="455" t="str">
        <f t="shared" si="619"/>
        <v>S.I.</v>
      </c>
      <c r="AL1086" s="1"/>
    </row>
    <row r="1087" spans="1:38" ht="19.5" customHeight="1">
      <c r="A1087" s="552"/>
      <c r="B1087" s="551"/>
      <c r="C1087" s="385">
        <f t="shared" si="611"/>
        <v>994</v>
      </c>
      <c r="D1087" s="541" t="s">
        <v>404</v>
      </c>
      <c r="E1087" s="159" t="s">
        <v>0</v>
      </c>
      <c r="F1087" s="212"/>
      <c r="G1087" s="217"/>
      <c r="H1087" s="216"/>
      <c r="I1087" s="219" t="str">
        <f t="shared" si="612"/>
        <v>S.I.</v>
      </c>
      <c r="J1087" s="235"/>
      <c r="K1087" s="61"/>
      <c r="L1087" s="224"/>
      <c r="M1087" s="225" t="str">
        <f t="shared" si="613"/>
        <v>S.I.</v>
      </c>
      <c r="N1087" s="234"/>
      <c r="O1087" s="63"/>
      <c r="P1087" s="227"/>
      <c r="Q1087" s="228" t="str">
        <f t="shared" si="614"/>
        <v>S.I.</v>
      </c>
      <c r="R1087" s="233"/>
      <c r="S1087" s="65"/>
      <c r="T1087" s="222"/>
      <c r="U1087" s="223" t="str">
        <f t="shared" si="615"/>
        <v>S.I.</v>
      </c>
      <c r="V1087" s="232"/>
      <c r="W1087" s="66"/>
      <c r="X1087" s="229"/>
      <c r="Y1087" s="230" t="str">
        <f t="shared" si="616"/>
        <v>S.I.</v>
      </c>
      <c r="Z1087" s="440"/>
      <c r="AA1087" s="441"/>
      <c r="AB1087" s="465"/>
      <c r="AC1087" s="443" t="str">
        <f t="shared" si="617"/>
        <v>S.I.</v>
      </c>
      <c r="AD1087" s="446"/>
      <c r="AE1087" s="447"/>
      <c r="AF1087" s="468"/>
      <c r="AG1087" s="449" t="str">
        <f t="shared" si="618"/>
        <v>S.I.</v>
      </c>
      <c r="AH1087" s="452"/>
      <c r="AI1087" s="453"/>
      <c r="AJ1087" s="473"/>
      <c r="AK1087" s="455" t="str">
        <f t="shared" si="619"/>
        <v>S.I.</v>
      </c>
      <c r="AL1087" s="1"/>
    </row>
    <row r="1088" spans="1:38" ht="19.5" customHeight="1">
      <c r="A1088" s="552"/>
      <c r="B1088" s="551"/>
      <c r="C1088" s="385">
        <f t="shared" si="611"/>
        <v>995</v>
      </c>
      <c r="D1088" s="541" t="s">
        <v>404</v>
      </c>
      <c r="E1088" s="159" t="s">
        <v>412</v>
      </c>
      <c r="F1088" s="212"/>
      <c r="G1088" s="217"/>
      <c r="H1088" s="216"/>
      <c r="I1088" s="219" t="str">
        <f t="shared" si="612"/>
        <v>S.I.</v>
      </c>
      <c r="J1088" s="235"/>
      <c r="K1088" s="61"/>
      <c r="L1088" s="224"/>
      <c r="M1088" s="225" t="str">
        <f t="shared" si="613"/>
        <v>S.I.</v>
      </c>
      <c r="N1088" s="234"/>
      <c r="O1088" s="63"/>
      <c r="P1088" s="227"/>
      <c r="Q1088" s="228" t="str">
        <f t="shared" si="614"/>
        <v>S.I.</v>
      </c>
      <c r="R1088" s="233"/>
      <c r="S1088" s="65"/>
      <c r="T1088" s="222"/>
      <c r="U1088" s="223" t="str">
        <f t="shared" si="615"/>
        <v>S.I.</v>
      </c>
      <c r="V1088" s="232"/>
      <c r="W1088" s="66"/>
      <c r="X1088" s="229"/>
      <c r="Y1088" s="230" t="str">
        <f t="shared" si="616"/>
        <v>S.I.</v>
      </c>
      <c r="Z1088" s="440"/>
      <c r="AA1088" s="441"/>
      <c r="AB1088" s="465"/>
      <c r="AC1088" s="443" t="str">
        <f t="shared" si="617"/>
        <v>S.I.</v>
      </c>
      <c r="AD1088" s="446"/>
      <c r="AE1088" s="447"/>
      <c r="AF1088" s="468"/>
      <c r="AG1088" s="449" t="str">
        <f t="shared" si="618"/>
        <v>S.I.</v>
      </c>
      <c r="AH1088" s="452"/>
      <c r="AI1088" s="453"/>
      <c r="AJ1088" s="473"/>
      <c r="AK1088" s="455" t="str">
        <f t="shared" si="619"/>
        <v>S.I.</v>
      </c>
      <c r="AL1088" s="1"/>
    </row>
    <row r="1089" spans="1:38" ht="19.5" customHeight="1">
      <c r="A1089" s="552"/>
      <c r="B1089" s="551"/>
      <c r="C1089" s="385">
        <f t="shared" si="611"/>
        <v>996</v>
      </c>
      <c r="D1089" s="541" t="s">
        <v>405</v>
      </c>
      <c r="E1089" s="159" t="s">
        <v>0</v>
      </c>
      <c r="F1089" s="212"/>
      <c r="G1089" s="217"/>
      <c r="H1089" s="216"/>
      <c r="I1089" s="219" t="str">
        <f t="shared" si="612"/>
        <v>S.I.</v>
      </c>
      <c r="J1089" s="235"/>
      <c r="K1089" s="61"/>
      <c r="L1089" s="224"/>
      <c r="M1089" s="225" t="str">
        <f t="shared" si="613"/>
        <v>S.I.</v>
      </c>
      <c r="N1089" s="234"/>
      <c r="O1089" s="63"/>
      <c r="P1089" s="227"/>
      <c r="Q1089" s="228" t="str">
        <f t="shared" si="614"/>
        <v>S.I.</v>
      </c>
      <c r="R1089" s="233"/>
      <c r="S1089" s="65"/>
      <c r="T1089" s="222"/>
      <c r="U1089" s="223" t="str">
        <f t="shared" si="615"/>
        <v>S.I.</v>
      </c>
      <c r="V1089" s="232"/>
      <c r="W1089" s="66"/>
      <c r="X1089" s="229"/>
      <c r="Y1089" s="230" t="str">
        <f t="shared" si="616"/>
        <v>S.I.</v>
      </c>
      <c r="Z1089" s="440"/>
      <c r="AA1089" s="441"/>
      <c r="AB1089" s="465"/>
      <c r="AC1089" s="443" t="str">
        <f t="shared" si="617"/>
        <v>S.I.</v>
      </c>
      <c r="AD1089" s="446"/>
      <c r="AE1089" s="447"/>
      <c r="AF1089" s="468"/>
      <c r="AG1089" s="449" t="str">
        <f t="shared" si="618"/>
        <v>S.I.</v>
      </c>
      <c r="AH1089" s="452"/>
      <c r="AI1089" s="453"/>
      <c r="AJ1089" s="473"/>
      <c r="AK1089" s="455" t="str">
        <f t="shared" si="619"/>
        <v>S.I.</v>
      </c>
      <c r="AL1089" s="1"/>
    </row>
    <row r="1090" spans="1:38" ht="19.5" customHeight="1">
      <c r="A1090" s="552"/>
      <c r="B1090" s="551"/>
      <c r="C1090" s="385">
        <f t="shared" si="611"/>
        <v>997</v>
      </c>
      <c r="D1090" s="541" t="s">
        <v>405</v>
      </c>
      <c r="E1090" s="159" t="s">
        <v>412</v>
      </c>
      <c r="F1090" s="212"/>
      <c r="G1090" s="217"/>
      <c r="H1090" s="216"/>
      <c r="I1090" s="219" t="str">
        <f t="shared" si="612"/>
        <v>S.I.</v>
      </c>
      <c r="J1090" s="235"/>
      <c r="K1090" s="61"/>
      <c r="L1090" s="224"/>
      <c r="M1090" s="225" t="str">
        <f t="shared" si="613"/>
        <v>S.I.</v>
      </c>
      <c r="N1090" s="234"/>
      <c r="O1090" s="63"/>
      <c r="P1090" s="227"/>
      <c r="Q1090" s="228" t="str">
        <f t="shared" si="614"/>
        <v>S.I.</v>
      </c>
      <c r="R1090" s="233"/>
      <c r="S1090" s="65"/>
      <c r="T1090" s="222"/>
      <c r="U1090" s="223" t="str">
        <f t="shared" si="615"/>
        <v>S.I.</v>
      </c>
      <c r="V1090" s="232"/>
      <c r="W1090" s="66"/>
      <c r="X1090" s="229"/>
      <c r="Y1090" s="230" t="str">
        <f t="shared" si="616"/>
        <v>S.I.</v>
      </c>
      <c r="Z1090" s="440"/>
      <c r="AA1090" s="441"/>
      <c r="AB1090" s="465"/>
      <c r="AC1090" s="443" t="str">
        <f t="shared" si="617"/>
        <v>S.I.</v>
      </c>
      <c r="AD1090" s="446"/>
      <c r="AE1090" s="447"/>
      <c r="AF1090" s="468"/>
      <c r="AG1090" s="449" t="str">
        <f t="shared" si="618"/>
        <v>S.I.</v>
      </c>
      <c r="AH1090" s="452"/>
      <c r="AI1090" s="453"/>
      <c r="AJ1090" s="473"/>
      <c r="AK1090" s="455" t="str">
        <f t="shared" si="619"/>
        <v>S.I.</v>
      </c>
      <c r="AL1090" s="1"/>
    </row>
    <row r="1091" spans="1:38" ht="19.5" customHeight="1">
      <c r="A1091" s="552"/>
      <c r="B1091" s="551"/>
      <c r="C1091" s="385">
        <f t="shared" si="611"/>
        <v>998</v>
      </c>
      <c r="D1091" s="541" t="s">
        <v>406</v>
      </c>
      <c r="E1091" s="159" t="s">
        <v>0</v>
      </c>
      <c r="F1091" s="212"/>
      <c r="G1091" s="217"/>
      <c r="H1091" s="216"/>
      <c r="I1091" s="219" t="str">
        <f t="shared" si="612"/>
        <v>S.I.</v>
      </c>
      <c r="J1091" s="235"/>
      <c r="K1091" s="61"/>
      <c r="L1091" s="224"/>
      <c r="M1091" s="225" t="str">
        <f t="shared" si="613"/>
        <v>S.I.</v>
      </c>
      <c r="N1091" s="234"/>
      <c r="O1091" s="63"/>
      <c r="P1091" s="227"/>
      <c r="Q1091" s="228" t="str">
        <f t="shared" si="614"/>
        <v>S.I.</v>
      </c>
      <c r="R1091" s="233"/>
      <c r="S1091" s="65"/>
      <c r="T1091" s="222"/>
      <c r="U1091" s="223" t="str">
        <f t="shared" si="615"/>
        <v>S.I.</v>
      </c>
      <c r="V1091" s="232"/>
      <c r="W1091" s="66"/>
      <c r="X1091" s="229"/>
      <c r="Y1091" s="230" t="str">
        <f t="shared" si="616"/>
        <v>S.I.</v>
      </c>
      <c r="Z1091" s="440"/>
      <c r="AA1091" s="441"/>
      <c r="AB1091" s="465"/>
      <c r="AC1091" s="443" t="str">
        <f t="shared" si="617"/>
        <v>S.I.</v>
      </c>
      <c r="AD1091" s="446"/>
      <c r="AE1091" s="447"/>
      <c r="AF1091" s="468"/>
      <c r="AG1091" s="449" t="str">
        <f t="shared" si="618"/>
        <v>S.I.</v>
      </c>
      <c r="AH1091" s="452"/>
      <c r="AI1091" s="453"/>
      <c r="AJ1091" s="473"/>
      <c r="AK1091" s="455" t="str">
        <f t="shared" si="619"/>
        <v>S.I.</v>
      </c>
      <c r="AL1091" s="1"/>
    </row>
    <row r="1092" spans="1:38" ht="19.5" customHeight="1">
      <c r="A1092" s="552"/>
      <c r="B1092" s="551"/>
      <c r="C1092" s="385">
        <f t="shared" si="611"/>
        <v>999</v>
      </c>
      <c r="D1092" s="541" t="s">
        <v>406</v>
      </c>
      <c r="E1092" s="159" t="s">
        <v>412</v>
      </c>
      <c r="F1092" s="212"/>
      <c r="G1092" s="217"/>
      <c r="H1092" s="216"/>
      <c r="I1092" s="219" t="str">
        <f t="shared" si="612"/>
        <v>S.I.</v>
      </c>
      <c r="J1092" s="235"/>
      <c r="K1092" s="61"/>
      <c r="L1092" s="224"/>
      <c r="M1092" s="225" t="str">
        <f t="shared" si="613"/>
        <v>S.I.</v>
      </c>
      <c r="N1092" s="234"/>
      <c r="O1092" s="63"/>
      <c r="P1092" s="227"/>
      <c r="Q1092" s="228" t="str">
        <f t="shared" si="614"/>
        <v>S.I.</v>
      </c>
      <c r="R1092" s="233"/>
      <c r="S1092" s="65"/>
      <c r="T1092" s="222"/>
      <c r="U1092" s="223" t="str">
        <f t="shared" si="615"/>
        <v>S.I.</v>
      </c>
      <c r="V1092" s="232"/>
      <c r="W1092" s="66"/>
      <c r="X1092" s="229"/>
      <c r="Y1092" s="230" t="str">
        <f t="shared" si="616"/>
        <v>S.I.</v>
      </c>
      <c r="Z1092" s="440"/>
      <c r="AA1092" s="441"/>
      <c r="AB1092" s="465"/>
      <c r="AC1092" s="443" t="str">
        <f t="shared" si="617"/>
        <v>S.I.</v>
      </c>
      <c r="AD1092" s="446"/>
      <c r="AE1092" s="447"/>
      <c r="AF1092" s="468"/>
      <c r="AG1092" s="449" t="str">
        <f t="shared" si="618"/>
        <v>S.I.</v>
      </c>
      <c r="AH1092" s="452"/>
      <c r="AI1092" s="453"/>
      <c r="AJ1092" s="473"/>
      <c r="AK1092" s="455" t="str">
        <f t="shared" si="619"/>
        <v>S.I.</v>
      </c>
      <c r="AL1092" s="1"/>
    </row>
    <row r="1093" spans="1:38" ht="19.5" customHeight="1">
      <c r="A1093" s="552"/>
      <c r="B1093" s="551"/>
      <c r="C1093" s="385">
        <f t="shared" si="611"/>
        <v>1000</v>
      </c>
      <c r="D1093" s="541" t="s">
        <v>410</v>
      </c>
      <c r="E1093" s="159" t="s">
        <v>0</v>
      </c>
      <c r="F1093" s="212"/>
      <c r="G1093" s="217"/>
      <c r="H1093" s="216"/>
      <c r="I1093" s="219" t="str">
        <f t="shared" si="612"/>
        <v>S.I.</v>
      </c>
      <c r="J1093" s="235"/>
      <c r="K1093" s="61"/>
      <c r="L1093" s="224"/>
      <c r="M1093" s="225" t="str">
        <f t="shared" si="613"/>
        <v>S.I.</v>
      </c>
      <c r="N1093" s="234"/>
      <c r="O1093" s="63"/>
      <c r="P1093" s="227"/>
      <c r="Q1093" s="228" t="str">
        <f t="shared" si="614"/>
        <v>S.I.</v>
      </c>
      <c r="R1093" s="233"/>
      <c r="S1093" s="65"/>
      <c r="T1093" s="222"/>
      <c r="U1093" s="223" t="str">
        <f t="shared" si="615"/>
        <v>S.I.</v>
      </c>
      <c r="V1093" s="232"/>
      <c r="W1093" s="66"/>
      <c r="X1093" s="229"/>
      <c r="Y1093" s="230" t="str">
        <f t="shared" si="616"/>
        <v>S.I.</v>
      </c>
      <c r="Z1093" s="440"/>
      <c r="AA1093" s="441"/>
      <c r="AB1093" s="465"/>
      <c r="AC1093" s="443" t="str">
        <f t="shared" si="617"/>
        <v>S.I.</v>
      </c>
      <c r="AD1093" s="446"/>
      <c r="AE1093" s="447"/>
      <c r="AF1093" s="468"/>
      <c r="AG1093" s="449" t="str">
        <f t="shared" si="618"/>
        <v>S.I.</v>
      </c>
      <c r="AH1093" s="452"/>
      <c r="AI1093" s="453"/>
      <c r="AJ1093" s="473"/>
      <c r="AK1093" s="455" t="str">
        <f t="shared" si="619"/>
        <v>S.I.</v>
      </c>
      <c r="AL1093" s="1"/>
    </row>
    <row r="1094" spans="1:38" ht="19.5" customHeight="1">
      <c r="A1094" s="552"/>
      <c r="B1094" s="551"/>
      <c r="C1094" s="385">
        <f t="shared" si="611"/>
        <v>1001</v>
      </c>
      <c r="D1094" s="541" t="s">
        <v>410</v>
      </c>
      <c r="E1094" s="159" t="s">
        <v>412</v>
      </c>
      <c r="F1094" s="212"/>
      <c r="G1094" s="217"/>
      <c r="H1094" s="216"/>
      <c r="I1094" s="219" t="str">
        <f t="shared" si="612"/>
        <v>S.I.</v>
      </c>
      <c r="J1094" s="235"/>
      <c r="K1094" s="61"/>
      <c r="L1094" s="224"/>
      <c r="M1094" s="225" t="str">
        <f t="shared" si="613"/>
        <v>S.I.</v>
      </c>
      <c r="N1094" s="234"/>
      <c r="O1094" s="63"/>
      <c r="P1094" s="227"/>
      <c r="Q1094" s="228" t="str">
        <f t="shared" si="614"/>
        <v>S.I.</v>
      </c>
      <c r="R1094" s="233"/>
      <c r="S1094" s="65"/>
      <c r="T1094" s="222"/>
      <c r="U1094" s="223" t="str">
        <f t="shared" si="615"/>
        <v>S.I.</v>
      </c>
      <c r="V1094" s="232"/>
      <c r="W1094" s="66"/>
      <c r="X1094" s="229"/>
      <c r="Y1094" s="230" t="str">
        <f t="shared" si="616"/>
        <v>S.I.</v>
      </c>
      <c r="Z1094" s="440"/>
      <c r="AA1094" s="441"/>
      <c r="AB1094" s="465"/>
      <c r="AC1094" s="443" t="str">
        <f t="shared" si="617"/>
        <v>S.I.</v>
      </c>
      <c r="AD1094" s="446"/>
      <c r="AE1094" s="447"/>
      <c r="AF1094" s="468"/>
      <c r="AG1094" s="449" t="str">
        <f t="shared" si="618"/>
        <v>S.I.</v>
      </c>
      <c r="AH1094" s="452"/>
      <c r="AI1094" s="453"/>
      <c r="AJ1094" s="473"/>
      <c r="AK1094" s="455" t="str">
        <f t="shared" si="619"/>
        <v>S.I.</v>
      </c>
      <c r="AL1094" s="1"/>
    </row>
    <row r="1095" spans="1:38" ht="19.5" customHeight="1">
      <c r="A1095" s="552"/>
      <c r="B1095" s="551"/>
      <c r="C1095" s="385">
        <f t="shared" si="611"/>
        <v>1002</v>
      </c>
      <c r="D1095" s="541" t="s">
        <v>413</v>
      </c>
      <c r="E1095" s="159" t="s">
        <v>0</v>
      </c>
      <c r="F1095" s="212"/>
      <c r="G1095" s="217"/>
      <c r="H1095" s="216"/>
      <c r="I1095" s="219" t="str">
        <f t="shared" si="612"/>
        <v>S.I.</v>
      </c>
      <c r="J1095" s="235"/>
      <c r="K1095" s="61"/>
      <c r="L1095" s="224"/>
      <c r="M1095" s="225" t="str">
        <f t="shared" si="613"/>
        <v>S.I.</v>
      </c>
      <c r="N1095" s="234"/>
      <c r="O1095" s="63"/>
      <c r="P1095" s="227"/>
      <c r="Q1095" s="228" t="str">
        <f t="shared" si="614"/>
        <v>S.I.</v>
      </c>
      <c r="R1095" s="233"/>
      <c r="S1095" s="65"/>
      <c r="T1095" s="222"/>
      <c r="U1095" s="223" t="str">
        <f t="shared" si="615"/>
        <v>S.I.</v>
      </c>
      <c r="V1095" s="232"/>
      <c r="W1095" s="66"/>
      <c r="X1095" s="229"/>
      <c r="Y1095" s="230" t="str">
        <f t="shared" si="616"/>
        <v>S.I.</v>
      </c>
      <c r="Z1095" s="440"/>
      <c r="AA1095" s="441"/>
      <c r="AB1095" s="465"/>
      <c r="AC1095" s="443" t="str">
        <f t="shared" si="617"/>
        <v>S.I.</v>
      </c>
      <c r="AD1095" s="446"/>
      <c r="AE1095" s="447"/>
      <c r="AF1095" s="468"/>
      <c r="AG1095" s="449" t="str">
        <f t="shared" si="618"/>
        <v>S.I.</v>
      </c>
      <c r="AH1095" s="452"/>
      <c r="AI1095" s="453"/>
      <c r="AJ1095" s="473"/>
      <c r="AK1095" s="455" t="str">
        <f t="shared" si="619"/>
        <v>S.I.</v>
      </c>
      <c r="AL1095" s="1"/>
    </row>
    <row r="1096" spans="1:38" ht="19.5" customHeight="1">
      <c r="A1096" s="552"/>
      <c r="B1096" s="551"/>
      <c r="C1096" s="385">
        <f t="shared" si="611"/>
        <v>1003</v>
      </c>
      <c r="D1096" s="541" t="s">
        <v>413</v>
      </c>
      <c r="E1096" s="159" t="s">
        <v>412</v>
      </c>
      <c r="F1096" s="212"/>
      <c r="G1096" s="217"/>
      <c r="H1096" s="216"/>
      <c r="I1096" s="219" t="str">
        <f t="shared" si="612"/>
        <v>S.I.</v>
      </c>
      <c r="J1096" s="235"/>
      <c r="K1096" s="61"/>
      <c r="L1096" s="224"/>
      <c r="M1096" s="225" t="str">
        <f t="shared" si="613"/>
        <v>S.I.</v>
      </c>
      <c r="N1096" s="234"/>
      <c r="O1096" s="63"/>
      <c r="P1096" s="227"/>
      <c r="Q1096" s="228" t="str">
        <f t="shared" si="614"/>
        <v>S.I.</v>
      </c>
      <c r="R1096" s="233"/>
      <c r="S1096" s="65"/>
      <c r="T1096" s="222"/>
      <c r="U1096" s="223" t="str">
        <f t="shared" si="615"/>
        <v>S.I.</v>
      </c>
      <c r="V1096" s="232"/>
      <c r="W1096" s="66"/>
      <c r="X1096" s="229"/>
      <c r="Y1096" s="230" t="str">
        <f t="shared" si="616"/>
        <v>S.I.</v>
      </c>
      <c r="Z1096" s="440"/>
      <c r="AA1096" s="441"/>
      <c r="AB1096" s="465"/>
      <c r="AC1096" s="443" t="str">
        <f t="shared" si="617"/>
        <v>S.I.</v>
      </c>
      <c r="AD1096" s="446"/>
      <c r="AE1096" s="447"/>
      <c r="AF1096" s="468"/>
      <c r="AG1096" s="449" t="str">
        <f t="shared" si="618"/>
        <v>S.I.</v>
      </c>
      <c r="AH1096" s="452"/>
      <c r="AI1096" s="453"/>
      <c r="AJ1096" s="473"/>
      <c r="AK1096" s="455" t="str">
        <f t="shared" si="619"/>
        <v>S.I.</v>
      </c>
      <c r="AL1096" s="1"/>
    </row>
    <row r="1097" spans="1:38" ht="19.5" customHeight="1">
      <c r="A1097" s="552"/>
      <c r="B1097" s="551"/>
      <c r="C1097" s="385">
        <f t="shared" si="611"/>
        <v>1004</v>
      </c>
      <c r="D1097" s="541" t="s">
        <v>407</v>
      </c>
      <c r="E1097" s="159" t="s">
        <v>0</v>
      </c>
      <c r="F1097" s="212"/>
      <c r="G1097" s="217"/>
      <c r="H1097" s="216"/>
      <c r="I1097" s="219" t="str">
        <f t="shared" si="612"/>
        <v>S.I.</v>
      </c>
      <c r="J1097" s="235"/>
      <c r="K1097" s="61"/>
      <c r="L1097" s="224"/>
      <c r="M1097" s="225" t="str">
        <f t="shared" si="613"/>
        <v>S.I.</v>
      </c>
      <c r="N1097" s="234"/>
      <c r="O1097" s="63"/>
      <c r="P1097" s="227"/>
      <c r="Q1097" s="228" t="str">
        <f t="shared" si="614"/>
        <v>S.I.</v>
      </c>
      <c r="R1097" s="233"/>
      <c r="S1097" s="65"/>
      <c r="T1097" s="222"/>
      <c r="U1097" s="223" t="str">
        <f t="shared" si="615"/>
        <v>S.I.</v>
      </c>
      <c r="V1097" s="232"/>
      <c r="W1097" s="66"/>
      <c r="X1097" s="229"/>
      <c r="Y1097" s="230" t="str">
        <f t="shared" si="616"/>
        <v>S.I.</v>
      </c>
      <c r="Z1097" s="440"/>
      <c r="AA1097" s="441"/>
      <c r="AB1097" s="465"/>
      <c r="AC1097" s="443" t="str">
        <f t="shared" si="617"/>
        <v>S.I.</v>
      </c>
      <c r="AD1097" s="446"/>
      <c r="AE1097" s="447"/>
      <c r="AF1097" s="468"/>
      <c r="AG1097" s="449" t="str">
        <f t="shared" si="618"/>
        <v>S.I.</v>
      </c>
      <c r="AH1097" s="452"/>
      <c r="AI1097" s="453"/>
      <c r="AJ1097" s="473"/>
      <c r="AK1097" s="455" t="str">
        <f t="shared" si="619"/>
        <v>S.I.</v>
      </c>
      <c r="AL1097" s="1"/>
    </row>
    <row r="1098" spans="1:38" ht="19.5" customHeight="1">
      <c r="A1098" s="552"/>
      <c r="B1098" s="551"/>
      <c r="C1098" s="385">
        <f t="shared" si="611"/>
        <v>1005</v>
      </c>
      <c r="D1098" s="541" t="s">
        <v>407</v>
      </c>
      <c r="E1098" s="159" t="s">
        <v>412</v>
      </c>
      <c r="F1098" s="212"/>
      <c r="G1098" s="217"/>
      <c r="H1098" s="216"/>
      <c r="I1098" s="219" t="str">
        <f t="shared" si="612"/>
        <v>S.I.</v>
      </c>
      <c r="J1098" s="235"/>
      <c r="K1098" s="61"/>
      <c r="L1098" s="224"/>
      <c r="M1098" s="225" t="str">
        <f t="shared" si="613"/>
        <v>S.I.</v>
      </c>
      <c r="N1098" s="234"/>
      <c r="O1098" s="63"/>
      <c r="P1098" s="227"/>
      <c r="Q1098" s="228" t="str">
        <f t="shared" si="614"/>
        <v>S.I.</v>
      </c>
      <c r="R1098" s="233"/>
      <c r="S1098" s="65"/>
      <c r="T1098" s="222"/>
      <c r="U1098" s="223" t="str">
        <f t="shared" si="615"/>
        <v>S.I.</v>
      </c>
      <c r="V1098" s="232"/>
      <c r="W1098" s="66"/>
      <c r="X1098" s="229"/>
      <c r="Y1098" s="230" t="str">
        <f t="shared" si="616"/>
        <v>S.I.</v>
      </c>
      <c r="Z1098" s="440"/>
      <c r="AA1098" s="441"/>
      <c r="AB1098" s="465"/>
      <c r="AC1098" s="443" t="str">
        <f t="shared" si="617"/>
        <v>S.I.</v>
      </c>
      <c r="AD1098" s="446"/>
      <c r="AE1098" s="447"/>
      <c r="AF1098" s="468"/>
      <c r="AG1098" s="449" t="str">
        <f t="shared" si="618"/>
        <v>S.I.</v>
      </c>
      <c r="AH1098" s="452"/>
      <c r="AI1098" s="453"/>
      <c r="AJ1098" s="473"/>
      <c r="AK1098" s="455" t="str">
        <f t="shared" si="619"/>
        <v>S.I.</v>
      </c>
      <c r="AL1098" s="1"/>
    </row>
    <row r="1099" spans="1:38" ht="19.5" customHeight="1">
      <c r="A1099" s="552"/>
      <c r="B1099" s="551"/>
      <c r="C1099" s="385">
        <f t="shared" si="611"/>
        <v>1006</v>
      </c>
      <c r="D1099" s="541" t="s">
        <v>408</v>
      </c>
      <c r="E1099" s="159" t="s">
        <v>0</v>
      </c>
      <c r="F1099" s="212"/>
      <c r="G1099" s="217"/>
      <c r="H1099" s="216"/>
      <c r="I1099" s="219" t="str">
        <f t="shared" si="612"/>
        <v>S.I.</v>
      </c>
      <c r="J1099" s="235"/>
      <c r="K1099" s="61"/>
      <c r="L1099" s="224"/>
      <c r="M1099" s="225" t="str">
        <f t="shared" si="613"/>
        <v>S.I.</v>
      </c>
      <c r="N1099" s="234"/>
      <c r="O1099" s="63"/>
      <c r="P1099" s="227"/>
      <c r="Q1099" s="228" t="str">
        <f t="shared" si="614"/>
        <v>S.I.</v>
      </c>
      <c r="R1099" s="233"/>
      <c r="S1099" s="65"/>
      <c r="T1099" s="222"/>
      <c r="U1099" s="223" t="str">
        <f t="shared" si="615"/>
        <v>S.I.</v>
      </c>
      <c r="V1099" s="232"/>
      <c r="W1099" s="66"/>
      <c r="X1099" s="229"/>
      <c r="Y1099" s="230" t="str">
        <f t="shared" si="616"/>
        <v>S.I.</v>
      </c>
      <c r="Z1099" s="440"/>
      <c r="AA1099" s="441"/>
      <c r="AB1099" s="465"/>
      <c r="AC1099" s="443" t="str">
        <f t="shared" si="617"/>
        <v>S.I.</v>
      </c>
      <c r="AD1099" s="446"/>
      <c r="AE1099" s="447"/>
      <c r="AF1099" s="468"/>
      <c r="AG1099" s="449" t="str">
        <f t="shared" si="618"/>
        <v>S.I.</v>
      </c>
      <c r="AH1099" s="452"/>
      <c r="AI1099" s="453"/>
      <c r="AJ1099" s="473"/>
      <c r="AK1099" s="455" t="str">
        <f t="shared" si="619"/>
        <v>S.I.</v>
      </c>
      <c r="AL1099" s="1"/>
    </row>
    <row r="1100" spans="1:38" ht="19.5" customHeight="1">
      <c r="A1100" s="552"/>
      <c r="B1100" s="551"/>
      <c r="C1100" s="385">
        <f t="shared" si="611"/>
        <v>1007</v>
      </c>
      <c r="D1100" s="541" t="s">
        <v>408</v>
      </c>
      <c r="E1100" s="159" t="s">
        <v>412</v>
      </c>
      <c r="F1100" s="212"/>
      <c r="G1100" s="217"/>
      <c r="H1100" s="216"/>
      <c r="I1100" s="219" t="str">
        <f t="shared" si="612"/>
        <v>S.I.</v>
      </c>
      <c r="J1100" s="235"/>
      <c r="K1100" s="61"/>
      <c r="L1100" s="224"/>
      <c r="M1100" s="225" t="str">
        <f t="shared" si="613"/>
        <v>S.I.</v>
      </c>
      <c r="N1100" s="234"/>
      <c r="O1100" s="63"/>
      <c r="P1100" s="227"/>
      <c r="Q1100" s="228" t="str">
        <f t="shared" si="614"/>
        <v>S.I.</v>
      </c>
      <c r="R1100" s="233"/>
      <c r="S1100" s="65"/>
      <c r="T1100" s="222"/>
      <c r="U1100" s="223" t="str">
        <f t="shared" si="615"/>
        <v>S.I.</v>
      </c>
      <c r="V1100" s="232"/>
      <c r="W1100" s="66"/>
      <c r="X1100" s="229"/>
      <c r="Y1100" s="230" t="str">
        <f t="shared" si="616"/>
        <v>S.I.</v>
      </c>
      <c r="Z1100" s="440"/>
      <c r="AA1100" s="441"/>
      <c r="AB1100" s="465"/>
      <c r="AC1100" s="443" t="str">
        <f t="shared" si="617"/>
        <v>S.I.</v>
      </c>
      <c r="AD1100" s="446"/>
      <c r="AE1100" s="447"/>
      <c r="AF1100" s="468"/>
      <c r="AG1100" s="449" t="str">
        <f t="shared" si="618"/>
        <v>S.I.</v>
      </c>
      <c r="AH1100" s="452"/>
      <c r="AI1100" s="453"/>
      <c r="AJ1100" s="473"/>
      <c r="AK1100" s="455" t="str">
        <f t="shared" si="619"/>
        <v>S.I.</v>
      </c>
      <c r="AL1100" s="1"/>
    </row>
    <row r="1101" spans="1:38" ht="19.5" customHeight="1">
      <c r="A1101" s="552"/>
      <c r="B1101" s="551"/>
      <c r="C1101" s="385">
        <f t="shared" si="611"/>
        <v>1008</v>
      </c>
      <c r="D1101" s="541" t="s">
        <v>409</v>
      </c>
      <c r="E1101" s="159" t="s">
        <v>0</v>
      </c>
      <c r="F1101" s="212"/>
      <c r="G1101" s="217"/>
      <c r="H1101" s="216"/>
      <c r="I1101" s="219" t="str">
        <f t="shared" si="612"/>
        <v>S.I.</v>
      </c>
      <c r="J1101" s="235"/>
      <c r="K1101" s="61"/>
      <c r="L1101" s="224"/>
      <c r="M1101" s="225" t="str">
        <f t="shared" si="613"/>
        <v>S.I.</v>
      </c>
      <c r="N1101" s="234"/>
      <c r="O1101" s="63"/>
      <c r="P1101" s="227"/>
      <c r="Q1101" s="228" t="str">
        <f t="shared" si="614"/>
        <v>S.I.</v>
      </c>
      <c r="R1101" s="233"/>
      <c r="S1101" s="65"/>
      <c r="T1101" s="222"/>
      <c r="U1101" s="223" t="str">
        <f t="shared" si="615"/>
        <v>S.I.</v>
      </c>
      <c r="V1101" s="232"/>
      <c r="W1101" s="66"/>
      <c r="X1101" s="229"/>
      <c r="Y1101" s="230" t="str">
        <f t="shared" si="616"/>
        <v>S.I.</v>
      </c>
      <c r="Z1101" s="440"/>
      <c r="AA1101" s="441"/>
      <c r="AB1101" s="465"/>
      <c r="AC1101" s="443" t="str">
        <f t="shared" si="617"/>
        <v>S.I.</v>
      </c>
      <c r="AD1101" s="446"/>
      <c r="AE1101" s="447"/>
      <c r="AF1101" s="468"/>
      <c r="AG1101" s="449" t="str">
        <f t="shared" si="618"/>
        <v>S.I.</v>
      </c>
      <c r="AH1101" s="452"/>
      <c r="AI1101" s="453"/>
      <c r="AJ1101" s="473"/>
      <c r="AK1101" s="455" t="str">
        <f t="shared" si="619"/>
        <v>S.I.</v>
      </c>
      <c r="AL1101" s="1"/>
    </row>
    <row r="1102" spans="1:38" ht="19.5" customHeight="1">
      <c r="A1102" s="552"/>
      <c r="B1102" s="551"/>
      <c r="C1102" s="385">
        <f t="shared" si="611"/>
        <v>1009</v>
      </c>
      <c r="D1102" s="541" t="s">
        <v>409</v>
      </c>
      <c r="E1102" s="159" t="s">
        <v>412</v>
      </c>
      <c r="F1102" s="212"/>
      <c r="G1102" s="217"/>
      <c r="H1102" s="216"/>
      <c r="I1102" s="219" t="str">
        <f t="shared" si="612"/>
        <v>S.I.</v>
      </c>
      <c r="J1102" s="235"/>
      <c r="K1102" s="61"/>
      <c r="L1102" s="224"/>
      <c r="M1102" s="225" t="str">
        <f t="shared" si="613"/>
        <v>S.I.</v>
      </c>
      <c r="N1102" s="234"/>
      <c r="O1102" s="63"/>
      <c r="P1102" s="227"/>
      <c r="Q1102" s="228" t="str">
        <f t="shared" si="614"/>
        <v>S.I.</v>
      </c>
      <c r="R1102" s="233"/>
      <c r="S1102" s="65"/>
      <c r="T1102" s="222"/>
      <c r="U1102" s="223" t="str">
        <f t="shared" si="615"/>
        <v>S.I.</v>
      </c>
      <c r="V1102" s="232"/>
      <c r="W1102" s="66"/>
      <c r="X1102" s="229"/>
      <c r="Y1102" s="230" t="str">
        <f t="shared" si="616"/>
        <v>S.I.</v>
      </c>
      <c r="Z1102" s="440"/>
      <c r="AA1102" s="441"/>
      <c r="AB1102" s="465"/>
      <c r="AC1102" s="443" t="str">
        <f t="shared" si="617"/>
        <v>S.I.</v>
      </c>
      <c r="AD1102" s="446"/>
      <c r="AE1102" s="447"/>
      <c r="AF1102" s="468"/>
      <c r="AG1102" s="449" t="str">
        <f t="shared" si="618"/>
        <v>S.I.</v>
      </c>
      <c r="AH1102" s="452"/>
      <c r="AI1102" s="453"/>
      <c r="AJ1102" s="473"/>
      <c r="AK1102" s="455" t="str">
        <f t="shared" si="619"/>
        <v>S.I.</v>
      </c>
      <c r="AL1102" s="1"/>
    </row>
    <row r="1103" spans="1:38" ht="19.5" customHeight="1">
      <c r="A1103" s="552"/>
      <c r="B1103" s="551"/>
      <c r="C1103" s="385">
        <f t="shared" si="611"/>
        <v>1010</v>
      </c>
      <c r="D1103" s="541" t="s">
        <v>411</v>
      </c>
      <c r="E1103" s="159" t="s">
        <v>0</v>
      </c>
      <c r="F1103" s="212"/>
      <c r="G1103" s="217"/>
      <c r="H1103" s="216"/>
      <c r="I1103" s="219" t="str">
        <f t="shared" si="612"/>
        <v>S.I.</v>
      </c>
      <c r="J1103" s="235"/>
      <c r="K1103" s="61"/>
      <c r="L1103" s="224"/>
      <c r="M1103" s="225" t="str">
        <f t="shared" si="613"/>
        <v>S.I.</v>
      </c>
      <c r="N1103" s="234"/>
      <c r="O1103" s="63"/>
      <c r="P1103" s="227"/>
      <c r="Q1103" s="228" t="str">
        <f t="shared" si="614"/>
        <v>S.I.</v>
      </c>
      <c r="R1103" s="233"/>
      <c r="S1103" s="65"/>
      <c r="T1103" s="222"/>
      <c r="U1103" s="223" t="str">
        <f t="shared" si="615"/>
        <v>S.I.</v>
      </c>
      <c r="V1103" s="232"/>
      <c r="W1103" s="66"/>
      <c r="X1103" s="229"/>
      <c r="Y1103" s="230" t="str">
        <f t="shared" si="616"/>
        <v>S.I.</v>
      </c>
      <c r="Z1103" s="440"/>
      <c r="AA1103" s="441"/>
      <c r="AB1103" s="465"/>
      <c r="AC1103" s="443" t="str">
        <f t="shared" si="617"/>
        <v>S.I.</v>
      </c>
      <c r="AD1103" s="446"/>
      <c r="AE1103" s="447"/>
      <c r="AF1103" s="468"/>
      <c r="AG1103" s="449" t="str">
        <f t="shared" si="618"/>
        <v>S.I.</v>
      </c>
      <c r="AH1103" s="452"/>
      <c r="AI1103" s="453"/>
      <c r="AJ1103" s="473"/>
      <c r="AK1103" s="455" t="str">
        <f t="shared" si="619"/>
        <v>S.I.</v>
      </c>
      <c r="AL1103" s="1"/>
    </row>
    <row r="1104" spans="1:38" ht="19.5" customHeight="1">
      <c r="A1104" s="552"/>
      <c r="B1104" s="551"/>
      <c r="C1104" s="385">
        <f t="shared" si="611"/>
        <v>1011</v>
      </c>
      <c r="D1104" s="541" t="s">
        <v>411</v>
      </c>
      <c r="E1104" s="159" t="s">
        <v>412</v>
      </c>
      <c r="F1104" s="212"/>
      <c r="G1104" s="217"/>
      <c r="H1104" s="216"/>
      <c r="I1104" s="219" t="str">
        <f t="shared" si="612"/>
        <v>S.I.</v>
      </c>
      <c r="J1104" s="235"/>
      <c r="K1104" s="61"/>
      <c r="L1104" s="224"/>
      <c r="M1104" s="225" t="str">
        <f t="shared" si="613"/>
        <v>S.I.</v>
      </c>
      <c r="N1104" s="234"/>
      <c r="O1104" s="63"/>
      <c r="P1104" s="227"/>
      <c r="Q1104" s="228" t="str">
        <f t="shared" si="614"/>
        <v>S.I.</v>
      </c>
      <c r="R1104" s="233"/>
      <c r="S1104" s="65"/>
      <c r="T1104" s="222"/>
      <c r="U1104" s="223" t="str">
        <f t="shared" si="615"/>
        <v>S.I.</v>
      </c>
      <c r="V1104" s="232"/>
      <c r="W1104" s="66"/>
      <c r="X1104" s="229"/>
      <c r="Y1104" s="230" t="str">
        <f t="shared" si="616"/>
        <v>S.I.</v>
      </c>
      <c r="Z1104" s="440"/>
      <c r="AA1104" s="441"/>
      <c r="AB1104" s="465"/>
      <c r="AC1104" s="443" t="str">
        <f t="shared" si="617"/>
        <v>S.I.</v>
      </c>
      <c r="AD1104" s="446"/>
      <c r="AE1104" s="447"/>
      <c r="AF1104" s="468"/>
      <c r="AG1104" s="449" t="str">
        <f t="shared" si="618"/>
        <v>S.I.</v>
      </c>
      <c r="AH1104" s="452"/>
      <c r="AI1104" s="453"/>
      <c r="AJ1104" s="473"/>
      <c r="AK1104" s="455" t="str">
        <f t="shared" si="619"/>
        <v>S.I.</v>
      </c>
      <c r="AL1104" s="1"/>
    </row>
    <row r="1105" spans="1:38" ht="58.5" customHeight="1">
      <c r="A1105" s="538" t="s">
        <v>382</v>
      </c>
      <c r="B1105" s="535" t="s">
        <v>1186</v>
      </c>
      <c r="C1105" s="385">
        <f t="shared" si="611"/>
        <v>1012</v>
      </c>
      <c r="D1105" s="115" t="s">
        <v>291</v>
      </c>
      <c r="E1105" s="103" t="s">
        <v>0</v>
      </c>
      <c r="F1105" s="212"/>
      <c r="G1105" s="217"/>
      <c r="H1105" s="216"/>
      <c r="I1105" s="219" t="str">
        <f t="shared" si="612"/>
        <v>S.I.</v>
      </c>
      <c r="J1105" s="235"/>
      <c r="K1105" s="61"/>
      <c r="L1105" s="224"/>
      <c r="M1105" s="225" t="str">
        <f t="shared" si="613"/>
        <v>S.I.</v>
      </c>
      <c r="N1105" s="234"/>
      <c r="O1105" s="63"/>
      <c r="P1105" s="227"/>
      <c r="Q1105" s="228" t="str">
        <f t="shared" si="614"/>
        <v>S.I.</v>
      </c>
      <c r="R1105" s="233"/>
      <c r="S1105" s="65"/>
      <c r="T1105" s="222"/>
      <c r="U1105" s="223" t="str">
        <f t="shared" si="615"/>
        <v>S.I.</v>
      </c>
      <c r="V1105" s="232"/>
      <c r="W1105" s="66"/>
      <c r="X1105" s="229"/>
      <c r="Y1105" s="230" t="str">
        <f t="shared" si="616"/>
        <v>S.I.</v>
      </c>
      <c r="Z1105" s="440"/>
      <c r="AA1105" s="441"/>
      <c r="AB1105" s="465"/>
      <c r="AC1105" s="443" t="str">
        <f t="shared" si="617"/>
        <v>S.I.</v>
      </c>
      <c r="AD1105" s="446"/>
      <c r="AE1105" s="447"/>
      <c r="AF1105" s="468"/>
      <c r="AG1105" s="449" t="str">
        <f t="shared" si="618"/>
        <v>S.I.</v>
      </c>
      <c r="AH1105" s="452"/>
      <c r="AI1105" s="453"/>
      <c r="AJ1105" s="473"/>
      <c r="AK1105" s="455" t="str">
        <f t="shared" si="619"/>
        <v>S.I.</v>
      </c>
      <c r="AL1105" s="1"/>
    </row>
    <row r="1106" spans="1:38" ht="42" customHeight="1">
      <c r="A1106" s="539"/>
      <c r="B1106" s="536"/>
      <c r="C1106" s="385">
        <f t="shared" si="611"/>
        <v>1013</v>
      </c>
      <c r="D1106" s="115" t="s">
        <v>292</v>
      </c>
      <c r="E1106" s="103" t="s">
        <v>0</v>
      </c>
      <c r="F1106" s="212"/>
      <c r="G1106" s="217"/>
      <c r="H1106" s="216"/>
      <c r="I1106" s="219" t="str">
        <f t="shared" si="612"/>
        <v>S.I.</v>
      </c>
      <c r="J1106" s="235"/>
      <c r="K1106" s="61"/>
      <c r="L1106" s="224"/>
      <c r="M1106" s="225" t="str">
        <f t="shared" si="613"/>
        <v>S.I.</v>
      </c>
      <c r="N1106" s="234"/>
      <c r="O1106" s="63"/>
      <c r="P1106" s="227"/>
      <c r="Q1106" s="228" t="str">
        <f t="shared" si="614"/>
        <v>S.I.</v>
      </c>
      <c r="R1106" s="233"/>
      <c r="S1106" s="65"/>
      <c r="T1106" s="222"/>
      <c r="U1106" s="223" t="str">
        <f t="shared" si="615"/>
        <v>S.I.</v>
      </c>
      <c r="V1106" s="232"/>
      <c r="W1106" s="66"/>
      <c r="X1106" s="229"/>
      <c r="Y1106" s="230" t="str">
        <f t="shared" si="616"/>
        <v>S.I.</v>
      </c>
      <c r="Z1106" s="440"/>
      <c r="AA1106" s="441"/>
      <c r="AB1106" s="465"/>
      <c r="AC1106" s="443" t="str">
        <f t="shared" si="617"/>
        <v>S.I.</v>
      </c>
      <c r="AD1106" s="446"/>
      <c r="AE1106" s="447"/>
      <c r="AF1106" s="468"/>
      <c r="AG1106" s="449" t="str">
        <f t="shared" si="618"/>
        <v>S.I.</v>
      </c>
      <c r="AH1106" s="452"/>
      <c r="AI1106" s="453"/>
      <c r="AJ1106" s="473"/>
      <c r="AK1106" s="455" t="str">
        <f t="shared" si="619"/>
        <v>S.I.</v>
      </c>
      <c r="AL1106" s="1"/>
    </row>
    <row r="1107" spans="1:38" ht="42" customHeight="1">
      <c r="A1107" s="539"/>
      <c r="B1107" s="536"/>
      <c r="C1107" s="385">
        <f t="shared" si="611"/>
        <v>1014</v>
      </c>
      <c r="D1107" s="115" t="s">
        <v>293</v>
      </c>
      <c r="E1107" s="103" t="s">
        <v>0</v>
      </c>
      <c r="F1107" s="212"/>
      <c r="G1107" s="217"/>
      <c r="H1107" s="216"/>
      <c r="I1107" s="219" t="str">
        <f t="shared" si="612"/>
        <v>S.I.</v>
      </c>
      <c r="J1107" s="235"/>
      <c r="K1107" s="61"/>
      <c r="L1107" s="224"/>
      <c r="M1107" s="225" t="str">
        <f t="shared" si="613"/>
        <v>S.I.</v>
      </c>
      <c r="N1107" s="234"/>
      <c r="O1107" s="63"/>
      <c r="P1107" s="227"/>
      <c r="Q1107" s="228" t="str">
        <f t="shared" si="614"/>
        <v>S.I.</v>
      </c>
      <c r="R1107" s="233"/>
      <c r="S1107" s="65"/>
      <c r="T1107" s="222"/>
      <c r="U1107" s="223" t="str">
        <f t="shared" si="615"/>
        <v>S.I.</v>
      </c>
      <c r="V1107" s="232"/>
      <c r="W1107" s="66"/>
      <c r="X1107" s="229"/>
      <c r="Y1107" s="230" t="str">
        <f t="shared" si="616"/>
        <v>S.I.</v>
      </c>
      <c r="Z1107" s="440"/>
      <c r="AA1107" s="441"/>
      <c r="AB1107" s="465"/>
      <c r="AC1107" s="443" t="str">
        <f t="shared" si="617"/>
        <v>S.I.</v>
      </c>
      <c r="AD1107" s="446"/>
      <c r="AE1107" s="447"/>
      <c r="AF1107" s="468"/>
      <c r="AG1107" s="449" t="str">
        <f t="shared" si="618"/>
        <v>S.I.</v>
      </c>
      <c r="AH1107" s="452"/>
      <c r="AI1107" s="453"/>
      <c r="AJ1107" s="473"/>
      <c r="AK1107" s="455" t="str">
        <f t="shared" si="619"/>
        <v>S.I.</v>
      </c>
      <c r="AL1107" s="1"/>
    </row>
    <row r="1108" spans="1:38" ht="33.75" customHeight="1">
      <c r="A1108" s="539"/>
      <c r="B1108" s="536"/>
      <c r="C1108" s="385">
        <f t="shared" si="611"/>
        <v>1015</v>
      </c>
      <c r="D1108" s="115" t="s">
        <v>294</v>
      </c>
      <c r="E1108" s="103" t="s">
        <v>0</v>
      </c>
      <c r="F1108" s="212"/>
      <c r="G1108" s="217"/>
      <c r="H1108" s="216"/>
      <c r="I1108" s="219" t="str">
        <f t="shared" si="612"/>
        <v>S.I.</v>
      </c>
      <c r="J1108" s="235"/>
      <c r="K1108" s="61"/>
      <c r="L1108" s="224"/>
      <c r="M1108" s="225" t="str">
        <f t="shared" si="613"/>
        <v>S.I.</v>
      </c>
      <c r="N1108" s="234"/>
      <c r="O1108" s="63"/>
      <c r="P1108" s="227"/>
      <c r="Q1108" s="228" t="str">
        <f t="shared" si="614"/>
        <v>S.I.</v>
      </c>
      <c r="R1108" s="233"/>
      <c r="S1108" s="65"/>
      <c r="T1108" s="222"/>
      <c r="U1108" s="223" t="str">
        <f t="shared" si="615"/>
        <v>S.I.</v>
      </c>
      <c r="V1108" s="232"/>
      <c r="W1108" s="66"/>
      <c r="X1108" s="229"/>
      <c r="Y1108" s="230" t="str">
        <f t="shared" si="616"/>
        <v>S.I.</v>
      </c>
      <c r="Z1108" s="440"/>
      <c r="AA1108" s="441"/>
      <c r="AB1108" s="465"/>
      <c r="AC1108" s="443" t="str">
        <f t="shared" si="617"/>
        <v>S.I.</v>
      </c>
      <c r="AD1108" s="446"/>
      <c r="AE1108" s="447"/>
      <c r="AF1108" s="468"/>
      <c r="AG1108" s="449" t="str">
        <f t="shared" si="618"/>
        <v>S.I.</v>
      </c>
      <c r="AH1108" s="452"/>
      <c r="AI1108" s="453"/>
      <c r="AJ1108" s="473"/>
      <c r="AK1108" s="455" t="str">
        <f t="shared" si="619"/>
        <v>S.I.</v>
      </c>
      <c r="AL1108" s="1"/>
    </row>
    <row r="1109" spans="1:38" ht="25.5">
      <c r="A1109" s="539"/>
      <c r="B1109" s="536"/>
      <c r="C1109" s="385">
        <f t="shared" si="611"/>
        <v>1016</v>
      </c>
      <c r="D1109" s="115" t="s">
        <v>295</v>
      </c>
      <c r="E1109" s="103" t="s">
        <v>0</v>
      </c>
      <c r="F1109" s="212"/>
      <c r="G1109" s="217"/>
      <c r="H1109" s="216"/>
      <c r="I1109" s="219" t="s">
        <v>652</v>
      </c>
      <c r="J1109" s="235"/>
      <c r="K1109" s="61"/>
      <c r="L1109" s="224"/>
      <c r="M1109" s="225" t="s">
        <v>652</v>
      </c>
      <c r="N1109" s="234"/>
      <c r="O1109" s="63"/>
      <c r="P1109" s="227"/>
      <c r="Q1109" s="228" t="s">
        <v>652</v>
      </c>
      <c r="R1109" s="233"/>
      <c r="S1109" s="65"/>
      <c r="T1109" s="222"/>
      <c r="U1109" s="223" t="s">
        <v>652</v>
      </c>
      <c r="V1109" s="232"/>
      <c r="W1109" s="66"/>
      <c r="X1109" s="229"/>
      <c r="Y1109" s="230" t="s">
        <v>652</v>
      </c>
      <c r="Z1109" s="440"/>
      <c r="AA1109" s="441"/>
      <c r="AB1109" s="465"/>
      <c r="AC1109" s="443" t="s">
        <v>652</v>
      </c>
      <c r="AD1109" s="446"/>
      <c r="AE1109" s="447"/>
      <c r="AF1109" s="468"/>
      <c r="AG1109" s="449" t="s">
        <v>652</v>
      </c>
      <c r="AH1109" s="452"/>
      <c r="AI1109" s="453"/>
      <c r="AJ1109" s="473"/>
      <c r="AK1109" s="455" t="s">
        <v>652</v>
      </c>
      <c r="AL1109" s="1"/>
    </row>
    <row r="1110" spans="1:38" ht="40.5" customHeight="1">
      <c r="A1110" s="540"/>
      <c r="B1110" s="537"/>
      <c r="C1110" s="382">
        <v>1648</v>
      </c>
      <c r="D1110" s="115" t="s">
        <v>651</v>
      </c>
      <c r="E1110" s="103" t="s">
        <v>0</v>
      </c>
      <c r="F1110" s="212"/>
      <c r="G1110" s="217"/>
      <c r="H1110" s="216"/>
      <c r="I1110" s="219" t="str">
        <f t="shared" si="612"/>
        <v>S.I.</v>
      </c>
      <c r="J1110" s="235"/>
      <c r="K1110" s="61"/>
      <c r="L1110" s="224"/>
      <c r="M1110" s="225" t="str">
        <f t="shared" si="613"/>
        <v>S.I.</v>
      </c>
      <c r="N1110" s="234"/>
      <c r="O1110" s="63"/>
      <c r="P1110" s="227"/>
      <c r="Q1110" s="228" t="str">
        <f t="shared" si="614"/>
        <v>S.I.</v>
      </c>
      <c r="R1110" s="233"/>
      <c r="S1110" s="65"/>
      <c r="T1110" s="222"/>
      <c r="U1110" s="223" t="str">
        <f t="shared" si="615"/>
        <v>S.I.</v>
      </c>
      <c r="V1110" s="232"/>
      <c r="W1110" s="66"/>
      <c r="X1110" s="229"/>
      <c r="Y1110" s="230" t="str">
        <f t="shared" si="616"/>
        <v>S.I.</v>
      </c>
      <c r="Z1110" s="440"/>
      <c r="AA1110" s="441"/>
      <c r="AB1110" s="465"/>
      <c r="AC1110" s="443" t="str">
        <f t="shared" ref="AC1110:AC1114" si="620">IF(AND(Z1110="DISPONIBLE"),AA1110,IF(AND(Z1110="NO DISPONIBLE"),"N.D.","S.I."))</f>
        <v>S.I.</v>
      </c>
      <c r="AD1110" s="446"/>
      <c r="AE1110" s="447"/>
      <c r="AF1110" s="468"/>
      <c r="AG1110" s="449" t="str">
        <f t="shared" ref="AG1110:AG1114" si="621">IF(AND(AD1110="DISPONIBLE"),AE1110,IF(AND(AD1110="NO DISPONIBLE"),"N.D.","S.I."))</f>
        <v>S.I.</v>
      </c>
      <c r="AH1110" s="452"/>
      <c r="AI1110" s="453"/>
      <c r="AJ1110" s="473"/>
      <c r="AK1110" s="455" t="str">
        <f t="shared" ref="AK1110:AK1114" si="622">IF(AND(AH1110="DISPONIBLE"),AI1110,IF(AND(AH1110="NO DISPONIBLE"),"N.D.","S.I."))</f>
        <v>S.I.</v>
      </c>
      <c r="AL1110" s="1"/>
    </row>
    <row r="1111" spans="1:38" ht="42" customHeight="1">
      <c r="A1111" s="538" t="s">
        <v>383</v>
      </c>
      <c r="B1111" s="535" t="s">
        <v>1187</v>
      </c>
      <c r="C1111" s="385">
        <f>+C1109+1</f>
        <v>1017</v>
      </c>
      <c r="D1111" s="115" t="s">
        <v>291</v>
      </c>
      <c r="E1111" s="103" t="s">
        <v>0</v>
      </c>
      <c r="F1111" s="212"/>
      <c r="G1111" s="217"/>
      <c r="H1111" s="216"/>
      <c r="I1111" s="219" t="str">
        <f t="shared" si="612"/>
        <v>S.I.</v>
      </c>
      <c r="J1111" s="235"/>
      <c r="K1111" s="61"/>
      <c r="L1111" s="224"/>
      <c r="M1111" s="225" t="str">
        <f t="shared" si="613"/>
        <v>S.I.</v>
      </c>
      <c r="N1111" s="234"/>
      <c r="O1111" s="63"/>
      <c r="P1111" s="227"/>
      <c r="Q1111" s="228" t="str">
        <f t="shared" si="614"/>
        <v>S.I.</v>
      </c>
      <c r="R1111" s="233"/>
      <c r="S1111" s="65"/>
      <c r="T1111" s="222"/>
      <c r="U1111" s="223" t="str">
        <f t="shared" si="615"/>
        <v>S.I.</v>
      </c>
      <c r="V1111" s="232"/>
      <c r="W1111" s="66"/>
      <c r="X1111" s="229"/>
      <c r="Y1111" s="230" t="str">
        <f t="shared" si="616"/>
        <v>S.I.</v>
      </c>
      <c r="Z1111" s="440"/>
      <c r="AA1111" s="441"/>
      <c r="AB1111" s="465"/>
      <c r="AC1111" s="443" t="str">
        <f t="shared" si="620"/>
        <v>S.I.</v>
      </c>
      <c r="AD1111" s="446"/>
      <c r="AE1111" s="447"/>
      <c r="AF1111" s="468"/>
      <c r="AG1111" s="449" t="str">
        <f t="shared" si="621"/>
        <v>S.I.</v>
      </c>
      <c r="AH1111" s="452"/>
      <c r="AI1111" s="453"/>
      <c r="AJ1111" s="473"/>
      <c r="AK1111" s="455" t="str">
        <f t="shared" si="622"/>
        <v>S.I.</v>
      </c>
      <c r="AL1111" s="1"/>
    </row>
    <row r="1112" spans="1:38" ht="42" customHeight="1">
      <c r="A1112" s="539"/>
      <c r="B1112" s="536"/>
      <c r="C1112" s="385">
        <f t="shared" si="611"/>
        <v>1018</v>
      </c>
      <c r="D1112" s="115" t="s">
        <v>292</v>
      </c>
      <c r="E1112" s="103" t="s">
        <v>0</v>
      </c>
      <c r="F1112" s="212"/>
      <c r="G1112" s="217"/>
      <c r="H1112" s="216"/>
      <c r="I1112" s="219" t="str">
        <f t="shared" si="612"/>
        <v>S.I.</v>
      </c>
      <c r="J1112" s="235"/>
      <c r="K1112" s="61"/>
      <c r="L1112" s="224"/>
      <c r="M1112" s="225" t="str">
        <f t="shared" si="613"/>
        <v>S.I.</v>
      </c>
      <c r="N1112" s="234"/>
      <c r="O1112" s="63"/>
      <c r="P1112" s="227"/>
      <c r="Q1112" s="228" t="str">
        <f t="shared" si="614"/>
        <v>S.I.</v>
      </c>
      <c r="R1112" s="233"/>
      <c r="S1112" s="65"/>
      <c r="T1112" s="222"/>
      <c r="U1112" s="223" t="str">
        <f t="shared" si="615"/>
        <v>S.I.</v>
      </c>
      <c r="V1112" s="232"/>
      <c r="W1112" s="66"/>
      <c r="X1112" s="229"/>
      <c r="Y1112" s="230" t="str">
        <f t="shared" si="616"/>
        <v>S.I.</v>
      </c>
      <c r="Z1112" s="440"/>
      <c r="AA1112" s="441"/>
      <c r="AB1112" s="465"/>
      <c r="AC1112" s="443" t="str">
        <f t="shared" si="620"/>
        <v>S.I.</v>
      </c>
      <c r="AD1112" s="446"/>
      <c r="AE1112" s="447"/>
      <c r="AF1112" s="468"/>
      <c r="AG1112" s="449" t="str">
        <f t="shared" si="621"/>
        <v>S.I.</v>
      </c>
      <c r="AH1112" s="452"/>
      <c r="AI1112" s="453"/>
      <c r="AJ1112" s="473"/>
      <c r="AK1112" s="455" t="str">
        <f t="shared" si="622"/>
        <v>S.I.</v>
      </c>
      <c r="AL1112" s="1"/>
    </row>
    <row r="1113" spans="1:38" ht="33.75" customHeight="1">
      <c r="A1113" s="539"/>
      <c r="B1113" s="536"/>
      <c r="C1113" s="385">
        <f t="shared" si="611"/>
        <v>1019</v>
      </c>
      <c r="D1113" s="115" t="s">
        <v>293</v>
      </c>
      <c r="E1113" s="103" t="s">
        <v>0</v>
      </c>
      <c r="F1113" s="212"/>
      <c r="G1113" s="217"/>
      <c r="H1113" s="216"/>
      <c r="I1113" s="219" t="str">
        <f t="shared" si="612"/>
        <v>S.I.</v>
      </c>
      <c r="J1113" s="235"/>
      <c r="K1113" s="61"/>
      <c r="L1113" s="224"/>
      <c r="M1113" s="225" t="str">
        <f t="shared" si="613"/>
        <v>S.I.</v>
      </c>
      <c r="N1113" s="234"/>
      <c r="O1113" s="63"/>
      <c r="P1113" s="227"/>
      <c r="Q1113" s="228" t="str">
        <f t="shared" si="614"/>
        <v>S.I.</v>
      </c>
      <c r="R1113" s="233"/>
      <c r="S1113" s="65"/>
      <c r="T1113" s="222"/>
      <c r="U1113" s="223" t="str">
        <f t="shared" si="615"/>
        <v>S.I.</v>
      </c>
      <c r="V1113" s="232"/>
      <c r="W1113" s="66"/>
      <c r="X1113" s="229"/>
      <c r="Y1113" s="230" t="str">
        <f t="shared" si="616"/>
        <v>S.I.</v>
      </c>
      <c r="Z1113" s="440"/>
      <c r="AA1113" s="441"/>
      <c r="AB1113" s="465"/>
      <c r="AC1113" s="443" t="str">
        <f t="shared" si="620"/>
        <v>S.I.</v>
      </c>
      <c r="AD1113" s="446"/>
      <c r="AE1113" s="447"/>
      <c r="AF1113" s="468"/>
      <c r="AG1113" s="449" t="str">
        <f t="shared" si="621"/>
        <v>S.I.</v>
      </c>
      <c r="AH1113" s="452"/>
      <c r="AI1113" s="453"/>
      <c r="AJ1113" s="473"/>
      <c r="AK1113" s="455" t="str">
        <f t="shared" si="622"/>
        <v>S.I.</v>
      </c>
      <c r="AL1113" s="1"/>
    </row>
    <row r="1114" spans="1:38" ht="33.75" customHeight="1">
      <c r="A1114" s="539"/>
      <c r="B1114" s="536"/>
      <c r="C1114" s="385">
        <f t="shared" si="611"/>
        <v>1020</v>
      </c>
      <c r="D1114" s="115" t="s">
        <v>294</v>
      </c>
      <c r="E1114" s="103" t="s">
        <v>0</v>
      </c>
      <c r="F1114" s="212"/>
      <c r="G1114" s="217"/>
      <c r="H1114" s="216"/>
      <c r="I1114" s="219" t="str">
        <f t="shared" si="612"/>
        <v>S.I.</v>
      </c>
      <c r="J1114" s="235"/>
      <c r="K1114" s="61"/>
      <c r="L1114" s="224"/>
      <c r="M1114" s="225" t="str">
        <f t="shared" si="613"/>
        <v>S.I.</v>
      </c>
      <c r="N1114" s="234"/>
      <c r="O1114" s="63"/>
      <c r="P1114" s="227"/>
      <c r="Q1114" s="228" t="str">
        <f t="shared" si="614"/>
        <v>S.I.</v>
      </c>
      <c r="R1114" s="233"/>
      <c r="S1114" s="65"/>
      <c r="T1114" s="222"/>
      <c r="U1114" s="223" t="str">
        <f t="shared" si="615"/>
        <v>S.I.</v>
      </c>
      <c r="V1114" s="232"/>
      <c r="W1114" s="66"/>
      <c r="X1114" s="229"/>
      <c r="Y1114" s="230" t="str">
        <f t="shared" si="616"/>
        <v>S.I.</v>
      </c>
      <c r="Z1114" s="440"/>
      <c r="AA1114" s="441"/>
      <c r="AB1114" s="465"/>
      <c r="AC1114" s="443" t="str">
        <f t="shared" si="620"/>
        <v>S.I.</v>
      </c>
      <c r="AD1114" s="446"/>
      <c r="AE1114" s="447"/>
      <c r="AF1114" s="468"/>
      <c r="AG1114" s="449" t="str">
        <f t="shared" si="621"/>
        <v>S.I.</v>
      </c>
      <c r="AH1114" s="452"/>
      <c r="AI1114" s="453"/>
      <c r="AJ1114" s="473"/>
      <c r="AK1114" s="455" t="str">
        <f t="shared" si="622"/>
        <v>S.I.</v>
      </c>
      <c r="AL1114" s="1"/>
    </row>
    <row r="1115" spans="1:38" ht="25.5">
      <c r="A1115" s="539"/>
      <c r="B1115" s="536"/>
      <c r="C1115" s="385">
        <f t="shared" si="611"/>
        <v>1021</v>
      </c>
      <c r="D1115" s="115" t="s">
        <v>295</v>
      </c>
      <c r="E1115" s="103" t="s">
        <v>0</v>
      </c>
      <c r="F1115" s="212"/>
      <c r="G1115" s="217"/>
      <c r="H1115" s="216"/>
      <c r="I1115" s="219" t="s">
        <v>652</v>
      </c>
      <c r="J1115" s="235"/>
      <c r="K1115" s="61"/>
      <c r="L1115" s="224"/>
      <c r="M1115" s="225" t="s">
        <v>652</v>
      </c>
      <c r="N1115" s="234"/>
      <c r="O1115" s="63"/>
      <c r="P1115" s="227"/>
      <c r="Q1115" s="228" t="s">
        <v>652</v>
      </c>
      <c r="R1115" s="233"/>
      <c r="S1115" s="65"/>
      <c r="T1115" s="222"/>
      <c r="U1115" s="223" t="s">
        <v>652</v>
      </c>
      <c r="V1115" s="232"/>
      <c r="W1115" s="66"/>
      <c r="X1115" s="229"/>
      <c r="Y1115" s="230" t="s">
        <v>652</v>
      </c>
      <c r="Z1115" s="440"/>
      <c r="AA1115" s="441"/>
      <c r="AB1115" s="465"/>
      <c r="AC1115" s="443" t="s">
        <v>652</v>
      </c>
      <c r="AD1115" s="446"/>
      <c r="AE1115" s="447"/>
      <c r="AF1115" s="468"/>
      <c r="AG1115" s="449" t="s">
        <v>652</v>
      </c>
      <c r="AH1115" s="452"/>
      <c r="AI1115" s="453"/>
      <c r="AJ1115" s="473"/>
      <c r="AK1115" s="455" t="s">
        <v>652</v>
      </c>
      <c r="AL1115" s="1"/>
    </row>
    <row r="1116" spans="1:38" ht="51">
      <c r="A1116" s="540"/>
      <c r="B1116" s="537"/>
      <c r="C1116" s="382">
        <v>1672</v>
      </c>
      <c r="D1116" s="115" t="s">
        <v>651</v>
      </c>
      <c r="E1116" s="103" t="s">
        <v>0</v>
      </c>
      <c r="F1116" s="212"/>
      <c r="G1116" s="217"/>
      <c r="H1116" s="216"/>
      <c r="I1116" s="219" t="str">
        <f t="shared" si="612"/>
        <v>S.I.</v>
      </c>
      <c r="J1116" s="235"/>
      <c r="K1116" s="61"/>
      <c r="L1116" s="224"/>
      <c r="M1116" s="225" t="str">
        <f t="shared" si="613"/>
        <v>S.I.</v>
      </c>
      <c r="N1116" s="234"/>
      <c r="O1116" s="63"/>
      <c r="P1116" s="227"/>
      <c r="Q1116" s="228" t="str">
        <f t="shared" si="614"/>
        <v>S.I.</v>
      </c>
      <c r="R1116" s="233"/>
      <c r="S1116" s="65"/>
      <c r="T1116" s="222"/>
      <c r="U1116" s="223" t="str">
        <f t="shared" si="615"/>
        <v>S.I.</v>
      </c>
      <c r="V1116" s="232"/>
      <c r="W1116" s="66"/>
      <c r="X1116" s="229"/>
      <c r="Y1116" s="230" t="str">
        <f t="shared" si="616"/>
        <v>S.I.</v>
      </c>
      <c r="Z1116" s="440"/>
      <c r="AA1116" s="441"/>
      <c r="AB1116" s="465"/>
      <c r="AC1116" s="443" t="str">
        <f t="shared" ref="AC1116" si="623">IF(AND(Z1116="DISPONIBLE"),AA1116,IF(AND(Z1116="NO DISPONIBLE"),"N.D.","S.I."))</f>
        <v>S.I.</v>
      </c>
      <c r="AD1116" s="446"/>
      <c r="AE1116" s="447"/>
      <c r="AF1116" s="468"/>
      <c r="AG1116" s="449" t="str">
        <f t="shared" ref="AG1116" si="624">IF(AND(AD1116="DISPONIBLE"),AE1116,IF(AND(AD1116="NO DISPONIBLE"),"N.D.","S.I."))</f>
        <v>S.I.</v>
      </c>
      <c r="AH1116" s="452"/>
      <c r="AI1116" s="453"/>
      <c r="AJ1116" s="473"/>
      <c r="AK1116" s="455" t="str">
        <f t="shared" ref="AK1116" si="625">IF(AND(AH1116="DISPONIBLE"),AI1116,IF(AND(AH1116="NO DISPONIBLE"),"N.D.","S.I."))</f>
        <v>S.I.</v>
      </c>
      <c r="AL1116" s="1"/>
    </row>
    <row r="1117" spans="1:38">
      <c r="A1117" s="544" t="s">
        <v>384</v>
      </c>
      <c r="B1117" s="547" t="s">
        <v>128</v>
      </c>
      <c r="C1117" s="385">
        <f>+C1115+1</f>
        <v>1022</v>
      </c>
      <c r="D1117" s="158" t="s">
        <v>301</v>
      </c>
      <c r="E1117" s="111" t="s">
        <v>129</v>
      </c>
      <c r="F1117" s="212"/>
      <c r="G1117" s="59"/>
      <c r="H1117" s="59"/>
      <c r="I1117" s="238" t="str">
        <f t="shared" ref="I1117:I1124" si="626">IF(AND(F1117="DISPONIBLE"),G1117/H1117,IF(AND(F1117="NO DISPONIBLE"),"N.D.","S.I."))</f>
        <v>S.I.</v>
      </c>
      <c r="J1117" s="235"/>
      <c r="K1117" s="61"/>
      <c r="L1117" s="61"/>
      <c r="M1117" s="226" t="str">
        <f t="shared" ref="M1117:M1124" si="627">IF(AND(J1117="DISPONIBLE"),K1117/L1117,IF(AND(J1117="NO DISPONIBLE"),"N.D.","S.I."))</f>
        <v>S.I.</v>
      </c>
      <c r="N1117" s="234"/>
      <c r="O1117" s="63"/>
      <c r="P1117" s="63"/>
      <c r="Q1117" s="68" t="str">
        <f t="shared" ref="Q1117:Q1124" si="628">IF(AND(N1117="DISPONIBLE"),O1117/P1117,IF(AND(N1117="NO DISPONIBLE"),"N.D.","S.I."))</f>
        <v>S.I.</v>
      </c>
      <c r="R1117" s="233"/>
      <c r="S1117" s="65"/>
      <c r="T1117" s="65"/>
      <c r="U1117" s="69" t="str">
        <f t="shared" ref="U1117:U1124" si="629">IF(AND(R1117="DISPONIBLE"),S1117/T1117,IF(AND(R1117="NO DISPONIBLE"),"N.D.","S.I."))</f>
        <v>S.I.</v>
      </c>
      <c r="V1117" s="232"/>
      <c r="W1117" s="66"/>
      <c r="X1117" s="66"/>
      <c r="Y1117" s="70" t="str">
        <f t="shared" ref="Y1117:Y1124" si="630">IF(AND(V1117="DISPONIBLE"),W1117/X1117,IF(AND(V1117="NO DISPONIBLE"),"N.D.","S.I."))</f>
        <v>S.I.</v>
      </c>
      <c r="Z1117" s="440"/>
      <c r="AA1117" s="441"/>
      <c r="AB1117" s="441"/>
      <c r="AC1117" s="442" t="str">
        <f t="shared" ref="AC1117" si="631">IF(AND(Z1117="DISPONIBLE"),AA1117/AB1117,IF(AND(Z1117="NO DISPONIBLE"),"N.D.","S.I."))</f>
        <v>S.I.</v>
      </c>
      <c r="AD1117" s="446"/>
      <c r="AE1117" s="447"/>
      <c r="AF1117" s="447"/>
      <c r="AG1117" s="448" t="str">
        <f t="shared" ref="AG1117" si="632">IF(AND(AD1117="DISPONIBLE"),AE1117/AF1117,IF(AND(AD1117="NO DISPONIBLE"),"N.D.","S.I."))</f>
        <v>S.I.</v>
      </c>
      <c r="AH1117" s="452"/>
      <c r="AI1117" s="453"/>
      <c r="AJ1117" s="453"/>
      <c r="AK1117" s="454" t="str">
        <f t="shared" ref="AK1117" si="633">IF(AND(AH1117="DISPONIBLE"),AI1117/AJ1117,IF(AND(AH1117="NO DISPONIBLE"),"N.D.","S.I."))</f>
        <v>S.I.</v>
      </c>
      <c r="AL1117" s="3"/>
    </row>
    <row r="1118" spans="1:38" ht="24">
      <c r="A1118" s="545"/>
      <c r="B1118" s="548"/>
      <c r="C1118" s="385">
        <v>1761</v>
      </c>
      <c r="D1118" s="158" t="s">
        <v>504</v>
      </c>
      <c r="E1118" s="111" t="s">
        <v>129</v>
      </c>
      <c r="F1118" s="212"/>
      <c r="G1118" s="59"/>
      <c r="H1118" s="59"/>
      <c r="I1118" s="238" t="str">
        <f>IF(AND(F1118="DISPONIBLE"),G1118/H1118,IF(AND(F1118="NO DISPONIBLE"),"N.D.","S.I."))</f>
        <v>S.I.</v>
      </c>
      <c r="J1118" s="235"/>
      <c r="K1118" s="61"/>
      <c r="L1118" s="61"/>
      <c r="M1118" s="226" t="str">
        <f>IF(AND(J1118="DISPONIBLE"),K1118/L1118,IF(AND(J1118="NO DISPONIBLE"),"N.D.","S.I."))</f>
        <v>S.I.</v>
      </c>
      <c r="N1118" s="234"/>
      <c r="O1118" s="63"/>
      <c r="P1118" s="63"/>
      <c r="Q1118" s="68" t="str">
        <f>IF(AND(N1118="DISPONIBLE"),O1118/P1118,IF(AND(N1118="NO DISPONIBLE"),"N.D.","S.I."))</f>
        <v>S.I.</v>
      </c>
      <c r="R1118" s="233"/>
      <c r="S1118" s="65"/>
      <c r="T1118" s="65"/>
      <c r="U1118" s="69" t="str">
        <f>IF(AND(R1118="DISPONIBLE"),S1118/T1118,IF(AND(R1118="NO DISPONIBLE"),"N.D.","S.I."))</f>
        <v>S.I.</v>
      </c>
      <c r="V1118" s="232"/>
      <c r="W1118" s="66"/>
      <c r="X1118" s="66"/>
      <c r="Y1118" s="70" t="str">
        <f>IF(AND(V1118="DISPONIBLE"),W1118/X1118,IF(AND(V1118="NO DISPONIBLE"),"N.D.","S.I."))</f>
        <v>S.I.</v>
      </c>
      <c r="Z1118" s="440"/>
      <c r="AA1118" s="441"/>
      <c r="AB1118" s="441"/>
      <c r="AC1118" s="442" t="str">
        <f>IF(AND(Z1118="DISPONIBLE"),AA1118/AB1118,IF(AND(Z1118="NO DISPONIBLE"),"N.D.","S.I."))</f>
        <v>S.I.</v>
      </c>
      <c r="AD1118" s="446"/>
      <c r="AE1118" s="447"/>
      <c r="AF1118" s="447"/>
      <c r="AG1118" s="448" t="str">
        <f>IF(AND(AD1118="DISPONIBLE"),AE1118/AF1118,IF(AND(AD1118="NO DISPONIBLE"),"N.D.","S.I."))</f>
        <v>S.I.</v>
      </c>
      <c r="AH1118" s="452"/>
      <c r="AI1118" s="453"/>
      <c r="AJ1118" s="453"/>
      <c r="AK1118" s="454" t="str">
        <f>IF(AND(AH1118="DISPONIBLE"),AI1118/AJ1118,IF(AND(AH1118="NO DISPONIBLE"),"N.D.","S.I."))</f>
        <v>S.I.</v>
      </c>
      <c r="AL1118" s="3"/>
    </row>
    <row r="1119" spans="1:38" ht="24">
      <c r="A1119" s="545"/>
      <c r="B1119" s="548"/>
      <c r="C1119" s="385">
        <f>+C1117+1</f>
        <v>1023</v>
      </c>
      <c r="D1119" s="158" t="s">
        <v>302</v>
      </c>
      <c r="E1119" s="111" t="s">
        <v>129</v>
      </c>
      <c r="F1119" s="212"/>
      <c r="G1119" s="59"/>
      <c r="H1119" s="59"/>
      <c r="I1119" s="238" t="str">
        <f t="shared" si="626"/>
        <v>S.I.</v>
      </c>
      <c r="J1119" s="235"/>
      <c r="K1119" s="61"/>
      <c r="L1119" s="61"/>
      <c r="M1119" s="226" t="str">
        <f t="shared" si="627"/>
        <v>S.I.</v>
      </c>
      <c r="N1119" s="234"/>
      <c r="O1119" s="63"/>
      <c r="P1119" s="63"/>
      <c r="Q1119" s="68" t="str">
        <f t="shared" si="628"/>
        <v>S.I.</v>
      </c>
      <c r="R1119" s="233"/>
      <c r="S1119" s="65"/>
      <c r="T1119" s="65"/>
      <c r="U1119" s="69" t="str">
        <f t="shared" si="629"/>
        <v>S.I.</v>
      </c>
      <c r="V1119" s="232"/>
      <c r="W1119" s="66"/>
      <c r="X1119" s="66"/>
      <c r="Y1119" s="70" t="str">
        <f t="shared" si="630"/>
        <v>S.I.</v>
      </c>
      <c r="Z1119" s="440"/>
      <c r="AA1119" s="441"/>
      <c r="AB1119" s="441"/>
      <c r="AC1119" s="442" t="str">
        <f t="shared" ref="AC1119:AC1121" si="634">IF(AND(Z1119="DISPONIBLE"),AA1119/AB1119,IF(AND(Z1119="NO DISPONIBLE"),"N.D.","S.I."))</f>
        <v>S.I.</v>
      </c>
      <c r="AD1119" s="446"/>
      <c r="AE1119" s="447"/>
      <c r="AF1119" s="447"/>
      <c r="AG1119" s="448" t="str">
        <f t="shared" ref="AG1119:AG1121" si="635">IF(AND(AD1119="DISPONIBLE"),AE1119/AF1119,IF(AND(AD1119="NO DISPONIBLE"),"N.D.","S.I."))</f>
        <v>S.I.</v>
      </c>
      <c r="AH1119" s="452"/>
      <c r="AI1119" s="453"/>
      <c r="AJ1119" s="453"/>
      <c r="AK1119" s="454" t="str">
        <f t="shared" ref="AK1119:AK1121" si="636">IF(AND(AH1119="DISPONIBLE"),AI1119/AJ1119,IF(AND(AH1119="NO DISPONIBLE"),"N.D.","S.I."))</f>
        <v>S.I.</v>
      </c>
      <c r="AL1119" s="3"/>
    </row>
    <row r="1120" spans="1:38">
      <c r="A1120" s="546"/>
      <c r="B1120" s="549"/>
      <c r="C1120" s="385">
        <f t="shared" si="611"/>
        <v>1024</v>
      </c>
      <c r="D1120" s="158" t="s">
        <v>294</v>
      </c>
      <c r="E1120" s="111" t="s">
        <v>129</v>
      </c>
      <c r="F1120" s="212"/>
      <c r="G1120" s="59"/>
      <c r="H1120" s="59"/>
      <c r="I1120" s="238" t="str">
        <f t="shared" si="626"/>
        <v>S.I.</v>
      </c>
      <c r="J1120" s="235"/>
      <c r="K1120" s="61"/>
      <c r="L1120" s="61"/>
      <c r="M1120" s="226" t="str">
        <f t="shared" si="627"/>
        <v>S.I.</v>
      </c>
      <c r="N1120" s="234"/>
      <c r="O1120" s="63"/>
      <c r="P1120" s="63"/>
      <c r="Q1120" s="68" t="str">
        <f t="shared" si="628"/>
        <v>S.I.</v>
      </c>
      <c r="R1120" s="233"/>
      <c r="S1120" s="65"/>
      <c r="T1120" s="65"/>
      <c r="U1120" s="69" t="str">
        <f t="shared" si="629"/>
        <v>S.I.</v>
      </c>
      <c r="V1120" s="232"/>
      <c r="W1120" s="66"/>
      <c r="X1120" s="66"/>
      <c r="Y1120" s="70" t="str">
        <f t="shared" si="630"/>
        <v>S.I.</v>
      </c>
      <c r="Z1120" s="440"/>
      <c r="AA1120" s="441"/>
      <c r="AB1120" s="441"/>
      <c r="AC1120" s="442" t="str">
        <f t="shared" si="634"/>
        <v>S.I.</v>
      </c>
      <c r="AD1120" s="446"/>
      <c r="AE1120" s="447"/>
      <c r="AF1120" s="447"/>
      <c r="AG1120" s="448" t="str">
        <f t="shared" si="635"/>
        <v>S.I.</v>
      </c>
      <c r="AH1120" s="452"/>
      <c r="AI1120" s="453"/>
      <c r="AJ1120" s="453"/>
      <c r="AK1120" s="454" t="str">
        <f t="shared" si="636"/>
        <v>S.I.</v>
      </c>
      <c r="AL1120" s="3"/>
    </row>
    <row r="1121" spans="1:38">
      <c r="A1121" s="550" t="s">
        <v>385</v>
      </c>
      <c r="B1121" s="547" t="s">
        <v>128</v>
      </c>
      <c r="C1121" s="385">
        <f t="shared" si="611"/>
        <v>1025</v>
      </c>
      <c r="D1121" s="158" t="s">
        <v>301</v>
      </c>
      <c r="E1121" s="111" t="s">
        <v>129</v>
      </c>
      <c r="F1121" s="212"/>
      <c r="G1121" s="59"/>
      <c r="H1121" s="59"/>
      <c r="I1121" s="238" t="str">
        <f t="shared" si="626"/>
        <v>S.I.</v>
      </c>
      <c r="J1121" s="235"/>
      <c r="K1121" s="61"/>
      <c r="L1121" s="61"/>
      <c r="M1121" s="226" t="str">
        <f t="shared" si="627"/>
        <v>S.I.</v>
      </c>
      <c r="N1121" s="234"/>
      <c r="O1121" s="63"/>
      <c r="P1121" s="63"/>
      <c r="Q1121" s="68" t="str">
        <f t="shared" si="628"/>
        <v>S.I.</v>
      </c>
      <c r="R1121" s="233"/>
      <c r="S1121" s="65"/>
      <c r="T1121" s="65"/>
      <c r="U1121" s="69" t="str">
        <f t="shared" si="629"/>
        <v>S.I.</v>
      </c>
      <c r="V1121" s="232"/>
      <c r="W1121" s="66"/>
      <c r="X1121" s="66"/>
      <c r="Y1121" s="70" t="str">
        <f t="shared" si="630"/>
        <v>S.I.</v>
      </c>
      <c r="Z1121" s="440"/>
      <c r="AA1121" s="441"/>
      <c r="AB1121" s="441"/>
      <c r="AC1121" s="442" t="str">
        <f t="shared" si="634"/>
        <v>S.I.</v>
      </c>
      <c r="AD1121" s="446"/>
      <c r="AE1121" s="447"/>
      <c r="AF1121" s="447"/>
      <c r="AG1121" s="448" t="str">
        <f t="shared" si="635"/>
        <v>S.I.</v>
      </c>
      <c r="AH1121" s="452"/>
      <c r="AI1121" s="453"/>
      <c r="AJ1121" s="453"/>
      <c r="AK1121" s="454" t="str">
        <f t="shared" si="636"/>
        <v>S.I.</v>
      </c>
      <c r="AL1121" s="3"/>
    </row>
    <row r="1122" spans="1:38" ht="24">
      <c r="A1122" s="550"/>
      <c r="B1122" s="548"/>
      <c r="C1122" s="385">
        <v>1762</v>
      </c>
      <c r="D1122" s="158" t="s">
        <v>504</v>
      </c>
      <c r="E1122" s="111" t="s">
        <v>129</v>
      </c>
      <c r="F1122" s="212"/>
      <c r="G1122" s="59"/>
      <c r="H1122" s="59"/>
      <c r="I1122" s="238" t="str">
        <f>IF(AND(F1122="DISPONIBLE"),G1122/H1122,IF(AND(F1122="NO DISPONIBLE"),"N.D.","S.I."))</f>
        <v>S.I.</v>
      </c>
      <c r="J1122" s="235"/>
      <c r="K1122" s="61"/>
      <c r="L1122" s="61"/>
      <c r="M1122" s="226" t="str">
        <f>IF(AND(J1122="DISPONIBLE"),K1122/L1122,IF(AND(J1122="NO DISPONIBLE"),"N.D.","S.I."))</f>
        <v>S.I.</v>
      </c>
      <c r="N1122" s="234"/>
      <c r="O1122" s="63"/>
      <c r="P1122" s="63"/>
      <c r="Q1122" s="68" t="str">
        <f>IF(AND(N1122="DISPONIBLE"),O1122/P1122,IF(AND(N1122="NO DISPONIBLE"),"N.D.","S.I."))</f>
        <v>S.I.</v>
      </c>
      <c r="R1122" s="233"/>
      <c r="S1122" s="65"/>
      <c r="T1122" s="65"/>
      <c r="U1122" s="69" t="str">
        <f>IF(AND(R1122="DISPONIBLE"),S1122/T1122,IF(AND(R1122="NO DISPONIBLE"),"N.D.","S.I."))</f>
        <v>S.I.</v>
      </c>
      <c r="V1122" s="232"/>
      <c r="W1122" s="66"/>
      <c r="X1122" s="66"/>
      <c r="Y1122" s="70" t="str">
        <f>IF(AND(V1122="DISPONIBLE"),W1122/X1122,IF(AND(V1122="NO DISPONIBLE"),"N.D.","S.I."))</f>
        <v>S.I.</v>
      </c>
      <c r="Z1122" s="440"/>
      <c r="AA1122" s="441"/>
      <c r="AB1122" s="441"/>
      <c r="AC1122" s="442" t="str">
        <f>IF(AND(Z1122="DISPONIBLE"),AA1122/AB1122,IF(AND(Z1122="NO DISPONIBLE"),"N.D.","S.I."))</f>
        <v>S.I.</v>
      </c>
      <c r="AD1122" s="446"/>
      <c r="AE1122" s="447"/>
      <c r="AF1122" s="447"/>
      <c r="AG1122" s="448" t="str">
        <f>IF(AND(AD1122="DISPONIBLE"),AE1122/AF1122,IF(AND(AD1122="NO DISPONIBLE"),"N.D.","S.I."))</f>
        <v>S.I.</v>
      </c>
      <c r="AH1122" s="452"/>
      <c r="AI1122" s="453"/>
      <c r="AJ1122" s="453"/>
      <c r="AK1122" s="454" t="str">
        <f>IF(AND(AH1122="DISPONIBLE"),AI1122/AJ1122,IF(AND(AH1122="NO DISPONIBLE"),"N.D.","S.I."))</f>
        <v>S.I.</v>
      </c>
      <c r="AL1122" s="3"/>
    </row>
    <row r="1123" spans="1:38" ht="24">
      <c r="A1123" s="550"/>
      <c r="B1123" s="548"/>
      <c r="C1123" s="385">
        <f>+C1121+1</f>
        <v>1026</v>
      </c>
      <c r="D1123" s="158" t="s">
        <v>302</v>
      </c>
      <c r="E1123" s="111" t="s">
        <v>129</v>
      </c>
      <c r="F1123" s="212"/>
      <c r="G1123" s="59"/>
      <c r="H1123" s="59"/>
      <c r="I1123" s="238" t="str">
        <f t="shared" si="626"/>
        <v>S.I.</v>
      </c>
      <c r="J1123" s="235"/>
      <c r="K1123" s="61"/>
      <c r="L1123" s="61"/>
      <c r="M1123" s="226" t="str">
        <f t="shared" si="627"/>
        <v>S.I.</v>
      </c>
      <c r="N1123" s="234"/>
      <c r="O1123" s="63"/>
      <c r="P1123" s="63"/>
      <c r="Q1123" s="68" t="str">
        <f t="shared" si="628"/>
        <v>S.I.</v>
      </c>
      <c r="R1123" s="233"/>
      <c r="S1123" s="65"/>
      <c r="T1123" s="65"/>
      <c r="U1123" s="69" t="str">
        <f t="shared" si="629"/>
        <v>S.I.</v>
      </c>
      <c r="V1123" s="232"/>
      <c r="W1123" s="66"/>
      <c r="X1123" s="66"/>
      <c r="Y1123" s="70" t="str">
        <f t="shared" si="630"/>
        <v>S.I.</v>
      </c>
      <c r="Z1123" s="440"/>
      <c r="AA1123" s="441"/>
      <c r="AB1123" s="441"/>
      <c r="AC1123" s="442" t="str">
        <f t="shared" ref="AC1123:AC1124" si="637">IF(AND(Z1123="DISPONIBLE"),AA1123/AB1123,IF(AND(Z1123="NO DISPONIBLE"),"N.D.","S.I."))</f>
        <v>S.I.</v>
      </c>
      <c r="AD1123" s="446"/>
      <c r="AE1123" s="447"/>
      <c r="AF1123" s="447"/>
      <c r="AG1123" s="448" t="str">
        <f t="shared" ref="AG1123:AG1124" si="638">IF(AND(AD1123="DISPONIBLE"),AE1123/AF1123,IF(AND(AD1123="NO DISPONIBLE"),"N.D.","S.I."))</f>
        <v>S.I.</v>
      </c>
      <c r="AH1123" s="452"/>
      <c r="AI1123" s="453"/>
      <c r="AJ1123" s="453"/>
      <c r="AK1123" s="454" t="str">
        <f t="shared" ref="AK1123:AK1124" si="639">IF(AND(AH1123="DISPONIBLE"),AI1123/AJ1123,IF(AND(AH1123="NO DISPONIBLE"),"N.D.","S.I."))</f>
        <v>S.I.</v>
      </c>
      <c r="AL1123" s="3"/>
    </row>
    <row r="1124" spans="1:38">
      <c r="A1124" s="550"/>
      <c r="B1124" s="549"/>
      <c r="C1124" s="385">
        <f t="shared" ref="C1124:C1161" si="640">+C1123+1</f>
        <v>1027</v>
      </c>
      <c r="D1124" s="158" t="s">
        <v>294</v>
      </c>
      <c r="E1124" s="111" t="s">
        <v>129</v>
      </c>
      <c r="F1124" s="212"/>
      <c r="G1124" s="59"/>
      <c r="H1124" s="59"/>
      <c r="I1124" s="238" t="str">
        <f t="shared" si="626"/>
        <v>S.I.</v>
      </c>
      <c r="J1124" s="235"/>
      <c r="K1124" s="61"/>
      <c r="L1124" s="61"/>
      <c r="M1124" s="226" t="str">
        <f t="shared" si="627"/>
        <v>S.I.</v>
      </c>
      <c r="N1124" s="234"/>
      <c r="O1124" s="63"/>
      <c r="P1124" s="63"/>
      <c r="Q1124" s="68" t="str">
        <f t="shared" si="628"/>
        <v>S.I.</v>
      </c>
      <c r="R1124" s="233"/>
      <c r="S1124" s="65"/>
      <c r="T1124" s="65"/>
      <c r="U1124" s="69" t="str">
        <f t="shared" si="629"/>
        <v>S.I.</v>
      </c>
      <c r="V1124" s="232"/>
      <c r="W1124" s="66"/>
      <c r="X1124" s="66"/>
      <c r="Y1124" s="70" t="str">
        <f t="shared" si="630"/>
        <v>S.I.</v>
      </c>
      <c r="Z1124" s="440"/>
      <c r="AA1124" s="441"/>
      <c r="AB1124" s="441"/>
      <c r="AC1124" s="442" t="str">
        <f t="shared" si="637"/>
        <v>S.I.</v>
      </c>
      <c r="AD1124" s="446"/>
      <c r="AE1124" s="447"/>
      <c r="AF1124" s="447"/>
      <c r="AG1124" s="448" t="str">
        <f t="shared" si="638"/>
        <v>S.I.</v>
      </c>
      <c r="AH1124" s="452"/>
      <c r="AI1124" s="453"/>
      <c r="AJ1124" s="453"/>
      <c r="AK1124" s="454" t="str">
        <f t="shared" si="639"/>
        <v>S.I.</v>
      </c>
      <c r="AL1124" s="3"/>
    </row>
    <row r="1125" spans="1:38" ht="19.5" customHeight="1">
      <c r="A1125" s="552" t="s">
        <v>434</v>
      </c>
      <c r="B1125" s="551" t="s">
        <v>193</v>
      </c>
      <c r="C1125" s="385">
        <f t="shared" si="640"/>
        <v>1028</v>
      </c>
      <c r="D1125" s="541" t="s">
        <v>399</v>
      </c>
      <c r="E1125" s="159" t="s">
        <v>0</v>
      </c>
      <c r="F1125" s="212"/>
      <c r="G1125" s="217"/>
      <c r="H1125" s="216"/>
      <c r="I1125" s="219" t="str">
        <f t="shared" ref="I1125:I1168" si="641">IF(AND(F1125="DISPONIBLE"),G1125,IF(AND(F1125="NO DISPONIBLE"),"N.D.","S.I."))</f>
        <v>S.I.</v>
      </c>
      <c r="J1125" s="235"/>
      <c r="K1125" s="61"/>
      <c r="L1125" s="224"/>
      <c r="M1125" s="225" t="str">
        <f t="shared" ref="M1125:M1168" si="642">IF(AND(J1125="DISPONIBLE"),K1125,IF(AND(J1125="NO DISPONIBLE"),"N.D.","S.I."))</f>
        <v>S.I.</v>
      </c>
      <c r="N1125" s="234"/>
      <c r="O1125" s="63"/>
      <c r="P1125" s="227"/>
      <c r="Q1125" s="228" t="str">
        <f t="shared" ref="Q1125:Q1168" si="643">IF(AND(N1125="DISPONIBLE"),O1125,IF(AND(N1125="NO DISPONIBLE"),"N.D.","S.I."))</f>
        <v>S.I.</v>
      </c>
      <c r="R1125" s="233"/>
      <c r="S1125" s="65"/>
      <c r="T1125" s="222"/>
      <c r="U1125" s="223" t="str">
        <f t="shared" ref="U1125:U1168" si="644">IF(AND(R1125="DISPONIBLE"),S1125,IF(AND(R1125="NO DISPONIBLE"),"N.D.","S.I."))</f>
        <v>S.I.</v>
      </c>
      <c r="V1125" s="232"/>
      <c r="W1125" s="66"/>
      <c r="X1125" s="229"/>
      <c r="Y1125" s="230" t="str">
        <f t="shared" ref="Y1125:Y1168" si="645">IF(AND(V1125="DISPONIBLE"),W1125,IF(AND(V1125="NO DISPONIBLE"),"N.D.","S.I."))</f>
        <v>S.I.</v>
      </c>
      <c r="Z1125" s="440"/>
      <c r="AA1125" s="441"/>
      <c r="AB1125" s="465"/>
      <c r="AC1125" s="443" t="str">
        <f t="shared" ref="AC1125:AC1160" si="646">IF(AND(Z1125="DISPONIBLE"),AA1125,IF(AND(Z1125="NO DISPONIBLE"),"N.D.","S.I."))</f>
        <v>S.I.</v>
      </c>
      <c r="AD1125" s="446"/>
      <c r="AE1125" s="447"/>
      <c r="AF1125" s="468"/>
      <c r="AG1125" s="449" t="str">
        <f t="shared" ref="AG1125:AG1160" si="647">IF(AND(AD1125="DISPONIBLE"),AE1125,IF(AND(AD1125="NO DISPONIBLE"),"N.D.","S.I."))</f>
        <v>S.I.</v>
      </c>
      <c r="AH1125" s="452"/>
      <c r="AI1125" s="453"/>
      <c r="AJ1125" s="473"/>
      <c r="AK1125" s="455" t="str">
        <f t="shared" ref="AK1125:AK1160" si="648">IF(AND(AH1125="DISPONIBLE"),AI1125,IF(AND(AH1125="NO DISPONIBLE"),"N.D.","S.I."))</f>
        <v>S.I.</v>
      </c>
      <c r="AL1125" s="1"/>
    </row>
    <row r="1126" spans="1:38" ht="19.5" customHeight="1">
      <c r="A1126" s="552"/>
      <c r="B1126" s="551"/>
      <c r="C1126" s="385">
        <f t="shared" si="640"/>
        <v>1029</v>
      </c>
      <c r="D1126" s="541"/>
      <c r="E1126" s="159" t="s">
        <v>412</v>
      </c>
      <c r="F1126" s="212"/>
      <c r="G1126" s="217"/>
      <c r="H1126" s="216"/>
      <c r="I1126" s="219" t="str">
        <f t="shared" si="641"/>
        <v>S.I.</v>
      </c>
      <c r="J1126" s="235"/>
      <c r="K1126" s="61"/>
      <c r="L1126" s="224"/>
      <c r="M1126" s="225" t="str">
        <f t="shared" si="642"/>
        <v>S.I.</v>
      </c>
      <c r="N1126" s="234"/>
      <c r="O1126" s="63"/>
      <c r="P1126" s="227"/>
      <c r="Q1126" s="228" t="str">
        <f t="shared" si="643"/>
        <v>S.I.</v>
      </c>
      <c r="R1126" s="233"/>
      <c r="S1126" s="65"/>
      <c r="T1126" s="222"/>
      <c r="U1126" s="223" t="str">
        <f t="shared" si="644"/>
        <v>S.I.</v>
      </c>
      <c r="V1126" s="232"/>
      <c r="W1126" s="66"/>
      <c r="X1126" s="229"/>
      <c r="Y1126" s="230" t="str">
        <f t="shared" si="645"/>
        <v>S.I.</v>
      </c>
      <c r="Z1126" s="440"/>
      <c r="AA1126" s="441"/>
      <c r="AB1126" s="465"/>
      <c r="AC1126" s="443" t="str">
        <f t="shared" si="646"/>
        <v>S.I.</v>
      </c>
      <c r="AD1126" s="446"/>
      <c r="AE1126" s="447"/>
      <c r="AF1126" s="468"/>
      <c r="AG1126" s="449" t="str">
        <f t="shared" si="647"/>
        <v>S.I.</v>
      </c>
      <c r="AH1126" s="452"/>
      <c r="AI1126" s="453"/>
      <c r="AJ1126" s="473"/>
      <c r="AK1126" s="455" t="str">
        <f t="shared" si="648"/>
        <v>S.I.</v>
      </c>
      <c r="AL1126" s="1"/>
    </row>
    <row r="1127" spans="1:38" ht="19.5" customHeight="1">
      <c r="A1127" s="552"/>
      <c r="B1127" s="551"/>
      <c r="C1127" s="385">
        <f t="shared" si="640"/>
        <v>1030</v>
      </c>
      <c r="D1127" s="541" t="s">
        <v>400</v>
      </c>
      <c r="E1127" s="159" t="s">
        <v>0</v>
      </c>
      <c r="F1127" s="212"/>
      <c r="G1127" s="217"/>
      <c r="H1127" s="216"/>
      <c r="I1127" s="219" t="str">
        <f t="shared" si="641"/>
        <v>S.I.</v>
      </c>
      <c r="J1127" s="235"/>
      <c r="K1127" s="61"/>
      <c r="L1127" s="224"/>
      <c r="M1127" s="225" t="str">
        <f t="shared" si="642"/>
        <v>S.I.</v>
      </c>
      <c r="N1127" s="234"/>
      <c r="O1127" s="63"/>
      <c r="P1127" s="227"/>
      <c r="Q1127" s="228" t="str">
        <f t="shared" si="643"/>
        <v>S.I.</v>
      </c>
      <c r="R1127" s="233"/>
      <c r="S1127" s="65"/>
      <c r="T1127" s="222"/>
      <c r="U1127" s="223" t="str">
        <f t="shared" si="644"/>
        <v>S.I.</v>
      </c>
      <c r="V1127" s="232"/>
      <c r="W1127" s="66"/>
      <c r="X1127" s="229"/>
      <c r="Y1127" s="230" t="str">
        <f t="shared" si="645"/>
        <v>S.I.</v>
      </c>
      <c r="Z1127" s="440"/>
      <c r="AA1127" s="441"/>
      <c r="AB1127" s="465"/>
      <c r="AC1127" s="443" t="str">
        <f t="shared" si="646"/>
        <v>S.I.</v>
      </c>
      <c r="AD1127" s="446"/>
      <c r="AE1127" s="447"/>
      <c r="AF1127" s="468"/>
      <c r="AG1127" s="449" t="str">
        <f t="shared" si="647"/>
        <v>S.I.</v>
      </c>
      <c r="AH1127" s="452"/>
      <c r="AI1127" s="453"/>
      <c r="AJ1127" s="473"/>
      <c r="AK1127" s="455" t="str">
        <f t="shared" si="648"/>
        <v>S.I.</v>
      </c>
      <c r="AL1127" s="1"/>
    </row>
    <row r="1128" spans="1:38" ht="19.5" customHeight="1">
      <c r="A1128" s="552"/>
      <c r="B1128" s="551"/>
      <c r="C1128" s="385">
        <f t="shared" si="640"/>
        <v>1031</v>
      </c>
      <c r="D1128" s="541" t="s">
        <v>400</v>
      </c>
      <c r="E1128" s="159" t="s">
        <v>412</v>
      </c>
      <c r="F1128" s="212"/>
      <c r="G1128" s="217"/>
      <c r="H1128" s="216"/>
      <c r="I1128" s="219" t="str">
        <f t="shared" si="641"/>
        <v>S.I.</v>
      </c>
      <c r="J1128" s="235"/>
      <c r="K1128" s="61"/>
      <c r="L1128" s="224"/>
      <c r="M1128" s="225" t="str">
        <f t="shared" si="642"/>
        <v>S.I.</v>
      </c>
      <c r="N1128" s="234"/>
      <c r="O1128" s="63"/>
      <c r="P1128" s="227"/>
      <c r="Q1128" s="228" t="str">
        <f t="shared" si="643"/>
        <v>S.I.</v>
      </c>
      <c r="R1128" s="233"/>
      <c r="S1128" s="65"/>
      <c r="T1128" s="222"/>
      <c r="U1128" s="223" t="str">
        <f t="shared" si="644"/>
        <v>S.I.</v>
      </c>
      <c r="V1128" s="232"/>
      <c r="W1128" s="66"/>
      <c r="X1128" s="229"/>
      <c r="Y1128" s="230" t="str">
        <f t="shared" si="645"/>
        <v>S.I.</v>
      </c>
      <c r="Z1128" s="440"/>
      <c r="AA1128" s="441"/>
      <c r="AB1128" s="465"/>
      <c r="AC1128" s="443" t="str">
        <f t="shared" si="646"/>
        <v>S.I.</v>
      </c>
      <c r="AD1128" s="446"/>
      <c r="AE1128" s="447"/>
      <c r="AF1128" s="468"/>
      <c r="AG1128" s="449" t="str">
        <f t="shared" si="647"/>
        <v>S.I.</v>
      </c>
      <c r="AH1128" s="452"/>
      <c r="AI1128" s="453"/>
      <c r="AJ1128" s="473"/>
      <c r="AK1128" s="455" t="str">
        <f t="shared" si="648"/>
        <v>S.I.</v>
      </c>
      <c r="AL1128" s="1"/>
    </row>
    <row r="1129" spans="1:38" ht="19.5" customHeight="1">
      <c r="A1129" s="552"/>
      <c r="B1129" s="551"/>
      <c r="C1129" s="385">
        <f t="shared" si="640"/>
        <v>1032</v>
      </c>
      <c r="D1129" s="541" t="s">
        <v>401</v>
      </c>
      <c r="E1129" s="159" t="s">
        <v>0</v>
      </c>
      <c r="F1129" s="212"/>
      <c r="G1129" s="217"/>
      <c r="H1129" s="216"/>
      <c r="I1129" s="219" t="str">
        <f t="shared" si="641"/>
        <v>S.I.</v>
      </c>
      <c r="J1129" s="235"/>
      <c r="K1129" s="61"/>
      <c r="L1129" s="224"/>
      <c r="M1129" s="225" t="str">
        <f t="shared" si="642"/>
        <v>S.I.</v>
      </c>
      <c r="N1129" s="234"/>
      <c r="O1129" s="63"/>
      <c r="P1129" s="227"/>
      <c r="Q1129" s="228" t="str">
        <f t="shared" si="643"/>
        <v>S.I.</v>
      </c>
      <c r="R1129" s="233"/>
      <c r="S1129" s="65"/>
      <c r="T1129" s="222"/>
      <c r="U1129" s="223" t="str">
        <f t="shared" si="644"/>
        <v>S.I.</v>
      </c>
      <c r="V1129" s="232"/>
      <c r="W1129" s="66"/>
      <c r="X1129" s="229"/>
      <c r="Y1129" s="230" t="str">
        <f t="shared" si="645"/>
        <v>S.I.</v>
      </c>
      <c r="Z1129" s="440"/>
      <c r="AA1129" s="441"/>
      <c r="AB1129" s="465"/>
      <c r="AC1129" s="443" t="str">
        <f t="shared" si="646"/>
        <v>S.I.</v>
      </c>
      <c r="AD1129" s="446"/>
      <c r="AE1129" s="447"/>
      <c r="AF1129" s="468"/>
      <c r="AG1129" s="449" t="str">
        <f t="shared" si="647"/>
        <v>S.I.</v>
      </c>
      <c r="AH1129" s="452"/>
      <c r="AI1129" s="453"/>
      <c r="AJ1129" s="473"/>
      <c r="AK1129" s="455" t="str">
        <f t="shared" si="648"/>
        <v>S.I.</v>
      </c>
      <c r="AL1129" s="1"/>
    </row>
    <row r="1130" spans="1:38" ht="19.5" customHeight="1">
      <c r="A1130" s="552"/>
      <c r="B1130" s="551"/>
      <c r="C1130" s="385">
        <f t="shared" si="640"/>
        <v>1033</v>
      </c>
      <c r="D1130" s="541" t="s">
        <v>401</v>
      </c>
      <c r="E1130" s="159" t="s">
        <v>412</v>
      </c>
      <c r="F1130" s="212"/>
      <c r="G1130" s="217"/>
      <c r="H1130" s="216"/>
      <c r="I1130" s="219" t="str">
        <f t="shared" si="641"/>
        <v>S.I.</v>
      </c>
      <c r="J1130" s="235"/>
      <c r="K1130" s="61"/>
      <c r="L1130" s="224"/>
      <c r="M1130" s="225" t="str">
        <f t="shared" si="642"/>
        <v>S.I.</v>
      </c>
      <c r="N1130" s="234"/>
      <c r="O1130" s="63"/>
      <c r="P1130" s="227"/>
      <c r="Q1130" s="228" t="str">
        <f t="shared" si="643"/>
        <v>S.I.</v>
      </c>
      <c r="R1130" s="233"/>
      <c r="S1130" s="65"/>
      <c r="T1130" s="222"/>
      <c r="U1130" s="223" t="str">
        <f t="shared" si="644"/>
        <v>S.I.</v>
      </c>
      <c r="V1130" s="232"/>
      <c r="W1130" s="66"/>
      <c r="X1130" s="229"/>
      <c r="Y1130" s="230" t="str">
        <f t="shared" si="645"/>
        <v>S.I.</v>
      </c>
      <c r="Z1130" s="440"/>
      <c r="AA1130" s="441"/>
      <c r="AB1130" s="465"/>
      <c r="AC1130" s="443" t="str">
        <f t="shared" si="646"/>
        <v>S.I.</v>
      </c>
      <c r="AD1130" s="446"/>
      <c r="AE1130" s="447"/>
      <c r="AF1130" s="468"/>
      <c r="AG1130" s="449" t="str">
        <f t="shared" si="647"/>
        <v>S.I.</v>
      </c>
      <c r="AH1130" s="452"/>
      <c r="AI1130" s="453"/>
      <c r="AJ1130" s="473"/>
      <c r="AK1130" s="455" t="str">
        <f t="shared" si="648"/>
        <v>S.I.</v>
      </c>
      <c r="AL1130" s="1"/>
    </row>
    <row r="1131" spans="1:38" ht="19.5" customHeight="1" outlineLevel="1">
      <c r="A1131" s="552"/>
      <c r="B1131" s="551"/>
      <c r="C1131" s="386">
        <v>1808</v>
      </c>
      <c r="D1131" s="542" t="s">
        <v>860</v>
      </c>
      <c r="E1131" s="159" t="s">
        <v>0</v>
      </c>
      <c r="F1131" s="212"/>
      <c r="G1131" s="217"/>
      <c r="H1131" s="216"/>
      <c r="I1131" s="219" t="str">
        <f t="shared" si="641"/>
        <v>S.I.</v>
      </c>
      <c r="J1131" s="235"/>
      <c r="K1131" s="61"/>
      <c r="L1131" s="224"/>
      <c r="M1131" s="225" t="str">
        <f t="shared" si="642"/>
        <v>S.I.</v>
      </c>
      <c r="N1131" s="234"/>
      <c r="O1131" s="63"/>
      <c r="P1131" s="227"/>
      <c r="Q1131" s="228" t="str">
        <f t="shared" si="643"/>
        <v>S.I.</v>
      </c>
      <c r="R1131" s="233"/>
      <c r="S1131" s="65"/>
      <c r="T1131" s="222"/>
      <c r="U1131" s="223" t="str">
        <f t="shared" si="644"/>
        <v>S.I.</v>
      </c>
      <c r="V1131" s="232"/>
      <c r="W1131" s="66"/>
      <c r="X1131" s="229"/>
      <c r="Y1131" s="230" t="str">
        <f t="shared" si="645"/>
        <v>S.I.</v>
      </c>
      <c r="Z1131" s="440"/>
      <c r="AA1131" s="441"/>
      <c r="AB1131" s="465"/>
      <c r="AC1131" s="443" t="str">
        <f t="shared" si="646"/>
        <v>S.I.</v>
      </c>
      <c r="AD1131" s="446"/>
      <c r="AE1131" s="447"/>
      <c r="AF1131" s="468"/>
      <c r="AG1131" s="449" t="str">
        <f t="shared" si="647"/>
        <v>S.I.</v>
      </c>
      <c r="AH1131" s="452"/>
      <c r="AI1131" s="453"/>
      <c r="AJ1131" s="473"/>
      <c r="AK1131" s="455" t="str">
        <f t="shared" si="648"/>
        <v>S.I.</v>
      </c>
      <c r="AL1131" s="1"/>
    </row>
    <row r="1132" spans="1:38" ht="19.5" customHeight="1" outlineLevel="1">
      <c r="A1132" s="552"/>
      <c r="B1132" s="551"/>
      <c r="C1132" s="386">
        <v>1833</v>
      </c>
      <c r="D1132" s="543" t="s">
        <v>402</v>
      </c>
      <c r="E1132" s="159" t="s">
        <v>412</v>
      </c>
      <c r="F1132" s="212"/>
      <c r="G1132" s="217"/>
      <c r="H1132" s="216"/>
      <c r="I1132" s="219" t="str">
        <f t="shared" si="641"/>
        <v>S.I.</v>
      </c>
      <c r="J1132" s="235"/>
      <c r="K1132" s="61"/>
      <c r="L1132" s="224"/>
      <c r="M1132" s="225" t="str">
        <f t="shared" si="642"/>
        <v>S.I.</v>
      </c>
      <c r="N1132" s="234"/>
      <c r="O1132" s="63"/>
      <c r="P1132" s="227"/>
      <c r="Q1132" s="228" t="str">
        <f t="shared" si="643"/>
        <v>S.I.</v>
      </c>
      <c r="R1132" s="233"/>
      <c r="S1132" s="65"/>
      <c r="T1132" s="222"/>
      <c r="U1132" s="223" t="str">
        <f t="shared" si="644"/>
        <v>S.I.</v>
      </c>
      <c r="V1132" s="232"/>
      <c r="W1132" s="66"/>
      <c r="X1132" s="229"/>
      <c r="Y1132" s="230" t="str">
        <f t="shared" si="645"/>
        <v>S.I.</v>
      </c>
      <c r="Z1132" s="440"/>
      <c r="AA1132" s="441"/>
      <c r="AB1132" s="465"/>
      <c r="AC1132" s="443" t="str">
        <f t="shared" si="646"/>
        <v>S.I.</v>
      </c>
      <c r="AD1132" s="446"/>
      <c r="AE1132" s="447"/>
      <c r="AF1132" s="468"/>
      <c r="AG1132" s="449" t="str">
        <f t="shared" si="647"/>
        <v>S.I.</v>
      </c>
      <c r="AH1132" s="452"/>
      <c r="AI1132" s="453"/>
      <c r="AJ1132" s="473"/>
      <c r="AK1132" s="455" t="str">
        <f t="shared" si="648"/>
        <v>S.I.</v>
      </c>
      <c r="AL1132" s="1"/>
    </row>
    <row r="1133" spans="1:38" ht="19.5" customHeight="1" outlineLevel="1">
      <c r="A1133" s="552"/>
      <c r="B1133" s="551"/>
      <c r="C1133" s="386">
        <v>1858</v>
      </c>
      <c r="D1133" s="542" t="s">
        <v>861</v>
      </c>
      <c r="E1133" s="159" t="s">
        <v>0</v>
      </c>
      <c r="F1133" s="212"/>
      <c r="G1133" s="217"/>
      <c r="H1133" s="216"/>
      <c r="I1133" s="219" t="str">
        <f t="shared" si="641"/>
        <v>S.I.</v>
      </c>
      <c r="J1133" s="235"/>
      <c r="K1133" s="61"/>
      <c r="L1133" s="224"/>
      <c r="M1133" s="225" t="str">
        <f t="shared" si="642"/>
        <v>S.I.</v>
      </c>
      <c r="N1133" s="234"/>
      <c r="O1133" s="63"/>
      <c r="P1133" s="227"/>
      <c r="Q1133" s="228" t="str">
        <f t="shared" si="643"/>
        <v>S.I.</v>
      </c>
      <c r="R1133" s="233"/>
      <c r="S1133" s="65"/>
      <c r="T1133" s="222"/>
      <c r="U1133" s="223" t="str">
        <f t="shared" si="644"/>
        <v>S.I.</v>
      </c>
      <c r="V1133" s="232"/>
      <c r="W1133" s="66"/>
      <c r="X1133" s="229"/>
      <c r="Y1133" s="230" t="str">
        <f t="shared" si="645"/>
        <v>S.I.</v>
      </c>
      <c r="Z1133" s="440"/>
      <c r="AA1133" s="441"/>
      <c r="AB1133" s="465"/>
      <c r="AC1133" s="443" t="str">
        <f t="shared" si="646"/>
        <v>S.I.</v>
      </c>
      <c r="AD1133" s="446"/>
      <c r="AE1133" s="447"/>
      <c r="AF1133" s="468"/>
      <c r="AG1133" s="449" t="str">
        <f t="shared" si="647"/>
        <v>S.I.</v>
      </c>
      <c r="AH1133" s="452"/>
      <c r="AI1133" s="453"/>
      <c r="AJ1133" s="473"/>
      <c r="AK1133" s="455" t="str">
        <f t="shared" si="648"/>
        <v>S.I.</v>
      </c>
      <c r="AL1133" s="1"/>
    </row>
    <row r="1134" spans="1:38" ht="19.5" customHeight="1" outlineLevel="1">
      <c r="A1134" s="552"/>
      <c r="B1134" s="551"/>
      <c r="C1134" s="386">
        <v>1883</v>
      </c>
      <c r="D1134" s="543" t="s">
        <v>402</v>
      </c>
      <c r="E1134" s="159" t="s">
        <v>412</v>
      </c>
      <c r="F1134" s="212"/>
      <c r="G1134" s="217"/>
      <c r="H1134" s="216"/>
      <c r="I1134" s="219" t="str">
        <f t="shared" si="641"/>
        <v>S.I.</v>
      </c>
      <c r="J1134" s="235"/>
      <c r="K1134" s="61"/>
      <c r="L1134" s="224"/>
      <c r="M1134" s="225" t="str">
        <f t="shared" si="642"/>
        <v>S.I.</v>
      </c>
      <c r="N1134" s="234"/>
      <c r="O1134" s="63"/>
      <c r="P1134" s="227"/>
      <c r="Q1134" s="228" t="str">
        <f t="shared" si="643"/>
        <v>S.I.</v>
      </c>
      <c r="R1134" s="233"/>
      <c r="S1134" s="65"/>
      <c r="T1134" s="222"/>
      <c r="U1134" s="223" t="str">
        <f t="shared" si="644"/>
        <v>S.I.</v>
      </c>
      <c r="V1134" s="232"/>
      <c r="W1134" s="66"/>
      <c r="X1134" s="229"/>
      <c r="Y1134" s="230" t="str">
        <f t="shared" si="645"/>
        <v>S.I.</v>
      </c>
      <c r="Z1134" s="440"/>
      <c r="AA1134" s="441"/>
      <c r="AB1134" s="465"/>
      <c r="AC1134" s="443" t="str">
        <f t="shared" si="646"/>
        <v>S.I.</v>
      </c>
      <c r="AD1134" s="446"/>
      <c r="AE1134" s="447"/>
      <c r="AF1134" s="468"/>
      <c r="AG1134" s="449" t="str">
        <f t="shared" si="647"/>
        <v>S.I.</v>
      </c>
      <c r="AH1134" s="452"/>
      <c r="AI1134" s="453"/>
      <c r="AJ1134" s="473"/>
      <c r="AK1134" s="455" t="str">
        <f t="shared" si="648"/>
        <v>S.I.</v>
      </c>
      <c r="AL1134" s="1"/>
    </row>
    <row r="1135" spans="1:38" ht="19.5" customHeight="1">
      <c r="A1135" s="552"/>
      <c r="B1135" s="551"/>
      <c r="C1135" s="385">
        <f>+C1130+1</f>
        <v>1034</v>
      </c>
      <c r="D1135" s="541" t="s">
        <v>402</v>
      </c>
      <c r="E1135" s="159" t="s">
        <v>0</v>
      </c>
      <c r="F1135" s="212"/>
      <c r="G1135" s="217"/>
      <c r="H1135" s="216"/>
      <c r="I1135" s="219" t="str">
        <f t="shared" si="641"/>
        <v>S.I.</v>
      </c>
      <c r="J1135" s="235"/>
      <c r="K1135" s="61"/>
      <c r="L1135" s="224"/>
      <c r="M1135" s="225" t="str">
        <f t="shared" si="642"/>
        <v>S.I.</v>
      </c>
      <c r="N1135" s="234"/>
      <c r="O1135" s="63"/>
      <c r="P1135" s="227"/>
      <c r="Q1135" s="228" t="str">
        <f t="shared" si="643"/>
        <v>S.I.</v>
      </c>
      <c r="R1135" s="233"/>
      <c r="S1135" s="65"/>
      <c r="T1135" s="222"/>
      <c r="U1135" s="223" t="str">
        <f t="shared" si="644"/>
        <v>S.I.</v>
      </c>
      <c r="V1135" s="232"/>
      <c r="W1135" s="66"/>
      <c r="X1135" s="229"/>
      <c r="Y1135" s="230" t="str">
        <f t="shared" si="645"/>
        <v>S.I.</v>
      </c>
      <c r="Z1135" s="440"/>
      <c r="AA1135" s="441"/>
      <c r="AB1135" s="465"/>
      <c r="AC1135" s="443" t="str">
        <f t="shared" si="646"/>
        <v>S.I.</v>
      </c>
      <c r="AD1135" s="446"/>
      <c r="AE1135" s="447"/>
      <c r="AF1135" s="468"/>
      <c r="AG1135" s="449" t="str">
        <f t="shared" si="647"/>
        <v>S.I.</v>
      </c>
      <c r="AH1135" s="452"/>
      <c r="AI1135" s="453"/>
      <c r="AJ1135" s="473"/>
      <c r="AK1135" s="455" t="str">
        <f t="shared" si="648"/>
        <v>S.I.</v>
      </c>
      <c r="AL1135" s="1"/>
    </row>
    <row r="1136" spans="1:38" ht="19.5" customHeight="1">
      <c r="A1136" s="552"/>
      <c r="B1136" s="551"/>
      <c r="C1136" s="385">
        <f t="shared" si="640"/>
        <v>1035</v>
      </c>
      <c r="D1136" s="541" t="s">
        <v>402</v>
      </c>
      <c r="E1136" s="159" t="s">
        <v>412</v>
      </c>
      <c r="F1136" s="212"/>
      <c r="G1136" s="217"/>
      <c r="H1136" s="216"/>
      <c r="I1136" s="219" t="str">
        <f t="shared" si="641"/>
        <v>S.I.</v>
      </c>
      <c r="J1136" s="235"/>
      <c r="K1136" s="61"/>
      <c r="L1136" s="224"/>
      <c r="M1136" s="225" t="str">
        <f t="shared" si="642"/>
        <v>S.I.</v>
      </c>
      <c r="N1136" s="234"/>
      <c r="O1136" s="63"/>
      <c r="P1136" s="227"/>
      <c r="Q1136" s="228" t="str">
        <f t="shared" si="643"/>
        <v>S.I.</v>
      </c>
      <c r="R1136" s="233"/>
      <c r="S1136" s="65"/>
      <c r="T1136" s="222"/>
      <c r="U1136" s="223" t="str">
        <f t="shared" si="644"/>
        <v>S.I.</v>
      </c>
      <c r="V1136" s="232"/>
      <c r="W1136" s="66"/>
      <c r="X1136" s="229"/>
      <c r="Y1136" s="230" t="str">
        <f t="shared" si="645"/>
        <v>S.I.</v>
      </c>
      <c r="Z1136" s="440"/>
      <c r="AA1136" s="441"/>
      <c r="AB1136" s="465"/>
      <c r="AC1136" s="443" t="str">
        <f t="shared" si="646"/>
        <v>S.I.</v>
      </c>
      <c r="AD1136" s="446"/>
      <c r="AE1136" s="447"/>
      <c r="AF1136" s="468"/>
      <c r="AG1136" s="449" t="str">
        <f t="shared" si="647"/>
        <v>S.I.</v>
      </c>
      <c r="AH1136" s="452"/>
      <c r="AI1136" s="453"/>
      <c r="AJ1136" s="473"/>
      <c r="AK1136" s="455" t="str">
        <f t="shared" si="648"/>
        <v>S.I.</v>
      </c>
      <c r="AL1136" s="1"/>
    </row>
    <row r="1137" spans="1:38" ht="19.5" customHeight="1">
      <c r="A1137" s="552"/>
      <c r="B1137" s="551"/>
      <c r="C1137" s="385">
        <f t="shared" si="640"/>
        <v>1036</v>
      </c>
      <c r="D1137" s="541" t="s">
        <v>403</v>
      </c>
      <c r="E1137" s="159" t="s">
        <v>0</v>
      </c>
      <c r="F1137" s="212"/>
      <c r="G1137" s="217"/>
      <c r="H1137" s="216"/>
      <c r="I1137" s="219" t="str">
        <f t="shared" si="641"/>
        <v>S.I.</v>
      </c>
      <c r="J1137" s="235"/>
      <c r="K1137" s="61"/>
      <c r="L1137" s="224"/>
      <c r="M1137" s="225" t="str">
        <f t="shared" si="642"/>
        <v>S.I.</v>
      </c>
      <c r="N1137" s="234"/>
      <c r="O1137" s="63"/>
      <c r="P1137" s="227"/>
      <c r="Q1137" s="228" t="str">
        <f t="shared" si="643"/>
        <v>S.I.</v>
      </c>
      <c r="R1137" s="233"/>
      <c r="S1137" s="65"/>
      <c r="T1137" s="222"/>
      <c r="U1137" s="223" t="str">
        <f t="shared" si="644"/>
        <v>S.I.</v>
      </c>
      <c r="V1137" s="232"/>
      <c r="W1137" s="66"/>
      <c r="X1137" s="229"/>
      <c r="Y1137" s="230" t="str">
        <f t="shared" si="645"/>
        <v>S.I.</v>
      </c>
      <c r="Z1137" s="440"/>
      <c r="AA1137" s="441"/>
      <c r="AB1137" s="465"/>
      <c r="AC1137" s="443" t="str">
        <f t="shared" si="646"/>
        <v>S.I.</v>
      </c>
      <c r="AD1137" s="446"/>
      <c r="AE1137" s="447"/>
      <c r="AF1137" s="468"/>
      <c r="AG1137" s="449" t="str">
        <f t="shared" si="647"/>
        <v>S.I.</v>
      </c>
      <c r="AH1137" s="452"/>
      <c r="AI1137" s="453"/>
      <c r="AJ1137" s="473"/>
      <c r="AK1137" s="455" t="str">
        <f t="shared" si="648"/>
        <v>S.I.</v>
      </c>
      <c r="AL1137" s="1"/>
    </row>
    <row r="1138" spans="1:38" ht="19.5" customHeight="1">
      <c r="A1138" s="552"/>
      <c r="B1138" s="551"/>
      <c r="C1138" s="385">
        <f t="shared" si="640"/>
        <v>1037</v>
      </c>
      <c r="D1138" s="541" t="s">
        <v>403</v>
      </c>
      <c r="E1138" s="159" t="s">
        <v>412</v>
      </c>
      <c r="F1138" s="212"/>
      <c r="G1138" s="217"/>
      <c r="H1138" s="216"/>
      <c r="I1138" s="219" t="str">
        <f t="shared" si="641"/>
        <v>S.I.</v>
      </c>
      <c r="J1138" s="235"/>
      <c r="K1138" s="61"/>
      <c r="L1138" s="224"/>
      <c r="M1138" s="225" t="str">
        <f t="shared" si="642"/>
        <v>S.I.</v>
      </c>
      <c r="N1138" s="234"/>
      <c r="O1138" s="63"/>
      <c r="P1138" s="227"/>
      <c r="Q1138" s="228" t="str">
        <f t="shared" si="643"/>
        <v>S.I.</v>
      </c>
      <c r="R1138" s="233"/>
      <c r="S1138" s="65"/>
      <c r="T1138" s="222"/>
      <c r="U1138" s="223" t="str">
        <f t="shared" si="644"/>
        <v>S.I.</v>
      </c>
      <c r="V1138" s="232"/>
      <c r="W1138" s="66"/>
      <c r="X1138" s="229"/>
      <c r="Y1138" s="230" t="str">
        <f t="shared" si="645"/>
        <v>S.I.</v>
      </c>
      <c r="Z1138" s="440"/>
      <c r="AA1138" s="441"/>
      <c r="AB1138" s="465"/>
      <c r="AC1138" s="443" t="str">
        <f t="shared" si="646"/>
        <v>S.I.</v>
      </c>
      <c r="AD1138" s="446"/>
      <c r="AE1138" s="447"/>
      <c r="AF1138" s="468"/>
      <c r="AG1138" s="449" t="str">
        <f t="shared" si="647"/>
        <v>S.I.</v>
      </c>
      <c r="AH1138" s="452"/>
      <c r="AI1138" s="453"/>
      <c r="AJ1138" s="473"/>
      <c r="AK1138" s="455" t="str">
        <f t="shared" si="648"/>
        <v>S.I.</v>
      </c>
      <c r="AL1138" s="1"/>
    </row>
    <row r="1139" spans="1:38" ht="19.5" customHeight="1">
      <c r="A1139" s="552"/>
      <c r="B1139" s="551"/>
      <c r="C1139" s="385">
        <f t="shared" si="640"/>
        <v>1038</v>
      </c>
      <c r="D1139" s="541" t="s">
        <v>404</v>
      </c>
      <c r="E1139" s="159" t="s">
        <v>0</v>
      </c>
      <c r="F1139" s="212"/>
      <c r="G1139" s="217"/>
      <c r="H1139" s="216"/>
      <c r="I1139" s="219" t="str">
        <f t="shared" si="641"/>
        <v>S.I.</v>
      </c>
      <c r="J1139" s="235"/>
      <c r="K1139" s="61"/>
      <c r="L1139" s="224"/>
      <c r="M1139" s="225" t="str">
        <f t="shared" si="642"/>
        <v>S.I.</v>
      </c>
      <c r="N1139" s="234"/>
      <c r="O1139" s="63"/>
      <c r="P1139" s="227"/>
      <c r="Q1139" s="228" t="str">
        <f t="shared" si="643"/>
        <v>S.I.</v>
      </c>
      <c r="R1139" s="233"/>
      <c r="S1139" s="65"/>
      <c r="T1139" s="222"/>
      <c r="U1139" s="223" t="str">
        <f t="shared" si="644"/>
        <v>S.I.</v>
      </c>
      <c r="V1139" s="232"/>
      <c r="W1139" s="66"/>
      <c r="X1139" s="229"/>
      <c r="Y1139" s="230" t="str">
        <f t="shared" si="645"/>
        <v>S.I.</v>
      </c>
      <c r="Z1139" s="440"/>
      <c r="AA1139" s="441"/>
      <c r="AB1139" s="465"/>
      <c r="AC1139" s="443" t="str">
        <f t="shared" si="646"/>
        <v>S.I.</v>
      </c>
      <c r="AD1139" s="446"/>
      <c r="AE1139" s="447"/>
      <c r="AF1139" s="468"/>
      <c r="AG1139" s="449" t="str">
        <f t="shared" si="647"/>
        <v>S.I.</v>
      </c>
      <c r="AH1139" s="452"/>
      <c r="AI1139" s="453"/>
      <c r="AJ1139" s="473"/>
      <c r="AK1139" s="455" t="str">
        <f t="shared" si="648"/>
        <v>S.I.</v>
      </c>
      <c r="AL1139" s="1"/>
    </row>
    <row r="1140" spans="1:38" ht="19.5" customHeight="1">
      <c r="A1140" s="552"/>
      <c r="B1140" s="551"/>
      <c r="C1140" s="385">
        <f t="shared" si="640"/>
        <v>1039</v>
      </c>
      <c r="D1140" s="541" t="s">
        <v>404</v>
      </c>
      <c r="E1140" s="159" t="s">
        <v>412</v>
      </c>
      <c r="F1140" s="212"/>
      <c r="G1140" s="217"/>
      <c r="H1140" s="216"/>
      <c r="I1140" s="219" t="str">
        <f t="shared" si="641"/>
        <v>S.I.</v>
      </c>
      <c r="J1140" s="235"/>
      <c r="K1140" s="61"/>
      <c r="L1140" s="224"/>
      <c r="M1140" s="225" t="str">
        <f t="shared" si="642"/>
        <v>S.I.</v>
      </c>
      <c r="N1140" s="234"/>
      <c r="O1140" s="63"/>
      <c r="P1140" s="227"/>
      <c r="Q1140" s="228" t="str">
        <f t="shared" si="643"/>
        <v>S.I.</v>
      </c>
      <c r="R1140" s="233"/>
      <c r="S1140" s="65"/>
      <c r="T1140" s="222"/>
      <c r="U1140" s="223" t="str">
        <f t="shared" si="644"/>
        <v>S.I.</v>
      </c>
      <c r="V1140" s="232"/>
      <c r="W1140" s="66"/>
      <c r="X1140" s="229"/>
      <c r="Y1140" s="230" t="str">
        <f t="shared" si="645"/>
        <v>S.I.</v>
      </c>
      <c r="Z1140" s="440"/>
      <c r="AA1140" s="441"/>
      <c r="AB1140" s="465"/>
      <c r="AC1140" s="443" t="str">
        <f t="shared" si="646"/>
        <v>S.I.</v>
      </c>
      <c r="AD1140" s="446"/>
      <c r="AE1140" s="447"/>
      <c r="AF1140" s="468"/>
      <c r="AG1140" s="449" t="str">
        <f t="shared" si="647"/>
        <v>S.I.</v>
      </c>
      <c r="AH1140" s="452"/>
      <c r="AI1140" s="453"/>
      <c r="AJ1140" s="473"/>
      <c r="AK1140" s="455" t="str">
        <f t="shared" si="648"/>
        <v>S.I.</v>
      </c>
      <c r="AL1140" s="1"/>
    </row>
    <row r="1141" spans="1:38" ht="19.5" customHeight="1">
      <c r="A1141" s="552"/>
      <c r="B1141" s="551"/>
      <c r="C1141" s="385">
        <f t="shared" si="640"/>
        <v>1040</v>
      </c>
      <c r="D1141" s="541" t="s">
        <v>405</v>
      </c>
      <c r="E1141" s="159" t="s">
        <v>0</v>
      </c>
      <c r="F1141" s="212"/>
      <c r="G1141" s="217"/>
      <c r="H1141" s="216"/>
      <c r="I1141" s="219" t="str">
        <f t="shared" si="641"/>
        <v>S.I.</v>
      </c>
      <c r="J1141" s="235"/>
      <c r="K1141" s="61"/>
      <c r="L1141" s="224"/>
      <c r="M1141" s="225" t="str">
        <f t="shared" si="642"/>
        <v>S.I.</v>
      </c>
      <c r="N1141" s="234"/>
      <c r="O1141" s="63"/>
      <c r="P1141" s="227"/>
      <c r="Q1141" s="228" t="str">
        <f t="shared" si="643"/>
        <v>S.I.</v>
      </c>
      <c r="R1141" s="233"/>
      <c r="S1141" s="65"/>
      <c r="T1141" s="222"/>
      <c r="U1141" s="223" t="str">
        <f t="shared" si="644"/>
        <v>S.I.</v>
      </c>
      <c r="V1141" s="232"/>
      <c r="W1141" s="66"/>
      <c r="X1141" s="229"/>
      <c r="Y1141" s="230" t="str">
        <f t="shared" si="645"/>
        <v>S.I.</v>
      </c>
      <c r="Z1141" s="440"/>
      <c r="AA1141" s="441"/>
      <c r="AB1141" s="465"/>
      <c r="AC1141" s="443" t="str">
        <f t="shared" si="646"/>
        <v>S.I.</v>
      </c>
      <c r="AD1141" s="446"/>
      <c r="AE1141" s="447"/>
      <c r="AF1141" s="468"/>
      <c r="AG1141" s="449" t="str">
        <f t="shared" si="647"/>
        <v>S.I.</v>
      </c>
      <c r="AH1141" s="452"/>
      <c r="AI1141" s="453"/>
      <c r="AJ1141" s="473"/>
      <c r="AK1141" s="455" t="str">
        <f t="shared" si="648"/>
        <v>S.I.</v>
      </c>
      <c r="AL1141" s="1"/>
    </row>
    <row r="1142" spans="1:38" ht="19.5" customHeight="1">
      <c r="A1142" s="552"/>
      <c r="B1142" s="551"/>
      <c r="C1142" s="385">
        <f t="shared" si="640"/>
        <v>1041</v>
      </c>
      <c r="D1142" s="541" t="s">
        <v>405</v>
      </c>
      <c r="E1142" s="159" t="s">
        <v>412</v>
      </c>
      <c r="F1142" s="212"/>
      <c r="G1142" s="217"/>
      <c r="H1142" s="216"/>
      <c r="I1142" s="219" t="str">
        <f t="shared" si="641"/>
        <v>S.I.</v>
      </c>
      <c r="J1142" s="235"/>
      <c r="K1142" s="61"/>
      <c r="L1142" s="224"/>
      <c r="M1142" s="225" t="str">
        <f t="shared" si="642"/>
        <v>S.I.</v>
      </c>
      <c r="N1142" s="234"/>
      <c r="O1142" s="63"/>
      <c r="P1142" s="227"/>
      <c r="Q1142" s="228" t="str">
        <f t="shared" si="643"/>
        <v>S.I.</v>
      </c>
      <c r="R1142" s="233"/>
      <c r="S1142" s="65"/>
      <c r="T1142" s="222"/>
      <c r="U1142" s="223" t="str">
        <f t="shared" si="644"/>
        <v>S.I.</v>
      </c>
      <c r="V1142" s="232"/>
      <c r="W1142" s="66"/>
      <c r="X1142" s="229"/>
      <c r="Y1142" s="230" t="str">
        <f t="shared" si="645"/>
        <v>S.I.</v>
      </c>
      <c r="Z1142" s="440"/>
      <c r="AA1142" s="441"/>
      <c r="AB1142" s="465"/>
      <c r="AC1142" s="443" t="str">
        <f t="shared" si="646"/>
        <v>S.I.</v>
      </c>
      <c r="AD1142" s="446"/>
      <c r="AE1142" s="447"/>
      <c r="AF1142" s="468"/>
      <c r="AG1142" s="449" t="str">
        <f t="shared" si="647"/>
        <v>S.I.</v>
      </c>
      <c r="AH1142" s="452"/>
      <c r="AI1142" s="453"/>
      <c r="AJ1142" s="473"/>
      <c r="AK1142" s="455" t="str">
        <f t="shared" si="648"/>
        <v>S.I.</v>
      </c>
      <c r="AL1142" s="1"/>
    </row>
    <row r="1143" spans="1:38" ht="19.5" customHeight="1">
      <c r="A1143" s="552"/>
      <c r="B1143" s="551"/>
      <c r="C1143" s="385">
        <f t="shared" si="640"/>
        <v>1042</v>
      </c>
      <c r="D1143" s="541" t="s">
        <v>406</v>
      </c>
      <c r="E1143" s="159" t="s">
        <v>0</v>
      </c>
      <c r="F1143" s="212"/>
      <c r="G1143" s="217"/>
      <c r="H1143" s="216"/>
      <c r="I1143" s="219" t="str">
        <f t="shared" si="641"/>
        <v>S.I.</v>
      </c>
      <c r="J1143" s="235"/>
      <c r="K1143" s="61"/>
      <c r="L1143" s="224"/>
      <c r="M1143" s="225" t="str">
        <f t="shared" si="642"/>
        <v>S.I.</v>
      </c>
      <c r="N1143" s="234"/>
      <c r="O1143" s="63"/>
      <c r="P1143" s="227"/>
      <c r="Q1143" s="228" t="str">
        <f t="shared" si="643"/>
        <v>S.I.</v>
      </c>
      <c r="R1143" s="233"/>
      <c r="S1143" s="65"/>
      <c r="T1143" s="222"/>
      <c r="U1143" s="223" t="str">
        <f t="shared" si="644"/>
        <v>S.I.</v>
      </c>
      <c r="V1143" s="232"/>
      <c r="W1143" s="66"/>
      <c r="X1143" s="229"/>
      <c r="Y1143" s="230" t="str">
        <f t="shared" si="645"/>
        <v>S.I.</v>
      </c>
      <c r="Z1143" s="440"/>
      <c r="AA1143" s="441"/>
      <c r="AB1143" s="465"/>
      <c r="AC1143" s="443" t="str">
        <f t="shared" si="646"/>
        <v>S.I.</v>
      </c>
      <c r="AD1143" s="446"/>
      <c r="AE1143" s="447"/>
      <c r="AF1143" s="468"/>
      <c r="AG1143" s="449" t="str">
        <f t="shared" si="647"/>
        <v>S.I.</v>
      </c>
      <c r="AH1143" s="452"/>
      <c r="AI1143" s="453"/>
      <c r="AJ1143" s="473"/>
      <c r="AK1143" s="455" t="str">
        <f t="shared" si="648"/>
        <v>S.I.</v>
      </c>
      <c r="AL1143" s="1"/>
    </row>
    <row r="1144" spans="1:38" ht="19.5" customHeight="1">
      <c r="A1144" s="552"/>
      <c r="B1144" s="551"/>
      <c r="C1144" s="385">
        <f t="shared" si="640"/>
        <v>1043</v>
      </c>
      <c r="D1144" s="541" t="s">
        <v>406</v>
      </c>
      <c r="E1144" s="159" t="s">
        <v>412</v>
      </c>
      <c r="F1144" s="212"/>
      <c r="G1144" s="217"/>
      <c r="H1144" s="216"/>
      <c r="I1144" s="219" t="str">
        <f t="shared" si="641"/>
        <v>S.I.</v>
      </c>
      <c r="J1144" s="235"/>
      <c r="K1144" s="61"/>
      <c r="L1144" s="224"/>
      <c r="M1144" s="225" t="str">
        <f t="shared" si="642"/>
        <v>S.I.</v>
      </c>
      <c r="N1144" s="234"/>
      <c r="O1144" s="63"/>
      <c r="P1144" s="227"/>
      <c r="Q1144" s="228" t="str">
        <f t="shared" si="643"/>
        <v>S.I.</v>
      </c>
      <c r="R1144" s="233"/>
      <c r="S1144" s="65"/>
      <c r="T1144" s="222"/>
      <c r="U1144" s="223" t="str">
        <f t="shared" si="644"/>
        <v>S.I.</v>
      </c>
      <c r="V1144" s="232"/>
      <c r="W1144" s="66"/>
      <c r="X1144" s="229"/>
      <c r="Y1144" s="230" t="str">
        <f t="shared" si="645"/>
        <v>S.I.</v>
      </c>
      <c r="Z1144" s="440"/>
      <c r="AA1144" s="441"/>
      <c r="AB1144" s="465"/>
      <c r="AC1144" s="443" t="str">
        <f t="shared" si="646"/>
        <v>S.I.</v>
      </c>
      <c r="AD1144" s="446"/>
      <c r="AE1144" s="447"/>
      <c r="AF1144" s="468"/>
      <c r="AG1144" s="449" t="str">
        <f t="shared" si="647"/>
        <v>S.I.</v>
      </c>
      <c r="AH1144" s="452"/>
      <c r="AI1144" s="453"/>
      <c r="AJ1144" s="473"/>
      <c r="AK1144" s="455" t="str">
        <f t="shared" si="648"/>
        <v>S.I.</v>
      </c>
      <c r="AL1144" s="1"/>
    </row>
    <row r="1145" spans="1:38" ht="19.5" customHeight="1">
      <c r="A1145" s="552"/>
      <c r="B1145" s="551"/>
      <c r="C1145" s="385">
        <f t="shared" si="640"/>
        <v>1044</v>
      </c>
      <c r="D1145" s="541" t="s">
        <v>410</v>
      </c>
      <c r="E1145" s="159" t="s">
        <v>0</v>
      </c>
      <c r="F1145" s="212"/>
      <c r="G1145" s="217"/>
      <c r="H1145" s="216"/>
      <c r="I1145" s="219" t="str">
        <f t="shared" si="641"/>
        <v>S.I.</v>
      </c>
      <c r="J1145" s="235"/>
      <c r="K1145" s="61"/>
      <c r="L1145" s="224"/>
      <c r="M1145" s="225" t="str">
        <f t="shared" si="642"/>
        <v>S.I.</v>
      </c>
      <c r="N1145" s="234"/>
      <c r="O1145" s="63"/>
      <c r="P1145" s="227"/>
      <c r="Q1145" s="228" t="str">
        <f t="shared" si="643"/>
        <v>S.I.</v>
      </c>
      <c r="R1145" s="233"/>
      <c r="S1145" s="65"/>
      <c r="T1145" s="222"/>
      <c r="U1145" s="223" t="str">
        <f t="shared" si="644"/>
        <v>S.I.</v>
      </c>
      <c r="V1145" s="232"/>
      <c r="W1145" s="66"/>
      <c r="X1145" s="229"/>
      <c r="Y1145" s="230" t="str">
        <f t="shared" si="645"/>
        <v>S.I.</v>
      </c>
      <c r="Z1145" s="440"/>
      <c r="AA1145" s="441"/>
      <c r="AB1145" s="465"/>
      <c r="AC1145" s="443" t="str">
        <f t="shared" si="646"/>
        <v>S.I.</v>
      </c>
      <c r="AD1145" s="446"/>
      <c r="AE1145" s="447"/>
      <c r="AF1145" s="468"/>
      <c r="AG1145" s="449" t="str">
        <f t="shared" si="647"/>
        <v>S.I.</v>
      </c>
      <c r="AH1145" s="452"/>
      <c r="AI1145" s="453"/>
      <c r="AJ1145" s="473"/>
      <c r="AK1145" s="455" t="str">
        <f t="shared" si="648"/>
        <v>S.I.</v>
      </c>
      <c r="AL1145" s="1"/>
    </row>
    <row r="1146" spans="1:38" ht="19.5" customHeight="1">
      <c r="A1146" s="552"/>
      <c r="B1146" s="551"/>
      <c r="C1146" s="385">
        <f t="shared" si="640"/>
        <v>1045</v>
      </c>
      <c r="D1146" s="541" t="s">
        <v>410</v>
      </c>
      <c r="E1146" s="159" t="s">
        <v>412</v>
      </c>
      <c r="F1146" s="212"/>
      <c r="G1146" s="217"/>
      <c r="H1146" s="216"/>
      <c r="I1146" s="219" t="str">
        <f t="shared" si="641"/>
        <v>S.I.</v>
      </c>
      <c r="J1146" s="235"/>
      <c r="K1146" s="61"/>
      <c r="L1146" s="224"/>
      <c r="M1146" s="225" t="str">
        <f t="shared" si="642"/>
        <v>S.I.</v>
      </c>
      <c r="N1146" s="234"/>
      <c r="O1146" s="63"/>
      <c r="P1146" s="227"/>
      <c r="Q1146" s="228" t="str">
        <f t="shared" si="643"/>
        <v>S.I.</v>
      </c>
      <c r="R1146" s="233"/>
      <c r="S1146" s="65"/>
      <c r="T1146" s="222"/>
      <c r="U1146" s="223" t="str">
        <f t="shared" si="644"/>
        <v>S.I.</v>
      </c>
      <c r="V1146" s="232"/>
      <c r="W1146" s="66"/>
      <c r="X1146" s="229"/>
      <c r="Y1146" s="230" t="str">
        <f t="shared" si="645"/>
        <v>S.I.</v>
      </c>
      <c r="Z1146" s="440"/>
      <c r="AA1146" s="441"/>
      <c r="AB1146" s="465"/>
      <c r="AC1146" s="443" t="str">
        <f t="shared" si="646"/>
        <v>S.I.</v>
      </c>
      <c r="AD1146" s="446"/>
      <c r="AE1146" s="447"/>
      <c r="AF1146" s="468"/>
      <c r="AG1146" s="449" t="str">
        <f t="shared" si="647"/>
        <v>S.I.</v>
      </c>
      <c r="AH1146" s="452"/>
      <c r="AI1146" s="453"/>
      <c r="AJ1146" s="473"/>
      <c r="AK1146" s="455" t="str">
        <f t="shared" si="648"/>
        <v>S.I.</v>
      </c>
      <c r="AL1146" s="1"/>
    </row>
    <row r="1147" spans="1:38" ht="19.5" customHeight="1">
      <c r="A1147" s="552"/>
      <c r="B1147" s="551"/>
      <c r="C1147" s="385">
        <f t="shared" si="640"/>
        <v>1046</v>
      </c>
      <c r="D1147" s="541" t="s">
        <v>413</v>
      </c>
      <c r="E1147" s="159" t="s">
        <v>0</v>
      </c>
      <c r="F1147" s="212"/>
      <c r="G1147" s="217"/>
      <c r="H1147" s="216"/>
      <c r="I1147" s="219" t="str">
        <f t="shared" si="641"/>
        <v>S.I.</v>
      </c>
      <c r="J1147" s="235"/>
      <c r="K1147" s="61"/>
      <c r="L1147" s="224"/>
      <c r="M1147" s="225" t="str">
        <f t="shared" si="642"/>
        <v>S.I.</v>
      </c>
      <c r="N1147" s="234"/>
      <c r="O1147" s="63"/>
      <c r="P1147" s="227"/>
      <c r="Q1147" s="228" t="str">
        <f t="shared" si="643"/>
        <v>S.I.</v>
      </c>
      <c r="R1147" s="233"/>
      <c r="S1147" s="65"/>
      <c r="T1147" s="222"/>
      <c r="U1147" s="223" t="str">
        <f t="shared" si="644"/>
        <v>S.I.</v>
      </c>
      <c r="V1147" s="232"/>
      <c r="W1147" s="66"/>
      <c r="X1147" s="229"/>
      <c r="Y1147" s="230" t="str">
        <f t="shared" si="645"/>
        <v>S.I.</v>
      </c>
      <c r="Z1147" s="440"/>
      <c r="AA1147" s="441"/>
      <c r="AB1147" s="465"/>
      <c r="AC1147" s="443" t="str">
        <f t="shared" si="646"/>
        <v>S.I.</v>
      </c>
      <c r="AD1147" s="446"/>
      <c r="AE1147" s="447"/>
      <c r="AF1147" s="468"/>
      <c r="AG1147" s="449" t="str">
        <f t="shared" si="647"/>
        <v>S.I.</v>
      </c>
      <c r="AH1147" s="452"/>
      <c r="AI1147" s="453"/>
      <c r="AJ1147" s="473"/>
      <c r="AK1147" s="455" t="str">
        <f t="shared" si="648"/>
        <v>S.I.</v>
      </c>
      <c r="AL1147" s="1"/>
    </row>
    <row r="1148" spans="1:38" ht="19.5" customHeight="1">
      <c r="A1148" s="552"/>
      <c r="B1148" s="551"/>
      <c r="C1148" s="385">
        <f t="shared" si="640"/>
        <v>1047</v>
      </c>
      <c r="D1148" s="541" t="s">
        <v>413</v>
      </c>
      <c r="E1148" s="159" t="s">
        <v>412</v>
      </c>
      <c r="F1148" s="212"/>
      <c r="G1148" s="217"/>
      <c r="H1148" s="216"/>
      <c r="I1148" s="219" t="str">
        <f t="shared" si="641"/>
        <v>S.I.</v>
      </c>
      <c r="J1148" s="235"/>
      <c r="K1148" s="61"/>
      <c r="L1148" s="224"/>
      <c r="M1148" s="225" t="str">
        <f t="shared" si="642"/>
        <v>S.I.</v>
      </c>
      <c r="N1148" s="234"/>
      <c r="O1148" s="63"/>
      <c r="P1148" s="227"/>
      <c r="Q1148" s="228" t="str">
        <f t="shared" si="643"/>
        <v>S.I.</v>
      </c>
      <c r="R1148" s="233"/>
      <c r="S1148" s="65"/>
      <c r="T1148" s="222"/>
      <c r="U1148" s="223" t="str">
        <f t="shared" si="644"/>
        <v>S.I.</v>
      </c>
      <c r="V1148" s="232"/>
      <c r="W1148" s="66"/>
      <c r="X1148" s="229"/>
      <c r="Y1148" s="230" t="str">
        <f t="shared" si="645"/>
        <v>S.I.</v>
      </c>
      <c r="Z1148" s="440"/>
      <c r="AA1148" s="441"/>
      <c r="AB1148" s="465"/>
      <c r="AC1148" s="443" t="str">
        <f t="shared" si="646"/>
        <v>S.I.</v>
      </c>
      <c r="AD1148" s="446"/>
      <c r="AE1148" s="447"/>
      <c r="AF1148" s="468"/>
      <c r="AG1148" s="449" t="str">
        <f t="shared" si="647"/>
        <v>S.I.</v>
      </c>
      <c r="AH1148" s="452"/>
      <c r="AI1148" s="453"/>
      <c r="AJ1148" s="473"/>
      <c r="AK1148" s="455" t="str">
        <f t="shared" si="648"/>
        <v>S.I.</v>
      </c>
      <c r="AL1148" s="1"/>
    </row>
    <row r="1149" spans="1:38" ht="19.5" customHeight="1">
      <c r="A1149" s="552"/>
      <c r="B1149" s="551"/>
      <c r="C1149" s="385">
        <f t="shared" si="640"/>
        <v>1048</v>
      </c>
      <c r="D1149" s="541" t="s">
        <v>407</v>
      </c>
      <c r="E1149" s="159" t="s">
        <v>0</v>
      </c>
      <c r="F1149" s="212"/>
      <c r="G1149" s="217"/>
      <c r="H1149" s="216"/>
      <c r="I1149" s="219" t="str">
        <f t="shared" si="641"/>
        <v>S.I.</v>
      </c>
      <c r="J1149" s="235"/>
      <c r="K1149" s="61"/>
      <c r="L1149" s="224"/>
      <c r="M1149" s="225" t="str">
        <f t="shared" si="642"/>
        <v>S.I.</v>
      </c>
      <c r="N1149" s="234"/>
      <c r="O1149" s="63"/>
      <c r="P1149" s="227"/>
      <c r="Q1149" s="228" t="str">
        <f t="shared" si="643"/>
        <v>S.I.</v>
      </c>
      <c r="R1149" s="233"/>
      <c r="S1149" s="65"/>
      <c r="T1149" s="222"/>
      <c r="U1149" s="223" t="str">
        <f t="shared" si="644"/>
        <v>S.I.</v>
      </c>
      <c r="V1149" s="232"/>
      <c r="W1149" s="66"/>
      <c r="X1149" s="229"/>
      <c r="Y1149" s="230" t="str">
        <f t="shared" si="645"/>
        <v>S.I.</v>
      </c>
      <c r="Z1149" s="440"/>
      <c r="AA1149" s="441"/>
      <c r="AB1149" s="465"/>
      <c r="AC1149" s="443" t="str">
        <f t="shared" si="646"/>
        <v>S.I.</v>
      </c>
      <c r="AD1149" s="446"/>
      <c r="AE1149" s="447"/>
      <c r="AF1149" s="468"/>
      <c r="AG1149" s="449" t="str">
        <f t="shared" si="647"/>
        <v>S.I.</v>
      </c>
      <c r="AH1149" s="452"/>
      <c r="AI1149" s="453"/>
      <c r="AJ1149" s="473"/>
      <c r="AK1149" s="455" t="str">
        <f t="shared" si="648"/>
        <v>S.I.</v>
      </c>
      <c r="AL1149" s="1"/>
    </row>
    <row r="1150" spans="1:38" ht="19.5" customHeight="1">
      <c r="A1150" s="552"/>
      <c r="B1150" s="551"/>
      <c r="C1150" s="385">
        <f t="shared" si="640"/>
        <v>1049</v>
      </c>
      <c r="D1150" s="541" t="s">
        <v>407</v>
      </c>
      <c r="E1150" s="159" t="s">
        <v>412</v>
      </c>
      <c r="F1150" s="212"/>
      <c r="G1150" s="217"/>
      <c r="H1150" s="216"/>
      <c r="I1150" s="219" t="str">
        <f t="shared" si="641"/>
        <v>S.I.</v>
      </c>
      <c r="J1150" s="235"/>
      <c r="K1150" s="61"/>
      <c r="L1150" s="224"/>
      <c r="M1150" s="225" t="str">
        <f t="shared" si="642"/>
        <v>S.I.</v>
      </c>
      <c r="N1150" s="234"/>
      <c r="O1150" s="63"/>
      <c r="P1150" s="227"/>
      <c r="Q1150" s="228" t="str">
        <f t="shared" si="643"/>
        <v>S.I.</v>
      </c>
      <c r="R1150" s="233"/>
      <c r="S1150" s="65"/>
      <c r="T1150" s="222"/>
      <c r="U1150" s="223" t="str">
        <f t="shared" si="644"/>
        <v>S.I.</v>
      </c>
      <c r="V1150" s="232"/>
      <c r="W1150" s="66"/>
      <c r="X1150" s="229"/>
      <c r="Y1150" s="230" t="str">
        <f t="shared" si="645"/>
        <v>S.I.</v>
      </c>
      <c r="Z1150" s="440"/>
      <c r="AA1150" s="441"/>
      <c r="AB1150" s="465"/>
      <c r="AC1150" s="443" t="str">
        <f t="shared" si="646"/>
        <v>S.I.</v>
      </c>
      <c r="AD1150" s="446"/>
      <c r="AE1150" s="447"/>
      <c r="AF1150" s="468"/>
      <c r="AG1150" s="449" t="str">
        <f t="shared" si="647"/>
        <v>S.I.</v>
      </c>
      <c r="AH1150" s="452"/>
      <c r="AI1150" s="453"/>
      <c r="AJ1150" s="473"/>
      <c r="AK1150" s="455" t="str">
        <f t="shared" si="648"/>
        <v>S.I.</v>
      </c>
      <c r="AL1150" s="1"/>
    </row>
    <row r="1151" spans="1:38" ht="19.5" customHeight="1">
      <c r="A1151" s="552"/>
      <c r="B1151" s="551"/>
      <c r="C1151" s="385">
        <f t="shared" si="640"/>
        <v>1050</v>
      </c>
      <c r="D1151" s="541" t="s">
        <v>408</v>
      </c>
      <c r="E1151" s="159" t="s">
        <v>0</v>
      </c>
      <c r="F1151" s="212"/>
      <c r="G1151" s="217"/>
      <c r="H1151" s="216"/>
      <c r="I1151" s="219" t="str">
        <f t="shared" si="641"/>
        <v>S.I.</v>
      </c>
      <c r="J1151" s="235"/>
      <c r="K1151" s="61"/>
      <c r="L1151" s="224"/>
      <c r="M1151" s="225" t="str">
        <f t="shared" si="642"/>
        <v>S.I.</v>
      </c>
      <c r="N1151" s="234"/>
      <c r="O1151" s="63"/>
      <c r="P1151" s="227"/>
      <c r="Q1151" s="228" t="str">
        <f t="shared" si="643"/>
        <v>S.I.</v>
      </c>
      <c r="R1151" s="233"/>
      <c r="S1151" s="65"/>
      <c r="T1151" s="222"/>
      <c r="U1151" s="223" t="str">
        <f t="shared" si="644"/>
        <v>S.I.</v>
      </c>
      <c r="V1151" s="232"/>
      <c r="W1151" s="66"/>
      <c r="X1151" s="229"/>
      <c r="Y1151" s="230" t="str">
        <f t="shared" si="645"/>
        <v>S.I.</v>
      </c>
      <c r="Z1151" s="440"/>
      <c r="AA1151" s="441"/>
      <c r="AB1151" s="465"/>
      <c r="AC1151" s="443" t="str">
        <f t="shared" si="646"/>
        <v>S.I.</v>
      </c>
      <c r="AD1151" s="446"/>
      <c r="AE1151" s="447"/>
      <c r="AF1151" s="468"/>
      <c r="AG1151" s="449" t="str">
        <f t="shared" si="647"/>
        <v>S.I.</v>
      </c>
      <c r="AH1151" s="452"/>
      <c r="AI1151" s="453"/>
      <c r="AJ1151" s="473"/>
      <c r="AK1151" s="455" t="str">
        <f t="shared" si="648"/>
        <v>S.I.</v>
      </c>
      <c r="AL1151" s="1"/>
    </row>
    <row r="1152" spans="1:38" ht="19.5" customHeight="1">
      <c r="A1152" s="552"/>
      <c r="B1152" s="551"/>
      <c r="C1152" s="385">
        <f t="shared" si="640"/>
        <v>1051</v>
      </c>
      <c r="D1152" s="541" t="s">
        <v>408</v>
      </c>
      <c r="E1152" s="159" t="s">
        <v>412</v>
      </c>
      <c r="F1152" s="212"/>
      <c r="G1152" s="217"/>
      <c r="H1152" s="216"/>
      <c r="I1152" s="219" t="str">
        <f t="shared" si="641"/>
        <v>S.I.</v>
      </c>
      <c r="J1152" s="235"/>
      <c r="K1152" s="61"/>
      <c r="L1152" s="224"/>
      <c r="M1152" s="225" t="str">
        <f t="shared" si="642"/>
        <v>S.I.</v>
      </c>
      <c r="N1152" s="234"/>
      <c r="O1152" s="63"/>
      <c r="P1152" s="227"/>
      <c r="Q1152" s="228" t="str">
        <f t="shared" si="643"/>
        <v>S.I.</v>
      </c>
      <c r="R1152" s="233"/>
      <c r="S1152" s="65"/>
      <c r="T1152" s="222"/>
      <c r="U1152" s="223" t="str">
        <f t="shared" si="644"/>
        <v>S.I.</v>
      </c>
      <c r="V1152" s="232"/>
      <c r="W1152" s="66"/>
      <c r="X1152" s="229"/>
      <c r="Y1152" s="230" t="str">
        <f t="shared" si="645"/>
        <v>S.I.</v>
      </c>
      <c r="Z1152" s="440"/>
      <c r="AA1152" s="441"/>
      <c r="AB1152" s="465"/>
      <c r="AC1152" s="443" t="str">
        <f t="shared" si="646"/>
        <v>S.I.</v>
      </c>
      <c r="AD1152" s="446"/>
      <c r="AE1152" s="447"/>
      <c r="AF1152" s="468"/>
      <c r="AG1152" s="449" t="str">
        <f t="shared" si="647"/>
        <v>S.I.</v>
      </c>
      <c r="AH1152" s="452"/>
      <c r="AI1152" s="453"/>
      <c r="AJ1152" s="473"/>
      <c r="AK1152" s="455" t="str">
        <f t="shared" si="648"/>
        <v>S.I.</v>
      </c>
      <c r="AL1152" s="1"/>
    </row>
    <row r="1153" spans="1:38" ht="19.5" customHeight="1">
      <c r="A1153" s="552"/>
      <c r="B1153" s="551"/>
      <c r="C1153" s="385">
        <f t="shared" si="640"/>
        <v>1052</v>
      </c>
      <c r="D1153" s="541" t="s">
        <v>409</v>
      </c>
      <c r="E1153" s="159" t="s">
        <v>0</v>
      </c>
      <c r="F1153" s="212"/>
      <c r="G1153" s="217"/>
      <c r="H1153" s="216"/>
      <c r="I1153" s="219" t="str">
        <f t="shared" si="641"/>
        <v>S.I.</v>
      </c>
      <c r="J1153" s="235"/>
      <c r="K1153" s="61"/>
      <c r="L1153" s="224"/>
      <c r="M1153" s="225" t="str">
        <f t="shared" si="642"/>
        <v>S.I.</v>
      </c>
      <c r="N1153" s="234"/>
      <c r="O1153" s="63"/>
      <c r="P1153" s="227"/>
      <c r="Q1153" s="228" t="str">
        <f t="shared" si="643"/>
        <v>S.I.</v>
      </c>
      <c r="R1153" s="233"/>
      <c r="S1153" s="65"/>
      <c r="T1153" s="222"/>
      <c r="U1153" s="223" t="str">
        <f t="shared" si="644"/>
        <v>S.I.</v>
      </c>
      <c r="V1153" s="232"/>
      <c r="W1153" s="66"/>
      <c r="X1153" s="229"/>
      <c r="Y1153" s="230" t="str">
        <f t="shared" si="645"/>
        <v>S.I.</v>
      </c>
      <c r="Z1153" s="440"/>
      <c r="AA1153" s="441"/>
      <c r="AB1153" s="465"/>
      <c r="AC1153" s="443" t="str">
        <f t="shared" si="646"/>
        <v>S.I.</v>
      </c>
      <c r="AD1153" s="446"/>
      <c r="AE1153" s="447"/>
      <c r="AF1153" s="468"/>
      <c r="AG1153" s="449" t="str">
        <f t="shared" si="647"/>
        <v>S.I.</v>
      </c>
      <c r="AH1153" s="452"/>
      <c r="AI1153" s="453"/>
      <c r="AJ1153" s="473"/>
      <c r="AK1153" s="455" t="str">
        <f t="shared" si="648"/>
        <v>S.I.</v>
      </c>
      <c r="AL1153" s="1"/>
    </row>
    <row r="1154" spans="1:38" ht="19.5" customHeight="1">
      <c r="A1154" s="552"/>
      <c r="B1154" s="551"/>
      <c r="C1154" s="385">
        <f t="shared" si="640"/>
        <v>1053</v>
      </c>
      <c r="D1154" s="541" t="s">
        <v>409</v>
      </c>
      <c r="E1154" s="159" t="s">
        <v>412</v>
      </c>
      <c r="F1154" s="212"/>
      <c r="G1154" s="217"/>
      <c r="H1154" s="216"/>
      <c r="I1154" s="219" t="str">
        <f t="shared" si="641"/>
        <v>S.I.</v>
      </c>
      <c r="J1154" s="235"/>
      <c r="K1154" s="61"/>
      <c r="L1154" s="224"/>
      <c r="M1154" s="225" t="str">
        <f t="shared" si="642"/>
        <v>S.I.</v>
      </c>
      <c r="N1154" s="234"/>
      <c r="O1154" s="63"/>
      <c r="P1154" s="227"/>
      <c r="Q1154" s="228" t="str">
        <f t="shared" si="643"/>
        <v>S.I.</v>
      </c>
      <c r="R1154" s="233"/>
      <c r="S1154" s="65"/>
      <c r="T1154" s="222"/>
      <c r="U1154" s="223" t="str">
        <f t="shared" si="644"/>
        <v>S.I.</v>
      </c>
      <c r="V1154" s="232"/>
      <c r="W1154" s="66"/>
      <c r="X1154" s="229"/>
      <c r="Y1154" s="230" t="str">
        <f t="shared" si="645"/>
        <v>S.I.</v>
      </c>
      <c r="Z1154" s="440"/>
      <c r="AA1154" s="441"/>
      <c r="AB1154" s="465"/>
      <c r="AC1154" s="443" t="str">
        <f t="shared" si="646"/>
        <v>S.I.</v>
      </c>
      <c r="AD1154" s="446"/>
      <c r="AE1154" s="447"/>
      <c r="AF1154" s="468"/>
      <c r="AG1154" s="449" t="str">
        <f t="shared" si="647"/>
        <v>S.I.</v>
      </c>
      <c r="AH1154" s="452"/>
      <c r="AI1154" s="453"/>
      <c r="AJ1154" s="473"/>
      <c r="AK1154" s="455" t="str">
        <f t="shared" si="648"/>
        <v>S.I.</v>
      </c>
      <c r="AL1154" s="1"/>
    </row>
    <row r="1155" spans="1:38" ht="19.5" customHeight="1">
      <c r="A1155" s="552"/>
      <c r="B1155" s="551"/>
      <c r="C1155" s="385">
        <f t="shared" si="640"/>
        <v>1054</v>
      </c>
      <c r="D1155" s="541" t="s">
        <v>411</v>
      </c>
      <c r="E1155" s="159" t="s">
        <v>0</v>
      </c>
      <c r="F1155" s="212"/>
      <c r="G1155" s="217"/>
      <c r="H1155" s="216"/>
      <c r="I1155" s="219" t="str">
        <f t="shared" si="641"/>
        <v>S.I.</v>
      </c>
      <c r="J1155" s="235"/>
      <c r="K1155" s="61"/>
      <c r="L1155" s="224"/>
      <c r="M1155" s="225" t="str">
        <f t="shared" si="642"/>
        <v>S.I.</v>
      </c>
      <c r="N1155" s="234"/>
      <c r="O1155" s="63"/>
      <c r="P1155" s="227"/>
      <c r="Q1155" s="228" t="str">
        <f t="shared" si="643"/>
        <v>S.I.</v>
      </c>
      <c r="R1155" s="233"/>
      <c r="S1155" s="65"/>
      <c r="T1155" s="222"/>
      <c r="U1155" s="223" t="str">
        <f t="shared" si="644"/>
        <v>S.I.</v>
      </c>
      <c r="V1155" s="232"/>
      <c r="W1155" s="66"/>
      <c r="X1155" s="229"/>
      <c r="Y1155" s="230" t="str">
        <f t="shared" si="645"/>
        <v>S.I.</v>
      </c>
      <c r="Z1155" s="440"/>
      <c r="AA1155" s="441"/>
      <c r="AB1155" s="465"/>
      <c r="AC1155" s="443" t="str">
        <f t="shared" si="646"/>
        <v>S.I.</v>
      </c>
      <c r="AD1155" s="446"/>
      <c r="AE1155" s="447"/>
      <c r="AF1155" s="468"/>
      <c r="AG1155" s="449" t="str">
        <f t="shared" si="647"/>
        <v>S.I.</v>
      </c>
      <c r="AH1155" s="452"/>
      <c r="AI1155" s="453"/>
      <c r="AJ1155" s="473"/>
      <c r="AK1155" s="455" t="str">
        <f t="shared" si="648"/>
        <v>S.I.</v>
      </c>
      <c r="AL1155" s="1"/>
    </row>
    <row r="1156" spans="1:38" ht="19.5" customHeight="1">
      <c r="A1156" s="552"/>
      <c r="B1156" s="551"/>
      <c r="C1156" s="385">
        <f t="shared" si="640"/>
        <v>1055</v>
      </c>
      <c r="D1156" s="541" t="s">
        <v>411</v>
      </c>
      <c r="E1156" s="159" t="s">
        <v>412</v>
      </c>
      <c r="F1156" s="212"/>
      <c r="G1156" s="217"/>
      <c r="H1156" s="216"/>
      <c r="I1156" s="219" t="str">
        <f t="shared" si="641"/>
        <v>S.I.</v>
      </c>
      <c r="J1156" s="235"/>
      <c r="K1156" s="61"/>
      <c r="L1156" s="224"/>
      <c r="M1156" s="225" t="str">
        <f t="shared" si="642"/>
        <v>S.I.</v>
      </c>
      <c r="N1156" s="234"/>
      <c r="O1156" s="63"/>
      <c r="P1156" s="227"/>
      <c r="Q1156" s="228" t="str">
        <f t="shared" si="643"/>
        <v>S.I.</v>
      </c>
      <c r="R1156" s="233"/>
      <c r="S1156" s="65"/>
      <c r="T1156" s="222"/>
      <c r="U1156" s="223" t="str">
        <f t="shared" si="644"/>
        <v>S.I.</v>
      </c>
      <c r="V1156" s="232"/>
      <c r="W1156" s="66"/>
      <c r="X1156" s="229"/>
      <c r="Y1156" s="230" t="str">
        <f t="shared" si="645"/>
        <v>S.I.</v>
      </c>
      <c r="Z1156" s="440"/>
      <c r="AA1156" s="441"/>
      <c r="AB1156" s="465"/>
      <c r="AC1156" s="443" t="str">
        <f t="shared" si="646"/>
        <v>S.I.</v>
      </c>
      <c r="AD1156" s="446"/>
      <c r="AE1156" s="447"/>
      <c r="AF1156" s="468"/>
      <c r="AG1156" s="449" t="str">
        <f t="shared" si="647"/>
        <v>S.I.</v>
      </c>
      <c r="AH1156" s="452"/>
      <c r="AI1156" s="453"/>
      <c r="AJ1156" s="473"/>
      <c r="AK1156" s="455" t="str">
        <f t="shared" si="648"/>
        <v>S.I.</v>
      </c>
      <c r="AL1156" s="1"/>
    </row>
    <row r="1157" spans="1:38" ht="58.5" customHeight="1">
      <c r="A1157" s="538" t="s">
        <v>386</v>
      </c>
      <c r="B1157" s="535" t="s">
        <v>1186</v>
      </c>
      <c r="C1157" s="385">
        <f t="shared" si="640"/>
        <v>1056</v>
      </c>
      <c r="D1157" s="115" t="s">
        <v>291</v>
      </c>
      <c r="E1157" s="103" t="s">
        <v>0</v>
      </c>
      <c r="F1157" s="212"/>
      <c r="G1157" s="217"/>
      <c r="H1157" s="216"/>
      <c r="I1157" s="219" t="str">
        <f t="shared" si="641"/>
        <v>S.I.</v>
      </c>
      <c r="J1157" s="235"/>
      <c r="K1157" s="61"/>
      <c r="L1157" s="224"/>
      <c r="M1157" s="225" t="str">
        <f t="shared" si="642"/>
        <v>S.I.</v>
      </c>
      <c r="N1157" s="234"/>
      <c r="O1157" s="63"/>
      <c r="P1157" s="227"/>
      <c r="Q1157" s="228" t="str">
        <f t="shared" si="643"/>
        <v>S.I.</v>
      </c>
      <c r="R1157" s="233"/>
      <c r="S1157" s="65"/>
      <c r="T1157" s="222"/>
      <c r="U1157" s="223" t="str">
        <f t="shared" si="644"/>
        <v>S.I.</v>
      </c>
      <c r="V1157" s="232"/>
      <c r="W1157" s="66"/>
      <c r="X1157" s="229"/>
      <c r="Y1157" s="230" t="str">
        <f t="shared" si="645"/>
        <v>S.I.</v>
      </c>
      <c r="Z1157" s="440"/>
      <c r="AA1157" s="441"/>
      <c r="AB1157" s="465"/>
      <c r="AC1157" s="443" t="str">
        <f t="shared" si="646"/>
        <v>S.I.</v>
      </c>
      <c r="AD1157" s="446"/>
      <c r="AE1157" s="447"/>
      <c r="AF1157" s="468"/>
      <c r="AG1157" s="449" t="str">
        <f t="shared" si="647"/>
        <v>S.I.</v>
      </c>
      <c r="AH1157" s="452"/>
      <c r="AI1157" s="453"/>
      <c r="AJ1157" s="473"/>
      <c r="AK1157" s="455" t="str">
        <f t="shared" si="648"/>
        <v>S.I.</v>
      </c>
      <c r="AL1157" s="1"/>
    </row>
    <row r="1158" spans="1:38" ht="42" customHeight="1">
      <c r="A1158" s="539"/>
      <c r="B1158" s="536"/>
      <c r="C1158" s="385">
        <f t="shared" si="640"/>
        <v>1057</v>
      </c>
      <c r="D1158" s="115" t="s">
        <v>292</v>
      </c>
      <c r="E1158" s="103" t="s">
        <v>0</v>
      </c>
      <c r="F1158" s="212"/>
      <c r="G1158" s="217"/>
      <c r="H1158" s="216"/>
      <c r="I1158" s="219" t="str">
        <f t="shared" si="641"/>
        <v>S.I.</v>
      </c>
      <c r="J1158" s="235"/>
      <c r="K1158" s="61"/>
      <c r="L1158" s="224"/>
      <c r="M1158" s="225" t="str">
        <f t="shared" si="642"/>
        <v>S.I.</v>
      </c>
      <c r="N1158" s="234"/>
      <c r="O1158" s="63"/>
      <c r="P1158" s="227"/>
      <c r="Q1158" s="228" t="str">
        <f t="shared" si="643"/>
        <v>S.I.</v>
      </c>
      <c r="R1158" s="233"/>
      <c r="S1158" s="65"/>
      <c r="T1158" s="222"/>
      <c r="U1158" s="223" t="str">
        <f t="shared" si="644"/>
        <v>S.I.</v>
      </c>
      <c r="V1158" s="232"/>
      <c r="W1158" s="66"/>
      <c r="X1158" s="229"/>
      <c r="Y1158" s="230" t="str">
        <f t="shared" si="645"/>
        <v>S.I.</v>
      </c>
      <c r="Z1158" s="440"/>
      <c r="AA1158" s="441"/>
      <c r="AB1158" s="465"/>
      <c r="AC1158" s="443" t="str">
        <f t="shared" si="646"/>
        <v>S.I.</v>
      </c>
      <c r="AD1158" s="446"/>
      <c r="AE1158" s="447"/>
      <c r="AF1158" s="468"/>
      <c r="AG1158" s="449" t="str">
        <f t="shared" si="647"/>
        <v>S.I.</v>
      </c>
      <c r="AH1158" s="452"/>
      <c r="AI1158" s="453"/>
      <c r="AJ1158" s="473"/>
      <c r="AK1158" s="455" t="str">
        <f t="shared" si="648"/>
        <v>S.I.</v>
      </c>
      <c r="AL1158" s="1"/>
    </row>
    <row r="1159" spans="1:38" ht="42" customHeight="1">
      <c r="A1159" s="539"/>
      <c r="B1159" s="536"/>
      <c r="C1159" s="385">
        <f t="shared" si="640"/>
        <v>1058</v>
      </c>
      <c r="D1159" s="115" t="s">
        <v>293</v>
      </c>
      <c r="E1159" s="103" t="s">
        <v>0</v>
      </c>
      <c r="F1159" s="212"/>
      <c r="G1159" s="217"/>
      <c r="H1159" s="216"/>
      <c r="I1159" s="219" t="str">
        <f t="shared" si="641"/>
        <v>S.I.</v>
      </c>
      <c r="J1159" s="235"/>
      <c r="K1159" s="61"/>
      <c r="L1159" s="224"/>
      <c r="M1159" s="225" t="str">
        <f t="shared" si="642"/>
        <v>S.I.</v>
      </c>
      <c r="N1159" s="234"/>
      <c r="O1159" s="63"/>
      <c r="P1159" s="227"/>
      <c r="Q1159" s="228" t="str">
        <f t="shared" si="643"/>
        <v>S.I.</v>
      </c>
      <c r="R1159" s="233"/>
      <c r="S1159" s="65"/>
      <c r="T1159" s="222"/>
      <c r="U1159" s="223" t="str">
        <f t="shared" si="644"/>
        <v>S.I.</v>
      </c>
      <c r="V1159" s="232"/>
      <c r="W1159" s="66"/>
      <c r="X1159" s="229"/>
      <c r="Y1159" s="230" t="str">
        <f t="shared" si="645"/>
        <v>S.I.</v>
      </c>
      <c r="Z1159" s="440"/>
      <c r="AA1159" s="441"/>
      <c r="AB1159" s="465"/>
      <c r="AC1159" s="443" t="str">
        <f t="shared" si="646"/>
        <v>S.I.</v>
      </c>
      <c r="AD1159" s="446"/>
      <c r="AE1159" s="447"/>
      <c r="AF1159" s="468"/>
      <c r="AG1159" s="449" t="str">
        <f t="shared" si="647"/>
        <v>S.I.</v>
      </c>
      <c r="AH1159" s="452"/>
      <c r="AI1159" s="453"/>
      <c r="AJ1159" s="473"/>
      <c r="AK1159" s="455" t="str">
        <f t="shared" si="648"/>
        <v>S.I.</v>
      </c>
      <c r="AL1159" s="1"/>
    </row>
    <row r="1160" spans="1:38" ht="33.75" customHeight="1">
      <c r="A1160" s="539"/>
      <c r="B1160" s="536"/>
      <c r="C1160" s="385">
        <f t="shared" si="640"/>
        <v>1059</v>
      </c>
      <c r="D1160" s="115" t="s">
        <v>294</v>
      </c>
      <c r="E1160" s="103" t="s">
        <v>0</v>
      </c>
      <c r="F1160" s="212"/>
      <c r="G1160" s="217"/>
      <c r="H1160" s="216"/>
      <c r="I1160" s="219" t="str">
        <f t="shared" si="641"/>
        <v>S.I.</v>
      </c>
      <c r="J1160" s="235"/>
      <c r="K1160" s="61"/>
      <c r="L1160" s="224"/>
      <c r="M1160" s="225" t="str">
        <f t="shared" si="642"/>
        <v>S.I.</v>
      </c>
      <c r="N1160" s="234"/>
      <c r="O1160" s="63"/>
      <c r="P1160" s="227"/>
      <c r="Q1160" s="228" t="str">
        <f t="shared" si="643"/>
        <v>S.I.</v>
      </c>
      <c r="R1160" s="233"/>
      <c r="S1160" s="65"/>
      <c r="T1160" s="222"/>
      <c r="U1160" s="223" t="str">
        <f t="shared" si="644"/>
        <v>S.I.</v>
      </c>
      <c r="V1160" s="232"/>
      <c r="W1160" s="66"/>
      <c r="X1160" s="229"/>
      <c r="Y1160" s="230" t="str">
        <f t="shared" si="645"/>
        <v>S.I.</v>
      </c>
      <c r="Z1160" s="440"/>
      <c r="AA1160" s="441"/>
      <c r="AB1160" s="465"/>
      <c r="AC1160" s="443" t="str">
        <f t="shared" si="646"/>
        <v>S.I.</v>
      </c>
      <c r="AD1160" s="446"/>
      <c r="AE1160" s="447"/>
      <c r="AF1160" s="468"/>
      <c r="AG1160" s="449" t="str">
        <f t="shared" si="647"/>
        <v>S.I.</v>
      </c>
      <c r="AH1160" s="452"/>
      <c r="AI1160" s="453"/>
      <c r="AJ1160" s="473"/>
      <c r="AK1160" s="455" t="str">
        <f t="shared" si="648"/>
        <v>S.I.</v>
      </c>
      <c r="AL1160" s="1"/>
    </row>
    <row r="1161" spans="1:38" ht="25.5">
      <c r="A1161" s="539"/>
      <c r="B1161" s="536"/>
      <c r="C1161" s="385">
        <f t="shared" si="640"/>
        <v>1060</v>
      </c>
      <c r="D1161" s="115" t="s">
        <v>295</v>
      </c>
      <c r="E1161" s="103" t="s">
        <v>0</v>
      </c>
      <c r="F1161" s="212"/>
      <c r="G1161" s="217"/>
      <c r="H1161" s="216"/>
      <c r="I1161" s="219" t="s">
        <v>652</v>
      </c>
      <c r="J1161" s="235"/>
      <c r="K1161" s="61"/>
      <c r="L1161" s="224"/>
      <c r="M1161" s="225" t="s">
        <v>652</v>
      </c>
      <c r="N1161" s="234"/>
      <c r="O1161" s="63"/>
      <c r="P1161" s="227"/>
      <c r="Q1161" s="228" t="s">
        <v>652</v>
      </c>
      <c r="R1161" s="233"/>
      <c r="S1161" s="65"/>
      <c r="T1161" s="222"/>
      <c r="U1161" s="223" t="s">
        <v>652</v>
      </c>
      <c r="V1161" s="232"/>
      <c r="W1161" s="66"/>
      <c r="X1161" s="229"/>
      <c r="Y1161" s="230" t="s">
        <v>652</v>
      </c>
      <c r="Z1161" s="440"/>
      <c r="AA1161" s="441"/>
      <c r="AB1161" s="465"/>
      <c r="AC1161" s="443" t="s">
        <v>652</v>
      </c>
      <c r="AD1161" s="446"/>
      <c r="AE1161" s="447"/>
      <c r="AF1161" s="468"/>
      <c r="AG1161" s="449" t="s">
        <v>652</v>
      </c>
      <c r="AH1161" s="452"/>
      <c r="AI1161" s="453"/>
      <c r="AJ1161" s="473"/>
      <c r="AK1161" s="455" t="s">
        <v>652</v>
      </c>
      <c r="AL1161" s="1"/>
    </row>
    <row r="1162" spans="1:38" ht="40.5" customHeight="1">
      <c r="A1162" s="540"/>
      <c r="B1162" s="537"/>
      <c r="C1162" s="386">
        <v>1649</v>
      </c>
      <c r="D1162" s="115" t="s">
        <v>651</v>
      </c>
      <c r="E1162" s="103" t="s">
        <v>0</v>
      </c>
      <c r="F1162" s="212"/>
      <c r="G1162" s="217"/>
      <c r="H1162" s="216"/>
      <c r="I1162" s="219" t="str">
        <f t="shared" si="641"/>
        <v>S.I.</v>
      </c>
      <c r="J1162" s="235"/>
      <c r="K1162" s="61"/>
      <c r="L1162" s="224"/>
      <c r="M1162" s="225" t="str">
        <f t="shared" si="642"/>
        <v>S.I.</v>
      </c>
      <c r="N1162" s="234"/>
      <c r="O1162" s="63"/>
      <c r="P1162" s="227"/>
      <c r="Q1162" s="228" t="str">
        <f t="shared" si="643"/>
        <v>S.I.</v>
      </c>
      <c r="R1162" s="233"/>
      <c r="S1162" s="65"/>
      <c r="T1162" s="222"/>
      <c r="U1162" s="223" t="str">
        <f t="shared" si="644"/>
        <v>S.I.</v>
      </c>
      <c r="V1162" s="232"/>
      <c r="W1162" s="66"/>
      <c r="X1162" s="229"/>
      <c r="Y1162" s="230" t="str">
        <f t="shared" si="645"/>
        <v>S.I.</v>
      </c>
      <c r="Z1162" s="440"/>
      <c r="AA1162" s="441"/>
      <c r="AB1162" s="465"/>
      <c r="AC1162" s="443" t="str">
        <f t="shared" ref="AC1162:AC1166" si="649">IF(AND(Z1162="DISPONIBLE"),AA1162,IF(AND(Z1162="NO DISPONIBLE"),"N.D.","S.I."))</f>
        <v>S.I.</v>
      </c>
      <c r="AD1162" s="446"/>
      <c r="AE1162" s="447"/>
      <c r="AF1162" s="468"/>
      <c r="AG1162" s="449" t="str">
        <f t="shared" ref="AG1162:AG1166" si="650">IF(AND(AD1162="DISPONIBLE"),AE1162,IF(AND(AD1162="NO DISPONIBLE"),"N.D.","S.I."))</f>
        <v>S.I.</v>
      </c>
      <c r="AH1162" s="452"/>
      <c r="AI1162" s="453"/>
      <c r="AJ1162" s="473"/>
      <c r="AK1162" s="455" t="str">
        <f t="shared" ref="AK1162:AK1166" si="651">IF(AND(AH1162="DISPONIBLE"),AI1162,IF(AND(AH1162="NO DISPONIBLE"),"N.D.","S.I."))</f>
        <v>S.I.</v>
      </c>
      <c r="AL1162" s="1"/>
    </row>
    <row r="1163" spans="1:38" ht="42" customHeight="1">
      <c r="A1163" s="538" t="s">
        <v>387</v>
      </c>
      <c r="B1163" s="535" t="s">
        <v>1187</v>
      </c>
      <c r="C1163" s="385">
        <f>+C1161+1</f>
        <v>1061</v>
      </c>
      <c r="D1163" s="115" t="s">
        <v>291</v>
      </c>
      <c r="E1163" s="103" t="s">
        <v>0</v>
      </c>
      <c r="F1163" s="212"/>
      <c r="G1163" s="217"/>
      <c r="H1163" s="216"/>
      <c r="I1163" s="219" t="str">
        <f t="shared" si="641"/>
        <v>S.I.</v>
      </c>
      <c r="J1163" s="235"/>
      <c r="K1163" s="61"/>
      <c r="L1163" s="224"/>
      <c r="M1163" s="225" t="str">
        <f t="shared" si="642"/>
        <v>S.I.</v>
      </c>
      <c r="N1163" s="234"/>
      <c r="O1163" s="63"/>
      <c r="P1163" s="227"/>
      <c r="Q1163" s="228" t="str">
        <f t="shared" si="643"/>
        <v>S.I.</v>
      </c>
      <c r="R1163" s="233"/>
      <c r="S1163" s="65"/>
      <c r="T1163" s="222"/>
      <c r="U1163" s="223" t="str">
        <f t="shared" si="644"/>
        <v>S.I.</v>
      </c>
      <c r="V1163" s="232"/>
      <c r="W1163" s="66"/>
      <c r="X1163" s="229"/>
      <c r="Y1163" s="230" t="str">
        <f t="shared" si="645"/>
        <v>S.I.</v>
      </c>
      <c r="Z1163" s="440"/>
      <c r="AA1163" s="441"/>
      <c r="AB1163" s="465"/>
      <c r="AC1163" s="443" t="str">
        <f t="shared" si="649"/>
        <v>S.I.</v>
      </c>
      <c r="AD1163" s="446"/>
      <c r="AE1163" s="447"/>
      <c r="AF1163" s="468"/>
      <c r="AG1163" s="449" t="str">
        <f t="shared" si="650"/>
        <v>S.I.</v>
      </c>
      <c r="AH1163" s="452"/>
      <c r="AI1163" s="453"/>
      <c r="AJ1163" s="473"/>
      <c r="AK1163" s="455" t="str">
        <f t="shared" si="651"/>
        <v>S.I.</v>
      </c>
      <c r="AL1163" s="1"/>
    </row>
    <row r="1164" spans="1:38" ht="42" customHeight="1">
      <c r="A1164" s="539"/>
      <c r="B1164" s="536"/>
      <c r="C1164" s="385">
        <f t="shared" ref="C1164:C1213" si="652">+C1163+1</f>
        <v>1062</v>
      </c>
      <c r="D1164" s="115" t="s">
        <v>292</v>
      </c>
      <c r="E1164" s="103" t="s">
        <v>0</v>
      </c>
      <c r="F1164" s="212"/>
      <c r="G1164" s="217"/>
      <c r="H1164" s="216"/>
      <c r="I1164" s="219" t="str">
        <f t="shared" si="641"/>
        <v>S.I.</v>
      </c>
      <c r="J1164" s="235"/>
      <c r="K1164" s="61"/>
      <c r="L1164" s="224"/>
      <c r="M1164" s="225" t="str">
        <f t="shared" si="642"/>
        <v>S.I.</v>
      </c>
      <c r="N1164" s="234"/>
      <c r="O1164" s="63"/>
      <c r="P1164" s="227"/>
      <c r="Q1164" s="228" t="str">
        <f t="shared" si="643"/>
        <v>S.I.</v>
      </c>
      <c r="R1164" s="233"/>
      <c r="S1164" s="65"/>
      <c r="T1164" s="222"/>
      <c r="U1164" s="223" t="str">
        <f t="shared" si="644"/>
        <v>S.I.</v>
      </c>
      <c r="V1164" s="232"/>
      <c r="W1164" s="66"/>
      <c r="X1164" s="229"/>
      <c r="Y1164" s="230" t="str">
        <f t="shared" si="645"/>
        <v>S.I.</v>
      </c>
      <c r="Z1164" s="440"/>
      <c r="AA1164" s="441"/>
      <c r="AB1164" s="465"/>
      <c r="AC1164" s="443" t="str">
        <f t="shared" si="649"/>
        <v>S.I.</v>
      </c>
      <c r="AD1164" s="446"/>
      <c r="AE1164" s="447"/>
      <c r="AF1164" s="468"/>
      <c r="AG1164" s="449" t="str">
        <f t="shared" si="650"/>
        <v>S.I.</v>
      </c>
      <c r="AH1164" s="452"/>
      <c r="AI1164" s="453"/>
      <c r="AJ1164" s="473"/>
      <c r="AK1164" s="455" t="str">
        <f t="shared" si="651"/>
        <v>S.I.</v>
      </c>
      <c r="AL1164" s="1"/>
    </row>
    <row r="1165" spans="1:38" ht="33.75" customHeight="1">
      <c r="A1165" s="539"/>
      <c r="B1165" s="536"/>
      <c r="C1165" s="385">
        <f t="shared" si="652"/>
        <v>1063</v>
      </c>
      <c r="D1165" s="115" t="s">
        <v>293</v>
      </c>
      <c r="E1165" s="103" t="s">
        <v>0</v>
      </c>
      <c r="F1165" s="212"/>
      <c r="G1165" s="217"/>
      <c r="H1165" s="216"/>
      <c r="I1165" s="219" t="str">
        <f t="shared" si="641"/>
        <v>S.I.</v>
      </c>
      <c r="J1165" s="235"/>
      <c r="K1165" s="61"/>
      <c r="L1165" s="224"/>
      <c r="M1165" s="225" t="str">
        <f t="shared" si="642"/>
        <v>S.I.</v>
      </c>
      <c r="N1165" s="234"/>
      <c r="O1165" s="63"/>
      <c r="P1165" s="227"/>
      <c r="Q1165" s="228" t="str">
        <f t="shared" si="643"/>
        <v>S.I.</v>
      </c>
      <c r="R1165" s="233"/>
      <c r="S1165" s="65"/>
      <c r="T1165" s="222"/>
      <c r="U1165" s="223" t="str">
        <f t="shared" si="644"/>
        <v>S.I.</v>
      </c>
      <c r="V1165" s="232"/>
      <c r="W1165" s="66"/>
      <c r="X1165" s="229"/>
      <c r="Y1165" s="230" t="str">
        <f t="shared" si="645"/>
        <v>S.I.</v>
      </c>
      <c r="Z1165" s="440"/>
      <c r="AA1165" s="441"/>
      <c r="AB1165" s="465"/>
      <c r="AC1165" s="443" t="str">
        <f t="shared" si="649"/>
        <v>S.I.</v>
      </c>
      <c r="AD1165" s="446"/>
      <c r="AE1165" s="447"/>
      <c r="AF1165" s="468"/>
      <c r="AG1165" s="449" t="str">
        <f t="shared" si="650"/>
        <v>S.I.</v>
      </c>
      <c r="AH1165" s="452"/>
      <c r="AI1165" s="453"/>
      <c r="AJ1165" s="473"/>
      <c r="AK1165" s="455" t="str">
        <f t="shared" si="651"/>
        <v>S.I.</v>
      </c>
      <c r="AL1165" s="1"/>
    </row>
    <row r="1166" spans="1:38" ht="33.75" customHeight="1">
      <c r="A1166" s="539"/>
      <c r="B1166" s="536"/>
      <c r="C1166" s="385">
        <f t="shared" si="652"/>
        <v>1064</v>
      </c>
      <c r="D1166" s="115" t="s">
        <v>294</v>
      </c>
      <c r="E1166" s="103" t="s">
        <v>0</v>
      </c>
      <c r="F1166" s="212"/>
      <c r="G1166" s="217"/>
      <c r="H1166" s="216"/>
      <c r="I1166" s="219" t="str">
        <f t="shared" si="641"/>
        <v>S.I.</v>
      </c>
      <c r="J1166" s="235"/>
      <c r="K1166" s="61"/>
      <c r="L1166" s="224"/>
      <c r="M1166" s="225" t="str">
        <f t="shared" si="642"/>
        <v>S.I.</v>
      </c>
      <c r="N1166" s="234"/>
      <c r="O1166" s="63"/>
      <c r="P1166" s="227"/>
      <c r="Q1166" s="228" t="str">
        <f t="shared" si="643"/>
        <v>S.I.</v>
      </c>
      <c r="R1166" s="233"/>
      <c r="S1166" s="65"/>
      <c r="T1166" s="222"/>
      <c r="U1166" s="223" t="str">
        <f t="shared" si="644"/>
        <v>S.I.</v>
      </c>
      <c r="V1166" s="232"/>
      <c r="W1166" s="66"/>
      <c r="X1166" s="229"/>
      <c r="Y1166" s="230" t="str">
        <f t="shared" si="645"/>
        <v>S.I.</v>
      </c>
      <c r="Z1166" s="440"/>
      <c r="AA1166" s="441"/>
      <c r="AB1166" s="465"/>
      <c r="AC1166" s="443" t="str">
        <f t="shared" si="649"/>
        <v>S.I.</v>
      </c>
      <c r="AD1166" s="446"/>
      <c r="AE1166" s="447"/>
      <c r="AF1166" s="468"/>
      <c r="AG1166" s="449" t="str">
        <f t="shared" si="650"/>
        <v>S.I.</v>
      </c>
      <c r="AH1166" s="452"/>
      <c r="AI1166" s="453"/>
      <c r="AJ1166" s="473"/>
      <c r="AK1166" s="455" t="str">
        <f t="shared" si="651"/>
        <v>S.I.</v>
      </c>
      <c r="AL1166" s="1"/>
    </row>
    <row r="1167" spans="1:38" ht="25.5">
      <c r="A1167" s="539"/>
      <c r="B1167" s="536"/>
      <c r="C1167" s="385">
        <f t="shared" si="652"/>
        <v>1065</v>
      </c>
      <c r="D1167" s="115" t="s">
        <v>295</v>
      </c>
      <c r="E1167" s="103" t="s">
        <v>0</v>
      </c>
      <c r="F1167" s="212"/>
      <c r="G1167" s="217"/>
      <c r="H1167" s="216"/>
      <c r="I1167" s="219" t="s">
        <v>652</v>
      </c>
      <c r="J1167" s="235"/>
      <c r="K1167" s="61"/>
      <c r="L1167" s="224"/>
      <c r="M1167" s="225" t="s">
        <v>652</v>
      </c>
      <c r="N1167" s="234"/>
      <c r="O1167" s="63"/>
      <c r="P1167" s="227"/>
      <c r="Q1167" s="228" t="s">
        <v>652</v>
      </c>
      <c r="R1167" s="233"/>
      <c r="S1167" s="65"/>
      <c r="T1167" s="222"/>
      <c r="U1167" s="223" t="s">
        <v>652</v>
      </c>
      <c r="V1167" s="232"/>
      <c r="W1167" s="66"/>
      <c r="X1167" s="229"/>
      <c r="Y1167" s="230" t="s">
        <v>652</v>
      </c>
      <c r="Z1167" s="440"/>
      <c r="AA1167" s="441"/>
      <c r="AB1167" s="465"/>
      <c r="AC1167" s="443" t="s">
        <v>652</v>
      </c>
      <c r="AD1167" s="446"/>
      <c r="AE1167" s="447"/>
      <c r="AF1167" s="468"/>
      <c r="AG1167" s="449" t="s">
        <v>652</v>
      </c>
      <c r="AH1167" s="452"/>
      <c r="AI1167" s="453"/>
      <c r="AJ1167" s="473"/>
      <c r="AK1167" s="455" t="s">
        <v>652</v>
      </c>
      <c r="AL1167" s="1"/>
    </row>
    <row r="1168" spans="1:38" ht="51">
      <c r="A1168" s="540"/>
      <c r="B1168" s="537"/>
      <c r="C1168" s="385">
        <v>1673</v>
      </c>
      <c r="D1168" s="115" t="s">
        <v>651</v>
      </c>
      <c r="E1168" s="103" t="s">
        <v>0</v>
      </c>
      <c r="F1168" s="212"/>
      <c r="G1168" s="217"/>
      <c r="H1168" s="216"/>
      <c r="I1168" s="219" t="str">
        <f t="shared" si="641"/>
        <v>S.I.</v>
      </c>
      <c r="J1168" s="235"/>
      <c r="K1168" s="61"/>
      <c r="L1168" s="224"/>
      <c r="M1168" s="225" t="str">
        <f t="shared" si="642"/>
        <v>S.I.</v>
      </c>
      <c r="N1168" s="234"/>
      <c r="O1168" s="63"/>
      <c r="P1168" s="227"/>
      <c r="Q1168" s="228" t="str">
        <f t="shared" si="643"/>
        <v>S.I.</v>
      </c>
      <c r="R1168" s="233"/>
      <c r="S1168" s="65"/>
      <c r="T1168" s="222"/>
      <c r="U1168" s="223" t="str">
        <f t="shared" si="644"/>
        <v>S.I.</v>
      </c>
      <c r="V1168" s="232"/>
      <c r="W1168" s="66"/>
      <c r="X1168" s="229"/>
      <c r="Y1168" s="230" t="str">
        <f t="shared" si="645"/>
        <v>S.I.</v>
      </c>
      <c r="Z1168" s="440"/>
      <c r="AA1168" s="441"/>
      <c r="AB1168" s="465"/>
      <c r="AC1168" s="443" t="str">
        <f t="shared" ref="AC1168" si="653">IF(AND(Z1168="DISPONIBLE"),AA1168,IF(AND(Z1168="NO DISPONIBLE"),"N.D.","S.I."))</f>
        <v>S.I.</v>
      </c>
      <c r="AD1168" s="446"/>
      <c r="AE1168" s="447"/>
      <c r="AF1168" s="468"/>
      <c r="AG1168" s="449" t="str">
        <f t="shared" ref="AG1168" si="654">IF(AND(AD1168="DISPONIBLE"),AE1168,IF(AND(AD1168="NO DISPONIBLE"),"N.D.","S.I."))</f>
        <v>S.I.</v>
      </c>
      <c r="AH1168" s="452"/>
      <c r="AI1168" s="453"/>
      <c r="AJ1168" s="473"/>
      <c r="AK1168" s="455" t="str">
        <f t="shared" ref="AK1168" si="655">IF(AND(AH1168="DISPONIBLE"),AI1168,IF(AND(AH1168="NO DISPONIBLE"),"N.D.","S.I."))</f>
        <v>S.I.</v>
      </c>
      <c r="AL1168" s="1"/>
    </row>
    <row r="1169" spans="1:38">
      <c r="A1169" s="544" t="s">
        <v>388</v>
      </c>
      <c r="B1169" s="547" t="s">
        <v>128</v>
      </c>
      <c r="C1169" s="385">
        <f>+C1167+1</f>
        <v>1066</v>
      </c>
      <c r="D1169" s="158" t="s">
        <v>301</v>
      </c>
      <c r="E1169" s="111" t="s">
        <v>129</v>
      </c>
      <c r="F1169" s="212"/>
      <c r="G1169" s="59"/>
      <c r="H1169" s="59"/>
      <c r="I1169" s="238" t="str">
        <f t="shared" ref="I1169:I1176" si="656">IF(AND(F1169="DISPONIBLE"),G1169/H1169,IF(AND(F1169="NO DISPONIBLE"),"N.D.","S.I."))</f>
        <v>S.I.</v>
      </c>
      <c r="J1169" s="235"/>
      <c r="K1169" s="61"/>
      <c r="L1169" s="61"/>
      <c r="M1169" s="226" t="str">
        <f t="shared" ref="M1169:M1176" si="657">IF(AND(J1169="DISPONIBLE"),K1169/L1169,IF(AND(J1169="NO DISPONIBLE"),"N.D.","S.I."))</f>
        <v>S.I.</v>
      </c>
      <c r="N1169" s="234"/>
      <c r="O1169" s="63"/>
      <c r="P1169" s="63"/>
      <c r="Q1169" s="68" t="str">
        <f t="shared" ref="Q1169:Q1176" si="658">IF(AND(N1169="DISPONIBLE"),O1169/P1169,IF(AND(N1169="NO DISPONIBLE"),"N.D.","S.I."))</f>
        <v>S.I.</v>
      </c>
      <c r="R1169" s="233"/>
      <c r="S1169" s="65"/>
      <c r="T1169" s="65"/>
      <c r="U1169" s="69" t="str">
        <f t="shared" ref="U1169:U1176" si="659">IF(AND(R1169="DISPONIBLE"),S1169/T1169,IF(AND(R1169="NO DISPONIBLE"),"N.D.","S.I."))</f>
        <v>S.I.</v>
      </c>
      <c r="V1169" s="232"/>
      <c r="W1169" s="66"/>
      <c r="X1169" s="66"/>
      <c r="Y1169" s="70" t="str">
        <f t="shared" ref="Y1169:Y1176" si="660">IF(AND(V1169="DISPONIBLE"),W1169/X1169,IF(AND(V1169="NO DISPONIBLE"),"N.D.","S.I."))</f>
        <v>S.I.</v>
      </c>
      <c r="Z1169" s="440"/>
      <c r="AA1169" s="441"/>
      <c r="AB1169" s="441"/>
      <c r="AC1169" s="442" t="str">
        <f t="shared" ref="AC1169" si="661">IF(AND(Z1169="DISPONIBLE"),AA1169/AB1169,IF(AND(Z1169="NO DISPONIBLE"),"N.D.","S.I."))</f>
        <v>S.I.</v>
      </c>
      <c r="AD1169" s="446"/>
      <c r="AE1169" s="447"/>
      <c r="AF1169" s="447"/>
      <c r="AG1169" s="448" t="str">
        <f t="shared" ref="AG1169" si="662">IF(AND(AD1169="DISPONIBLE"),AE1169/AF1169,IF(AND(AD1169="NO DISPONIBLE"),"N.D.","S.I."))</f>
        <v>S.I.</v>
      </c>
      <c r="AH1169" s="452"/>
      <c r="AI1169" s="453"/>
      <c r="AJ1169" s="453"/>
      <c r="AK1169" s="454" t="str">
        <f t="shared" ref="AK1169" si="663">IF(AND(AH1169="DISPONIBLE"),AI1169/AJ1169,IF(AND(AH1169="NO DISPONIBLE"),"N.D.","S.I."))</f>
        <v>S.I.</v>
      </c>
      <c r="AL1169" s="3"/>
    </row>
    <row r="1170" spans="1:38" ht="24">
      <c r="A1170" s="545"/>
      <c r="B1170" s="548"/>
      <c r="C1170" s="385">
        <v>1763</v>
      </c>
      <c r="D1170" s="158" t="s">
        <v>504</v>
      </c>
      <c r="E1170" s="111" t="s">
        <v>129</v>
      </c>
      <c r="F1170" s="212"/>
      <c r="G1170" s="59"/>
      <c r="H1170" s="59"/>
      <c r="I1170" s="238" t="str">
        <f>IF(AND(F1170="DISPONIBLE"),G1170/H1170,IF(AND(F1170="NO DISPONIBLE"),"N.D.","S.I."))</f>
        <v>S.I.</v>
      </c>
      <c r="J1170" s="235"/>
      <c r="K1170" s="61"/>
      <c r="L1170" s="61"/>
      <c r="M1170" s="226" t="str">
        <f>IF(AND(J1170="DISPONIBLE"),K1170/L1170,IF(AND(J1170="NO DISPONIBLE"),"N.D.","S.I."))</f>
        <v>S.I.</v>
      </c>
      <c r="N1170" s="234"/>
      <c r="O1170" s="63"/>
      <c r="P1170" s="63"/>
      <c r="Q1170" s="68" t="str">
        <f>IF(AND(N1170="DISPONIBLE"),O1170/P1170,IF(AND(N1170="NO DISPONIBLE"),"N.D.","S.I."))</f>
        <v>S.I.</v>
      </c>
      <c r="R1170" s="233"/>
      <c r="S1170" s="65"/>
      <c r="T1170" s="65"/>
      <c r="U1170" s="69" t="str">
        <f>IF(AND(R1170="DISPONIBLE"),S1170/T1170,IF(AND(R1170="NO DISPONIBLE"),"N.D.","S.I."))</f>
        <v>S.I.</v>
      </c>
      <c r="V1170" s="232"/>
      <c r="W1170" s="66"/>
      <c r="X1170" s="66"/>
      <c r="Y1170" s="70" t="str">
        <f>IF(AND(V1170="DISPONIBLE"),W1170/X1170,IF(AND(V1170="NO DISPONIBLE"),"N.D.","S.I."))</f>
        <v>S.I.</v>
      </c>
      <c r="Z1170" s="440"/>
      <c r="AA1170" s="441"/>
      <c r="AB1170" s="441"/>
      <c r="AC1170" s="442" t="str">
        <f>IF(AND(Z1170="DISPONIBLE"),AA1170/AB1170,IF(AND(Z1170="NO DISPONIBLE"),"N.D.","S.I."))</f>
        <v>S.I.</v>
      </c>
      <c r="AD1170" s="446"/>
      <c r="AE1170" s="447"/>
      <c r="AF1170" s="447"/>
      <c r="AG1170" s="448" t="str">
        <f>IF(AND(AD1170="DISPONIBLE"),AE1170/AF1170,IF(AND(AD1170="NO DISPONIBLE"),"N.D.","S.I."))</f>
        <v>S.I.</v>
      </c>
      <c r="AH1170" s="452"/>
      <c r="AI1170" s="453"/>
      <c r="AJ1170" s="453"/>
      <c r="AK1170" s="454" t="str">
        <f>IF(AND(AH1170="DISPONIBLE"),AI1170/AJ1170,IF(AND(AH1170="NO DISPONIBLE"),"N.D.","S.I."))</f>
        <v>S.I.</v>
      </c>
      <c r="AL1170" s="3"/>
    </row>
    <row r="1171" spans="1:38" ht="24">
      <c r="A1171" s="545"/>
      <c r="B1171" s="548"/>
      <c r="C1171" s="385">
        <f>+C1169+1</f>
        <v>1067</v>
      </c>
      <c r="D1171" s="158" t="s">
        <v>302</v>
      </c>
      <c r="E1171" s="111" t="s">
        <v>129</v>
      </c>
      <c r="F1171" s="212"/>
      <c r="G1171" s="59"/>
      <c r="H1171" s="59"/>
      <c r="I1171" s="238" t="str">
        <f t="shared" si="656"/>
        <v>S.I.</v>
      </c>
      <c r="J1171" s="235"/>
      <c r="K1171" s="61"/>
      <c r="L1171" s="61"/>
      <c r="M1171" s="226" t="str">
        <f t="shared" si="657"/>
        <v>S.I.</v>
      </c>
      <c r="N1171" s="234"/>
      <c r="O1171" s="63"/>
      <c r="P1171" s="63"/>
      <c r="Q1171" s="68" t="str">
        <f t="shared" si="658"/>
        <v>S.I.</v>
      </c>
      <c r="R1171" s="233"/>
      <c r="S1171" s="65"/>
      <c r="T1171" s="65"/>
      <c r="U1171" s="69" t="str">
        <f t="shared" si="659"/>
        <v>S.I.</v>
      </c>
      <c r="V1171" s="232"/>
      <c r="W1171" s="66"/>
      <c r="X1171" s="66"/>
      <c r="Y1171" s="70" t="str">
        <f t="shared" si="660"/>
        <v>S.I.</v>
      </c>
      <c r="Z1171" s="440"/>
      <c r="AA1171" s="441"/>
      <c r="AB1171" s="441"/>
      <c r="AC1171" s="442" t="str">
        <f t="shared" ref="AC1171:AC1173" si="664">IF(AND(Z1171="DISPONIBLE"),AA1171/AB1171,IF(AND(Z1171="NO DISPONIBLE"),"N.D.","S.I."))</f>
        <v>S.I.</v>
      </c>
      <c r="AD1171" s="446"/>
      <c r="AE1171" s="447"/>
      <c r="AF1171" s="447"/>
      <c r="AG1171" s="448" t="str">
        <f t="shared" ref="AG1171:AG1173" si="665">IF(AND(AD1171="DISPONIBLE"),AE1171/AF1171,IF(AND(AD1171="NO DISPONIBLE"),"N.D.","S.I."))</f>
        <v>S.I.</v>
      </c>
      <c r="AH1171" s="452"/>
      <c r="AI1171" s="453"/>
      <c r="AJ1171" s="453"/>
      <c r="AK1171" s="454" t="str">
        <f t="shared" ref="AK1171:AK1173" si="666">IF(AND(AH1171="DISPONIBLE"),AI1171/AJ1171,IF(AND(AH1171="NO DISPONIBLE"),"N.D.","S.I."))</f>
        <v>S.I.</v>
      </c>
      <c r="AL1171" s="3"/>
    </row>
    <row r="1172" spans="1:38">
      <c r="A1172" s="546"/>
      <c r="B1172" s="549"/>
      <c r="C1172" s="385">
        <f t="shared" si="652"/>
        <v>1068</v>
      </c>
      <c r="D1172" s="158" t="s">
        <v>294</v>
      </c>
      <c r="E1172" s="111" t="s">
        <v>129</v>
      </c>
      <c r="F1172" s="212"/>
      <c r="G1172" s="59"/>
      <c r="H1172" s="59"/>
      <c r="I1172" s="238" t="str">
        <f t="shared" si="656"/>
        <v>S.I.</v>
      </c>
      <c r="J1172" s="235"/>
      <c r="K1172" s="61"/>
      <c r="L1172" s="61"/>
      <c r="M1172" s="226" t="str">
        <f t="shared" si="657"/>
        <v>S.I.</v>
      </c>
      <c r="N1172" s="234"/>
      <c r="O1172" s="63"/>
      <c r="P1172" s="63"/>
      <c r="Q1172" s="68" t="str">
        <f t="shared" si="658"/>
        <v>S.I.</v>
      </c>
      <c r="R1172" s="233"/>
      <c r="S1172" s="65"/>
      <c r="T1172" s="65"/>
      <c r="U1172" s="69" t="str">
        <f t="shared" si="659"/>
        <v>S.I.</v>
      </c>
      <c r="V1172" s="232"/>
      <c r="W1172" s="66"/>
      <c r="X1172" s="66"/>
      <c r="Y1172" s="70" t="str">
        <f t="shared" si="660"/>
        <v>S.I.</v>
      </c>
      <c r="Z1172" s="440"/>
      <c r="AA1172" s="441"/>
      <c r="AB1172" s="441"/>
      <c r="AC1172" s="442" t="str">
        <f t="shared" si="664"/>
        <v>S.I.</v>
      </c>
      <c r="AD1172" s="446"/>
      <c r="AE1172" s="447"/>
      <c r="AF1172" s="447"/>
      <c r="AG1172" s="448" t="str">
        <f t="shared" si="665"/>
        <v>S.I.</v>
      </c>
      <c r="AH1172" s="452"/>
      <c r="AI1172" s="453"/>
      <c r="AJ1172" s="453"/>
      <c r="AK1172" s="454" t="str">
        <f t="shared" si="666"/>
        <v>S.I.</v>
      </c>
      <c r="AL1172" s="3"/>
    </row>
    <row r="1173" spans="1:38">
      <c r="A1173" s="550" t="s">
        <v>389</v>
      </c>
      <c r="B1173" s="547" t="s">
        <v>128</v>
      </c>
      <c r="C1173" s="385">
        <f t="shared" si="652"/>
        <v>1069</v>
      </c>
      <c r="D1173" s="158" t="s">
        <v>301</v>
      </c>
      <c r="E1173" s="111" t="s">
        <v>129</v>
      </c>
      <c r="F1173" s="212"/>
      <c r="G1173" s="59"/>
      <c r="H1173" s="59"/>
      <c r="I1173" s="238" t="str">
        <f t="shared" si="656"/>
        <v>S.I.</v>
      </c>
      <c r="J1173" s="235"/>
      <c r="K1173" s="61"/>
      <c r="L1173" s="61"/>
      <c r="M1173" s="226" t="str">
        <f t="shared" si="657"/>
        <v>S.I.</v>
      </c>
      <c r="N1173" s="234"/>
      <c r="O1173" s="63"/>
      <c r="P1173" s="63"/>
      <c r="Q1173" s="68" t="str">
        <f t="shared" si="658"/>
        <v>S.I.</v>
      </c>
      <c r="R1173" s="233"/>
      <c r="S1173" s="65"/>
      <c r="T1173" s="65"/>
      <c r="U1173" s="69" t="str">
        <f t="shared" si="659"/>
        <v>S.I.</v>
      </c>
      <c r="V1173" s="232"/>
      <c r="W1173" s="66"/>
      <c r="X1173" s="66"/>
      <c r="Y1173" s="70" t="str">
        <f t="shared" si="660"/>
        <v>S.I.</v>
      </c>
      <c r="Z1173" s="440"/>
      <c r="AA1173" s="441"/>
      <c r="AB1173" s="441"/>
      <c r="AC1173" s="442" t="str">
        <f t="shared" si="664"/>
        <v>S.I.</v>
      </c>
      <c r="AD1173" s="446"/>
      <c r="AE1173" s="447"/>
      <c r="AF1173" s="447"/>
      <c r="AG1173" s="448" t="str">
        <f t="shared" si="665"/>
        <v>S.I.</v>
      </c>
      <c r="AH1173" s="452"/>
      <c r="AI1173" s="453"/>
      <c r="AJ1173" s="453"/>
      <c r="AK1173" s="454" t="str">
        <f t="shared" si="666"/>
        <v>S.I.</v>
      </c>
      <c r="AL1173" s="3"/>
    </row>
    <row r="1174" spans="1:38" ht="24">
      <c r="A1174" s="550"/>
      <c r="B1174" s="548"/>
      <c r="C1174" s="385">
        <v>1764</v>
      </c>
      <c r="D1174" s="158" t="s">
        <v>504</v>
      </c>
      <c r="E1174" s="111" t="s">
        <v>129</v>
      </c>
      <c r="F1174" s="212"/>
      <c r="G1174" s="59"/>
      <c r="H1174" s="59"/>
      <c r="I1174" s="238" t="str">
        <f>IF(AND(F1174="DISPONIBLE"),G1174/H1174,IF(AND(F1174="NO DISPONIBLE"),"N.D.","S.I."))</f>
        <v>S.I.</v>
      </c>
      <c r="J1174" s="235"/>
      <c r="K1174" s="61"/>
      <c r="L1174" s="61"/>
      <c r="M1174" s="226" t="str">
        <f>IF(AND(J1174="DISPONIBLE"),K1174/L1174,IF(AND(J1174="NO DISPONIBLE"),"N.D.","S.I."))</f>
        <v>S.I.</v>
      </c>
      <c r="N1174" s="234"/>
      <c r="O1174" s="63"/>
      <c r="P1174" s="63"/>
      <c r="Q1174" s="68" t="str">
        <f>IF(AND(N1174="DISPONIBLE"),O1174/P1174,IF(AND(N1174="NO DISPONIBLE"),"N.D.","S.I."))</f>
        <v>S.I.</v>
      </c>
      <c r="R1174" s="233"/>
      <c r="S1174" s="65"/>
      <c r="T1174" s="65"/>
      <c r="U1174" s="69" t="str">
        <f>IF(AND(R1174="DISPONIBLE"),S1174/T1174,IF(AND(R1174="NO DISPONIBLE"),"N.D.","S.I."))</f>
        <v>S.I.</v>
      </c>
      <c r="V1174" s="232"/>
      <c r="W1174" s="66"/>
      <c r="X1174" s="66"/>
      <c r="Y1174" s="70" t="str">
        <f>IF(AND(V1174="DISPONIBLE"),W1174/X1174,IF(AND(V1174="NO DISPONIBLE"),"N.D.","S.I."))</f>
        <v>S.I.</v>
      </c>
      <c r="Z1174" s="440"/>
      <c r="AA1174" s="441"/>
      <c r="AB1174" s="441"/>
      <c r="AC1174" s="442" t="str">
        <f>IF(AND(Z1174="DISPONIBLE"),AA1174/AB1174,IF(AND(Z1174="NO DISPONIBLE"),"N.D.","S.I."))</f>
        <v>S.I.</v>
      </c>
      <c r="AD1174" s="446"/>
      <c r="AE1174" s="447"/>
      <c r="AF1174" s="447"/>
      <c r="AG1174" s="448" t="str">
        <f>IF(AND(AD1174="DISPONIBLE"),AE1174/AF1174,IF(AND(AD1174="NO DISPONIBLE"),"N.D.","S.I."))</f>
        <v>S.I.</v>
      </c>
      <c r="AH1174" s="452"/>
      <c r="AI1174" s="453"/>
      <c r="AJ1174" s="453"/>
      <c r="AK1174" s="454" t="str">
        <f>IF(AND(AH1174="DISPONIBLE"),AI1174/AJ1174,IF(AND(AH1174="NO DISPONIBLE"),"N.D.","S.I."))</f>
        <v>S.I.</v>
      </c>
      <c r="AL1174" s="3"/>
    </row>
    <row r="1175" spans="1:38" ht="24">
      <c r="A1175" s="550"/>
      <c r="B1175" s="548"/>
      <c r="C1175" s="385">
        <f>+C1173+1</f>
        <v>1070</v>
      </c>
      <c r="D1175" s="158" t="s">
        <v>302</v>
      </c>
      <c r="E1175" s="111" t="s">
        <v>129</v>
      </c>
      <c r="F1175" s="212"/>
      <c r="G1175" s="59"/>
      <c r="H1175" s="59"/>
      <c r="I1175" s="238" t="str">
        <f t="shared" si="656"/>
        <v>S.I.</v>
      </c>
      <c r="J1175" s="235"/>
      <c r="K1175" s="61"/>
      <c r="L1175" s="61"/>
      <c r="M1175" s="226" t="str">
        <f t="shared" si="657"/>
        <v>S.I.</v>
      </c>
      <c r="N1175" s="234"/>
      <c r="O1175" s="63"/>
      <c r="P1175" s="63"/>
      <c r="Q1175" s="68" t="str">
        <f t="shared" si="658"/>
        <v>S.I.</v>
      </c>
      <c r="R1175" s="233"/>
      <c r="S1175" s="65"/>
      <c r="T1175" s="65"/>
      <c r="U1175" s="69" t="str">
        <f t="shared" si="659"/>
        <v>S.I.</v>
      </c>
      <c r="V1175" s="232"/>
      <c r="W1175" s="66"/>
      <c r="X1175" s="66"/>
      <c r="Y1175" s="70" t="str">
        <f t="shared" si="660"/>
        <v>S.I.</v>
      </c>
      <c r="Z1175" s="440"/>
      <c r="AA1175" s="441"/>
      <c r="AB1175" s="441"/>
      <c r="AC1175" s="442" t="str">
        <f t="shared" ref="AC1175:AC1176" si="667">IF(AND(Z1175="DISPONIBLE"),AA1175/AB1175,IF(AND(Z1175="NO DISPONIBLE"),"N.D.","S.I."))</f>
        <v>S.I.</v>
      </c>
      <c r="AD1175" s="446"/>
      <c r="AE1175" s="447"/>
      <c r="AF1175" s="447"/>
      <c r="AG1175" s="448" t="str">
        <f t="shared" ref="AG1175:AG1176" si="668">IF(AND(AD1175="DISPONIBLE"),AE1175/AF1175,IF(AND(AD1175="NO DISPONIBLE"),"N.D.","S.I."))</f>
        <v>S.I.</v>
      </c>
      <c r="AH1175" s="452"/>
      <c r="AI1175" s="453"/>
      <c r="AJ1175" s="453"/>
      <c r="AK1175" s="454" t="str">
        <f t="shared" ref="AK1175:AK1176" si="669">IF(AND(AH1175="DISPONIBLE"),AI1175/AJ1175,IF(AND(AH1175="NO DISPONIBLE"),"N.D.","S.I."))</f>
        <v>S.I.</v>
      </c>
      <c r="AL1175" s="3"/>
    </row>
    <row r="1176" spans="1:38">
      <c r="A1176" s="550"/>
      <c r="B1176" s="549"/>
      <c r="C1176" s="385">
        <f t="shared" si="652"/>
        <v>1071</v>
      </c>
      <c r="D1176" s="158" t="s">
        <v>294</v>
      </c>
      <c r="E1176" s="111" t="s">
        <v>129</v>
      </c>
      <c r="F1176" s="212"/>
      <c r="G1176" s="59"/>
      <c r="H1176" s="59"/>
      <c r="I1176" s="238" t="str">
        <f t="shared" si="656"/>
        <v>S.I.</v>
      </c>
      <c r="J1176" s="235"/>
      <c r="K1176" s="61"/>
      <c r="L1176" s="61"/>
      <c r="M1176" s="226" t="str">
        <f t="shared" si="657"/>
        <v>S.I.</v>
      </c>
      <c r="N1176" s="234"/>
      <c r="O1176" s="63"/>
      <c r="P1176" s="63"/>
      <c r="Q1176" s="68" t="str">
        <f t="shared" si="658"/>
        <v>S.I.</v>
      </c>
      <c r="R1176" s="233"/>
      <c r="S1176" s="65"/>
      <c r="T1176" s="65"/>
      <c r="U1176" s="69" t="str">
        <f t="shared" si="659"/>
        <v>S.I.</v>
      </c>
      <c r="V1176" s="232"/>
      <c r="W1176" s="66"/>
      <c r="X1176" s="66"/>
      <c r="Y1176" s="70" t="str">
        <f t="shared" si="660"/>
        <v>S.I.</v>
      </c>
      <c r="Z1176" s="440"/>
      <c r="AA1176" s="441"/>
      <c r="AB1176" s="441"/>
      <c r="AC1176" s="442" t="str">
        <f t="shared" si="667"/>
        <v>S.I.</v>
      </c>
      <c r="AD1176" s="446"/>
      <c r="AE1176" s="447"/>
      <c r="AF1176" s="447"/>
      <c r="AG1176" s="448" t="str">
        <f t="shared" si="668"/>
        <v>S.I.</v>
      </c>
      <c r="AH1176" s="452"/>
      <c r="AI1176" s="453"/>
      <c r="AJ1176" s="453"/>
      <c r="AK1176" s="454" t="str">
        <f t="shared" si="669"/>
        <v>S.I.</v>
      </c>
      <c r="AL1176" s="3"/>
    </row>
    <row r="1177" spans="1:38" ht="19.5" customHeight="1">
      <c r="A1177" s="552" t="s">
        <v>435</v>
      </c>
      <c r="B1177" s="551" t="s">
        <v>193</v>
      </c>
      <c r="C1177" s="385">
        <f t="shared" si="652"/>
        <v>1072</v>
      </c>
      <c r="D1177" s="541" t="s">
        <v>399</v>
      </c>
      <c r="E1177" s="159" t="s">
        <v>0</v>
      </c>
      <c r="F1177" s="212"/>
      <c r="G1177" s="217"/>
      <c r="H1177" s="216"/>
      <c r="I1177" s="219" t="str">
        <f t="shared" ref="I1177:I1220" si="670">IF(AND(F1177="DISPONIBLE"),G1177,IF(AND(F1177="NO DISPONIBLE"),"N.D.","S.I."))</f>
        <v>S.I.</v>
      </c>
      <c r="J1177" s="235"/>
      <c r="K1177" s="61"/>
      <c r="L1177" s="224"/>
      <c r="M1177" s="225" t="str">
        <f t="shared" ref="M1177:M1220" si="671">IF(AND(J1177="DISPONIBLE"),K1177,IF(AND(J1177="NO DISPONIBLE"),"N.D.","S.I."))</f>
        <v>S.I.</v>
      </c>
      <c r="N1177" s="234"/>
      <c r="O1177" s="63"/>
      <c r="P1177" s="227"/>
      <c r="Q1177" s="228" t="str">
        <f t="shared" ref="Q1177:Q1220" si="672">IF(AND(N1177="DISPONIBLE"),O1177,IF(AND(N1177="NO DISPONIBLE"),"N.D.","S.I."))</f>
        <v>S.I.</v>
      </c>
      <c r="R1177" s="233"/>
      <c r="S1177" s="65"/>
      <c r="T1177" s="222"/>
      <c r="U1177" s="223" t="str">
        <f t="shared" ref="U1177:U1220" si="673">IF(AND(R1177="DISPONIBLE"),S1177,IF(AND(R1177="NO DISPONIBLE"),"N.D.","S.I."))</f>
        <v>S.I.</v>
      </c>
      <c r="V1177" s="232"/>
      <c r="W1177" s="66"/>
      <c r="X1177" s="229"/>
      <c r="Y1177" s="230" t="str">
        <f t="shared" ref="Y1177:Y1220" si="674">IF(AND(V1177="DISPONIBLE"),W1177,IF(AND(V1177="NO DISPONIBLE"),"N.D.","S.I."))</f>
        <v>S.I.</v>
      </c>
      <c r="Z1177" s="440"/>
      <c r="AA1177" s="441"/>
      <c r="AB1177" s="465"/>
      <c r="AC1177" s="443" t="str">
        <f t="shared" ref="AC1177:AC1212" si="675">IF(AND(Z1177="DISPONIBLE"),AA1177,IF(AND(Z1177="NO DISPONIBLE"),"N.D.","S.I."))</f>
        <v>S.I.</v>
      </c>
      <c r="AD1177" s="446"/>
      <c r="AE1177" s="447"/>
      <c r="AF1177" s="468"/>
      <c r="AG1177" s="449" t="str">
        <f t="shared" ref="AG1177:AG1212" si="676">IF(AND(AD1177="DISPONIBLE"),AE1177,IF(AND(AD1177="NO DISPONIBLE"),"N.D.","S.I."))</f>
        <v>S.I.</v>
      </c>
      <c r="AH1177" s="452"/>
      <c r="AI1177" s="453"/>
      <c r="AJ1177" s="473"/>
      <c r="AK1177" s="455" t="str">
        <f t="shared" ref="AK1177:AK1212" si="677">IF(AND(AH1177="DISPONIBLE"),AI1177,IF(AND(AH1177="NO DISPONIBLE"),"N.D.","S.I."))</f>
        <v>S.I.</v>
      </c>
      <c r="AL1177" s="1"/>
    </row>
    <row r="1178" spans="1:38" ht="19.5" customHeight="1">
      <c r="A1178" s="552"/>
      <c r="B1178" s="551"/>
      <c r="C1178" s="385">
        <f t="shared" si="652"/>
        <v>1073</v>
      </c>
      <c r="D1178" s="541"/>
      <c r="E1178" s="159" t="s">
        <v>412</v>
      </c>
      <c r="F1178" s="212"/>
      <c r="G1178" s="217"/>
      <c r="H1178" s="216"/>
      <c r="I1178" s="219" t="str">
        <f t="shared" si="670"/>
        <v>S.I.</v>
      </c>
      <c r="J1178" s="235"/>
      <c r="K1178" s="61"/>
      <c r="L1178" s="224"/>
      <c r="M1178" s="225" t="str">
        <f t="shared" si="671"/>
        <v>S.I.</v>
      </c>
      <c r="N1178" s="234"/>
      <c r="O1178" s="63"/>
      <c r="P1178" s="227"/>
      <c r="Q1178" s="228" t="str">
        <f t="shared" si="672"/>
        <v>S.I.</v>
      </c>
      <c r="R1178" s="233"/>
      <c r="S1178" s="65"/>
      <c r="T1178" s="222"/>
      <c r="U1178" s="223" t="str">
        <f t="shared" si="673"/>
        <v>S.I.</v>
      </c>
      <c r="V1178" s="232"/>
      <c r="W1178" s="66"/>
      <c r="X1178" s="229"/>
      <c r="Y1178" s="230" t="str">
        <f t="shared" si="674"/>
        <v>S.I.</v>
      </c>
      <c r="Z1178" s="440"/>
      <c r="AA1178" s="441"/>
      <c r="AB1178" s="465"/>
      <c r="AC1178" s="443" t="str">
        <f t="shared" si="675"/>
        <v>S.I.</v>
      </c>
      <c r="AD1178" s="446"/>
      <c r="AE1178" s="447"/>
      <c r="AF1178" s="468"/>
      <c r="AG1178" s="449" t="str">
        <f t="shared" si="676"/>
        <v>S.I.</v>
      </c>
      <c r="AH1178" s="452"/>
      <c r="AI1178" s="453"/>
      <c r="AJ1178" s="473"/>
      <c r="AK1178" s="455" t="str">
        <f t="shared" si="677"/>
        <v>S.I.</v>
      </c>
      <c r="AL1178" s="1"/>
    </row>
    <row r="1179" spans="1:38" ht="19.5" customHeight="1">
      <c r="A1179" s="552"/>
      <c r="B1179" s="551"/>
      <c r="C1179" s="385">
        <f t="shared" si="652"/>
        <v>1074</v>
      </c>
      <c r="D1179" s="541" t="s">
        <v>400</v>
      </c>
      <c r="E1179" s="159" t="s">
        <v>0</v>
      </c>
      <c r="F1179" s="212"/>
      <c r="G1179" s="217"/>
      <c r="H1179" s="216"/>
      <c r="I1179" s="219" t="str">
        <f t="shared" si="670"/>
        <v>S.I.</v>
      </c>
      <c r="J1179" s="235"/>
      <c r="K1179" s="61"/>
      <c r="L1179" s="224"/>
      <c r="M1179" s="225" t="str">
        <f t="shared" si="671"/>
        <v>S.I.</v>
      </c>
      <c r="N1179" s="234"/>
      <c r="O1179" s="63"/>
      <c r="P1179" s="227"/>
      <c r="Q1179" s="228" t="str">
        <f t="shared" si="672"/>
        <v>S.I.</v>
      </c>
      <c r="R1179" s="233"/>
      <c r="S1179" s="65"/>
      <c r="T1179" s="222"/>
      <c r="U1179" s="223" t="str">
        <f t="shared" si="673"/>
        <v>S.I.</v>
      </c>
      <c r="V1179" s="232"/>
      <c r="W1179" s="66"/>
      <c r="X1179" s="229"/>
      <c r="Y1179" s="230" t="str">
        <f t="shared" si="674"/>
        <v>S.I.</v>
      </c>
      <c r="Z1179" s="440"/>
      <c r="AA1179" s="441"/>
      <c r="AB1179" s="465"/>
      <c r="AC1179" s="443" t="str">
        <f t="shared" si="675"/>
        <v>S.I.</v>
      </c>
      <c r="AD1179" s="446"/>
      <c r="AE1179" s="447"/>
      <c r="AF1179" s="468"/>
      <c r="AG1179" s="449" t="str">
        <f t="shared" si="676"/>
        <v>S.I.</v>
      </c>
      <c r="AH1179" s="452"/>
      <c r="AI1179" s="453"/>
      <c r="AJ1179" s="473"/>
      <c r="AK1179" s="455" t="str">
        <f t="shared" si="677"/>
        <v>S.I.</v>
      </c>
      <c r="AL1179" s="1"/>
    </row>
    <row r="1180" spans="1:38" ht="19.5" customHeight="1">
      <c r="A1180" s="552"/>
      <c r="B1180" s="551"/>
      <c r="C1180" s="385">
        <f t="shared" si="652"/>
        <v>1075</v>
      </c>
      <c r="D1180" s="541" t="s">
        <v>400</v>
      </c>
      <c r="E1180" s="159" t="s">
        <v>412</v>
      </c>
      <c r="F1180" s="212"/>
      <c r="G1180" s="217"/>
      <c r="H1180" s="216"/>
      <c r="I1180" s="219" t="str">
        <f t="shared" si="670"/>
        <v>S.I.</v>
      </c>
      <c r="J1180" s="235"/>
      <c r="K1180" s="61"/>
      <c r="L1180" s="224"/>
      <c r="M1180" s="225" t="str">
        <f t="shared" si="671"/>
        <v>S.I.</v>
      </c>
      <c r="N1180" s="234"/>
      <c r="O1180" s="63"/>
      <c r="P1180" s="227"/>
      <c r="Q1180" s="228" t="str">
        <f t="shared" si="672"/>
        <v>S.I.</v>
      </c>
      <c r="R1180" s="233"/>
      <c r="S1180" s="65"/>
      <c r="T1180" s="222"/>
      <c r="U1180" s="223" t="str">
        <f t="shared" si="673"/>
        <v>S.I.</v>
      </c>
      <c r="V1180" s="232"/>
      <c r="W1180" s="66"/>
      <c r="X1180" s="229"/>
      <c r="Y1180" s="230" t="str">
        <f t="shared" si="674"/>
        <v>S.I.</v>
      </c>
      <c r="Z1180" s="440"/>
      <c r="AA1180" s="441"/>
      <c r="AB1180" s="465"/>
      <c r="AC1180" s="443" t="str">
        <f t="shared" si="675"/>
        <v>S.I.</v>
      </c>
      <c r="AD1180" s="446"/>
      <c r="AE1180" s="447"/>
      <c r="AF1180" s="468"/>
      <c r="AG1180" s="449" t="str">
        <f t="shared" si="676"/>
        <v>S.I.</v>
      </c>
      <c r="AH1180" s="452"/>
      <c r="AI1180" s="453"/>
      <c r="AJ1180" s="473"/>
      <c r="AK1180" s="455" t="str">
        <f t="shared" si="677"/>
        <v>S.I.</v>
      </c>
      <c r="AL1180" s="1"/>
    </row>
    <row r="1181" spans="1:38" ht="19.5" customHeight="1">
      <c r="A1181" s="552"/>
      <c r="B1181" s="551"/>
      <c r="C1181" s="385">
        <f t="shared" si="652"/>
        <v>1076</v>
      </c>
      <c r="D1181" s="541" t="s">
        <v>401</v>
      </c>
      <c r="E1181" s="159" t="s">
        <v>0</v>
      </c>
      <c r="F1181" s="212"/>
      <c r="G1181" s="217"/>
      <c r="H1181" s="216"/>
      <c r="I1181" s="219" t="str">
        <f t="shared" si="670"/>
        <v>S.I.</v>
      </c>
      <c r="J1181" s="235"/>
      <c r="K1181" s="61"/>
      <c r="L1181" s="224"/>
      <c r="M1181" s="225" t="str">
        <f t="shared" si="671"/>
        <v>S.I.</v>
      </c>
      <c r="N1181" s="234"/>
      <c r="O1181" s="63"/>
      <c r="P1181" s="227"/>
      <c r="Q1181" s="228" t="str">
        <f t="shared" si="672"/>
        <v>S.I.</v>
      </c>
      <c r="R1181" s="233"/>
      <c r="S1181" s="65"/>
      <c r="T1181" s="222"/>
      <c r="U1181" s="223" t="str">
        <f t="shared" si="673"/>
        <v>S.I.</v>
      </c>
      <c r="V1181" s="232"/>
      <c r="W1181" s="66"/>
      <c r="X1181" s="229"/>
      <c r="Y1181" s="230" t="str">
        <f t="shared" si="674"/>
        <v>S.I.</v>
      </c>
      <c r="Z1181" s="440"/>
      <c r="AA1181" s="441"/>
      <c r="AB1181" s="465"/>
      <c r="AC1181" s="443" t="str">
        <f t="shared" si="675"/>
        <v>S.I.</v>
      </c>
      <c r="AD1181" s="446"/>
      <c r="AE1181" s="447"/>
      <c r="AF1181" s="468"/>
      <c r="AG1181" s="449" t="str">
        <f t="shared" si="676"/>
        <v>S.I.</v>
      </c>
      <c r="AH1181" s="452"/>
      <c r="AI1181" s="453"/>
      <c r="AJ1181" s="473"/>
      <c r="AK1181" s="455" t="str">
        <f t="shared" si="677"/>
        <v>S.I.</v>
      </c>
      <c r="AL1181" s="1"/>
    </row>
    <row r="1182" spans="1:38" ht="19.5" customHeight="1">
      <c r="A1182" s="552"/>
      <c r="B1182" s="551"/>
      <c r="C1182" s="385">
        <f t="shared" si="652"/>
        <v>1077</v>
      </c>
      <c r="D1182" s="541" t="s">
        <v>401</v>
      </c>
      <c r="E1182" s="159" t="s">
        <v>412</v>
      </c>
      <c r="F1182" s="212"/>
      <c r="G1182" s="217"/>
      <c r="H1182" s="216"/>
      <c r="I1182" s="219" t="str">
        <f t="shared" si="670"/>
        <v>S.I.</v>
      </c>
      <c r="J1182" s="235"/>
      <c r="K1182" s="61"/>
      <c r="L1182" s="224"/>
      <c r="M1182" s="225" t="str">
        <f t="shared" si="671"/>
        <v>S.I.</v>
      </c>
      <c r="N1182" s="234"/>
      <c r="O1182" s="63"/>
      <c r="P1182" s="227"/>
      <c r="Q1182" s="228" t="str">
        <f t="shared" si="672"/>
        <v>S.I.</v>
      </c>
      <c r="R1182" s="233"/>
      <c r="S1182" s="65"/>
      <c r="T1182" s="222"/>
      <c r="U1182" s="223" t="str">
        <f t="shared" si="673"/>
        <v>S.I.</v>
      </c>
      <c r="V1182" s="232"/>
      <c r="W1182" s="66"/>
      <c r="X1182" s="229"/>
      <c r="Y1182" s="230" t="str">
        <f t="shared" si="674"/>
        <v>S.I.</v>
      </c>
      <c r="Z1182" s="440"/>
      <c r="AA1182" s="441"/>
      <c r="AB1182" s="465"/>
      <c r="AC1182" s="443" t="str">
        <f t="shared" si="675"/>
        <v>S.I.</v>
      </c>
      <c r="AD1182" s="446"/>
      <c r="AE1182" s="447"/>
      <c r="AF1182" s="468"/>
      <c r="AG1182" s="449" t="str">
        <f t="shared" si="676"/>
        <v>S.I.</v>
      </c>
      <c r="AH1182" s="452"/>
      <c r="AI1182" s="453"/>
      <c r="AJ1182" s="473"/>
      <c r="AK1182" s="455" t="str">
        <f t="shared" si="677"/>
        <v>S.I.</v>
      </c>
      <c r="AL1182" s="1"/>
    </row>
    <row r="1183" spans="1:38" ht="19.5" customHeight="1" outlineLevel="1">
      <c r="A1183" s="552"/>
      <c r="B1183" s="551"/>
      <c r="C1183" s="386">
        <v>1809</v>
      </c>
      <c r="D1183" s="542" t="s">
        <v>860</v>
      </c>
      <c r="E1183" s="159" t="s">
        <v>0</v>
      </c>
      <c r="F1183" s="212"/>
      <c r="G1183" s="217"/>
      <c r="H1183" s="216"/>
      <c r="I1183" s="219" t="str">
        <f t="shared" si="670"/>
        <v>S.I.</v>
      </c>
      <c r="J1183" s="235"/>
      <c r="K1183" s="61"/>
      <c r="L1183" s="224"/>
      <c r="M1183" s="225" t="str">
        <f t="shared" si="671"/>
        <v>S.I.</v>
      </c>
      <c r="N1183" s="234"/>
      <c r="O1183" s="63"/>
      <c r="P1183" s="227"/>
      <c r="Q1183" s="228" t="str">
        <f t="shared" si="672"/>
        <v>S.I.</v>
      </c>
      <c r="R1183" s="233"/>
      <c r="S1183" s="65"/>
      <c r="T1183" s="222"/>
      <c r="U1183" s="223" t="str">
        <f t="shared" si="673"/>
        <v>S.I.</v>
      </c>
      <c r="V1183" s="232"/>
      <c r="W1183" s="66"/>
      <c r="X1183" s="229"/>
      <c r="Y1183" s="230" t="str">
        <f t="shared" si="674"/>
        <v>S.I.</v>
      </c>
      <c r="Z1183" s="440"/>
      <c r="AA1183" s="441"/>
      <c r="AB1183" s="465"/>
      <c r="AC1183" s="443" t="str">
        <f t="shared" si="675"/>
        <v>S.I.</v>
      </c>
      <c r="AD1183" s="446"/>
      <c r="AE1183" s="447"/>
      <c r="AF1183" s="468"/>
      <c r="AG1183" s="449" t="str">
        <f t="shared" si="676"/>
        <v>S.I.</v>
      </c>
      <c r="AH1183" s="452"/>
      <c r="AI1183" s="453"/>
      <c r="AJ1183" s="473"/>
      <c r="AK1183" s="455" t="str">
        <f t="shared" si="677"/>
        <v>S.I.</v>
      </c>
      <c r="AL1183" s="1"/>
    </row>
    <row r="1184" spans="1:38" ht="19.5" customHeight="1" outlineLevel="1">
      <c r="A1184" s="552"/>
      <c r="B1184" s="551"/>
      <c r="C1184" s="386">
        <v>1834</v>
      </c>
      <c r="D1184" s="543" t="s">
        <v>402</v>
      </c>
      <c r="E1184" s="159" t="s">
        <v>412</v>
      </c>
      <c r="F1184" s="212"/>
      <c r="G1184" s="217"/>
      <c r="H1184" s="216"/>
      <c r="I1184" s="219" t="str">
        <f t="shared" si="670"/>
        <v>S.I.</v>
      </c>
      <c r="J1184" s="235"/>
      <c r="K1184" s="61"/>
      <c r="L1184" s="224"/>
      <c r="M1184" s="225" t="str">
        <f t="shared" si="671"/>
        <v>S.I.</v>
      </c>
      <c r="N1184" s="234"/>
      <c r="O1184" s="63"/>
      <c r="P1184" s="227"/>
      <c r="Q1184" s="228" t="str">
        <f t="shared" si="672"/>
        <v>S.I.</v>
      </c>
      <c r="R1184" s="233"/>
      <c r="S1184" s="65"/>
      <c r="T1184" s="222"/>
      <c r="U1184" s="223" t="str">
        <f t="shared" si="673"/>
        <v>S.I.</v>
      </c>
      <c r="V1184" s="232"/>
      <c r="W1184" s="66"/>
      <c r="X1184" s="229"/>
      <c r="Y1184" s="230" t="str">
        <f t="shared" si="674"/>
        <v>S.I.</v>
      </c>
      <c r="Z1184" s="440"/>
      <c r="AA1184" s="441"/>
      <c r="AB1184" s="465"/>
      <c r="AC1184" s="443" t="str">
        <f t="shared" si="675"/>
        <v>S.I.</v>
      </c>
      <c r="AD1184" s="446"/>
      <c r="AE1184" s="447"/>
      <c r="AF1184" s="468"/>
      <c r="AG1184" s="449" t="str">
        <f t="shared" si="676"/>
        <v>S.I.</v>
      </c>
      <c r="AH1184" s="452"/>
      <c r="AI1184" s="453"/>
      <c r="AJ1184" s="473"/>
      <c r="AK1184" s="455" t="str">
        <f t="shared" si="677"/>
        <v>S.I.</v>
      </c>
      <c r="AL1184" s="1"/>
    </row>
    <row r="1185" spans="1:38" ht="19.5" customHeight="1" outlineLevel="1">
      <c r="A1185" s="552"/>
      <c r="B1185" s="551"/>
      <c r="C1185" s="386">
        <v>1859</v>
      </c>
      <c r="D1185" s="542" t="s">
        <v>861</v>
      </c>
      <c r="E1185" s="159" t="s">
        <v>0</v>
      </c>
      <c r="F1185" s="212"/>
      <c r="G1185" s="217"/>
      <c r="H1185" s="216"/>
      <c r="I1185" s="219" t="str">
        <f t="shared" si="670"/>
        <v>S.I.</v>
      </c>
      <c r="J1185" s="235"/>
      <c r="K1185" s="61"/>
      <c r="L1185" s="224"/>
      <c r="M1185" s="225" t="str">
        <f t="shared" si="671"/>
        <v>S.I.</v>
      </c>
      <c r="N1185" s="234"/>
      <c r="O1185" s="63"/>
      <c r="P1185" s="227"/>
      <c r="Q1185" s="228" t="str">
        <f t="shared" si="672"/>
        <v>S.I.</v>
      </c>
      <c r="R1185" s="233"/>
      <c r="S1185" s="65"/>
      <c r="T1185" s="222"/>
      <c r="U1185" s="223" t="str">
        <f t="shared" si="673"/>
        <v>S.I.</v>
      </c>
      <c r="V1185" s="232"/>
      <c r="W1185" s="66"/>
      <c r="X1185" s="229"/>
      <c r="Y1185" s="230" t="str">
        <f t="shared" si="674"/>
        <v>S.I.</v>
      </c>
      <c r="Z1185" s="440"/>
      <c r="AA1185" s="441"/>
      <c r="AB1185" s="465"/>
      <c r="AC1185" s="443" t="str">
        <f t="shared" si="675"/>
        <v>S.I.</v>
      </c>
      <c r="AD1185" s="446"/>
      <c r="AE1185" s="447"/>
      <c r="AF1185" s="468"/>
      <c r="AG1185" s="449" t="str">
        <f t="shared" si="676"/>
        <v>S.I.</v>
      </c>
      <c r="AH1185" s="452"/>
      <c r="AI1185" s="453"/>
      <c r="AJ1185" s="473"/>
      <c r="AK1185" s="455" t="str">
        <f t="shared" si="677"/>
        <v>S.I.</v>
      </c>
      <c r="AL1185" s="1"/>
    </row>
    <row r="1186" spans="1:38" ht="19.5" customHeight="1" outlineLevel="1">
      <c r="A1186" s="552"/>
      <c r="B1186" s="551"/>
      <c r="C1186" s="386">
        <v>1884</v>
      </c>
      <c r="D1186" s="543" t="s">
        <v>402</v>
      </c>
      <c r="E1186" s="159" t="s">
        <v>412</v>
      </c>
      <c r="F1186" s="212"/>
      <c r="G1186" s="217"/>
      <c r="H1186" s="216"/>
      <c r="I1186" s="219" t="str">
        <f t="shared" si="670"/>
        <v>S.I.</v>
      </c>
      <c r="J1186" s="235"/>
      <c r="K1186" s="61"/>
      <c r="L1186" s="224"/>
      <c r="M1186" s="225" t="str">
        <f t="shared" si="671"/>
        <v>S.I.</v>
      </c>
      <c r="N1186" s="234"/>
      <c r="O1186" s="63"/>
      <c r="P1186" s="227"/>
      <c r="Q1186" s="228" t="str">
        <f t="shared" si="672"/>
        <v>S.I.</v>
      </c>
      <c r="R1186" s="233"/>
      <c r="S1186" s="65"/>
      <c r="T1186" s="222"/>
      <c r="U1186" s="223" t="str">
        <f t="shared" si="673"/>
        <v>S.I.</v>
      </c>
      <c r="V1186" s="232"/>
      <c r="W1186" s="66"/>
      <c r="X1186" s="229"/>
      <c r="Y1186" s="230" t="str">
        <f t="shared" si="674"/>
        <v>S.I.</v>
      </c>
      <c r="Z1186" s="440"/>
      <c r="AA1186" s="441"/>
      <c r="AB1186" s="465"/>
      <c r="AC1186" s="443" t="str">
        <f t="shared" si="675"/>
        <v>S.I.</v>
      </c>
      <c r="AD1186" s="446"/>
      <c r="AE1186" s="447"/>
      <c r="AF1186" s="468"/>
      <c r="AG1186" s="449" t="str">
        <f t="shared" si="676"/>
        <v>S.I.</v>
      </c>
      <c r="AH1186" s="452"/>
      <c r="AI1186" s="453"/>
      <c r="AJ1186" s="473"/>
      <c r="AK1186" s="455" t="str">
        <f t="shared" si="677"/>
        <v>S.I.</v>
      </c>
      <c r="AL1186" s="1"/>
    </row>
    <row r="1187" spans="1:38" ht="19.5" customHeight="1">
      <c r="A1187" s="552"/>
      <c r="B1187" s="551"/>
      <c r="C1187" s="385">
        <f>+C1182+1</f>
        <v>1078</v>
      </c>
      <c r="D1187" s="541" t="s">
        <v>402</v>
      </c>
      <c r="E1187" s="159" t="s">
        <v>0</v>
      </c>
      <c r="F1187" s="212"/>
      <c r="G1187" s="217"/>
      <c r="H1187" s="216"/>
      <c r="I1187" s="219" t="str">
        <f t="shared" si="670"/>
        <v>S.I.</v>
      </c>
      <c r="J1187" s="235"/>
      <c r="K1187" s="61"/>
      <c r="L1187" s="224"/>
      <c r="M1187" s="225" t="str">
        <f t="shared" si="671"/>
        <v>S.I.</v>
      </c>
      <c r="N1187" s="234"/>
      <c r="O1187" s="63"/>
      <c r="P1187" s="227"/>
      <c r="Q1187" s="228" t="str">
        <f t="shared" si="672"/>
        <v>S.I.</v>
      </c>
      <c r="R1187" s="233"/>
      <c r="S1187" s="65"/>
      <c r="T1187" s="222"/>
      <c r="U1187" s="223" t="str">
        <f t="shared" si="673"/>
        <v>S.I.</v>
      </c>
      <c r="V1187" s="232"/>
      <c r="W1187" s="66"/>
      <c r="X1187" s="229"/>
      <c r="Y1187" s="230" t="str">
        <f t="shared" si="674"/>
        <v>S.I.</v>
      </c>
      <c r="Z1187" s="440"/>
      <c r="AA1187" s="441"/>
      <c r="AB1187" s="465"/>
      <c r="AC1187" s="443" t="str">
        <f t="shared" si="675"/>
        <v>S.I.</v>
      </c>
      <c r="AD1187" s="446"/>
      <c r="AE1187" s="447"/>
      <c r="AF1187" s="468"/>
      <c r="AG1187" s="449" t="str">
        <f t="shared" si="676"/>
        <v>S.I.</v>
      </c>
      <c r="AH1187" s="452"/>
      <c r="AI1187" s="453"/>
      <c r="AJ1187" s="473"/>
      <c r="AK1187" s="455" t="str">
        <f t="shared" si="677"/>
        <v>S.I.</v>
      </c>
      <c r="AL1187" s="1"/>
    </row>
    <row r="1188" spans="1:38" ht="19.5" customHeight="1">
      <c r="A1188" s="552"/>
      <c r="B1188" s="551"/>
      <c r="C1188" s="385">
        <f t="shared" si="652"/>
        <v>1079</v>
      </c>
      <c r="D1188" s="541" t="s">
        <v>402</v>
      </c>
      <c r="E1188" s="159" t="s">
        <v>412</v>
      </c>
      <c r="F1188" s="212"/>
      <c r="G1188" s="217"/>
      <c r="H1188" s="216"/>
      <c r="I1188" s="219" t="str">
        <f t="shared" si="670"/>
        <v>S.I.</v>
      </c>
      <c r="J1188" s="235"/>
      <c r="K1188" s="61"/>
      <c r="L1188" s="224"/>
      <c r="M1188" s="225" t="str">
        <f t="shared" si="671"/>
        <v>S.I.</v>
      </c>
      <c r="N1188" s="234"/>
      <c r="O1188" s="63"/>
      <c r="P1188" s="227"/>
      <c r="Q1188" s="228" t="str">
        <f t="shared" si="672"/>
        <v>S.I.</v>
      </c>
      <c r="R1188" s="233"/>
      <c r="S1188" s="65"/>
      <c r="T1188" s="222"/>
      <c r="U1188" s="223" t="str">
        <f t="shared" si="673"/>
        <v>S.I.</v>
      </c>
      <c r="V1188" s="232"/>
      <c r="W1188" s="66"/>
      <c r="X1188" s="229"/>
      <c r="Y1188" s="230" t="str">
        <f t="shared" si="674"/>
        <v>S.I.</v>
      </c>
      <c r="Z1188" s="440"/>
      <c r="AA1188" s="441"/>
      <c r="AB1188" s="465"/>
      <c r="AC1188" s="443" t="str">
        <f t="shared" si="675"/>
        <v>S.I.</v>
      </c>
      <c r="AD1188" s="446"/>
      <c r="AE1188" s="447"/>
      <c r="AF1188" s="468"/>
      <c r="AG1188" s="449" t="str">
        <f t="shared" si="676"/>
        <v>S.I.</v>
      </c>
      <c r="AH1188" s="452"/>
      <c r="AI1188" s="453"/>
      <c r="AJ1188" s="473"/>
      <c r="AK1188" s="455" t="str">
        <f t="shared" si="677"/>
        <v>S.I.</v>
      </c>
      <c r="AL1188" s="1"/>
    </row>
    <row r="1189" spans="1:38" ht="19.5" customHeight="1">
      <c r="A1189" s="552"/>
      <c r="B1189" s="551"/>
      <c r="C1189" s="385">
        <f t="shared" si="652"/>
        <v>1080</v>
      </c>
      <c r="D1189" s="541" t="s">
        <v>403</v>
      </c>
      <c r="E1189" s="159" t="s">
        <v>0</v>
      </c>
      <c r="F1189" s="212"/>
      <c r="G1189" s="217"/>
      <c r="H1189" s="216"/>
      <c r="I1189" s="219" t="str">
        <f t="shared" si="670"/>
        <v>S.I.</v>
      </c>
      <c r="J1189" s="235"/>
      <c r="K1189" s="61"/>
      <c r="L1189" s="224"/>
      <c r="M1189" s="225" t="str">
        <f t="shared" si="671"/>
        <v>S.I.</v>
      </c>
      <c r="N1189" s="234"/>
      <c r="O1189" s="63"/>
      <c r="P1189" s="227"/>
      <c r="Q1189" s="228" t="str">
        <f t="shared" si="672"/>
        <v>S.I.</v>
      </c>
      <c r="R1189" s="233"/>
      <c r="S1189" s="65"/>
      <c r="T1189" s="222"/>
      <c r="U1189" s="223" t="str">
        <f t="shared" si="673"/>
        <v>S.I.</v>
      </c>
      <c r="V1189" s="232"/>
      <c r="W1189" s="66"/>
      <c r="X1189" s="229"/>
      <c r="Y1189" s="230" t="str">
        <f t="shared" si="674"/>
        <v>S.I.</v>
      </c>
      <c r="Z1189" s="440"/>
      <c r="AA1189" s="441"/>
      <c r="AB1189" s="465"/>
      <c r="AC1189" s="443" t="str">
        <f t="shared" si="675"/>
        <v>S.I.</v>
      </c>
      <c r="AD1189" s="446"/>
      <c r="AE1189" s="447"/>
      <c r="AF1189" s="468"/>
      <c r="AG1189" s="449" t="str">
        <f t="shared" si="676"/>
        <v>S.I.</v>
      </c>
      <c r="AH1189" s="452"/>
      <c r="AI1189" s="453"/>
      <c r="AJ1189" s="473"/>
      <c r="AK1189" s="455" t="str">
        <f t="shared" si="677"/>
        <v>S.I.</v>
      </c>
      <c r="AL1189" s="1"/>
    </row>
    <row r="1190" spans="1:38" ht="19.5" customHeight="1">
      <c r="A1190" s="552"/>
      <c r="B1190" s="551"/>
      <c r="C1190" s="385">
        <f t="shared" si="652"/>
        <v>1081</v>
      </c>
      <c r="D1190" s="541" t="s">
        <v>403</v>
      </c>
      <c r="E1190" s="159" t="s">
        <v>412</v>
      </c>
      <c r="F1190" s="212"/>
      <c r="G1190" s="217"/>
      <c r="H1190" s="216"/>
      <c r="I1190" s="219" t="str">
        <f t="shared" si="670"/>
        <v>S.I.</v>
      </c>
      <c r="J1190" s="235"/>
      <c r="K1190" s="61"/>
      <c r="L1190" s="224"/>
      <c r="M1190" s="225" t="str">
        <f t="shared" si="671"/>
        <v>S.I.</v>
      </c>
      <c r="N1190" s="234"/>
      <c r="O1190" s="63"/>
      <c r="P1190" s="227"/>
      <c r="Q1190" s="228" t="str">
        <f t="shared" si="672"/>
        <v>S.I.</v>
      </c>
      <c r="R1190" s="233"/>
      <c r="S1190" s="65"/>
      <c r="T1190" s="222"/>
      <c r="U1190" s="223" t="str">
        <f t="shared" si="673"/>
        <v>S.I.</v>
      </c>
      <c r="V1190" s="232"/>
      <c r="W1190" s="66"/>
      <c r="X1190" s="229"/>
      <c r="Y1190" s="230" t="str">
        <f t="shared" si="674"/>
        <v>S.I.</v>
      </c>
      <c r="Z1190" s="440"/>
      <c r="AA1190" s="441"/>
      <c r="AB1190" s="465"/>
      <c r="AC1190" s="443" t="str">
        <f t="shared" si="675"/>
        <v>S.I.</v>
      </c>
      <c r="AD1190" s="446"/>
      <c r="AE1190" s="447"/>
      <c r="AF1190" s="468"/>
      <c r="AG1190" s="449" t="str">
        <f t="shared" si="676"/>
        <v>S.I.</v>
      </c>
      <c r="AH1190" s="452"/>
      <c r="AI1190" s="453"/>
      <c r="AJ1190" s="473"/>
      <c r="AK1190" s="455" t="str">
        <f t="shared" si="677"/>
        <v>S.I.</v>
      </c>
      <c r="AL1190" s="1"/>
    </row>
    <row r="1191" spans="1:38" ht="19.5" customHeight="1">
      <c r="A1191" s="552"/>
      <c r="B1191" s="551"/>
      <c r="C1191" s="385">
        <f t="shared" si="652"/>
        <v>1082</v>
      </c>
      <c r="D1191" s="541" t="s">
        <v>404</v>
      </c>
      <c r="E1191" s="159" t="s">
        <v>0</v>
      </c>
      <c r="F1191" s="212"/>
      <c r="G1191" s="217"/>
      <c r="H1191" s="216"/>
      <c r="I1191" s="219" t="str">
        <f t="shared" si="670"/>
        <v>S.I.</v>
      </c>
      <c r="J1191" s="235"/>
      <c r="K1191" s="61"/>
      <c r="L1191" s="224"/>
      <c r="M1191" s="225" t="str">
        <f t="shared" si="671"/>
        <v>S.I.</v>
      </c>
      <c r="N1191" s="234"/>
      <c r="O1191" s="63"/>
      <c r="P1191" s="227"/>
      <c r="Q1191" s="228" t="str">
        <f t="shared" si="672"/>
        <v>S.I.</v>
      </c>
      <c r="R1191" s="233"/>
      <c r="S1191" s="65"/>
      <c r="T1191" s="222"/>
      <c r="U1191" s="223" t="str">
        <f t="shared" si="673"/>
        <v>S.I.</v>
      </c>
      <c r="V1191" s="232"/>
      <c r="W1191" s="66"/>
      <c r="X1191" s="229"/>
      <c r="Y1191" s="230" t="str">
        <f t="shared" si="674"/>
        <v>S.I.</v>
      </c>
      <c r="Z1191" s="440"/>
      <c r="AA1191" s="441"/>
      <c r="AB1191" s="465"/>
      <c r="AC1191" s="443" t="str">
        <f t="shared" si="675"/>
        <v>S.I.</v>
      </c>
      <c r="AD1191" s="446"/>
      <c r="AE1191" s="447"/>
      <c r="AF1191" s="468"/>
      <c r="AG1191" s="449" t="str">
        <f t="shared" si="676"/>
        <v>S.I.</v>
      </c>
      <c r="AH1191" s="452"/>
      <c r="AI1191" s="453"/>
      <c r="AJ1191" s="473"/>
      <c r="AK1191" s="455" t="str">
        <f t="shared" si="677"/>
        <v>S.I.</v>
      </c>
      <c r="AL1191" s="1"/>
    </row>
    <row r="1192" spans="1:38" ht="19.5" customHeight="1">
      <c r="A1192" s="552"/>
      <c r="B1192" s="551"/>
      <c r="C1192" s="385">
        <f t="shared" si="652"/>
        <v>1083</v>
      </c>
      <c r="D1192" s="541" t="s">
        <v>404</v>
      </c>
      <c r="E1192" s="159" t="s">
        <v>412</v>
      </c>
      <c r="F1192" s="212"/>
      <c r="G1192" s="217"/>
      <c r="H1192" s="216"/>
      <c r="I1192" s="219" t="str">
        <f t="shared" si="670"/>
        <v>S.I.</v>
      </c>
      <c r="J1192" s="235"/>
      <c r="K1192" s="61"/>
      <c r="L1192" s="224"/>
      <c r="M1192" s="225" t="str">
        <f t="shared" si="671"/>
        <v>S.I.</v>
      </c>
      <c r="N1192" s="234"/>
      <c r="O1192" s="63"/>
      <c r="P1192" s="227"/>
      <c r="Q1192" s="228" t="str">
        <f t="shared" si="672"/>
        <v>S.I.</v>
      </c>
      <c r="R1192" s="233"/>
      <c r="S1192" s="65"/>
      <c r="T1192" s="222"/>
      <c r="U1192" s="223" t="str">
        <f t="shared" si="673"/>
        <v>S.I.</v>
      </c>
      <c r="V1192" s="232"/>
      <c r="W1192" s="66"/>
      <c r="X1192" s="229"/>
      <c r="Y1192" s="230" t="str">
        <f t="shared" si="674"/>
        <v>S.I.</v>
      </c>
      <c r="Z1192" s="440"/>
      <c r="AA1192" s="441"/>
      <c r="AB1192" s="465"/>
      <c r="AC1192" s="443" t="str">
        <f t="shared" si="675"/>
        <v>S.I.</v>
      </c>
      <c r="AD1192" s="446"/>
      <c r="AE1192" s="447"/>
      <c r="AF1192" s="468"/>
      <c r="AG1192" s="449" t="str">
        <f t="shared" si="676"/>
        <v>S.I.</v>
      </c>
      <c r="AH1192" s="452"/>
      <c r="AI1192" s="453"/>
      <c r="AJ1192" s="473"/>
      <c r="AK1192" s="455" t="str">
        <f t="shared" si="677"/>
        <v>S.I.</v>
      </c>
      <c r="AL1192" s="1"/>
    </row>
    <row r="1193" spans="1:38" ht="19.5" customHeight="1">
      <c r="A1193" s="552"/>
      <c r="B1193" s="551"/>
      <c r="C1193" s="385">
        <f t="shared" si="652"/>
        <v>1084</v>
      </c>
      <c r="D1193" s="541" t="s">
        <v>405</v>
      </c>
      <c r="E1193" s="159" t="s">
        <v>0</v>
      </c>
      <c r="F1193" s="212"/>
      <c r="G1193" s="217"/>
      <c r="H1193" s="216"/>
      <c r="I1193" s="219" t="str">
        <f t="shared" si="670"/>
        <v>S.I.</v>
      </c>
      <c r="J1193" s="235"/>
      <c r="K1193" s="61"/>
      <c r="L1193" s="224"/>
      <c r="M1193" s="225" t="str">
        <f t="shared" si="671"/>
        <v>S.I.</v>
      </c>
      <c r="N1193" s="234"/>
      <c r="O1193" s="63"/>
      <c r="P1193" s="227"/>
      <c r="Q1193" s="228" t="str">
        <f t="shared" si="672"/>
        <v>S.I.</v>
      </c>
      <c r="R1193" s="233"/>
      <c r="S1193" s="65"/>
      <c r="T1193" s="222"/>
      <c r="U1193" s="223" t="str">
        <f t="shared" si="673"/>
        <v>S.I.</v>
      </c>
      <c r="V1193" s="232"/>
      <c r="W1193" s="66"/>
      <c r="X1193" s="229"/>
      <c r="Y1193" s="230" t="str">
        <f t="shared" si="674"/>
        <v>S.I.</v>
      </c>
      <c r="Z1193" s="440"/>
      <c r="AA1193" s="441"/>
      <c r="AB1193" s="465"/>
      <c r="AC1193" s="443" t="str">
        <f t="shared" si="675"/>
        <v>S.I.</v>
      </c>
      <c r="AD1193" s="446"/>
      <c r="AE1193" s="447"/>
      <c r="AF1193" s="468"/>
      <c r="AG1193" s="449" t="str">
        <f t="shared" si="676"/>
        <v>S.I.</v>
      </c>
      <c r="AH1193" s="452"/>
      <c r="AI1193" s="453"/>
      <c r="AJ1193" s="473"/>
      <c r="AK1193" s="455" t="str">
        <f t="shared" si="677"/>
        <v>S.I.</v>
      </c>
      <c r="AL1193" s="1"/>
    </row>
    <row r="1194" spans="1:38" ht="19.5" customHeight="1">
      <c r="A1194" s="552"/>
      <c r="B1194" s="551"/>
      <c r="C1194" s="385">
        <f t="shared" si="652"/>
        <v>1085</v>
      </c>
      <c r="D1194" s="541" t="s">
        <v>405</v>
      </c>
      <c r="E1194" s="159" t="s">
        <v>412</v>
      </c>
      <c r="F1194" s="212"/>
      <c r="G1194" s="217"/>
      <c r="H1194" s="216"/>
      <c r="I1194" s="219" t="str">
        <f t="shared" si="670"/>
        <v>S.I.</v>
      </c>
      <c r="J1194" s="235"/>
      <c r="K1194" s="61"/>
      <c r="L1194" s="224"/>
      <c r="M1194" s="225" t="str">
        <f t="shared" si="671"/>
        <v>S.I.</v>
      </c>
      <c r="N1194" s="234"/>
      <c r="O1194" s="63"/>
      <c r="P1194" s="227"/>
      <c r="Q1194" s="228" t="str">
        <f t="shared" si="672"/>
        <v>S.I.</v>
      </c>
      <c r="R1194" s="233"/>
      <c r="S1194" s="65"/>
      <c r="T1194" s="222"/>
      <c r="U1194" s="223" t="str">
        <f t="shared" si="673"/>
        <v>S.I.</v>
      </c>
      <c r="V1194" s="232"/>
      <c r="W1194" s="66"/>
      <c r="X1194" s="229"/>
      <c r="Y1194" s="230" t="str">
        <f t="shared" si="674"/>
        <v>S.I.</v>
      </c>
      <c r="Z1194" s="440"/>
      <c r="AA1194" s="441"/>
      <c r="AB1194" s="465"/>
      <c r="AC1194" s="443" t="str">
        <f t="shared" si="675"/>
        <v>S.I.</v>
      </c>
      <c r="AD1194" s="446"/>
      <c r="AE1194" s="447"/>
      <c r="AF1194" s="468"/>
      <c r="AG1194" s="449" t="str">
        <f t="shared" si="676"/>
        <v>S.I.</v>
      </c>
      <c r="AH1194" s="452"/>
      <c r="AI1194" s="453"/>
      <c r="AJ1194" s="473"/>
      <c r="AK1194" s="455" t="str">
        <f t="shared" si="677"/>
        <v>S.I.</v>
      </c>
      <c r="AL1194" s="1"/>
    </row>
    <row r="1195" spans="1:38" ht="19.5" customHeight="1">
      <c r="A1195" s="552"/>
      <c r="B1195" s="551"/>
      <c r="C1195" s="385">
        <f t="shared" si="652"/>
        <v>1086</v>
      </c>
      <c r="D1195" s="541" t="s">
        <v>406</v>
      </c>
      <c r="E1195" s="159" t="s">
        <v>0</v>
      </c>
      <c r="F1195" s="212"/>
      <c r="G1195" s="217"/>
      <c r="H1195" s="216"/>
      <c r="I1195" s="219" t="str">
        <f t="shared" si="670"/>
        <v>S.I.</v>
      </c>
      <c r="J1195" s="235"/>
      <c r="K1195" s="61"/>
      <c r="L1195" s="224"/>
      <c r="M1195" s="225" t="str">
        <f t="shared" si="671"/>
        <v>S.I.</v>
      </c>
      <c r="N1195" s="234"/>
      <c r="O1195" s="63"/>
      <c r="P1195" s="227"/>
      <c r="Q1195" s="228" t="str">
        <f t="shared" si="672"/>
        <v>S.I.</v>
      </c>
      <c r="R1195" s="233"/>
      <c r="S1195" s="65"/>
      <c r="T1195" s="222"/>
      <c r="U1195" s="223" t="str">
        <f t="shared" si="673"/>
        <v>S.I.</v>
      </c>
      <c r="V1195" s="232"/>
      <c r="W1195" s="66"/>
      <c r="X1195" s="229"/>
      <c r="Y1195" s="230" t="str">
        <f t="shared" si="674"/>
        <v>S.I.</v>
      </c>
      <c r="Z1195" s="440"/>
      <c r="AA1195" s="441"/>
      <c r="AB1195" s="465"/>
      <c r="AC1195" s="443" t="str">
        <f t="shared" si="675"/>
        <v>S.I.</v>
      </c>
      <c r="AD1195" s="446"/>
      <c r="AE1195" s="447"/>
      <c r="AF1195" s="468"/>
      <c r="AG1195" s="449" t="str">
        <f t="shared" si="676"/>
        <v>S.I.</v>
      </c>
      <c r="AH1195" s="452"/>
      <c r="AI1195" s="453"/>
      <c r="AJ1195" s="473"/>
      <c r="AK1195" s="455" t="str">
        <f t="shared" si="677"/>
        <v>S.I.</v>
      </c>
      <c r="AL1195" s="1"/>
    </row>
    <row r="1196" spans="1:38" ht="19.5" customHeight="1">
      <c r="A1196" s="552"/>
      <c r="B1196" s="551"/>
      <c r="C1196" s="385">
        <f t="shared" si="652"/>
        <v>1087</v>
      </c>
      <c r="D1196" s="541" t="s">
        <v>406</v>
      </c>
      <c r="E1196" s="159" t="s">
        <v>412</v>
      </c>
      <c r="F1196" s="212"/>
      <c r="G1196" s="217"/>
      <c r="H1196" s="216"/>
      <c r="I1196" s="219" t="str">
        <f t="shared" si="670"/>
        <v>S.I.</v>
      </c>
      <c r="J1196" s="235"/>
      <c r="K1196" s="61"/>
      <c r="L1196" s="224"/>
      <c r="M1196" s="225" t="str">
        <f t="shared" si="671"/>
        <v>S.I.</v>
      </c>
      <c r="N1196" s="234"/>
      <c r="O1196" s="63"/>
      <c r="P1196" s="227"/>
      <c r="Q1196" s="228" t="str">
        <f t="shared" si="672"/>
        <v>S.I.</v>
      </c>
      <c r="R1196" s="233"/>
      <c r="S1196" s="65"/>
      <c r="T1196" s="222"/>
      <c r="U1196" s="223" t="str">
        <f t="shared" si="673"/>
        <v>S.I.</v>
      </c>
      <c r="V1196" s="232"/>
      <c r="W1196" s="66"/>
      <c r="X1196" s="229"/>
      <c r="Y1196" s="230" t="str">
        <f t="shared" si="674"/>
        <v>S.I.</v>
      </c>
      <c r="Z1196" s="440"/>
      <c r="AA1196" s="441"/>
      <c r="AB1196" s="465"/>
      <c r="AC1196" s="443" t="str">
        <f t="shared" si="675"/>
        <v>S.I.</v>
      </c>
      <c r="AD1196" s="446"/>
      <c r="AE1196" s="447"/>
      <c r="AF1196" s="468"/>
      <c r="AG1196" s="449" t="str">
        <f t="shared" si="676"/>
        <v>S.I.</v>
      </c>
      <c r="AH1196" s="452"/>
      <c r="AI1196" s="453"/>
      <c r="AJ1196" s="473"/>
      <c r="AK1196" s="455" t="str">
        <f t="shared" si="677"/>
        <v>S.I.</v>
      </c>
      <c r="AL1196" s="1"/>
    </row>
    <row r="1197" spans="1:38" ht="19.5" customHeight="1">
      <c r="A1197" s="552"/>
      <c r="B1197" s="551"/>
      <c r="C1197" s="385">
        <f t="shared" si="652"/>
        <v>1088</v>
      </c>
      <c r="D1197" s="541" t="s">
        <v>410</v>
      </c>
      <c r="E1197" s="159" t="s">
        <v>0</v>
      </c>
      <c r="F1197" s="212"/>
      <c r="G1197" s="217"/>
      <c r="H1197" s="216"/>
      <c r="I1197" s="219" t="str">
        <f t="shared" si="670"/>
        <v>S.I.</v>
      </c>
      <c r="J1197" s="235"/>
      <c r="K1197" s="61"/>
      <c r="L1197" s="224"/>
      <c r="M1197" s="225" t="str">
        <f t="shared" si="671"/>
        <v>S.I.</v>
      </c>
      <c r="N1197" s="234"/>
      <c r="O1197" s="63"/>
      <c r="P1197" s="227"/>
      <c r="Q1197" s="228" t="str">
        <f t="shared" si="672"/>
        <v>S.I.</v>
      </c>
      <c r="R1197" s="233"/>
      <c r="S1197" s="65"/>
      <c r="T1197" s="222"/>
      <c r="U1197" s="223" t="str">
        <f t="shared" si="673"/>
        <v>S.I.</v>
      </c>
      <c r="V1197" s="232"/>
      <c r="W1197" s="66"/>
      <c r="X1197" s="229"/>
      <c r="Y1197" s="230" t="str">
        <f t="shared" si="674"/>
        <v>S.I.</v>
      </c>
      <c r="Z1197" s="440"/>
      <c r="AA1197" s="441"/>
      <c r="AB1197" s="465"/>
      <c r="AC1197" s="443" t="str">
        <f t="shared" si="675"/>
        <v>S.I.</v>
      </c>
      <c r="AD1197" s="446"/>
      <c r="AE1197" s="447"/>
      <c r="AF1197" s="468"/>
      <c r="AG1197" s="449" t="str">
        <f t="shared" si="676"/>
        <v>S.I.</v>
      </c>
      <c r="AH1197" s="452"/>
      <c r="AI1197" s="453"/>
      <c r="AJ1197" s="473"/>
      <c r="AK1197" s="455" t="str">
        <f t="shared" si="677"/>
        <v>S.I.</v>
      </c>
      <c r="AL1197" s="1"/>
    </row>
    <row r="1198" spans="1:38" ht="19.5" customHeight="1">
      <c r="A1198" s="552"/>
      <c r="B1198" s="551"/>
      <c r="C1198" s="385">
        <f t="shared" si="652"/>
        <v>1089</v>
      </c>
      <c r="D1198" s="541" t="s">
        <v>410</v>
      </c>
      <c r="E1198" s="159" t="s">
        <v>412</v>
      </c>
      <c r="F1198" s="212"/>
      <c r="G1198" s="217"/>
      <c r="H1198" s="216"/>
      <c r="I1198" s="219" t="str">
        <f t="shared" si="670"/>
        <v>S.I.</v>
      </c>
      <c r="J1198" s="235"/>
      <c r="K1198" s="61"/>
      <c r="L1198" s="224"/>
      <c r="M1198" s="225" t="str">
        <f t="shared" si="671"/>
        <v>S.I.</v>
      </c>
      <c r="N1198" s="234"/>
      <c r="O1198" s="63"/>
      <c r="P1198" s="227"/>
      <c r="Q1198" s="228" t="str">
        <f t="shared" si="672"/>
        <v>S.I.</v>
      </c>
      <c r="R1198" s="233"/>
      <c r="S1198" s="65"/>
      <c r="T1198" s="222"/>
      <c r="U1198" s="223" t="str">
        <f t="shared" si="673"/>
        <v>S.I.</v>
      </c>
      <c r="V1198" s="232"/>
      <c r="W1198" s="66"/>
      <c r="X1198" s="229"/>
      <c r="Y1198" s="230" t="str">
        <f t="shared" si="674"/>
        <v>S.I.</v>
      </c>
      <c r="Z1198" s="440"/>
      <c r="AA1198" s="441"/>
      <c r="AB1198" s="465"/>
      <c r="AC1198" s="443" t="str">
        <f t="shared" si="675"/>
        <v>S.I.</v>
      </c>
      <c r="AD1198" s="446"/>
      <c r="AE1198" s="447"/>
      <c r="AF1198" s="468"/>
      <c r="AG1198" s="449" t="str">
        <f t="shared" si="676"/>
        <v>S.I.</v>
      </c>
      <c r="AH1198" s="452"/>
      <c r="AI1198" s="453"/>
      <c r="AJ1198" s="473"/>
      <c r="AK1198" s="455" t="str">
        <f t="shared" si="677"/>
        <v>S.I.</v>
      </c>
      <c r="AL1198" s="1"/>
    </row>
    <row r="1199" spans="1:38" ht="19.5" customHeight="1">
      <c r="A1199" s="552"/>
      <c r="B1199" s="551"/>
      <c r="C1199" s="385">
        <f t="shared" si="652"/>
        <v>1090</v>
      </c>
      <c r="D1199" s="541" t="s">
        <v>413</v>
      </c>
      <c r="E1199" s="159" t="s">
        <v>0</v>
      </c>
      <c r="F1199" s="212"/>
      <c r="G1199" s="217"/>
      <c r="H1199" s="216"/>
      <c r="I1199" s="219" t="str">
        <f t="shared" si="670"/>
        <v>S.I.</v>
      </c>
      <c r="J1199" s="235"/>
      <c r="K1199" s="61"/>
      <c r="L1199" s="224"/>
      <c r="M1199" s="225" t="str">
        <f t="shared" si="671"/>
        <v>S.I.</v>
      </c>
      <c r="N1199" s="234"/>
      <c r="O1199" s="63"/>
      <c r="P1199" s="227"/>
      <c r="Q1199" s="228" t="str">
        <f t="shared" si="672"/>
        <v>S.I.</v>
      </c>
      <c r="R1199" s="233"/>
      <c r="S1199" s="65"/>
      <c r="T1199" s="222"/>
      <c r="U1199" s="223" t="str">
        <f t="shared" si="673"/>
        <v>S.I.</v>
      </c>
      <c r="V1199" s="232"/>
      <c r="W1199" s="66"/>
      <c r="X1199" s="229"/>
      <c r="Y1199" s="230" t="str">
        <f t="shared" si="674"/>
        <v>S.I.</v>
      </c>
      <c r="Z1199" s="440"/>
      <c r="AA1199" s="441"/>
      <c r="AB1199" s="465"/>
      <c r="AC1199" s="443" t="str">
        <f t="shared" si="675"/>
        <v>S.I.</v>
      </c>
      <c r="AD1199" s="446"/>
      <c r="AE1199" s="447"/>
      <c r="AF1199" s="468"/>
      <c r="AG1199" s="449" t="str">
        <f t="shared" si="676"/>
        <v>S.I.</v>
      </c>
      <c r="AH1199" s="452"/>
      <c r="AI1199" s="453"/>
      <c r="AJ1199" s="473"/>
      <c r="AK1199" s="455" t="str">
        <f t="shared" si="677"/>
        <v>S.I.</v>
      </c>
      <c r="AL1199" s="1"/>
    </row>
    <row r="1200" spans="1:38" ht="19.5" customHeight="1">
      <c r="A1200" s="552"/>
      <c r="B1200" s="551"/>
      <c r="C1200" s="385">
        <f t="shared" si="652"/>
        <v>1091</v>
      </c>
      <c r="D1200" s="541" t="s">
        <v>413</v>
      </c>
      <c r="E1200" s="159" t="s">
        <v>412</v>
      </c>
      <c r="F1200" s="212"/>
      <c r="G1200" s="217"/>
      <c r="H1200" s="216"/>
      <c r="I1200" s="219" t="str">
        <f t="shared" si="670"/>
        <v>S.I.</v>
      </c>
      <c r="J1200" s="235"/>
      <c r="K1200" s="61"/>
      <c r="L1200" s="224"/>
      <c r="M1200" s="225" t="str">
        <f t="shared" si="671"/>
        <v>S.I.</v>
      </c>
      <c r="N1200" s="234"/>
      <c r="O1200" s="63"/>
      <c r="P1200" s="227"/>
      <c r="Q1200" s="228" t="str">
        <f t="shared" si="672"/>
        <v>S.I.</v>
      </c>
      <c r="R1200" s="233"/>
      <c r="S1200" s="65"/>
      <c r="T1200" s="222"/>
      <c r="U1200" s="223" t="str">
        <f t="shared" si="673"/>
        <v>S.I.</v>
      </c>
      <c r="V1200" s="232"/>
      <c r="W1200" s="66"/>
      <c r="X1200" s="229"/>
      <c r="Y1200" s="230" t="str">
        <f t="shared" si="674"/>
        <v>S.I.</v>
      </c>
      <c r="Z1200" s="440"/>
      <c r="AA1200" s="441"/>
      <c r="AB1200" s="465"/>
      <c r="AC1200" s="443" t="str">
        <f t="shared" si="675"/>
        <v>S.I.</v>
      </c>
      <c r="AD1200" s="446"/>
      <c r="AE1200" s="447"/>
      <c r="AF1200" s="468"/>
      <c r="AG1200" s="449" t="str">
        <f t="shared" si="676"/>
        <v>S.I.</v>
      </c>
      <c r="AH1200" s="452"/>
      <c r="AI1200" s="453"/>
      <c r="AJ1200" s="473"/>
      <c r="AK1200" s="455" t="str">
        <f t="shared" si="677"/>
        <v>S.I.</v>
      </c>
      <c r="AL1200" s="1"/>
    </row>
    <row r="1201" spans="1:38" ht="19.5" customHeight="1">
      <c r="A1201" s="552"/>
      <c r="B1201" s="551"/>
      <c r="C1201" s="385">
        <f t="shared" si="652"/>
        <v>1092</v>
      </c>
      <c r="D1201" s="541" t="s">
        <v>407</v>
      </c>
      <c r="E1201" s="159" t="s">
        <v>0</v>
      </c>
      <c r="F1201" s="212"/>
      <c r="G1201" s="217"/>
      <c r="H1201" s="216"/>
      <c r="I1201" s="219" t="str">
        <f t="shared" si="670"/>
        <v>S.I.</v>
      </c>
      <c r="J1201" s="235"/>
      <c r="K1201" s="61"/>
      <c r="L1201" s="224"/>
      <c r="M1201" s="225" t="str">
        <f t="shared" si="671"/>
        <v>S.I.</v>
      </c>
      <c r="N1201" s="234"/>
      <c r="O1201" s="63"/>
      <c r="P1201" s="227"/>
      <c r="Q1201" s="228" t="str">
        <f t="shared" si="672"/>
        <v>S.I.</v>
      </c>
      <c r="R1201" s="233"/>
      <c r="S1201" s="65"/>
      <c r="T1201" s="222"/>
      <c r="U1201" s="223" t="str">
        <f t="shared" si="673"/>
        <v>S.I.</v>
      </c>
      <c r="V1201" s="232"/>
      <c r="W1201" s="66"/>
      <c r="X1201" s="229"/>
      <c r="Y1201" s="230" t="str">
        <f t="shared" si="674"/>
        <v>S.I.</v>
      </c>
      <c r="Z1201" s="440"/>
      <c r="AA1201" s="441"/>
      <c r="AB1201" s="465"/>
      <c r="AC1201" s="443" t="str">
        <f t="shared" si="675"/>
        <v>S.I.</v>
      </c>
      <c r="AD1201" s="446"/>
      <c r="AE1201" s="447"/>
      <c r="AF1201" s="468"/>
      <c r="AG1201" s="449" t="str">
        <f t="shared" si="676"/>
        <v>S.I.</v>
      </c>
      <c r="AH1201" s="452"/>
      <c r="AI1201" s="453"/>
      <c r="AJ1201" s="473"/>
      <c r="AK1201" s="455" t="str">
        <f t="shared" si="677"/>
        <v>S.I.</v>
      </c>
      <c r="AL1201" s="1"/>
    </row>
    <row r="1202" spans="1:38" ht="19.5" customHeight="1">
      <c r="A1202" s="552"/>
      <c r="B1202" s="551"/>
      <c r="C1202" s="385">
        <f t="shared" si="652"/>
        <v>1093</v>
      </c>
      <c r="D1202" s="541" t="s">
        <v>407</v>
      </c>
      <c r="E1202" s="159" t="s">
        <v>412</v>
      </c>
      <c r="F1202" s="212"/>
      <c r="G1202" s="217"/>
      <c r="H1202" s="216"/>
      <c r="I1202" s="219" t="str">
        <f t="shared" si="670"/>
        <v>S.I.</v>
      </c>
      <c r="J1202" s="235"/>
      <c r="K1202" s="61"/>
      <c r="L1202" s="224"/>
      <c r="M1202" s="225" t="str">
        <f t="shared" si="671"/>
        <v>S.I.</v>
      </c>
      <c r="N1202" s="234"/>
      <c r="O1202" s="63"/>
      <c r="P1202" s="227"/>
      <c r="Q1202" s="228" t="str">
        <f t="shared" si="672"/>
        <v>S.I.</v>
      </c>
      <c r="R1202" s="233"/>
      <c r="S1202" s="65"/>
      <c r="T1202" s="222"/>
      <c r="U1202" s="223" t="str">
        <f t="shared" si="673"/>
        <v>S.I.</v>
      </c>
      <c r="V1202" s="232"/>
      <c r="W1202" s="66"/>
      <c r="X1202" s="229"/>
      <c r="Y1202" s="230" t="str">
        <f t="shared" si="674"/>
        <v>S.I.</v>
      </c>
      <c r="Z1202" s="440"/>
      <c r="AA1202" s="441"/>
      <c r="AB1202" s="465"/>
      <c r="AC1202" s="443" t="str">
        <f t="shared" si="675"/>
        <v>S.I.</v>
      </c>
      <c r="AD1202" s="446"/>
      <c r="AE1202" s="447"/>
      <c r="AF1202" s="468"/>
      <c r="AG1202" s="449" t="str">
        <f t="shared" si="676"/>
        <v>S.I.</v>
      </c>
      <c r="AH1202" s="452"/>
      <c r="AI1202" s="453"/>
      <c r="AJ1202" s="473"/>
      <c r="AK1202" s="455" t="str">
        <f t="shared" si="677"/>
        <v>S.I.</v>
      </c>
      <c r="AL1202" s="1"/>
    </row>
    <row r="1203" spans="1:38" ht="19.5" customHeight="1">
      <c r="A1203" s="552"/>
      <c r="B1203" s="551"/>
      <c r="C1203" s="385">
        <f t="shared" si="652"/>
        <v>1094</v>
      </c>
      <c r="D1203" s="541" t="s">
        <v>408</v>
      </c>
      <c r="E1203" s="159" t="s">
        <v>0</v>
      </c>
      <c r="F1203" s="212"/>
      <c r="G1203" s="217"/>
      <c r="H1203" s="216"/>
      <c r="I1203" s="219" t="str">
        <f t="shared" si="670"/>
        <v>S.I.</v>
      </c>
      <c r="J1203" s="235"/>
      <c r="K1203" s="61"/>
      <c r="L1203" s="224"/>
      <c r="M1203" s="225" t="str">
        <f t="shared" si="671"/>
        <v>S.I.</v>
      </c>
      <c r="N1203" s="234"/>
      <c r="O1203" s="63"/>
      <c r="P1203" s="227"/>
      <c r="Q1203" s="228" t="str">
        <f t="shared" si="672"/>
        <v>S.I.</v>
      </c>
      <c r="R1203" s="233"/>
      <c r="S1203" s="65"/>
      <c r="T1203" s="222"/>
      <c r="U1203" s="223" t="str">
        <f t="shared" si="673"/>
        <v>S.I.</v>
      </c>
      <c r="V1203" s="232"/>
      <c r="W1203" s="66"/>
      <c r="X1203" s="229"/>
      <c r="Y1203" s="230" t="str">
        <f t="shared" si="674"/>
        <v>S.I.</v>
      </c>
      <c r="Z1203" s="440"/>
      <c r="AA1203" s="441"/>
      <c r="AB1203" s="465"/>
      <c r="AC1203" s="443" t="str">
        <f t="shared" si="675"/>
        <v>S.I.</v>
      </c>
      <c r="AD1203" s="446"/>
      <c r="AE1203" s="447"/>
      <c r="AF1203" s="468"/>
      <c r="AG1203" s="449" t="str">
        <f t="shared" si="676"/>
        <v>S.I.</v>
      </c>
      <c r="AH1203" s="452"/>
      <c r="AI1203" s="453"/>
      <c r="AJ1203" s="473"/>
      <c r="AK1203" s="455" t="str">
        <f t="shared" si="677"/>
        <v>S.I.</v>
      </c>
      <c r="AL1203" s="1"/>
    </row>
    <row r="1204" spans="1:38" ht="19.5" customHeight="1">
      <c r="A1204" s="552"/>
      <c r="B1204" s="551"/>
      <c r="C1204" s="385">
        <f t="shared" si="652"/>
        <v>1095</v>
      </c>
      <c r="D1204" s="541" t="s">
        <v>408</v>
      </c>
      <c r="E1204" s="159" t="s">
        <v>412</v>
      </c>
      <c r="F1204" s="212"/>
      <c r="G1204" s="217"/>
      <c r="H1204" s="216"/>
      <c r="I1204" s="219" t="str">
        <f t="shared" si="670"/>
        <v>S.I.</v>
      </c>
      <c r="J1204" s="235"/>
      <c r="K1204" s="61"/>
      <c r="L1204" s="224"/>
      <c r="M1204" s="225" t="str">
        <f t="shared" si="671"/>
        <v>S.I.</v>
      </c>
      <c r="N1204" s="234"/>
      <c r="O1204" s="63"/>
      <c r="P1204" s="227"/>
      <c r="Q1204" s="228" t="str">
        <f t="shared" si="672"/>
        <v>S.I.</v>
      </c>
      <c r="R1204" s="233"/>
      <c r="S1204" s="65"/>
      <c r="T1204" s="222"/>
      <c r="U1204" s="223" t="str">
        <f t="shared" si="673"/>
        <v>S.I.</v>
      </c>
      <c r="V1204" s="232"/>
      <c r="W1204" s="66"/>
      <c r="X1204" s="229"/>
      <c r="Y1204" s="230" t="str">
        <f t="shared" si="674"/>
        <v>S.I.</v>
      </c>
      <c r="Z1204" s="440"/>
      <c r="AA1204" s="441"/>
      <c r="AB1204" s="465"/>
      <c r="AC1204" s="443" t="str">
        <f t="shared" si="675"/>
        <v>S.I.</v>
      </c>
      <c r="AD1204" s="446"/>
      <c r="AE1204" s="447"/>
      <c r="AF1204" s="468"/>
      <c r="AG1204" s="449" t="str">
        <f t="shared" si="676"/>
        <v>S.I.</v>
      </c>
      <c r="AH1204" s="452"/>
      <c r="AI1204" s="453"/>
      <c r="AJ1204" s="473"/>
      <c r="AK1204" s="455" t="str">
        <f t="shared" si="677"/>
        <v>S.I.</v>
      </c>
      <c r="AL1204" s="1"/>
    </row>
    <row r="1205" spans="1:38" ht="19.5" customHeight="1">
      <c r="A1205" s="552"/>
      <c r="B1205" s="551"/>
      <c r="C1205" s="385">
        <f t="shared" si="652"/>
        <v>1096</v>
      </c>
      <c r="D1205" s="541" t="s">
        <v>409</v>
      </c>
      <c r="E1205" s="159" t="s">
        <v>0</v>
      </c>
      <c r="F1205" s="212"/>
      <c r="G1205" s="217"/>
      <c r="H1205" s="216"/>
      <c r="I1205" s="219" t="str">
        <f t="shared" si="670"/>
        <v>S.I.</v>
      </c>
      <c r="J1205" s="235"/>
      <c r="K1205" s="61"/>
      <c r="L1205" s="224"/>
      <c r="M1205" s="225" t="str">
        <f t="shared" si="671"/>
        <v>S.I.</v>
      </c>
      <c r="N1205" s="234"/>
      <c r="O1205" s="63"/>
      <c r="P1205" s="227"/>
      <c r="Q1205" s="228" t="str">
        <f t="shared" si="672"/>
        <v>S.I.</v>
      </c>
      <c r="R1205" s="233"/>
      <c r="S1205" s="65"/>
      <c r="T1205" s="222"/>
      <c r="U1205" s="223" t="str">
        <f t="shared" si="673"/>
        <v>S.I.</v>
      </c>
      <c r="V1205" s="232"/>
      <c r="W1205" s="66"/>
      <c r="X1205" s="229"/>
      <c r="Y1205" s="230" t="str">
        <f t="shared" si="674"/>
        <v>S.I.</v>
      </c>
      <c r="Z1205" s="440"/>
      <c r="AA1205" s="441"/>
      <c r="AB1205" s="465"/>
      <c r="AC1205" s="443" t="str">
        <f t="shared" si="675"/>
        <v>S.I.</v>
      </c>
      <c r="AD1205" s="446"/>
      <c r="AE1205" s="447"/>
      <c r="AF1205" s="468"/>
      <c r="AG1205" s="449" t="str">
        <f t="shared" si="676"/>
        <v>S.I.</v>
      </c>
      <c r="AH1205" s="452"/>
      <c r="AI1205" s="453"/>
      <c r="AJ1205" s="473"/>
      <c r="AK1205" s="455" t="str">
        <f t="shared" si="677"/>
        <v>S.I.</v>
      </c>
      <c r="AL1205" s="1"/>
    </row>
    <row r="1206" spans="1:38" ht="19.5" customHeight="1">
      <c r="A1206" s="552"/>
      <c r="B1206" s="551"/>
      <c r="C1206" s="385">
        <f t="shared" si="652"/>
        <v>1097</v>
      </c>
      <c r="D1206" s="541" t="s">
        <v>409</v>
      </c>
      <c r="E1206" s="159" t="s">
        <v>412</v>
      </c>
      <c r="F1206" s="212"/>
      <c r="G1206" s="217"/>
      <c r="H1206" s="216"/>
      <c r="I1206" s="219" t="str">
        <f t="shared" si="670"/>
        <v>S.I.</v>
      </c>
      <c r="J1206" s="235"/>
      <c r="K1206" s="61"/>
      <c r="L1206" s="224"/>
      <c r="M1206" s="225" t="str">
        <f t="shared" si="671"/>
        <v>S.I.</v>
      </c>
      <c r="N1206" s="234"/>
      <c r="O1206" s="63"/>
      <c r="P1206" s="227"/>
      <c r="Q1206" s="228" t="str">
        <f t="shared" si="672"/>
        <v>S.I.</v>
      </c>
      <c r="R1206" s="233"/>
      <c r="S1206" s="65"/>
      <c r="T1206" s="222"/>
      <c r="U1206" s="223" t="str">
        <f t="shared" si="673"/>
        <v>S.I.</v>
      </c>
      <c r="V1206" s="232"/>
      <c r="W1206" s="66"/>
      <c r="X1206" s="229"/>
      <c r="Y1206" s="230" t="str">
        <f t="shared" si="674"/>
        <v>S.I.</v>
      </c>
      <c r="Z1206" s="440"/>
      <c r="AA1206" s="441"/>
      <c r="AB1206" s="465"/>
      <c r="AC1206" s="443" t="str">
        <f t="shared" si="675"/>
        <v>S.I.</v>
      </c>
      <c r="AD1206" s="446"/>
      <c r="AE1206" s="447"/>
      <c r="AF1206" s="468"/>
      <c r="AG1206" s="449" t="str">
        <f t="shared" si="676"/>
        <v>S.I.</v>
      </c>
      <c r="AH1206" s="452"/>
      <c r="AI1206" s="453"/>
      <c r="AJ1206" s="473"/>
      <c r="AK1206" s="455" t="str">
        <f t="shared" si="677"/>
        <v>S.I.</v>
      </c>
      <c r="AL1206" s="1"/>
    </row>
    <row r="1207" spans="1:38" ht="19.5" customHeight="1">
      <c r="A1207" s="552"/>
      <c r="B1207" s="551"/>
      <c r="C1207" s="385">
        <f t="shared" si="652"/>
        <v>1098</v>
      </c>
      <c r="D1207" s="541" t="s">
        <v>411</v>
      </c>
      <c r="E1207" s="159" t="s">
        <v>0</v>
      </c>
      <c r="F1207" s="212"/>
      <c r="G1207" s="217"/>
      <c r="H1207" s="216"/>
      <c r="I1207" s="219" t="str">
        <f t="shared" si="670"/>
        <v>S.I.</v>
      </c>
      <c r="J1207" s="235"/>
      <c r="K1207" s="61"/>
      <c r="L1207" s="224"/>
      <c r="M1207" s="225" t="str">
        <f t="shared" si="671"/>
        <v>S.I.</v>
      </c>
      <c r="N1207" s="234"/>
      <c r="O1207" s="63"/>
      <c r="P1207" s="227"/>
      <c r="Q1207" s="228" t="str">
        <f t="shared" si="672"/>
        <v>S.I.</v>
      </c>
      <c r="R1207" s="233"/>
      <c r="S1207" s="65"/>
      <c r="T1207" s="222"/>
      <c r="U1207" s="223" t="str">
        <f t="shared" si="673"/>
        <v>S.I.</v>
      </c>
      <c r="V1207" s="232"/>
      <c r="W1207" s="66"/>
      <c r="X1207" s="229"/>
      <c r="Y1207" s="230" t="str">
        <f t="shared" si="674"/>
        <v>S.I.</v>
      </c>
      <c r="Z1207" s="440"/>
      <c r="AA1207" s="441"/>
      <c r="AB1207" s="465"/>
      <c r="AC1207" s="443" t="str">
        <f t="shared" si="675"/>
        <v>S.I.</v>
      </c>
      <c r="AD1207" s="446"/>
      <c r="AE1207" s="447"/>
      <c r="AF1207" s="468"/>
      <c r="AG1207" s="449" t="str">
        <f t="shared" si="676"/>
        <v>S.I.</v>
      </c>
      <c r="AH1207" s="452"/>
      <c r="AI1207" s="453"/>
      <c r="AJ1207" s="473"/>
      <c r="AK1207" s="455" t="str">
        <f t="shared" si="677"/>
        <v>S.I.</v>
      </c>
      <c r="AL1207" s="1"/>
    </row>
    <row r="1208" spans="1:38" ht="19.5" customHeight="1">
      <c r="A1208" s="552"/>
      <c r="B1208" s="551"/>
      <c r="C1208" s="385">
        <f t="shared" si="652"/>
        <v>1099</v>
      </c>
      <c r="D1208" s="541" t="s">
        <v>411</v>
      </c>
      <c r="E1208" s="159" t="s">
        <v>412</v>
      </c>
      <c r="F1208" s="212"/>
      <c r="G1208" s="217"/>
      <c r="H1208" s="216"/>
      <c r="I1208" s="219" t="str">
        <f t="shared" si="670"/>
        <v>S.I.</v>
      </c>
      <c r="J1208" s="235"/>
      <c r="K1208" s="61"/>
      <c r="L1208" s="224"/>
      <c r="M1208" s="225" t="str">
        <f t="shared" si="671"/>
        <v>S.I.</v>
      </c>
      <c r="N1208" s="234"/>
      <c r="O1208" s="63"/>
      <c r="P1208" s="227"/>
      <c r="Q1208" s="228" t="str">
        <f t="shared" si="672"/>
        <v>S.I.</v>
      </c>
      <c r="R1208" s="233"/>
      <c r="S1208" s="65"/>
      <c r="T1208" s="222"/>
      <c r="U1208" s="223" t="str">
        <f t="shared" si="673"/>
        <v>S.I.</v>
      </c>
      <c r="V1208" s="232"/>
      <c r="W1208" s="66"/>
      <c r="X1208" s="229"/>
      <c r="Y1208" s="230" t="str">
        <f t="shared" si="674"/>
        <v>S.I.</v>
      </c>
      <c r="Z1208" s="440"/>
      <c r="AA1208" s="441"/>
      <c r="AB1208" s="465"/>
      <c r="AC1208" s="443" t="str">
        <f t="shared" si="675"/>
        <v>S.I.</v>
      </c>
      <c r="AD1208" s="446"/>
      <c r="AE1208" s="447"/>
      <c r="AF1208" s="468"/>
      <c r="AG1208" s="449" t="str">
        <f t="shared" si="676"/>
        <v>S.I.</v>
      </c>
      <c r="AH1208" s="452"/>
      <c r="AI1208" s="453"/>
      <c r="AJ1208" s="473"/>
      <c r="AK1208" s="455" t="str">
        <f t="shared" si="677"/>
        <v>S.I.</v>
      </c>
      <c r="AL1208" s="1"/>
    </row>
    <row r="1209" spans="1:38" ht="58.5" customHeight="1">
      <c r="A1209" s="538" t="s">
        <v>390</v>
      </c>
      <c r="B1209" s="535" t="s">
        <v>1186</v>
      </c>
      <c r="C1209" s="385">
        <f t="shared" si="652"/>
        <v>1100</v>
      </c>
      <c r="D1209" s="115" t="s">
        <v>291</v>
      </c>
      <c r="E1209" s="103" t="s">
        <v>0</v>
      </c>
      <c r="F1209" s="212"/>
      <c r="G1209" s="217"/>
      <c r="H1209" s="216"/>
      <c r="I1209" s="219" t="str">
        <f t="shared" si="670"/>
        <v>S.I.</v>
      </c>
      <c r="J1209" s="235"/>
      <c r="K1209" s="61"/>
      <c r="L1209" s="224"/>
      <c r="M1209" s="225" t="str">
        <f t="shared" si="671"/>
        <v>S.I.</v>
      </c>
      <c r="N1209" s="234"/>
      <c r="O1209" s="63"/>
      <c r="P1209" s="227"/>
      <c r="Q1209" s="228" t="str">
        <f t="shared" si="672"/>
        <v>S.I.</v>
      </c>
      <c r="R1209" s="233"/>
      <c r="S1209" s="65"/>
      <c r="T1209" s="222"/>
      <c r="U1209" s="223" t="str">
        <f t="shared" si="673"/>
        <v>S.I.</v>
      </c>
      <c r="V1209" s="232"/>
      <c r="W1209" s="66"/>
      <c r="X1209" s="229"/>
      <c r="Y1209" s="230" t="str">
        <f t="shared" si="674"/>
        <v>S.I.</v>
      </c>
      <c r="Z1209" s="440"/>
      <c r="AA1209" s="441"/>
      <c r="AB1209" s="465"/>
      <c r="AC1209" s="443" t="str">
        <f t="shared" si="675"/>
        <v>S.I.</v>
      </c>
      <c r="AD1209" s="446"/>
      <c r="AE1209" s="447"/>
      <c r="AF1209" s="468"/>
      <c r="AG1209" s="449" t="str">
        <f t="shared" si="676"/>
        <v>S.I.</v>
      </c>
      <c r="AH1209" s="452"/>
      <c r="AI1209" s="453"/>
      <c r="AJ1209" s="473"/>
      <c r="AK1209" s="455" t="str">
        <f t="shared" si="677"/>
        <v>S.I.</v>
      </c>
      <c r="AL1209" s="1"/>
    </row>
    <row r="1210" spans="1:38" ht="42" customHeight="1">
      <c r="A1210" s="539"/>
      <c r="B1210" s="536"/>
      <c r="C1210" s="385">
        <f t="shared" si="652"/>
        <v>1101</v>
      </c>
      <c r="D1210" s="115" t="s">
        <v>292</v>
      </c>
      <c r="E1210" s="103" t="s">
        <v>0</v>
      </c>
      <c r="F1210" s="212"/>
      <c r="G1210" s="217"/>
      <c r="H1210" s="216"/>
      <c r="I1210" s="219" t="str">
        <f t="shared" si="670"/>
        <v>S.I.</v>
      </c>
      <c r="J1210" s="235"/>
      <c r="K1210" s="61"/>
      <c r="L1210" s="224"/>
      <c r="M1210" s="225" t="str">
        <f t="shared" si="671"/>
        <v>S.I.</v>
      </c>
      <c r="N1210" s="234"/>
      <c r="O1210" s="63"/>
      <c r="P1210" s="227"/>
      <c r="Q1210" s="228" t="str">
        <f t="shared" si="672"/>
        <v>S.I.</v>
      </c>
      <c r="R1210" s="233"/>
      <c r="S1210" s="65"/>
      <c r="T1210" s="222"/>
      <c r="U1210" s="223" t="str">
        <f t="shared" si="673"/>
        <v>S.I.</v>
      </c>
      <c r="V1210" s="232"/>
      <c r="W1210" s="66"/>
      <c r="X1210" s="229"/>
      <c r="Y1210" s="230" t="str">
        <f t="shared" si="674"/>
        <v>S.I.</v>
      </c>
      <c r="Z1210" s="440"/>
      <c r="AA1210" s="441"/>
      <c r="AB1210" s="465"/>
      <c r="AC1210" s="443" t="str">
        <f t="shared" si="675"/>
        <v>S.I.</v>
      </c>
      <c r="AD1210" s="446"/>
      <c r="AE1210" s="447"/>
      <c r="AF1210" s="468"/>
      <c r="AG1210" s="449" t="str">
        <f t="shared" si="676"/>
        <v>S.I.</v>
      </c>
      <c r="AH1210" s="452"/>
      <c r="AI1210" s="453"/>
      <c r="AJ1210" s="473"/>
      <c r="AK1210" s="455" t="str">
        <f t="shared" si="677"/>
        <v>S.I.</v>
      </c>
      <c r="AL1210" s="1"/>
    </row>
    <row r="1211" spans="1:38" ht="42" customHeight="1">
      <c r="A1211" s="539"/>
      <c r="B1211" s="536"/>
      <c r="C1211" s="385">
        <f t="shared" si="652"/>
        <v>1102</v>
      </c>
      <c r="D1211" s="115" t="s">
        <v>293</v>
      </c>
      <c r="E1211" s="103" t="s">
        <v>0</v>
      </c>
      <c r="F1211" s="212"/>
      <c r="G1211" s="217"/>
      <c r="H1211" s="216"/>
      <c r="I1211" s="219" t="str">
        <f t="shared" si="670"/>
        <v>S.I.</v>
      </c>
      <c r="J1211" s="235"/>
      <c r="K1211" s="61"/>
      <c r="L1211" s="224"/>
      <c r="M1211" s="225" t="str">
        <f t="shared" si="671"/>
        <v>S.I.</v>
      </c>
      <c r="N1211" s="234"/>
      <c r="O1211" s="63"/>
      <c r="P1211" s="227"/>
      <c r="Q1211" s="228" t="str">
        <f t="shared" si="672"/>
        <v>S.I.</v>
      </c>
      <c r="R1211" s="233"/>
      <c r="S1211" s="65"/>
      <c r="T1211" s="222"/>
      <c r="U1211" s="223" t="str">
        <f t="shared" si="673"/>
        <v>S.I.</v>
      </c>
      <c r="V1211" s="232"/>
      <c r="W1211" s="66"/>
      <c r="X1211" s="229"/>
      <c r="Y1211" s="230" t="str">
        <f t="shared" si="674"/>
        <v>S.I.</v>
      </c>
      <c r="Z1211" s="440"/>
      <c r="AA1211" s="441"/>
      <c r="AB1211" s="465"/>
      <c r="AC1211" s="443" t="str">
        <f t="shared" si="675"/>
        <v>S.I.</v>
      </c>
      <c r="AD1211" s="446"/>
      <c r="AE1211" s="447"/>
      <c r="AF1211" s="468"/>
      <c r="AG1211" s="449" t="str">
        <f t="shared" si="676"/>
        <v>S.I.</v>
      </c>
      <c r="AH1211" s="452"/>
      <c r="AI1211" s="453"/>
      <c r="AJ1211" s="473"/>
      <c r="AK1211" s="455" t="str">
        <f t="shared" si="677"/>
        <v>S.I.</v>
      </c>
      <c r="AL1211" s="1"/>
    </row>
    <row r="1212" spans="1:38" ht="33.75" customHeight="1">
      <c r="A1212" s="539"/>
      <c r="B1212" s="536"/>
      <c r="C1212" s="385">
        <f t="shared" si="652"/>
        <v>1103</v>
      </c>
      <c r="D1212" s="115" t="s">
        <v>294</v>
      </c>
      <c r="E1212" s="103" t="s">
        <v>0</v>
      </c>
      <c r="F1212" s="212"/>
      <c r="G1212" s="217"/>
      <c r="H1212" s="216"/>
      <c r="I1212" s="219" t="str">
        <f t="shared" si="670"/>
        <v>S.I.</v>
      </c>
      <c r="J1212" s="235"/>
      <c r="K1212" s="61"/>
      <c r="L1212" s="224"/>
      <c r="M1212" s="225" t="str">
        <f t="shared" si="671"/>
        <v>S.I.</v>
      </c>
      <c r="N1212" s="234"/>
      <c r="O1212" s="63"/>
      <c r="P1212" s="227"/>
      <c r="Q1212" s="228" t="str">
        <f t="shared" si="672"/>
        <v>S.I.</v>
      </c>
      <c r="R1212" s="233"/>
      <c r="S1212" s="65"/>
      <c r="T1212" s="222"/>
      <c r="U1212" s="223" t="str">
        <f t="shared" si="673"/>
        <v>S.I.</v>
      </c>
      <c r="V1212" s="232"/>
      <c r="W1212" s="66"/>
      <c r="X1212" s="229"/>
      <c r="Y1212" s="230" t="str">
        <f t="shared" si="674"/>
        <v>S.I.</v>
      </c>
      <c r="Z1212" s="440"/>
      <c r="AA1212" s="441"/>
      <c r="AB1212" s="465"/>
      <c r="AC1212" s="443" t="str">
        <f t="shared" si="675"/>
        <v>S.I.</v>
      </c>
      <c r="AD1212" s="446"/>
      <c r="AE1212" s="447"/>
      <c r="AF1212" s="468"/>
      <c r="AG1212" s="449" t="str">
        <f t="shared" si="676"/>
        <v>S.I.</v>
      </c>
      <c r="AH1212" s="452"/>
      <c r="AI1212" s="453"/>
      <c r="AJ1212" s="473"/>
      <c r="AK1212" s="455" t="str">
        <f t="shared" si="677"/>
        <v>S.I.</v>
      </c>
      <c r="AL1212" s="1"/>
    </row>
    <row r="1213" spans="1:38" ht="25.5">
      <c r="A1213" s="539"/>
      <c r="B1213" s="536"/>
      <c r="C1213" s="385">
        <f t="shared" si="652"/>
        <v>1104</v>
      </c>
      <c r="D1213" s="115" t="s">
        <v>295</v>
      </c>
      <c r="E1213" s="103" t="s">
        <v>0</v>
      </c>
      <c r="F1213" s="212"/>
      <c r="G1213" s="217"/>
      <c r="H1213" s="216"/>
      <c r="I1213" s="219" t="s">
        <v>652</v>
      </c>
      <c r="J1213" s="235"/>
      <c r="K1213" s="61"/>
      <c r="L1213" s="224"/>
      <c r="M1213" s="225" t="s">
        <v>652</v>
      </c>
      <c r="N1213" s="234"/>
      <c r="O1213" s="63"/>
      <c r="P1213" s="227"/>
      <c r="Q1213" s="228" t="s">
        <v>652</v>
      </c>
      <c r="R1213" s="233"/>
      <c r="S1213" s="65"/>
      <c r="T1213" s="222"/>
      <c r="U1213" s="223" t="s">
        <v>652</v>
      </c>
      <c r="V1213" s="232"/>
      <c r="W1213" s="66"/>
      <c r="X1213" s="229"/>
      <c r="Y1213" s="230" t="s">
        <v>652</v>
      </c>
      <c r="Z1213" s="440"/>
      <c r="AA1213" s="441"/>
      <c r="AB1213" s="465"/>
      <c r="AC1213" s="443" t="s">
        <v>652</v>
      </c>
      <c r="AD1213" s="446"/>
      <c r="AE1213" s="447"/>
      <c r="AF1213" s="468"/>
      <c r="AG1213" s="449" t="s">
        <v>652</v>
      </c>
      <c r="AH1213" s="452"/>
      <c r="AI1213" s="453"/>
      <c r="AJ1213" s="473"/>
      <c r="AK1213" s="455" t="s">
        <v>652</v>
      </c>
      <c r="AL1213" s="1"/>
    </row>
    <row r="1214" spans="1:38" ht="40.5" customHeight="1">
      <c r="A1214" s="540"/>
      <c r="B1214" s="537"/>
      <c r="C1214" s="382">
        <v>1650</v>
      </c>
      <c r="D1214" s="115" t="s">
        <v>651</v>
      </c>
      <c r="E1214" s="103" t="s">
        <v>0</v>
      </c>
      <c r="F1214" s="212"/>
      <c r="G1214" s="217"/>
      <c r="H1214" s="216"/>
      <c r="I1214" s="219" t="str">
        <f t="shared" si="670"/>
        <v>S.I.</v>
      </c>
      <c r="J1214" s="235"/>
      <c r="K1214" s="61"/>
      <c r="L1214" s="224"/>
      <c r="M1214" s="225" t="str">
        <f t="shared" si="671"/>
        <v>S.I.</v>
      </c>
      <c r="N1214" s="234"/>
      <c r="O1214" s="63"/>
      <c r="P1214" s="227"/>
      <c r="Q1214" s="228" t="str">
        <f t="shared" si="672"/>
        <v>S.I.</v>
      </c>
      <c r="R1214" s="233"/>
      <c r="S1214" s="65"/>
      <c r="T1214" s="222"/>
      <c r="U1214" s="223" t="str">
        <f t="shared" si="673"/>
        <v>S.I.</v>
      </c>
      <c r="V1214" s="232"/>
      <c r="W1214" s="66"/>
      <c r="X1214" s="229"/>
      <c r="Y1214" s="230" t="str">
        <f t="shared" si="674"/>
        <v>S.I.</v>
      </c>
      <c r="Z1214" s="440"/>
      <c r="AA1214" s="441"/>
      <c r="AB1214" s="465"/>
      <c r="AC1214" s="443" t="str">
        <f t="shared" ref="AC1214:AC1218" si="678">IF(AND(Z1214="DISPONIBLE"),AA1214,IF(AND(Z1214="NO DISPONIBLE"),"N.D.","S.I."))</f>
        <v>S.I.</v>
      </c>
      <c r="AD1214" s="446"/>
      <c r="AE1214" s="447"/>
      <c r="AF1214" s="468"/>
      <c r="AG1214" s="449" t="str">
        <f t="shared" ref="AG1214:AG1218" si="679">IF(AND(AD1214="DISPONIBLE"),AE1214,IF(AND(AD1214="NO DISPONIBLE"),"N.D.","S.I."))</f>
        <v>S.I.</v>
      </c>
      <c r="AH1214" s="452"/>
      <c r="AI1214" s="453"/>
      <c r="AJ1214" s="473"/>
      <c r="AK1214" s="455" t="str">
        <f t="shared" ref="AK1214:AK1218" si="680">IF(AND(AH1214="DISPONIBLE"),AI1214,IF(AND(AH1214="NO DISPONIBLE"),"N.D.","S.I."))</f>
        <v>S.I.</v>
      </c>
      <c r="AL1214" s="1"/>
    </row>
    <row r="1215" spans="1:38" ht="42" customHeight="1">
      <c r="A1215" s="538" t="s">
        <v>391</v>
      </c>
      <c r="B1215" s="535" t="s">
        <v>1187</v>
      </c>
      <c r="C1215" s="385">
        <f>+C1213+1</f>
        <v>1105</v>
      </c>
      <c r="D1215" s="115" t="s">
        <v>291</v>
      </c>
      <c r="E1215" s="103" t="s">
        <v>0</v>
      </c>
      <c r="F1215" s="212"/>
      <c r="G1215" s="217"/>
      <c r="H1215" s="216"/>
      <c r="I1215" s="219" t="str">
        <f t="shared" si="670"/>
        <v>S.I.</v>
      </c>
      <c r="J1215" s="235"/>
      <c r="K1215" s="61"/>
      <c r="L1215" s="224"/>
      <c r="M1215" s="225" t="str">
        <f t="shared" si="671"/>
        <v>S.I.</v>
      </c>
      <c r="N1215" s="234"/>
      <c r="O1215" s="63"/>
      <c r="P1215" s="227"/>
      <c r="Q1215" s="228" t="str">
        <f t="shared" si="672"/>
        <v>S.I.</v>
      </c>
      <c r="R1215" s="233"/>
      <c r="S1215" s="65"/>
      <c r="T1215" s="222"/>
      <c r="U1215" s="223" t="str">
        <f t="shared" si="673"/>
        <v>S.I.</v>
      </c>
      <c r="V1215" s="232"/>
      <c r="W1215" s="66"/>
      <c r="X1215" s="229"/>
      <c r="Y1215" s="230" t="str">
        <f t="shared" si="674"/>
        <v>S.I.</v>
      </c>
      <c r="Z1215" s="440"/>
      <c r="AA1215" s="441"/>
      <c r="AB1215" s="465"/>
      <c r="AC1215" s="443" t="str">
        <f t="shared" si="678"/>
        <v>S.I.</v>
      </c>
      <c r="AD1215" s="446"/>
      <c r="AE1215" s="447"/>
      <c r="AF1215" s="468"/>
      <c r="AG1215" s="449" t="str">
        <f t="shared" si="679"/>
        <v>S.I.</v>
      </c>
      <c r="AH1215" s="452"/>
      <c r="AI1215" s="453"/>
      <c r="AJ1215" s="473"/>
      <c r="AK1215" s="455" t="str">
        <f t="shared" si="680"/>
        <v>S.I.</v>
      </c>
      <c r="AL1215" s="1"/>
    </row>
    <row r="1216" spans="1:38" ht="42" customHeight="1">
      <c r="A1216" s="539"/>
      <c r="B1216" s="536"/>
      <c r="C1216" s="385">
        <f t="shared" ref="C1216:C1219" si="681">+C1215+1</f>
        <v>1106</v>
      </c>
      <c r="D1216" s="115" t="s">
        <v>292</v>
      </c>
      <c r="E1216" s="103" t="s">
        <v>0</v>
      </c>
      <c r="F1216" s="212"/>
      <c r="G1216" s="217"/>
      <c r="H1216" s="216"/>
      <c r="I1216" s="219" t="str">
        <f t="shared" si="670"/>
        <v>S.I.</v>
      </c>
      <c r="J1216" s="235"/>
      <c r="K1216" s="61"/>
      <c r="L1216" s="224"/>
      <c r="M1216" s="225" t="str">
        <f t="shared" si="671"/>
        <v>S.I.</v>
      </c>
      <c r="N1216" s="234"/>
      <c r="O1216" s="63"/>
      <c r="P1216" s="227"/>
      <c r="Q1216" s="228" t="str">
        <f t="shared" si="672"/>
        <v>S.I.</v>
      </c>
      <c r="R1216" s="233"/>
      <c r="S1216" s="65"/>
      <c r="T1216" s="222"/>
      <c r="U1216" s="223" t="str">
        <f t="shared" si="673"/>
        <v>S.I.</v>
      </c>
      <c r="V1216" s="232"/>
      <c r="W1216" s="66"/>
      <c r="X1216" s="229"/>
      <c r="Y1216" s="230" t="str">
        <f t="shared" si="674"/>
        <v>S.I.</v>
      </c>
      <c r="Z1216" s="440"/>
      <c r="AA1216" s="441"/>
      <c r="AB1216" s="465"/>
      <c r="AC1216" s="443" t="str">
        <f t="shared" si="678"/>
        <v>S.I.</v>
      </c>
      <c r="AD1216" s="446"/>
      <c r="AE1216" s="447"/>
      <c r="AF1216" s="468"/>
      <c r="AG1216" s="449" t="str">
        <f t="shared" si="679"/>
        <v>S.I.</v>
      </c>
      <c r="AH1216" s="452"/>
      <c r="AI1216" s="453"/>
      <c r="AJ1216" s="473"/>
      <c r="AK1216" s="455" t="str">
        <f t="shared" si="680"/>
        <v>S.I.</v>
      </c>
      <c r="AL1216" s="1"/>
    </row>
    <row r="1217" spans="1:38" ht="33.75" customHeight="1">
      <c r="A1217" s="539"/>
      <c r="B1217" s="536"/>
      <c r="C1217" s="385">
        <f t="shared" si="681"/>
        <v>1107</v>
      </c>
      <c r="D1217" s="115" t="s">
        <v>293</v>
      </c>
      <c r="E1217" s="103" t="s">
        <v>0</v>
      </c>
      <c r="F1217" s="212"/>
      <c r="G1217" s="217"/>
      <c r="H1217" s="216"/>
      <c r="I1217" s="219" t="str">
        <f t="shared" si="670"/>
        <v>S.I.</v>
      </c>
      <c r="J1217" s="235"/>
      <c r="K1217" s="61"/>
      <c r="L1217" s="224"/>
      <c r="M1217" s="225" t="str">
        <f t="shared" si="671"/>
        <v>S.I.</v>
      </c>
      <c r="N1217" s="234"/>
      <c r="O1217" s="63"/>
      <c r="P1217" s="227"/>
      <c r="Q1217" s="228" t="str">
        <f t="shared" si="672"/>
        <v>S.I.</v>
      </c>
      <c r="R1217" s="233"/>
      <c r="S1217" s="65"/>
      <c r="T1217" s="222"/>
      <c r="U1217" s="223" t="str">
        <f t="shared" si="673"/>
        <v>S.I.</v>
      </c>
      <c r="V1217" s="232"/>
      <c r="W1217" s="66"/>
      <c r="X1217" s="229"/>
      <c r="Y1217" s="230" t="str">
        <f t="shared" si="674"/>
        <v>S.I.</v>
      </c>
      <c r="Z1217" s="440"/>
      <c r="AA1217" s="441"/>
      <c r="AB1217" s="465"/>
      <c r="AC1217" s="443" t="str">
        <f t="shared" si="678"/>
        <v>S.I.</v>
      </c>
      <c r="AD1217" s="446"/>
      <c r="AE1217" s="447"/>
      <c r="AF1217" s="468"/>
      <c r="AG1217" s="449" t="str">
        <f t="shared" si="679"/>
        <v>S.I.</v>
      </c>
      <c r="AH1217" s="452"/>
      <c r="AI1217" s="453"/>
      <c r="AJ1217" s="473"/>
      <c r="AK1217" s="455" t="str">
        <f t="shared" si="680"/>
        <v>S.I.</v>
      </c>
      <c r="AL1217" s="1"/>
    </row>
    <row r="1218" spans="1:38" ht="33.75" customHeight="1">
      <c r="A1218" s="539"/>
      <c r="B1218" s="536"/>
      <c r="C1218" s="385">
        <f t="shared" si="681"/>
        <v>1108</v>
      </c>
      <c r="D1218" s="115" t="s">
        <v>294</v>
      </c>
      <c r="E1218" s="103" t="s">
        <v>0</v>
      </c>
      <c r="F1218" s="212"/>
      <c r="G1218" s="217"/>
      <c r="H1218" s="216"/>
      <c r="I1218" s="219" t="str">
        <f t="shared" si="670"/>
        <v>S.I.</v>
      </c>
      <c r="J1218" s="235"/>
      <c r="K1218" s="61"/>
      <c r="L1218" s="224"/>
      <c r="M1218" s="225" t="str">
        <f t="shared" si="671"/>
        <v>S.I.</v>
      </c>
      <c r="N1218" s="234"/>
      <c r="O1218" s="63"/>
      <c r="P1218" s="227"/>
      <c r="Q1218" s="228" t="str">
        <f t="shared" si="672"/>
        <v>S.I.</v>
      </c>
      <c r="R1218" s="233"/>
      <c r="S1218" s="65"/>
      <c r="T1218" s="222"/>
      <c r="U1218" s="223" t="str">
        <f t="shared" si="673"/>
        <v>S.I.</v>
      </c>
      <c r="V1218" s="232"/>
      <c r="W1218" s="66"/>
      <c r="X1218" s="229"/>
      <c r="Y1218" s="230" t="str">
        <f t="shared" si="674"/>
        <v>S.I.</v>
      </c>
      <c r="Z1218" s="440"/>
      <c r="AA1218" s="441"/>
      <c r="AB1218" s="465"/>
      <c r="AC1218" s="443" t="str">
        <f t="shared" si="678"/>
        <v>S.I.</v>
      </c>
      <c r="AD1218" s="446"/>
      <c r="AE1218" s="447"/>
      <c r="AF1218" s="468"/>
      <c r="AG1218" s="449" t="str">
        <f t="shared" si="679"/>
        <v>S.I.</v>
      </c>
      <c r="AH1218" s="452"/>
      <c r="AI1218" s="453"/>
      <c r="AJ1218" s="473"/>
      <c r="AK1218" s="455" t="str">
        <f t="shared" si="680"/>
        <v>S.I.</v>
      </c>
      <c r="AL1218" s="1"/>
    </row>
    <row r="1219" spans="1:38" ht="25.5">
      <c r="A1219" s="539"/>
      <c r="B1219" s="536"/>
      <c r="C1219" s="385">
        <f t="shared" si="681"/>
        <v>1109</v>
      </c>
      <c r="D1219" s="115" t="s">
        <v>295</v>
      </c>
      <c r="E1219" s="103" t="s">
        <v>0</v>
      </c>
      <c r="F1219" s="212"/>
      <c r="G1219" s="217"/>
      <c r="H1219" s="216"/>
      <c r="I1219" s="219" t="s">
        <v>652</v>
      </c>
      <c r="J1219" s="235"/>
      <c r="K1219" s="61"/>
      <c r="L1219" s="224"/>
      <c r="M1219" s="225" t="s">
        <v>652</v>
      </c>
      <c r="N1219" s="234"/>
      <c r="O1219" s="63"/>
      <c r="P1219" s="227"/>
      <c r="Q1219" s="228" t="s">
        <v>652</v>
      </c>
      <c r="R1219" s="233"/>
      <c r="S1219" s="65"/>
      <c r="T1219" s="222"/>
      <c r="U1219" s="223" t="s">
        <v>652</v>
      </c>
      <c r="V1219" s="232"/>
      <c r="W1219" s="66"/>
      <c r="X1219" s="229"/>
      <c r="Y1219" s="230" t="s">
        <v>652</v>
      </c>
      <c r="Z1219" s="440"/>
      <c r="AA1219" s="441"/>
      <c r="AB1219" s="465"/>
      <c r="AC1219" s="443" t="s">
        <v>652</v>
      </c>
      <c r="AD1219" s="446"/>
      <c r="AE1219" s="447"/>
      <c r="AF1219" s="468"/>
      <c r="AG1219" s="449" t="s">
        <v>652</v>
      </c>
      <c r="AH1219" s="452"/>
      <c r="AI1219" s="453"/>
      <c r="AJ1219" s="473"/>
      <c r="AK1219" s="455" t="s">
        <v>652</v>
      </c>
      <c r="AL1219" s="1"/>
    </row>
    <row r="1220" spans="1:38" ht="51">
      <c r="A1220" s="540"/>
      <c r="B1220" s="537"/>
      <c r="C1220" s="382">
        <v>1674</v>
      </c>
      <c r="D1220" s="115" t="s">
        <v>651</v>
      </c>
      <c r="E1220" s="103" t="s">
        <v>0</v>
      </c>
      <c r="F1220" s="212"/>
      <c r="G1220" s="217"/>
      <c r="H1220" s="216"/>
      <c r="I1220" s="219" t="str">
        <f t="shared" si="670"/>
        <v>S.I.</v>
      </c>
      <c r="J1220" s="235"/>
      <c r="K1220" s="61"/>
      <c r="L1220" s="224"/>
      <c r="M1220" s="225" t="str">
        <f t="shared" si="671"/>
        <v>S.I.</v>
      </c>
      <c r="N1220" s="234"/>
      <c r="O1220" s="63"/>
      <c r="P1220" s="227"/>
      <c r="Q1220" s="228" t="str">
        <f t="shared" si="672"/>
        <v>S.I.</v>
      </c>
      <c r="R1220" s="233"/>
      <c r="S1220" s="65"/>
      <c r="T1220" s="222"/>
      <c r="U1220" s="223" t="str">
        <f t="shared" si="673"/>
        <v>S.I.</v>
      </c>
      <c r="V1220" s="232"/>
      <c r="W1220" s="66"/>
      <c r="X1220" s="229"/>
      <c r="Y1220" s="230" t="str">
        <f t="shared" si="674"/>
        <v>S.I.</v>
      </c>
      <c r="Z1220" s="440"/>
      <c r="AA1220" s="441"/>
      <c r="AB1220" s="465"/>
      <c r="AC1220" s="443" t="str">
        <f t="shared" ref="AC1220" si="682">IF(AND(Z1220="DISPONIBLE"),AA1220,IF(AND(Z1220="NO DISPONIBLE"),"N.D.","S.I."))</f>
        <v>S.I.</v>
      </c>
      <c r="AD1220" s="446"/>
      <c r="AE1220" s="447"/>
      <c r="AF1220" s="468"/>
      <c r="AG1220" s="449" t="str">
        <f t="shared" ref="AG1220" si="683">IF(AND(AD1220="DISPONIBLE"),AE1220,IF(AND(AD1220="NO DISPONIBLE"),"N.D.","S.I."))</f>
        <v>S.I.</v>
      </c>
      <c r="AH1220" s="452"/>
      <c r="AI1220" s="453"/>
      <c r="AJ1220" s="473"/>
      <c r="AK1220" s="455" t="str">
        <f t="shared" ref="AK1220" si="684">IF(AND(AH1220="DISPONIBLE"),AI1220,IF(AND(AH1220="NO DISPONIBLE"),"N.D.","S.I."))</f>
        <v>S.I.</v>
      </c>
      <c r="AL1220" s="1"/>
    </row>
    <row r="1221" spans="1:38">
      <c r="A1221" s="544" t="s">
        <v>392</v>
      </c>
      <c r="B1221" s="547" t="s">
        <v>128</v>
      </c>
      <c r="C1221" s="385">
        <f>+C1219+1</f>
        <v>1110</v>
      </c>
      <c r="D1221" s="158" t="s">
        <v>301</v>
      </c>
      <c r="E1221" s="111" t="s">
        <v>129</v>
      </c>
      <c r="F1221" s="212"/>
      <c r="G1221" s="59"/>
      <c r="H1221" s="59"/>
      <c r="I1221" s="238" t="str">
        <f t="shared" ref="I1221:I1228" si="685">IF(AND(F1221="DISPONIBLE"),G1221/H1221,IF(AND(F1221="NO DISPONIBLE"),"N.D.","S.I."))</f>
        <v>S.I.</v>
      </c>
      <c r="J1221" s="235"/>
      <c r="K1221" s="61"/>
      <c r="L1221" s="61"/>
      <c r="M1221" s="226" t="str">
        <f t="shared" ref="M1221:M1228" si="686">IF(AND(J1221="DISPONIBLE"),K1221/L1221,IF(AND(J1221="NO DISPONIBLE"),"N.D.","S.I."))</f>
        <v>S.I.</v>
      </c>
      <c r="N1221" s="234"/>
      <c r="O1221" s="63"/>
      <c r="P1221" s="63"/>
      <c r="Q1221" s="68" t="str">
        <f t="shared" ref="Q1221:Q1228" si="687">IF(AND(N1221="DISPONIBLE"),O1221/P1221,IF(AND(N1221="NO DISPONIBLE"),"N.D.","S.I."))</f>
        <v>S.I.</v>
      </c>
      <c r="R1221" s="233"/>
      <c r="S1221" s="65"/>
      <c r="T1221" s="65"/>
      <c r="U1221" s="69" t="str">
        <f t="shared" ref="U1221:U1228" si="688">IF(AND(R1221="DISPONIBLE"),S1221/T1221,IF(AND(R1221="NO DISPONIBLE"),"N.D.","S.I."))</f>
        <v>S.I.</v>
      </c>
      <c r="V1221" s="232"/>
      <c r="W1221" s="66"/>
      <c r="X1221" s="66"/>
      <c r="Y1221" s="70" t="str">
        <f t="shared" ref="Y1221:Y1228" si="689">IF(AND(V1221="DISPONIBLE"),W1221/X1221,IF(AND(V1221="NO DISPONIBLE"),"N.D.","S.I."))</f>
        <v>S.I.</v>
      </c>
      <c r="Z1221" s="440"/>
      <c r="AA1221" s="441"/>
      <c r="AB1221" s="441"/>
      <c r="AC1221" s="442" t="str">
        <f t="shared" ref="AC1221" si="690">IF(AND(Z1221="DISPONIBLE"),AA1221/AB1221,IF(AND(Z1221="NO DISPONIBLE"),"N.D.","S.I."))</f>
        <v>S.I.</v>
      </c>
      <c r="AD1221" s="446"/>
      <c r="AE1221" s="447"/>
      <c r="AF1221" s="447"/>
      <c r="AG1221" s="448" t="str">
        <f t="shared" ref="AG1221" si="691">IF(AND(AD1221="DISPONIBLE"),AE1221/AF1221,IF(AND(AD1221="NO DISPONIBLE"),"N.D.","S.I."))</f>
        <v>S.I.</v>
      </c>
      <c r="AH1221" s="452"/>
      <c r="AI1221" s="453"/>
      <c r="AJ1221" s="453"/>
      <c r="AK1221" s="454" t="str">
        <f t="shared" ref="AK1221" si="692">IF(AND(AH1221="DISPONIBLE"),AI1221/AJ1221,IF(AND(AH1221="NO DISPONIBLE"),"N.D.","S.I."))</f>
        <v>S.I.</v>
      </c>
      <c r="AL1221" s="3"/>
    </row>
    <row r="1222" spans="1:38" ht="24">
      <c r="A1222" s="545"/>
      <c r="B1222" s="548"/>
      <c r="C1222" s="385">
        <v>1765</v>
      </c>
      <c r="D1222" s="158" t="s">
        <v>504</v>
      </c>
      <c r="E1222" s="111" t="s">
        <v>129</v>
      </c>
      <c r="F1222" s="212"/>
      <c r="G1222" s="59"/>
      <c r="H1222" s="59"/>
      <c r="I1222" s="238" t="str">
        <f>IF(AND(F1222="DISPONIBLE"),G1222/H1222,IF(AND(F1222="NO DISPONIBLE"),"N.D.","S.I."))</f>
        <v>S.I.</v>
      </c>
      <c r="J1222" s="235"/>
      <c r="K1222" s="61"/>
      <c r="L1222" s="61"/>
      <c r="M1222" s="226" t="str">
        <f>IF(AND(J1222="DISPONIBLE"),K1222/L1222,IF(AND(J1222="NO DISPONIBLE"),"N.D.","S.I."))</f>
        <v>S.I.</v>
      </c>
      <c r="N1222" s="234"/>
      <c r="O1222" s="63"/>
      <c r="P1222" s="63"/>
      <c r="Q1222" s="68" t="str">
        <f>IF(AND(N1222="DISPONIBLE"),O1222/P1222,IF(AND(N1222="NO DISPONIBLE"),"N.D.","S.I."))</f>
        <v>S.I.</v>
      </c>
      <c r="R1222" s="233"/>
      <c r="S1222" s="65"/>
      <c r="T1222" s="65"/>
      <c r="U1222" s="69" t="str">
        <f>IF(AND(R1222="DISPONIBLE"),S1222/T1222,IF(AND(R1222="NO DISPONIBLE"),"N.D.","S.I."))</f>
        <v>S.I.</v>
      </c>
      <c r="V1222" s="232"/>
      <c r="W1222" s="66"/>
      <c r="X1222" s="66"/>
      <c r="Y1222" s="70" t="str">
        <f>IF(AND(V1222="DISPONIBLE"),W1222/X1222,IF(AND(V1222="NO DISPONIBLE"),"N.D.","S.I."))</f>
        <v>S.I.</v>
      </c>
      <c r="Z1222" s="440"/>
      <c r="AA1222" s="441"/>
      <c r="AB1222" s="441"/>
      <c r="AC1222" s="442" t="str">
        <f>IF(AND(Z1222="DISPONIBLE"),AA1222/AB1222,IF(AND(Z1222="NO DISPONIBLE"),"N.D.","S.I."))</f>
        <v>S.I.</v>
      </c>
      <c r="AD1222" s="446"/>
      <c r="AE1222" s="447"/>
      <c r="AF1222" s="447"/>
      <c r="AG1222" s="448" t="str">
        <f>IF(AND(AD1222="DISPONIBLE"),AE1222/AF1222,IF(AND(AD1222="NO DISPONIBLE"),"N.D.","S.I."))</f>
        <v>S.I.</v>
      </c>
      <c r="AH1222" s="452"/>
      <c r="AI1222" s="453"/>
      <c r="AJ1222" s="453"/>
      <c r="AK1222" s="454" t="str">
        <f>IF(AND(AH1222="DISPONIBLE"),AI1222/AJ1222,IF(AND(AH1222="NO DISPONIBLE"),"N.D.","S.I."))</f>
        <v>S.I.</v>
      </c>
      <c r="AL1222" s="3"/>
    </row>
    <row r="1223" spans="1:38" ht="24">
      <c r="A1223" s="545"/>
      <c r="B1223" s="548"/>
      <c r="C1223" s="385">
        <f>+C1221+1</f>
        <v>1111</v>
      </c>
      <c r="D1223" s="158" t="s">
        <v>302</v>
      </c>
      <c r="E1223" s="111" t="s">
        <v>129</v>
      </c>
      <c r="F1223" s="212"/>
      <c r="G1223" s="59"/>
      <c r="H1223" s="59"/>
      <c r="I1223" s="238" t="str">
        <f t="shared" si="685"/>
        <v>S.I.</v>
      </c>
      <c r="J1223" s="235"/>
      <c r="K1223" s="61"/>
      <c r="L1223" s="61"/>
      <c r="M1223" s="226" t="str">
        <f t="shared" si="686"/>
        <v>S.I.</v>
      </c>
      <c r="N1223" s="234"/>
      <c r="O1223" s="63"/>
      <c r="P1223" s="63"/>
      <c r="Q1223" s="68" t="str">
        <f t="shared" si="687"/>
        <v>S.I.</v>
      </c>
      <c r="R1223" s="233"/>
      <c r="S1223" s="65"/>
      <c r="T1223" s="65"/>
      <c r="U1223" s="69" t="str">
        <f t="shared" si="688"/>
        <v>S.I.</v>
      </c>
      <c r="V1223" s="232"/>
      <c r="W1223" s="66"/>
      <c r="X1223" s="66"/>
      <c r="Y1223" s="70" t="str">
        <f t="shared" si="689"/>
        <v>S.I.</v>
      </c>
      <c r="Z1223" s="440"/>
      <c r="AA1223" s="441"/>
      <c r="AB1223" s="441"/>
      <c r="AC1223" s="442" t="str">
        <f t="shared" ref="AC1223:AC1225" si="693">IF(AND(Z1223="DISPONIBLE"),AA1223/AB1223,IF(AND(Z1223="NO DISPONIBLE"),"N.D.","S.I."))</f>
        <v>S.I.</v>
      </c>
      <c r="AD1223" s="446"/>
      <c r="AE1223" s="447"/>
      <c r="AF1223" s="447"/>
      <c r="AG1223" s="448" t="str">
        <f t="shared" ref="AG1223:AG1225" si="694">IF(AND(AD1223="DISPONIBLE"),AE1223/AF1223,IF(AND(AD1223="NO DISPONIBLE"),"N.D.","S.I."))</f>
        <v>S.I.</v>
      </c>
      <c r="AH1223" s="452"/>
      <c r="AI1223" s="453"/>
      <c r="AJ1223" s="453"/>
      <c r="AK1223" s="454" t="str">
        <f t="shared" ref="AK1223:AK1225" si="695">IF(AND(AH1223="DISPONIBLE"),AI1223/AJ1223,IF(AND(AH1223="NO DISPONIBLE"),"N.D.","S.I."))</f>
        <v>S.I.</v>
      </c>
      <c r="AL1223" s="3"/>
    </row>
    <row r="1224" spans="1:38">
      <c r="A1224" s="546"/>
      <c r="B1224" s="549"/>
      <c r="C1224" s="385">
        <f t="shared" ref="C1224:C1271" si="696">+C1223+1</f>
        <v>1112</v>
      </c>
      <c r="D1224" s="158" t="s">
        <v>294</v>
      </c>
      <c r="E1224" s="111" t="s">
        <v>129</v>
      </c>
      <c r="F1224" s="212"/>
      <c r="G1224" s="59"/>
      <c r="H1224" s="59"/>
      <c r="I1224" s="238" t="str">
        <f t="shared" si="685"/>
        <v>S.I.</v>
      </c>
      <c r="J1224" s="235"/>
      <c r="K1224" s="61"/>
      <c r="L1224" s="61"/>
      <c r="M1224" s="226" t="str">
        <f t="shared" si="686"/>
        <v>S.I.</v>
      </c>
      <c r="N1224" s="234"/>
      <c r="O1224" s="63"/>
      <c r="P1224" s="63"/>
      <c r="Q1224" s="68" t="str">
        <f t="shared" si="687"/>
        <v>S.I.</v>
      </c>
      <c r="R1224" s="233"/>
      <c r="S1224" s="65"/>
      <c r="T1224" s="65"/>
      <c r="U1224" s="69" t="str">
        <f t="shared" si="688"/>
        <v>S.I.</v>
      </c>
      <c r="V1224" s="232"/>
      <c r="W1224" s="66"/>
      <c r="X1224" s="66"/>
      <c r="Y1224" s="70" t="str">
        <f t="shared" si="689"/>
        <v>S.I.</v>
      </c>
      <c r="Z1224" s="440"/>
      <c r="AA1224" s="441"/>
      <c r="AB1224" s="441"/>
      <c r="AC1224" s="442" t="str">
        <f t="shared" si="693"/>
        <v>S.I.</v>
      </c>
      <c r="AD1224" s="446"/>
      <c r="AE1224" s="447"/>
      <c r="AF1224" s="447"/>
      <c r="AG1224" s="448" t="str">
        <f t="shared" si="694"/>
        <v>S.I.</v>
      </c>
      <c r="AH1224" s="452"/>
      <c r="AI1224" s="453"/>
      <c r="AJ1224" s="453"/>
      <c r="AK1224" s="454" t="str">
        <f t="shared" si="695"/>
        <v>S.I.</v>
      </c>
      <c r="AL1224" s="3"/>
    </row>
    <row r="1225" spans="1:38">
      <c r="A1225" s="550" t="s">
        <v>393</v>
      </c>
      <c r="B1225" s="547" t="s">
        <v>128</v>
      </c>
      <c r="C1225" s="385">
        <f t="shared" si="696"/>
        <v>1113</v>
      </c>
      <c r="D1225" s="158" t="s">
        <v>301</v>
      </c>
      <c r="E1225" s="111" t="s">
        <v>129</v>
      </c>
      <c r="F1225" s="212"/>
      <c r="G1225" s="59"/>
      <c r="H1225" s="59"/>
      <c r="I1225" s="238" t="str">
        <f t="shared" si="685"/>
        <v>S.I.</v>
      </c>
      <c r="J1225" s="235"/>
      <c r="K1225" s="61"/>
      <c r="L1225" s="61"/>
      <c r="M1225" s="226" t="str">
        <f t="shared" si="686"/>
        <v>S.I.</v>
      </c>
      <c r="N1225" s="234"/>
      <c r="O1225" s="63"/>
      <c r="P1225" s="63"/>
      <c r="Q1225" s="68" t="str">
        <f t="shared" si="687"/>
        <v>S.I.</v>
      </c>
      <c r="R1225" s="233"/>
      <c r="S1225" s="65"/>
      <c r="T1225" s="65"/>
      <c r="U1225" s="69" t="str">
        <f t="shared" si="688"/>
        <v>S.I.</v>
      </c>
      <c r="V1225" s="232"/>
      <c r="W1225" s="66"/>
      <c r="X1225" s="66"/>
      <c r="Y1225" s="70" t="str">
        <f t="shared" si="689"/>
        <v>S.I.</v>
      </c>
      <c r="Z1225" s="440"/>
      <c r="AA1225" s="441"/>
      <c r="AB1225" s="441"/>
      <c r="AC1225" s="442" t="str">
        <f t="shared" si="693"/>
        <v>S.I.</v>
      </c>
      <c r="AD1225" s="446"/>
      <c r="AE1225" s="447"/>
      <c r="AF1225" s="447"/>
      <c r="AG1225" s="448" t="str">
        <f t="shared" si="694"/>
        <v>S.I.</v>
      </c>
      <c r="AH1225" s="452"/>
      <c r="AI1225" s="453"/>
      <c r="AJ1225" s="453"/>
      <c r="AK1225" s="454" t="str">
        <f t="shared" si="695"/>
        <v>S.I.</v>
      </c>
      <c r="AL1225" s="3"/>
    </row>
    <row r="1226" spans="1:38" ht="24">
      <c r="A1226" s="550"/>
      <c r="B1226" s="548"/>
      <c r="C1226" s="385">
        <v>1766</v>
      </c>
      <c r="D1226" s="158" t="s">
        <v>504</v>
      </c>
      <c r="E1226" s="111" t="s">
        <v>129</v>
      </c>
      <c r="F1226" s="212"/>
      <c r="G1226" s="59"/>
      <c r="H1226" s="59"/>
      <c r="I1226" s="238" t="str">
        <f>IF(AND(F1226="DISPONIBLE"),G1226/H1226,IF(AND(F1226="NO DISPONIBLE"),"N.D.","S.I."))</f>
        <v>S.I.</v>
      </c>
      <c r="J1226" s="235"/>
      <c r="K1226" s="61"/>
      <c r="L1226" s="61"/>
      <c r="M1226" s="226" t="str">
        <f>IF(AND(J1226="DISPONIBLE"),K1226/L1226,IF(AND(J1226="NO DISPONIBLE"),"N.D.","S.I."))</f>
        <v>S.I.</v>
      </c>
      <c r="N1226" s="234"/>
      <c r="O1226" s="63"/>
      <c r="P1226" s="63"/>
      <c r="Q1226" s="68" t="str">
        <f>IF(AND(N1226="DISPONIBLE"),O1226/P1226,IF(AND(N1226="NO DISPONIBLE"),"N.D.","S.I."))</f>
        <v>S.I.</v>
      </c>
      <c r="R1226" s="233"/>
      <c r="S1226" s="65"/>
      <c r="T1226" s="65"/>
      <c r="U1226" s="69" t="str">
        <f>IF(AND(R1226="DISPONIBLE"),S1226/T1226,IF(AND(R1226="NO DISPONIBLE"),"N.D.","S.I."))</f>
        <v>S.I.</v>
      </c>
      <c r="V1226" s="232"/>
      <c r="W1226" s="66"/>
      <c r="X1226" s="66"/>
      <c r="Y1226" s="70" t="str">
        <f>IF(AND(V1226="DISPONIBLE"),W1226/X1226,IF(AND(V1226="NO DISPONIBLE"),"N.D.","S.I."))</f>
        <v>S.I.</v>
      </c>
      <c r="Z1226" s="440"/>
      <c r="AA1226" s="441"/>
      <c r="AB1226" s="441"/>
      <c r="AC1226" s="442" t="str">
        <f>IF(AND(Z1226="DISPONIBLE"),AA1226/AB1226,IF(AND(Z1226="NO DISPONIBLE"),"N.D.","S.I."))</f>
        <v>S.I.</v>
      </c>
      <c r="AD1226" s="446"/>
      <c r="AE1226" s="447"/>
      <c r="AF1226" s="447"/>
      <c r="AG1226" s="448" t="str">
        <f>IF(AND(AD1226="DISPONIBLE"),AE1226/AF1226,IF(AND(AD1226="NO DISPONIBLE"),"N.D.","S.I."))</f>
        <v>S.I.</v>
      </c>
      <c r="AH1226" s="452"/>
      <c r="AI1226" s="453"/>
      <c r="AJ1226" s="453"/>
      <c r="AK1226" s="454" t="str">
        <f>IF(AND(AH1226="DISPONIBLE"),AI1226/AJ1226,IF(AND(AH1226="NO DISPONIBLE"),"N.D.","S.I."))</f>
        <v>S.I.</v>
      </c>
      <c r="AL1226" s="3"/>
    </row>
    <row r="1227" spans="1:38" ht="24">
      <c r="A1227" s="550"/>
      <c r="B1227" s="548"/>
      <c r="C1227" s="385">
        <f>+C1225+1</f>
        <v>1114</v>
      </c>
      <c r="D1227" s="158" t="s">
        <v>302</v>
      </c>
      <c r="E1227" s="111" t="s">
        <v>129</v>
      </c>
      <c r="F1227" s="212"/>
      <c r="G1227" s="59"/>
      <c r="H1227" s="59"/>
      <c r="I1227" s="238" t="str">
        <f t="shared" si="685"/>
        <v>S.I.</v>
      </c>
      <c r="J1227" s="235"/>
      <c r="K1227" s="61"/>
      <c r="L1227" s="61"/>
      <c r="M1227" s="226" t="str">
        <f t="shared" si="686"/>
        <v>S.I.</v>
      </c>
      <c r="N1227" s="234"/>
      <c r="O1227" s="63"/>
      <c r="P1227" s="63"/>
      <c r="Q1227" s="68" t="str">
        <f t="shared" si="687"/>
        <v>S.I.</v>
      </c>
      <c r="R1227" s="233"/>
      <c r="S1227" s="65"/>
      <c r="T1227" s="65"/>
      <c r="U1227" s="69" t="str">
        <f t="shared" si="688"/>
        <v>S.I.</v>
      </c>
      <c r="V1227" s="232"/>
      <c r="W1227" s="66"/>
      <c r="X1227" s="66"/>
      <c r="Y1227" s="70" t="str">
        <f t="shared" si="689"/>
        <v>S.I.</v>
      </c>
      <c r="Z1227" s="440"/>
      <c r="AA1227" s="441"/>
      <c r="AB1227" s="441"/>
      <c r="AC1227" s="442" t="str">
        <f t="shared" ref="AC1227:AC1228" si="697">IF(AND(Z1227="DISPONIBLE"),AA1227/AB1227,IF(AND(Z1227="NO DISPONIBLE"),"N.D.","S.I."))</f>
        <v>S.I.</v>
      </c>
      <c r="AD1227" s="446"/>
      <c r="AE1227" s="447"/>
      <c r="AF1227" s="447"/>
      <c r="AG1227" s="448" t="str">
        <f t="shared" ref="AG1227:AG1228" si="698">IF(AND(AD1227="DISPONIBLE"),AE1227/AF1227,IF(AND(AD1227="NO DISPONIBLE"),"N.D.","S.I."))</f>
        <v>S.I.</v>
      </c>
      <c r="AH1227" s="452"/>
      <c r="AI1227" s="453"/>
      <c r="AJ1227" s="453"/>
      <c r="AK1227" s="454" t="str">
        <f t="shared" ref="AK1227:AK1228" si="699">IF(AND(AH1227="DISPONIBLE"),AI1227/AJ1227,IF(AND(AH1227="NO DISPONIBLE"),"N.D.","S.I."))</f>
        <v>S.I.</v>
      </c>
      <c r="AL1227" s="3"/>
    </row>
    <row r="1228" spans="1:38">
      <c r="A1228" s="550"/>
      <c r="B1228" s="549"/>
      <c r="C1228" s="385">
        <f t="shared" si="696"/>
        <v>1115</v>
      </c>
      <c r="D1228" s="158" t="s">
        <v>294</v>
      </c>
      <c r="E1228" s="111" t="s">
        <v>129</v>
      </c>
      <c r="F1228" s="212"/>
      <c r="G1228" s="59"/>
      <c r="H1228" s="59"/>
      <c r="I1228" s="238" t="str">
        <f t="shared" si="685"/>
        <v>S.I.</v>
      </c>
      <c r="J1228" s="235"/>
      <c r="K1228" s="61"/>
      <c r="L1228" s="61"/>
      <c r="M1228" s="226" t="str">
        <f t="shared" si="686"/>
        <v>S.I.</v>
      </c>
      <c r="N1228" s="234"/>
      <c r="O1228" s="63"/>
      <c r="P1228" s="63"/>
      <c r="Q1228" s="68" t="str">
        <f t="shared" si="687"/>
        <v>S.I.</v>
      </c>
      <c r="R1228" s="233"/>
      <c r="S1228" s="65"/>
      <c r="T1228" s="65"/>
      <c r="U1228" s="69" t="str">
        <f t="shared" si="688"/>
        <v>S.I.</v>
      </c>
      <c r="V1228" s="232"/>
      <c r="W1228" s="66"/>
      <c r="X1228" s="66"/>
      <c r="Y1228" s="70" t="str">
        <f t="shared" si="689"/>
        <v>S.I.</v>
      </c>
      <c r="Z1228" s="440"/>
      <c r="AA1228" s="441"/>
      <c r="AB1228" s="441"/>
      <c r="AC1228" s="442" t="str">
        <f t="shared" si="697"/>
        <v>S.I.</v>
      </c>
      <c r="AD1228" s="446"/>
      <c r="AE1228" s="447"/>
      <c r="AF1228" s="447"/>
      <c r="AG1228" s="448" t="str">
        <f t="shared" si="698"/>
        <v>S.I.</v>
      </c>
      <c r="AH1228" s="452"/>
      <c r="AI1228" s="453"/>
      <c r="AJ1228" s="453"/>
      <c r="AK1228" s="454" t="str">
        <f t="shared" si="699"/>
        <v>S.I.</v>
      </c>
      <c r="AL1228" s="3"/>
    </row>
    <row r="1229" spans="1:38" ht="19.5" customHeight="1">
      <c r="A1229" s="552" t="s">
        <v>436</v>
      </c>
      <c r="B1229" s="551" t="s">
        <v>193</v>
      </c>
      <c r="C1229" s="385">
        <f t="shared" si="696"/>
        <v>1116</v>
      </c>
      <c r="D1229" s="541" t="s">
        <v>399</v>
      </c>
      <c r="E1229" s="159" t="s">
        <v>0</v>
      </c>
      <c r="F1229" s="212"/>
      <c r="G1229" s="217"/>
      <c r="H1229" s="216"/>
      <c r="I1229" s="219" t="str">
        <f t="shared" ref="I1229:I1272" si="700">IF(AND(F1229="DISPONIBLE"),G1229,IF(AND(F1229="NO DISPONIBLE"),"N.D.","S.I."))</f>
        <v>S.I.</v>
      </c>
      <c r="J1229" s="235"/>
      <c r="K1229" s="61"/>
      <c r="L1229" s="224"/>
      <c r="M1229" s="225" t="str">
        <f t="shared" ref="M1229:M1272" si="701">IF(AND(J1229="DISPONIBLE"),K1229,IF(AND(J1229="NO DISPONIBLE"),"N.D.","S.I."))</f>
        <v>S.I.</v>
      </c>
      <c r="N1229" s="234"/>
      <c r="O1229" s="63"/>
      <c r="P1229" s="227"/>
      <c r="Q1229" s="228" t="str">
        <f t="shared" ref="Q1229:Q1272" si="702">IF(AND(N1229="DISPONIBLE"),O1229,IF(AND(N1229="NO DISPONIBLE"),"N.D.","S.I."))</f>
        <v>S.I.</v>
      </c>
      <c r="R1229" s="233"/>
      <c r="S1229" s="65"/>
      <c r="T1229" s="222"/>
      <c r="U1229" s="223" t="str">
        <f t="shared" ref="U1229:U1272" si="703">IF(AND(R1229="DISPONIBLE"),S1229,IF(AND(R1229="NO DISPONIBLE"),"N.D.","S.I."))</f>
        <v>S.I.</v>
      </c>
      <c r="V1229" s="232"/>
      <c r="W1229" s="66"/>
      <c r="X1229" s="229"/>
      <c r="Y1229" s="230" t="str">
        <f t="shared" ref="Y1229:Y1272" si="704">IF(AND(V1229="DISPONIBLE"),W1229,IF(AND(V1229="NO DISPONIBLE"),"N.D.","S.I."))</f>
        <v>S.I.</v>
      </c>
      <c r="Z1229" s="440"/>
      <c r="AA1229" s="441"/>
      <c r="AB1229" s="465"/>
      <c r="AC1229" s="443" t="str">
        <f t="shared" ref="AC1229:AC1264" si="705">IF(AND(Z1229="DISPONIBLE"),AA1229,IF(AND(Z1229="NO DISPONIBLE"),"N.D.","S.I."))</f>
        <v>S.I.</v>
      </c>
      <c r="AD1229" s="446"/>
      <c r="AE1229" s="447"/>
      <c r="AF1229" s="468"/>
      <c r="AG1229" s="449" t="str">
        <f t="shared" ref="AG1229:AG1264" si="706">IF(AND(AD1229="DISPONIBLE"),AE1229,IF(AND(AD1229="NO DISPONIBLE"),"N.D.","S.I."))</f>
        <v>S.I.</v>
      </c>
      <c r="AH1229" s="452"/>
      <c r="AI1229" s="453"/>
      <c r="AJ1229" s="473"/>
      <c r="AK1229" s="455" t="str">
        <f t="shared" ref="AK1229:AK1264" si="707">IF(AND(AH1229="DISPONIBLE"),AI1229,IF(AND(AH1229="NO DISPONIBLE"),"N.D.","S.I."))</f>
        <v>S.I.</v>
      </c>
      <c r="AL1229" s="1"/>
    </row>
    <row r="1230" spans="1:38" ht="19.5" customHeight="1">
      <c r="A1230" s="552"/>
      <c r="B1230" s="551"/>
      <c r="C1230" s="385">
        <f t="shared" si="696"/>
        <v>1117</v>
      </c>
      <c r="D1230" s="541"/>
      <c r="E1230" s="159" t="s">
        <v>412</v>
      </c>
      <c r="F1230" s="212"/>
      <c r="G1230" s="217"/>
      <c r="H1230" s="216"/>
      <c r="I1230" s="219" t="str">
        <f t="shared" si="700"/>
        <v>S.I.</v>
      </c>
      <c r="J1230" s="235"/>
      <c r="K1230" s="61"/>
      <c r="L1230" s="224"/>
      <c r="M1230" s="225" t="str">
        <f t="shared" si="701"/>
        <v>S.I.</v>
      </c>
      <c r="N1230" s="234"/>
      <c r="O1230" s="63"/>
      <c r="P1230" s="227"/>
      <c r="Q1230" s="228" t="str">
        <f t="shared" si="702"/>
        <v>S.I.</v>
      </c>
      <c r="R1230" s="233"/>
      <c r="S1230" s="65"/>
      <c r="T1230" s="222"/>
      <c r="U1230" s="223" t="str">
        <f t="shared" si="703"/>
        <v>S.I.</v>
      </c>
      <c r="V1230" s="232"/>
      <c r="W1230" s="66"/>
      <c r="X1230" s="229"/>
      <c r="Y1230" s="230" t="str">
        <f t="shared" si="704"/>
        <v>S.I.</v>
      </c>
      <c r="Z1230" s="440"/>
      <c r="AA1230" s="441"/>
      <c r="AB1230" s="465"/>
      <c r="AC1230" s="443" t="str">
        <f t="shared" si="705"/>
        <v>S.I.</v>
      </c>
      <c r="AD1230" s="446"/>
      <c r="AE1230" s="447"/>
      <c r="AF1230" s="468"/>
      <c r="AG1230" s="449" t="str">
        <f t="shared" si="706"/>
        <v>S.I.</v>
      </c>
      <c r="AH1230" s="452"/>
      <c r="AI1230" s="453"/>
      <c r="AJ1230" s="473"/>
      <c r="AK1230" s="455" t="str">
        <f t="shared" si="707"/>
        <v>S.I.</v>
      </c>
      <c r="AL1230" s="1"/>
    </row>
    <row r="1231" spans="1:38" ht="19.5" customHeight="1">
      <c r="A1231" s="552"/>
      <c r="B1231" s="551"/>
      <c r="C1231" s="385">
        <f t="shared" si="696"/>
        <v>1118</v>
      </c>
      <c r="D1231" s="541" t="s">
        <v>400</v>
      </c>
      <c r="E1231" s="159" t="s">
        <v>0</v>
      </c>
      <c r="F1231" s="212"/>
      <c r="G1231" s="217"/>
      <c r="H1231" s="216"/>
      <c r="I1231" s="219" t="str">
        <f t="shared" si="700"/>
        <v>S.I.</v>
      </c>
      <c r="J1231" s="235"/>
      <c r="K1231" s="61"/>
      <c r="L1231" s="224"/>
      <c r="M1231" s="225" t="str">
        <f t="shared" si="701"/>
        <v>S.I.</v>
      </c>
      <c r="N1231" s="234"/>
      <c r="O1231" s="63"/>
      <c r="P1231" s="227"/>
      <c r="Q1231" s="228" t="str">
        <f t="shared" si="702"/>
        <v>S.I.</v>
      </c>
      <c r="R1231" s="233"/>
      <c r="S1231" s="65"/>
      <c r="T1231" s="222"/>
      <c r="U1231" s="223" t="str">
        <f t="shared" si="703"/>
        <v>S.I.</v>
      </c>
      <c r="V1231" s="232"/>
      <c r="W1231" s="66"/>
      <c r="X1231" s="229"/>
      <c r="Y1231" s="230" t="str">
        <f t="shared" si="704"/>
        <v>S.I.</v>
      </c>
      <c r="Z1231" s="440"/>
      <c r="AA1231" s="441"/>
      <c r="AB1231" s="465"/>
      <c r="AC1231" s="443" t="str">
        <f t="shared" si="705"/>
        <v>S.I.</v>
      </c>
      <c r="AD1231" s="446"/>
      <c r="AE1231" s="447"/>
      <c r="AF1231" s="468"/>
      <c r="AG1231" s="449" t="str">
        <f t="shared" si="706"/>
        <v>S.I.</v>
      </c>
      <c r="AH1231" s="452"/>
      <c r="AI1231" s="453"/>
      <c r="AJ1231" s="473"/>
      <c r="AK1231" s="455" t="str">
        <f t="shared" si="707"/>
        <v>S.I.</v>
      </c>
      <c r="AL1231" s="1"/>
    </row>
    <row r="1232" spans="1:38" ht="19.5" customHeight="1">
      <c r="A1232" s="552"/>
      <c r="B1232" s="551"/>
      <c r="C1232" s="385">
        <f t="shared" si="696"/>
        <v>1119</v>
      </c>
      <c r="D1232" s="541" t="s">
        <v>400</v>
      </c>
      <c r="E1232" s="159" t="s">
        <v>412</v>
      </c>
      <c r="F1232" s="212"/>
      <c r="G1232" s="217"/>
      <c r="H1232" s="216"/>
      <c r="I1232" s="219" t="str">
        <f t="shared" si="700"/>
        <v>S.I.</v>
      </c>
      <c r="J1232" s="235"/>
      <c r="K1232" s="61"/>
      <c r="L1232" s="224"/>
      <c r="M1232" s="225" t="str">
        <f t="shared" si="701"/>
        <v>S.I.</v>
      </c>
      <c r="N1232" s="234"/>
      <c r="O1232" s="63"/>
      <c r="P1232" s="227"/>
      <c r="Q1232" s="228" t="str">
        <f t="shared" si="702"/>
        <v>S.I.</v>
      </c>
      <c r="R1232" s="233"/>
      <c r="S1232" s="65"/>
      <c r="T1232" s="222"/>
      <c r="U1232" s="223" t="str">
        <f t="shared" si="703"/>
        <v>S.I.</v>
      </c>
      <c r="V1232" s="232"/>
      <c r="W1232" s="66"/>
      <c r="X1232" s="229"/>
      <c r="Y1232" s="230" t="str">
        <f t="shared" si="704"/>
        <v>S.I.</v>
      </c>
      <c r="Z1232" s="440"/>
      <c r="AA1232" s="441"/>
      <c r="AB1232" s="465"/>
      <c r="AC1232" s="443" t="str">
        <f t="shared" si="705"/>
        <v>S.I.</v>
      </c>
      <c r="AD1232" s="446"/>
      <c r="AE1232" s="447"/>
      <c r="AF1232" s="468"/>
      <c r="AG1232" s="449" t="str">
        <f t="shared" si="706"/>
        <v>S.I.</v>
      </c>
      <c r="AH1232" s="452"/>
      <c r="AI1232" s="453"/>
      <c r="AJ1232" s="473"/>
      <c r="AK1232" s="455" t="str">
        <f t="shared" si="707"/>
        <v>S.I.</v>
      </c>
      <c r="AL1232" s="1"/>
    </row>
    <row r="1233" spans="1:38" ht="19.5" customHeight="1">
      <c r="A1233" s="552"/>
      <c r="B1233" s="551"/>
      <c r="C1233" s="385">
        <f t="shared" si="696"/>
        <v>1120</v>
      </c>
      <c r="D1233" s="541" t="s">
        <v>401</v>
      </c>
      <c r="E1233" s="159" t="s">
        <v>0</v>
      </c>
      <c r="F1233" s="212"/>
      <c r="G1233" s="217"/>
      <c r="H1233" s="216"/>
      <c r="I1233" s="219" t="str">
        <f t="shared" si="700"/>
        <v>S.I.</v>
      </c>
      <c r="J1233" s="235"/>
      <c r="K1233" s="61"/>
      <c r="L1233" s="224"/>
      <c r="M1233" s="225" t="str">
        <f t="shared" si="701"/>
        <v>S.I.</v>
      </c>
      <c r="N1233" s="234"/>
      <c r="O1233" s="63"/>
      <c r="P1233" s="227"/>
      <c r="Q1233" s="228" t="str">
        <f t="shared" si="702"/>
        <v>S.I.</v>
      </c>
      <c r="R1233" s="233"/>
      <c r="S1233" s="65"/>
      <c r="T1233" s="222"/>
      <c r="U1233" s="223" t="str">
        <f t="shared" si="703"/>
        <v>S.I.</v>
      </c>
      <c r="V1233" s="232"/>
      <c r="W1233" s="66"/>
      <c r="X1233" s="229"/>
      <c r="Y1233" s="230" t="str">
        <f t="shared" si="704"/>
        <v>S.I.</v>
      </c>
      <c r="Z1233" s="440"/>
      <c r="AA1233" s="441"/>
      <c r="AB1233" s="465"/>
      <c r="AC1233" s="443" t="str">
        <f t="shared" si="705"/>
        <v>S.I.</v>
      </c>
      <c r="AD1233" s="446"/>
      <c r="AE1233" s="447"/>
      <c r="AF1233" s="468"/>
      <c r="AG1233" s="449" t="str">
        <f t="shared" si="706"/>
        <v>S.I.</v>
      </c>
      <c r="AH1233" s="452"/>
      <c r="AI1233" s="453"/>
      <c r="AJ1233" s="473"/>
      <c r="AK1233" s="455" t="str">
        <f t="shared" si="707"/>
        <v>S.I.</v>
      </c>
      <c r="AL1233" s="1"/>
    </row>
    <row r="1234" spans="1:38" ht="19.5" customHeight="1">
      <c r="A1234" s="552"/>
      <c r="B1234" s="551"/>
      <c r="C1234" s="385">
        <f t="shared" si="696"/>
        <v>1121</v>
      </c>
      <c r="D1234" s="541" t="s">
        <v>401</v>
      </c>
      <c r="E1234" s="159" t="s">
        <v>412</v>
      </c>
      <c r="F1234" s="212"/>
      <c r="G1234" s="217"/>
      <c r="H1234" s="216"/>
      <c r="I1234" s="219" t="str">
        <f t="shared" si="700"/>
        <v>S.I.</v>
      </c>
      <c r="J1234" s="235"/>
      <c r="K1234" s="61"/>
      <c r="L1234" s="224"/>
      <c r="M1234" s="225" t="str">
        <f t="shared" si="701"/>
        <v>S.I.</v>
      </c>
      <c r="N1234" s="234"/>
      <c r="O1234" s="63"/>
      <c r="P1234" s="227"/>
      <c r="Q1234" s="228" t="str">
        <f t="shared" si="702"/>
        <v>S.I.</v>
      </c>
      <c r="R1234" s="233"/>
      <c r="S1234" s="65"/>
      <c r="T1234" s="222"/>
      <c r="U1234" s="223" t="str">
        <f t="shared" si="703"/>
        <v>S.I.</v>
      </c>
      <c r="V1234" s="232"/>
      <c r="W1234" s="66"/>
      <c r="X1234" s="229"/>
      <c r="Y1234" s="230" t="str">
        <f t="shared" si="704"/>
        <v>S.I.</v>
      </c>
      <c r="Z1234" s="440"/>
      <c r="AA1234" s="441"/>
      <c r="AB1234" s="465"/>
      <c r="AC1234" s="443" t="str">
        <f t="shared" si="705"/>
        <v>S.I.</v>
      </c>
      <c r="AD1234" s="446"/>
      <c r="AE1234" s="447"/>
      <c r="AF1234" s="468"/>
      <c r="AG1234" s="449" t="str">
        <f t="shared" si="706"/>
        <v>S.I.</v>
      </c>
      <c r="AH1234" s="452"/>
      <c r="AI1234" s="453"/>
      <c r="AJ1234" s="473"/>
      <c r="AK1234" s="455" t="str">
        <f t="shared" si="707"/>
        <v>S.I.</v>
      </c>
      <c r="AL1234" s="1"/>
    </row>
    <row r="1235" spans="1:38" ht="19.5" customHeight="1" outlineLevel="1">
      <c r="A1235" s="552"/>
      <c r="B1235" s="551"/>
      <c r="C1235" s="386">
        <v>1810</v>
      </c>
      <c r="D1235" s="542" t="s">
        <v>860</v>
      </c>
      <c r="E1235" s="159" t="s">
        <v>0</v>
      </c>
      <c r="F1235" s="212"/>
      <c r="G1235" s="217"/>
      <c r="H1235" s="216"/>
      <c r="I1235" s="219" t="str">
        <f t="shared" si="700"/>
        <v>S.I.</v>
      </c>
      <c r="J1235" s="235"/>
      <c r="K1235" s="61"/>
      <c r="L1235" s="224"/>
      <c r="M1235" s="225" t="str">
        <f t="shared" si="701"/>
        <v>S.I.</v>
      </c>
      <c r="N1235" s="234"/>
      <c r="O1235" s="63"/>
      <c r="P1235" s="227"/>
      <c r="Q1235" s="228" t="str">
        <f t="shared" si="702"/>
        <v>S.I.</v>
      </c>
      <c r="R1235" s="233"/>
      <c r="S1235" s="65"/>
      <c r="T1235" s="222"/>
      <c r="U1235" s="223" t="str">
        <f t="shared" si="703"/>
        <v>S.I.</v>
      </c>
      <c r="V1235" s="232"/>
      <c r="W1235" s="66"/>
      <c r="X1235" s="229"/>
      <c r="Y1235" s="230" t="str">
        <f t="shared" si="704"/>
        <v>S.I.</v>
      </c>
      <c r="Z1235" s="440"/>
      <c r="AA1235" s="441"/>
      <c r="AB1235" s="465"/>
      <c r="AC1235" s="443" t="str">
        <f t="shared" si="705"/>
        <v>S.I.</v>
      </c>
      <c r="AD1235" s="446"/>
      <c r="AE1235" s="447"/>
      <c r="AF1235" s="468"/>
      <c r="AG1235" s="449" t="str">
        <f t="shared" si="706"/>
        <v>S.I.</v>
      </c>
      <c r="AH1235" s="452"/>
      <c r="AI1235" s="453"/>
      <c r="AJ1235" s="473"/>
      <c r="AK1235" s="455" t="str">
        <f t="shared" si="707"/>
        <v>S.I.</v>
      </c>
      <c r="AL1235" s="1"/>
    </row>
    <row r="1236" spans="1:38" ht="19.5" customHeight="1" outlineLevel="1">
      <c r="A1236" s="552"/>
      <c r="B1236" s="551"/>
      <c r="C1236" s="386">
        <v>1835</v>
      </c>
      <c r="D1236" s="543" t="s">
        <v>402</v>
      </c>
      <c r="E1236" s="159" t="s">
        <v>412</v>
      </c>
      <c r="F1236" s="212"/>
      <c r="G1236" s="217"/>
      <c r="H1236" s="216"/>
      <c r="I1236" s="219" t="str">
        <f t="shared" si="700"/>
        <v>S.I.</v>
      </c>
      <c r="J1236" s="235"/>
      <c r="K1236" s="61"/>
      <c r="L1236" s="224"/>
      <c r="M1236" s="225" t="str">
        <f t="shared" si="701"/>
        <v>S.I.</v>
      </c>
      <c r="N1236" s="234"/>
      <c r="O1236" s="63"/>
      <c r="P1236" s="227"/>
      <c r="Q1236" s="228" t="str">
        <f t="shared" si="702"/>
        <v>S.I.</v>
      </c>
      <c r="R1236" s="233"/>
      <c r="S1236" s="65"/>
      <c r="T1236" s="222"/>
      <c r="U1236" s="223" t="str">
        <f t="shared" si="703"/>
        <v>S.I.</v>
      </c>
      <c r="V1236" s="232"/>
      <c r="W1236" s="66"/>
      <c r="X1236" s="229"/>
      <c r="Y1236" s="230" t="str">
        <f t="shared" si="704"/>
        <v>S.I.</v>
      </c>
      <c r="Z1236" s="440"/>
      <c r="AA1236" s="441"/>
      <c r="AB1236" s="465"/>
      <c r="AC1236" s="443" t="str">
        <f t="shared" si="705"/>
        <v>S.I.</v>
      </c>
      <c r="AD1236" s="446"/>
      <c r="AE1236" s="447"/>
      <c r="AF1236" s="468"/>
      <c r="AG1236" s="449" t="str">
        <f t="shared" si="706"/>
        <v>S.I.</v>
      </c>
      <c r="AH1236" s="452"/>
      <c r="AI1236" s="453"/>
      <c r="AJ1236" s="473"/>
      <c r="AK1236" s="455" t="str">
        <f t="shared" si="707"/>
        <v>S.I.</v>
      </c>
      <c r="AL1236" s="1"/>
    </row>
    <row r="1237" spans="1:38" ht="19.5" customHeight="1" outlineLevel="1">
      <c r="A1237" s="552"/>
      <c r="B1237" s="551"/>
      <c r="C1237" s="386">
        <v>1860</v>
      </c>
      <c r="D1237" s="542" t="s">
        <v>861</v>
      </c>
      <c r="E1237" s="159" t="s">
        <v>0</v>
      </c>
      <c r="F1237" s="212"/>
      <c r="G1237" s="217"/>
      <c r="H1237" s="216"/>
      <c r="I1237" s="219" t="str">
        <f t="shared" si="700"/>
        <v>S.I.</v>
      </c>
      <c r="J1237" s="235"/>
      <c r="K1237" s="61"/>
      <c r="L1237" s="224"/>
      <c r="M1237" s="225" t="str">
        <f t="shared" si="701"/>
        <v>S.I.</v>
      </c>
      <c r="N1237" s="234"/>
      <c r="O1237" s="63"/>
      <c r="P1237" s="227"/>
      <c r="Q1237" s="228" t="str">
        <f t="shared" si="702"/>
        <v>S.I.</v>
      </c>
      <c r="R1237" s="233"/>
      <c r="S1237" s="65"/>
      <c r="T1237" s="222"/>
      <c r="U1237" s="223" t="str">
        <f t="shared" si="703"/>
        <v>S.I.</v>
      </c>
      <c r="V1237" s="232"/>
      <c r="W1237" s="66"/>
      <c r="X1237" s="229"/>
      <c r="Y1237" s="230" t="str">
        <f t="shared" si="704"/>
        <v>S.I.</v>
      </c>
      <c r="Z1237" s="440"/>
      <c r="AA1237" s="441"/>
      <c r="AB1237" s="465"/>
      <c r="AC1237" s="443" t="str">
        <f t="shared" si="705"/>
        <v>S.I.</v>
      </c>
      <c r="AD1237" s="446"/>
      <c r="AE1237" s="447"/>
      <c r="AF1237" s="468"/>
      <c r="AG1237" s="449" t="str">
        <f t="shared" si="706"/>
        <v>S.I.</v>
      </c>
      <c r="AH1237" s="452"/>
      <c r="AI1237" s="453"/>
      <c r="AJ1237" s="473"/>
      <c r="AK1237" s="455" t="str">
        <f t="shared" si="707"/>
        <v>S.I.</v>
      </c>
      <c r="AL1237" s="1"/>
    </row>
    <row r="1238" spans="1:38" ht="19.5" customHeight="1" outlineLevel="1">
      <c r="A1238" s="552"/>
      <c r="B1238" s="551"/>
      <c r="C1238" s="386">
        <v>1885</v>
      </c>
      <c r="D1238" s="543" t="s">
        <v>402</v>
      </c>
      <c r="E1238" s="159" t="s">
        <v>412</v>
      </c>
      <c r="F1238" s="212"/>
      <c r="G1238" s="217"/>
      <c r="H1238" s="216"/>
      <c r="I1238" s="219" t="str">
        <f t="shared" si="700"/>
        <v>S.I.</v>
      </c>
      <c r="J1238" s="235"/>
      <c r="K1238" s="61"/>
      <c r="L1238" s="224"/>
      <c r="M1238" s="225" t="str">
        <f t="shared" si="701"/>
        <v>S.I.</v>
      </c>
      <c r="N1238" s="234"/>
      <c r="O1238" s="63"/>
      <c r="P1238" s="227"/>
      <c r="Q1238" s="228" t="str">
        <f t="shared" si="702"/>
        <v>S.I.</v>
      </c>
      <c r="R1238" s="233"/>
      <c r="S1238" s="65"/>
      <c r="T1238" s="222"/>
      <c r="U1238" s="223" t="str">
        <f t="shared" si="703"/>
        <v>S.I.</v>
      </c>
      <c r="V1238" s="232"/>
      <c r="W1238" s="66"/>
      <c r="X1238" s="229"/>
      <c r="Y1238" s="230" t="str">
        <f t="shared" si="704"/>
        <v>S.I.</v>
      </c>
      <c r="Z1238" s="440"/>
      <c r="AA1238" s="441"/>
      <c r="AB1238" s="465"/>
      <c r="AC1238" s="443" t="str">
        <f t="shared" si="705"/>
        <v>S.I.</v>
      </c>
      <c r="AD1238" s="446"/>
      <c r="AE1238" s="447"/>
      <c r="AF1238" s="468"/>
      <c r="AG1238" s="449" t="str">
        <f t="shared" si="706"/>
        <v>S.I.</v>
      </c>
      <c r="AH1238" s="452"/>
      <c r="AI1238" s="453"/>
      <c r="AJ1238" s="473"/>
      <c r="AK1238" s="455" t="str">
        <f t="shared" si="707"/>
        <v>S.I.</v>
      </c>
      <c r="AL1238" s="1"/>
    </row>
    <row r="1239" spans="1:38" ht="19.5" customHeight="1">
      <c r="A1239" s="552"/>
      <c r="B1239" s="551"/>
      <c r="C1239" s="385">
        <f>+C1234+1</f>
        <v>1122</v>
      </c>
      <c r="D1239" s="541" t="s">
        <v>402</v>
      </c>
      <c r="E1239" s="159" t="s">
        <v>0</v>
      </c>
      <c r="F1239" s="212"/>
      <c r="G1239" s="217"/>
      <c r="H1239" s="216"/>
      <c r="I1239" s="219" t="str">
        <f t="shared" si="700"/>
        <v>S.I.</v>
      </c>
      <c r="J1239" s="235"/>
      <c r="K1239" s="61"/>
      <c r="L1239" s="224"/>
      <c r="M1239" s="225" t="str">
        <f t="shared" si="701"/>
        <v>S.I.</v>
      </c>
      <c r="N1239" s="234"/>
      <c r="O1239" s="63"/>
      <c r="P1239" s="227"/>
      <c r="Q1239" s="228" t="str">
        <f t="shared" si="702"/>
        <v>S.I.</v>
      </c>
      <c r="R1239" s="233"/>
      <c r="S1239" s="65"/>
      <c r="T1239" s="222"/>
      <c r="U1239" s="223" t="str">
        <f t="shared" si="703"/>
        <v>S.I.</v>
      </c>
      <c r="V1239" s="232"/>
      <c r="W1239" s="66"/>
      <c r="X1239" s="229"/>
      <c r="Y1239" s="230" t="str">
        <f t="shared" si="704"/>
        <v>S.I.</v>
      </c>
      <c r="Z1239" s="440"/>
      <c r="AA1239" s="441"/>
      <c r="AB1239" s="465"/>
      <c r="AC1239" s="443" t="str">
        <f t="shared" si="705"/>
        <v>S.I.</v>
      </c>
      <c r="AD1239" s="446"/>
      <c r="AE1239" s="447"/>
      <c r="AF1239" s="468"/>
      <c r="AG1239" s="449" t="str">
        <f t="shared" si="706"/>
        <v>S.I.</v>
      </c>
      <c r="AH1239" s="452"/>
      <c r="AI1239" s="453"/>
      <c r="AJ1239" s="473"/>
      <c r="AK1239" s="455" t="str">
        <f t="shared" si="707"/>
        <v>S.I.</v>
      </c>
      <c r="AL1239" s="1"/>
    </row>
    <row r="1240" spans="1:38" ht="19.5" customHeight="1">
      <c r="A1240" s="552"/>
      <c r="B1240" s="551"/>
      <c r="C1240" s="385">
        <f t="shared" si="696"/>
        <v>1123</v>
      </c>
      <c r="D1240" s="541" t="s">
        <v>402</v>
      </c>
      <c r="E1240" s="159" t="s">
        <v>412</v>
      </c>
      <c r="F1240" s="212"/>
      <c r="G1240" s="217"/>
      <c r="H1240" s="216"/>
      <c r="I1240" s="219" t="str">
        <f t="shared" si="700"/>
        <v>S.I.</v>
      </c>
      <c r="J1240" s="235"/>
      <c r="K1240" s="61"/>
      <c r="L1240" s="224"/>
      <c r="M1240" s="225" t="str">
        <f t="shared" si="701"/>
        <v>S.I.</v>
      </c>
      <c r="N1240" s="234"/>
      <c r="O1240" s="63"/>
      <c r="P1240" s="227"/>
      <c r="Q1240" s="228" t="str">
        <f t="shared" si="702"/>
        <v>S.I.</v>
      </c>
      <c r="R1240" s="233"/>
      <c r="S1240" s="65"/>
      <c r="T1240" s="222"/>
      <c r="U1240" s="223" t="str">
        <f t="shared" si="703"/>
        <v>S.I.</v>
      </c>
      <c r="V1240" s="232"/>
      <c r="W1240" s="66"/>
      <c r="X1240" s="229"/>
      <c r="Y1240" s="230" t="str">
        <f t="shared" si="704"/>
        <v>S.I.</v>
      </c>
      <c r="Z1240" s="440"/>
      <c r="AA1240" s="441"/>
      <c r="AB1240" s="465"/>
      <c r="AC1240" s="443" t="str">
        <f t="shared" si="705"/>
        <v>S.I.</v>
      </c>
      <c r="AD1240" s="446"/>
      <c r="AE1240" s="447"/>
      <c r="AF1240" s="468"/>
      <c r="AG1240" s="449" t="str">
        <f t="shared" si="706"/>
        <v>S.I.</v>
      </c>
      <c r="AH1240" s="452"/>
      <c r="AI1240" s="453"/>
      <c r="AJ1240" s="473"/>
      <c r="AK1240" s="455" t="str">
        <f t="shared" si="707"/>
        <v>S.I.</v>
      </c>
      <c r="AL1240" s="1"/>
    </row>
    <row r="1241" spans="1:38" ht="19.5" customHeight="1">
      <c r="A1241" s="552"/>
      <c r="B1241" s="551"/>
      <c r="C1241" s="385">
        <f t="shared" si="696"/>
        <v>1124</v>
      </c>
      <c r="D1241" s="541" t="s">
        <v>403</v>
      </c>
      <c r="E1241" s="159" t="s">
        <v>0</v>
      </c>
      <c r="F1241" s="212"/>
      <c r="G1241" s="217"/>
      <c r="H1241" s="216"/>
      <c r="I1241" s="219" t="str">
        <f t="shared" si="700"/>
        <v>S.I.</v>
      </c>
      <c r="J1241" s="235"/>
      <c r="K1241" s="61"/>
      <c r="L1241" s="224"/>
      <c r="M1241" s="225" t="str">
        <f t="shared" si="701"/>
        <v>S.I.</v>
      </c>
      <c r="N1241" s="234"/>
      <c r="O1241" s="63"/>
      <c r="P1241" s="227"/>
      <c r="Q1241" s="228" t="str">
        <f t="shared" si="702"/>
        <v>S.I.</v>
      </c>
      <c r="R1241" s="233"/>
      <c r="S1241" s="65"/>
      <c r="T1241" s="222"/>
      <c r="U1241" s="223" t="str">
        <f t="shared" si="703"/>
        <v>S.I.</v>
      </c>
      <c r="V1241" s="232"/>
      <c r="W1241" s="66"/>
      <c r="X1241" s="229"/>
      <c r="Y1241" s="230" t="str">
        <f t="shared" si="704"/>
        <v>S.I.</v>
      </c>
      <c r="Z1241" s="440"/>
      <c r="AA1241" s="441"/>
      <c r="AB1241" s="465"/>
      <c r="AC1241" s="443" t="str">
        <f t="shared" si="705"/>
        <v>S.I.</v>
      </c>
      <c r="AD1241" s="446"/>
      <c r="AE1241" s="447"/>
      <c r="AF1241" s="468"/>
      <c r="AG1241" s="449" t="str">
        <f t="shared" si="706"/>
        <v>S.I.</v>
      </c>
      <c r="AH1241" s="452"/>
      <c r="AI1241" s="453"/>
      <c r="AJ1241" s="473"/>
      <c r="AK1241" s="455" t="str">
        <f t="shared" si="707"/>
        <v>S.I.</v>
      </c>
      <c r="AL1241" s="1"/>
    </row>
    <row r="1242" spans="1:38" ht="19.5" customHeight="1">
      <c r="A1242" s="552"/>
      <c r="B1242" s="551"/>
      <c r="C1242" s="385">
        <f t="shared" si="696"/>
        <v>1125</v>
      </c>
      <c r="D1242" s="541" t="s">
        <v>403</v>
      </c>
      <c r="E1242" s="159" t="s">
        <v>412</v>
      </c>
      <c r="F1242" s="212"/>
      <c r="G1242" s="217"/>
      <c r="H1242" s="216"/>
      <c r="I1242" s="219" t="str">
        <f t="shared" si="700"/>
        <v>S.I.</v>
      </c>
      <c r="J1242" s="235"/>
      <c r="K1242" s="61"/>
      <c r="L1242" s="224"/>
      <c r="M1242" s="225" t="str">
        <f t="shared" si="701"/>
        <v>S.I.</v>
      </c>
      <c r="N1242" s="234"/>
      <c r="O1242" s="63"/>
      <c r="P1242" s="227"/>
      <c r="Q1242" s="228" t="str">
        <f t="shared" si="702"/>
        <v>S.I.</v>
      </c>
      <c r="R1242" s="233"/>
      <c r="S1242" s="65"/>
      <c r="T1242" s="222"/>
      <c r="U1242" s="223" t="str">
        <f t="shared" si="703"/>
        <v>S.I.</v>
      </c>
      <c r="V1242" s="232"/>
      <c r="W1242" s="66"/>
      <c r="X1242" s="229"/>
      <c r="Y1242" s="230" t="str">
        <f t="shared" si="704"/>
        <v>S.I.</v>
      </c>
      <c r="Z1242" s="440"/>
      <c r="AA1242" s="441"/>
      <c r="AB1242" s="465"/>
      <c r="AC1242" s="443" t="str">
        <f t="shared" si="705"/>
        <v>S.I.</v>
      </c>
      <c r="AD1242" s="446"/>
      <c r="AE1242" s="447"/>
      <c r="AF1242" s="468"/>
      <c r="AG1242" s="449" t="str">
        <f t="shared" si="706"/>
        <v>S.I.</v>
      </c>
      <c r="AH1242" s="452"/>
      <c r="AI1242" s="453"/>
      <c r="AJ1242" s="473"/>
      <c r="AK1242" s="455" t="str">
        <f t="shared" si="707"/>
        <v>S.I.</v>
      </c>
      <c r="AL1242" s="1"/>
    </row>
    <row r="1243" spans="1:38" ht="19.5" customHeight="1">
      <c r="A1243" s="552"/>
      <c r="B1243" s="551"/>
      <c r="C1243" s="385">
        <f t="shared" si="696"/>
        <v>1126</v>
      </c>
      <c r="D1243" s="541" t="s">
        <v>404</v>
      </c>
      <c r="E1243" s="159" t="s">
        <v>0</v>
      </c>
      <c r="F1243" s="212"/>
      <c r="G1243" s="217"/>
      <c r="H1243" s="216"/>
      <c r="I1243" s="219" t="str">
        <f t="shared" si="700"/>
        <v>S.I.</v>
      </c>
      <c r="J1243" s="235"/>
      <c r="K1243" s="61"/>
      <c r="L1243" s="224"/>
      <c r="M1243" s="225" t="str">
        <f t="shared" si="701"/>
        <v>S.I.</v>
      </c>
      <c r="N1243" s="234"/>
      <c r="O1243" s="63"/>
      <c r="P1243" s="227"/>
      <c r="Q1243" s="228" t="str">
        <f t="shared" si="702"/>
        <v>S.I.</v>
      </c>
      <c r="R1243" s="233"/>
      <c r="S1243" s="65"/>
      <c r="T1243" s="222"/>
      <c r="U1243" s="223" t="str">
        <f t="shared" si="703"/>
        <v>S.I.</v>
      </c>
      <c r="V1243" s="232"/>
      <c r="W1243" s="66"/>
      <c r="X1243" s="229"/>
      <c r="Y1243" s="230" t="str">
        <f t="shared" si="704"/>
        <v>S.I.</v>
      </c>
      <c r="Z1243" s="440"/>
      <c r="AA1243" s="441"/>
      <c r="AB1243" s="465"/>
      <c r="AC1243" s="443" t="str">
        <f t="shared" si="705"/>
        <v>S.I.</v>
      </c>
      <c r="AD1243" s="446"/>
      <c r="AE1243" s="447"/>
      <c r="AF1243" s="468"/>
      <c r="AG1243" s="449" t="str">
        <f t="shared" si="706"/>
        <v>S.I.</v>
      </c>
      <c r="AH1243" s="452"/>
      <c r="AI1243" s="453"/>
      <c r="AJ1243" s="473"/>
      <c r="AK1243" s="455" t="str">
        <f t="shared" si="707"/>
        <v>S.I.</v>
      </c>
      <c r="AL1243" s="1"/>
    </row>
    <row r="1244" spans="1:38" ht="19.5" customHeight="1">
      <c r="A1244" s="552"/>
      <c r="B1244" s="551"/>
      <c r="C1244" s="385">
        <f t="shared" si="696"/>
        <v>1127</v>
      </c>
      <c r="D1244" s="541" t="s">
        <v>404</v>
      </c>
      <c r="E1244" s="159" t="s">
        <v>412</v>
      </c>
      <c r="F1244" s="212"/>
      <c r="G1244" s="217"/>
      <c r="H1244" s="216"/>
      <c r="I1244" s="219" t="str">
        <f t="shared" si="700"/>
        <v>S.I.</v>
      </c>
      <c r="J1244" s="235"/>
      <c r="K1244" s="61"/>
      <c r="L1244" s="224"/>
      <c r="M1244" s="225" t="str">
        <f t="shared" si="701"/>
        <v>S.I.</v>
      </c>
      <c r="N1244" s="234"/>
      <c r="O1244" s="63"/>
      <c r="P1244" s="227"/>
      <c r="Q1244" s="228" t="str">
        <f t="shared" si="702"/>
        <v>S.I.</v>
      </c>
      <c r="R1244" s="233"/>
      <c r="S1244" s="65"/>
      <c r="T1244" s="222"/>
      <c r="U1244" s="223" t="str">
        <f t="shared" si="703"/>
        <v>S.I.</v>
      </c>
      <c r="V1244" s="232"/>
      <c r="W1244" s="66"/>
      <c r="X1244" s="229"/>
      <c r="Y1244" s="230" t="str">
        <f t="shared" si="704"/>
        <v>S.I.</v>
      </c>
      <c r="Z1244" s="440"/>
      <c r="AA1244" s="441"/>
      <c r="AB1244" s="465"/>
      <c r="AC1244" s="443" t="str">
        <f t="shared" si="705"/>
        <v>S.I.</v>
      </c>
      <c r="AD1244" s="446"/>
      <c r="AE1244" s="447"/>
      <c r="AF1244" s="468"/>
      <c r="AG1244" s="449" t="str">
        <f t="shared" si="706"/>
        <v>S.I.</v>
      </c>
      <c r="AH1244" s="452"/>
      <c r="AI1244" s="453"/>
      <c r="AJ1244" s="473"/>
      <c r="AK1244" s="455" t="str">
        <f t="shared" si="707"/>
        <v>S.I.</v>
      </c>
      <c r="AL1244" s="1"/>
    </row>
    <row r="1245" spans="1:38" ht="19.5" customHeight="1">
      <c r="A1245" s="552"/>
      <c r="B1245" s="551"/>
      <c r="C1245" s="385">
        <f t="shared" si="696"/>
        <v>1128</v>
      </c>
      <c r="D1245" s="541" t="s">
        <v>405</v>
      </c>
      <c r="E1245" s="159" t="s">
        <v>0</v>
      </c>
      <c r="F1245" s="212"/>
      <c r="G1245" s="217"/>
      <c r="H1245" s="216"/>
      <c r="I1245" s="219" t="str">
        <f t="shared" si="700"/>
        <v>S.I.</v>
      </c>
      <c r="J1245" s="235"/>
      <c r="K1245" s="61"/>
      <c r="L1245" s="224"/>
      <c r="M1245" s="225" t="str">
        <f t="shared" si="701"/>
        <v>S.I.</v>
      </c>
      <c r="N1245" s="234"/>
      <c r="O1245" s="63"/>
      <c r="P1245" s="227"/>
      <c r="Q1245" s="228" t="str">
        <f t="shared" si="702"/>
        <v>S.I.</v>
      </c>
      <c r="R1245" s="233"/>
      <c r="S1245" s="65"/>
      <c r="T1245" s="222"/>
      <c r="U1245" s="223" t="str">
        <f t="shared" si="703"/>
        <v>S.I.</v>
      </c>
      <c r="V1245" s="232"/>
      <c r="W1245" s="66"/>
      <c r="X1245" s="229"/>
      <c r="Y1245" s="230" t="str">
        <f t="shared" si="704"/>
        <v>S.I.</v>
      </c>
      <c r="Z1245" s="440"/>
      <c r="AA1245" s="441"/>
      <c r="AB1245" s="465"/>
      <c r="AC1245" s="443" t="str">
        <f t="shared" si="705"/>
        <v>S.I.</v>
      </c>
      <c r="AD1245" s="446"/>
      <c r="AE1245" s="447"/>
      <c r="AF1245" s="468"/>
      <c r="AG1245" s="449" t="str">
        <f t="shared" si="706"/>
        <v>S.I.</v>
      </c>
      <c r="AH1245" s="452"/>
      <c r="AI1245" s="453"/>
      <c r="AJ1245" s="473"/>
      <c r="AK1245" s="455" t="str">
        <f t="shared" si="707"/>
        <v>S.I.</v>
      </c>
      <c r="AL1245" s="1"/>
    </row>
    <row r="1246" spans="1:38" ht="19.5" customHeight="1">
      <c r="A1246" s="552"/>
      <c r="B1246" s="551"/>
      <c r="C1246" s="385">
        <f t="shared" si="696"/>
        <v>1129</v>
      </c>
      <c r="D1246" s="541" t="s">
        <v>405</v>
      </c>
      <c r="E1246" s="159" t="s">
        <v>412</v>
      </c>
      <c r="F1246" s="212"/>
      <c r="G1246" s="217"/>
      <c r="H1246" s="216"/>
      <c r="I1246" s="219" t="str">
        <f t="shared" si="700"/>
        <v>S.I.</v>
      </c>
      <c r="J1246" s="235"/>
      <c r="K1246" s="61"/>
      <c r="L1246" s="224"/>
      <c r="M1246" s="225" t="str">
        <f t="shared" si="701"/>
        <v>S.I.</v>
      </c>
      <c r="N1246" s="234"/>
      <c r="O1246" s="63"/>
      <c r="P1246" s="227"/>
      <c r="Q1246" s="228" t="str">
        <f t="shared" si="702"/>
        <v>S.I.</v>
      </c>
      <c r="R1246" s="233"/>
      <c r="S1246" s="65"/>
      <c r="T1246" s="222"/>
      <c r="U1246" s="223" t="str">
        <f t="shared" si="703"/>
        <v>S.I.</v>
      </c>
      <c r="V1246" s="232"/>
      <c r="W1246" s="66"/>
      <c r="X1246" s="229"/>
      <c r="Y1246" s="230" t="str">
        <f t="shared" si="704"/>
        <v>S.I.</v>
      </c>
      <c r="Z1246" s="440"/>
      <c r="AA1246" s="441"/>
      <c r="AB1246" s="465"/>
      <c r="AC1246" s="443" t="str">
        <f t="shared" si="705"/>
        <v>S.I.</v>
      </c>
      <c r="AD1246" s="446"/>
      <c r="AE1246" s="447"/>
      <c r="AF1246" s="468"/>
      <c r="AG1246" s="449" t="str">
        <f t="shared" si="706"/>
        <v>S.I.</v>
      </c>
      <c r="AH1246" s="452"/>
      <c r="AI1246" s="453"/>
      <c r="AJ1246" s="473"/>
      <c r="AK1246" s="455" t="str">
        <f t="shared" si="707"/>
        <v>S.I.</v>
      </c>
      <c r="AL1246" s="1"/>
    </row>
    <row r="1247" spans="1:38" ht="19.5" customHeight="1">
      <c r="A1247" s="552"/>
      <c r="B1247" s="551"/>
      <c r="C1247" s="385">
        <f t="shared" si="696"/>
        <v>1130</v>
      </c>
      <c r="D1247" s="541" t="s">
        <v>406</v>
      </c>
      <c r="E1247" s="159" t="s">
        <v>0</v>
      </c>
      <c r="F1247" s="212"/>
      <c r="G1247" s="217"/>
      <c r="H1247" s="216"/>
      <c r="I1247" s="219" t="str">
        <f t="shared" si="700"/>
        <v>S.I.</v>
      </c>
      <c r="J1247" s="235"/>
      <c r="K1247" s="61"/>
      <c r="L1247" s="224"/>
      <c r="M1247" s="225" t="str">
        <f t="shared" si="701"/>
        <v>S.I.</v>
      </c>
      <c r="N1247" s="234"/>
      <c r="O1247" s="63"/>
      <c r="P1247" s="227"/>
      <c r="Q1247" s="228" t="str">
        <f t="shared" si="702"/>
        <v>S.I.</v>
      </c>
      <c r="R1247" s="233"/>
      <c r="S1247" s="65"/>
      <c r="T1247" s="222"/>
      <c r="U1247" s="223" t="str">
        <f t="shared" si="703"/>
        <v>S.I.</v>
      </c>
      <c r="V1247" s="232"/>
      <c r="W1247" s="66"/>
      <c r="X1247" s="229"/>
      <c r="Y1247" s="230" t="str">
        <f t="shared" si="704"/>
        <v>S.I.</v>
      </c>
      <c r="Z1247" s="440"/>
      <c r="AA1247" s="441"/>
      <c r="AB1247" s="465"/>
      <c r="AC1247" s="443" t="str">
        <f t="shared" si="705"/>
        <v>S.I.</v>
      </c>
      <c r="AD1247" s="446"/>
      <c r="AE1247" s="447"/>
      <c r="AF1247" s="468"/>
      <c r="AG1247" s="449" t="str">
        <f t="shared" si="706"/>
        <v>S.I.</v>
      </c>
      <c r="AH1247" s="452"/>
      <c r="AI1247" s="453"/>
      <c r="AJ1247" s="473"/>
      <c r="AK1247" s="455" t="str">
        <f t="shared" si="707"/>
        <v>S.I.</v>
      </c>
      <c r="AL1247" s="1"/>
    </row>
    <row r="1248" spans="1:38" ht="19.5" customHeight="1">
      <c r="A1248" s="552"/>
      <c r="B1248" s="551"/>
      <c r="C1248" s="385">
        <f t="shared" si="696"/>
        <v>1131</v>
      </c>
      <c r="D1248" s="541" t="s">
        <v>406</v>
      </c>
      <c r="E1248" s="159" t="s">
        <v>412</v>
      </c>
      <c r="F1248" s="212"/>
      <c r="G1248" s="217"/>
      <c r="H1248" s="216"/>
      <c r="I1248" s="219" t="str">
        <f t="shared" si="700"/>
        <v>S.I.</v>
      </c>
      <c r="J1248" s="235"/>
      <c r="K1248" s="61"/>
      <c r="L1248" s="224"/>
      <c r="M1248" s="225" t="str">
        <f t="shared" si="701"/>
        <v>S.I.</v>
      </c>
      <c r="N1248" s="234"/>
      <c r="O1248" s="63"/>
      <c r="P1248" s="227"/>
      <c r="Q1248" s="228" t="str">
        <f t="shared" si="702"/>
        <v>S.I.</v>
      </c>
      <c r="R1248" s="233"/>
      <c r="S1248" s="65"/>
      <c r="T1248" s="222"/>
      <c r="U1248" s="223" t="str">
        <f t="shared" si="703"/>
        <v>S.I.</v>
      </c>
      <c r="V1248" s="232"/>
      <c r="W1248" s="66"/>
      <c r="X1248" s="229"/>
      <c r="Y1248" s="230" t="str">
        <f t="shared" si="704"/>
        <v>S.I.</v>
      </c>
      <c r="Z1248" s="440"/>
      <c r="AA1248" s="441"/>
      <c r="AB1248" s="465"/>
      <c r="AC1248" s="443" t="str">
        <f t="shared" si="705"/>
        <v>S.I.</v>
      </c>
      <c r="AD1248" s="446"/>
      <c r="AE1248" s="447"/>
      <c r="AF1248" s="468"/>
      <c r="AG1248" s="449" t="str">
        <f t="shared" si="706"/>
        <v>S.I.</v>
      </c>
      <c r="AH1248" s="452"/>
      <c r="AI1248" s="453"/>
      <c r="AJ1248" s="473"/>
      <c r="AK1248" s="455" t="str">
        <f t="shared" si="707"/>
        <v>S.I.</v>
      </c>
      <c r="AL1248" s="1"/>
    </row>
    <row r="1249" spans="1:38" ht="19.5" customHeight="1">
      <c r="A1249" s="552"/>
      <c r="B1249" s="551"/>
      <c r="C1249" s="385">
        <f t="shared" si="696"/>
        <v>1132</v>
      </c>
      <c r="D1249" s="541" t="s">
        <v>410</v>
      </c>
      <c r="E1249" s="159" t="s">
        <v>0</v>
      </c>
      <c r="F1249" s="212"/>
      <c r="G1249" s="217"/>
      <c r="H1249" s="216"/>
      <c r="I1249" s="219" t="str">
        <f t="shared" si="700"/>
        <v>S.I.</v>
      </c>
      <c r="J1249" s="235"/>
      <c r="K1249" s="61"/>
      <c r="L1249" s="224"/>
      <c r="M1249" s="225" t="str">
        <f t="shared" si="701"/>
        <v>S.I.</v>
      </c>
      <c r="N1249" s="234"/>
      <c r="O1249" s="63"/>
      <c r="P1249" s="227"/>
      <c r="Q1249" s="228" t="str">
        <f t="shared" si="702"/>
        <v>S.I.</v>
      </c>
      <c r="R1249" s="233"/>
      <c r="S1249" s="65"/>
      <c r="T1249" s="222"/>
      <c r="U1249" s="223" t="str">
        <f t="shared" si="703"/>
        <v>S.I.</v>
      </c>
      <c r="V1249" s="232"/>
      <c r="W1249" s="66"/>
      <c r="X1249" s="229"/>
      <c r="Y1249" s="230" t="str">
        <f t="shared" si="704"/>
        <v>S.I.</v>
      </c>
      <c r="Z1249" s="440"/>
      <c r="AA1249" s="441"/>
      <c r="AB1249" s="465"/>
      <c r="AC1249" s="443" t="str">
        <f t="shared" si="705"/>
        <v>S.I.</v>
      </c>
      <c r="AD1249" s="446"/>
      <c r="AE1249" s="447"/>
      <c r="AF1249" s="468"/>
      <c r="AG1249" s="449" t="str">
        <f t="shared" si="706"/>
        <v>S.I.</v>
      </c>
      <c r="AH1249" s="452"/>
      <c r="AI1249" s="453"/>
      <c r="AJ1249" s="473"/>
      <c r="AK1249" s="455" t="str">
        <f t="shared" si="707"/>
        <v>S.I.</v>
      </c>
      <c r="AL1249" s="1"/>
    </row>
    <row r="1250" spans="1:38" ht="19.5" customHeight="1">
      <c r="A1250" s="552"/>
      <c r="B1250" s="551"/>
      <c r="C1250" s="385">
        <f t="shared" si="696"/>
        <v>1133</v>
      </c>
      <c r="D1250" s="541" t="s">
        <v>410</v>
      </c>
      <c r="E1250" s="159" t="s">
        <v>412</v>
      </c>
      <c r="F1250" s="212"/>
      <c r="G1250" s="217"/>
      <c r="H1250" s="216"/>
      <c r="I1250" s="219" t="str">
        <f t="shared" si="700"/>
        <v>S.I.</v>
      </c>
      <c r="J1250" s="235"/>
      <c r="K1250" s="61"/>
      <c r="L1250" s="224"/>
      <c r="M1250" s="225" t="str">
        <f t="shared" si="701"/>
        <v>S.I.</v>
      </c>
      <c r="N1250" s="234"/>
      <c r="O1250" s="63"/>
      <c r="P1250" s="227"/>
      <c r="Q1250" s="228" t="str">
        <f t="shared" si="702"/>
        <v>S.I.</v>
      </c>
      <c r="R1250" s="233"/>
      <c r="S1250" s="65"/>
      <c r="T1250" s="222"/>
      <c r="U1250" s="223" t="str">
        <f t="shared" si="703"/>
        <v>S.I.</v>
      </c>
      <c r="V1250" s="232"/>
      <c r="W1250" s="66"/>
      <c r="X1250" s="229"/>
      <c r="Y1250" s="230" t="str">
        <f t="shared" si="704"/>
        <v>S.I.</v>
      </c>
      <c r="Z1250" s="440"/>
      <c r="AA1250" s="441"/>
      <c r="AB1250" s="465"/>
      <c r="AC1250" s="443" t="str">
        <f t="shared" si="705"/>
        <v>S.I.</v>
      </c>
      <c r="AD1250" s="446"/>
      <c r="AE1250" s="447"/>
      <c r="AF1250" s="468"/>
      <c r="AG1250" s="449" t="str">
        <f t="shared" si="706"/>
        <v>S.I.</v>
      </c>
      <c r="AH1250" s="452"/>
      <c r="AI1250" s="453"/>
      <c r="AJ1250" s="473"/>
      <c r="AK1250" s="455" t="str">
        <f t="shared" si="707"/>
        <v>S.I.</v>
      </c>
      <c r="AL1250" s="1"/>
    </row>
    <row r="1251" spans="1:38" ht="19.5" customHeight="1">
      <c r="A1251" s="552"/>
      <c r="B1251" s="551"/>
      <c r="C1251" s="385">
        <f t="shared" si="696"/>
        <v>1134</v>
      </c>
      <c r="D1251" s="541" t="s">
        <v>413</v>
      </c>
      <c r="E1251" s="159" t="s">
        <v>0</v>
      </c>
      <c r="F1251" s="212"/>
      <c r="G1251" s="217"/>
      <c r="H1251" s="216"/>
      <c r="I1251" s="219" t="str">
        <f t="shared" si="700"/>
        <v>S.I.</v>
      </c>
      <c r="J1251" s="235"/>
      <c r="K1251" s="61"/>
      <c r="L1251" s="224"/>
      <c r="M1251" s="225" t="str">
        <f t="shared" si="701"/>
        <v>S.I.</v>
      </c>
      <c r="N1251" s="234"/>
      <c r="O1251" s="63"/>
      <c r="P1251" s="227"/>
      <c r="Q1251" s="228" t="str">
        <f t="shared" si="702"/>
        <v>S.I.</v>
      </c>
      <c r="R1251" s="233"/>
      <c r="S1251" s="65"/>
      <c r="T1251" s="222"/>
      <c r="U1251" s="223" t="str">
        <f t="shared" si="703"/>
        <v>S.I.</v>
      </c>
      <c r="V1251" s="232"/>
      <c r="W1251" s="66"/>
      <c r="X1251" s="229"/>
      <c r="Y1251" s="230" t="str">
        <f t="shared" si="704"/>
        <v>S.I.</v>
      </c>
      <c r="Z1251" s="440"/>
      <c r="AA1251" s="441"/>
      <c r="AB1251" s="465"/>
      <c r="AC1251" s="443" t="str">
        <f t="shared" si="705"/>
        <v>S.I.</v>
      </c>
      <c r="AD1251" s="446"/>
      <c r="AE1251" s="447"/>
      <c r="AF1251" s="468"/>
      <c r="AG1251" s="449" t="str">
        <f t="shared" si="706"/>
        <v>S.I.</v>
      </c>
      <c r="AH1251" s="452"/>
      <c r="AI1251" s="453"/>
      <c r="AJ1251" s="473"/>
      <c r="AK1251" s="455" t="str">
        <f t="shared" si="707"/>
        <v>S.I.</v>
      </c>
      <c r="AL1251" s="1"/>
    </row>
    <row r="1252" spans="1:38" ht="19.5" customHeight="1">
      <c r="A1252" s="552"/>
      <c r="B1252" s="551"/>
      <c r="C1252" s="385">
        <f t="shared" si="696"/>
        <v>1135</v>
      </c>
      <c r="D1252" s="541" t="s">
        <v>413</v>
      </c>
      <c r="E1252" s="159" t="s">
        <v>412</v>
      </c>
      <c r="F1252" s="212"/>
      <c r="G1252" s="217"/>
      <c r="H1252" s="216"/>
      <c r="I1252" s="219" t="str">
        <f t="shared" si="700"/>
        <v>S.I.</v>
      </c>
      <c r="J1252" s="235"/>
      <c r="K1252" s="61"/>
      <c r="L1252" s="224"/>
      <c r="M1252" s="225" t="str">
        <f t="shared" si="701"/>
        <v>S.I.</v>
      </c>
      <c r="N1252" s="234"/>
      <c r="O1252" s="63"/>
      <c r="P1252" s="227"/>
      <c r="Q1252" s="228" t="str">
        <f t="shared" si="702"/>
        <v>S.I.</v>
      </c>
      <c r="R1252" s="233"/>
      <c r="S1252" s="65"/>
      <c r="T1252" s="222"/>
      <c r="U1252" s="223" t="str">
        <f t="shared" si="703"/>
        <v>S.I.</v>
      </c>
      <c r="V1252" s="232"/>
      <c r="W1252" s="66"/>
      <c r="X1252" s="229"/>
      <c r="Y1252" s="230" t="str">
        <f t="shared" si="704"/>
        <v>S.I.</v>
      </c>
      <c r="Z1252" s="440"/>
      <c r="AA1252" s="441"/>
      <c r="AB1252" s="465"/>
      <c r="AC1252" s="443" t="str">
        <f t="shared" si="705"/>
        <v>S.I.</v>
      </c>
      <c r="AD1252" s="446"/>
      <c r="AE1252" s="447"/>
      <c r="AF1252" s="468"/>
      <c r="AG1252" s="449" t="str">
        <f t="shared" si="706"/>
        <v>S.I.</v>
      </c>
      <c r="AH1252" s="452"/>
      <c r="AI1252" s="453"/>
      <c r="AJ1252" s="473"/>
      <c r="AK1252" s="455" t="str">
        <f t="shared" si="707"/>
        <v>S.I.</v>
      </c>
      <c r="AL1252" s="1"/>
    </row>
    <row r="1253" spans="1:38" ht="19.5" customHeight="1">
      <c r="A1253" s="552"/>
      <c r="B1253" s="551"/>
      <c r="C1253" s="385">
        <f t="shared" si="696"/>
        <v>1136</v>
      </c>
      <c r="D1253" s="541" t="s">
        <v>407</v>
      </c>
      <c r="E1253" s="159" t="s">
        <v>0</v>
      </c>
      <c r="F1253" s="212"/>
      <c r="G1253" s="217"/>
      <c r="H1253" s="216"/>
      <c r="I1253" s="219" t="str">
        <f t="shared" si="700"/>
        <v>S.I.</v>
      </c>
      <c r="J1253" s="235"/>
      <c r="K1253" s="61"/>
      <c r="L1253" s="224"/>
      <c r="M1253" s="225" t="str">
        <f t="shared" si="701"/>
        <v>S.I.</v>
      </c>
      <c r="N1253" s="234"/>
      <c r="O1253" s="63"/>
      <c r="P1253" s="227"/>
      <c r="Q1253" s="228" t="str">
        <f t="shared" si="702"/>
        <v>S.I.</v>
      </c>
      <c r="R1253" s="233"/>
      <c r="S1253" s="65"/>
      <c r="T1253" s="222"/>
      <c r="U1253" s="223" t="str">
        <f t="shared" si="703"/>
        <v>S.I.</v>
      </c>
      <c r="V1253" s="232"/>
      <c r="W1253" s="66"/>
      <c r="X1253" s="229"/>
      <c r="Y1253" s="230" t="str">
        <f t="shared" si="704"/>
        <v>S.I.</v>
      </c>
      <c r="Z1253" s="440"/>
      <c r="AA1253" s="441"/>
      <c r="AB1253" s="465"/>
      <c r="AC1253" s="443" t="str">
        <f t="shared" si="705"/>
        <v>S.I.</v>
      </c>
      <c r="AD1253" s="446"/>
      <c r="AE1253" s="447"/>
      <c r="AF1253" s="468"/>
      <c r="AG1253" s="449" t="str">
        <f t="shared" si="706"/>
        <v>S.I.</v>
      </c>
      <c r="AH1253" s="452"/>
      <c r="AI1253" s="453"/>
      <c r="AJ1253" s="473"/>
      <c r="AK1253" s="455" t="str">
        <f t="shared" si="707"/>
        <v>S.I.</v>
      </c>
      <c r="AL1253" s="1"/>
    </row>
    <row r="1254" spans="1:38" ht="19.5" customHeight="1">
      <c r="A1254" s="552"/>
      <c r="B1254" s="551"/>
      <c r="C1254" s="385">
        <f t="shared" si="696"/>
        <v>1137</v>
      </c>
      <c r="D1254" s="541" t="s">
        <v>407</v>
      </c>
      <c r="E1254" s="159" t="s">
        <v>412</v>
      </c>
      <c r="F1254" s="212"/>
      <c r="G1254" s="217"/>
      <c r="H1254" s="216"/>
      <c r="I1254" s="219" t="str">
        <f t="shared" si="700"/>
        <v>S.I.</v>
      </c>
      <c r="J1254" s="235"/>
      <c r="K1254" s="61"/>
      <c r="L1254" s="224"/>
      <c r="M1254" s="225" t="str">
        <f t="shared" si="701"/>
        <v>S.I.</v>
      </c>
      <c r="N1254" s="234"/>
      <c r="O1254" s="63"/>
      <c r="P1254" s="227"/>
      <c r="Q1254" s="228" t="str">
        <f t="shared" si="702"/>
        <v>S.I.</v>
      </c>
      <c r="R1254" s="233"/>
      <c r="S1254" s="65"/>
      <c r="T1254" s="222"/>
      <c r="U1254" s="223" t="str">
        <f t="shared" si="703"/>
        <v>S.I.</v>
      </c>
      <c r="V1254" s="232"/>
      <c r="W1254" s="66"/>
      <c r="X1254" s="229"/>
      <c r="Y1254" s="230" t="str">
        <f t="shared" si="704"/>
        <v>S.I.</v>
      </c>
      <c r="Z1254" s="440"/>
      <c r="AA1254" s="441"/>
      <c r="AB1254" s="465"/>
      <c r="AC1254" s="443" t="str">
        <f t="shared" si="705"/>
        <v>S.I.</v>
      </c>
      <c r="AD1254" s="446"/>
      <c r="AE1254" s="447"/>
      <c r="AF1254" s="468"/>
      <c r="AG1254" s="449" t="str">
        <f t="shared" si="706"/>
        <v>S.I.</v>
      </c>
      <c r="AH1254" s="452"/>
      <c r="AI1254" s="453"/>
      <c r="AJ1254" s="473"/>
      <c r="AK1254" s="455" t="str">
        <f t="shared" si="707"/>
        <v>S.I.</v>
      </c>
      <c r="AL1254" s="1"/>
    </row>
    <row r="1255" spans="1:38" ht="19.5" customHeight="1">
      <c r="A1255" s="552"/>
      <c r="B1255" s="551"/>
      <c r="C1255" s="385">
        <f t="shared" si="696"/>
        <v>1138</v>
      </c>
      <c r="D1255" s="541" t="s">
        <v>408</v>
      </c>
      <c r="E1255" s="159" t="s">
        <v>0</v>
      </c>
      <c r="F1255" s="212"/>
      <c r="G1255" s="217"/>
      <c r="H1255" s="216"/>
      <c r="I1255" s="219" t="str">
        <f t="shared" si="700"/>
        <v>S.I.</v>
      </c>
      <c r="J1255" s="235"/>
      <c r="K1255" s="61"/>
      <c r="L1255" s="224"/>
      <c r="M1255" s="225" t="str">
        <f t="shared" si="701"/>
        <v>S.I.</v>
      </c>
      <c r="N1255" s="234"/>
      <c r="O1255" s="63"/>
      <c r="P1255" s="227"/>
      <c r="Q1255" s="228" t="str">
        <f t="shared" si="702"/>
        <v>S.I.</v>
      </c>
      <c r="R1255" s="233"/>
      <c r="S1255" s="65"/>
      <c r="T1255" s="222"/>
      <c r="U1255" s="223" t="str">
        <f t="shared" si="703"/>
        <v>S.I.</v>
      </c>
      <c r="V1255" s="232"/>
      <c r="W1255" s="66"/>
      <c r="X1255" s="229"/>
      <c r="Y1255" s="230" t="str">
        <f t="shared" si="704"/>
        <v>S.I.</v>
      </c>
      <c r="Z1255" s="440"/>
      <c r="AA1255" s="441"/>
      <c r="AB1255" s="465"/>
      <c r="AC1255" s="443" t="str">
        <f t="shared" si="705"/>
        <v>S.I.</v>
      </c>
      <c r="AD1255" s="446"/>
      <c r="AE1255" s="447"/>
      <c r="AF1255" s="468"/>
      <c r="AG1255" s="449" t="str">
        <f t="shared" si="706"/>
        <v>S.I.</v>
      </c>
      <c r="AH1255" s="452"/>
      <c r="AI1255" s="453"/>
      <c r="AJ1255" s="473"/>
      <c r="AK1255" s="455" t="str">
        <f t="shared" si="707"/>
        <v>S.I.</v>
      </c>
      <c r="AL1255" s="1"/>
    </row>
    <row r="1256" spans="1:38" ht="19.5" customHeight="1">
      <c r="A1256" s="552"/>
      <c r="B1256" s="551"/>
      <c r="C1256" s="385">
        <f t="shared" si="696"/>
        <v>1139</v>
      </c>
      <c r="D1256" s="541" t="s">
        <v>408</v>
      </c>
      <c r="E1256" s="159" t="s">
        <v>412</v>
      </c>
      <c r="F1256" s="212"/>
      <c r="G1256" s="217"/>
      <c r="H1256" s="216"/>
      <c r="I1256" s="219" t="str">
        <f t="shared" si="700"/>
        <v>S.I.</v>
      </c>
      <c r="J1256" s="235"/>
      <c r="K1256" s="61"/>
      <c r="L1256" s="224"/>
      <c r="M1256" s="225" t="str">
        <f t="shared" si="701"/>
        <v>S.I.</v>
      </c>
      <c r="N1256" s="234"/>
      <c r="O1256" s="63"/>
      <c r="P1256" s="227"/>
      <c r="Q1256" s="228" t="str">
        <f t="shared" si="702"/>
        <v>S.I.</v>
      </c>
      <c r="R1256" s="233"/>
      <c r="S1256" s="65"/>
      <c r="T1256" s="222"/>
      <c r="U1256" s="223" t="str">
        <f t="shared" si="703"/>
        <v>S.I.</v>
      </c>
      <c r="V1256" s="232"/>
      <c r="W1256" s="66"/>
      <c r="X1256" s="229"/>
      <c r="Y1256" s="230" t="str">
        <f t="shared" si="704"/>
        <v>S.I.</v>
      </c>
      <c r="Z1256" s="440"/>
      <c r="AA1256" s="441"/>
      <c r="AB1256" s="465"/>
      <c r="AC1256" s="443" t="str">
        <f t="shared" si="705"/>
        <v>S.I.</v>
      </c>
      <c r="AD1256" s="446"/>
      <c r="AE1256" s="447"/>
      <c r="AF1256" s="468"/>
      <c r="AG1256" s="449" t="str">
        <f t="shared" si="706"/>
        <v>S.I.</v>
      </c>
      <c r="AH1256" s="452"/>
      <c r="AI1256" s="453"/>
      <c r="AJ1256" s="473"/>
      <c r="AK1256" s="455" t="str">
        <f t="shared" si="707"/>
        <v>S.I.</v>
      </c>
      <c r="AL1256" s="1"/>
    </row>
    <row r="1257" spans="1:38" ht="19.5" customHeight="1">
      <c r="A1257" s="552"/>
      <c r="B1257" s="551"/>
      <c r="C1257" s="385">
        <f t="shared" si="696"/>
        <v>1140</v>
      </c>
      <c r="D1257" s="541" t="s">
        <v>409</v>
      </c>
      <c r="E1257" s="159" t="s">
        <v>0</v>
      </c>
      <c r="F1257" s="212"/>
      <c r="G1257" s="217"/>
      <c r="H1257" s="216"/>
      <c r="I1257" s="219" t="str">
        <f t="shared" si="700"/>
        <v>S.I.</v>
      </c>
      <c r="J1257" s="235"/>
      <c r="K1257" s="61"/>
      <c r="L1257" s="224"/>
      <c r="M1257" s="225" t="str">
        <f t="shared" si="701"/>
        <v>S.I.</v>
      </c>
      <c r="N1257" s="234"/>
      <c r="O1257" s="63"/>
      <c r="P1257" s="227"/>
      <c r="Q1257" s="228" t="str">
        <f t="shared" si="702"/>
        <v>S.I.</v>
      </c>
      <c r="R1257" s="233"/>
      <c r="S1257" s="65"/>
      <c r="T1257" s="222"/>
      <c r="U1257" s="223" t="str">
        <f t="shared" si="703"/>
        <v>S.I.</v>
      </c>
      <c r="V1257" s="232"/>
      <c r="W1257" s="66"/>
      <c r="X1257" s="229"/>
      <c r="Y1257" s="230" t="str">
        <f t="shared" si="704"/>
        <v>S.I.</v>
      </c>
      <c r="Z1257" s="440"/>
      <c r="AA1257" s="441"/>
      <c r="AB1257" s="465"/>
      <c r="AC1257" s="443" t="str">
        <f t="shared" si="705"/>
        <v>S.I.</v>
      </c>
      <c r="AD1257" s="446"/>
      <c r="AE1257" s="447"/>
      <c r="AF1257" s="468"/>
      <c r="AG1257" s="449" t="str">
        <f t="shared" si="706"/>
        <v>S.I.</v>
      </c>
      <c r="AH1257" s="452"/>
      <c r="AI1257" s="453"/>
      <c r="AJ1257" s="473"/>
      <c r="AK1257" s="455" t="str">
        <f t="shared" si="707"/>
        <v>S.I.</v>
      </c>
      <c r="AL1257" s="1"/>
    </row>
    <row r="1258" spans="1:38" ht="19.5" customHeight="1">
      <c r="A1258" s="552"/>
      <c r="B1258" s="551"/>
      <c r="C1258" s="385">
        <f t="shared" si="696"/>
        <v>1141</v>
      </c>
      <c r="D1258" s="541" t="s">
        <v>409</v>
      </c>
      <c r="E1258" s="159" t="s">
        <v>412</v>
      </c>
      <c r="F1258" s="212"/>
      <c r="G1258" s="217"/>
      <c r="H1258" s="216"/>
      <c r="I1258" s="219" t="str">
        <f t="shared" si="700"/>
        <v>S.I.</v>
      </c>
      <c r="J1258" s="235"/>
      <c r="K1258" s="61"/>
      <c r="L1258" s="224"/>
      <c r="M1258" s="225" t="str">
        <f t="shared" si="701"/>
        <v>S.I.</v>
      </c>
      <c r="N1258" s="234"/>
      <c r="O1258" s="63"/>
      <c r="P1258" s="227"/>
      <c r="Q1258" s="228" t="str">
        <f t="shared" si="702"/>
        <v>S.I.</v>
      </c>
      <c r="R1258" s="233"/>
      <c r="S1258" s="65"/>
      <c r="T1258" s="222"/>
      <c r="U1258" s="223" t="str">
        <f t="shared" si="703"/>
        <v>S.I.</v>
      </c>
      <c r="V1258" s="232"/>
      <c r="W1258" s="66"/>
      <c r="X1258" s="229"/>
      <c r="Y1258" s="230" t="str">
        <f t="shared" si="704"/>
        <v>S.I.</v>
      </c>
      <c r="Z1258" s="440"/>
      <c r="AA1258" s="441"/>
      <c r="AB1258" s="465"/>
      <c r="AC1258" s="443" t="str">
        <f t="shared" si="705"/>
        <v>S.I.</v>
      </c>
      <c r="AD1258" s="446"/>
      <c r="AE1258" s="447"/>
      <c r="AF1258" s="468"/>
      <c r="AG1258" s="449" t="str">
        <f t="shared" si="706"/>
        <v>S.I.</v>
      </c>
      <c r="AH1258" s="452"/>
      <c r="AI1258" s="453"/>
      <c r="AJ1258" s="473"/>
      <c r="AK1258" s="455" t="str">
        <f t="shared" si="707"/>
        <v>S.I.</v>
      </c>
      <c r="AL1258" s="1"/>
    </row>
    <row r="1259" spans="1:38" ht="19.5" customHeight="1">
      <c r="A1259" s="552"/>
      <c r="B1259" s="551"/>
      <c r="C1259" s="385">
        <f t="shared" si="696"/>
        <v>1142</v>
      </c>
      <c r="D1259" s="541" t="s">
        <v>411</v>
      </c>
      <c r="E1259" s="159" t="s">
        <v>0</v>
      </c>
      <c r="F1259" s="212"/>
      <c r="G1259" s="217"/>
      <c r="H1259" s="216"/>
      <c r="I1259" s="219" t="str">
        <f t="shared" si="700"/>
        <v>S.I.</v>
      </c>
      <c r="J1259" s="235"/>
      <c r="K1259" s="61"/>
      <c r="L1259" s="224"/>
      <c r="M1259" s="225" t="str">
        <f t="shared" si="701"/>
        <v>S.I.</v>
      </c>
      <c r="N1259" s="234"/>
      <c r="O1259" s="63"/>
      <c r="P1259" s="227"/>
      <c r="Q1259" s="228" t="str">
        <f t="shared" si="702"/>
        <v>S.I.</v>
      </c>
      <c r="R1259" s="233"/>
      <c r="S1259" s="65"/>
      <c r="T1259" s="222"/>
      <c r="U1259" s="223" t="str">
        <f t="shared" si="703"/>
        <v>S.I.</v>
      </c>
      <c r="V1259" s="232"/>
      <c r="W1259" s="66"/>
      <c r="X1259" s="229"/>
      <c r="Y1259" s="230" t="str">
        <f t="shared" si="704"/>
        <v>S.I.</v>
      </c>
      <c r="Z1259" s="440"/>
      <c r="AA1259" s="441"/>
      <c r="AB1259" s="465"/>
      <c r="AC1259" s="443" t="str">
        <f t="shared" si="705"/>
        <v>S.I.</v>
      </c>
      <c r="AD1259" s="446"/>
      <c r="AE1259" s="447"/>
      <c r="AF1259" s="468"/>
      <c r="AG1259" s="449" t="str">
        <f t="shared" si="706"/>
        <v>S.I.</v>
      </c>
      <c r="AH1259" s="452"/>
      <c r="AI1259" s="453"/>
      <c r="AJ1259" s="473"/>
      <c r="AK1259" s="455" t="str">
        <f t="shared" si="707"/>
        <v>S.I.</v>
      </c>
      <c r="AL1259" s="1"/>
    </row>
    <row r="1260" spans="1:38" ht="19.5" customHeight="1">
      <c r="A1260" s="552"/>
      <c r="B1260" s="551"/>
      <c r="C1260" s="385">
        <f t="shared" si="696"/>
        <v>1143</v>
      </c>
      <c r="D1260" s="541" t="s">
        <v>411</v>
      </c>
      <c r="E1260" s="159" t="s">
        <v>412</v>
      </c>
      <c r="F1260" s="212"/>
      <c r="G1260" s="217"/>
      <c r="H1260" s="216"/>
      <c r="I1260" s="219" t="str">
        <f t="shared" si="700"/>
        <v>S.I.</v>
      </c>
      <c r="J1260" s="235"/>
      <c r="K1260" s="61"/>
      <c r="L1260" s="224"/>
      <c r="M1260" s="225" t="str">
        <f t="shared" si="701"/>
        <v>S.I.</v>
      </c>
      <c r="N1260" s="234"/>
      <c r="O1260" s="63"/>
      <c r="P1260" s="227"/>
      <c r="Q1260" s="228" t="str">
        <f t="shared" si="702"/>
        <v>S.I.</v>
      </c>
      <c r="R1260" s="233"/>
      <c r="S1260" s="65"/>
      <c r="T1260" s="222"/>
      <c r="U1260" s="223" t="str">
        <f t="shared" si="703"/>
        <v>S.I.</v>
      </c>
      <c r="V1260" s="232"/>
      <c r="W1260" s="66"/>
      <c r="X1260" s="229"/>
      <c r="Y1260" s="230" t="str">
        <f t="shared" si="704"/>
        <v>S.I.</v>
      </c>
      <c r="Z1260" s="440"/>
      <c r="AA1260" s="441"/>
      <c r="AB1260" s="465"/>
      <c r="AC1260" s="443" t="str">
        <f t="shared" si="705"/>
        <v>S.I.</v>
      </c>
      <c r="AD1260" s="446"/>
      <c r="AE1260" s="447"/>
      <c r="AF1260" s="468"/>
      <c r="AG1260" s="449" t="str">
        <f t="shared" si="706"/>
        <v>S.I.</v>
      </c>
      <c r="AH1260" s="452"/>
      <c r="AI1260" s="453"/>
      <c r="AJ1260" s="473"/>
      <c r="AK1260" s="455" t="str">
        <f t="shared" si="707"/>
        <v>S.I.</v>
      </c>
      <c r="AL1260" s="1"/>
    </row>
    <row r="1261" spans="1:38" ht="58.5" customHeight="1">
      <c r="A1261" s="538" t="s">
        <v>394</v>
      </c>
      <c r="B1261" s="535" t="s">
        <v>1186</v>
      </c>
      <c r="C1261" s="385">
        <f t="shared" si="696"/>
        <v>1144</v>
      </c>
      <c r="D1261" s="115" t="s">
        <v>291</v>
      </c>
      <c r="E1261" s="103" t="s">
        <v>0</v>
      </c>
      <c r="F1261" s="212"/>
      <c r="G1261" s="217"/>
      <c r="H1261" s="216"/>
      <c r="I1261" s="219" t="str">
        <f t="shared" si="700"/>
        <v>S.I.</v>
      </c>
      <c r="J1261" s="235"/>
      <c r="K1261" s="61"/>
      <c r="L1261" s="224"/>
      <c r="M1261" s="225" t="str">
        <f t="shared" si="701"/>
        <v>S.I.</v>
      </c>
      <c r="N1261" s="234"/>
      <c r="O1261" s="63"/>
      <c r="P1261" s="227"/>
      <c r="Q1261" s="228" t="str">
        <f t="shared" si="702"/>
        <v>S.I.</v>
      </c>
      <c r="R1261" s="233"/>
      <c r="S1261" s="65"/>
      <c r="T1261" s="222"/>
      <c r="U1261" s="223" t="str">
        <f t="shared" si="703"/>
        <v>S.I.</v>
      </c>
      <c r="V1261" s="232"/>
      <c r="W1261" s="66"/>
      <c r="X1261" s="229"/>
      <c r="Y1261" s="230" t="str">
        <f t="shared" si="704"/>
        <v>S.I.</v>
      </c>
      <c r="Z1261" s="440"/>
      <c r="AA1261" s="441"/>
      <c r="AB1261" s="465"/>
      <c r="AC1261" s="443" t="str">
        <f t="shared" si="705"/>
        <v>S.I.</v>
      </c>
      <c r="AD1261" s="446"/>
      <c r="AE1261" s="447"/>
      <c r="AF1261" s="468"/>
      <c r="AG1261" s="449" t="str">
        <f t="shared" si="706"/>
        <v>S.I.</v>
      </c>
      <c r="AH1261" s="452"/>
      <c r="AI1261" s="453"/>
      <c r="AJ1261" s="473"/>
      <c r="AK1261" s="455" t="str">
        <f t="shared" si="707"/>
        <v>S.I.</v>
      </c>
      <c r="AL1261" s="1"/>
    </row>
    <row r="1262" spans="1:38" ht="42" customHeight="1">
      <c r="A1262" s="539"/>
      <c r="B1262" s="536"/>
      <c r="C1262" s="385">
        <f t="shared" si="696"/>
        <v>1145</v>
      </c>
      <c r="D1262" s="115" t="s">
        <v>292</v>
      </c>
      <c r="E1262" s="103" t="s">
        <v>0</v>
      </c>
      <c r="F1262" s="212"/>
      <c r="G1262" s="217"/>
      <c r="H1262" s="216"/>
      <c r="I1262" s="219" t="str">
        <f t="shared" si="700"/>
        <v>S.I.</v>
      </c>
      <c r="J1262" s="235"/>
      <c r="K1262" s="61"/>
      <c r="L1262" s="224"/>
      <c r="M1262" s="225" t="str">
        <f t="shared" si="701"/>
        <v>S.I.</v>
      </c>
      <c r="N1262" s="234"/>
      <c r="O1262" s="63"/>
      <c r="P1262" s="227"/>
      <c r="Q1262" s="228" t="str">
        <f t="shared" si="702"/>
        <v>S.I.</v>
      </c>
      <c r="R1262" s="233"/>
      <c r="S1262" s="65"/>
      <c r="T1262" s="222"/>
      <c r="U1262" s="223" t="str">
        <f t="shared" si="703"/>
        <v>S.I.</v>
      </c>
      <c r="V1262" s="232"/>
      <c r="W1262" s="66"/>
      <c r="X1262" s="229"/>
      <c r="Y1262" s="230" t="str">
        <f t="shared" si="704"/>
        <v>S.I.</v>
      </c>
      <c r="Z1262" s="440"/>
      <c r="AA1262" s="441"/>
      <c r="AB1262" s="465"/>
      <c r="AC1262" s="443" t="str">
        <f t="shared" si="705"/>
        <v>S.I.</v>
      </c>
      <c r="AD1262" s="446"/>
      <c r="AE1262" s="447"/>
      <c r="AF1262" s="468"/>
      <c r="AG1262" s="449" t="str">
        <f t="shared" si="706"/>
        <v>S.I.</v>
      </c>
      <c r="AH1262" s="452"/>
      <c r="AI1262" s="453"/>
      <c r="AJ1262" s="473"/>
      <c r="AK1262" s="455" t="str">
        <f t="shared" si="707"/>
        <v>S.I.</v>
      </c>
      <c r="AL1262" s="1"/>
    </row>
    <row r="1263" spans="1:38" ht="42" customHeight="1">
      <c r="A1263" s="539"/>
      <c r="B1263" s="536"/>
      <c r="C1263" s="385">
        <f t="shared" si="696"/>
        <v>1146</v>
      </c>
      <c r="D1263" s="115" t="s">
        <v>293</v>
      </c>
      <c r="E1263" s="103" t="s">
        <v>0</v>
      </c>
      <c r="F1263" s="212"/>
      <c r="G1263" s="217"/>
      <c r="H1263" s="216"/>
      <c r="I1263" s="219" t="str">
        <f t="shared" si="700"/>
        <v>S.I.</v>
      </c>
      <c r="J1263" s="235"/>
      <c r="K1263" s="61"/>
      <c r="L1263" s="224"/>
      <c r="M1263" s="225" t="str">
        <f t="shared" si="701"/>
        <v>S.I.</v>
      </c>
      <c r="N1263" s="234"/>
      <c r="O1263" s="63"/>
      <c r="P1263" s="227"/>
      <c r="Q1263" s="228" t="str">
        <f t="shared" si="702"/>
        <v>S.I.</v>
      </c>
      <c r="R1263" s="233"/>
      <c r="S1263" s="65"/>
      <c r="T1263" s="222"/>
      <c r="U1263" s="223" t="str">
        <f t="shared" si="703"/>
        <v>S.I.</v>
      </c>
      <c r="V1263" s="232"/>
      <c r="W1263" s="66"/>
      <c r="X1263" s="229"/>
      <c r="Y1263" s="230" t="str">
        <f t="shared" si="704"/>
        <v>S.I.</v>
      </c>
      <c r="Z1263" s="440"/>
      <c r="AA1263" s="441"/>
      <c r="AB1263" s="465"/>
      <c r="AC1263" s="443" t="str">
        <f t="shared" si="705"/>
        <v>S.I.</v>
      </c>
      <c r="AD1263" s="446"/>
      <c r="AE1263" s="447"/>
      <c r="AF1263" s="468"/>
      <c r="AG1263" s="449" t="str">
        <f t="shared" si="706"/>
        <v>S.I.</v>
      </c>
      <c r="AH1263" s="452"/>
      <c r="AI1263" s="453"/>
      <c r="AJ1263" s="473"/>
      <c r="AK1263" s="455" t="str">
        <f t="shared" si="707"/>
        <v>S.I.</v>
      </c>
      <c r="AL1263" s="1"/>
    </row>
    <row r="1264" spans="1:38" ht="33.75" customHeight="1">
      <c r="A1264" s="539"/>
      <c r="B1264" s="536"/>
      <c r="C1264" s="385">
        <f t="shared" si="696"/>
        <v>1147</v>
      </c>
      <c r="D1264" s="115" t="s">
        <v>294</v>
      </c>
      <c r="E1264" s="103" t="s">
        <v>0</v>
      </c>
      <c r="F1264" s="212"/>
      <c r="G1264" s="217"/>
      <c r="H1264" s="216"/>
      <c r="I1264" s="219" t="str">
        <f t="shared" si="700"/>
        <v>S.I.</v>
      </c>
      <c r="J1264" s="235"/>
      <c r="K1264" s="61"/>
      <c r="L1264" s="224"/>
      <c r="M1264" s="225" t="str">
        <f t="shared" si="701"/>
        <v>S.I.</v>
      </c>
      <c r="N1264" s="234"/>
      <c r="O1264" s="63"/>
      <c r="P1264" s="227"/>
      <c r="Q1264" s="228" t="str">
        <f t="shared" si="702"/>
        <v>S.I.</v>
      </c>
      <c r="R1264" s="233"/>
      <c r="S1264" s="65"/>
      <c r="T1264" s="222"/>
      <c r="U1264" s="223" t="str">
        <f t="shared" si="703"/>
        <v>S.I.</v>
      </c>
      <c r="V1264" s="232"/>
      <c r="W1264" s="66"/>
      <c r="X1264" s="229"/>
      <c r="Y1264" s="230" t="str">
        <f t="shared" si="704"/>
        <v>S.I.</v>
      </c>
      <c r="Z1264" s="440"/>
      <c r="AA1264" s="441"/>
      <c r="AB1264" s="465"/>
      <c r="AC1264" s="443" t="str">
        <f t="shared" si="705"/>
        <v>S.I.</v>
      </c>
      <c r="AD1264" s="446"/>
      <c r="AE1264" s="447"/>
      <c r="AF1264" s="468"/>
      <c r="AG1264" s="449" t="str">
        <f t="shared" si="706"/>
        <v>S.I.</v>
      </c>
      <c r="AH1264" s="452"/>
      <c r="AI1264" s="453"/>
      <c r="AJ1264" s="473"/>
      <c r="AK1264" s="455" t="str">
        <f t="shared" si="707"/>
        <v>S.I.</v>
      </c>
      <c r="AL1264" s="1"/>
    </row>
    <row r="1265" spans="1:38" ht="25.5">
      <c r="A1265" s="539"/>
      <c r="B1265" s="536"/>
      <c r="C1265" s="385">
        <f t="shared" si="696"/>
        <v>1148</v>
      </c>
      <c r="D1265" s="115" t="s">
        <v>295</v>
      </c>
      <c r="E1265" s="103" t="s">
        <v>0</v>
      </c>
      <c r="F1265" s="212"/>
      <c r="G1265" s="217"/>
      <c r="H1265" s="216"/>
      <c r="I1265" s="219" t="s">
        <v>652</v>
      </c>
      <c r="J1265" s="235"/>
      <c r="K1265" s="61"/>
      <c r="L1265" s="224"/>
      <c r="M1265" s="225" t="s">
        <v>652</v>
      </c>
      <c r="N1265" s="234"/>
      <c r="O1265" s="63"/>
      <c r="P1265" s="227"/>
      <c r="Q1265" s="228" t="s">
        <v>652</v>
      </c>
      <c r="R1265" s="233"/>
      <c r="S1265" s="65"/>
      <c r="T1265" s="222"/>
      <c r="U1265" s="223" t="s">
        <v>652</v>
      </c>
      <c r="V1265" s="232"/>
      <c r="W1265" s="66"/>
      <c r="X1265" s="229"/>
      <c r="Y1265" s="230" t="s">
        <v>652</v>
      </c>
      <c r="Z1265" s="440"/>
      <c r="AA1265" s="441"/>
      <c r="AB1265" s="465"/>
      <c r="AC1265" s="443" t="s">
        <v>652</v>
      </c>
      <c r="AD1265" s="446"/>
      <c r="AE1265" s="447"/>
      <c r="AF1265" s="468"/>
      <c r="AG1265" s="449" t="s">
        <v>652</v>
      </c>
      <c r="AH1265" s="452"/>
      <c r="AI1265" s="453"/>
      <c r="AJ1265" s="473"/>
      <c r="AK1265" s="455" t="s">
        <v>652</v>
      </c>
      <c r="AL1265" s="1"/>
    </row>
    <row r="1266" spans="1:38" ht="51">
      <c r="A1266" s="540"/>
      <c r="B1266" s="537"/>
      <c r="C1266" s="382">
        <v>1651</v>
      </c>
      <c r="D1266" s="115" t="s">
        <v>651</v>
      </c>
      <c r="E1266" s="103" t="s">
        <v>0</v>
      </c>
      <c r="F1266" s="212"/>
      <c r="G1266" s="217"/>
      <c r="H1266" s="216"/>
      <c r="I1266" s="219" t="str">
        <f t="shared" si="700"/>
        <v>S.I.</v>
      </c>
      <c r="J1266" s="235"/>
      <c r="K1266" s="61"/>
      <c r="L1266" s="224"/>
      <c r="M1266" s="225" t="str">
        <f t="shared" si="701"/>
        <v>S.I.</v>
      </c>
      <c r="N1266" s="234"/>
      <c r="O1266" s="63"/>
      <c r="P1266" s="227"/>
      <c r="Q1266" s="228" t="str">
        <f t="shared" si="702"/>
        <v>S.I.</v>
      </c>
      <c r="R1266" s="233"/>
      <c r="S1266" s="65"/>
      <c r="T1266" s="222"/>
      <c r="U1266" s="223" t="str">
        <f t="shared" si="703"/>
        <v>S.I.</v>
      </c>
      <c r="V1266" s="232"/>
      <c r="W1266" s="66"/>
      <c r="X1266" s="229"/>
      <c r="Y1266" s="230" t="str">
        <f t="shared" si="704"/>
        <v>S.I.</v>
      </c>
      <c r="Z1266" s="440"/>
      <c r="AA1266" s="441"/>
      <c r="AB1266" s="465"/>
      <c r="AC1266" s="443" t="str">
        <f t="shared" ref="AC1266:AC1270" si="708">IF(AND(Z1266="DISPONIBLE"),AA1266,IF(AND(Z1266="NO DISPONIBLE"),"N.D.","S.I."))</f>
        <v>S.I.</v>
      </c>
      <c r="AD1266" s="446"/>
      <c r="AE1266" s="447"/>
      <c r="AF1266" s="468"/>
      <c r="AG1266" s="449" t="str">
        <f t="shared" ref="AG1266:AG1270" si="709">IF(AND(AD1266="DISPONIBLE"),AE1266,IF(AND(AD1266="NO DISPONIBLE"),"N.D.","S.I."))</f>
        <v>S.I.</v>
      </c>
      <c r="AH1266" s="452"/>
      <c r="AI1266" s="453"/>
      <c r="AJ1266" s="473"/>
      <c r="AK1266" s="455" t="str">
        <f t="shared" ref="AK1266:AK1270" si="710">IF(AND(AH1266="DISPONIBLE"),AI1266,IF(AND(AH1266="NO DISPONIBLE"),"N.D.","S.I."))</f>
        <v>S.I.</v>
      </c>
      <c r="AL1266" s="1"/>
    </row>
    <row r="1267" spans="1:38" ht="42" customHeight="1">
      <c r="A1267" s="538" t="s">
        <v>395</v>
      </c>
      <c r="B1267" s="535" t="s">
        <v>1187</v>
      </c>
      <c r="C1267" s="385">
        <f>+C1265+1</f>
        <v>1149</v>
      </c>
      <c r="D1267" s="115" t="s">
        <v>291</v>
      </c>
      <c r="E1267" s="103" t="s">
        <v>0</v>
      </c>
      <c r="F1267" s="212"/>
      <c r="G1267" s="217"/>
      <c r="H1267" s="216"/>
      <c r="I1267" s="219" t="str">
        <f t="shared" si="700"/>
        <v>S.I.</v>
      </c>
      <c r="J1267" s="235"/>
      <c r="K1267" s="61"/>
      <c r="L1267" s="224"/>
      <c r="M1267" s="225" t="str">
        <f t="shared" si="701"/>
        <v>S.I.</v>
      </c>
      <c r="N1267" s="234"/>
      <c r="O1267" s="63"/>
      <c r="P1267" s="227"/>
      <c r="Q1267" s="228" t="str">
        <f t="shared" si="702"/>
        <v>S.I.</v>
      </c>
      <c r="R1267" s="233"/>
      <c r="S1267" s="65"/>
      <c r="T1267" s="222"/>
      <c r="U1267" s="223" t="str">
        <f t="shared" si="703"/>
        <v>S.I.</v>
      </c>
      <c r="V1267" s="232"/>
      <c r="W1267" s="66"/>
      <c r="X1267" s="229"/>
      <c r="Y1267" s="230" t="str">
        <f t="shared" si="704"/>
        <v>S.I.</v>
      </c>
      <c r="Z1267" s="440"/>
      <c r="AA1267" s="441"/>
      <c r="AB1267" s="465"/>
      <c r="AC1267" s="443" t="str">
        <f t="shared" si="708"/>
        <v>S.I.</v>
      </c>
      <c r="AD1267" s="446"/>
      <c r="AE1267" s="447"/>
      <c r="AF1267" s="468"/>
      <c r="AG1267" s="449" t="str">
        <f t="shared" si="709"/>
        <v>S.I.</v>
      </c>
      <c r="AH1267" s="452"/>
      <c r="AI1267" s="453"/>
      <c r="AJ1267" s="473"/>
      <c r="AK1267" s="455" t="str">
        <f t="shared" si="710"/>
        <v>S.I.</v>
      </c>
      <c r="AL1267" s="1"/>
    </row>
    <row r="1268" spans="1:38" ht="42" customHeight="1">
      <c r="A1268" s="539"/>
      <c r="B1268" s="536"/>
      <c r="C1268" s="385">
        <f t="shared" si="696"/>
        <v>1150</v>
      </c>
      <c r="D1268" s="115" t="s">
        <v>292</v>
      </c>
      <c r="E1268" s="103" t="s">
        <v>0</v>
      </c>
      <c r="F1268" s="212"/>
      <c r="G1268" s="217"/>
      <c r="H1268" s="216"/>
      <c r="I1268" s="219" t="str">
        <f t="shared" si="700"/>
        <v>S.I.</v>
      </c>
      <c r="J1268" s="235"/>
      <c r="K1268" s="61"/>
      <c r="L1268" s="224"/>
      <c r="M1268" s="225" t="str">
        <f t="shared" si="701"/>
        <v>S.I.</v>
      </c>
      <c r="N1268" s="234"/>
      <c r="O1268" s="63"/>
      <c r="P1268" s="227"/>
      <c r="Q1268" s="228" t="str">
        <f t="shared" si="702"/>
        <v>S.I.</v>
      </c>
      <c r="R1268" s="233"/>
      <c r="S1268" s="65"/>
      <c r="T1268" s="222"/>
      <c r="U1268" s="223" t="str">
        <f t="shared" si="703"/>
        <v>S.I.</v>
      </c>
      <c r="V1268" s="232"/>
      <c r="W1268" s="66"/>
      <c r="X1268" s="229"/>
      <c r="Y1268" s="230" t="str">
        <f t="shared" si="704"/>
        <v>S.I.</v>
      </c>
      <c r="Z1268" s="440"/>
      <c r="AA1268" s="441"/>
      <c r="AB1268" s="465"/>
      <c r="AC1268" s="443" t="str">
        <f t="shared" si="708"/>
        <v>S.I.</v>
      </c>
      <c r="AD1268" s="446"/>
      <c r="AE1268" s="447"/>
      <c r="AF1268" s="468"/>
      <c r="AG1268" s="449" t="str">
        <f t="shared" si="709"/>
        <v>S.I.</v>
      </c>
      <c r="AH1268" s="452"/>
      <c r="AI1268" s="453"/>
      <c r="AJ1268" s="473"/>
      <c r="AK1268" s="455" t="str">
        <f t="shared" si="710"/>
        <v>S.I.</v>
      </c>
      <c r="AL1268" s="1"/>
    </row>
    <row r="1269" spans="1:38" ht="33.75" customHeight="1">
      <c r="A1269" s="539"/>
      <c r="B1269" s="536"/>
      <c r="C1269" s="385">
        <f t="shared" si="696"/>
        <v>1151</v>
      </c>
      <c r="D1269" s="115" t="s">
        <v>293</v>
      </c>
      <c r="E1269" s="103" t="s">
        <v>0</v>
      </c>
      <c r="F1269" s="212"/>
      <c r="G1269" s="217"/>
      <c r="H1269" s="216"/>
      <c r="I1269" s="219" t="str">
        <f t="shared" si="700"/>
        <v>S.I.</v>
      </c>
      <c r="J1269" s="235"/>
      <c r="K1269" s="61"/>
      <c r="L1269" s="224"/>
      <c r="M1269" s="225" t="str">
        <f t="shared" si="701"/>
        <v>S.I.</v>
      </c>
      <c r="N1269" s="234"/>
      <c r="O1269" s="63"/>
      <c r="P1269" s="227"/>
      <c r="Q1269" s="228" t="str">
        <f t="shared" si="702"/>
        <v>S.I.</v>
      </c>
      <c r="R1269" s="233"/>
      <c r="S1269" s="65"/>
      <c r="T1269" s="222"/>
      <c r="U1269" s="223" t="str">
        <f t="shared" si="703"/>
        <v>S.I.</v>
      </c>
      <c r="V1269" s="232"/>
      <c r="W1269" s="66"/>
      <c r="X1269" s="229"/>
      <c r="Y1269" s="230" t="str">
        <f t="shared" si="704"/>
        <v>S.I.</v>
      </c>
      <c r="Z1269" s="440"/>
      <c r="AA1269" s="441"/>
      <c r="AB1269" s="465"/>
      <c r="AC1269" s="443" t="str">
        <f t="shared" si="708"/>
        <v>S.I.</v>
      </c>
      <c r="AD1269" s="446"/>
      <c r="AE1269" s="447"/>
      <c r="AF1269" s="468"/>
      <c r="AG1269" s="449" t="str">
        <f t="shared" si="709"/>
        <v>S.I.</v>
      </c>
      <c r="AH1269" s="452"/>
      <c r="AI1269" s="453"/>
      <c r="AJ1269" s="473"/>
      <c r="AK1269" s="455" t="str">
        <f t="shared" si="710"/>
        <v>S.I.</v>
      </c>
      <c r="AL1269" s="1"/>
    </row>
    <row r="1270" spans="1:38" ht="33.75" customHeight="1">
      <c r="A1270" s="539"/>
      <c r="B1270" s="536"/>
      <c r="C1270" s="385">
        <f t="shared" si="696"/>
        <v>1152</v>
      </c>
      <c r="D1270" s="115" t="s">
        <v>294</v>
      </c>
      <c r="E1270" s="103" t="s">
        <v>0</v>
      </c>
      <c r="F1270" s="212"/>
      <c r="G1270" s="217"/>
      <c r="H1270" s="216"/>
      <c r="I1270" s="219" t="str">
        <f t="shared" si="700"/>
        <v>S.I.</v>
      </c>
      <c r="J1270" s="235"/>
      <c r="K1270" s="61"/>
      <c r="L1270" s="224"/>
      <c r="M1270" s="225" t="str">
        <f t="shared" si="701"/>
        <v>S.I.</v>
      </c>
      <c r="N1270" s="234"/>
      <c r="O1270" s="63"/>
      <c r="P1270" s="227"/>
      <c r="Q1270" s="228" t="str">
        <f t="shared" si="702"/>
        <v>S.I.</v>
      </c>
      <c r="R1270" s="233"/>
      <c r="S1270" s="65"/>
      <c r="T1270" s="222"/>
      <c r="U1270" s="223" t="str">
        <f t="shared" si="703"/>
        <v>S.I.</v>
      </c>
      <c r="V1270" s="232"/>
      <c r="W1270" s="66"/>
      <c r="X1270" s="229"/>
      <c r="Y1270" s="230" t="str">
        <f t="shared" si="704"/>
        <v>S.I.</v>
      </c>
      <c r="Z1270" s="440"/>
      <c r="AA1270" s="441"/>
      <c r="AB1270" s="465"/>
      <c r="AC1270" s="443" t="str">
        <f t="shared" si="708"/>
        <v>S.I.</v>
      </c>
      <c r="AD1270" s="446"/>
      <c r="AE1270" s="447"/>
      <c r="AF1270" s="468"/>
      <c r="AG1270" s="449" t="str">
        <f t="shared" si="709"/>
        <v>S.I.</v>
      </c>
      <c r="AH1270" s="452"/>
      <c r="AI1270" s="453"/>
      <c r="AJ1270" s="473"/>
      <c r="AK1270" s="455" t="str">
        <f t="shared" si="710"/>
        <v>S.I.</v>
      </c>
      <c r="AL1270" s="1"/>
    </row>
    <row r="1271" spans="1:38" ht="25.5">
      <c r="A1271" s="539"/>
      <c r="B1271" s="536"/>
      <c r="C1271" s="385">
        <f t="shared" si="696"/>
        <v>1153</v>
      </c>
      <c r="D1271" s="115" t="s">
        <v>295</v>
      </c>
      <c r="E1271" s="103" t="s">
        <v>0</v>
      </c>
      <c r="F1271" s="212"/>
      <c r="G1271" s="217"/>
      <c r="H1271" s="216"/>
      <c r="I1271" s="219" t="s">
        <v>652</v>
      </c>
      <c r="J1271" s="235"/>
      <c r="K1271" s="61"/>
      <c r="L1271" s="224"/>
      <c r="M1271" s="225" t="s">
        <v>652</v>
      </c>
      <c r="N1271" s="234"/>
      <c r="O1271" s="63"/>
      <c r="P1271" s="227"/>
      <c r="Q1271" s="228" t="s">
        <v>652</v>
      </c>
      <c r="R1271" s="233"/>
      <c r="S1271" s="65"/>
      <c r="T1271" s="222"/>
      <c r="U1271" s="223" t="s">
        <v>652</v>
      </c>
      <c r="V1271" s="232"/>
      <c r="W1271" s="66"/>
      <c r="X1271" s="229"/>
      <c r="Y1271" s="230" t="s">
        <v>652</v>
      </c>
      <c r="Z1271" s="440"/>
      <c r="AA1271" s="441"/>
      <c r="AB1271" s="465"/>
      <c r="AC1271" s="443" t="s">
        <v>652</v>
      </c>
      <c r="AD1271" s="446"/>
      <c r="AE1271" s="447"/>
      <c r="AF1271" s="468"/>
      <c r="AG1271" s="449" t="s">
        <v>652</v>
      </c>
      <c r="AH1271" s="452"/>
      <c r="AI1271" s="453"/>
      <c r="AJ1271" s="473"/>
      <c r="AK1271" s="455" t="s">
        <v>652</v>
      </c>
      <c r="AL1271" s="1"/>
    </row>
    <row r="1272" spans="1:38" ht="51">
      <c r="A1272" s="540"/>
      <c r="B1272" s="537"/>
      <c r="C1272" s="382">
        <v>1675</v>
      </c>
      <c r="D1272" s="115" t="s">
        <v>651</v>
      </c>
      <c r="E1272" s="103" t="s">
        <v>0</v>
      </c>
      <c r="F1272" s="212"/>
      <c r="G1272" s="217"/>
      <c r="H1272" s="216"/>
      <c r="I1272" s="219" t="str">
        <f t="shared" si="700"/>
        <v>S.I.</v>
      </c>
      <c r="J1272" s="235"/>
      <c r="K1272" s="61"/>
      <c r="L1272" s="224"/>
      <c r="M1272" s="225" t="str">
        <f t="shared" si="701"/>
        <v>S.I.</v>
      </c>
      <c r="N1272" s="234"/>
      <c r="O1272" s="63"/>
      <c r="P1272" s="227"/>
      <c r="Q1272" s="228" t="str">
        <f t="shared" si="702"/>
        <v>S.I.</v>
      </c>
      <c r="R1272" s="233"/>
      <c r="S1272" s="65"/>
      <c r="T1272" s="222"/>
      <c r="U1272" s="223" t="str">
        <f t="shared" si="703"/>
        <v>S.I.</v>
      </c>
      <c r="V1272" s="232"/>
      <c r="W1272" s="66"/>
      <c r="X1272" s="229"/>
      <c r="Y1272" s="230" t="str">
        <f t="shared" si="704"/>
        <v>S.I.</v>
      </c>
      <c r="Z1272" s="440"/>
      <c r="AA1272" s="441"/>
      <c r="AB1272" s="465"/>
      <c r="AC1272" s="443" t="str">
        <f t="shared" ref="AC1272" si="711">IF(AND(Z1272="DISPONIBLE"),AA1272,IF(AND(Z1272="NO DISPONIBLE"),"N.D.","S.I."))</f>
        <v>S.I.</v>
      </c>
      <c r="AD1272" s="446"/>
      <c r="AE1272" s="447"/>
      <c r="AF1272" s="468"/>
      <c r="AG1272" s="449" t="str">
        <f t="shared" ref="AG1272" si="712">IF(AND(AD1272="DISPONIBLE"),AE1272,IF(AND(AD1272="NO DISPONIBLE"),"N.D.","S.I."))</f>
        <v>S.I.</v>
      </c>
      <c r="AH1272" s="452"/>
      <c r="AI1272" s="453"/>
      <c r="AJ1272" s="473"/>
      <c r="AK1272" s="455" t="str">
        <f t="shared" ref="AK1272" si="713">IF(AND(AH1272="DISPONIBLE"),AI1272,IF(AND(AH1272="NO DISPONIBLE"),"N.D.","S.I."))</f>
        <v>S.I.</v>
      </c>
      <c r="AL1272" s="1"/>
    </row>
    <row r="1273" spans="1:38">
      <c r="A1273" s="544" t="s">
        <v>396</v>
      </c>
      <c r="B1273" s="547" t="s">
        <v>128</v>
      </c>
      <c r="C1273" s="385">
        <f>+C1271+1</f>
        <v>1154</v>
      </c>
      <c r="D1273" s="158" t="s">
        <v>301</v>
      </c>
      <c r="E1273" s="111" t="s">
        <v>129</v>
      </c>
      <c r="F1273" s="212"/>
      <c r="G1273" s="59"/>
      <c r="H1273" s="59"/>
      <c r="I1273" s="238" t="str">
        <f t="shared" ref="I1273:I1280" si="714">IF(AND(F1273="DISPONIBLE"),G1273/H1273,IF(AND(F1273="NO DISPONIBLE"),"N.D.","S.I."))</f>
        <v>S.I.</v>
      </c>
      <c r="J1273" s="235"/>
      <c r="K1273" s="61"/>
      <c r="L1273" s="61"/>
      <c r="M1273" s="226" t="str">
        <f t="shared" ref="M1273:M1280" si="715">IF(AND(J1273="DISPONIBLE"),K1273/L1273,IF(AND(J1273="NO DISPONIBLE"),"N.D.","S.I."))</f>
        <v>S.I.</v>
      </c>
      <c r="N1273" s="234"/>
      <c r="O1273" s="63"/>
      <c r="P1273" s="63"/>
      <c r="Q1273" s="68" t="str">
        <f t="shared" ref="Q1273:Q1280" si="716">IF(AND(N1273="DISPONIBLE"),O1273/P1273,IF(AND(N1273="NO DISPONIBLE"),"N.D.","S.I."))</f>
        <v>S.I.</v>
      </c>
      <c r="R1273" s="233"/>
      <c r="S1273" s="65"/>
      <c r="T1273" s="65"/>
      <c r="U1273" s="69" t="str">
        <f t="shared" ref="U1273:U1280" si="717">IF(AND(R1273="DISPONIBLE"),S1273/T1273,IF(AND(R1273="NO DISPONIBLE"),"N.D.","S.I."))</f>
        <v>S.I.</v>
      </c>
      <c r="V1273" s="232"/>
      <c r="W1273" s="66"/>
      <c r="X1273" s="66"/>
      <c r="Y1273" s="70" t="str">
        <f t="shared" ref="Y1273:Y1280" si="718">IF(AND(V1273="DISPONIBLE"),W1273/X1273,IF(AND(V1273="NO DISPONIBLE"),"N.D.","S.I."))</f>
        <v>S.I.</v>
      </c>
      <c r="Z1273" s="440"/>
      <c r="AA1273" s="441"/>
      <c r="AB1273" s="441"/>
      <c r="AC1273" s="442" t="str">
        <f t="shared" ref="AC1273" si="719">IF(AND(Z1273="DISPONIBLE"),AA1273/AB1273,IF(AND(Z1273="NO DISPONIBLE"),"N.D.","S.I."))</f>
        <v>S.I.</v>
      </c>
      <c r="AD1273" s="446"/>
      <c r="AE1273" s="447"/>
      <c r="AF1273" s="447"/>
      <c r="AG1273" s="448" t="str">
        <f t="shared" ref="AG1273" si="720">IF(AND(AD1273="DISPONIBLE"),AE1273/AF1273,IF(AND(AD1273="NO DISPONIBLE"),"N.D.","S.I."))</f>
        <v>S.I.</v>
      </c>
      <c r="AH1273" s="452"/>
      <c r="AI1273" s="453"/>
      <c r="AJ1273" s="453"/>
      <c r="AK1273" s="454" t="str">
        <f t="shared" ref="AK1273" si="721">IF(AND(AH1273="DISPONIBLE"),AI1273/AJ1273,IF(AND(AH1273="NO DISPONIBLE"),"N.D.","S.I."))</f>
        <v>S.I.</v>
      </c>
      <c r="AL1273" s="3"/>
    </row>
    <row r="1274" spans="1:38" ht="24">
      <c r="A1274" s="545"/>
      <c r="B1274" s="548"/>
      <c r="C1274" s="385">
        <v>1777</v>
      </c>
      <c r="D1274" s="158" t="s">
        <v>504</v>
      </c>
      <c r="E1274" s="111" t="s">
        <v>129</v>
      </c>
      <c r="F1274" s="212"/>
      <c r="G1274" s="59"/>
      <c r="H1274" s="59"/>
      <c r="I1274" s="238" t="str">
        <f>IF(AND(F1274="DISPONIBLE"),G1274/H1274,IF(AND(F1274="NO DISPONIBLE"),"N.D.","S.I."))</f>
        <v>S.I.</v>
      </c>
      <c r="J1274" s="235"/>
      <c r="K1274" s="61"/>
      <c r="L1274" s="61"/>
      <c r="M1274" s="226" t="str">
        <f>IF(AND(J1274="DISPONIBLE"),K1274/L1274,IF(AND(J1274="NO DISPONIBLE"),"N.D.","S.I."))</f>
        <v>S.I.</v>
      </c>
      <c r="N1274" s="234"/>
      <c r="O1274" s="63"/>
      <c r="P1274" s="63"/>
      <c r="Q1274" s="68" t="str">
        <f>IF(AND(N1274="DISPONIBLE"),O1274/P1274,IF(AND(N1274="NO DISPONIBLE"),"N.D.","S.I."))</f>
        <v>S.I.</v>
      </c>
      <c r="R1274" s="233"/>
      <c r="S1274" s="65"/>
      <c r="T1274" s="65"/>
      <c r="U1274" s="69" t="str">
        <f>IF(AND(R1274="DISPONIBLE"),S1274/T1274,IF(AND(R1274="NO DISPONIBLE"),"N.D.","S.I."))</f>
        <v>S.I.</v>
      </c>
      <c r="V1274" s="232"/>
      <c r="W1274" s="66"/>
      <c r="X1274" s="66"/>
      <c r="Y1274" s="70" t="str">
        <f>IF(AND(V1274="DISPONIBLE"),W1274/X1274,IF(AND(V1274="NO DISPONIBLE"),"N.D.","S.I."))</f>
        <v>S.I.</v>
      </c>
      <c r="Z1274" s="440"/>
      <c r="AA1274" s="441"/>
      <c r="AB1274" s="441"/>
      <c r="AC1274" s="442" t="str">
        <f>IF(AND(Z1274="DISPONIBLE"),AA1274/AB1274,IF(AND(Z1274="NO DISPONIBLE"),"N.D.","S.I."))</f>
        <v>S.I.</v>
      </c>
      <c r="AD1274" s="446"/>
      <c r="AE1274" s="447"/>
      <c r="AF1274" s="447"/>
      <c r="AG1274" s="448" t="str">
        <f>IF(AND(AD1274="DISPONIBLE"),AE1274/AF1274,IF(AND(AD1274="NO DISPONIBLE"),"N.D.","S.I."))</f>
        <v>S.I.</v>
      </c>
      <c r="AH1274" s="452"/>
      <c r="AI1274" s="453"/>
      <c r="AJ1274" s="453"/>
      <c r="AK1274" s="454" t="str">
        <f>IF(AND(AH1274="DISPONIBLE"),AI1274/AJ1274,IF(AND(AH1274="NO DISPONIBLE"),"N.D.","S.I."))</f>
        <v>S.I.</v>
      </c>
      <c r="AL1274" s="3"/>
    </row>
    <row r="1275" spans="1:38" ht="24">
      <c r="A1275" s="545"/>
      <c r="B1275" s="548"/>
      <c r="C1275" s="385">
        <f>+C1273+1</f>
        <v>1155</v>
      </c>
      <c r="D1275" s="158" t="s">
        <v>302</v>
      </c>
      <c r="E1275" s="111" t="s">
        <v>129</v>
      </c>
      <c r="F1275" s="212"/>
      <c r="G1275" s="59"/>
      <c r="H1275" s="59"/>
      <c r="I1275" s="238" t="str">
        <f t="shared" si="714"/>
        <v>S.I.</v>
      </c>
      <c r="J1275" s="235"/>
      <c r="K1275" s="61"/>
      <c r="L1275" s="61"/>
      <c r="M1275" s="226" t="str">
        <f t="shared" si="715"/>
        <v>S.I.</v>
      </c>
      <c r="N1275" s="234"/>
      <c r="O1275" s="63"/>
      <c r="P1275" s="63"/>
      <c r="Q1275" s="68" t="str">
        <f t="shared" si="716"/>
        <v>S.I.</v>
      </c>
      <c r="R1275" s="233"/>
      <c r="S1275" s="65"/>
      <c r="T1275" s="65"/>
      <c r="U1275" s="69" t="str">
        <f t="shared" si="717"/>
        <v>S.I.</v>
      </c>
      <c r="V1275" s="232"/>
      <c r="W1275" s="66"/>
      <c r="X1275" s="66"/>
      <c r="Y1275" s="70" t="str">
        <f t="shared" si="718"/>
        <v>S.I.</v>
      </c>
      <c r="Z1275" s="440"/>
      <c r="AA1275" s="441"/>
      <c r="AB1275" s="441"/>
      <c r="AC1275" s="442" t="str">
        <f t="shared" ref="AC1275:AC1277" si="722">IF(AND(Z1275="DISPONIBLE"),AA1275/AB1275,IF(AND(Z1275="NO DISPONIBLE"),"N.D.","S.I."))</f>
        <v>S.I.</v>
      </c>
      <c r="AD1275" s="446"/>
      <c r="AE1275" s="447"/>
      <c r="AF1275" s="447"/>
      <c r="AG1275" s="448" t="str">
        <f t="shared" ref="AG1275:AG1277" si="723">IF(AND(AD1275="DISPONIBLE"),AE1275/AF1275,IF(AND(AD1275="NO DISPONIBLE"),"N.D.","S.I."))</f>
        <v>S.I.</v>
      </c>
      <c r="AH1275" s="452"/>
      <c r="AI1275" s="453"/>
      <c r="AJ1275" s="453"/>
      <c r="AK1275" s="454" t="str">
        <f t="shared" ref="AK1275:AK1277" si="724">IF(AND(AH1275="DISPONIBLE"),AI1275/AJ1275,IF(AND(AH1275="NO DISPONIBLE"),"N.D.","S.I."))</f>
        <v>S.I.</v>
      </c>
      <c r="AL1275" s="3"/>
    </row>
    <row r="1276" spans="1:38">
      <c r="A1276" s="546"/>
      <c r="B1276" s="549"/>
      <c r="C1276" s="385">
        <f t="shared" ref="C1276:C1277" si="725">+C1275+1</f>
        <v>1156</v>
      </c>
      <c r="D1276" s="158" t="s">
        <v>294</v>
      </c>
      <c r="E1276" s="111" t="s">
        <v>129</v>
      </c>
      <c r="F1276" s="212"/>
      <c r="G1276" s="59"/>
      <c r="H1276" s="59"/>
      <c r="I1276" s="238" t="str">
        <f t="shared" si="714"/>
        <v>S.I.</v>
      </c>
      <c r="J1276" s="235"/>
      <c r="K1276" s="61"/>
      <c r="L1276" s="61"/>
      <c r="M1276" s="226" t="str">
        <f t="shared" si="715"/>
        <v>S.I.</v>
      </c>
      <c r="N1276" s="234"/>
      <c r="O1276" s="63"/>
      <c r="P1276" s="63"/>
      <c r="Q1276" s="68" t="str">
        <f t="shared" si="716"/>
        <v>S.I.</v>
      </c>
      <c r="R1276" s="233"/>
      <c r="S1276" s="65"/>
      <c r="T1276" s="65"/>
      <c r="U1276" s="69" t="str">
        <f t="shared" si="717"/>
        <v>S.I.</v>
      </c>
      <c r="V1276" s="232"/>
      <c r="W1276" s="66"/>
      <c r="X1276" s="66"/>
      <c r="Y1276" s="70" t="str">
        <f t="shared" si="718"/>
        <v>S.I.</v>
      </c>
      <c r="Z1276" s="440"/>
      <c r="AA1276" s="441"/>
      <c r="AB1276" s="441"/>
      <c r="AC1276" s="442" t="str">
        <f t="shared" si="722"/>
        <v>S.I.</v>
      </c>
      <c r="AD1276" s="446"/>
      <c r="AE1276" s="447"/>
      <c r="AF1276" s="447"/>
      <c r="AG1276" s="448" t="str">
        <f t="shared" si="723"/>
        <v>S.I.</v>
      </c>
      <c r="AH1276" s="452"/>
      <c r="AI1276" s="453"/>
      <c r="AJ1276" s="453"/>
      <c r="AK1276" s="454" t="str">
        <f t="shared" si="724"/>
        <v>S.I.</v>
      </c>
      <c r="AL1276" s="3"/>
    </row>
    <row r="1277" spans="1:38">
      <c r="A1277" s="550" t="s">
        <v>397</v>
      </c>
      <c r="B1277" s="547" t="s">
        <v>128</v>
      </c>
      <c r="C1277" s="385">
        <f t="shared" si="725"/>
        <v>1157</v>
      </c>
      <c r="D1277" s="158" t="s">
        <v>301</v>
      </c>
      <c r="E1277" s="111" t="s">
        <v>129</v>
      </c>
      <c r="F1277" s="212"/>
      <c r="G1277" s="59"/>
      <c r="H1277" s="59"/>
      <c r="I1277" s="238" t="str">
        <f t="shared" si="714"/>
        <v>S.I.</v>
      </c>
      <c r="J1277" s="235"/>
      <c r="K1277" s="61"/>
      <c r="L1277" s="61"/>
      <c r="M1277" s="226" t="str">
        <f t="shared" si="715"/>
        <v>S.I.</v>
      </c>
      <c r="N1277" s="234"/>
      <c r="O1277" s="63"/>
      <c r="P1277" s="63"/>
      <c r="Q1277" s="68" t="str">
        <f t="shared" si="716"/>
        <v>S.I.</v>
      </c>
      <c r="R1277" s="233"/>
      <c r="S1277" s="65"/>
      <c r="T1277" s="65"/>
      <c r="U1277" s="69" t="str">
        <f t="shared" si="717"/>
        <v>S.I.</v>
      </c>
      <c r="V1277" s="232"/>
      <c r="W1277" s="66"/>
      <c r="X1277" s="66"/>
      <c r="Y1277" s="70" t="str">
        <f t="shared" si="718"/>
        <v>S.I.</v>
      </c>
      <c r="Z1277" s="440"/>
      <c r="AA1277" s="441"/>
      <c r="AB1277" s="441"/>
      <c r="AC1277" s="442" t="str">
        <f t="shared" si="722"/>
        <v>S.I.</v>
      </c>
      <c r="AD1277" s="446"/>
      <c r="AE1277" s="447"/>
      <c r="AF1277" s="447"/>
      <c r="AG1277" s="448" t="str">
        <f t="shared" si="723"/>
        <v>S.I.</v>
      </c>
      <c r="AH1277" s="452"/>
      <c r="AI1277" s="453"/>
      <c r="AJ1277" s="453"/>
      <c r="AK1277" s="454" t="str">
        <f t="shared" si="724"/>
        <v>S.I.</v>
      </c>
      <c r="AL1277" s="3"/>
    </row>
    <row r="1278" spans="1:38" ht="24">
      <c r="A1278" s="550"/>
      <c r="B1278" s="548"/>
      <c r="C1278" s="385">
        <v>1778</v>
      </c>
      <c r="D1278" s="158" t="s">
        <v>504</v>
      </c>
      <c r="E1278" s="111" t="s">
        <v>129</v>
      </c>
      <c r="F1278" s="212"/>
      <c r="G1278" s="59"/>
      <c r="H1278" s="59"/>
      <c r="I1278" s="238" t="str">
        <f>IF(AND(F1278="DISPONIBLE"),G1278/H1278,IF(AND(F1278="NO DISPONIBLE"),"N.D.","S.I."))</f>
        <v>S.I.</v>
      </c>
      <c r="J1278" s="235"/>
      <c r="K1278" s="61"/>
      <c r="L1278" s="61"/>
      <c r="M1278" s="226" t="str">
        <f>IF(AND(J1278="DISPONIBLE"),K1278/L1278,IF(AND(J1278="NO DISPONIBLE"),"N.D.","S.I."))</f>
        <v>S.I.</v>
      </c>
      <c r="N1278" s="234"/>
      <c r="O1278" s="63"/>
      <c r="P1278" s="63"/>
      <c r="Q1278" s="68" t="str">
        <f>IF(AND(N1278="DISPONIBLE"),O1278/P1278,IF(AND(N1278="NO DISPONIBLE"),"N.D.","S.I."))</f>
        <v>S.I.</v>
      </c>
      <c r="R1278" s="233"/>
      <c r="S1278" s="65"/>
      <c r="T1278" s="65"/>
      <c r="U1278" s="69" t="str">
        <f>IF(AND(R1278="DISPONIBLE"),S1278/T1278,IF(AND(R1278="NO DISPONIBLE"),"N.D.","S.I."))</f>
        <v>S.I.</v>
      </c>
      <c r="V1278" s="232"/>
      <c r="W1278" s="66"/>
      <c r="X1278" s="66"/>
      <c r="Y1278" s="70" t="str">
        <f>IF(AND(V1278="DISPONIBLE"),W1278/X1278,IF(AND(V1278="NO DISPONIBLE"),"N.D.","S.I."))</f>
        <v>S.I.</v>
      </c>
      <c r="Z1278" s="440"/>
      <c r="AA1278" s="441"/>
      <c r="AB1278" s="441"/>
      <c r="AC1278" s="442" t="str">
        <f>IF(AND(Z1278="DISPONIBLE"),AA1278/AB1278,IF(AND(Z1278="NO DISPONIBLE"),"N.D.","S.I."))</f>
        <v>S.I.</v>
      </c>
      <c r="AD1278" s="446"/>
      <c r="AE1278" s="447"/>
      <c r="AF1278" s="447"/>
      <c r="AG1278" s="448" t="str">
        <f>IF(AND(AD1278="DISPONIBLE"),AE1278/AF1278,IF(AND(AD1278="NO DISPONIBLE"),"N.D.","S.I."))</f>
        <v>S.I.</v>
      </c>
      <c r="AH1278" s="452"/>
      <c r="AI1278" s="453"/>
      <c r="AJ1278" s="453"/>
      <c r="AK1278" s="454" t="str">
        <f>IF(AND(AH1278="DISPONIBLE"),AI1278/AJ1278,IF(AND(AH1278="NO DISPONIBLE"),"N.D.","S.I."))</f>
        <v>S.I.</v>
      </c>
      <c r="AL1278" s="3"/>
    </row>
    <row r="1279" spans="1:38" ht="24">
      <c r="A1279" s="550"/>
      <c r="B1279" s="548"/>
      <c r="C1279" s="385">
        <f>+C1277+1</f>
        <v>1158</v>
      </c>
      <c r="D1279" s="158" t="s">
        <v>302</v>
      </c>
      <c r="E1279" s="111" t="s">
        <v>129</v>
      </c>
      <c r="F1279" s="212"/>
      <c r="G1279" s="59"/>
      <c r="H1279" s="59"/>
      <c r="I1279" s="238" t="str">
        <f t="shared" si="714"/>
        <v>S.I.</v>
      </c>
      <c r="J1279" s="235"/>
      <c r="K1279" s="61"/>
      <c r="L1279" s="61"/>
      <c r="M1279" s="226" t="str">
        <f t="shared" si="715"/>
        <v>S.I.</v>
      </c>
      <c r="N1279" s="234"/>
      <c r="O1279" s="63"/>
      <c r="P1279" s="63"/>
      <c r="Q1279" s="68" t="str">
        <f t="shared" si="716"/>
        <v>S.I.</v>
      </c>
      <c r="R1279" s="233"/>
      <c r="S1279" s="65"/>
      <c r="T1279" s="65"/>
      <c r="U1279" s="69" t="str">
        <f t="shared" si="717"/>
        <v>S.I.</v>
      </c>
      <c r="V1279" s="232"/>
      <c r="W1279" s="66"/>
      <c r="X1279" s="66"/>
      <c r="Y1279" s="70" t="str">
        <f t="shared" si="718"/>
        <v>S.I.</v>
      </c>
      <c r="Z1279" s="440"/>
      <c r="AA1279" s="441"/>
      <c r="AB1279" s="441"/>
      <c r="AC1279" s="442" t="str">
        <f t="shared" ref="AC1279:AC1280" si="726">IF(AND(Z1279="DISPONIBLE"),AA1279/AB1279,IF(AND(Z1279="NO DISPONIBLE"),"N.D.","S.I."))</f>
        <v>S.I.</v>
      </c>
      <c r="AD1279" s="446"/>
      <c r="AE1279" s="447"/>
      <c r="AF1279" s="447"/>
      <c r="AG1279" s="448" t="str">
        <f t="shared" ref="AG1279:AG1280" si="727">IF(AND(AD1279="DISPONIBLE"),AE1279/AF1279,IF(AND(AD1279="NO DISPONIBLE"),"N.D.","S.I."))</f>
        <v>S.I.</v>
      </c>
      <c r="AH1279" s="452"/>
      <c r="AI1279" s="453"/>
      <c r="AJ1279" s="453"/>
      <c r="AK1279" s="454" t="str">
        <f t="shared" ref="AK1279:AK1280" si="728">IF(AND(AH1279="DISPONIBLE"),AI1279/AJ1279,IF(AND(AH1279="NO DISPONIBLE"),"N.D.","S.I."))</f>
        <v>S.I.</v>
      </c>
      <c r="AL1279" s="3"/>
    </row>
    <row r="1280" spans="1:38">
      <c r="A1280" s="550"/>
      <c r="B1280" s="549"/>
      <c r="C1280" s="385">
        <f t="shared" ref="C1280:C1312" si="729">+C1279+1</f>
        <v>1159</v>
      </c>
      <c r="D1280" s="158" t="s">
        <v>294</v>
      </c>
      <c r="E1280" s="111" t="s">
        <v>129</v>
      </c>
      <c r="F1280" s="212"/>
      <c r="G1280" s="59"/>
      <c r="H1280" s="59"/>
      <c r="I1280" s="238" t="str">
        <f t="shared" si="714"/>
        <v>S.I.</v>
      </c>
      <c r="J1280" s="235"/>
      <c r="K1280" s="61"/>
      <c r="L1280" s="61"/>
      <c r="M1280" s="226" t="str">
        <f t="shared" si="715"/>
        <v>S.I.</v>
      </c>
      <c r="N1280" s="234"/>
      <c r="O1280" s="63"/>
      <c r="P1280" s="63"/>
      <c r="Q1280" s="68" t="str">
        <f t="shared" si="716"/>
        <v>S.I.</v>
      </c>
      <c r="R1280" s="233"/>
      <c r="S1280" s="65"/>
      <c r="T1280" s="65"/>
      <c r="U1280" s="69" t="str">
        <f t="shared" si="717"/>
        <v>S.I.</v>
      </c>
      <c r="V1280" s="232"/>
      <c r="W1280" s="66"/>
      <c r="X1280" s="66"/>
      <c r="Y1280" s="70" t="str">
        <f t="shared" si="718"/>
        <v>S.I.</v>
      </c>
      <c r="Z1280" s="440"/>
      <c r="AA1280" s="441"/>
      <c r="AB1280" s="441"/>
      <c r="AC1280" s="442" t="str">
        <f t="shared" si="726"/>
        <v>S.I.</v>
      </c>
      <c r="AD1280" s="446"/>
      <c r="AE1280" s="447"/>
      <c r="AF1280" s="447"/>
      <c r="AG1280" s="448" t="str">
        <f t="shared" si="727"/>
        <v>S.I.</v>
      </c>
      <c r="AH1280" s="452"/>
      <c r="AI1280" s="453"/>
      <c r="AJ1280" s="453"/>
      <c r="AK1280" s="454" t="str">
        <f t="shared" si="728"/>
        <v>S.I.</v>
      </c>
      <c r="AL1280" s="3"/>
    </row>
    <row r="1281" spans="1:38" ht="19.5" customHeight="1">
      <c r="A1281" s="552" t="s">
        <v>437</v>
      </c>
      <c r="B1281" s="551" t="s">
        <v>193</v>
      </c>
      <c r="C1281" s="385">
        <f t="shared" si="729"/>
        <v>1160</v>
      </c>
      <c r="D1281" s="541" t="s">
        <v>399</v>
      </c>
      <c r="E1281" s="159" t="s">
        <v>0</v>
      </c>
      <c r="F1281" s="212"/>
      <c r="G1281" s="217"/>
      <c r="H1281" s="216"/>
      <c r="I1281" s="219" t="str">
        <f t="shared" ref="I1281:I1312" si="730">IF(AND(F1281="DISPONIBLE"),G1281,IF(AND(F1281="NO DISPONIBLE"),"N.D.","S.I."))</f>
        <v>S.I.</v>
      </c>
      <c r="J1281" s="235"/>
      <c r="K1281" s="61"/>
      <c r="L1281" s="224"/>
      <c r="M1281" s="225" t="str">
        <f t="shared" ref="M1281:M1312" si="731">IF(AND(J1281="DISPONIBLE"),K1281,IF(AND(J1281="NO DISPONIBLE"),"N.D.","S.I."))</f>
        <v>S.I.</v>
      </c>
      <c r="N1281" s="234"/>
      <c r="O1281" s="63"/>
      <c r="P1281" s="227"/>
      <c r="Q1281" s="228" t="str">
        <f t="shared" ref="Q1281:Q1312" si="732">IF(AND(N1281="DISPONIBLE"),O1281,IF(AND(N1281="NO DISPONIBLE"),"N.D.","S.I."))</f>
        <v>S.I.</v>
      </c>
      <c r="R1281" s="233"/>
      <c r="S1281" s="65"/>
      <c r="T1281" s="222"/>
      <c r="U1281" s="223" t="str">
        <f t="shared" ref="U1281:U1312" si="733">IF(AND(R1281="DISPONIBLE"),S1281,IF(AND(R1281="NO DISPONIBLE"),"N.D.","S.I."))</f>
        <v>S.I.</v>
      </c>
      <c r="V1281" s="232"/>
      <c r="W1281" s="66"/>
      <c r="X1281" s="229"/>
      <c r="Y1281" s="230" t="str">
        <f t="shared" ref="Y1281:Y1312" si="734">IF(AND(V1281="DISPONIBLE"),W1281,IF(AND(V1281="NO DISPONIBLE"),"N.D.","S.I."))</f>
        <v>S.I.</v>
      </c>
      <c r="Z1281" s="440"/>
      <c r="AA1281" s="441"/>
      <c r="AB1281" s="465"/>
      <c r="AC1281" s="443" t="str">
        <f t="shared" ref="AC1281:AC1312" si="735">IF(AND(Z1281="DISPONIBLE"),AA1281,IF(AND(Z1281="NO DISPONIBLE"),"N.D.","S.I."))</f>
        <v>S.I.</v>
      </c>
      <c r="AD1281" s="446"/>
      <c r="AE1281" s="447"/>
      <c r="AF1281" s="468"/>
      <c r="AG1281" s="449" t="str">
        <f t="shared" ref="AG1281:AG1312" si="736">IF(AND(AD1281="DISPONIBLE"),AE1281,IF(AND(AD1281="NO DISPONIBLE"),"N.D.","S.I."))</f>
        <v>S.I.</v>
      </c>
      <c r="AH1281" s="452"/>
      <c r="AI1281" s="453"/>
      <c r="AJ1281" s="473"/>
      <c r="AK1281" s="455" t="str">
        <f t="shared" ref="AK1281:AK1312" si="737">IF(AND(AH1281="DISPONIBLE"),AI1281,IF(AND(AH1281="NO DISPONIBLE"),"N.D.","S.I."))</f>
        <v>S.I.</v>
      </c>
      <c r="AL1281" s="1"/>
    </row>
    <row r="1282" spans="1:38" ht="19.5" customHeight="1">
      <c r="A1282" s="552"/>
      <c r="B1282" s="551"/>
      <c r="C1282" s="385">
        <f t="shared" si="729"/>
        <v>1161</v>
      </c>
      <c r="D1282" s="541"/>
      <c r="E1282" s="159" t="s">
        <v>412</v>
      </c>
      <c r="F1282" s="212"/>
      <c r="G1282" s="217"/>
      <c r="H1282" s="216"/>
      <c r="I1282" s="219" t="str">
        <f t="shared" si="730"/>
        <v>S.I.</v>
      </c>
      <c r="J1282" s="235"/>
      <c r="K1282" s="61"/>
      <c r="L1282" s="224"/>
      <c r="M1282" s="225" t="str">
        <f t="shared" si="731"/>
        <v>S.I.</v>
      </c>
      <c r="N1282" s="234"/>
      <c r="O1282" s="63"/>
      <c r="P1282" s="227"/>
      <c r="Q1282" s="228" t="str">
        <f t="shared" si="732"/>
        <v>S.I.</v>
      </c>
      <c r="R1282" s="233"/>
      <c r="S1282" s="65"/>
      <c r="T1282" s="222"/>
      <c r="U1282" s="223" t="str">
        <f t="shared" si="733"/>
        <v>S.I.</v>
      </c>
      <c r="V1282" s="232"/>
      <c r="W1282" s="66"/>
      <c r="X1282" s="229"/>
      <c r="Y1282" s="230" t="str">
        <f t="shared" si="734"/>
        <v>S.I.</v>
      </c>
      <c r="Z1282" s="440"/>
      <c r="AA1282" s="441"/>
      <c r="AB1282" s="465"/>
      <c r="AC1282" s="443" t="str">
        <f t="shared" si="735"/>
        <v>S.I.</v>
      </c>
      <c r="AD1282" s="446"/>
      <c r="AE1282" s="447"/>
      <c r="AF1282" s="468"/>
      <c r="AG1282" s="449" t="str">
        <f t="shared" si="736"/>
        <v>S.I.</v>
      </c>
      <c r="AH1282" s="452"/>
      <c r="AI1282" s="453"/>
      <c r="AJ1282" s="473"/>
      <c r="AK1282" s="455" t="str">
        <f t="shared" si="737"/>
        <v>S.I.</v>
      </c>
      <c r="AL1282" s="1"/>
    </row>
    <row r="1283" spans="1:38" ht="19.5" customHeight="1">
      <c r="A1283" s="552"/>
      <c r="B1283" s="551"/>
      <c r="C1283" s="385">
        <f t="shared" si="729"/>
        <v>1162</v>
      </c>
      <c r="D1283" s="541" t="s">
        <v>400</v>
      </c>
      <c r="E1283" s="159" t="s">
        <v>0</v>
      </c>
      <c r="F1283" s="212"/>
      <c r="G1283" s="217"/>
      <c r="H1283" s="216"/>
      <c r="I1283" s="219" t="str">
        <f t="shared" si="730"/>
        <v>S.I.</v>
      </c>
      <c r="J1283" s="235"/>
      <c r="K1283" s="61"/>
      <c r="L1283" s="224"/>
      <c r="M1283" s="225" t="str">
        <f t="shared" si="731"/>
        <v>S.I.</v>
      </c>
      <c r="N1283" s="234"/>
      <c r="O1283" s="63"/>
      <c r="P1283" s="227"/>
      <c r="Q1283" s="228" t="str">
        <f t="shared" si="732"/>
        <v>S.I.</v>
      </c>
      <c r="R1283" s="233"/>
      <c r="S1283" s="65"/>
      <c r="T1283" s="222"/>
      <c r="U1283" s="223" t="str">
        <f t="shared" si="733"/>
        <v>S.I.</v>
      </c>
      <c r="V1283" s="232"/>
      <c r="W1283" s="66"/>
      <c r="X1283" s="229"/>
      <c r="Y1283" s="230" t="str">
        <f t="shared" si="734"/>
        <v>S.I.</v>
      </c>
      <c r="Z1283" s="440"/>
      <c r="AA1283" s="441"/>
      <c r="AB1283" s="465"/>
      <c r="AC1283" s="443" t="str">
        <f t="shared" si="735"/>
        <v>S.I.</v>
      </c>
      <c r="AD1283" s="446"/>
      <c r="AE1283" s="447"/>
      <c r="AF1283" s="468"/>
      <c r="AG1283" s="449" t="str">
        <f t="shared" si="736"/>
        <v>S.I.</v>
      </c>
      <c r="AH1283" s="452"/>
      <c r="AI1283" s="453"/>
      <c r="AJ1283" s="473"/>
      <c r="AK1283" s="455" t="str">
        <f t="shared" si="737"/>
        <v>S.I.</v>
      </c>
      <c r="AL1283" s="1"/>
    </row>
    <row r="1284" spans="1:38" ht="19.5" customHeight="1">
      <c r="A1284" s="552"/>
      <c r="B1284" s="551"/>
      <c r="C1284" s="385">
        <f t="shared" si="729"/>
        <v>1163</v>
      </c>
      <c r="D1284" s="541" t="s">
        <v>400</v>
      </c>
      <c r="E1284" s="159" t="s">
        <v>412</v>
      </c>
      <c r="F1284" s="212"/>
      <c r="G1284" s="217"/>
      <c r="H1284" s="216"/>
      <c r="I1284" s="219" t="str">
        <f t="shared" si="730"/>
        <v>S.I.</v>
      </c>
      <c r="J1284" s="235"/>
      <c r="K1284" s="61"/>
      <c r="L1284" s="224"/>
      <c r="M1284" s="225" t="str">
        <f t="shared" si="731"/>
        <v>S.I.</v>
      </c>
      <c r="N1284" s="234"/>
      <c r="O1284" s="63"/>
      <c r="P1284" s="227"/>
      <c r="Q1284" s="228" t="str">
        <f t="shared" si="732"/>
        <v>S.I.</v>
      </c>
      <c r="R1284" s="233"/>
      <c r="S1284" s="65"/>
      <c r="T1284" s="222"/>
      <c r="U1284" s="223" t="str">
        <f t="shared" si="733"/>
        <v>S.I.</v>
      </c>
      <c r="V1284" s="232"/>
      <c r="W1284" s="66"/>
      <c r="X1284" s="229"/>
      <c r="Y1284" s="230" t="str">
        <f t="shared" si="734"/>
        <v>S.I.</v>
      </c>
      <c r="Z1284" s="440"/>
      <c r="AA1284" s="441"/>
      <c r="AB1284" s="465"/>
      <c r="AC1284" s="443" t="str">
        <f t="shared" si="735"/>
        <v>S.I.</v>
      </c>
      <c r="AD1284" s="446"/>
      <c r="AE1284" s="447"/>
      <c r="AF1284" s="468"/>
      <c r="AG1284" s="449" t="str">
        <f t="shared" si="736"/>
        <v>S.I.</v>
      </c>
      <c r="AH1284" s="452"/>
      <c r="AI1284" s="453"/>
      <c r="AJ1284" s="473"/>
      <c r="AK1284" s="455" t="str">
        <f t="shared" si="737"/>
        <v>S.I.</v>
      </c>
      <c r="AL1284" s="1"/>
    </row>
    <row r="1285" spans="1:38" ht="19.5" customHeight="1">
      <c r="A1285" s="552"/>
      <c r="B1285" s="551"/>
      <c r="C1285" s="385">
        <f t="shared" si="729"/>
        <v>1164</v>
      </c>
      <c r="D1285" s="541" t="s">
        <v>401</v>
      </c>
      <c r="E1285" s="159" t="s">
        <v>0</v>
      </c>
      <c r="F1285" s="212"/>
      <c r="G1285" s="217"/>
      <c r="H1285" s="216"/>
      <c r="I1285" s="219" t="str">
        <f t="shared" si="730"/>
        <v>S.I.</v>
      </c>
      <c r="J1285" s="235"/>
      <c r="K1285" s="61"/>
      <c r="L1285" s="224"/>
      <c r="M1285" s="225" t="str">
        <f t="shared" si="731"/>
        <v>S.I.</v>
      </c>
      <c r="N1285" s="234"/>
      <c r="O1285" s="63"/>
      <c r="P1285" s="227"/>
      <c r="Q1285" s="228" t="str">
        <f t="shared" si="732"/>
        <v>S.I.</v>
      </c>
      <c r="R1285" s="233"/>
      <c r="S1285" s="65"/>
      <c r="T1285" s="222"/>
      <c r="U1285" s="223" t="str">
        <f t="shared" si="733"/>
        <v>S.I.</v>
      </c>
      <c r="V1285" s="232"/>
      <c r="W1285" s="66"/>
      <c r="X1285" s="229"/>
      <c r="Y1285" s="230" t="str">
        <f t="shared" si="734"/>
        <v>S.I.</v>
      </c>
      <c r="Z1285" s="440"/>
      <c r="AA1285" s="441"/>
      <c r="AB1285" s="465"/>
      <c r="AC1285" s="443" t="str">
        <f t="shared" si="735"/>
        <v>S.I.</v>
      </c>
      <c r="AD1285" s="446"/>
      <c r="AE1285" s="447"/>
      <c r="AF1285" s="468"/>
      <c r="AG1285" s="449" t="str">
        <f t="shared" si="736"/>
        <v>S.I.</v>
      </c>
      <c r="AH1285" s="452"/>
      <c r="AI1285" s="453"/>
      <c r="AJ1285" s="473"/>
      <c r="AK1285" s="455" t="str">
        <f t="shared" si="737"/>
        <v>S.I.</v>
      </c>
      <c r="AL1285" s="1"/>
    </row>
    <row r="1286" spans="1:38" ht="19.5" customHeight="1">
      <c r="A1286" s="552"/>
      <c r="B1286" s="551"/>
      <c r="C1286" s="385">
        <f t="shared" si="729"/>
        <v>1165</v>
      </c>
      <c r="D1286" s="541" t="s">
        <v>401</v>
      </c>
      <c r="E1286" s="159" t="s">
        <v>412</v>
      </c>
      <c r="F1286" s="212"/>
      <c r="G1286" s="217"/>
      <c r="H1286" s="216"/>
      <c r="I1286" s="219" t="str">
        <f t="shared" si="730"/>
        <v>S.I.</v>
      </c>
      <c r="J1286" s="235"/>
      <c r="K1286" s="61"/>
      <c r="L1286" s="224"/>
      <c r="M1286" s="225" t="str">
        <f t="shared" si="731"/>
        <v>S.I.</v>
      </c>
      <c r="N1286" s="234"/>
      <c r="O1286" s="63"/>
      <c r="P1286" s="227"/>
      <c r="Q1286" s="228" t="str">
        <f t="shared" si="732"/>
        <v>S.I.</v>
      </c>
      <c r="R1286" s="233"/>
      <c r="S1286" s="65"/>
      <c r="T1286" s="222"/>
      <c r="U1286" s="223" t="str">
        <f t="shared" si="733"/>
        <v>S.I.</v>
      </c>
      <c r="V1286" s="232"/>
      <c r="W1286" s="66"/>
      <c r="X1286" s="229"/>
      <c r="Y1286" s="230" t="str">
        <f t="shared" si="734"/>
        <v>S.I.</v>
      </c>
      <c r="Z1286" s="440"/>
      <c r="AA1286" s="441"/>
      <c r="AB1286" s="465"/>
      <c r="AC1286" s="443" t="str">
        <f t="shared" si="735"/>
        <v>S.I.</v>
      </c>
      <c r="AD1286" s="446"/>
      <c r="AE1286" s="447"/>
      <c r="AF1286" s="468"/>
      <c r="AG1286" s="449" t="str">
        <f t="shared" si="736"/>
        <v>S.I.</v>
      </c>
      <c r="AH1286" s="452"/>
      <c r="AI1286" s="453"/>
      <c r="AJ1286" s="473"/>
      <c r="AK1286" s="455" t="str">
        <f t="shared" si="737"/>
        <v>S.I.</v>
      </c>
      <c r="AL1286" s="1"/>
    </row>
    <row r="1287" spans="1:38" ht="19.5" customHeight="1" outlineLevel="1">
      <c r="A1287" s="552"/>
      <c r="B1287" s="551"/>
      <c r="C1287" s="386">
        <v>1811</v>
      </c>
      <c r="D1287" s="542" t="s">
        <v>860</v>
      </c>
      <c r="E1287" s="159" t="s">
        <v>0</v>
      </c>
      <c r="F1287" s="212"/>
      <c r="G1287" s="217"/>
      <c r="H1287" s="216"/>
      <c r="I1287" s="219" t="str">
        <f t="shared" si="730"/>
        <v>S.I.</v>
      </c>
      <c r="J1287" s="235"/>
      <c r="K1287" s="61"/>
      <c r="L1287" s="224"/>
      <c r="M1287" s="225" t="str">
        <f t="shared" si="731"/>
        <v>S.I.</v>
      </c>
      <c r="N1287" s="234"/>
      <c r="O1287" s="63"/>
      <c r="P1287" s="227"/>
      <c r="Q1287" s="228" t="str">
        <f t="shared" si="732"/>
        <v>S.I.</v>
      </c>
      <c r="R1287" s="233"/>
      <c r="S1287" s="65"/>
      <c r="T1287" s="222"/>
      <c r="U1287" s="223" t="str">
        <f t="shared" si="733"/>
        <v>S.I.</v>
      </c>
      <c r="V1287" s="232"/>
      <c r="W1287" s="66"/>
      <c r="X1287" s="229"/>
      <c r="Y1287" s="230" t="str">
        <f t="shared" si="734"/>
        <v>S.I.</v>
      </c>
      <c r="Z1287" s="440"/>
      <c r="AA1287" s="441"/>
      <c r="AB1287" s="465"/>
      <c r="AC1287" s="443" t="str">
        <f t="shared" si="735"/>
        <v>S.I.</v>
      </c>
      <c r="AD1287" s="446"/>
      <c r="AE1287" s="447"/>
      <c r="AF1287" s="468"/>
      <c r="AG1287" s="449" t="str">
        <f t="shared" si="736"/>
        <v>S.I.</v>
      </c>
      <c r="AH1287" s="452"/>
      <c r="AI1287" s="453"/>
      <c r="AJ1287" s="473"/>
      <c r="AK1287" s="455" t="str">
        <f t="shared" si="737"/>
        <v>S.I.</v>
      </c>
      <c r="AL1287" s="1"/>
    </row>
    <row r="1288" spans="1:38" ht="19.5" customHeight="1" outlineLevel="1">
      <c r="A1288" s="552"/>
      <c r="B1288" s="551"/>
      <c r="C1288" s="386">
        <v>1836</v>
      </c>
      <c r="D1288" s="543" t="s">
        <v>402</v>
      </c>
      <c r="E1288" s="159" t="s">
        <v>412</v>
      </c>
      <c r="F1288" s="212"/>
      <c r="G1288" s="217"/>
      <c r="H1288" s="216"/>
      <c r="I1288" s="219" t="str">
        <f t="shared" si="730"/>
        <v>S.I.</v>
      </c>
      <c r="J1288" s="235"/>
      <c r="K1288" s="61"/>
      <c r="L1288" s="224"/>
      <c r="M1288" s="225" t="str">
        <f t="shared" si="731"/>
        <v>S.I.</v>
      </c>
      <c r="N1288" s="234"/>
      <c r="O1288" s="63"/>
      <c r="P1288" s="227"/>
      <c r="Q1288" s="228" t="str">
        <f t="shared" si="732"/>
        <v>S.I.</v>
      </c>
      <c r="R1288" s="233"/>
      <c r="S1288" s="65"/>
      <c r="T1288" s="222"/>
      <c r="U1288" s="223" t="str">
        <f t="shared" si="733"/>
        <v>S.I.</v>
      </c>
      <c r="V1288" s="232"/>
      <c r="W1288" s="66"/>
      <c r="X1288" s="229"/>
      <c r="Y1288" s="230" t="str">
        <f t="shared" si="734"/>
        <v>S.I.</v>
      </c>
      <c r="Z1288" s="440"/>
      <c r="AA1288" s="441"/>
      <c r="AB1288" s="465"/>
      <c r="AC1288" s="443" t="str">
        <f t="shared" si="735"/>
        <v>S.I.</v>
      </c>
      <c r="AD1288" s="446"/>
      <c r="AE1288" s="447"/>
      <c r="AF1288" s="468"/>
      <c r="AG1288" s="449" t="str">
        <f t="shared" si="736"/>
        <v>S.I.</v>
      </c>
      <c r="AH1288" s="452"/>
      <c r="AI1288" s="453"/>
      <c r="AJ1288" s="473"/>
      <c r="AK1288" s="455" t="str">
        <f t="shared" si="737"/>
        <v>S.I.</v>
      </c>
      <c r="AL1288" s="1"/>
    </row>
    <row r="1289" spans="1:38" ht="19.5" customHeight="1" outlineLevel="1">
      <c r="A1289" s="552"/>
      <c r="B1289" s="551"/>
      <c r="C1289" s="386">
        <v>1861</v>
      </c>
      <c r="D1289" s="542" t="s">
        <v>861</v>
      </c>
      <c r="E1289" s="159" t="s">
        <v>0</v>
      </c>
      <c r="F1289" s="212"/>
      <c r="G1289" s="217"/>
      <c r="H1289" s="216"/>
      <c r="I1289" s="219" t="str">
        <f t="shared" si="730"/>
        <v>S.I.</v>
      </c>
      <c r="J1289" s="235"/>
      <c r="K1289" s="61"/>
      <c r="L1289" s="224"/>
      <c r="M1289" s="225" t="str">
        <f t="shared" si="731"/>
        <v>S.I.</v>
      </c>
      <c r="N1289" s="234"/>
      <c r="O1289" s="63"/>
      <c r="P1289" s="227"/>
      <c r="Q1289" s="228" t="str">
        <f t="shared" si="732"/>
        <v>S.I.</v>
      </c>
      <c r="R1289" s="233"/>
      <c r="S1289" s="65"/>
      <c r="T1289" s="222"/>
      <c r="U1289" s="223" t="str">
        <f t="shared" si="733"/>
        <v>S.I.</v>
      </c>
      <c r="V1289" s="232"/>
      <c r="W1289" s="66"/>
      <c r="X1289" s="229"/>
      <c r="Y1289" s="230" t="str">
        <f t="shared" si="734"/>
        <v>S.I.</v>
      </c>
      <c r="Z1289" s="440"/>
      <c r="AA1289" s="441"/>
      <c r="AB1289" s="465"/>
      <c r="AC1289" s="443" t="str">
        <f t="shared" si="735"/>
        <v>S.I.</v>
      </c>
      <c r="AD1289" s="446"/>
      <c r="AE1289" s="447"/>
      <c r="AF1289" s="468"/>
      <c r="AG1289" s="449" t="str">
        <f t="shared" si="736"/>
        <v>S.I.</v>
      </c>
      <c r="AH1289" s="452"/>
      <c r="AI1289" s="453"/>
      <c r="AJ1289" s="473"/>
      <c r="AK1289" s="455" t="str">
        <f t="shared" si="737"/>
        <v>S.I.</v>
      </c>
      <c r="AL1289" s="1"/>
    </row>
    <row r="1290" spans="1:38" ht="19.5" customHeight="1" outlineLevel="1">
      <c r="A1290" s="552"/>
      <c r="B1290" s="551"/>
      <c r="C1290" s="386">
        <v>1886</v>
      </c>
      <c r="D1290" s="543" t="s">
        <v>402</v>
      </c>
      <c r="E1290" s="159" t="s">
        <v>412</v>
      </c>
      <c r="F1290" s="212"/>
      <c r="G1290" s="217"/>
      <c r="H1290" s="216"/>
      <c r="I1290" s="219" t="str">
        <f t="shared" si="730"/>
        <v>S.I.</v>
      </c>
      <c r="J1290" s="235"/>
      <c r="K1290" s="61"/>
      <c r="L1290" s="224"/>
      <c r="M1290" s="225" t="str">
        <f t="shared" si="731"/>
        <v>S.I.</v>
      </c>
      <c r="N1290" s="234"/>
      <c r="O1290" s="63"/>
      <c r="P1290" s="227"/>
      <c r="Q1290" s="228" t="str">
        <f t="shared" si="732"/>
        <v>S.I.</v>
      </c>
      <c r="R1290" s="233"/>
      <c r="S1290" s="65"/>
      <c r="T1290" s="222"/>
      <c r="U1290" s="223" t="str">
        <f t="shared" si="733"/>
        <v>S.I.</v>
      </c>
      <c r="V1290" s="232"/>
      <c r="W1290" s="66"/>
      <c r="X1290" s="229"/>
      <c r="Y1290" s="230" t="str">
        <f t="shared" si="734"/>
        <v>S.I.</v>
      </c>
      <c r="Z1290" s="440"/>
      <c r="AA1290" s="441"/>
      <c r="AB1290" s="465"/>
      <c r="AC1290" s="443" t="str">
        <f t="shared" si="735"/>
        <v>S.I.</v>
      </c>
      <c r="AD1290" s="446"/>
      <c r="AE1290" s="447"/>
      <c r="AF1290" s="468"/>
      <c r="AG1290" s="449" t="str">
        <f t="shared" si="736"/>
        <v>S.I.</v>
      </c>
      <c r="AH1290" s="452"/>
      <c r="AI1290" s="453"/>
      <c r="AJ1290" s="473"/>
      <c r="AK1290" s="455" t="str">
        <f t="shared" si="737"/>
        <v>S.I.</v>
      </c>
      <c r="AL1290" s="1"/>
    </row>
    <row r="1291" spans="1:38" ht="19.5" customHeight="1">
      <c r="A1291" s="552"/>
      <c r="B1291" s="551"/>
      <c r="C1291" s="385">
        <f>+C1286+1</f>
        <v>1166</v>
      </c>
      <c r="D1291" s="541" t="s">
        <v>402</v>
      </c>
      <c r="E1291" s="159" t="s">
        <v>0</v>
      </c>
      <c r="F1291" s="212"/>
      <c r="G1291" s="217"/>
      <c r="H1291" s="216"/>
      <c r="I1291" s="219" t="str">
        <f t="shared" si="730"/>
        <v>S.I.</v>
      </c>
      <c r="J1291" s="235"/>
      <c r="K1291" s="61"/>
      <c r="L1291" s="224"/>
      <c r="M1291" s="225" t="str">
        <f t="shared" si="731"/>
        <v>S.I.</v>
      </c>
      <c r="N1291" s="234"/>
      <c r="O1291" s="63"/>
      <c r="P1291" s="227"/>
      <c r="Q1291" s="228" t="str">
        <f t="shared" si="732"/>
        <v>S.I.</v>
      </c>
      <c r="R1291" s="233"/>
      <c r="S1291" s="65"/>
      <c r="T1291" s="222"/>
      <c r="U1291" s="223" t="str">
        <f t="shared" si="733"/>
        <v>S.I.</v>
      </c>
      <c r="V1291" s="232"/>
      <c r="W1291" s="66"/>
      <c r="X1291" s="229"/>
      <c r="Y1291" s="230" t="str">
        <f t="shared" si="734"/>
        <v>S.I.</v>
      </c>
      <c r="Z1291" s="440"/>
      <c r="AA1291" s="441"/>
      <c r="AB1291" s="465"/>
      <c r="AC1291" s="443" t="str">
        <f t="shared" si="735"/>
        <v>S.I.</v>
      </c>
      <c r="AD1291" s="446"/>
      <c r="AE1291" s="447"/>
      <c r="AF1291" s="468"/>
      <c r="AG1291" s="449" t="str">
        <f t="shared" si="736"/>
        <v>S.I.</v>
      </c>
      <c r="AH1291" s="452"/>
      <c r="AI1291" s="453"/>
      <c r="AJ1291" s="473"/>
      <c r="AK1291" s="455" t="str">
        <f t="shared" si="737"/>
        <v>S.I.</v>
      </c>
      <c r="AL1291" s="1"/>
    </row>
    <row r="1292" spans="1:38" ht="19.5" customHeight="1">
      <c r="A1292" s="552"/>
      <c r="B1292" s="551"/>
      <c r="C1292" s="385">
        <f t="shared" si="729"/>
        <v>1167</v>
      </c>
      <c r="D1292" s="541" t="s">
        <v>402</v>
      </c>
      <c r="E1292" s="159" t="s">
        <v>412</v>
      </c>
      <c r="F1292" s="212"/>
      <c r="G1292" s="217"/>
      <c r="H1292" s="216"/>
      <c r="I1292" s="219" t="str">
        <f t="shared" si="730"/>
        <v>S.I.</v>
      </c>
      <c r="J1292" s="235"/>
      <c r="K1292" s="61"/>
      <c r="L1292" s="224"/>
      <c r="M1292" s="225" t="str">
        <f t="shared" si="731"/>
        <v>S.I.</v>
      </c>
      <c r="N1292" s="234"/>
      <c r="O1292" s="63"/>
      <c r="P1292" s="227"/>
      <c r="Q1292" s="228" t="str">
        <f t="shared" si="732"/>
        <v>S.I.</v>
      </c>
      <c r="R1292" s="233"/>
      <c r="S1292" s="65"/>
      <c r="T1292" s="222"/>
      <c r="U1292" s="223" t="str">
        <f t="shared" si="733"/>
        <v>S.I.</v>
      </c>
      <c r="V1292" s="232"/>
      <c r="W1292" s="66"/>
      <c r="X1292" s="229"/>
      <c r="Y1292" s="230" t="str">
        <f t="shared" si="734"/>
        <v>S.I.</v>
      </c>
      <c r="Z1292" s="440"/>
      <c r="AA1292" s="441"/>
      <c r="AB1292" s="465"/>
      <c r="AC1292" s="443" t="str">
        <f t="shared" si="735"/>
        <v>S.I.</v>
      </c>
      <c r="AD1292" s="446"/>
      <c r="AE1292" s="447"/>
      <c r="AF1292" s="468"/>
      <c r="AG1292" s="449" t="str">
        <f t="shared" si="736"/>
        <v>S.I.</v>
      </c>
      <c r="AH1292" s="452"/>
      <c r="AI1292" s="453"/>
      <c r="AJ1292" s="473"/>
      <c r="AK1292" s="455" t="str">
        <f t="shared" si="737"/>
        <v>S.I.</v>
      </c>
      <c r="AL1292" s="1"/>
    </row>
    <row r="1293" spans="1:38" ht="19.5" customHeight="1">
      <c r="A1293" s="552"/>
      <c r="B1293" s="551"/>
      <c r="C1293" s="385">
        <f t="shared" si="729"/>
        <v>1168</v>
      </c>
      <c r="D1293" s="541" t="s">
        <v>403</v>
      </c>
      <c r="E1293" s="159" t="s">
        <v>0</v>
      </c>
      <c r="F1293" s="212"/>
      <c r="G1293" s="217"/>
      <c r="H1293" s="216"/>
      <c r="I1293" s="219" t="str">
        <f t="shared" si="730"/>
        <v>S.I.</v>
      </c>
      <c r="J1293" s="235"/>
      <c r="K1293" s="61"/>
      <c r="L1293" s="224"/>
      <c r="M1293" s="225" t="str">
        <f t="shared" si="731"/>
        <v>S.I.</v>
      </c>
      <c r="N1293" s="234"/>
      <c r="O1293" s="63"/>
      <c r="P1293" s="227"/>
      <c r="Q1293" s="228" t="str">
        <f t="shared" si="732"/>
        <v>S.I.</v>
      </c>
      <c r="R1293" s="233"/>
      <c r="S1293" s="65"/>
      <c r="T1293" s="222"/>
      <c r="U1293" s="223" t="str">
        <f t="shared" si="733"/>
        <v>S.I.</v>
      </c>
      <c r="V1293" s="232"/>
      <c r="W1293" s="66"/>
      <c r="X1293" s="229"/>
      <c r="Y1293" s="230" t="str">
        <f t="shared" si="734"/>
        <v>S.I.</v>
      </c>
      <c r="Z1293" s="440"/>
      <c r="AA1293" s="441"/>
      <c r="AB1293" s="465"/>
      <c r="AC1293" s="443" t="str">
        <f t="shared" si="735"/>
        <v>S.I.</v>
      </c>
      <c r="AD1293" s="446"/>
      <c r="AE1293" s="447"/>
      <c r="AF1293" s="468"/>
      <c r="AG1293" s="449" t="str">
        <f t="shared" si="736"/>
        <v>S.I.</v>
      </c>
      <c r="AH1293" s="452"/>
      <c r="AI1293" s="453"/>
      <c r="AJ1293" s="473"/>
      <c r="AK1293" s="455" t="str">
        <f t="shared" si="737"/>
        <v>S.I.</v>
      </c>
      <c r="AL1293" s="1"/>
    </row>
    <row r="1294" spans="1:38" ht="19.5" customHeight="1">
      <c r="A1294" s="552"/>
      <c r="B1294" s="551"/>
      <c r="C1294" s="385">
        <f t="shared" si="729"/>
        <v>1169</v>
      </c>
      <c r="D1294" s="541" t="s">
        <v>403</v>
      </c>
      <c r="E1294" s="159" t="s">
        <v>412</v>
      </c>
      <c r="F1294" s="212"/>
      <c r="G1294" s="217"/>
      <c r="H1294" s="216"/>
      <c r="I1294" s="219" t="str">
        <f t="shared" si="730"/>
        <v>S.I.</v>
      </c>
      <c r="J1294" s="235"/>
      <c r="K1294" s="61"/>
      <c r="L1294" s="224"/>
      <c r="M1294" s="225" t="str">
        <f t="shared" si="731"/>
        <v>S.I.</v>
      </c>
      <c r="N1294" s="234"/>
      <c r="O1294" s="63"/>
      <c r="P1294" s="227"/>
      <c r="Q1294" s="228" t="str">
        <f t="shared" si="732"/>
        <v>S.I.</v>
      </c>
      <c r="R1294" s="233"/>
      <c r="S1294" s="65"/>
      <c r="T1294" s="222"/>
      <c r="U1294" s="223" t="str">
        <f t="shared" si="733"/>
        <v>S.I.</v>
      </c>
      <c r="V1294" s="232"/>
      <c r="W1294" s="66"/>
      <c r="X1294" s="229"/>
      <c r="Y1294" s="230" t="str">
        <f t="shared" si="734"/>
        <v>S.I.</v>
      </c>
      <c r="Z1294" s="440"/>
      <c r="AA1294" s="441"/>
      <c r="AB1294" s="465"/>
      <c r="AC1294" s="443" t="str">
        <f t="shared" si="735"/>
        <v>S.I.</v>
      </c>
      <c r="AD1294" s="446"/>
      <c r="AE1294" s="447"/>
      <c r="AF1294" s="468"/>
      <c r="AG1294" s="449" t="str">
        <f t="shared" si="736"/>
        <v>S.I.</v>
      </c>
      <c r="AH1294" s="452"/>
      <c r="AI1294" s="453"/>
      <c r="AJ1294" s="473"/>
      <c r="AK1294" s="455" t="str">
        <f t="shared" si="737"/>
        <v>S.I.</v>
      </c>
      <c r="AL1294" s="1"/>
    </row>
    <row r="1295" spans="1:38" ht="19.5" customHeight="1">
      <c r="A1295" s="552"/>
      <c r="B1295" s="551"/>
      <c r="C1295" s="385">
        <f t="shared" si="729"/>
        <v>1170</v>
      </c>
      <c r="D1295" s="541" t="s">
        <v>404</v>
      </c>
      <c r="E1295" s="159" t="s">
        <v>0</v>
      </c>
      <c r="F1295" s="212"/>
      <c r="G1295" s="217"/>
      <c r="H1295" s="216"/>
      <c r="I1295" s="219" t="str">
        <f t="shared" si="730"/>
        <v>S.I.</v>
      </c>
      <c r="J1295" s="235"/>
      <c r="K1295" s="61"/>
      <c r="L1295" s="224"/>
      <c r="M1295" s="225" t="str">
        <f t="shared" si="731"/>
        <v>S.I.</v>
      </c>
      <c r="N1295" s="234"/>
      <c r="O1295" s="63"/>
      <c r="P1295" s="227"/>
      <c r="Q1295" s="228" t="str">
        <f t="shared" si="732"/>
        <v>S.I.</v>
      </c>
      <c r="R1295" s="233"/>
      <c r="S1295" s="65"/>
      <c r="T1295" s="222"/>
      <c r="U1295" s="223" t="str">
        <f t="shared" si="733"/>
        <v>S.I.</v>
      </c>
      <c r="V1295" s="232"/>
      <c r="W1295" s="66"/>
      <c r="X1295" s="229"/>
      <c r="Y1295" s="230" t="str">
        <f t="shared" si="734"/>
        <v>S.I.</v>
      </c>
      <c r="Z1295" s="440"/>
      <c r="AA1295" s="441"/>
      <c r="AB1295" s="465"/>
      <c r="AC1295" s="443" t="str">
        <f t="shared" si="735"/>
        <v>S.I.</v>
      </c>
      <c r="AD1295" s="446"/>
      <c r="AE1295" s="447"/>
      <c r="AF1295" s="468"/>
      <c r="AG1295" s="449" t="str">
        <f t="shared" si="736"/>
        <v>S.I.</v>
      </c>
      <c r="AH1295" s="452"/>
      <c r="AI1295" s="453"/>
      <c r="AJ1295" s="473"/>
      <c r="AK1295" s="455" t="str">
        <f t="shared" si="737"/>
        <v>S.I.</v>
      </c>
      <c r="AL1295" s="1"/>
    </row>
    <row r="1296" spans="1:38" ht="19.5" customHeight="1">
      <c r="A1296" s="552"/>
      <c r="B1296" s="551"/>
      <c r="C1296" s="385">
        <f t="shared" si="729"/>
        <v>1171</v>
      </c>
      <c r="D1296" s="541" t="s">
        <v>404</v>
      </c>
      <c r="E1296" s="159" t="s">
        <v>412</v>
      </c>
      <c r="F1296" s="212"/>
      <c r="G1296" s="217"/>
      <c r="H1296" s="216"/>
      <c r="I1296" s="219" t="str">
        <f t="shared" si="730"/>
        <v>S.I.</v>
      </c>
      <c r="J1296" s="235"/>
      <c r="K1296" s="61"/>
      <c r="L1296" s="224"/>
      <c r="M1296" s="225" t="str">
        <f t="shared" si="731"/>
        <v>S.I.</v>
      </c>
      <c r="N1296" s="234"/>
      <c r="O1296" s="63"/>
      <c r="P1296" s="227"/>
      <c r="Q1296" s="228" t="str">
        <f t="shared" si="732"/>
        <v>S.I.</v>
      </c>
      <c r="R1296" s="233"/>
      <c r="S1296" s="65"/>
      <c r="T1296" s="222"/>
      <c r="U1296" s="223" t="str">
        <f t="shared" si="733"/>
        <v>S.I.</v>
      </c>
      <c r="V1296" s="232"/>
      <c r="W1296" s="66"/>
      <c r="X1296" s="229"/>
      <c r="Y1296" s="230" t="str">
        <f t="shared" si="734"/>
        <v>S.I.</v>
      </c>
      <c r="Z1296" s="440"/>
      <c r="AA1296" s="441"/>
      <c r="AB1296" s="465"/>
      <c r="AC1296" s="443" t="str">
        <f t="shared" si="735"/>
        <v>S.I.</v>
      </c>
      <c r="AD1296" s="446"/>
      <c r="AE1296" s="447"/>
      <c r="AF1296" s="468"/>
      <c r="AG1296" s="449" t="str">
        <f t="shared" si="736"/>
        <v>S.I.</v>
      </c>
      <c r="AH1296" s="452"/>
      <c r="AI1296" s="453"/>
      <c r="AJ1296" s="473"/>
      <c r="AK1296" s="455" t="str">
        <f t="shared" si="737"/>
        <v>S.I.</v>
      </c>
      <c r="AL1296" s="1"/>
    </row>
    <row r="1297" spans="1:38" ht="19.5" customHeight="1">
      <c r="A1297" s="552"/>
      <c r="B1297" s="551"/>
      <c r="C1297" s="385">
        <f t="shared" si="729"/>
        <v>1172</v>
      </c>
      <c r="D1297" s="541" t="s">
        <v>405</v>
      </c>
      <c r="E1297" s="159" t="s">
        <v>0</v>
      </c>
      <c r="F1297" s="212"/>
      <c r="G1297" s="217"/>
      <c r="H1297" s="216"/>
      <c r="I1297" s="219" t="str">
        <f t="shared" si="730"/>
        <v>S.I.</v>
      </c>
      <c r="J1297" s="235"/>
      <c r="K1297" s="61"/>
      <c r="L1297" s="224"/>
      <c r="M1297" s="225" t="str">
        <f t="shared" si="731"/>
        <v>S.I.</v>
      </c>
      <c r="N1297" s="234"/>
      <c r="O1297" s="63"/>
      <c r="P1297" s="227"/>
      <c r="Q1297" s="228" t="str">
        <f t="shared" si="732"/>
        <v>S.I.</v>
      </c>
      <c r="R1297" s="233"/>
      <c r="S1297" s="65"/>
      <c r="T1297" s="222"/>
      <c r="U1297" s="223" t="str">
        <f t="shared" si="733"/>
        <v>S.I.</v>
      </c>
      <c r="V1297" s="232"/>
      <c r="W1297" s="66"/>
      <c r="X1297" s="229"/>
      <c r="Y1297" s="230" t="str">
        <f t="shared" si="734"/>
        <v>S.I.</v>
      </c>
      <c r="Z1297" s="440"/>
      <c r="AA1297" s="441"/>
      <c r="AB1297" s="465"/>
      <c r="AC1297" s="443" t="str">
        <f t="shared" si="735"/>
        <v>S.I.</v>
      </c>
      <c r="AD1297" s="446"/>
      <c r="AE1297" s="447"/>
      <c r="AF1297" s="468"/>
      <c r="AG1297" s="449" t="str">
        <f t="shared" si="736"/>
        <v>S.I.</v>
      </c>
      <c r="AH1297" s="452"/>
      <c r="AI1297" s="453"/>
      <c r="AJ1297" s="473"/>
      <c r="AK1297" s="455" t="str">
        <f t="shared" si="737"/>
        <v>S.I.</v>
      </c>
      <c r="AL1297" s="1"/>
    </row>
    <row r="1298" spans="1:38" ht="19.5" customHeight="1">
      <c r="A1298" s="552"/>
      <c r="B1298" s="551"/>
      <c r="C1298" s="385">
        <f t="shared" si="729"/>
        <v>1173</v>
      </c>
      <c r="D1298" s="541" t="s">
        <v>405</v>
      </c>
      <c r="E1298" s="159" t="s">
        <v>412</v>
      </c>
      <c r="F1298" s="212"/>
      <c r="G1298" s="217"/>
      <c r="H1298" s="216"/>
      <c r="I1298" s="219" t="str">
        <f t="shared" si="730"/>
        <v>S.I.</v>
      </c>
      <c r="J1298" s="235"/>
      <c r="K1298" s="61"/>
      <c r="L1298" s="224"/>
      <c r="M1298" s="225" t="str">
        <f t="shared" si="731"/>
        <v>S.I.</v>
      </c>
      <c r="N1298" s="234"/>
      <c r="O1298" s="63"/>
      <c r="P1298" s="227"/>
      <c r="Q1298" s="228" t="str">
        <f t="shared" si="732"/>
        <v>S.I.</v>
      </c>
      <c r="R1298" s="233"/>
      <c r="S1298" s="65"/>
      <c r="T1298" s="222"/>
      <c r="U1298" s="223" t="str">
        <f t="shared" si="733"/>
        <v>S.I.</v>
      </c>
      <c r="V1298" s="232"/>
      <c r="W1298" s="66"/>
      <c r="X1298" s="229"/>
      <c r="Y1298" s="230" t="str">
        <f t="shared" si="734"/>
        <v>S.I.</v>
      </c>
      <c r="Z1298" s="440"/>
      <c r="AA1298" s="441"/>
      <c r="AB1298" s="465"/>
      <c r="AC1298" s="443" t="str">
        <f t="shared" si="735"/>
        <v>S.I.</v>
      </c>
      <c r="AD1298" s="446"/>
      <c r="AE1298" s="447"/>
      <c r="AF1298" s="468"/>
      <c r="AG1298" s="449" t="str">
        <f t="shared" si="736"/>
        <v>S.I.</v>
      </c>
      <c r="AH1298" s="452"/>
      <c r="AI1298" s="453"/>
      <c r="AJ1298" s="473"/>
      <c r="AK1298" s="455" t="str">
        <f t="shared" si="737"/>
        <v>S.I.</v>
      </c>
      <c r="AL1298" s="1"/>
    </row>
    <row r="1299" spans="1:38" ht="19.5" customHeight="1">
      <c r="A1299" s="552"/>
      <c r="B1299" s="551"/>
      <c r="C1299" s="385">
        <f t="shared" si="729"/>
        <v>1174</v>
      </c>
      <c r="D1299" s="541" t="s">
        <v>406</v>
      </c>
      <c r="E1299" s="159" t="s">
        <v>0</v>
      </c>
      <c r="F1299" s="212"/>
      <c r="G1299" s="217"/>
      <c r="H1299" s="216"/>
      <c r="I1299" s="219" t="str">
        <f t="shared" si="730"/>
        <v>S.I.</v>
      </c>
      <c r="J1299" s="235"/>
      <c r="K1299" s="61"/>
      <c r="L1299" s="224"/>
      <c r="M1299" s="225" t="str">
        <f t="shared" si="731"/>
        <v>S.I.</v>
      </c>
      <c r="N1299" s="234"/>
      <c r="O1299" s="63"/>
      <c r="P1299" s="227"/>
      <c r="Q1299" s="228" t="str">
        <f t="shared" si="732"/>
        <v>S.I.</v>
      </c>
      <c r="R1299" s="233"/>
      <c r="S1299" s="65"/>
      <c r="T1299" s="222"/>
      <c r="U1299" s="223" t="str">
        <f t="shared" si="733"/>
        <v>S.I.</v>
      </c>
      <c r="V1299" s="232"/>
      <c r="W1299" s="66"/>
      <c r="X1299" s="229"/>
      <c r="Y1299" s="230" t="str">
        <f t="shared" si="734"/>
        <v>S.I.</v>
      </c>
      <c r="Z1299" s="440"/>
      <c r="AA1299" s="441"/>
      <c r="AB1299" s="465"/>
      <c r="AC1299" s="443" t="str">
        <f t="shared" si="735"/>
        <v>S.I.</v>
      </c>
      <c r="AD1299" s="446"/>
      <c r="AE1299" s="447"/>
      <c r="AF1299" s="468"/>
      <c r="AG1299" s="449" t="str">
        <f t="shared" si="736"/>
        <v>S.I.</v>
      </c>
      <c r="AH1299" s="452"/>
      <c r="AI1299" s="453"/>
      <c r="AJ1299" s="473"/>
      <c r="AK1299" s="455" t="str">
        <f t="shared" si="737"/>
        <v>S.I.</v>
      </c>
      <c r="AL1299" s="1"/>
    </row>
    <row r="1300" spans="1:38" ht="19.5" customHeight="1">
      <c r="A1300" s="552"/>
      <c r="B1300" s="551"/>
      <c r="C1300" s="385">
        <f t="shared" si="729"/>
        <v>1175</v>
      </c>
      <c r="D1300" s="541" t="s">
        <v>406</v>
      </c>
      <c r="E1300" s="159" t="s">
        <v>412</v>
      </c>
      <c r="F1300" s="212"/>
      <c r="G1300" s="217"/>
      <c r="H1300" s="216"/>
      <c r="I1300" s="219" t="str">
        <f t="shared" si="730"/>
        <v>S.I.</v>
      </c>
      <c r="J1300" s="235"/>
      <c r="K1300" s="61"/>
      <c r="L1300" s="224"/>
      <c r="M1300" s="225" t="str">
        <f t="shared" si="731"/>
        <v>S.I.</v>
      </c>
      <c r="N1300" s="234"/>
      <c r="O1300" s="63"/>
      <c r="P1300" s="227"/>
      <c r="Q1300" s="228" t="str">
        <f t="shared" si="732"/>
        <v>S.I.</v>
      </c>
      <c r="R1300" s="233"/>
      <c r="S1300" s="65"/>
      <c r="T1300" s="222"/>
      <c r="U1300" s="223" t="str">
        <f t="shared" si="733"/>
        <v>S.I.</v>
      </c>
      <c r="V1300" s="232"/>
      <c r="W1300" s="66"/>
      <c r="X1300" s="229"/>
      <c r="Y1300" s="230" t="str">
        <f t="shared" si="734"/>
        <v>S.I.</v>
      </c>
      <c r="Z1300" s="440"/>
      <c r="AA1300" s="441"/>
      <c r="AB1300" s="465"/>
      <c r="AC1300" s="443" t="str">
        <f t="shared" si="735"/>
        <v>S.I.</v>
      </c>
      <c r="AD1300" s="446"/>
      <c r="AE1300" s="447"/>
      <c r="AF1300" s="468"/>
      <c r="AG1300" s="449" t="str">
        <f t="shared" si="736"/>
        <v>S.I.</v>
      </c>
      <c r="AH1300" s="452"/>
      <c r="AI1300" s="453"/>
      <c r="AJ1300" s="473"/>
      <c r="AK1300" s="455" t="str">
        <f t="shared" si="737"/>
        <v>S.I.</v>
      </c>
      <c r="AL1300" s="1"/>
    </row>
    <row r="1301" spans="1:38" ht="19.5" customHeight="1">
      <c r="A1301" s="552"/>
      <c r="B1301" s="551"/>
      <c r="C1301" s="385">
        <f t="shared" si="729"/>
        <v>1176</v>
      </c>
      <c r="D1301" s="541" t="s">
        <v>410</v>
      </c>
      <c r="E1301" s="159" t="s">
        <v>0</v>
      </c>
      <c r="F1301" s="212"/>
      <c r="G1301" s="217"/>
      <c r="H1301" s="216"/>
      <c r="I1301" s="219" t="str">
        <f t="shared" si="730"/>
        <v>S.I.</v>
      </c>
      <c r="J1301" s="235"/>
      <c r="K1301" s="61"/>
      <c r="L1301" s="224"/>
      <c r="M1301" s="225" t="str">
        <f t="shared" si="731"/>
        <v>S.I.</v>
      </c>
      <c r="N1301" s="234"/>
      <c r="O1301" s="63"/>
      <c r="P1301" s="227"/>
      <c r="Q1301" s="228" t="str">
        <f t="shared" si="732"/>
        <v>S.I.</v>
      </c>
      <c r="R1301" s="233"/>
      <c r="S1301" s="65"/>
      <c r="T1301" s="222"/>
      <c r="U1301" s="223" t="str">
        <f t="shared" si="733"/>
        <v>S.I.</v>
      </c>
      <c r="V1301" s="232"/>
      <c r="W1301" s="66"/>
      <c r="X1301" s="229"/>
      <c r="Y1301" s="230" t="str">
        <f t="shared" si="734"/>
        <v>S.I.</v>
      </c>
      <c r="Z1301" s="440"/>
      <c r="AA1301" s="441"/>
      <c r="AB1301" s="465"/>
      <c r="AC1301" s="443" t="str">
        <f t="shared" si="735"/>
        <v>S.I.</v>
      </c>
      <c r="AD1301" s="446"/>
      <c r="AE1301" s="447"/>
      <c r="AF1301" s="468"/>
      <c r="AG1301" s="449" t="str">
        <f t="shared" si="736"/>
        <v>S.I.</v>
      </c>
      <c r="AH1301" s="452"/>
      <c r="AI1301" s="453"/>
      <c r="AJ1301" s="473"/>
      <c r="AK1301" s="455" t="str">
        <f t="shared" si="737"/>
        <v>S.I.</v>
      </c>
      <c r="AL1301" s="1"/>
    </row>
    <row r="1302" spans="1:38" ht="19.5" customHeight="1">
      <c r="A1302" s="552"/>
      <c r="B1302" s="551"/>
      <c r="C1302" s="385">
        <f t="shared" si="729"/>
        <v>1177</v>
      </c>
      <c r="D1302" s="541" t="s">
        <v>410</v>
      </c>
      <c r="E1302" s="159" t="s">
        <v>412</v>
      </c>
      <c r="F1302" s="212"/>
      <c r="G1302" s="217"/>
      <c r="H1302" s="216"/>
      <c r="I1302" s="219" t="str">
        <f t="shared" si="730"/>
        <v>S.I.</v>
      </c>
      <c r="J1302" s="235"/>
      <c r="K1302" s="61"/>
      <c r="L1302" s="224"/>
      <c r="M1302" s="225" t="str">
        <f t="shared" si="731"/>
        <v>S.I.</v>
      </c>
      <c r="N1302" s="234"/>
      <c r="O1302" s="63"/>
      <c r="P1302" s="227"/>
      <c r="Q1302" s="228" t="str">
        <f t="shared" si="732"/>
        <v>S.I.</v>
      </c>
      <c r="R1302" s="233"/>
      <c r="S1302" s="65"/>
      <c r="T1302" s="222"/>
      <c r="U1302" s="223" t="str">
        <f t="shared" si="733"/>
        <v>S.I.</v>
      </c>
      <c r="V1302" s="232"/>
      <c r="W1302" s="66"/>
      <c r="X1302" s="229"/>
      <c r="Y1302" s="230" t="str">
        <f t="shared" si="734"/>
        <v>S.I.</v>
      </c>
      <c r="Z1302" s="440"/>
      <c r="AA1302" s="441"/>
      <c r="AB1302" s="465"/>
      <c r="AC1302" s="443" t="str">
        <f t="shared" si="735"/>
        <v>S.I.</v>
      </c>
      <c r="AD1302" s="446"/>
      <c r="AE1302" s="447"/>
      <c r="AF1302" s="468"/>
      <c r="AG1302" s="449" t="str">
        <f t="shared" si="736"/>
        <v>S.I.</v>
      </c>
      <c r="AH1302" s="452"/>
      <c r="AI1302" s="453"/>
      <c r="AJ1302" s="473"/>
      <c r="AK1302" s="455" t="str">
        <f t="shared" si="737"/>
        <v>S.I.</v>
      </c>
      <c r="AL1302" s="1"/>
    </row>
    <row r="1303" spans="1:38" ht="19.5" customHeight="1">
      <c r="A1303" s="552"/>
      <c r="B1303" s="551"/>
      <c r="C1303" s="385">
        <f t="shared" si="729"/>
        <v>1178</v>
      </c>
      <c r="D1303" s="541" t="s">
        <v>413</v>
      </c>
      <c r="E1303" s="159" t="s">
        <v>0</v>
      </c>
      <c r="F1303" s="212"/>
      <c r="G1303" s="217"/>
      <c r="H1303" s="216"/>
      <c r="I1303" s="219" t="str">
        <f t="shared" si="730"/>
        <v>S.I.</v>
      </c>
      <c r="J1303" s="235"/>
      <c r="K1303" s="61"/>
      <c r="L1303" s="224"/>
      <c r="M1303" s="225" t="str">
        <f t="shared" si="731"/>
        <v>S.I.</v>
      </c>
      <c r="N1303" s="234"/>
      <c r="O1303" s="63"/>
      <c r="P1303" s="227"/>
      <c r="Q1303" s="228" t="str">
        <f t="shared" si="732"/>
        <v>S.I.</v>
      </c>
      <c r="R1303" s="233"/>
      <c r="S1303" s="65"/>
      <c r="T1303" s="222"/>
      <c r="U1303" s="223" t="str">
        <f t="shared" si="733"/>
        <v>S.I.</v>
      </c>
      <c r="V1303" s="232"/>
      <c r="W1303" s="66"/>
      <c r="X1303" s="229"/>
      <c r="Y1303" s="230" t="str">
        <f t="shared" si="734"/>
        <v>S.I.</v>
      </c>
      <c r="Z1303" s="440"/>
      <c r="AA1303" s="441"/>
      <c r="AB1303" s="465"/>
      <c r="AC1303" s="443" t="str">
        <f t="shared" si="735"/>
        <v>S.I.</v>
      </c>
      <c r="AD1303" s="446"/>
      <c r="AE1303" s="447"/>
      <c r="AF1303" s="468"/>
      <c r="AG1303" s="449" t="str">
        <f t="shared" si="736"/>
        <v>S.I.</v>
      </c>
      <c r="AH1303" s="452"/>
      <c r="AI1303" s="453"/>
      <c r="AJ1303" s="473"/>
      <c r="AK1303" s="455" t="str">
        <f t="shared" si="737"/>
        <v>S.I.</v>
      </c>
      <c r="AL1303" s="1"/>
    </row>
    <row r="1304" spans="1:38" ht="19.5" customHeight="1">
      <c r="A1304" s="552"/>
      <c r="B1304" s="551"/>
      <c r="C1304" s="385">
        <f t="shared" si="729"/>
        <v>1179</v>
      </c>
      <c r="D1304" s="541" t="s">
        <v>413</v>
      </c>
      <c r="E1304" s="159" t="s">
        <v>412</v>
      </c>
      <c r="F1304" s="212"/>
      <c r="G1304" s="217"/>
      <c r="H1304" s="216"/>
      <c r="I1304" s="219" t="str">
        <f t="shared" si="730"/>
        <v>S.I.</v>
      </c>
      <c r="J1304" s="235"/>
      <c r="K1304" s="61"/>
      <c r="L1304" s="224"/>
      <c r="M1304" s="225" t="str">
        <f t="shared" si="731"/>
        <v>S.I.</v>
      </c>
      <c r="N1304" s="234"/>
      <c r="O1304" s="63"/>
      <c r="P1304" s="227"/>
      <c r="Q1304" s="228" t="str">
        <f t="shared" si="732"/>
        <v>S.I.</v>
      </c>
      <c r="R1304" s="233"/>
      <c r="S1304" s="65"/>
      <c r="T1304" s="222"/>
      <c r="U1304" s="223" t="str">
        <f t="shared" si="733"/>
        <v>S.I.</v>
      </c>
      <c r="V1304" s="232"/>
      <c r="W1304" s="66"/>
      <c r="X1304" s="229"/>
      <c r="Y1304" s="230" t="str">
        <f t="shared" si="734"/>
        <v>S.I.</v>
      </c>
      <c r="Z1304" s="440"/>
      <c r="AA1304" s="441"/>
      <c r="AB1304" s="465"/>
      <c r="AC1304" s="443" t="str">
        <f t="shared" si="735"/>
        <v>S.I.</v>
      </c>
      <c r="AD1304" s="446"/>
      <c r="AE1304" s="447"/>
      <c r="AF1304" s="468"/>
      <c r="AG1304" s="449" t="str">
        <f t="shared" si="736"/>
        <v>S.I.</v>
      </c>
      <c r="AH1304" s="452"/>
      <c r="AI1304" s="453"/>
      <c r="AJ1304" s="473"/>
      <c r="AK1304" s="455" t="str">
        <f t="shared" si="737"/>
        <v>S.I.</v>
      </c>
      <c r="AL1304" s="1"/>
    </row>
    <row r="1305" spans="1:38" ht="19.5" customHeight="1">
      <c r="A1305" s="552"/>
      <c r="B1305" s="551"/>
      <c r="C1305" s="385">
        <f t="shared" si="729"/>
        <v>1180</v>
      </c>
      <c r="D1305" s="541" t="s">
        <v>407</v>
      </c>
      <c r="E1305" s="159" t="s">
        <v>0</v>
      </c>
      <c r="F1305" s="212"/>
      <c r="G1305" s="217"/>
      <c r="H1305" s="216"/>
      <c r="I1305" s="219" t="str">
        <f t="shared" si="730"/>
        <v>S.I.</v>
      </c>
      <c r="J1305" s="235"/>
      <c r="K1305" s="61"/>
      <c r="L1305" s="224"/>
      <c r="M1305" s="225" t="str">
        <f t="shared" si="731"/>
        <v>S.I.</v>
      </c>
      <c r="N1305" s="234"/>
      <c r="O1305" s="63"/>
      <c r="P1305" s="227"/>
      <c r="Q1305" s="228" t="str">
        <f t="shared" si="732"/>
        <v>S.I.</v>
      </c>
      <c r="R1305" s="233"/>
      <c r="S1305" s="65"/>
      <c r="T1305" s="222"/>
      <c r="U1305" s="223" t="str">
        <f t="shared" si="733"/>
        <v>S.I.</v>
      </c>
      <c r="V1305" s="232"/>
      <c r="W1305" s="66"/>
      <c r="X1305" s="229"/>
      <c r="Y1305" s="230" t="str">
        <f t="shared" si="734"/>
        <v>S.I.</v>
      </c>
      <c r="Z1305" s="440"/>
      <c r="AA1305" s="441"/>
      <c r="AB1305" s="465"/>
      <c r="AC1305" s="443" t="str">
        <f t="shared" si="735"/>
        <v>S.I.</v>
      </c>
      <c r="AD1305" s="446"/>
      <c r="AE1305" s="447"/>
      <c r="AF1305" s="468"/>
      <c r="AG1305" s="449" t="str">
        <f t="shared" si="736"/>
        <v>S.I.</v>
      </c>
      <c r="AH1305" s="452"/>
      <c r="AI1305" s="453"/>
      <c r="AJ1305" s="473"/>
      <c r="AK1305" s="455" t="str">
        <f t="shared" si="737"/>
        <v>S.I.</v>
      </c>
      <c r="AL1305" s="1"/>
    </row>
    <row r="1306" spans="1:38" ht="19.5" customHeight="1">
      <c r="A1306" s="552"/>
      <c r="B1306" s="551"/>
      <c r="C1306" s="385">
        <f t="shared" si="729"/>
        <v>1181</v>
      </c>
      <c r="D1306" s="541" t="s">
        <v>407</v>
      </c>
      <c r="E1306" s="159" t="s">
        <v>412</v>
      </c>
      <c r="F1306" s="212"/>
      <c r="G1306" s="217"/>
      <c r="H1306" s="216"/>
      <c r="I1306" s="219" t="str">
        <f t="shared" si="730"/>
        <v>S.I.</v>
      </c>
      <c r="J1306" s="235"/>
      <c r="K1306" s="61"/>
      <c r="L1306" s="224"/>
      <c r="M1306" s="225" t="str">
        <f t="shared" si="731"/>
        <v>S.I.</v>
      </c>
      <c r="N1306" s="234"/>
      <c r="O1306" s="63"/>
      <c r="P1306" s="227"/>
      <c r="Q1306" s="228" t="str">
        <f t="shared" si="732"/>
        <v>S.I.</v>
      </c>
      <c r="R1306" s="233"/>
      <c r="S1306" s="65"/>
      <c r="T1306" s="222"/>
      <c r="U1306" s="223" t="str">
        <f t="shared" si="733"/>
        <v>S.I.</v>
      </c>
      <c r="V1306" s="232"/>
      <c r="W1306" s="66"/>
      <c r="X1306" s="229"/>
      <c r="Y1306" s="230" t="str">
        <f t="shared" si="734"/>
        <v>S.I.</v>
      </c>
      <c r="Z1306" s="440"/>
      <c r="AA1306" s="441"/>
      <c r="AB1306" s="465"/>
      <c r="AC1306" s="443" t="str">
        <f t="shared" si="735"/>
        <v>S.I.</v>
      </c>
      <c r="AD1306" s="446"/>
      <c r="AE1306" s="447"/>
      <c r="AF1306" s="468"/>
      <c r="AG1306" s="449" t="str">
        <f t="shared" si="736"/>
        <v>S.I.</v>
      </c>
      <c r="AH1306" s="452"/>
      <c r="AI1306" s="453"/>
      <c r="AJ1306" s="473"/>
      <c r="AK1306" s="455" t="str">
        <f t="shared" si="737"/>
        <v>S.I.</v>
      </c>
      <c r="AL1306" s="1"/>
    </row>
    <row r="1307" spans="1:38" ht="19.5" customHeight="1">
      <c r="A1307" s="552"/>
      <c r="B1307" s="551"/>
      <c r="C1307" s="385">
        <f t="shared" si="729"/>
        <v>1182</v>
      </c>
      <c r="D1307" s="541" t="s">
        <v>408</v>
      </c>
      <c r="E1307" s="159" t="s">
        <v>0</v>
      </c>
      <c r="F1307" s="212"/>
      <c r="G1307" s="217"/>
      <c r="H1307" s="216"/>
      <c r="I1307" s="219" t="str">
        <f t="shared" si="730"/>
        <v>S.I.</v>
      </c>
      <c r="J1307" s="235"/>
      <c r="K1307" s="61"/>
      <c r="L1307" s="224"/>
      <c r="M1307" s="225" t="str">
        <f t="shared" si="731"/>
        <v>S.I.</v>
      </c>
      <c r="N1307" s="234"/>
      <c r="O1307" s="63"/>
      <c r="P1307" s="227"/>
      <c r="Q1307" s="228" t="str">
        <f t="shared" si="732"/>
        <v>S.I.</v>
      </c>
      <c r="R1307" s="233"/>
      <c r="S1307" s="65"/>
      <c r="T1307" s="222"/>
      <c r="U1307" s="223" t="str">
        <f t="shared" si="733"/>
        <v>S.I.</v>
      </c>
      <c r="V1307" s="232"/>
      <c r="W1307" s="66"/>
      <c r="X1307" s="229"/>
      <c r="Y1307" s="230" t="str">
        <f t="shared" si="734"/>
        <v>S.I.</v>
      </c>
      <c r="Z1307" s="440"/>
      <c r="AA1307" s="441"/>
      <c r="AB1307" s="465"/>
      <c r="AC1307" s="443" t="str">
        <f t="shared" si="735"/>
        <v>S.I.</v>
      </c>
      <c r="AD1307" s="446"/>
      <c r="AE1307" s="447"/>
      <c r="AF1307" s="468"/>
      <c r="AG1307" s="449" t="str">
        <f t="shared" si="736"/>
        <v>S.I.</v>
      </c>
      <c r="AH1307" s="452"/>
      <c r="AI1307" s="453"/>
      <c r="AJ1307" s="473"/>
      <c r="AK1307" s="455" t="str">
        <f t="shared" si="737"/>
        <v>S.I.</v>
      </c>
      <c r="AL1307" s="1"/>
    </row>
    <row r="1308" spans="1:38" ht="19.5" customHeight="1">
      <c r="A1308" s="552"/>
      <c r="B1308" s="551"/>
      <c r="C1308" s="385">
        <f t="shared" si="729"/>
        <v>1183</v>
      </c>
      <c r="D1308" s="541" t="s">
        <v>408</v>
      </c>
      <c r="E1308" s="159" t="s">
        <v>412</v>
      </c>
      <c r="F1308" s="212"/>
      <c r="G1308" s="217"/>
      <c r="H1308" s="216"/>
      <c r="I1308" s="219" t="str">
        <f t="shared" si="730"/>
        <v>S.I.</v>
      </c>
      <c r="J1308" s="235"/>
      <c r="K1308" s="61"/>
      <c r="L1308" s="224"/>
      <c r="M1308" s="225" t="str">
        <f t="shared" si="731"/>
        <v>S.I.</v>
      </c>
      <c r="N1308" s="234"/>
      <c r="O1308" s="63"/>
      <c r="P1308" s="227"/>
      <c r="Q1308" s="228" t="str">
        <f t="shared" si="732"/>
        <v>S.I.</v>
      </c>
      <c r="R1308" s="233"/>
      <c r="S1308" s="65"/>
      <c r="T1308" s="222"/>
      <c r="U1308" s="223" t="str">
        <f t="shared" si="733"/>
        <v>S.I.</v>
      </c>
      <c r="V1308" s="232"/>
      <c r="W1308" s="66"/>
      <c r="X1308" s="229"/>
      <c r="Y1308" s="230" t="str">
        <f t="shared" si="734"/>
        <v>S.I.</v>
      </c>
      <c r="Z1308" s="440"/>
      <c r="AA1308" s="441"/>
      <c r="AB1308" s="465"/>
      <c r="AC1308" s="443" t="str">
        <f t="shared" si="735"/>
        <v>S.I.</v>
      </c>
      <c r="AD1308" s="446"/>
      <c r="AE1308" s="447"/>
      <c r="AF1308" s="468"/>
      <c r="AG1308" s="449" t="str">
        <f t="shared" si="736"/>
        <v>S.I.</v>
      </c>
      <c r="AH1308" s="452"/>
      <c r="AI1308" s="453"/>
      <c r="AJ1308" s="473"/>
      <c r="AK1308" s="455" t="str">
        <f t="shared" si="737"/>
        <v>S.I.</v>
      </c>
      <c r="AL1308" s="1"/>
    </row>
    <row r="1309" spans="1:38" ht="19.5" customHeight="1">
      <c r="A1309" s="552"/>
      <c r="B1309" s="551"/>
      <c r="C1309" s="385">
        <f t="shared" si="729"/>
        <v>1184</v>
      </c>
      <c r="D1309" s="541" t="s">
        <v>409</v>
      </c>
      <c r="E1309" s="159" t="s">
        <v>0</v>
      </c>
      <c r="F1309" s="212"/>
      <c r="G1309" s="217"/>
      <c r="H1309" s="216"/>
      <c r="I1309" s="219" t="str">
        <f t="shared" si="730"/>
        <v>S.I.</v>
      </c>
      <c r="J1309" s="235"/>
      <c r="K1309" s="61"/>
      <c r="L1309" s="224"/>
      <c r="M1309" s="225" t="str">
        <f t="shared" si="731"/>
        <v>S.I.</v>
      </c>
      <c r="N1309" s="234"/>
      <c r="O1309" s="63"/>
      <c r="P1309" s="227"/>
      <c r="Q1309" s="228" t="str">
        <f t="shared" si="732"/>
        <v>S.I.</v>
      </c>
      <c r="R1309" s="233"/>
      <c r="S1309" s="65"/>
      <c r="T1309" s="222"/>
      <c r="U1309" s="223" t="str">
        <f t="shared" si="733"/>
        <v>S.I.</v>
      </c>
      <c r="V1309" s="232"/>
      <c r="W1309" s="66"/>
      <c r="X1309" s="229"/>
      <c r="Y1309" s="230" t="str">
        <f t="shared" si="734"/>
        <v>S.I.</v>
      </c>
      <c r="Z1309" s="440"/>
      <c r="AA1309" s="441"/>
      <c r="AB1309" s="465"/>
      <c r="AC1309" s="443" t="str">
        <f t="shared" si="735"/>
        <v>S.I.</v>
      </c>
      <c r="AD1309" s="446"/>
      <c r="AE1309" s="447"/>
      <c r="AF1309" s="468"/>
      <c r="AG1309" s="449" t="str">
        <f t="shared" si="736"/>
        <v>S.I.</v>
      </c>
      <c r="AH1309" s="452"/>
      <c r="AI1309" s="453"/>
      <c r="AJ1309" s="473"/>
      <c r="AK1309" s="455" t="str">
        <f t="shared" si="737"/>
        <v>S.I.</v>
      </c>
      <c r="AL1309" s="1"/>
    </row>
    <row r="1310" spans="1:38" ht="19.5" customHeight="1">
      <c r="A1310" s="552"/>
      <c r="B1310" s="551"/>
      <c r="C1310" s="385">
        <f t="shared" si="729"/>
        <v>1185</v>
      </c>
      <c r="D1310" s="541" t="s">
        <v>409</v>
      </c>
      <c r="E1310" s="159" t="s">
        <v>412</v>
      </c>
      <c r="F1310" s="212"/>
      <c r="G1310" s="217"/>
      <c r="H1310" s="216"/>
      <c r="I1310" s="219" t="str">
        <f t="shared" si="730"/>
        <v>S.I.</v>
      </c>
      <c r="J1310" s="235"/>
      <c r="K1310" s="61"/>
      <c r="L1310" s="224"/>
      <c r="M1310" s="225" t="str">
        <f t="shared" si="731"/>
        <v>S.I.</v>
      </c>
      <c r="N1310" s="234"/>
      <c r="O1310" s="63"/>
      <c r="P1310" s="227"/>
      <c r="Q1310" s="228" t="str">
        <f t="shared" si="732"/>
        <v>S.I.</v>
      </c>
      <c r="R1310" s="233"/>
      <c r="S1310" s="65"/>
      <c r="T1310" s="222"/>
      <c r="U1310" s="223" t="str">
        <f t="shared" si="733"/>
        <v>S.I.</v>
      </c>
      <c r="V1310" s="232"/>
      <c r="W1310" s="66"/>
      <c r="X1310" s="229"/>
      <c r="Y1310" s="230" t="str">
        <f t="shared" si="734"/>
        <v>S.I.</v>
      </c>
      <c r="Z1310" s="440"/>
      <c r="AA1310" s="441"/>
      <c r="AB1310" s="465"/>
      <c r="AC1310" s="443" t="str">
        <f t="shared" si="735"/>
        <v>S.I.</v>
      </c>
      <c r="AD1310" s="446"/>
      <c r="AE1310" s="447"/>
      <c r="AF1310" s="468"/>
      <c r="AG1310" s="449" t="str">
        <f t="shared" si="736"/>
        <v>S.I.</v>
      </c>
      <c r="AH1310" s="452"/>
      <c r="AI1310" s="453"/>
      <c r="AJ1310" s="473"/>
      <c r="AK1310" s="455" t="str">
        <f t="shared" si="737"/>
        <v>S.I.</v>
      </c>
      <c r="AL1310" s="1"/>
    </row>
    <row r="1311" spans="1:38" ht="19.5" customHeight="1">
      <c r="A1311" s="552"/>
      <c r="B1311" s="551"/>
      <c r="C1311" s="385">
        <f t="shared" si="729"/>
        <v>1186</v>
      </c>
      <c r="D1311" s="541" t="s">
        <v>411</v>
      </c>
      <c r="E1311" s="159" t="s">
        <v>0</v>
      </c>
      <c r="F1311" s="212"/>
      <c r="G1311" s="217"/>
      <c r="H1311" s="216"/>
      <c r="I1311" s="219" t="str">
        <f t="shared" si="730"/>
        <v>S.I.</v>
      </c>
      <c r="J1311" s="235"/>
      <c r="K1311" s="61"/>
      <c r="L1311" s="224"/>
      <c r="M1311" s="225" t="str">
        <f t="shared" si="731"/>
        <v>S.I.</v>
      </c>
      <c r="N1311" s="234"/>
      <c r="O1311" s="63"/>
      <c r="P1311" s="227"/>
      <c r="Q1311" s="228" t="str">
        <f t="shared" si="732"/>
        <v>S.I.</v>
      </c>
      <c r="R1311" s="233"/>
      <c r="S1311" s="65"/>
      <c r="T1311" s="222"/>
      <c r="U1311" s="223" t="str">
        <f t="shared" si="733"/>
        <v>S.I.</v>
      </c>
      <c r="V1311" s="232"/>
      <c r="W1311" s="66"/>
      <c r="X1311" s="229"/>
      <c r="Y1311" s="230" t="str">
        <f t="shared" si="734"/>
        <v>S.I.</v>
      </c>
      <c r="Z1311" s="440"/>
      <c r="AA1311" s="441"/>
      <c r="AB1311" s="465"/>
      <c r="AC1311" s="443" t="str">
        <f t="shared" si="735"/>
        <v>S.I.</v>
      </c>
      <c r="AD1311" s="446"/>
      <c r="AE1311" s="447"/>
      <c r="AF1311" s="468"/>
      <c r="AG1311" s="449" t="str">
        <f t="shared" si="736"/>
        <v>S.I.</v>
      </c>
      <c r="AH1311" s="452"/>
      <c r="AI1311" s="453"/>
      <c r="AJ1311" s="473"/>
      <c r="AK1311" s="455" t="str">
        <f t="shared" si="737"/>
        <v>S.I.</v>
      </c>
      <c r="AL1311" s="1"/>
    </row>
    <row r="1312" spans="1:38" ht="19.5" customHeight="1">
      <c r="A1312" s="552"/>
      <c r="B1312" s="551"/>
      <c r="C1312" s="385">
        <f t="shared" si="729"/>
        <v>1187</v>
      </c>
      <c r="D1312" s="541" t="s">
        <v>411</v>
      </c>
      <c r="E1312" s="159" t="s">
        <v>412</v>
      </c>
      <c r="F1312" s="212"/>
      <c r="G1312" s="217"/>
      <c r="H1312" s="216"/>
      <c r="I1312" s="219" t="str">
        <f t="shared" si="730"/>
        <v>S.I.</v>
      </c>
      <c r="J1312" s="235"/>
      <c r="K1312" s="61"/>
      <c r="L1312" s="224"/>
      <c r="M1312" s="225" t="str">
        <f t="shared" si="731"/>
        <v>S.I.</v>
      </c>
      <c r="N1312" s="234"/>
      <c r="O1312" s="63"/>
      <c r="P1312" s="227"/>
      <c r="Q1312" s="228" t="str">
        <f t="shared" si="732"/>
        <v>S.I.</v>
      </c>
      <c r="R1312" s="233"/>
      <c r="S1312" s="65"/>
      <c r="T1312" s="222"/>
      <c r="U1312" s="223" t="str">
        <f t="shared" si="733"/>
        <v>S.I.</v>
      </c>
      <c r="V1312" s="232"/>
      <c r="W1312" s="66"/>
      <c r="X1312" s="229"/>
      <c r="Y1312" s="230" t="str">
        <f t="shared" si="734"/>
        <v>S.I.</v>
      </c>
      <c r="Z1312" s="440"/>
      <c r="AA1312" s="441"/>
      <c r="AB1312" s="465"/>
      <c r="AC1312" s="443" t="str">
        <f t="shared" si="735"/>
        <v>S.I.</v>
      </c>
      <c r="AD1312" s="446"/>
      <c r="AE1312" s="447"/>
      <c r="AF1312" s="468"/>
      <c r="AG1312" s="449" t="str">
        <f t="shared" si="736"/>
        <v>S.I.</v>
      </c>
      <c r="AH1312" s="452"/>
      <c r="AI1312" s="453"/>
      <c r="AJ1312" s="473"/>
      <c r="AK1312" s="455" t="str">
        <f t="shared" si="737"/>
        <v>S.I.</v>
      </c>
      <c r="AL1312" s="1"/>
    </row>
    <row r="1313" spans="3:37">
      <c r="C1313" s="308"/>
      <c r="E1313" s="2"/>
      <c r="F1313" s="145"/>
      <c r="G1313" s="161"/>
      <c r="H1313" s="144"/>
      <c r="I1313" s="145"/>
      <c r="J1313" s="176"/>
      <c r="L1313" s="144"/>
      <c r="M1313" s="150"/>
      <c r="N1313" s="145"/>
      <c r="P1313" s="144"/>
      <c r="Q1313" s="151"/>
      <c r="R1313" s="145"/>
      <c r="T1313" s="144"/>
      <c r="U1313" s="162"/>
      <c r="V1313" s="145"/>
      <c r="X1313" s="144"/>
      <c r="Y1313" s="151"/>
      <c r="Z1313" s="145"/>
      <c r="AB1313" s="144"/>
      <c r="AC1313" s="151"/>
      <c r="AD1313" s="145"/>
      <c r="AF1313" s="144"/>
      <c r="AG1313" s="151"/>
      <c r="AH1313" s="145"/>
      <c r="AJ1313" s="144"/>
      <c r="AK1313" s="151"/>
    </row>
    <row r="1314" spans="3:37">
      <c r="C1314" s="308"/>
      <c r="E1314" s="2"/>
      <c r="F1314" s="145"/>
      <c r="G1314" s="161"/>
      <c r="H1314" s="144"/>
      <c r="I1314" s="145"/>
      <c r="J1314" s="176"/>
      <c r="L1314" s="144"/>
      <c r="M1314" s="150"/>
      <c r="N1314" s="145"/>
      <c r="P1314" s="144"/>
      <c r="Q1314" s="151"/>
      <c r="R1314" s="145"/>
      <c r="T1314" s="144"/>
      <c r="U1314" s="162"/>
      <c r="V1314" s="145"/>
      <c r="X1314" s="144"/>
      <c r="Y1314" s="151"/>
      <c r="Z1314" s="145"/>
      <c r="AB1314" s="144"/>
      <c r="AC1314" s="151"/>
      <c r="AD1314" s="145"/>
      <c r="AF1314" s="144"/>
      <c r="AG1314" s="151"/>
      <c r="AH1314" s="145"/>
      <c r="AJ1314" s="144"/>
      <c r="AK1314" s="151"/>
    </row>
    <row r="1315" spans="3:37">
      <c r="C1315" s="308"/>
      <c r="E1315" s="2"/>
      <c r="F1315" s="145"/>
      <c r="G1315" s="161"/>
      <c r="H1315" s="144"/>
      <c r="I1315" s="145"/>
      <c r="J1315" s="176"/>
      <c r="L1315" s="144"/>
      <c r="M1315" s="150"/>
      <c r="N1315" s="145"/>
      <c r="P1315" s="144"/>
      <c r="Q1315" s="151"/>
      <c r="R1315" s="145"/>
      <c r="T1315" s="144"/>
      <c r="U1315" s="162"/>
      <c r="V1315" s="145"/>
      <c r="X1315" s="144"/>
      <c r="Y1315" s="151"/>
      <c r="Z1315" s="145"/>
      <c r="AB1315" s="144"/>
      <c r="AC1315" s="151"/>
      <c r="AD1315" s="145"/>
      <c r="AF1315" s="144"/>
      <c r="AG1315" s="151"/>
      <c r="AH1315" s="145"/>
      <c r="AJ1315" s="144"/>
      <c r="AK1315" s="151"/>
    </row>
    <row r="1316" spans="3:37">
      <c r="C1316" s="308"/>
      <c r="E1316" s="2"/>
      <c r="F1316" s="145"/>
      <c r="G1316" s="161"/>
      <c r="H1316" s="144"/>
      <c r="I1316" s="145"/>
      <c r="J1316" s="176"/>
      <c r="L1316" s="144"/>
      <c r="M1316" s="150"/>
      <c r="N1316" s="145"/>
      <c r="P1316" s="144"/>
      <c r="Q1316" s="151"/>
      <c r="R1316" s="145"/>
      <c r="T1316" s="144"/>
      <c r="U1316" s="162"/>
      <c r="V1316" s="145"/>
      <c r="X1316" s="144"/>
      <c r="Y1316" s="151"/>
      <c r="Z1316" s="145"/>
      <c r="AB1316" s="144"/>
      <c r="AC1316" s="151"/>
      <c r="AD1316" s="145"/>
      <c r="AF1316" s="144"/>
      <c r="AG1316" s="151"/>
      <c r="AH1316" s="145"/>
      <c r="AJ1316" s="144"/>
      <c r="AK1316" s="151"/>
    </row>
    <row r="1317" spans="3:37">
      <c r="C1317" s="308"/>
      <c r="E1317" s="2"/>
      <c r="F1317" s="145"/>
      <c r="G1317" s="161"/>
      <c r="H1317" s="144"/>
      <c r="I1317" s="145"/>
      <c r="J1317" s="176"/>
      <c r="L1317" s="144"/>
      <c r="M1317" s="150"/>
      <c r="N1317" s="145"/>
      <c r="P1317" s="144"/>
      <c r="Q1317" s="151"/>
      <c r="R1317" s="145"/>
      <c r="T1317" s="144"/>
      <c r="U1317" s="162"/>
      <c r="V1317" s="145"/>
      <c r="X1317" s="144"/>
      <c r="Y1317" s="151"/>
      <c r="Z1317" s="145"/>
      <c r="AB1317" s="144"/>
      <c r="AC1317" s="151"/>
      <c r="AD1317" s="145"/>
      <c r="AF1317" s="144"/>
      <c r="AG1317" s="151"/>
      <c r="AH1317" s="145"/>
      <c r="AJ1317" s="144"/>
      <c r="AK1317" s="151"/>
    </row>
    <row r="1318" spans="3:37">
      <c r="C1318" s="308"/>
      <c r="E1318" s="2"/>
      <c r="F1318" s="145"/>
      <c r="G1318" s="161"/>
      <c r="H1318" s="144"/>
      <c r="I1318" s="145"/>
      <c r="J1318" s="176"/>
      <c r="L1318" s="144"/>
      <c r="M1318" s="150"/>
      <c r="N1318" s="145"/>
      <c r="P1318" s="144"/>
      <c r="Q1318" s="151"/>
      <c r="R1318" s="145"/>
      <c r="T1318" s="144"/>
      <c r="U1318" s="162"/>
      <c r="V1318" s="145"/>
      <c r="X1318" s="144"/>
      <c r="Y1318" s="151"/>
      <c r="Z1318" s="145"/>
      <c r="AB1318" s="144"/>
      <c r="AC1318" s="151"/>
      <c r="AD1318" s="145"/>
      <c r="AF1318" s="144"/>
      <c r="AG1318" s="151"/>
      <c r="AH1318" s="145"/>
      <c r="AJ1318" s="144"/>
      <c r="AK1318" s="151"/>
    </row>
    <row r="1319" spans="3:37">
      <c r="C1319" s="308"/>
      <c r="E1319" s="2"/>
      <c r="F1319" s="145"/>
      <c r="G1319" s="161"/>
      <c r="H1319" s="144"/>
      <c r="I1319" s="145"/>
      <c r="J1319" s="176"/>
      <c r="L1319" s="144"/>
      <c r="M1319" s="150"/>
      <c r="N1319" s="145"/>
      <c r="P1319" s="144"/>
      <c r="Q1319" s="151"/>
      <c r="R1319" s="145"/>
      <c r="T1319" s="144"/>
      <c r="U1319" s="162"/>
      <c r="V1319" s="145"/>
      <c r="X1319" s="144"/>
      <c r="Y1319" s="151"/>
      <c r="Z1319" s="145"/>
      <c r="AB1319" s="144"/>
      <c r="AC1319" s="151"/>
      <c r="AD1319" s="145"/>
      <c r="AF1319" s="144"/>
      <c r="AG1319" s="151"/>
      <c r="AH1319" s="145"/>
      <c r="AJ1319" s="144"/>
      <c r="AK1319" s="151"/>
    </row>
    <row r="1320" spans="3:37">
      <c r="C1320" s="308"/>
      <c r="E1320" s="2"/>
      <c r="F1320" s="145"/>
      <c r="G1320" s="161"/>
      <c r="H1320" s="144"/>
      <c r="I1320" s="145"/>
      <c r="J1320" s="176"/>
      <c r="L1320" s="144"/>
      <c r="M1320" s="150"/>
      <c r="N1320" s="145"/>
      <c r="P1320" s="144"/>
      <c r="Q1320" s="151"/>
      <c r="R1320" s="145"/>
      <c r="T1320" s="144"/>
      <c r="U1320" s="162"/>
      <c r="V1320" s="145"/>
      <c r="X1320" s="144"/>
      <c r="Y1320" s="151"/>
      <c r="Z1320" s="145"/>
      <c r="AB1320" s="144"/>
      <c r="AC1320" s="151"/>
      <c r="AD1320" s="145"/>
      <c r="AF1320" s="144"/>
      <c r="AG1320" s="151"/>
      <c r="AH1320" s="145"/>
      <c r="AJ1320" s="144"/>
      <c r="AK1320" s="151"/>
    </row>
    <row r="1321" spans="3:37">
      <c r="C1321" s="308"/>
      <c r="E1321" s="2"/>
      <c r="F1321" s="145"/>
      <c r="G1321" s="161"/>
      <c r="H1321" s="144"/>
      <c r="I1321" s="145"/>
      <c r="J1321" s="176"/>
      <c r="L1321" s="144"/>
      <c r="M1321" s="150"/>
      <c r="N1321" s="145"/>
      <c r="P1321" s="144"/>
      <c r="Q1321" s="151"/>
      <c r="R1321" s="145"/>
      <c r="T1321" s="144"/>
      <c r="U1321" s="162"/>
      <c r="V1321" s="145"/>
      <c r="X1321" s="144"/>
      <c r="Y1321" s="151"/>
      <c r="Z1321" s="145"/>
      <c r="AB1321" s="144"/>
      <c r="AC1321" s="151"/>
      <c r="AD1321" s="145"/>
      <c r="AF1321" s="144"/>
      <c r="AG1321" s="151"/>
      <c r="AH1321" s="145"/>
      <c r="AJ1321" s="144"/>
      <c r="AK1321" s="151"/>
    </row>
    <row r="1322" spans="3:37">
      <c r="C1322" s="308"/>
      <c r="E1322" s="2"/>
      <c r="F1322" s="145"/>
      <c r="G1322" s="161"/>
      <c r="H1322" s="144"/>
      <c r="I1322" s="145"/>
      <c r="J1322" s="176"/>
      <c r="L1322" s="144"/>
      <c r="M1322" s="150"/>
      <c r="N1322" s="145"/>
      <c r="P1322" s="144"/>
      <c r="Q1322" s="151"/>
      <c r="R1322" s="145"/>
      <c r="T1322" s="144"/>
      <c r="U1322" s="162"/>
      <c r="V1322" s="145"/>
      <c r="X1322" s="144"/>
      <c r="Y1322" s="151"/>
      <c r="Z1322" s="145"/>
      <c r="AB1322" s="144"/>
      <c r="AC1322" s="151"/>
      <c r="AD1322" s="145"/>
      <c r="AF1322" s="144"/>
      <c r="AG1322" s="151"/>
      <c r="AH1322" s="145"/>
      <c r="AJ1322" s="144"/>
      <c r="AK1322" s="151"/>
    </row>
    <row r="1323" spans="3:37">
      <c r="C1323" s="308"/>
      <c r="E1323" s="2"/>
      <c r="F1323" s="145"/>
      <c r="G1323" s="161"/>
      <c r="H1323" s="144"/>
      <c r="I1323" s="145"/>
      <c r="J1323" s="176"/>
      <c r="L1323" s="144"/>
      <c r="M1323" s="150"/>
      <c r="N1323" s="145"/>
      <c r="P1323" s="144"/>
      <c r="Q1323" s="151"/>
      <c r="R1323" s="145"/>
      <c r="T1323" s="144"/>
      <c r="U1323" s="162"/>
      <c r="V1323" s="145"/>
      <c r="X1323" s="144"/>
      <c r="Y1323" s="151"/>
      <c r="Z1323" s="145"/>
      <c r="AB1323" s="144"/>
      <c r="AC1323" s="151"/>
      <c r="AD1323" s="145"/>
      <c r="AF1323" s="144"/>
      <c r="AG1323" s="151"/>
      <c r="AH1323" s="145"/>
      <c r="AJ1323" s="144"/>
      <c r="AK1323" s="151"/>
    </row>
    <row r="1324" spans="3:37">
      <c r="C1324" s="308"/>
      <c r="E1324" s="2"/>
      <c r="F1324" s="145"/>
      <c r="G1324" s="161"/>
      <c r="H1324" s="144"/>
      <c r="I1324" s="145"/>
      <c r="J1324" s="176"/>
      <c r="L1324" s="144"/>
      <c r="M1324" s="150"/>
      <c r="N1324" s="145"/>
      <c r="P1324" s="144"/>
      <c r="Q1324" s="151"/>
      <c r="R1324" s="145"/>
      <c r="T1324" s="144"/>
      <c r="U1324" s="162"/>
      <c r="V1324" s="145"/>
      <c r="X1324" s="144"/>
      <c r="Y1324" s="151"/>
      <c r="Z1324" s="145"/>
      <c r="AB1324" s="144"/>
      <c r="AC1324" s="151"/>
      <c r="AD1324" s="145"/>
      <c r="AF1324" s="144"/>
      <c r="AG1324" s="151"/>
      <c r="AH1324" s="145"/>
      <c r="AJ1324" s="144"/>
      <c r="AK1324" s="151"/>
    </row>
    <row r="1325" spans="3:37">
      <c r="C1325" s="308"/>
      <c r="E1325" s="2"/>
      <c r="F1325" s="145"/>
      <c r="G1325" s="161"/>
      <c r="H1325" s="144"/>
      <c r="I1325" s="145"/>
      <c r="J1325" s="176"/>
      <c r="L1325" s="144"/>
      <c r="M1325" s="150"/>
      <c r="N1325" s="145"/>
      <c r="P1325" s="144"/>
      <c r="Q1325" s="151"/>
      <c r="R1325" s="145"/>
      <c r="T1325" s="144"/>
      <c r="U1325" s="162"/>
      <c r="V1325" s="145"/>
      <c r="X1325" s="144"/>
      <c r="Y1325" s="151"/>
      <c r="Z1325" s="145"/>
      <c r="AB1325" s="144"/>
      <c r="AC1325" s="151"/>
      <c r="AD1325" s="145"/>
      <c r="AF1325" s="144"/>
      <c r="AG1325" s="151"/>
      <c r="AH1325" s="145"/>
      <c r="AJ1325" s="144"/>
      <c r="AK1325" s="151"/>
    </row>
    <row r="1326" spans="3:37">
      <c r="C1326" s="308"/>
      <c r="E1326" s="2"/>
      <c r="F1326" s="145"/>
      <c r="G1326" s="161"/>
      <c r="H1326" s="144"/>
      <c r="I1326" s="145"/>
      <c r="J1326" s="176"/>
      <c r="L1326" s="144"/>
      <c r="M1326" s="150"/>
      <c r="N1326" s="145"/>
      <c r="P1326" s="144"/>
      <c r="Q1326" s="151"/>
      <c r="R1326" s="145"/>
      <c r="T1326" s="144"/>
      <c r="U1326" s="162"/>
      <c r="V1326" s="145"/>
      <c r="X1326" s="144"/>
      <c r="Y1326" s="151"/>
      <c r="Z1326" s="145"/>
      <c r="AB1326" s="144"/>
      <c r="AC1326" s="151"/>
      <c r="AD1326" s="145"/>
      <c r="AF1326" s="144"/>
      <c r="AG1326" s="151"/>
      <c r="AH1326" s="145"/>
      <c r="AJ1326" s="144"/>
      <c r="AK1326" s="151"/>
    </row>
    <row r="1327" spans="3:37">
      <c r="C1327" s="308"/>
      <c r="E1327" s="2"/>
      <c r="F1327" s="145"/>
      <c r="G1327" s="161"/>
      <c r="H1327" s="144"/>
      <c r="I1327" s="145"/>
      <c r="J1327" s="176"/>
      <c r="L1327" s="144"/>
      <c r="M1327" s="150"/>
      <c r="N1327" s="145"/>
      <c r="P1327" s="144"/>
      <c r="Q1327" s="151"/>
      <c r="R1327" s="145"/>
      <c r="T1327" s="144"/>
      <c r="U1327" s="162"/>
      <c r="V1327" s="145"/>
      <c r="X1327" s="144"/>
      <c r="Y1327" s="151"/>
      <c r="Z1327" s="145"/>
      <c r="AB1327" s="144"/>
      <c r="AC1327" s="151"/>
      <c r="AD1327" s="145"/>
      <c r="AF1327" s="144"/>
      <c r="AG1327" s="151"/>
      <c r="AH1327" s="145"/>
      <c r="AJ1327" s="144"/>
      <c r="AK1327" s="151"/>
    </row>
    <row r="1328" spans="3:37">
      <c r="C1328" s="308"/>
      <c r="E1328" s="2"/>
      <c r="F1328" s="145"/>
      <c r="G1328" s="161"/>
      <c r="H1328" s="144"/>
      <c r="I1328" s="145"/>
      <c r="J1328" s="176"/>
      <c r="L1328" s="144"/>
      <c r="M1328" s="150"/>
      <c r="N1328" s="145"/>
      <c r="P1328" s="144"/>
      <c r="Q1328" s="151"/>
      <c r="R1328" s="145"/>
      <c r="T1328" s="144"/>
      <c r="U1328" s="162"/>
      <c r="V1328" s="145"/>
      <c r="X1328" s="144"/>
      <c r="Y1328" s="151"/>
      <c r="Z1328" s="145"/>
      <c r="AB1328" s="144"/>
      <c r="AC1328" s="151"/>
      <c r="AD1328" s="145"/>
      <c r="AF1328" s="144"/>
      <c r="AG1328" s="151"/>
      <c r="AH1328" s="145"/>
      <c r="AJ1328" s="144"/>
      <c r="AK1328" s="151"/>
    </row>
    <row r="1329" spans="1:37">
      <c r="C1329" s="308"/>
      <c r="E1329" s="2"/>
      <c r="F1329" s="145"/>
      <c r="G1329" s="161"/>
      <c r="H1329" s="144"/>
      <c r="I1329" s="145"/>
      <c r="J1329" s="176"/>
      <c r="L1329" s="144"/>
      <c r="M1329" s="150"/>
      <c r="N1329" s="145"/>
      <c r="P1329" s="144"/>
      <c r="Q1329" s="151"/>
      <c r="R1329" s="145"/>
      <c r="T1329" s="144"/>
      <c r="U1329" s="162"/>
      <c r="V1329" s="145"/>
      <c r="X1329" s="144"/>
      <c r="Y1329" s="151"/>
      <c r="Z1329" s="145"/>
      <c r="AB1329" s="144"/>
      <c r="AC1329" s="151"/>
      <c r="AD1329" s="145"/>
      <c r="AF1329" s="144"/>
      <c r="AG1329" s="151"/>
      <c r="AH1329" s="145"/>
      <c r="AJ1329" s="144"/>
      <c r="AK1329" s="151"/>
    </row>
    <row r="1330" spans="1:37">
      <c r="C1330" s="308"/>
      <c r="E1330" s="2"/>
      <c r="F1330" s="145"/>
      <c r="G1330" s="161"/>
      <c r="H1330" s="144"/>
      <c r="I1330" s="145"/>
      <c r="J1330" s="176"/>
      <c r="L1330" s="144"/>
      <c r="M1330" s="150"/>
      <c r="N1330" s="145"/>
      <c r="P1330" s="144"/>
      <c r="Q1330" s="151"/>
      <c r="R1330" s="145"/>
      <c r="T1330" s="144"/>
      <c r="U1330" s="162"/>
      <c r="V1330" s="145"/>
      <c r="X1330" s="144"/>
      <c r="Y1330" s="151"/>
      <c r="Z1330" s="145"/>
      <c r="AB1330" s="144"/>
      <c r="AC1330" s="151"/>
      <c r="AD1330" s="145"/>
      <c r="AF1330" s="144"/>
      <c r="AG1330" s="151"/>
      <c r="AH1330" s="145"/>
      <c r="AJ1330" s="144"/>
      <c r="AK1330" s="151"/>
    </row>
    <row r="1331" spans="1:37">
      <c r="C1331" s="308"/>
      <c r="E1331" s="2"/>
      <c r="F1331" s="145"/>
      <c r="G1331" s="161"/>
      <c r="H1331" s="144"/>
      <c r="I1331" s="145"/>
      <c r="J1331" s="176"/>
      <c r="L1331" s="144"/>
      <c r="M1331" s="150"/>
      <c r="N1331" s="145"/>
      <c r="P1331" s="144"/>
      <c r="Q1331" s="151"/>
      <c r="R1331" s="145"/>
      <c r="T1331" s="144"/>
      <c r="U1331" s="162"/>
      <c r="V1331" s="145"/>
      <c r="X1331" s="144"/>
      <c r="Y1331" s="151"/>
      <c r="Z1331" s="145"/>
      <c r="AB1331" s="144"/>
      <c r="AC1331" s="151"/>
      <c r="AD1331" s="145"/>
      <c r="AF1331" s="144"/>
      <c r="AG1331" s="151"/>
      <c r="AH1331" s="145"/>
      <c r="AJ1331" s="144"/>
      <c r="AK1331" s="151"/>
    </row>
    <row r="1332" spans="1:37">
      <c r="A1332" s="92"/>
      <c r="C1332" s="308"/>
      <c r="E1332" s="2"/>
      <c r="F1332" s="145"/>
      <c r="G1332" s="161"/>
      <c r="H1332" s="144"/>
      <c r="I1332" s="145"/>
      <c r="J1332" s="176"/>
      <c r="L1332" s="144"/>
      <c r="M1332" s="150"/>
      <c r="N1332" s="145"/>
      <c r="P1332" s="144"/>
      <c r="Q1332" s="151"/>
      <c r="R1332" s="145"/>
      <c r="T1332" s="144"/>
      <c r="U1332" s="162"/>
      <c r="V1332" s="145"/>
      <c r="X1332" s="144"/>
      <c r="Y1332" s="151"/>
      <c r="Z1332" s="145"/>
      <c r="AB1332" s="144"/>
      <c r="AC1332" s="151"/>
      <c r="AD1332" s="145"/>
      <c r="AF1332" s="144"/>
      <c r="AG1332" s="151"/>
      <c r="AH1332" s="145"/>
      <c r="AJ1332" s="144"/>
      <c r="AK1332" s="151"/>
    </row>
    <row r="1333" spans="1:37">
      <c r="C1333" s="308"/>
      <c r="E1333" s="2"/>
      <c r="F1333" s="145"/>
      <c r="G1333" s="161"/>
      <c r="H1333" s="144"/>
      <c r="I1333" s="145"/>
      <c r="J1333" s="176"/>
      <c r="L1333" s="144"/>
      <c r="M1333" s="150"/>
      <c r="N1333" s="145"/>
      <c r="P1333" s="144"/>
      <c r="Q1333" s="151"/>
      <c r="R1333" s="145"/>
      <c r="T1333" s="144"/>
      <c r="U1333" s="162"/>
      <c r="V1333" s="145"/>
      <c r="X1333" s="144"/>
      <c r="Y1333" s="151"/>
      <c r="Z1333" s="145"/>
      <c r="AB1333" s="144"/>
      <c r="AC1333" s="151"/>
      <c r="AD1333" s="145"/>
      <c r="AF1333" s="144"/>
      <c r="AG1333" s="151"/>
      <c r="AH1333" s="145"/>
      <c r="AJ1333" s="144"/>
      <c r="AK1333" s="151"/>
    </row>
    <row r="1334" spans="1:37">
      <c r="C1334" s="308"/>
      <c r="E1334" s="2"/>
      <c r="F1334" s="145"/>
      <c r="G1334" s="161"/>
      <c r="H1334" s="144"/>
      <c r="I1334" s="145"/>
      <c r="J1334" s="176"/>
      <c r="L1334" s="144"/>
      <c r="M1334" s="150"/>
      <c r="N1334" s="145"/>
      <c r="P1334" s="144"/>
      <c r="Q1334" s="151"/>
      <c r="R1334" s="145"/>
      <c r="T1334" s="144"/>
      <c r="U1334" s="162"/>
      <c r="V1334" s="145"/>
      <c r="X1334" s="144"/>
      <c r="Y1334" s="151"/>
      <c r="Z1334" s="145"/>
      <c r="AB1334" s="144"/>
      <c r="AC1334" s="151"/>
      <c r="AD1334" s="145"/>
      <c r="AF1334" s="144"/>
      <c r="AG1334" s="151"/>
      <c r="AH1334" s="145"/>
      <c r="AJ1334" s="144"/>
      <c r="AK1334" s="151"/>
    </row>
    <row r="1335" spans="1:37">
      <c r="C1335" s="308"/>
      <c r="E1335" s="2"/>
      <c r="F1335" s="145"/>
      <c r="G1335" s="161"/>
      <c r="H1335" s="144"/>
      <c r="I1335" s="145"/>
      <c r="J1335" s="176"/>
      <c r="L1335" s="144"/>
      <c r="M1335" s="150"/>
      <c r="N1335" s="145"/>
      <c r="P1335" s="144"/>
      <c r="Q1335" s="151"/>
      <c r="R1335" s="145"/>
      <c r="T1335" s="144"/>
      <c r="U1335" s="162"/>
      <c r="V1335" s="145"/>
      <c r="X1335" s="144"/>
      <c r="Y1335" s="151"/>
      <c r="Z1335" s="145"/>
      <c r="AB1335" s="144"/>
      <c r="AC1335" s="151"/>
      <c r="AD1335" s="145"/>
      <c r="AF1335" s="144"/>
      <c r="AG1335" s="151"/>
      <c r="AH1335" s="145"/>
      <c r="AJ1335" s="144"/>
      <c r="AK1335" s="151"/>
    </row>
    <row r="1336" spans="1:37">
      <c r="C1336" s="308"/>
      <c r="E1336" s="2"/>
      <c r="F1336" s="145"/>
      <c r="G1336" s="161"/>
      <c r="H1336" s="144"/>
      <c r="I1336" s="145"/>
      <c r="J1336" s="176"/>
      <c r="L1336" s="144"/>
      <c r="M1336" s="150"/>
      <c r="N1336" s="145"/>
      <c r="P1336" s="144"/>
      <c r="Q1336" s="151"/>
      <c r="R1336" s="145"/>
      <c r="T1336" s="144"/>
      <c r="U1336" s="162"/>
      <c r="V1336" s="145"/>
      <c r="X1336" s="144"/>
      <c r="Y1336" s="151"/>
      <c r="Z1336" s="145"/>
      <c r="AB1336" s="144"/>
      <c r="AC1336" s="151"/>
      <c r="AD1336" s="145"/>
      <c r="AF1336" s="144"/>
      <c r="AG1336" s="151"/>
      <c r="AH1336" s="145"/>
      <c r="AJ1336" s="144"/>
      <c r="AK1336" s="151"/>
    </row>
    <row r="1337" spans="1:37">
      <c r="C1337" s="308"/>
      <c r="E1337" s="2"/>
      <c r="F1337" s="145"/>
      <c r="G1337" s="161"/>
      <c r="H1337" s="144"/>
      <c r="I1337" s="145"/>
      <c r="J1337" s="176"/>
      <c r="L1337" s="144"/>
      <c r="M1337" s="150"/>
      <c r="N1337" s="145"/>
      <c r="P1337" s="144"/>
      <c r="Q1337" s="151"/>
      <c r="R1337" s="145"/>
      <c r="T1337" s="144"/>
      <c r="U1337" s="162"/>
      <c r="V1337" s="145"/>
      <c r="X1337" s="144"/>
      <c r="Y1337" s="151"/>
      <c r="Z1337" s="145"/>
      <c r="AB1337" s="144"/>
      <c r="AC1337" s="151"/>
      <c r="AD1337" s="145"/>
      <c r="AF1337" s="144"/>
      <c r="AG1337" s="151"/>
      <c r="AH1337" s="145"/>
      <c r="AJ1337" s="144"/>
      <c r="AK1337" s="151"/>
    </row>
    <row r="1338" spans="1:37">
      <c r="C1338" s="308"/>
      <c r="E1338" s="2"/>
      <c r="F1338" s="145"/>
      <c r="G1338" s="161"/>
      <c r="H1338" s="144"/>
      <c r="I1338" s="145"/>
      <c r="J1338" s="176"/>
      <c r="L1338" s="144"/>
      <c r="M1338" s="150"/>
      <c r="N1338" s="145"/>
      <c r="P1338" s="144"/>
      <c r="Q1338" s="151"/>
      <c r="R1338" s="145"/>
      <c r="T1338" s="144"/>
      <c r="U1338" s="162"/>
      <c r="V1338" s="145"/>
      <c r="X1338" s="144"/>
      <c r="Y1338" s="151"/>
      <c r="Z1338" s="145"/>
      <c r="AB1338" s="144"/>
      <c r="AC1338" s="151"/>
      <c r="AD1338" s="145"/>
      <c r="AF1338" s="144"/>
      <c r="AG1338" s="151"/>
      <c r="AH1338" s="145"/>
      <c r="AJ1338" s="144"/>
      <c r="AK1338" s="151"/>
    </row>
    <row r="1339" spans="1:37">
      <c r="C1339" s="308"/>
      <c r="E1339" s="2"/>
      <c r="F1339" s="145"/>
      <c r="G1339" s="161"/>
      <c r="H1339" s="144"/>
      <c r="I1339" s="145"/>
      <c r="J1339" s="176"/>
      <c r="L1339" s="144"/>
      <c r="M1339" s="150"/>
      <c r="N1339" s="145"/>
      <c r="P1339" s="144"/>
      <c r="Q1339" s="151"/>
      <c r="R1339" s="145"/>
      <c r="T1339" s="144"/>
      <c r="U1339" s="162"/>
      <c r="V1339" s="145"/>
      <c r="X1339" s="144"/>
      <c r="Y1339" s="151"/>
      <c r="Z1339" s="145"/>
      <c r="AB1339" s="144"/>
      <c r="AC1339" s="151"/>
      <c r="AD1339" s="145"/>
      <c r="AF1339" s="144"/>
      <c r="AG1339" s="151"/>
      <c r="AH1339" s="145"/>
      <c r="AJ1339" s="144"/>
      <c r="AK1339" s="151"/>
    </row>
    <row r="1340" spans="1:37">
      <c r="C1340" s="308"/>
      <c r="E1340" s="2"/>
      <c r="F1340" s="145"/>
      <c r="G1340" s="161"/>
      <c r="H1340" s="144"/>
      <c r="I1340" s="145"/>
      <c r="J1340" s="176"/>
      <c r="L1340" s="144"/>
      <c r="M1340" s="150"/>
      <c r="N1340" s="145"/>
      <c r="P1340" s="144"/>
      <c r="Q1340" s="151"/>
      <c r="R1340" s="145"/>
      <c r="T1340" s="144"/>
      <c r="U1340" s="162"/>
      <c r="V1340" s="145"/>
      <c r="X1340" s="144"/>
      <c r="Y1340" s="151"/>
      <c r="Z1340" s="145"/>
      <c r="AB1340" s="144"/>
      <c r="AC1340" s="151"/>
      <c r="AD1340" s="145"/>
      <c r="AF1340" s="144"/>
      <c r="AG1340" s="151"/>
      <c r="AH1340" s="145"/>
      <c r="AJ1340" s="144"/>
      <c r="AK1340" s="151"/>
    </row>
    <row r="1341" spans="1:37">
      <c r="C1341" s="308"/>
      <c r="E1341" s="2"/>
      <c r="F1341" s="145"/>
      <c r="G1341" s="161"/>
      <c r="H1341" s="144"/>
      <c r="I1341" s="145"/>
      <c r="J1341" s="176"/>
      <c r="L1341" s="144"/>
      <c r="M1341" s="150"/>
      <c r="N1341" s="145"/>
      <c r="P1341" s="144"/>
      <c r="Q1341" s="151"/>
      <c r="R1341" s="145"/>
      <c r="T1341" s="144"/>
      <c r="U1341" s="162"/>
      <c r="V1341" s="145"/>
      <c r="X1341" s="144"/>
      <c r="Y1341" s="151"/>
      <c r="Z1341" s="145"/>
      <c r="AB1341" s="144"/>
      <c r="AC1341" s="151"/>
      <c r="AD1341" s="145"/>
      <c r="AF1341" s="144"/>
      <c r="AG1341" s="151"/>
      <c r="AH1341" s="145"/>
      <c r="AJ1341" s="144"/>
      <c r="AK1341" s="151"/>
    </row>
    <row r="1342" spans="1:37">
      <c r="C1342" s="308"/>
      <c r="E1342" s="2"/>
      <c r="F1342" s="145"/>
      <c r="G1342" s="161"/>
      <c r="H1342" s="144"/>
      <c r="I1342" s="145"/>
      <c r="J1342" s="176"/>
      <c r="L1342" s="144"/>
      <c r="M1342" s="150"/>
      <c r="N1342" s="145"/>
      <c r="P1342" s="144"/>
      <c r="Q1342" s="151"/>
      <c r="R1342" s="145"/>
      <c r="T1342" s="144"/>
      <c r="U1342" s="162"/>
      <c r="V1342" s="145"/>
      <c r="X1342" s="144"/>
      <c r="Y1342" s="151"/>
      <c r="Z1342" s="145"/>
      <c r="AB1342" s="144"/>
      <c r="AC1342" s="151"/>
      <c r="AD1342" s="145"/>
      <c r="AF1342" s="144"/>
      <c r="AG1342" s="151"/>
      <c r="AH1342" s="145"/>
      <c r="AJ1342" s="144"/>
      <c r="AK1342" s="151"/>
    </row>
    <row r="1343" spans="1:37">
      <c r="C1343" s="308"/>
      <c r="E1343" s="2"/>
      <c r="F1343" s="145"/>
      <c r="G1343" s="161"/>
      <c r="H1343" s="144"/>
      <c r="I1343" s="145"/>
      <c r="J1343" s="176"/>
      <c r="L1343" s="144"/>
      <c r="M1343" s="150"/>
      <c r="N1343" s="145"/>
      <c r="P1343" s="144"/>
      <c r="Q1343" s="151"/>
      <c r="R1343" s="145"/>
      <c r="T1343" s="144"/>
      <c r="U1343" s="162"/>
      <c r="V1343" s="145"/>
      <c r="X1343" s="144"/>
      <c r="Y1343" s="151"/>
      <c r="Z1343" s="145"/>
      <c r="AB1343" s="144"/>
      <c r="AC1343" s="151"/>
      <c r="AD1343" s="145"/>
      <c r="AF1343" s="144"/>
      <c r="AG1343" s="151"/>
      <c r="AH1343" s="145"/>
      <c r="AJ1343" s="144"/>
      <c r="AK1343" s="151"/>
    </row>
    <row r="1344" spans="1:37">
      <c r="C1344" s="308"/>
      <c r="E1344" s="2"/>
      <c r="F1344" s="145"/>
      <c r="G1344" s="161"/>
      <c r="H1344" s="144"/>
      <c r="I1344" s="145"/>
      <c r="J1344" s="176"/>
      <c r="L1344" s="144"/>
      <c r="M1344" s="150"/>
      <c r="N1344" s="145"/>
      <c r="P1344" s="144"/>
      <c r="Q1344" s="151"/>
      <c r="R1344" s="145"/>
      <c r="T1344" s="144"/>
      <c r="U1344" s="162"/>
      <c r="V1344" s="145"/>
      <c r="X1344" s="144"/>
      <c r="Y1344" s="151"/>
      <c r="Z1344" s="145"/>
      <c r="AB1344" s="144"/>
      <c r="AC1344" s="151"/>
      <c r="AD1344" s="145"/>
      <c r="AF1344" s="144"/>
      <c r="AG1344" s="151"/>
      <c r="AH1344" s="145"/>
      <c r="AJ1344" s="144"/>
      <c r="AK1344" s="151"/>
    </row>
    <row r="1345" spans="3:37">
      <c r="C1345" s="308"/>
      <c r="E1345" s="2"/>
      <c r="F1345" s="145"/>
      <c r="G1345" s="161"/>
      <c r="H1345" s="144"/>
      <c r="I1345" s="145"/>
      <c r="J1345" s="176"/>
      <c r="L1345" s="144"/>
      <c r="M1345" s="150"/>
      <c r="N1345" s="145"/>
      <c r="P1345" s="144"/>
      <c r="Q1345" s="151"/>
      <c r="R1345" s="145"/>
      <c r="T1345" s="144"/>
      <c r="U1345" s="162"/>
      <c r="V1345" s="145"/>
      <c r="X1345" s="144"/>
      <c r="Y1345" s="151"/>
      <c r="Z1345" s="145"/>
      <c r="AB1345" s="144"/>
      <c r="AC1345" s="151"/>
      <c r="AD1345" s="145"/>
      <c r="AF1345" s="144"/>
      <c r="AG1345" s="151"/>
      <c r="AH1345" s="145"/>
      <c r="AJ1345" s="144"/>
      <c r="AK1345" s="151"/>
    </row>
    <row r="1346" spans="3:37">
      <c r="C1346" s="308"/>
      <c r="E1346" s="2"/>
      <c r="F1346" s="145"/>
      <c r="G1346" s="161"/>
      <c r="H1346" s="144"/>
      <c r="I1346" s="145"/>
      <c r="J1346" s="176"/>
      <c r="L1346" s="144"/>
      <c r="M1346" s="150"/>
      <c r="N1346" s="145"/>
      <c r="P1346" s="144"/>
      <c r="Q1346" s="151"/>
      <c r="R1346" s="145"/>
      <c r="T1346" s="144"/>
      <c r="U1346" s="162"/>
      <c r="V1346" s="145"/>
      <c r="X1346" s="144"/>
      <c r="Y1346" s="151"/>
      <c r="Z1346" s="145"/>
      <c r="AB1346" s="144"/>
      <c r="AC1346" s="151"/>
      <c r="AD1346" s="145"/>
      <c r="AF1346" s="144"/>
      <c r="AG1346" s="151"/>
      <c r="AH1346" s="145"/>
      <c r="AJ1346" s="144"/>
      <c r="AK1346" s="151"/>
    </row>
    <row r="1347" spans="3:37">
      <c r="C1347" s="308"/>
      <c r="E1347" s="2"/>
      <c r="F1347" s="145"/>
      <c r="G1347" s="161"/>
      <c r="H1347" s="144"/>
      <c r="I1347" s="145"/>
      <c r="J1347" s="176"/>
      <c r="L1347" s="144"/>
      <c r="M1347" s="150"/>
      <c r="N1347" s="145"/>
      <c r="P1347" s="144"/>
      <c r="Q1347" s="151"/>
      <c r="R1347" s="145"/>
      <c r="T1347" s="144"/>
      <c r="U1347" s="162"/>
      <c r="V1347" s="145"/>
      <c r="X1347" s="144"/>
      <c r="Y1347" s="151"/>
      <c r="Z1347" s="145"/>
      <c r="AB1347" s="144"/>
      <c r="AC1347" s="151"/>
      <c r="AD1347" s="145"/>
      <c r="AF1347" s="144"/>
      <c r="AG1347" s="151"/>
      <c r="AH1347" s="145"/>
      <c r="AJ1347" s="144"/>
      <c r="AK1347" s="151"/>
    </row>
    <row r="1348" spans="3:37">
      <c r="C1348" s="308"/>
      <c r="E1348" s="2"/>
      <c r="F1348" s="145"/>
      <c r="G1348" s="161"/>
      <c r="H1348" s="144"/>
      <c r="I1348" s="145"/>
      <c r="J1348" s="176"/>
      <c r="L1348" s="144"/>
      <c r="M1348" s="150"/>
      <c r="N1348" s="145"/>
      <c r="P1348" s="144"/>
      <c r="Q1348" s="151"/>
      <c r="R1348" s="145"/>
      <c r="T1348" s="144"/>
      <c r="U1348" s="162"/>
      <c r="V1348" s="145"/>
      <c r="X1348" s="144"/>
      <c r="Y1348" s="151"/>
      <c r="Z1348" s="145"/>
      <c r="AB1348" s="144"/>
      <c r="AC1348" s="151"/>
      <c r="AD1348" s="145"/>
      <c r="AF1348" s="144"/>
      <c r="AG1348" s="151"/>
      <c r="AH1348" s="145"/>
      <c r="AJ1348" s="144"/>
      <c r="AK1348" s="151"/>
    </row>
    <row r="1349" spans="3:37">
      <c r="C1349" s="308"/>
      <c r="E1349" s="2"/>
      <c r="F1349" s="145"/>
      <c r="G1349" s="161"/>
      <c r="H1349" s="144"/>
      <c r="I1349" s="145"/>
      <c r="J1349" s="176"/>
      <c r="L1349" s="144"/>
      <c r="M1349" s="150"/>
      <c r="N1349" s="145"/>
      <c r="P1349" s="144"/>
      <c r="Q1349" s="151"/>
      <c r="R1349" s="145"/>
      <c r="T1349" s="144"/>
      <c r="U1349" s="162"/>
      <c r="V1349" s="145"/>
      <c r="X1349" s="144"/>
      <c r="Y1349" s="151"/>
      <c r="Z1349" s="145"/>
      <c r="AB1349" s="144"/>
      <c r="AC1349" s="151"/>
      <c r="AD1349" s="145"/>
      <c r="AF1349" s="144"/>
      <c r="AG1349" s="151"/>
      <c r="AH1349" s="145"/>
      <c r="AJ1349" s="144"/>
      <c r="AK1349" s="151"/>
    </row>
    <row r="1350" spans="3:37">
      <c r="C1350" s="308"/>
      <c r="E1350" s="2"/>
      <c r="F1350" s="145"/>
      <c r="G1350" s="161"/>
      <c r="H1350" s="144"/>
      <c r="I1350" s="145"/>
      <c r="J1350" s="176"/>
      <c r="L1350" s="144"/>
      <c r="M1350" s="150"/>
      <c r="N1350" s="145"/>
      <c r="P1350" s="144"/>
      <c r="Q1350" s="151"/>
      <c r="R1350" s="145"/>
      <c r="T1350" s="144"/>
      <c r="U1350" s="162"/>
      <c r="V1350" s="145"/>
      <c r="X1350" s="144"/>
      <c r="Y1350" s="151"/>
      <c r="Z1350" s="145"/>
      <c r="AB1350" s="144"/>
      <c r="AC1350" s="151"/>
      <c r="AD1350" s="145"/>
      <c r="AF1350" s="144"/>
      <c r="AG1350" s="151"/>
      <c r="AH1350" s="145"/>
      <c r="AJ1350" s="144"/>
      <c r="AK1350" s="151"/>
    </row>
    <row r="1351" spans="3:37">
      <c r="C1351" s="308"/>
      <c r="E1351" s="2"/>
      <c r="F1351" s="145"/>
      <c r="G1351" s="161"/>
      <c r="H1351" s="144"/>
      <c r="I1351" s="145"/>
      <c r="J1351" s="176"/>
      <c r="L1351" s="144"/>
      <c r="M1351" s="150"/>
      <c r="N1351" s="145"/>
      <c r="P1351" s="144"/>
      <c r="Q1351" s="151"/>
      <c r="R1351" s="145"/>
      <c r="T1351" s="144"/>
      <c r="U1351" s="162"/>
      <c r="V1351" s="145"/>
      <c r="X1351" s="144"/>
      <c r="Y1351" s="151"/>
      <c r="Z1351" s="145"/>
      <c r="AB1351" s="144"/>
      <c r="AC1351" s="151"/>
      <c r="AD1351" s="145"/>
      <c r="AF1351" s="144"/>
      <c r="AG1351" s="151"/>
      <c r="AH1351" s="145"/>
      <c r="AJ1351" s="144"/>
      <c r="AK1351" s="151"/>
    </row>
    <row r="1352" spans="3:37">
      <c r="C1352" s="308"/>
      <c r="E1352" s="2"/>
      <c r="F1352" s="145"/>
      <c r="G1352" s="161"/>
      <c r="H1352" s="144"/>
      <c r="I1352" s="145"/>
      <c r="J1352" s="176"/>
      <c r="L1352" s="144"/>
      <c r="M1352" s="150"/>
      <c r="N1352" s="145"/>
      <c r="P1352" s="144"/>
      <c r="Q1352" s="151"/>
      <c r="R1352" s="145"/>
      <c r="T1352" s="144"/>
      <c r="U1352" s="162"/>
      <c r="V1352" s="145"/>
      <c r="X1352" s="144"/>
      <c r="Y1352" s="151"/>
      <c r="Z1352" s="145"/>
      <c r="AB1352" s="144"/>
      <c r="AC1352" s="151"/>
      <c r="AD1352" s="145"/>
      <c r="AF1352" s="144"/>
      <c r="AG1352" s="151"/>
      <c r="AH1352" s="145"/>
      <c r="AJ1352" s="144"/>
      <c r="AK1352" s="151"/>
    </row>
    <row r="1353" spans="3:37">
      <c r="C1353" s="308"/>
      <c r="E1353" s="2"/>
      <c r="F1353" s="145"/>
      <c r="G1353" s="161"/>
      <c r="H1353" s="144"/>
      <c r="I1353" s="145"/>
      <c r="J1353" s="176"/>
      <c r="L1353" s="144"/>
      <c r="M1353" s="150"/>
      <c r="N1353" s="145"/>
      <c r="P1353" s="144"/>
      <c r="Q1353" s="151"/>
      <c r="R1353" s="145"/>
      <c r="T1353" s="144"/>
      <c r="U1353" s="162"/>
      <c r="V1353" s="145"/>
      <c r="X1353" s="144"/>
      <c r="Y1353" s="151"/>
      <c r="Z1353" s="145"/>
      <c r="AB1353" s="144"/>
      <c r="AC1353" s="151"/>
      <c r="AD1353" s="145"/>
      <c r="AF1353" s="144"/>
      <c r="AG1353" s="151"/>
      <c r="AH1353" s="145"/>
      <c r="AJ1353" s="144"/>
      <c r="AK1353" s="151"/>
    </row>
    <row r="1354" spans="3:37">
      <c r="C1354" s="308"/>
      <c r="E1354" s="2"/>
      <c r="F1354" s="145"/>
      <c r="G1354" s="161"/>
      <c r="H1354" s="144"/>
      <c r="I1354" s="145"/>
      <c r="J1354" s="176"/>
      <c r="L1354" s="144"/>
      <c r="M1354" s="150"/>
      <c r="N1354" s="145"/>
      <c r="P1354" s="144"/>
      <c r="Q1354" s="151"/>
      <c r="R1354" s="145"/>
      <c r="T1354" s="144"/>
      <c r="U1354" s="162"/>
      <c r="V1354" s="145"/>
      <c r="X1354" s="144"/>
      <c r="Y1354" s="151"/>
      <c r="Z1354" s="145"/>
      <c r="AB1354" s="144"/>
      <c r="AC1354" s="151"/>
      <c r="AD1354" s="145"/>
      <c r="AF1354" s="144"/>
      <c r="AG1354" s="151"/>
      <c r="AH1354" s="145"/>
      <c r="AJ1354" s="144"/>
      <c r="AK1354" s="151"/>
    </row>
    <row r="1355" spans="3:37">
      <c r="C1355" s="308"/>
      <c r="E1355" s="2"/>
      <c r="F1355" s="145"/>
      <c r="G1355" s="161"/>
      <c r="H1355" s="144"/>
      <c r="I1355" s="145"/>
      <c r="J1355" s="176"/>
      <c r="L1355" s="144"/>
      <c r="M1355" s="150"/>
      <c r="N1355" s="145"/>
      <c r="P1355" s="144"/>
      <c r="Q1355" s="151"/>
      <c r="R1355" s="145"/>
      <c r="T1355" s="144"/>
      <c r="U1355" s="162"/>
      <c r="V1355" s="145"/>
      <c r="X1355" s="144"/>
      <c r="Y1355" s="151"/>
      <c r="Z1355" s="145"/>
      <c r="AB1355" s="144"/>
      <c r="AC1355" s="151"/>
      <c r="AD1355" s="145"/>
      <c r="AF1355" s="144"/>
      <c r="AG1355" s="151"/>
      <c r="AH1355" s="145"/>
      <c r="AJ1355" s="144"/>
      <c r="AK1355" s="151"/>
    </row>
    <row r="1356" spans="3:37">
      <c r="C1356" s="308"/>
      <c r="E1356" s="2"/>
      <c r="F1356" s="145"/>
      <c r="G1356" s="161"/>
      <c r="H1356" s="144"/>
      <c r="I1356" s="145"/>
      <c r="J1356" s="176"/>
      <c r="L1356" s="144"/>
      <c r="M1356" s="150"/>
      <c r="N1356" s="145"/>
      <c r="P1356" s="144"/>
      <c r="Q1356" s="151"/>
      <c r="R1356" s="145"/>
      <c r="T1356" s="144"/>
      <c r="U1356" s="162"/>
      <c r="V1356" s="145"/>
      <c r="X1356" s="144"/>
      <c r="Y1356" s="151"/>
      <c r="Z1356" s="145"/>
      <c r="AB1356" s="144"/>
      <c r="AC1356" s="151"/>
      <c r="AD1356" s="145"/>
      <c r="AF1356" s="144"/>
      <c r="AG1356" s="151"/>
      <c r="AH1356" s="145"/>
      <c r="AJ1356" s="144"/>
      <c r="AK1356" s="151"/>
    </row>
    <row r="1357" spans="3:37">
      <c r="C1357" s="308"/>
      <c r="E1357" s="2"/>
      <c r="F1357" s="145"/>
      <c r="G1357" s="161"/>
      <c r="H1357" s="144"/>
      <c r="I1357" s="145"/>
      <c r="J1357" s="176"/>
      <c r="L1357" s="144"/>
      <c r="M1357" s="150"/>
      <c r="N1357" s="145"/>
      <c r="P1357" s="144"/>
      <c r="Q1357" s="151"/>
      <c r="R1357" s="145"/>
      <c r="T1357" s="144"/>
      <c r="U1357" s="162"/>
      <c r="V1357" s="145"/>
      <c r="X1357" s="144"/>
      <c r="Y1357" s="151"/>
      <c r="Z1357" s="145"/>
      <c r="AB1357" s="144"/>
      <c r="AC1357" s="151"/>
      <c r="AD1357" s="145"/>
      <c r="AF1357" s="144"/>
      <c r="AG1357" s="151"/>
      <c r="AH1357" s="145"/>
      <c r="AJ1357" s="144"/>
      <c r="AK1357" s="151"/>
    </row>
    <row r="1358" spans="3:37">
      <c r="C1358" s="308"/>
      <c r="E1358" s="2"/>
      <c r="F1358" s="145"/>
      <c r="G1358" s="161"/>
      <c r="H1358" s="144"/>
      <c r="I1358" s="145"/>
      <c r="J1358" s="176"/>
      <c r="L1358" s="144"/>
      <c r="M1358" s="150"/>
      <c r="N1358" s="145"/>
      <c r="P1358" s="144"/>
      <c r="Q1358" s="151"/>
      <c r="R1358" s="145"/>
      <c r="T1358" s="144"/>
      <c r="U1358" s="162"/>
      <c r="V1358" s="145"/>
      <c r="X1358" s="144"/>
      <c r="Y1358" s="151"/>
      <c r="Z1358" s="145"/>
      <c r="AB1358" s="144"/>
      <c r="AC1358" s="151"/>
      <c r="AD1358" s="145"/>
      <c r="AF1358" s="144"/>
      <c r="AG1358" s="151"/>
      <c r="AH1358" s="145"/>
      <c r="AJ1358" s="144"/>
      <c r="AK1358" s="151"/>
    </row>
    <row r="1359" spans="3:37">
      <c r="C1359" s="308"/>
      <c r="E1359" s="2"/>
      <c r="F1359" s="145"/>
      <c r="G1359" s="161"/>
      <c r="H1359" s="144"/>
      <c r="I1359" s="145"/>
      <c r="J1359" s="176"/>
      <c r="L1359" s="144"/>
      <c r="M1359" s="150"/>
      <c r="N1359" s="145"/>
      <c r="P1359" s="144"/>
      <c r="Q1359" s="151"/>
      <c r="R1359" s="145"/>
      <c r="T1359" s="144"/>
      <c r="U1359" s="162"/>
      <c r="V1359" s="145"/>
      <c r="X1359" s="144"/>
      <c r="Y1359" s="151"/>
      <c r="Z1359" s="145"/>
      <c r="AB1359" s="144"/>
      <c r="AC1359" s="151"/>
      <c r="AD1359" s="145"/>
      <c r="AF1359" s="144"/>
      <c r="AG1359" s="151"/>
      <c r="AH1359" s="145"/>
      <c r="AJ1359" s="144"/>
      <c r="AK1359" s="151"/>
    </row>
    <row r="1360" spans="3:37">
      <c r="C1360" s="308"/>
      <c r="E1360" s="2"/>
      <c r="F1360" s="145"/>
      <c r="G1360" s="161"/>
      <c r="H1360" s="144"/>
      <c r="I1360" s="145"/>
      <c r="J1360" s="176"/>
      <c r="L1360" s="144"/>
      <c r="M1360" s="150"/>
      <c r="N1360" s="145"/>
      <c r="P1360" s="144"/>
      <c r="Q1360" s="151"/>
      <c r="R1360" s="145"/>
      <c r="T1360" s="144"/>
      <c r="U1360" s="162"/>
      <c r="V1360" s="145"/>
      <c r="X1360" s="144"/>
      <c r="Y1360" s="151"/>
      <c r="Z1360" s="145"/>
      <c r="AB1360" s="144"/>
      <c r="AC1360" s="151"/>
      <c r="AD1360" s="145"/>
      <c r="AF1360" s="144"/>
      <c r="AG1360" s="151"/>
      <c r="AH1360" s="145"/>
      <c r="AJ1360" s="144"/>
      <c r="AK1360" s="151"/>
    </row>
    <row r="1361" spans="3:37">
      <c r="C1361" s="308"/>
      <c r="E1361" s="2"/>
      <c r="F1361" s="145"/>
      <c r="G1361" s="161"/>
      <c r="H1361" s="144"/>
      <c r="I1361" s="145"/>
      <c r="J1361" s="176"/>
      <c r="L1361" s="144"/>
      <c r="M1361" s="150"/>
      <c r="N1361" s="145"/>
      <c r="P1361" s="144"/>
      <c r="Q1361" s="151"/>
      <c r="R1361" s="145"/>
      <c r="T1361" s="144"/>
      <c r="U1361" s="162"/>
      <c r="V1361" s="145"/>
      <c r="X1361" s="144"/>
      <c r="Y1361" s="151"/>
      <c r="Z1361" s="145"/>
      <c r="AB1361" s="144"/>
      <c r="AC1361" s="151"/>
      <c r="AD1361" s="145"/>
      <c r="AF1361" s="144"/>
      <c r="AG1361" s="151"/>
      <c r="AH1361" s="145"/>
      <c r="AJ1361" s="144"/>
      <c r="AK1361" s="151"/>
    </row>
    <row r="1362" spans="3:37">
      <c r="C1362" s="308"/>
      <c r="E1362" s="2"/>
      <c r="F1362" s="145"/>
      <c r="G1362" s="161"/>
      <c r="H1362" s="144"/>
      <c r="I1362" s="145"/>
      <c r="J1362" s="176"/>
      <c r="L1362" s="144"/>
      <c r="M1362" s="150"/>
      <c r="N1362" s="145"/>
      <c r="P1362" s="144"/>
      <c r="Q1362" s="151"/>
      <c r="R1362" s="145"/>
      <c r="T1362" s="144"/>
      <c r="U1362" s="162"/>
      <c r="V1362" s="145"/>
      <c r="X1362" s="144"/>
      <c r="Y1362" s="151"/>
      <c r="Z1362" s="145"/>
      <c r="AB1362" s="144"/>
      <c r="AC1362" s="151"/>
      <c r="AD1362" s="145"/>
      <c r="AF1362" s="144"/>
      <c r="AG1362" s="151"/>
      <c r="AH1362" s="145"/>
      <c r="AJ1362" s="144"/>
      <c r="AK1362" s="151"/>
    </row>
    <row r="1363" spans="3:37">
      <c r="C1363" s="308"/>
      <c r="E1363" s="2"/>
      <c r="F1363" s="145"/>
      <c r="G1363" s="161"/>
      <c r="H1363" s="144"/>
      <c r="I1363" s="145"/>
      <c r="J1363" s="176"/>
      <c r="L1363" s="144"/>
      <c r="M1363" s="150"/>
      <c r="N1363" s="145"/>
      <c r="P1363" s="144"/>
      <c r="Q1363" s="151"/>
      <c r="R1363" s="145"/>
      <c r="T1363" s="144"/>
      <c r="U1363" s="162"/>
      <c r="V1363" s="145"/>
      <c r="X1363" s="144"/>
      <c r="Y1363" s="151"/>
      <c r="Z1363" s="145"/>
      <c r="AB1363" s="144"/>
      <c r="AC1363" s="151"/>
      <c r="AD1363" s="145"/>
      <c r="AF1363" s="144"/>
      <c r="AG1363" s="151"/>
      <c r="AH1363" s="145"/>
      <c r="AJ1363" s="144"/>
      <c r="AK1363" s="151"/>
    </row>
    <row r="1364" spans="3:37">
      <c r="C1364" s="308"/>
      <c r="E1364" s="2"/>
      <c r="F1364" s="145"/>
      <c r="G1364" s="161"/>
      <c r="H1364" s="144"/>
      <c r="I1364" s="145"/>
      <c r="J1364" s="176"/>
      <c r="L1364" s="144"/>
      <c r="M1364" s="150"/>
      <c r="N1364" s="145"/>
      <c r="P1364" s="144"/>
      <c r="Q1364" s="151"/>
      <c r="R1364" s="145"/>
      <c r="T1364" s="144"/>
      <c r="U1364" s="162"/>
      <c r="V1364" s="145"/>
      <c r="X1364" s="144"/>
      <c r="Y1364" s="151"/>
      <c r="Z1364" s="145"/>
      <c r="AB1364" s="144"/>
      <c r="AC1364" s="151"/>
      <c r="AD1364" s="145"/>
      <c r="AF1364" s="144"/>
      <c r="AG1364" s="151"/>
      <c r="AH1364" s="145"/>
      <c r="AJ1364" s="144"/>
      <c r="AK1364" s="151"/>
    </row>
    <row r="1365" spans="3:37">
      <c r="C1365" s="308"/>
      <c r="E1365" s="2"/>
      <c r="F1365" s="145"/>
      <c r="G1365" s="161"/>
      <c r="H1365" s="144"/>
      <c r="I1365" s="145"/>
      <c r="J1365" s="176"/>
      <c r="L1365" s="144"/>
      <c r="M1365" s="150"/>
      <c r="N1365" s="145"/>
      <c r="P1365" s="144"/>
      <c r="Q1365" s="151"/>
      <c r="R1365" s="145"/>
      <c r="T1365" s="144"/>
      <c r="U1365" s="162"/>
      <c r="V1365" s="145"/>
      <c r="X1365" s="144"/>
      <c r="Y1365" s="151"/>
      <c r="Z1365" s="145"/>
      <c r="AB1365" s="144"/>
      <c r="AC1365" s="151"/>
      <c r="AD1365" s="145"/>
      <c r="AF1365" s="144"/>
      <c r="AG1365" s="151"/>
      <c r="AH1365" s="145"/>
      <c r="AJ1365" s="144"/>
      <c r="AK1365" s="151"/>
    </row>
    <row r="1366" spans="3:37">
      <c r="C1366" s="308"/>
      <c r="E1366" s="2"/>
      <c r="F1366" s="145"/>
      <c r="G1366" s="161"/>
      <c r="H1366" s="144"/>
      <c r="I1366" s="145"/>
      <c r="J1366" s="176"/>
      <c r="L1366" s="144"/>
      <c r="M1366" s="150"/>
      <c r="N1366" s="145"/>
      <c r="P1366" s="144"/>
      <c r="Q1366" s="151"/>
      <c r="R1366" s="145"/>
      <c r="T1366" s="144"/>
      <c r="U1366" s="162"/>
      <c r="V1366" s="145"/>
      <c r="X1366" s="144"/>
      <c r="Y1366" s="151"/>
      <c r="Z1366" s="145"/>
      <c r="AB1366" s="144"/>
      <c r="AC1366" s="151"/>
      <c r="AD1366" s="145"/>
      <c r="AF1366" s="144"/>
      <c r="AG1366" s="151"/>
      <c r="AH1366" s="145"/>
      <c r="AJ1366" s="144"/>
      <c r="AK1366" s="151"/>
    </row>
    <row r="1367" spans="3:37">
      <c r="C1367" s="308"/>
      <c r="E1367" s="2"/>
      <c r="F1367" s="145"/>
      <c r="G1367" s="161"/>
      <c r="H1367" s="144"/>
      <c r="I1367" s="145"/>
      <c r="J1367" s="176"/>
      <c r="L1367" s="144"/>
      <c r="M1367" s="150"/>
      <c r="N1367" s="145"/>
      <c r="P1367" s="144"/>
      <c r="Q1367" s="151"/>
      <c r="R1367" s="145"/>
      <c r="T1367" s="144"/>
      <c r="U1367" s="162"/>
      <c r="V1367" s="145"/>
      <c r="X1367" s="144"/>
      <c r="Y1367" s="151"/>
      <c r="Z1367" s="145"/>
      <c r="AB1367" s="144"/>
      <c r="AC1367" s="151"/>
      <c r="AD1367" s="145"/>
      <c r="AF1367" s="144"/>
      <c r="AG1367" s="151"/>
      <c r="AH1367" s="145"/>
      <c r="AJ1367" s="144"/>
      <c r="AK1367" s="151"/>
    </row>
    <row r="1368" spans="3:37">
      <c r="C1368" s="308"/>
      <c r="E1368" s="2"/>
      <c r="F1368" s="145"/>
      <c r="G1368" s="161"/>
      <c r="H1368" s="144"/>
      <c r="I1368" s="145"/>
      <c r="J1368" s="176"/>
      <c r="L1368" s="144"/>
      <c r="M1368" s="150"/>
      <c r="N1368" s="145"/>
      <c r="P1368" s="144"/>
      <c r="Q1368" s="151"/>
      <c r="R1368" s="145"/>
      <c r="T1368" s="144"/>
      <c r="U1368" s="162"/>
      <c r="V1368" s="145"/>
      <c r="X1368" s="144"/>
      <c r="Y1368" s="151"/>
      <c r="Z1368" s="145"/>
      <c r="AB1368" s="144"/>
      <c r="AC1368" s="151"/>
      <c r="AD1368" s="145"/>
      <c r="AF1368" s="144"/>
      <c r="AG1368" s="151"/>
      <c r="AH1368" s="145"/>
      <c r="AJ1368" s="144"/>
      <c r="AK1368" s="151"/>
    </row>
    <row r="1369" spans="3:37">
      <c r="C1369" s="308"/>
      <c r="E1369" s="2"/>
      <c r="F1369" s="145"/>
      <c r="G1369" s="161"/>
      <c r="H1369" s="144"/>
      <c r="I1369" s="145"/>
      <c r="J1369" s="176"/>
      <c r="L1369" s="144"/>
      <c r="M1369" s="150"/>
      <c r="N1369" s="145"/>
      <c r="P1369" s="144"/>
      <c r="Q1369" s="151"/>
      <c r="R1369" s="145"/>
      <c r="T1369" s="144"/>
      <c r="U1369" s="162"/>
      <c r="V1369" s="145"/>
      <c r="X1369" s="144"/>
      <c r="Y1369" s="151"/>
      <c r="Z1369" s="145"/>
      <c r="AB1369" s="144"/>
      <c r="AC1369" s="151"/>
      <c r="AD1369" s="145"/>
      <c r="AF1369" s="144"/>
      <c r="AG1369" s="151"/>
      <c r="AH1369" s="145"/>
      <c r="AJ1369" s="144"/>
      <c r="AK1369" s="151"/>
    </row>
    <row r="1370" spans="3:37">
      <c r="C1370" s="308"/>
      <c r="E1370" s="2"/>
      <c r="F1370" s="145"/>
      <c r="G1370" s="161"/>
      <c r="H1370" s="144"/>
      <c r="I1370" s="145"/>
      <c r="J1370" s="176"/>
      <c r="L1370" s="144"/>
      <c r="M1370" s="150"/>
      <c r="N1370" s="145"/>
      <c r="P1370" s="144"/>
      <c r="Q1370" s="151"/>
      <c r="R1370" s="145"/>
      <c r="T1370" s="144"/>
      <c r="U1370" s="162"/>
      <c r="V1370" s="145"/>
      <c r="X1370" s="144"/>
      <c r="Y1370" s="151"/>
      <c r="Z1370" s="145"/>
      <c r="AB1370" s="144"/>
      <c r="AC1370" s="151"/>
      <c r="AD1370" s="145"/>
      <c r="AF1370" s="144"/>
      <c r="AG1370" s="151"/>
      <c r="AH1370" s="145"/>
      <c r="AJ1370" s="144"/>
      <c r="AK1370" s="151"/>
    </row>
    <row r="1371" spans="3:37">
      <c r="C1371" s="308"/>
      <c r="E1371" s="2"/>
      <c r="F1371" s="145"/>
      <c r="G1371" s="161"/>
      <c r="H1371" s="144"/>
      <c r="I1371" s="145"/>
      <c r="J1371" s="176"/>
      <c r="L1371" s="144"/>
      <c r="M1371" s="150"/>
      <c r="N1371" s="145"/>
      <c r="P1371" s="144"/>
      <c r="Q1371" s="151"/>
      <c r="R1371" s="145"/>
      <c r="T1371" s="144"/>
      <c r="U1371" s="162"/>
      <c r="V1371" s="145"/>
      <c r="X1371" s="144"/>
      <c r="Y1371" s="151"/>
      <c r="Z1371" s="145"/>
      <c r="AB1371" s="144"/>
      <c r="AC1371" s="151"/>
      <c r="AD1371" s="145"/>
      <c r="AF1371" s="144"/>
      <c r="AG1371" s="151"/>
      <c r="AH1371" s="145"/>
      <c r="AJ1371" s="144"/>
      <c r="AK1371" s="151"/>
    </row>
    <row r="1372" spans="3:37">
      <c r="C1372" s="308"/>
      <c r="E1372" s="2"/>
      <c r="F1372" s="145"/>
      <c r="G1372" s="161"/>
      <c r="H1372" s="144"/>
      <c r="I1372" s="145"/>
      <c r="J1372" s="176"/>
      <c r="L1372" s="144"/>
      <c r="M1372" s="150"/>
      <c r="N1372" s="145"/>
      <c r="P1372" s="144"/>
      <c r="Q1372" s="151"/>
      <c r="R1372" s="145"/>
      <c r="T1372" s="144"/>
      <c r="U1372" s="162"/>
      <c r="V1372" s="145"/>
      <c r="X1372" s="144"/>
      <c r="Y1372" s="151"/>
      <c r="Z1372" s="145"/>
      <c r="AB1372" s="144"/>
      <c r="AC1372" s="151"/>
      <c r="AD1372" s="145"/>
      <c r="AF1372" s="144"/>
      <c r="AG1372" s="151"/>
      <c r="AH1372" s="145"/>
      <c r="AJ1372" s="144"/>
      <c r="AK1372" s="151"/>
    </row>
    <row r="1373" spans="3:37">
      <c r="C1373" s="308"/>
      <c r="E1373" s="2"/>
      <c r="F1373" s="145"/>
      <c r="G1373" s="161"/>
      <c r="H1373" s="144"/>
      <c r="I1373" s="145"/>
      <c r="J1373" s="176"/>
      <c r="L1373" s="144"/>
      <c r="M1373" s="150"/>
      <c r="N1373" s="145"/>
      <c r="P1373" s="144"/>
      <c r="Q1373" s="151"/>
      <c r="R1373" s="145"/>
      <c r="T1373" s="144"/>
      <c r="U1373" s="162"/>
      <c r="V1373" s="145"/>
      <c r="X1373" s="144"/>
      <c r="Y1373" s="151"/>
      <c r="Z1373" s="145"/>
      <c r="AB1373" s="144"/>
      <c r="AC1373" s="151"/>
      <c r="AD1373" s="145"/>
      <c r="AF1373" s="144"/>
      <c r="AG1373" s="151"/>
      <c r="AH1373" s="145"/>
      <c r="AJ1373" s="144"/>
      <c r="AK1373" s="151"/>
    </row>
    <row r="1374" spans="3:37">
      <c r="C1374" s="308"/>
      <c r="E1374" s="2"/>
      <c r="F1374" s="145"/>
      <c r="G1374" s="161"/>
      <c r="H1374" s="144"/>
      <c r="I1374" s="145"/>
      <c r="J1374" s="176"/>
      <c r="L1374" s="144"/>
      <c r="M1374" s="150"/>
      <c r="N1374" s="145"/>
      <c r="P1374" s="144"/>
      <c r="Q1374" s="151"/>
      <c r="R1374" s="145"/>
      <c r="T1374" s="144"/>
      <c r="U1374" s="162"/>
      <c r="V1374" s="145"/>
      <c r="X1374" s="144"/>
      <c r="Y1374" s="151"/>
      <c r="Z1374" s="145"/>
      <c r="AB1374" s="144"/>
      <c r="AC1374" s="151"/>
      <c r="AD1374" s="145"/>
      <c r="AF1374" s="144"/>
      <c r="AG1374" s="151"/>
      <c r="AH1374" s="145"/>
      <c r="AJ1374" s="144"/>
      <c r="AK1374" s="151"/>
    </row>
    <row r="1375" spans="3:37">
      <c r="C1375" s="308"/>
      <c r="E1375" s="2"/>
      <c r="F1375" s="145"/>
      <c r="G1375" s="161"/>
      <c r="H1375" s="144"/>
      <c r="I1375" s="145"/>
      <c r="J1375" s="176"/>
      <c r="L1375" s="144"/>
      <c r="M1375" s="150"/>
      <c r="N1375" s="145"/>
      <c r="P1375" s="144"/>
      <c r="Q1375" s="151"/>
      <c r="R1375" s="145"/>
      <c r="T1375" s="144"/>
      <c r="U1375" s="162"/>
      <c r="V1375" s="145"/>
      <c r="X1375" s="144"/>
      <c r="Y1375" s="151"/>
      <c r="Z1375" s="145"/>
      <c r="AB1375" s="144"/>
      <c r="AC1375" s="151"/>
      <c r="AD1375" s="145"/>
      <c r="AF1375" s="144"/>
      <c r="AG1375" s="151"/>
      <c r="AH1375" s="145"/>
      <c r="AJ1375" s="144"/>
      <c r="AK1375" s="151"/>
    </row>
    <row r="1376" spans="3:37">
      <c r="C1376" s="308"/>
      <c r="E1376" s="2"/>
      <c r="F1376" s="145"/>
      <c r="G1376" s="161"/>
      <c r="H1376" s="144"/>
      <c r="I1376" s="145"/>
      <c r="J1376" s="176"/>
      <c r="L1376" s="144"/>
      <c r="M1376" s="150"/>
      <c r="N1376" s="145"/>
      <c r="P1376" s="144"/>
      <c r="Q1376" s="151"/>
      <c r="R1376" s="145"/>
      <c r="T1376" s="144"/>
      <c r="U1376" s="162"/>
      <c r="V1376" s="145"/>
      <c r="X1376" s="144"/>
      <c r="Y1376" s="151"/>
      <c r="Z1376" s="145"/>
      <c r="AB1376" s="144"/>
      <c r="AC1376" s="151"/>
      <c r="AD1376" s="145"/>
      <c r="AF1376" s="144"/>
      <c r="AG1376" s="151"/>
      <c r="AH1376" s="145"/>
      <c r="AJ1376" s="144"/>
      <c r="AK1376" s="151"/>
    </row>
    <row r="1377" spans="3:37">
      <c r="C1377" s="308"/>
      <c r="E1377" s="2"/>
      <c r="F1377" s="145"/>
      <c r="G1377" s="161"/>
      <c r="H1377" s="144"/>
      <c r="I1377" s="145"/>
      <c r="J1377" s="176"/>
      <c r="L1377" s="144"/>
      <c r="M1377" s="150"/>
      <c r="N1377" s="145"/>
      <c r="P1377" s="144"/>
      <c r="Q1377" s="151"/>
      <c r="R1377" s="145"/>
      <c r="T1377" s="144"/>
      <c r="U1377" s="162"/>
      <c r="V1377" s="145"/>
      <c r="X1377" s="144"/>
      <c r="Y1377" s="151"/>
      <c r="Z1377" s="145"/>
      <c r="AB1377" s="144"/>
      <c r="AC1377" s="151"/>
      <c r="AD1377" s="145"/>
      <c r="AF1377" s="144"/>
      <c r="AG1377" s="151"/>
      <c r="AH1377" s="145"/>
      <c r="AJ1377" s="144"/>
      <c r="AK1377" s="151"/>
    </row>
    <row r="1378" spans="3:37">
      <c r="C1378" s="308"/>
      <c r="E1378" s="2"/>
      <c r="F1378" s="145"/>
      <c r="G1378" s="161"/>
      <c r="H1378" s="144"/>
      <c r="I1378" s="145"/>
      <c r="J1378" s="176"/>
      <c r="L1378" s="144"/>
      <c r="M1378" s="150"/>
      <c r="N1378" s="145"/>
      <c r="P1378" s="144"/>
      <c r="Q1378" s="151"/>
      <c r="R1378" s="145"/>
      <c r="T1378" s="144"/>
      <c r="U1378" s="162"/>
      <c r="V1378" s="145"/>
      <c r="X1378" s="144"/>
      <c r="Y1378" s="151"/>
      <c r="Z1378" s="145"/>
      <c r="AB1378" s="144"/>
      <c r="AC1378" s="151"/>
      <c r="AD1378" s="145"/>
      <c r="AF1378" s="144"/>
      <c r="AG1378" s="151"/>
      <c r="AH1378" s="145"/>
      <c r="AJ1378" s="144"/>
      <c r="AK1378" s="151"/>
    </row>
    <row r="1379" spans="3:37">
      <c r="C1379" s="308"/>
      <c r="E1379" s="2"/>
      <c r="F1379" s="145"/>
      <c r="G1379" s="161"/>
      <c r="H1379" s="144"/>
      <c r="I1379" s="145"/>
      <c r="J1379" s="176"/>
      <c r="L1379" s="144"/>
      <c r="M1379" s="150"/>
      <c r="N1379" s="145"/>
      <c r="P1379" s="144"/>
      <c r="Q1379" s="151"/>
      <c r="R1379" s="145"/>
      <c r="T1379" s="144"/>
      <c r="U1379" s="162"/>
      <c r="V1379" s="145"/>
      <c r="X1379" s="144"/>
      <c r="Y1379" s="151"/>
      <c r="Z1379" s="145"/>
      <c r="AB1379" s="144"/>
      <c r="AC1379" s="151"/>
      <c r="AD1379" s="145"/>
      <c r="AF1379" s="144"/>
      <c r="AG1379" s="151"/>
      <c r="AH1379" s="145"/>
      <c r="AJ1379" s="144"/>
      <c r="AK1379" s="151"/>
    </row>
    <row r="1380" spans="3:37">
      <c r="C1380" s="308"/>
      <c r="E1380" s="2"/>
      <c r="F1380" s="145"/>
      <c r="G1380" s="161"/>
      <c r="H1380" s="144"/>
      <c r="I1380" s="145"/>
      <c r="J1380" s="176"/>
      <c r="L1380" s="144"/>
      <c r="M1380" s="150"/>
      <c r="N1380" s="145"/>
      <c r="P1380" s="144"/>
      <c r="Q1380" s="151"/>
      <c r="R1380" s="145"/>
      <c r="T1380" s="144"/>
      <c r="U1380" s="162"/>
      <c r="V1380" s="145"/>
      <c r="X1380" s="144"/>
      <c r="Y1380" s="151"/>
      <c r="Z1380" s="145"/>
      <c r="AB1380" s="144"/>
      <c r="AC1380" s="151"/>
      <c r="AD1380" s="145"/>
      <c r="AF1380" s="144"/>
      <c r="AG1380" s="151"/>
      <c r="AH1380" s="145"/>
      <c r="AJ1380" s="144"/>
      <c r="AK1380" s="151"/>
    </row>
    <row r="1381" spans="3:37">
      <c r="C1381" s="308"/>
      <c r="E1381" s="2"/>
      <c r="F1381" s="145"/>
      <c r="G1381" s="161"/>
      <c r="H1381" s="144"/>
      <c r="I1381" s="145"/>
      <c r="J1381" s="176"/>
      <c r="L1381" s="144"/>
      <c r="M1381" s="150"/>
      <c r="N1381" s="145"/>
      <c r="P1381" s="144"/>
      <c r="Q1381" s="151"/>
      <c r="R1381" s="145"/>
      <c r="T1381" s="144"/>
      <c r="U1381" s="162"/>
      <c r="V1381" s="145"/>
      <c r="X1381" s="144"/>
      <c r="Y1381" s="151"/>
      <c r="Z1381" s="145"/>
      <c r="AB1381" s="144"/>
      <c r="AC1381" s="151"/>
      <c r="AD1381" s="145"/>
      <c r="AF1381" s="144"/>
      <c r="AG1381" s="151"/>
      <c r="AH1381" s="145"/>
      <c r="AJ1381" s="144"/>
      <c r="AK1381" s="151"/>
    </row>
    <row r="1382" spans="3:37">
      <c r="C1382" s="308"/>
      <c r="E1382" s="2"/>
      <c r="F1382" s="145"/>
      <c r="G1382" s="161"/>
      <c r="H1382" s="144"/>
      <c r="I1382" s="145"/>
      <c r="J1382" s="176"/>
      <c r="L1382" s="144"/>
      <c r="M1382" s="150"/>
      <c r="N1382" s="145"/>
      <c r="P1382" s="144"/>
      <c r="Q1382" s="151"/>
      <c r="R1382" s="145"/>
      <c r="T1382" s="144"/>
      <c r="U1382" s="162"/>
      <c r="V1382" s="145"/>
      <c r="X1382" s="144"/>
      <c r="Y1382" s="151"/>
      <c r="Z1382" s="145"/>
      <c r="AB1382" s="144"/>
      <c r="AC1382" s="151"/>
      <c r="AD1382" s="145"/>
      <c r="AF1382" s="144"/>
      <c r="AG1382" s="151"/>
      <c r="AH1382" s="145"/>
      <c r="AJ1382" s="144"/>
      <c r="AK1382" s="151"/>
    </row>
    <row r="1383" spans="3:37">
      <c r="C1383" s="308"/>
      <c r="E1383" s="2"/>
      <c r="F1383" s="145"/>
      <c r="G1383" s="161"/>
      <c r="H1383" s="144"/>
      <c r="I1383" s="145"/>
      <c r="J1383" s="176"/>
      <c r="L1383" s="144"/>
      <c r="M1383" s="150"/>
      <c r="N1383" s="145"/>
      <c r="P1383" s="144"/>
      <c r="Q1383" s="151"/>
      <c r="R1383" s="145"/>
      <c r="T1383" s="144"/>
      <c r="U1383" s="162"/>
      <c r="V1383" s="145"/>
      <c r="X1383" s="144"/>
      <c r="Y1383" s="151"/>
      <c r="Z1383" s="145"/>
      <c r="AB1383" s="144"/>
      <c r="AC1383" s="151"/>
      <c r="AD1383" s="145"/>
      <c r="AF1383" s="144"/>
      <c r="AG1383" s="151"/>
      <c r="AH1383" s="145"/>
      <c r="AJ1383" s="144"/>
      <c r="AK1383" s="151"/>
    </row>
    <row r="1384" spans="3:37">
      <c r="C1384" s="308"/>
      <c r="E1384" s="2"/>
      <c r="F1384" s="145"/>
      <c r="G1384" s="161"/>
      <c r="H1384" s="144"/>
      <c r="I1384" s="145"/>
      <c r="J1384" s="176"/>
      <c r="L1384" s="144"/>
      <c r="M1384" s="150"/>
      <c r="N1384" s="145"/>
      <c r="P1384" s="144"/>
      <c r="Q1384" s="151"/>
      <c r="R1384" s="145"/>
      <c r="T1384" s="144"/>
      <c r="U1384" s="162"/>
      <c r="V1384" s="145"/>
      <c r="X1384" s="144"/>
      <c r="Y1384" s="151"/>
      <c r="Z1384" s="145"/>
      <c r="AB1384" s="144"/>
      <c r="AC1384" s="151"/>
      <c r="AD1384" s="145"/>
      <c r="AF1384" s="144"/>
      <c r="AG1384" s="151"/>
      <c r="AH1384" s="145"/>
      <c r="AJ1384" s="144"/>
      <c r="AK1384" s="151"/>
    </row>
    <row r="1385" spans="3:37">
      <c r="C1385" s="308"/>
      <c r="E1385" s="2"/>
      <c r="F1385" s="145"/>
      <c r="G1385" s="161"/>
      <c r="H1385" s="144"/>
      <c r="I1385" s="145"/>
      <c r="J1385" s="176"/>
      <c r="L1385" s="144"/>
      <c r="M1385" s="150"/>
      <c r="N1385" s="145"/>
      <c r="P1385" s="144"/>
      <c r="Q1385" s="151"/>
      <c r="R1385" s="145"/>
      <c r="T1385" s="144"/>
      <c r="U1385" s="162"/>
      <c r="V1385" s="145"/>
      <c r="X1385" s="144"/>
      <c r="Y1385" s="151"/>
      <c r="Z1385" s="145"/>
      <c r="AB1385" s="144"/>
      <c r="AC1385" s="151"/>
      <c r="AD1385" s="145"/>
      <c r="AF1385" s="144"/>
      <c r="AG1385" s="151"/>
      <c r="AH1385" s="145"/>
      <c r="AJ1385" s="144"/>
      <c r="AK1385" s="151"/>
    </row>
    <row r="1386" spans="3:37">
      <c r="C1386" s="308"/>
      <c r="E1386" s="2"/>
      <c r="F1386" s="145"/>
      <c r="G1386" s="161"/>
      <c r="H1386" s="144"/>
      <c r="I1386" s="145"/>
      <c r="J1386" s="176"/>
      <c r="L1386" s="144"/>
      <c r="M1386" s="150"/>
      <c r="N1386" s="145"/>
      <c r="P1386" s="144"/>
      <c r="Q1386" s="151"/>
      <c r="R1386" s="145"/>
      <c r="T1386" s="144"/>
      <c r="U1386" s="162"/>
      <c r="V1386" s="145"/>
      <c r="X1386" s="144"/>
      <c r="Y1386" s="151"/>
      <c r="Z1386" s="145"/>
      <c r="AB1386" s="144"/>
      <c r="AC1386" s="151"/>
      <c r="AD1386" s="145"/>
      <c r="AF1386" s="144"/>
      <c r="AG1386" s="151"/>
      <c r="AH1386" s="145"/>
      <c r="AJ1386" s="144"/>
      <c r="AK1386" s="151"/>
    </row>
    <row r="1387" spans="3:37">
      <c r="C1387" s="308"/>
      <c r="E1387" s="2"/>
      <c r="F1387" s="145"/>
      <c r="G1387" s="161"/>
      <c r="H1387" s="144"/>
      <c r="I1387" s="145"/>
      <c r="J1387" s="176"/>
      <c r="L1387" s="144"/>
      <c r="M1387" s="150"/>
      <c r="N1387" s="145"/>
      <c r="P1387" s="144"/>
      <c r="Q1387" s="151"/>
      <c r="R1387" s="145"/>
      <c r="T1387" s="144"/>
      <c r="U1387" s="162"/>
      <c r="V1387" s="145"/>
      <c r="X1387" s="144"/>
      <c r="Y1387" s="151"/>
      <c r="Z1387" s="145"/>
      <c r="AB1387" s="144"/>
      <c r="AC1387" s="151"/>
      <c r="AD1387" s="145"/>
      <c r="AF1387" s="144"/>
      <c r="AG1387" s="151"/>
      <c r="AH1387" s="145"/>
      <c r="AJ1387" s="144"/>
      <c r="AK1387" s="151"/>
    </row>
    <row r="1388" spans="3:37">
      <c r="C1388" s="308"/>
      <c r="E1388" s="2"/>
      <c r="F1388" s="145"/>
      <c r="G1388" s="161"/>
      <c r="H1388" s="144"/>
      <c r="I1388" s="145"/>
      <c r="J1388" s="176"/>
      <c r="L1388" s="144"/>
      <c r="M1388" s="150"/>
      <c r="N1388" s="145"/>
      <c r="P1388" s="144"/>
      <c r="Q1388" s="151"/>
      <c r="R1388" s="145"/>
      <c r="T1388" s="144"/>
      <c r="U1388" s="162"/>
      <c r="V1388" s="145"/>
      <c r="X1388" s="144"/>
      <c r="Y1388" s="151"/>
      <c r="Z1388" s="145"/>
      <c r="AB1388" s="144"/>
      <c r="AC1388" s="151"/>
      <c r="AD1388" s="145"/>
      <c r="AF1388" s="144"/>
      <c r="AG1388" s="151"/>
      <c r="AH1388" s="145"/>
      <c r="AJ1388" s="144"/>
      <c r="AK1388" s="151"/>
    </row>
    <row r="1389" spans="3:37">
      <c r="C1389" s="308"/>
      <c r="E1389" s="2"/>
      <c r="F1389" s="145"/>
      <c r="G1389" s="161"/>
      <c r="H1389" s="144"/>
      <c r="I1389" s="145"/>
      <c r="J1389" s="176"/>
      <c r="L1389" s="144"/>
      <c r="M1389" s="150"/>
      <c r="N1389" s="145"/>
      <c r="P1389" s="144"/>
      <c r="Q1389" s="151"/>
      <c r="R1389" s="145"/>
      <c r="T1389" s="144"/>
      <c r="U1389" s="162"/>
      <c r="V1389" s="145"/>
      <c r="X1389" s="144"/>
      <c r="Y1389" s="151"/>
      <c r="Z1389" s="145"/>
      <c r="AB1389" s="144"/>
      <c r="AC1389" s="151"/>
      <c r="AD1389" s="145"/>
      <c r="AF1389" s="144"/>
      <c r="AG1389" s="151"/>
      <c r="AH1389" s="145"/>
      <c r="AJ1389" s="144"/>
      <c r="AK1389" s="151"/>
    </row>
    <row r="1390" spans="3:37">
      <c r="C1390" s="308"/>
      <c r="E1390" s="2"/>
      <c r="F1390" s="145"/>
      <c r="G1390" s="161"/>
      <c r="H1390" s="144"/>
      <c r="I1390" s="145"/>
      <c r="J1390" s="176"/>
      <c r="L1390" s="144"/>
      <c r="M1390" s="150"/>
      <c r="N1390" s="145"/>
      <c r="P1390" s="144"/>
      <c r="Q1390" s="151"/>
      <c r="R1390" s="145"/>
      <c r="T1390" s="144"/>
      <c r="U1390" s="162"/>
      <c r="V1390" s="145"/>
      <c r="X1390" s="144"/>
      <c r="Y1390" s="151"/>
      <c r="Z1390" s="145"/>
      <c r="AB1390" s="144"/>
      <c r="AC1390" s="151"/>
      <c r="AD1390" s="145"/>
      <c r="AF1390" s="144"/>
      <c r="AG1390" s="151"/>
      <c r="AH1390" s="145"/>
      <c r="AJ1390" s="144"/>
      <c r="AK1390" s="151"/>
    </row>
    <row r="1391" spans="3:37">
      <c r="C1391" s="308"/>
      <c r="E1391" s="2"/>
      <c r="F1391" s="145"/>
      <c r="G1391" s="161"/>
      <c r="H1391" s="144"/>
      <c r="I1391" s="145"/>
      <c r="J1391" s="176"/>
      <c r="L1391" s="144"/>
      <c r="M1391" s="150"/>
      <c r="N1391" s="145"/>
      <c r="P1391" s="144"/>
      <c r="Q1391" s="151"/>
      <c r="R1391" s="145"/>
      <c r="T1391" s="144"/>
      <c r="U1391" s="162"/>
      <c r="V1391" s="145"/>
      <c r="X1391" s="144"/>
      <c r="Y1391" s="151"/>
      <c r="Z1391" s="145"/>
      <c r="AB1391" s="144"/>
      <c r="AC1391" s="151"/>
      <c r="AD1391" s="145"/>
      <c r="AF1391" s="144"/>
      <c r="AG1391" s="151"/>
      <c r="AH1391" s="145"/>
      <c r="AJ1391" s="144"/>
      <c r="AK1391" s="151"/>
    </row>
    <row r="1392" spans="3:37">
      <c r="C1392" s="308"/>
      <c r="E1392" s="2"/>
      <c r="F1392" s="145"/>
      <c r="G1392" s="161"/>
      <c r="H1392" s="144"/>
      <c r="I1392" s="145"/>
      <c r="J1392" s="176"/>
      <c r="L1392" s="144"/>
      <c r="M1392" s="150"/>
      <c r="N1392" s="145"/>
      <c r="P1392" s="144"/>
      <c r="Q1392" s="151"/>
      <c r="R1392" s="145"/>
      <c r="T1392" s="144"/>
      <c r="U1392" s="162"/>
      <c r="V1392" s="145"/>
      <c r="X1392" s="144"/>
      <c r="Y1392" s="151"/>
      <c r="Z1392" s="145"/>
      <c r="AB1392" s="144"/>
      <c r="AC1392" s="151"/>
      <c r="AD1392" s="145"/>
      <c r="AF1392" s="144"/>
      <c r="AG1392" s="151"/>
      <c r="AH1392" s="145"/>
      <c r="AJ1392" s="144"/>
      <c r="AK1392" s="151"/>
    </row>
    <row r="1393" spans="3:37">
      <c r="C1393" s="308"/>
      <c r="E1393" s="2"/>
      <c r="F1393" s="145"/>
      <c r="G1393" s="161"/>
      <c r="H1393" s="144"/>
      <c r="I1393" s="145"/>
      <c r="J1393" s="176"/>
      <c r="L1393" s="144"/>
      <c r="M1393" s="150"/>
      <c r="N1393" s="145"/>
      <c r="P1393" s="144"/>
      <c r="Q1393" s="151"/>
      <c r="R1393" s="145"/>
      <c r="T1393" s="144"/>
      <c r="U1393" s="162"/>
      <c r="V1393" s="145"/>
      <c r="X1393" s="144"/>
      <c r="Y1393" s="151"/>
      <c r="Z1393" s="145"/>
      <c r="AB1393" s="144"/>
      <c r="AC1393" s="151"/>
      <c r="AD1393" s="145"/>
      <c r="AF1393" s="144"/>
      <c r="AG1393" s="151"/>
      <c r="AH1393" s="145"/>
      <c r="AJ1393" s="144"/>
      <c r="AK1393" s="151"/>
    </row>
    <row r="1394" spans="3:37">
      <c r="C1394" s="308"/>
      <c r="E1394" s="2"/>
      <c r="F1394" s="145"/>
      <c r="G1394" s="161"/>
      <c r="H1394" s="144"/>
      <c r="I1394" s="145"/>
      <c r="J1394" s="176"/>
      <c r="L1394" s="144"/>
      <c r="M1394" s="150"/>
      <c r="N1394" s="145"/>
      <c r="P1394" s="144"/>
      <c r="Q1394" s="151"/>
      <c r="R1394" s="145"/>
      <c r="T1394" s="144"/>
      <c r="U1394" s="162"/>
      <c r="V1394" s="145"/>
      <c r="X1394" s="144"/>
      <c r="Y1394" s="151"/>
      <c r="Z1394" s="145"/>
      <c r="AB1394" s="144"/>
      <c r="AC1394" s="151"/>
      <c r="AD1394" s="145"/>
      <c r="AF1394" s="144"/>
      <c r="AG1394" s="151"/>
      <c r="AH1394" s="145"/>
      <c r="AJ1394" s="144"/>
      <c r="AK1394" s="151"/>
    </row>
    <row r="1395" spans="3:37">
      <c r="C1395" s="308"/>
      <c r="E1395" s="2"/>
      <c r="F1395" s="145"/>
      <c r="G1395" s="161"/>
      <c r="H1395" s="144"/>
      <c r="I1395" s="145"/>
      <c r="J1395" s="176"/>
      <c r="L1395" s="144"/>
      <c r="M1395" s="150"/>
      <c r="N1395" s="145"/>
      <c r="P1395" s="144"/>
      <c r="Q1395" s="151"/>
      <c r="R1395" s="145"/>
      <c r="T1395" s="144"/>
      <c r="U1395" s="162"/>
      <c r="V1395" s="145"/>
      <c r="X1395" s="144"/>
      <c r="Y1395" s="151"/>
      <c r="Z1395" s="145"/>
      <c r="AB1395" s="144"/>
      <c r="AC1395" s="151"/>
      <c r="AD1395" s="145"/>
      <c r="AF1395" s="144"/>
      <c r="AG1395" s="151"/>
      <c r="AH1395" s="145"/>
      <c r="AJ1395" s="144"/>
      <c r="AK1395" s="151"/>
    </row>
    <row r="1396" spans="3:37">
      <c r="C1396" s="308"/>
      <c r="E1396" s="2"/>
      <c r="F1396" s="145"/>
      <c r="G1396" s="161"/>
      <c r="H1396" s="144"/>
      <c r="I1396" s="145"/>
      <c r="J1396" s="176"/>
      <c r="L1396" s="144"/>
      <c r="M1396" s="150"/>
      <c r="N1396" s="145"/>
      <c r="P1396" s="144"/>
      <c r="Q1396" s="151"/>
      <c r="R1396" s="145"/>
      <c r="T1396" s="144"/>
      <c r="U1396" s="162"/>
      <c r="V1396" s="145"/>
      <c r="X1396" s="144"/>
      <c r="Y1396" s="151"/>
      <c r="Z1396" s="145"/>
      <c r="AB1396" s="144"/>
      <c r="AC1396" s="151"/>
      <c r="AD1396" s="145"/>
      <c r="AF1396" s="144"/>
      <c r="AG1396" s="151"/>
      <c r="AH1396" s="145"/>
      <c r="AJ1396" s="144"/>
      <c r="AK1396" s="151"/>
    </row>
    <row r="1397" spans="3:37">
      <c r="C1397" s="308"/>
      <c r="E1397" s="2"/>
      <c r="F1397" s="145"/>
      <c r="G1397" s="161"/>
      <c r="H1397" s="144"/>
      <c r="I1397" s="145"/>
      <c r="J1397" s="176"/>
      <c r="L1397" s="144"/>
      <c r="M1397" s="150"/>
      <c r="N1397" s="145"/>
      <c r="P1397" s="144"/>
      <c r="Q1397" s="151"/>
      <c r="R1397" s="145"/>
      <c r="T1397" s="144"/>
      <c r="U1397" s="162"/>
      <c r="V1397" s="145"/>
      <c r="X1397" s="144"/>
      <c r="Y1397" s="151"/>
      <c r="Z1397" s="145"/>
      <c r="AB1397" s="144"/>
      <c r="AC1397" s="151"/>
      <c r="AD1397" s="145"/>
      <c r="AF1397" s="144"/>
      <c r="AG1397" s="151"/>
      <c r="AH1397" s="145"/>
      <c r="AJ1397" s="144"/>
      <c r="AK1397" s="151"/>
    </row>
    <row r="1398" spans="3:37">
      <c r="C1398" s="308"/>
      <c r="E1398" s="2"/>
      <c r="F1398" s="145"/>
      <c r="G1398" s="161"/>
      <c r="H1398" s="144"/>
      <c r="I1398" s="145"/>
      <c r="J1398" s="176"/>
      <c r="L1398" s="144"/>
      <c r="M1398" s="150"/>
      <c r="N1398" s="145"/>
      <c r="P1398" s="144"/>
      <c r="Q1398" s="151"/>
      <c r="R1398" s="145"/>
      <c r="T1398" s="144"/>
      <c r="U1398" s="162"/>
      <c r="V1398" s="145"/>
      <c r="X1398" s="144"/>
      <c r="Y1398" s="151"/>
      <c r="Z1398" s="145"/>
      <c r="AB1398" s="144"/>
      <c r="AC1398" s="151"/>
      <c r="AD1398" s="145"/>
      <c r="AF1398" s="144"/>
      <c r="AG1398" s="151"/>
      <c r="AH1398" s="145"/>
      <c r="AJ1398" s="144"/>
      <c r="AK1398" s="151"/>
    </row>
    <row r="1399" spans="3:37">
      <c r="C1399" s="308"/>
      <c r="E1399" s="2"/>
      <c r="F1399" s="145"/>
      <c r="G1399" s="161"/>
      <c r="H1399" s="144"/>
      <c r="I1399" s="145"/>
      <c r="J1399" s="176"/>
      <c r="L1399" s="144"/>
      <c r="M1399" s="150"/>
      <c r="N1399" s="145"/>
      <c r="P1399" s="144"/>
      <c r="Q1399" s="151"/>
      <c r="R1399" s="145"/>
      <c r="T1399" s="144"/>
      <c r="U1399" s="162"/>
      <c r="V1399" s="145"/>
      <c r="X1399" s="144"/>
      <c r="Y1399" s="151"/>
      <c r="Z1399" s="145"/>
      <c r="AB1399" s="144"/>
      <c r="AC1399" s="151"/>
      <c r="AD1399" s="145"/>
      <c r="AF1399" s="144"/>
      <c r="AG1399" s="151"/>
      <c r="AH1399" s="145"/>
      <c r="AJ1399" s="144"/>
      <c r="AK1399" s="151"/>
    </row>
    <row r="1400" spans="3:37">
      <c r="C1400" s="308"/>
      <c r="E1400" s="2"/>
      <c r="F1400" s="145"/>
      <c r="G1400" s="161"/>
      <c r="H1400" s="144"/>
      <c r="I1400" s="145"/>
      <c r="J1400" s="176"/>
      <c r="L1400" s="144"/>
      <c r="M1400" s="150"/>
      <c r="N1400" s="145"/>
      <c r="P1400" s="144"/>
      <c r="Q1400" s="151"/>
      <c r="R1400" s="145"/>
      <c r="T1400" s="144"/>
      <c r="U1400" s="162"/>
      <c r="V1400" s="145"/>
      <c r="X1400" s="144"/>
      <c r="Y1400" s="151"/>
      <c r="Z1400" s="145"/>
      <c r="AB1400" s="144"/>
      <c r="AC1400" s="151"/>
      <c r="AD1400" s="145"/>
      <c r="AF1400" s="144"/>
      <c r="AG1400" s="151"/>
      <c r="AH1400" s="145"/>
      <c r="AJ1400" s="144"/>
      <c r="AK1400" s="151"/>
    </row>
    <row r="1401" spans="3:37">
      <c r="C1401" s="308"/>
      <c r="E1401" s="2"/>
      <c r="F1401" s="145"/>
      <c r="G1401" s="161"/>
      <c r="H1401" s="144"/>
      <c r="I1401" s="145"/>
      <c r="J1401" s="176"/>
      <c r="L1401" s="144"/>
      <c r="M1401" s="150"/>
      <c r="N1401" s="145"/>
      <c r="P1401" s="144"/>
      <c r="Q1401" s="151"/>
      <c r="R1401" s="145"/>
      <c r="T1401" s="144"/>
      <c r="U1401" s="162"/>
      <c r="V1401" s="145"/>
      <c r="X1401" s="144"/>
      <c r="Y1401" s="151"/>
      <c r="Z1401" s="145"/>
      <c r="AB1401" s="144"/>
      <c r="AC1401" s="151"/>
      <c r="AD1401" s="145"/>
      <c r="AF1401" s="144"/>
      <c r="AG1401" s="151"/>
      <c r="AH1401" s="145"/>
      <c r="AJ1401" s="144"/>
      <c r="AK1401" s="151"/>
    </row>
    <row r="1402" spans="3:37">
      <c r="C1402" s="308"/>
      <c r="E1402" s="2"/>
      <c r="F1402" s="145"/>
      <c r="G1402" s="161"/>
      <c r="H1402" s="144"/>
      <c r="I1402" s="145"/>
      <c r="J1402" s="176"/>
      <c r="L1402" s="144"/>
      <c r="M1402" s="150"/>
      <c r="N1402" s="145"/>
      <c r="P1402" s="144"/>
      <c r="Q1402" s="151"/>
      <c r="R1402" s="145"/>
      <c r="T1402" s="144"/>
      <c r="U1402" s="162"/>
      <c r="V1402" s="145"/>
      <c r="X1402" s="144"/>
      <c r="Y1402" s="151"/>
      <c r="Z1402" s="145"/>
      <c r="AB1402" s="144"/>
      <c r="AC1402" s="151"/>
      <c r="AD1402" s="145"/>
      <c r="AF1402" s="144"/>
      <c r="AG1402" s="151"/>
      <c r="AH1402" s="145"/>
      <c r="AJ1402" s="144"/>
      <c r="AK1402" s="151"/>
    </row>
    <row r="1403" spans="3:37">
      <c r="C1403" s="308"/>
      <c r="E1403" s="2"/>
      <c r="F1403" s="145"/>
      <c r="G1403" s="161"/>
      <c r="H1403" s="144"/>
      <c r="I1403" s="145"/>
      <c r="J1403" s="176"/>
      <c r="L1403" s="144"/>
      <c r="M1403" s="150"/>
      <c r="N1403" s="145"/>
      <c r="P1403" s="144"/>
      <c r="Q1403" s="151"/>
      <c r="R1403" s="145"/>
      <c r="T1403" s="144"/>
      <c r="U1403" s="162"/>
      <c r="V1403" s="145"/>
      <c r="X1403" s="144"/>
      <c r="Y1403" s="151"/>
      <c r="Z1403" s="145"/>
      <c r="AB1403" s="144"/>
      <c r="AC1403" s="151"/>
      <c r="AD1403" s="145"/>
      <c r="AF1403" s="144"/>
      <c r="AG1403" s="151"/>
      <c r="AH1403" s="145"/>
      <c r="AJ1403" s="144"/>
      <c r="AK1403" s="151"/>
    </row>
    <row r="1404" spans="3:37">
      <c r="C1404" s="308"/>
      <c r="E1404" s="2"/>
      <c r="F1404" s="145"/>
      <c r="G1404" s="161"/>
      <c r="H1404" s="144"/>
      <c r="I1404" s="145"/>
      <c r="J1404" s="176"/>
      <c r="L1404" s="144"/>
      <c r="M1404" s="150"/>
      <c r="N1404" s="145"/>
      <c r="P1404" s="144"/>
      <c r="Q1404" s="151"/>
      <c r="R1404" s="145"/>
      <c r="T1404" s="144"/>
      <c r="U1404" s="162"/>
      <c r="V1404" s="145"/>
      <c r="X1404" s="144"/>
      <c r="Y1404" s="151"/>
      <c r="Z1404" s="145"/>
      <c r="AB1404" s="144"/>
      <c r="AC1404" s="151"/>
      <c r="AD1404" s="145"/>
      <c r="AF1404" s="144"/>
      <c r="AG1404" s="151"/>
      <c r="AH1404" s="145"/>
      <c r="AJ1404" s="144"/>
      <c r="AK1404" s="151"/>
    </row>
    <row r="1405" spans="3:37">
      <c r="C1405" s="308"/>
      <c r="E1405" s="2"/>
      <c r="F1405" s="145"/>
      <c r="G1405" s="161"/>
      <c r="H1405" s="144"/>
      <c r="I1405" s="145"/>
      <c r="J1405" s="176"/>
      <c r="L1405" s="144"/>
      <c r="M1405" s="150"/>
      <c r="N1405" s="145"/>
      <c r="P1405" s="144"/>
      <c r="Q1405" s="151"/>
      <c r="R1405" s="145"/>
      <c r="T1405" s="144"/>
      <c r="U1405" s="162"/>
      <c r="V1405" s="145"/>
      <c r="X1405" s="144"/>
      <c r="Y1405" s="151"/>
      <c r="Z1405" s="145"/>
      <c r="AB1405" s="144"/>
      <c r="AC1405" s="151"/>
      <c r="AD1405" s="145"/>
      <c r="AF1405" s="144"/>
      <c r="AG1405" s="151"/>
      <c r="AH1405" s="145"/>
      <c r="AJ1405" s="144"/>
      <c r="AK1405" s="151"/>
    </row>
    <row r="1406" spans="3:37">
      <c r="C1406" s="308"/>
      <c r="E1406" s="2"/>
      <c r="F1406" s="145"/>
      <c r="G1406" s="161"/>
      <c r="H1406" s="144"/>
      <c r="I1406" s="145"/>
      <c r="J1406" s="176"/>
      <c r="L1406" s="144"/>
      <c r="M1406" s="150"/>
      <c r="N1406" s="145"/>
      <c r="P1406" s="144"/>
      <c r="Q1406" s="151"/>
      <c r="R1406" s="145"/>
      <c r="T1406" s="144"/>
      <c r="U1406" s="162"/>
      <c r="V1406" s="145"/>
      <c r="X1406" s="144"/>
      <c r="Y1406" s="151"/>
      <c r="Z1406" s="145"/>
      <c r="AB1406" s="144"/>
      <c r="AC1406" s="151"/>
      <c r="AD1406" s="145"/>
      <c r="AF1406" s="144"/>
      <c r="AG1406" s="151"/>
      <c r="AH1406" s="145"/>
      <c r="AJ1406" s="144"/>
      <c r="AK1406" s="151"/>
    </row>
    <row r="1407" spans="3:37">
      <c r="C1407" s="308"/>
      <c r="E1407" s="2"/>
      <c r="F1407" s="145"/>
      <c r="G1407" s="161"/>
      <c r="H1407" s="144"/>
      <c r="I1407" s="145"/>
      <c r="J1407" s="176"/>
      <c r="L1407" s="144"/>
      <c r="M1407" s="150"/>
      <c r="N1407" s="145"/>
      <c r="P1407" s="144"/>
      <c r="Q1407" s="151"/>
      <c r="R1407" s="145"/>
      <c r="T1407" s="144"/>
      <c r="U1407" s="162"/>
      <c r="V1407" s="145"/>
      <c r="X1407" s="144"/>
      <c r="Y1407" s="151"/>
      <c r="Z1407" s="145"/>
      <c r="AB1407" s="144"/>
      <c r="AC1407" s="151"/>
      <c r="AD1407" s="145"/>
      <c r="AF1407" s="144"/>
      <c r="AG1407" s="151"/>
      <c r="AH1407" s="145"/>
      <c r="AJ1407" s="144"/>
      <c r="AK1407" s="151"/>
    </row>
    <row r="1408" spans="3:37">
      <c r="C1408" s="308"/>
      <c r="E1408" s="2"/>
      <c r="F1408" s="145"/>
      <c r="G1408" s="161"/>
      <c r="H1408" s="144"/>
      <c r="I1408" s="145"/>
      <c r="J1408" s="176"/>
      <c r="L1408" s="144"/>
      <c r="M1408" s="150"/>
      <c r="N1408" s="145"/>
      <c r="P1408" s="144"/>
      <c r="Q1408" s="151"/>
      <c r="R1408" s="145"/>
      <c r="T1408" s="144"/>
      <c r="U1408" s="162"/>
      <c r="V1408" s="145"/>
      <c r="X1408" s="144"/>
      <c r="Y1408" s="151"/>
      <c r="Z1408" s="145"/>
      <c r="AB1408" s="144"/>
      <c r="AC1408" s="151"/>
      <c r="AD1408" s="145"/>
      <c r="AF1408" s="144"/>
      <c r="AG1408" s="151"/>
      <c r="AH1408" s="145"/>
      <c r="AJ1408" s="144"/>
      <c r="AK1408" s="151"/>
    </row>
    <row r="1409" spans="3:37">
      <c r="C1409" s="308"/>
      <c r="E1409" s="2"/>
      <c r="F1409" s="145"/>
      <c r="G1409" s="161"/>
      <c r="H1409" s="144"/>
      <c r="I1409" s="145"/>
      <c r="J1409" s="176"/>
      <c r="L1409" s="144"/>
      <c r="M1409" s="150"/>
      <c r="N1409" s="145"/>
      <c r="P1409" s="144"/>
      <c r="Q1409" s="151"/>
      <c r="R1409" s="145"/>
      <c r="T1409" s="144"/>
      <c r="U1409" s="162"/>
      <c r="V1409" s="145"/>
      <c r="X1409" s="144"/>
      <c r="Y1409" s="151"/>
      <c r="Z1409" s="145"/>
      <c r="AB1409" s="144"/>
      <c r="AC1409" s="151"/>
      <c r="AD1409" s="145"/>
      <c r="AF1409" s="144"/>
      <c r="AG1409" s="151"/>
      <c r="AH1409" s="145"/>
      <c r="AJ1409" s="144"/>
      <c r="AK1409" s="151"/>
    </row>
    <row r="1410" spans="3:37">
      <c r="C1410" s="308"/>
      <c r="E1410" s="2"/>
      <c r="F1410" s="145"/>
      <c r="G1410" s="161"/>
      <c r="H1410" s="144"/>
      <c r="I1410" s="145"/>
      <c r="J1410" s="176"/>
      <c r="L1410" s="144"/>
      <c r="M1410" s="150"/>
      <c r="N1410" s="145"/>
      <c r="P1410" s="144"/>
      <c r="Q1410" s="151"/>
      <c r="R1410" s="145"/>
      <c r="T1410" s="144"/>
      <c r="U1410" s="162"/>
      <c r="V1410" s="145"/>
      <c r="X1410" s="144"/>
      <c r="Y1410" s="151"/>
      <c r="Z1410" s="145"/>
      <c r="AB1410" s="144"/>
      <c r="AC1410" s="151"/>
      <c r="AD1410" s="145"/>
      <c r="AF1410" s="144"/>
      <c r="AG1410" s="151"/>
      <c r="AH1410" s="145"/>
      <c r="AJ1410" s="144"/>
      <c r="AK1410" s="151"/>
    </row>
    <row r="1411" spans="3:37">
      <c r="C1411" s="308"/>
      <c r="E1411" s="2"/>
      <c r="F1411" s="145"/>
      <c r="G1411" s="161"/>
      <c r="H1411" s="144"/>
      <c r="I1411" s="145"/>
      <c r="J1411" s="176"/>
      <c r="L1411" s="144"/>
      <c r="M1411" s="150"/>
      <c r="N1411" s="145"/>
      <c r="P1411" s="144"/>
      <c r="Q1411" s="151"/>
      <c r="R1411" s="145"/>
      <c r="T1411" s="144"/>
      <c r="U1411" s="162"/>
      <c r="V1411" s="145"/>
      <c r="X1411" s="144"/>
      <c r="Y1411" s="151"/>
      <c r="Z1411" s="145"/>
      <c r="AB1411" s="144"/>
      <c r="AC1411" s="151"/>
      <c r="AD1411" s="145"/>
      <c r="AF1411" s="144"/>
      <c r="AG1411" s="151"/>
      <c r="AH1411" s="145"/>
      <c r="AJ1411" s="144"/>
      <c r="AK1411" s="151"/>
    </row>
    <row r="1412" spans="3:37">
      <c r="C1412" s="308"/>
      <c r="E1412" s="2"/>
      <c r="F1412" s="145"/>
      <c r="G1412" s="161"/>
      <c r="H1412" s="144"/>
      <c r="I1412" s="145"/>
      <c r="J1412" s="176"/>
      <c r="L1412" s="144"/>
      <c r="M1412" s="150"/>
      <c r="N1412" s="145"/>
      <c r="P1412" s="144"/>
      <c r="Q1412" s="151"/>
      <c r="R1412" s="145"/>
      <c r="T1412" s="144"/>
      <c r="U1412" s="162"/>
      <c r="V1412" s="145"/>
      <c r="X1412" s="144"/>
      <c r="Y1412" s="151"/>
      <c r="Z1412" s="145"/>
      <c r="AB1412" s="144"/>
      <c r="AC1412" s="151"/>
      <c r="AD1412" s="145"/>
      <c r="AF1412" s="144"/>
      <c r="AG1412" s="151"/>
      <c r="AH1412" s="145"/>
      <c r="AJ1412" s="144"/>
      <c r="AK1412" s="151"/>
    </row>
    <row r="1413" spans="3:37">
      <c r="C1413" s="308"/>
      <c r="E1413" s="2"/>
      <c r="F1413" s="145"/>
      <c r="G1413" s="161"/>
      <c r="H1413" s="144"/>
      <c r="I1413" s="145"/>
      <c r="J1413" s="176"/>
      <c r="L1413" s="144"/>
      <c r="M1413" s="150"/>
      <c r="N1413" s="145"/>
      <c r="P1413" s="144"/>
      <c r="Q1413" s="151"/>
      <c r="R1413" s="145"/>
      <c r="T1413" s="144"/>
      <c r="U1413" s="162"/>
      <c r="V1413" s="145"/>
      <c r="X1413" s="144"/>
      <c r="Y1413" s="151"/>
      <c r="Z1413" s="145"/>
      <c r="AB1413" s="144"/>
      <c r="AC1413" s="151"/>
      <c r="AD1413" s="145"/>
      <c r="AF1413" s="144"/>
      <c r="AG1413" s="151"/>
      <c r="AH1413" s="145"/>
      <c r="AJ1413" s="144"/>
      <c r="AK1413" s="151"/>
    </row>
    <row r="1414" spans="3:37">
      <c r="C1414" s="308"/>
      <c r="E1414" s="2"/>
      <c r="F1414" s="145"/>
      <c r="G1414" s="161"/>
      <c r="H1414" s="144"/>
      <c r="I1414" s="145"/>
      <c r="J1414" s="176"/>
      <c r="L1414" s="144"/>
      <c r="M1414" s="150"/>
      <c r="N1414" s="145"/>
      <c r="P1414" s="144"/>
      <c r="Q1414" s="151"/>
      <c r="R1414" s="145"/>
      <c r="T1414" s="144"/>
      <c r="U1414" s="162"/>
      <c r="V1414" s="145"/>
      <c r="X1414" s="144"/>
      <c r="Y1414" s="151"/>
      <c r="Z1414" s="145"/>
      <c r="AB1414" s="144"/>
      <c r="AC1414" s="151"/>
      <c r="AD1414" s="145"/>
      <c r="AF1414" s="144"/>
      <c r="AG1414" s="151"/>
      <c r="AH1414" s="145"/>
      <c r="AJ1414" s="144"/>
      <c r="AK1414" s="151"/>
    </row>
    <row r="1415" spans="3:37">
      <c r="C1415" s="308"/>
      <c r="E1415" s="2"/>
      <c r="F1415" s="145"/>
      <c r="G1415" s="161"/>
      <c r="H1415" s="144"/>
      <c r="I1415" s="145"/>
      <c r="J1415" s="176"/>
      <c r="L1415" s="144"/>
      <c r="M1415" s="150"/>
      <c r="N1415" s="145"/>
      <c r="P1415" s="144"/>
      <c r="Q1415" s="151"/>
      <c r="R1415" s="145"/>
      <c r="T1415" s="144"/>
      <c r="U1415" s="162"/>
      <c r="V1415" s="145"/>
      <c r="X1415" s="144"/>
      <c r="Y1415" s="151"/>
      <c r="Z1415" s="145"/>
      <c r="AB1415" s="144"/>
      <c r="AC1415" s="151"/>
      <c r="AD1415" s="145"/>
      <c r="AF1415" s="144"/>
      <c r="AG1415" s="151"/>
      <c r="AH1415" s="145"/>
      <c r="AJ1415" s="144"/>
      <c r="AK1415" s="151"/>
    </row>
    <row r="1416" spans="3:37">
      <c r="C1416" s="308"/>
      <c r="E1416" s="2"/>
      <c r="F1416" s="145"/>
      <c r="G1416" s="161"/>
      <c r="H1416" s="144"/>
      <c r="I1416" s="145"/>
      <c r="J1416" s="176"/>
      <c r="L1416" s="144"/>
      <c r="M1416" s="150"/>
      <c r="N1416" s="145"/>
      <c r="P1416" s="144"/>
      <c r="Q1416" s="151"/>
      <c r="R1416" s="145"/>
      <c r="T1416" s="144"/>
      <c r="U1416" s="162"/>
      <c r="V1416" s="145"/>
      <c r="X1416" s="144"/>
      <c r="Y1416" s="151"/>
      <c r="Z1416" s="145"/>
      <c r="AB1416" s="144"/>
      <c r="AC1416" s="151"/>
      <c r="AD1416" s="145"/>
      <c r="AF1416" s="144"/>
      <c r="AG1416" s="151"/>
      <c r="AH1416" s="145"/>
      <c r="AJ1416" s="144"/>
      <c r="AK1416" s="151"/>
    </row>
    <row r="1417" spans="3:37">
      <c r="C1417" s="308"/>
      <c r="E1417" s="2"/>
      <c r="F1417" s="145"/>
      <c r="G1417" s="161"/>
      <c r="H1417" s="144"/>
      <c r="I1417" s="145"/>
      <c r="J1417" s="176"/>
      <c r="L1417" s="144"/>
      <c r="M1417" s="150"/>
      <c r="N1417" s="145"/>
      <c r="P1417" s="144"/>
      <c r="Q1417" s="151"/>
      <c r="R1417" s="145"/>
      <c r="T1417" s="144"/>
      <c r="U1417" s="162"/>
      <c r="V1417" s="145"/>
      <c r="X1417" s="144"/>
      <c r="Y1417" s="151"/>
      <c r="Z1417" s="145"/>
      <c r="AB1417" s="144"/>
      <c r="AC1417" s="151"/>
      <c r="AD1417" s="145"/>
      <c r="AF1417" s="144"/>
      <c r="AG1417" s="151"/>
      <c r="AH1417" s="145"/>
      <c r="AJ1417" s="144"/>
      <c r="AK1417" s="151"/>
    </row>
    <row r="1418" spans="3:37">
      <c r="C1418" s="308"/>
      <c r="E1418" s="2"/>
      <c r="F1418" s="145"/>
      <c r="G1418" s="161"/>
      <c r="H1418" s="144"/>
      <c r="I1418" s="145"/>
      <c r="J1418" s="176"/>
      <c r="L1418" s="144"/>
      <c r="M1418" s="150"/>
      <c r="N1418" s="145"/>
      <c r="P1418" s="144"/>
      <c r="Q1418" s="151"/>
      <c r="R1418" s="145"/>
      <c r="T1418" s="144"/>
      <c r="U1418" s="162"/>
      <c r="V1418" s="145"/>
      <c r="X1418" s="144"/>
      <c r="Y1418" s="151"/>
      <c r="Z1418" s="145"/>
      <c r="AB1418" s="144"/>
      <c r="AC1418" s="151"/>
      <c r="AD1418" s="145"/>
      <c r="AF1418" s="144"/>
      <c r="AG1418" s="151"/>
      <c r="AH1418" s="145"/>
      <c r="AJ1418" s="144"/>
      <c r="AK1418" s="151"/>
    </row>
    <row r="1419" spans="3:37">
      <c r="C1419" s="308"/>
      <c r="E1419" s="2"/>
      <c r="F1419" s="145"/>
      <c r="G1419" s="161"/>
      <c r="H1419" s="144"/>
      <c r="I1419" s="145"/>
      <c r="J1419" s="176"/>
      <c r="L1419" s="144"/>
      <c r="M1419" s="150"/>
      <c r="N1419" s="145"/>
      <c r="P1419" s="144"/>
      <c r="Q1419" s="151"/>
      <c r="R1419" s="145"/>
      <c r="T1419" s="144"/>
      <c r="U1419" s="162"/>
      <c r="V1419" s="145"/>
      <c r="X1419" s="144"/>
      <c r="Y1419" s="151"/>
      <c r="Z1419" s="145"/>
      <c r="AB1419" s="144"/>
      <c r="AC1419" s="151"/>
      <c r="AD1419" s="145"/>
      <c r="AF1419" s="144"/>
      <c r="AG1419" s="151"/>
      <c r="AH1419" s="145"/>
      <c r="AJ1419" s="144"/>
      <c r="AK1419" s="151"/>
    </row>
    <row r="1420" spans="3:37">
      <c r="C1420" s="308"/>
      <c r="E1420" s="2"/>
      <c r="F1420" s="145"/>
      <c r="G1420" s="161"/>
      <c r="H1420" s="144"/>
      <c r="I1420" s="145"/>
      <c r="J1420" s="176"/>
      <c r="L1420" s="144"/>
      <c r="M1420" s="150"/>
      <c r="N1420" s="145"/>
      <c r="P1420" s="144"/>
      <c r="Q1420" s="151"/>
      <c r="R1420" s="145"/>
      <c r="T1420" s="144"/>
      <c r="U1420" s="162"/>
      <c r="V1420" s="145"/>
      <c r="X1420" s="144"/>
      <c r="Y1420" s="151"/>
      <c r="Z1420" s="145"/>
      <c r="AB1420" s="144"/>
      <c r="AC1420" s="151"/>
      <c r="AD1420" s="145"/>
      <c r="AF1420" s="144"/>
      <c r="AG1420" s="151"/>
      <c r="AH1420" s="145"/>
      <c r="AJ1420" s="144"/>
      <c r="AK1420" s="151"/>
    </row>
    <row r="1421" spans="3:37">
      <c r="C1421" s="308"/>
      <c r="E1421" s="2"/>
      <c r="F1421" s="145"/>
      <c r="G1421" s="161"/>
      <c r="H1421" s="144"/>
      <c r="I1421" s="145"/>
      <c r="J1421" s="176"/>
      <c r="L1421" s="144"/>
      <c r="M1421" s="150"/>
      <c r="N1421" s="145"/>
      <c r="P1421" s="144"/>
      <c r="Q1421" s="151"/>
      <c r="R1421" s="145"/>
      <c r="T1421" s="144"/>
      <c r="U1421" s="162"/>
      <c r="V1421" s="145"/>
      <c r="X1421" s="144"/>
      <c r="Y1421" s="151"/>
      <c r="Z1421" s="145"/>
      <c r="AB1421" s="144"/>
      <c r="AC1421" s="151"/>
      <c r="AD1421" s="145"/>
      <c r="AF1421" s="144"/>
      <c r="AG1421" s="151"/>
      <c r="AH1421" s="145"/>
      <c r="AJ1421" s="144"/>
      <c r="AK1421" s="151"/>
    </row>
    <row r="1422" spans="3:37">
      <c r="C1422" s="308"/>
      <c r="E1422" s="2"/>
      <c r="F1422" s="145"/>
      <c r="G1422" s="161"/>
      <c r="H1422" s="144"/>
      <c r="I1422" s="145"/>
      <c r="J1422" s="176"/>
      <c r="L1422" s="144"/>
      <c r="M1422" s="150"/>
      <c r="N1422" s="145"/>
      <c r="P1422" s="144"/>
      <c r="Q1422" s="151"/>
      <c r="R1422" s="145"/>
      <c r="T1422" s="144"/>
      <c r="U1422" s="162"/>
      <c r="V1422" s="145"/>
      <c r="X1422" s="144"/>
      <c r="Y1422" s="151"/>
      <c r="Z1422" s="145"/>
      <c r="AB1422" s="144"/>
      <c r="AC1422" s="151"/>
      <c r="AD1422" s="145"/>
      <c r="AF1422" s="144"/>
      <c r="AG1422" s="151"/>
      <c r="AH1422" s="145"/>
      <c r="AJ1422" s="144"/>
      <c r="AK1422" s="151"/>
    </row>
    <row r="1423" spans="3:37">
      <c r="C1423" s="308"/>
      <c r="E1423" s="2"/>
      <c r="F1423" s="145"/>
      <c r="G1423" s="161"/>
      <c r="H1423" s="144"/>
      <c r="I1423" s="145"/>
      <c r="J1423" s="176"/>
      <c r="L1423" s="144"/>
      <c r="M1423" s="150"/>
      <c r="N1423" s="145"/>
      <c r="P1423" s="144"/>
      <c r="Q1423" s="151"/>
      <c r="R1423" s="145"/>
      <c r="T1423" s="144"/>
      <c r="U1423" s="162"/>
      <c r="V1423" s="145"/>
      <c r="X1423" s="144"/>
      <c r="Y1423" s="151"/>
      <c r="Z1423" s="145"/>
      <c r="AB1423" s="144"/>
      <c r="AC1423" s="151"/>
      <c r="AD1423" s="145"/>
      <c r="AF1423" s="144"/>
      <c r="AG1423" s="151"/>
      <c r="AH1423" s="145"/>
      <c r="AJ1423" s="144"/>
      <c r="AK1423" s="151"/>
    </row>
    <row r="1424" spans="3:37">
      <c r="C1424" s="308"/>
      <c r="E1424" s="2"/>
      <c r="F1424" s="145"/>
      <c r="G1424" s="161"/>
      <c r="H1424" s="144"/>
      <c r="I1424" s="145"/>
      <c r="J1424" s="176"/>
      <c r="L1424" s="144"/>
      <c r="M1424" s="150"/>
      <c r="N1424" s="145"/>
      <c r="P1424" s="144"/>
      <c r="Q1424" s="151"/>
      <c r="R1424" s="145"/>
      <c r="T1424" s="144"/>
      <c r="U1424" s="162"/>
      <c r="V1424" s="145"/>
      <c r="X1424" s="144"/>
      <c r="Y1424" s="151"/>
      <c r="Z1424" s="145"/>
      <c r="AB1424" s="144"/>
      <c r="AC1424" s="151"/>
      <c r="AD1424" s="145"/>
      <c r="AF1424" s="144"/>
      <c r="AG1424" s="151"/>
      <c r="AH1424" s="145"/>
      <c r="AJ1424" s="144"/>
      <c r="AK1424" s="151"/>
    </row>
    <row r="1425" spans="3:37">
      <c r="C1425" s="308"/>
      <c r="E1425" s="2"/>
      <c r="F1425" s="145"/>
      <c r="G1425" s="161"/>
      <c r="H1425" s="144"/>
      <c r="I1425" s="145"/>
      <c r="J1425" s="176"/>
      <c r="L1425" s="144"/>
      <c r="M1425" s="150"/>
      <c r="N1425" s="145"/>
      <c r="P1425" s="144"/>
      <c r="Q1425" s="151"/>
      <c r="R1425" s="145"/>
      <c r="T1425" s="144"/>
      <c r="U1425" s="162"/>
      <c r="V1425" s="145"/>
      <c r="X1425" s="144"/>
      <c r="Y1425" s="151"/>
      <c r="Z1425" s="145"/>
      <c r="AB1425" s="144"/>
      <c r="AC1425" s="151"/>
      <c r="AD1425" s="145"/>
      <c r="AF1425" s="144"/>
      <c r="AG1425" s="151"/>
      <c r="AH1425" s="145"/>
      <c r="AJ1425" s="144"/>
      <c r="AK1425" s="151"/>
    </row>
    <row r="1426" spans="3:37">
      <c r="C1426" s="308"/>
      <c r="E1426" s="2"/>
      <c r="F1426" s="145"/>
      <c r="G1426" s="161"/>
      <c r="H1426" s="144"/>
      <c r="I1426" s="145"/>
      <c r="J1426" s="176"/>
      <c r="L1426" s="144"/>
      <c r="M1426" s="150"/>
      <c r="N1426" s="145"/>
      <c r="P1426" s="144"/>
      <c r="Q1426" s="151"/>
      <c r="R1426" s="145"/>
      <c r="T1426" s="144"/>
      <c r="U1426" s="162"/>
      <c r="V1426" s="145"/>
      <c r="X1426" s="144"/>
      <c r="Y1426" s="151"/>
      <c r="Z1426" s="145"/>
      <c r="AB1426" s="144"/>
      <c r="AC1426" s="151"/>
      <c r="AD1426" s="145"/>
      <c r="AF1426" s="144"/>
      <c r="AG1426" s="151"/>
      <c r="AH1426" s="145"/>
      <c r="AJ1426" s="144"/>
      <c r="AK1426" s="151"/>
    </row>
    <row r="1427" spans="3:37">
      <c r="C1427" s="308"/>
      <c r="E1427" s="2"/>
      <c r="F1427" s="145"/>
      <c r="G1427" s="161"/>
      <c r="H1427" s="144"/>
      <c r="I1427" s="145"/>
      <c r="J1427" s="176"/>
      <c r="L1427" s="144"/>
      <c r="M1427" s="150"/>
      <c r="N1427" s="145"/>
      <c r="P1427" s="144"/>
      <c r="Q1427" s="151"/>
      <c r="R1427" s="145"/>
      <c r="T1427" s="144"/>
      <c r="U1427" s="162"/>
      <c r="V1427" s="145"/>
      <c r="X1427" s="144"/>
      <c r="Y1427" s="151"/>
      <c r="Z1427" s="145"/>
      <c r="AB1427" s="144"/>
      <c r="AC1427" s="151"/>
      <c r="AD1427" s="145"/>
      <c r="AF1427" s="144"/>
      <c r="AG1427" s="151"/>
      <c r="AH1427" s="145"/>
      <c r="AJ1427" s="144"/>
      <c r="AK1427" s="151"/>
    </row>
    <row r="1428" spans="3:37">
      <c r="C1428" s="308"/>
      <c r="E1428" s="2"/>
      <c r="F1428" s="145"/>
      <c r="G1428" s="161"/>
      <c r="H1428" s="144"/>
      <c r="I1428" s="145"/>
      <c r="J1428" s="176"/>
      <c r="L1428" s="144"/>
      <c r="M1428" s="150"/>
      <c r="N1428" s="145"/>
      <c r="P1428" s="144"/>
      <c r="Q1428" s="151"/>
      <c r="R1428" s="145"/>
      <c r="T1428" s="144"/>
      <c r="U1428" s="162"/>
      <c r="V1428" s="145"/>
      <c r="X1428" s="144"/>
      <c r="Y1428" s="151"/>
      <c r="Z1428" s="145"/>
      <c r="AB1428" s="144"/>
      <c r="AC1428" s="151"/>
      <c r="AD1428" s="145"/>
      <c r="AF1428" s="144"/>
      <c r="AG1428" s="151"/>
      <c r="AH1428" s="145"/>
      <c r="AJ1428" s="144"/>
      <c r="AK1428" s="151"/>
    </row>
    <row r="1429" spans="3:37">
      <c r="C1429" s="308"/>
      <c r="E1429" s="2"/>
      <c r="F1429" s="145"/>
      <c r="G1429" s="161"/>
      <c r="H1429" s="144"/>
      <c r="I1429" s="145"/>
      <c r="J1429" s="176"/>
      <c r="L1429" s="144"/>
      <c r="M1429" s="150"/>
      <c r="N1429" s="145"/>
      <c r="P1429" s="144"/>
      <c r="Q1429" s="151"/>
      <c r="R1429" s="145"/>
      <c r="T1429" s="144"/>
      <c r="U1429" s="162"/>
      <c r="V1429" s="145"/>
      <c r="X1429" s="144"/>
      <c r="Y1429" s="151"/>
      <c r="Z1429" s="145"/>
      <c r="AB1429" s="144"/>
      <c r="AC1429" s="151"/>
      <c r="AD1429" s="145"/>
      <c r="AF1429" s="144"/>
      <c r="AG1429" s="151"/>
      <c r="AH1429" s="145"/>
      <c r="AJ1429" s="144"/>
      <c r="AK1429" s="151"/>
    </row>
    <row r="1430" spans="3:37">
      <c r="C1430" s="308"/>
      <c r="E1430" s="2"/>
      <c r="F1430" s="145"/>
      <c r="G1430" s="161"/>
      <c r="H1430" s="144"/>
      <c r="I1430" s="145"/>
      <c r="J1430" s="176"/>
      <c r="L1430" s="144"/>
      <c r="M1430" s="150"/>
      <c r="N1430" s="145"/>
      <c r="P1430" s="144"/>
      <c r="Q1430" s="151"/>
      <c r="R1430" s="145"/>
      <c r="T1430" s="144"/>
      <c r="U1430" s="162"/>
      <c r="V1430" s="145"/>
      <c r="X1430" s="144"/>
      <c r="Y1430" s="151"/>
      <c r="Z1430" s="145"/>
      <c r="AB1430" s="144"/>
      <c r="AC1430" s="151"/>
      <c r="AD1430" s="145"/>
      <c r="AF1430" s="144"/>
      <c r="AG1430" s="151"/>
      <c r="AH1430" s="145"/>
      <c r="AJ1430" s="144"/>
      <c r="AK1430" s="151"/>
    </row>
    <row r="1431" spans="3:37">
      <c r="C1431" s="308"/>
      <c r="E1431" s="2"/>
      <c r="F1431" s="145"/>
      <c r="G1431" s="161"/>
      <c r="H1431" s="144"/>
      <c r="I1431" s="145"/>
      <c r="J1431" s="176"/>
      <c r="L1431" s="144"/>
      <c r="M1431" s="150"/>
      <c r="N1431" s="145"/>
      <c r="P1431" s="144"/>
      <c r="Q1431" s="151"/>
      <c r="R1431" s="145"/>
      <c r="T1431" s="144"/>
      <c r="U1431" s="162"/>
      <c r="V1431" s="145"/>
      <c r="X1431" s="144"/>
      <c r="Y1431" s="151"/>
      <c r="Z1431" s="145"/>
      <c r="AB1431" s="144"/>
      <c r="AC1431" s="151"/>
      <c r="AD1431" s="145"/>
      <c r="AF1431" s="144"/>
      <c r="AG1431" s="151"/>
      <c r="AH1431" s="145"/>
      <c r="AJ1431" s="144"/>
      <c r="AK1431" s="151"/>
    </row>
    <row r="1432" spans="3:37">
      <c r="C1432" s="308"/>
      <c r="E1432" s="2"/>
      <c r="F1432" s="145"/>
      <c r="G1432" s="161"/>
      <c r="H1432" s="144"/>
      <c r="I1432" s="145"/>
      <c r="J1432" s="176"/>
      <c r="L1432" s="144"/>
      <c r="M1432" s="150"/>
      <c r="N1432" s="145"/>
      <c r="P1432" s="144"/>
      <c r="Q1432" s="151"/>
      <c r="R1432" s="145"/>
      <c r="T1432" s="144"/>
      <c r="U1432" s="162"/>
      <c r="V1432" s="145"/>
      <c r="X1432" s="144"/>
      <c r="Y1432" s="151"/>
      <c r="Z1432" s="145"/>
      <c r="AB1432" s="144"/>
      <c r="AC1432" s="151"/>
      <c r="AD1432" s="145"/>
      <c r="AF1432" s="144"/>
      <c r="AG1432" s="151"/>
      <c r="AH1432" s="145"/>
      <c r="AJ1432" s="144"/>
      <c r="AK1432" s="151"/>
    </row>
    <row r="1433" spans="3:37">
      <c r="C1433" s="308"/>
      <c r="E1433" s="2"/>
      <c r="F1433" s="145"/>
      <c r="G1433" s="161"/>
      <c r="H1433" s="144"/>
      <c r="I1433" s="145"/>
      <c r="J1433" s="176"/>
      <c r="L1433" s="144"/>
      <c r="M1433" s="150"/>
      <c r="N1433" s="145"/>
      <c r="P1433" s="144"/>
      <c r="Q1433" s="151"/>
      <c r="R1433" s="145"/>
      <c r="T1433" s="144"/>
      <c r="U1433" s="162"/>
      <c r="V1433" s="145"/>
      <c r="X1433" s="144"/>
      <c r="Y1433" s="151"/>
      <c r="Z1433" s="145"/>
      <c r="AB1433" s="144"/>
      <c r="AC1433" s="151"/>
      <c r="AD1433" s="145"/>
      <c r="AF1433" s="144"/>
      <c r="AG1433" s="151"/>
      <c r="AH1433" s="145"/>
      <c r="AJ1433" s="144"/>
      <c r="AK1433" s="151"/>
    </row>
    <row r="1434" spans="3:37">
      <c r="C1434" s="308"/>
      <c r="E1434" s="2"/>
      <c r="F1434" s="145"/>
      <c r="G1434" s="161"/>
      <c r="H1434" s="144"/>
      <c r="I1434" s="145"/>
      <c r="J1434" s="176"/>
      <c r="L1434" s="144"/>
      <c r="M1434" s="150"/>
      <c r="N1434" s="145"/>
      <c r="P1434" s="144"/>
      <c r="Q1434" s="151"/>
      <c r="R1434" s="145"/>
      <c r="T1434" s="144"/>
      <c r="U1434" s="162"/>
      <c r="V1434" s="145"/>
      <c r="X1434" s="144"/>
      <c r="Y1434" s="151"/>
      <c r="Z1434" s="145"/>
      <c r="AB1434" s="144"/>
      <c r="AC1434" s="151"/>
      <c r="AD1434" s="145"/>
      <c r="AF1434" s="144"/>
      <c r="AG1434" s="151"/>
      <c r="AH1434" s="145"/>
      <c r="AJ1434" s="144"/>
      <c r="AK1434" s="151"/>
    </row>
    <row r="1435" spans="3:37">
      <c r="C1435" s="308"/>
      <c r="E1435" s="2"/>
      <c r="F1435" s="145"/>
      <c r="G1435" s="161"/>
      <c r="H1435" s="144"/>
      <c r="I1435" s="145"/>
      <c r="J1435" s="176"/>
      <c r="L1435" s="144"/>
      <c r="M1435" s="150"/>
      <c r="N1435" s="145"/>
      <c r="P1435" s="144"/>
      <c r="Q1435" s="151"/>
      <c r="R1435" s="145"/>
      <c r="T1435" s="144"/>
      <c r="U1435" s="162"/>
      <c r="V1435" s="145"/>
      <c r="X1435" s="144"/>
      <c r="Y1435" s="151"/>
      <c r="Z1435" s="145"/>
      <c r="AB1435" s="144"/>
      <c r="AC1435" s="151"/>
      <c r="AD1435" s="145"/>
      <c r="AF1435" s="144"/>
      <c r="AG1435" s="151"/>
      <c r="AH1435" s="145"/>
      <c r="AJ1435" s="144"/>
      <c r="AK1435" s="151"/>
    </row>
    <row r="1436" spans="3:37">
      <c r="C1436" s="308"/>
      <c r="E1436" s="2"/>
      <c r="F1436" s="145"/>
      <c r="G1436" s="161"/>
      <c r="H1436" s="144"/>
      <c r="I1436" s="145"/>
      <c r="J1436" s="176"/>
      <c r="L1436" s="144"/>
      <c r="M1436" s="150"/>
      <c r="N1436" s="145"/>
      <c r="P1436" s="144"/>
      <c r="Q1436" s="151"/>
      <c r="R1436" s="145"/>
      <c r="T1436" s="144"/>
      <c r="U1436" s="162"/>
      <c r="V1436" s="145"/>
      <c r="X1436" s="144"/>
      <c r="Y1436" s="151"/>
      <c r="Z1436" s="145"/>
      <c r="AB1436" s="144"/>
      <c r="AC1436" s="151"/>
      <c r="AD1436" s="145"/>
      <c r="AF1436" s="144"/>
      <c r="AG1436" s="151"/>
      <c r="AH1436" s="145"/>
      <c r="AJ1436" s="144"/>
      <c r="AK1436" s="151"/>
    </row>
    <row r="1437" spans="3:37">
      <c r="C1437" s="308"/>
      <c r="E1437" s="2"/>
      <c r="F1437" s="145"/>
      <c r="G1437" s="161"/>
      <c r="H1437" s="144"/>
      <c r="I1437" s="145"/>
      <c r="J1437" s="176"/>
      <c r="L1437" s="144"/>
      <c r="M1437" s="150"/>
      <c r="N1437" s="145"/>
      <c r="P1437" s="144"/>
      <c r="Q1437" s="151"/>
      <c r="R1437" s="145"/>
      <c r="T1437" s="144"/>
      <c r="U1437" s="162"/>
      <c r="V1437" s="145"/>
      <c r="X1437" s="144"/>
      <c r="Y1437" s="151"/>
      <c r="Z1437" s="145"/>
      <c r="AB1437" s="144"/>
      <c r="AC1437" s="151"/>
      <c r="AD1437" s="145"/>
      <c r="AF1437" s="144"/>
      <c r="AG1437" s="151"/>
      <c r="AH1437" s="145"/>
      <c r="AJ1437" s="144"/>
      <c r="AK1437" s="151"/>
    </row>
    <row r="1438" spans="3:37">
      <c r="C1438" s="308"/>
      <c r="E1438" s="2"/>
      <c r="F1438" s="145"/>
      <c r="G1438" s="161"/>
      <c r="H1438" s="144"/>
      <c r="I1438" s="145"/>
      <c r="J1438" s="176"/>
      <c r="L1438" s="144"/>
      <c r="M1438" s="150"/>
      <c r="N1438" s="145"/>
      <c r="P1438" s="144"/>
      <c r="Q1438" s="151"/>
      <c r="R1438" s="145"/>
      <c r="T1438" s="144"/>
      <c r="U1438" s="162"/>
      <c r="V1438" s="145"/>
      <c r="X1438" s="144"/>
      <c r="Y1438" s="151"/>
      <c r="Z1438" s="145"/>
      <c r="AB1438" s="144"/>
      <c r="AC1438" s="151"/>
      <c r="AD1438" s="145"/>
      <c r="AF1438" s="144"/>
      <c r="AG1438" s="151"/>
      <c r="AH1438" s="145"/>
      <c r="AJ1438" s="144"/>
      <c r="AK1438" s="151"/>
    </row>
    <row r="1439" spans="3:37">
      <c r="C1439" s="308"/>
      <c r="E1439" s="2"/>
      <c r="F1439" s="145"/>
      <c r="G1439" s="161"/>
      <c r="H1439" s="144"/>
      <c r="I1439" s="145"/>
      <c r="J1439" s="176"/>
      <c r="L1439" s="144"/>
      <c r="M1439" s="150"/>
      <c r="N1439" s="145"/>
      <c r="P1439" s="144"/>
      <c r="Q1439" s="151"/>
      <c r="R1439" s="145"/>
      <c r="T1439" s="144"/>
      <c r="U1439" s="162"/>
      <c r="V1439" s="145"/>
      <c r="X1439" s="144"/>
      <c r="Y1439" s="151"/>
      <c r="Z1439" s="145"/>
      <c r="AB1439" s="144"/>
      <c r="AC1439" s="151"/>
      <c r="AD1439" s="145"/>
      <c r="AF1439" s="144"/>
      <c r="AG1439" s="151"/>
      <c r="AH1439" s="145"/>
      <c r="AJ1439" s="144"/>
      <c r="AK1439" s="151"/>
    </row>
    <row r="1440" spans="3:37">
      <c r="C1440" s="308"/>
      <c r="E1440" s="2"/>
      <c r="F1440" s="145"/>
      <c r="G1440" s="161"/>
      <c r="H1440" s="144"/>
      <c r="I1440" s="145"/>
      <c r="J1440" s="176"/>
      <c r="L1440" s="144"/>
      <c r="M1440" s="150"/>
      <c r="N1440" s="145"/>
      <c r="P1440" s="144"/>
      <c r="Q1440" s="151"/>
      <c r="R1440" s="145"/>
      <c r="T1440" s="144"/>
      <c r="U1440" s="162"/>
      <c r="V1440" s="145"/>
      <c r="X1440" s="144"/>
      <c r="Y1440" s="151"/>
      <c r="Z1440" s="145"/>
      <c r="AB1440" s="144"/>
      <c r="AC1440" s="151"/>
      <c r="AD1440" s="145"/>
      <c r="AF1440" s="144"/>
      <c r="AG1440" s="151"/>
      <c r="AH1440" s="145"/>
      <c r="AJ1440" s="144"/>
      <c r="AK1440" s="151"/>
    </row>
    <row r="1441" spans="3:37">
      <c r="C1441" s="308"/>
      <c r="E1441" s="2"/>
      <c r="F1441" s="145"/>
      <c r="G1441" s="161"/>
      <c r="H1441" s="144"/>
      <c r="I1441" s="145"/>
      <c r="J1441" s="176"/>
      <c r="L1441" s="144"/>
      <c r="M1441" s="150"/>
      <c r="N1441" s="145"/>
      <c r="P1441" s="144"/>
      <c r="Q1441" s="151"/>
      <c r="R1441" s="145"/>
      <c r="T1441" s="144"/>
      <c r="U1441" s="162"/>
      <c r="V1441" s="145"/>
      <c r="X1441" s="144"/>
      <c r="Y1441" s="151"/>
      <c r="Z1441" s="145"/>
      <c r="AB1441" s="144"/>
      <c r="AC1441" s="151"/>
      <c r="AD1441" s="145"/>
      <c r="AF1441" s="144"/>
      <c r="AG1441" s="151"/>
      <c r="AH1441" s="145"/>
      <c r="AJ1441" s="144"/>
      <c r="AK1441" s="151"/>
    </row>
    <row r="1442" spans="3:37">
      <c r="C1442" s="308"/>
      <c r="E1442" s="2"/>
      <c r="F1442" s="145"/>
      <c r="G1442" s="161"/>
      <c r="H1442" s="144"/>
      <c r="I1442" s="145"/>
      <c r="J1442" s="176"/>
      <c r="L1442" s="144"/>
      <c r="M1442" s="150"/>
      <c r="N1442" s="145"/>
      <c r="P1442" s="144"/>
      <c r="Q1442" s="151"/>
      <c r="R1442" s="145"/>
      <c r="T1442" s="144"/>
      <c r="U1442" s="162"/>
      <c r="V1442" s="145"/>
      <c r="X1442" s="144"/>
      <c r="Y1442" s="151"/>
      <c r="Z1442" s="145"/>
      <c r="AB1442" s="144"/>
      <c r="AC1442" s="151"/>
      <c r="AD1442" s="145"/>
      <c r="AF1442" s="144"/>
      <c r="AG1442" s="151"/>
      <c r="AH1442" s="145"/>
      <c r="AJ1442" s="144"/>
      <c r="AK1442" s="151"/>
    </row>
    <row r="1443" spans="3:37">
      <c r="C1443" s="308"/>
      <c r="E1443" s="2"/>
      <c r="F1443" s="145"/>
      <c r="G1443" s="161"/>
      <c r="H1443" s="144"/>
      <c r="I1443" s="145"/>
      <c r="J1443" s="176"/>
      <c r="L1443" s="144"/>
      <c r="M1443" s="150"/>
      <c r="N1443" s="145"/>
      <c r="P1443" s="144"/>
      <c r="Q1443" s="151"/>
      <c r="R1443" s="145"/>
      <c r="T1443" s="144"/>
      <c r="U1443" s="162"/>
      <c r="V1443" s="145"/>
      <c r="X1443" s="144"/>
      <c r="Y1443" s="151"/>
      <c r="Z1443" s="145"/>
      <c r="AB1443" s="144"/>
      <c r="AC1443" s="151"/>
      <c r="AD1443" s="145"/>
      <c r="AF1443" s="144"/>
      <c r="AG1443" s="151"/>
      <c r="AH1443" s="145"/>
      <c r="AJ1443" s="144"/>
      <c r="AK1443" s="151"/>
    </row>
  </sheetData>
  <sheetProtection algorithmName="SHA-512" hashValue="7oqo16JFW/jBQK/Alx8XjF2JK+xP34tIfGrEc4BKcWe8qblretvJQKZUMUQN+4LSAOjc+FNb6DF6or6Bo+pGvg==" saltValue="aRkYX0UHakoj2uLoWnyk9A==" spinCount="100000" sheet="1" objects="1" scenarios="1"/>
  <autoFilter ref="A12:AL1312" xr:uid="{00000000-0009-0000-0000-000004000000}"/>
  <mergeCells count="652">
    <mergeCell ref="F1:M2"/>
    <mergeCell ref="L8:M10"/>
    <mergeCell ref="D1301:D1302"/>
    <mergeCell ref="D1303:D1304"/>
    <mergeCell ref="D1305:D1306"/>
    <mergeCell ref="D1307:D1308"/>
    <mergeCell ref="D1309:D1310"/>
    <mergeCell ref="D1311:D1312"/>
    <mergeCell ref="A1281:A1312"/>
    <mergeCell ref="B1281:B1312"/>
    <mergeCell ref="D1281:D1282"/>
    <mergeCell ref="D1283:D1284"/>
    <mergeCell ref="D1285:D1286"/>
    <mergeCell ref="D1291:D1292"/>
    <mergeCell ref="D1293:D1294"/>
    <mergeCell ref="D1295:D1296"/>
    <mergeCell ref="D1297:D1298"/>
    <mergeCell ref="D1299:D1300"/>
    <mergeCell ref="D1287:D1288"/>
    <mergeCell ref="D1289:D1290"/>
    <mergeCell ref="D1249:D1250"/>
    <mergeCell ref="D1251:D1252"/>
    <mergeCell ref="D1253:D1254"/>
    <mergeCell ref="D1255:D1256"/>
    <mergeCell ref="D1257:D1258"/>
    <mergeCell ref="D1259:D1260"/>
    <mergeCell ref="A1229:A1260"/>
    <mergeCell ref="B1229:B1260"/>
    <mergeCell ref="D1229:D1230"/>
    <mergeCell ref="D1231:D1232"/>
    <mergeCell ref="D1233:D1234"/>
    <mergeCell ref="D1239:D1240"/>
    <mergeCell ref="D1241:D1242"/>
    <mergeCell ref="D1243:D1244"/>
    <mergeCell ref="D1245:D1246"/>
    <mergeCell ref="D1247:D1248"/>
    <mergeCell ref="D1235:D1236"/>
    <mergeCell ref="D1237:D1238"/>
    <mergeCell ref="D1197:D1198"/>
    <mergeCell ref="D1199:D1200"/>
    <mergeCell ref="D1201:D1202"/>
    <mergeCell ref="D1203:D1204"/>
    <mergeCell ref="D1205:D1206"/>
    <mergeCell ref="D1207:D1208"/>
    <mergeCell ref="A1177:A1208"/>
    <mergeCell ref="B1177:B1208"/>
    <mergeCell ref="D1177:D1178"/>
    <mergeCell ref="D1179:D1180"/>
    <mergeCell ref="D1181:D1182"/>
    <mergeCell ref="D1187:D1188"/>
    <mergeCell ref="D1189:D1190"/>
    <mergeCell ref="D1191:D1192"/>
    <mergeCell ref="D1193:D1194"/>
    <mergeCell ref="D1195:D1196"/>
    <mergeCell ref="D1183:D1184"/>
    <mergeCell ref="D1185:D1186"/>
    <mergeCell ref="D1145:D1146"/>
    <mergeCell ref="D1147:D1148"/>
    <mergeCell ref="D1149:D1150"/>
    <mergeCell ref="D1151:D1152"/>
    <mergeCell ref="D1153:D1154"/>
    <mergeCell ref="D1155:D1156"/>
    <mergeCell ref="A1125:A1156"/>
    <mergeCell ref="B1125:B1156"/>
    <mergeCell ref="D1125:D1126"/>
    <mergeCell ref="D1127:D1128"/>
    <mergeCell ref="D1129:D1130"/>
    <mergeCell ref="D1135:D1136"/>
    <mergeCell ref="D1137:D1138"/>
    <mergeCell ref="D1139:D1140"/>
    <mergeCell ref="D1141:D1142"/>
    <mergeCell ref="D1143:D1144"/>
    <mergeCell ref="D1131:D1132"/>
    <mergeCell ref="D1133:D1134"/>
    <mergeCell ref="D1093:D1094"/>
    <mergeCell ref="D1095:D1096"/>
    <mergeCell ref="D1097:D1098"/>
    <mergeCell ref="D1099:D1100"/>
    <mergeCell ref="D1101:D1102"/>
    <mergeCell ref="D1103:D1104"/>
    <mergeCell ref="A1073:A1104"/>
    <mergeCell ref="B1073:B1104"/>
    <mergeCell ref="D1073:D1074"/>
    <mergeCell ref="D1075:D1076"/>
    <mergeCell ref="D1077:D1078"/>
    <mergeCell ref="D1083:D1084"/>
    <mergeCell ref="D1085:D1086"/>
    <mergeCell ref="D1087:D1088"/>
    <mergeCell ref="D1089:D1090"/>
    <mergeCell ref="D1091:D1092"/>
    <mergeCell ref="D1079:D1080"/>
    <mergeCell ref="D1081:D1082"/>
    <mergeCell ref="D1041:D1042"/>
    <mergeCell ref="D1043:D1044"/>
    <mergeCell ref="D1045:D1046"/>
    <mergeCell ref="D1047:D1048"/>
    <mergeCell ref="D1049:D1050"/>
    <mergeCell ref="D1051:D1052"/>
    <mergeCell ref="A1021:A1052"/>
    <mergeCell ref="B1021:B1052"/>
    <mergeCell ref="D1021:D1022"/>
    <mergeCell ref="D1023:D1024"/>
    <mergeCell ref="D1025:D1026"/>
    <mergeCell ref="D1031:D1032"/>
    <mergeCell ref="D1033:D1034"/>
    <mergeCell ref="D1035:D1036"/>
    <mergeCell ref="D1037:D1038"/>
    <mergeCell ref="D1039:D1040"/>
    <mergeCell ref="D1027:D1028"/>
    <mergeCell ref="D1029:D1030"/>
    <mergeCell ref="D989:D990"/>
    <mergeCell ref="D991:D992"/>
    <mergeCell ref="D993:D994"/>
    <mergeCell ref="D995:D996"/>
    <mergeCell ref="D997:D998"/>
    <mergeCell ref="D999:D1000"/>
    <mergeCell ref="A969:A1000"/>
    <mergeCell ref="B969:B1000"/>
    <mergeCell ref="D969:D970"/>
    <mergeCell ref="D971:D972"/>
    <mergeCell ref="D973:D974"/>
    <mergeCell ref="D979:D980"/>
    <mergeCell ref="D981:D982"/>
    <mergeCell ref="D983:D984"/>
    <mergeCell ref="D985:D986"/>
    <mergeCell ref="D987:D988"/>
    <mergeCell ref="D975:D976"/>
    <mergeCell ref="D977:D978"/>
    <mergeCell ref="D937:D938"/>
    <mergeCell ref="D939:D940"/>
    <mergeCell ref="D941:D942"/>
    <mergeCell ref="D943:D944"/>
    <mergeCell ref="D945:D946"/>
    <mergeCell ref="D947:D948"/>
    <mergeCell ref="A917:A948"/>
    <mergeCell ref="B917:B948"/>
    <mergeCell ref="D917:D918"/>
    <mergeCell ref="D919:D920"/>
    <mergeCell ref="D921:D922"/>
    <mergeCell ref="D927:D928"/>
    <mergeCell ref="D929:D930"/>
    <mergeCell ref="D931:D932"/>
    <mergeCell ref="D933:D934"/>
    <mergeCell ref="D935:D936"/>
    <mergeCell ref="D923:D924"/>
    <mergeCell ref="D925:D926"/>
    <mergeCell ref="D885:D886"/>
    <mergeCell ref="D887:D888"/>
    <mergeCell ref="D889:D890"/>
    <mergeCell ref="D891:D892"/>
    <mergeCell ref="D893:D894"/>
    <mergeCell ref="D895:D896"/>
    <mergeCell ref="A865:A896"/>
    <mergeCell ref="B865:B896"/>
    <mergeCell ref="D865:D866"/>
    <mergeCell ref="D867:D868"/>
    <mergeCell ref="D869:D870"/>
    <mergeCell ref="D875:D876"/>
    <mergeCell ref="D877:D878"/>
    <mergeCell ref="D879:D880"/>
    <mergeCell ref="D881:D882"/>
    <mergeCell ref="D883:D884"/>
    <mergeCell ref="D871:D872"/>
    <mergeCell ref="D873:D874"/>
    <mergeCell ref="D833:D834"/>
    <mergeCell ref="D835:D836"/>
    <mergeCell ref="D837:D838"/>
    <mergeCell ref="D839:D840"/>
    <mergeCell ref="D841:D842"/>
    <mergeCell ref="D843:D844"/>
    <mergeCell ref="A813:A844"/>
    <mergeCell ref="B813:B844"/>
    <mergeCell ref="D813:D814"/>
    <mergeCell ref="D815:D816"/>
    <mergeCell ref="D817:D818"/>
    <mergeCell ref="D823:D824"/>
    <mergeCell ref="D825:D826"/>
    <mergeCell ref="D827:D828"/>
    <mergeCell ref="D829:D830"/>
    <mergeCell ref="D831:D832"/>
    <mergeCell ref="D819:D820"/>
    <mergeCell ref="D821:D822"/>
    <mergeCell ref="D781:D782"/>
    <mergeCell ref="D783:D784"/>
    <mergeCell ref="D785:D786"/>
    <mergeCell ref="D787:D788"/>
    <mergeCell ref="D789:D790"/>
    <mergeCell ref="D791:D792"/>
    <mergeCell ref="A761:A792"/>
    <mergeCell ref="B761:B792"/>
    <mergeCell ref="D761:D762"/>
    <mergeCell ref="D763:D764"/>
    <mergeCell ref="D765:D766"/>
    <mergeCell ref="D771:D772"/>
    <mergeCell ref="D773:D774"/>
    <mergeCell ref="D775:D776"/>
    <mergeCell ref="D777:D778"/>
    <mergeCell ref="D779:D780"/>
    <mergeCell ref="D767:D768"/>
    <mergeCell ref="D769:D770"/>
    <mergeCell ref="D729:D730"/>
    <mergeCell ref="D731:D732"/>
    <mergeCell ref="D733:D734"/>
    <mergeCell ref="D735:D736"/>
    <mergeCell ref="D737:D738"/>
    <mergeCell ref="D739:D740"/>
    <mergeCell ref="A709:A740"/>
    <mergeCell ref="B709:B740"/>
    <mergeCell ref="D709:D710"/>
    <mergeCell ref="D711:D712"/>
    <mergeCell ref="D713:D714"/>
    <mergeCell ref="D719:D720"/>
    <mergeCell ref="D721:D722"/>
    <mergeCell ref="D723:D724"/>
    <mergeCell ref="D725:D726"/>
    <mergeCell ref="D727:D728"/>
    <mergeCell ref="D715:D716"/>
    <mergeCell ref="D717:D718"/>
    <mergeCell ref="D677:D678"/>
    <mergeCell ref="D679:D680"/>
    <mergeCell ref="D681:D682"/>
    <mergeCell ref="D683:D684"/>
    <mergeCell ref="D685:D686"/>
    <mergeCell ref="D687:D688"/>
    <mergeCell ref="A657:A688"/>
    <mergeCell ref="B657:B688"/>
    <mergeCell ref="D657:D658"/>
    <mergeCell ref="D659:D660"/>
    <mergeCell ref="D661:D662"/>
    <mergeCell ref="D667:D668"/>
    <mergeCell ref="D669:D670"/>
    <mergeCell ref="D671:D672"/>
    <mergeCell ref="D673:D674"/>
    <mergeCell ref="D675:D676"/>
    <mergeCell ref="D663:D664"/>
    <mergeCell ref="D665:D666"/>
    <mergeCell ref="D625:D626"/>
    <mergeCell ref="D627:D628"/>
    <mergeCell ref="D629:D630"/>
    <mergeCell ref="D631:D632"/>
    <mergeCell ref="D633:D634"/>
    <mergeCell ref="D635:D636"/>
    <mergeCell ref="A605:A636"/>
    <mergeCell ref="B605:B636"/>
    <mergeCell ref="D605:D606"/>
    <mergeCell ref="D607:D608"/>
    <mergeCell ref="D609:D610"/>
    <mergeCell ref="D615:D616"/>
    <mergeCell ref="D617:D618"/>
    <mergeCell ref="D619:D620"/>
    <mergeCell ref="D621:D622"/>
    <mergeCell ref="D623:D624"/>
    <mergeCell ref="D611:D612"/>
    <mergeCell ref="D613:D614"/>
    <mergeCell ref="D573:D574"/>
    <mergeCell ref="D575:D576"/>
    <mergeCell ref="D577:D578"/>
    <mergeCell ref="D579:D580"/>
    <mergeCell ref="D581:D582"/>
    <mergeCell ref="D583:D584"/>
    <mergeCell ref="A553:A584"/>
    <mergeCell ref="B553:B584"/>
    <mergeCell ref="D553:D554"/>
    <mergeCell ref="D555:D556"/>
    <mergeCell ref="D557:D558"/>
    <mergeCell ref="D563:D564"/>
    <mergeCell ref="D565:D566"/>
    <mergeCell ref="D567:D568"/>
    <mergeCell ref="D569:D570"/>
    <mergeCell ref="D571:D572"/>
    <mergeCell ref="D559:D560"/>
    <mergeCell ref="D561:D562"/>
    <mergeCell ref="D521:D522"/>
    <mergeCell ref="D523:D524"/>
    <mergeCell ref="D525:D526"/>
    <mergeCell ref="D527:D528"/>
    <mergeCell ref="D529:D530"/>
    <mergeCell ref="D531:D532"/>
    <mergeCell ref="A501:A532"/>
    <mergeCell ref="B501:B532"/>
    <mergeCell ref="D501:D502"/>
    <mergeCell ref="D503:D504"/>
    <mergeCell ref="D505:D506"/>
    <mergeCell ref="D511:D512"/>
    <mergeCell ref="D513:D514"/>
    <mergeCell ref="D515:D516"/>
    <mergeCell ref="D517:D518"/>
    <mergeCell ref="D519:D520"/>
    <mergeCell ref="D507:D508"/>
    <mergeCell ref="D509:D510"/>
    <mergeCell ref="D469:D470"/>
    <mergeCell ref="D471:D472"/>
    <mergeCell ref="D473:D474"/>
    <mergeCell ref="D475:D476"/>
    <mergeCell ref="D477:D478"/>
    <mergeCell ref="D479:D480"/>
    <mergeCell ref="A449:A480"/>
    <mergeCell ref="B449:B480"/>
    <mergeCell ref="D449:D450"/>
    <mergeCell ref="D451:D452"/>
    <mergeCell ref="D453:D454"/>
    <mergeCell ref="D459:D460"/>
    <mergeCell ref="D461:D462"/>
    <mergeCell ref="D463:D464"/>
    <mergeCell ref="D465:D466"/>
    <mergeCell ref="D467:D468"/>
    <mergeCell ref="D455:D456"/>
    <mergeCell ref="D457:D458"/>
    <mergeCell ref="D417:D418"/>
    <mergeCell ref="D419:D420"/>
    <mergeCell ref="D421:D422"/>
    <mergeCell ref="D423:D424"/>
    <mergeCell ref="D425:D426"/>
    <mergeCell ref="D427:D428"/>
    <mergeCell ref="A397:A428"/>
    <mergeCell ref="B397:B428"/>
    <mergeCell ref="D397:D398"/>
    <mergeCell ref="D399:D400"/>
    <mergeCell ref="D401:D402"/>
    <mergeCell ref="D407:D408"/>
    <mergeCell ref="D409:D410"/>
    <mergeCell ref="D411:D412"/>
    <mergeCell ref="D413:D414"/>
    <mergeCell ref="D415:D416"/>
    <mergeCell ref="D403:D404"/>
    <mergeCell ref="D405:D406"/>
    <mergeCell ref="D365:D366"/>
    <mergeCell ref="D367:D368"/>
    <mergeCell ref="D369:D370"/>
    <mergeCell ref="D371:D372"/>
    <mergeCell ref="D373:D374"/>
    <mergeCell ref="D375:D376"/>
    <mergeCell ref="A345:A376"/>
    <mergeCell ref="B345:B376"/>
    <mergeCell ref="D345:D346"/>
    <mergeCell ref="D347:D348"/>
    <mergeCell ref="D349:D350"/>
    <mergeCell ref="D355:D356"/>
    <mergeCell ref="D357:D358"/>
    <mergeCell ref="D359:D360"/>
    <mergeCell ref="D361:D362"/>
    <mergeCell ref="D363:D364"/>
    <mergeCell ref="D351:D352"/>
    <mergeCell ref="D353:D354"/>
    <mergeCell ref="D313:D314"/>
    <mergeCell ref="D315:D316"/>
    <mergeCell ref="D317:D318"/>
    <mergeCell ref="D319:D320"/>
    <mergeCell ref="D321:D322"/>
    <mergeCell ref="D323:D324"/>
    <mergeCell ref="A293:A324"/>
    <mergeCell ref="B293:B324"/>
    <mergeCell ref="D293:D294"/>
    <mergeCell ref="D295:D296"/>
    <mergeCell ref="D297:D298"/>
    <mergeCell ref="D303:D304"/>
    <mergeCell ref="D305:D306"/>
    <mergeCell ref="D307:D308"/>
    <mergeCell ref="D309:D310"/>
    <mergeCell ref="D311:D312"/>
    <mergeCell ref="D299:D300"/>
    <mergeCell ref="D301:D302"/>
    <mergeCell ref="D261:D262"/>
    <mergeCell ref="D263:D264"/>
    <mergeCell ref="D265:D266"/>
    <mergeCell ref="D267:D268"/>
    <mergeCell ref="D269:D270"/>
    <mergeCell ref="D271:D272"/>
    <mergeCell ref="A241:A272"/>
    <mergeCell ref="B241:B272"/>
    <mergeCell ref="D241:D242"/>
    <mergeCell ref="D243:D244"/>
    <mergeCell ref="D245:D246"/>
    <mergeCell ref="D251:D252"/>
    <mergeCell ref="D253:D254"/>
    <mergeCell ref="D255:D256"/>
    <mergeCell ref="D257:D258"/>
    <mergeCell ref="D259:D260"/>
    <mergeCell ref="D247:D248"/>
    <mergeCell ref="D249:D250"/>
    <mergeCell ref="D209:D210"/>
    <mergeCell ref="D211:D212"/>
    <mergeCell ref="D213:D214"/>
    <mergeCell ref="D215:D216"/>
    <mergeCell ref="D217:D218"/>
    <mergeCell ref="D219:D220"/>
    <mergeCell ref="A189:A220"/>
    <mergeCell ref="B189:B220"/>
    <mergeCell ref="D189:D190"/>
    <mergeCell ref="D191:D192"/>
    <mergeCell ref="D193:D194"/>
    <mergeCell ref="D199:D200"/>
    <mergeCell ref="D201:D202"/>
    <mergeCell ref="D203:D204"/>
    <mergeCell ref="D205:D206"/>
    <mergeCell ref="D207:D208"/>
    <mergeCell ref="D195:D196"/>
    <mergeCell ref="D197:D198"/>
    <mergeCell ref="D157:D158"/>
    <mergeCell ref="D159:D160"/>
    <mergeCell ref="D161:D162"/>
    <mergeCell ref="D163:D164"/>
    <mergeCell ref="D165:D166"/>
    <mergeCell ref="D167:D168"/>
    <mergeCell ref="A137:A168"/>
    <mergeCell ref="B137:B168"/>
    <mergeCell ref="D137:D138"/>
    <mergeCell ref="D139:D140"/>
    <mergeCell ref="D141:D142"/>
    <mergeCell ref="D147:D148"/>
    <mergeCell ref="D149:D150"/>
    <mergeCell ref="D151:D152"/>
    <mergeCell ref="D153:D154"/>
    <mergeCell ref="D155:D156"/>
    <mergeCell ref="D143:D144"/>
    <mergeCell ref="D145:D146"/>
    <mergeCell ref="A85:A116"/>
    <mergeCell ref="B85:B116"/>
    <mergeCell ref="D85:D86"/>
    <mergeCell ref="D87:D88"/>
    <mergeCell ref="D89:D90"/>
    <mergeCell ref="D95:D96"/>
    <mergeCell ref="D97:D98"/>
    <mergeCell ref="D99:D100"/>
    <mergeCell ref="D101:D102"/>
    <mergeCell ref="D103:D104"/>
    <mergeCell ref="D91:D92"/>
    <mergeCell ref="D93:D94"/>
    <mergeCell ref="A1261:A1266"/>
    <mergeCell ref="A1267:A1272"/>
    <mergeCell ref="A1273:A1276"/>
    <mergeCell ref="B1273:B1276"/>
    <mergeCell ref="A1277:A1280"/>
    <mergeCell ref="B1277:B1280"/>
    <mergeCell ref="A1209:A1214"/>
    <mergeCell ref="A1215:A1220"/>
    <mergeCell ref="A1221:A1224"/>
    <mergeCell ref="B1221:B1224"/>
    <mergeCell ref="A1225:A1228"/>
    <mergeCell ref="B1225:B1228"/>
    <mergeCell ref="B1209:B1214"/>
    <mergeCell ref="B1215:B1220"/>
    <mergeCell ref="B1261:B1266"/>
    <mergeCell ref="B1267:B1272"/>
    <mergeCell ref="A1157:A1162"/>
    <mergeCell ref="A1163:A1168"/>
    <mergeCell ref="A1169:A1172"/>
    <mergeCell ref="B1169:B1172"/>
    <mergeCell ref="A1173:A1176"/>
    <mergeCell ref="B1173:B1176"/>
    <mergeCell ref="A1105:A1110"/>
    <mergeCell ref="A1111:A1116"/>
    <mergeCell ref="A1117:A1120"/>
    <mergeCell ref="B1117:B1120"/>
    <mergeCell ref="A1121:A1124"/>
    <mergeCell ref="B1121:B1124"/>
    <mergeCell ref="B1105:B1110"/>
    <mergeCell ref="B1111:B1116"/>
    <mergeCell ref="B1157:B1162"/>
    <mergeCell ref="B1163:B1168"/>
    <mergeCell ref="A1053:A1058"/>
    <mergeCell ref="A1059:A1064"/>
    <mergeCell ref="A1065:A1068"/>
    <mergeCell ref="B1065:B1068"/>
    <mergeCell ref="A1069:A1072"/>
    <mergeCell ref="B1069:B1072"/>
    <mergeCell ref="A1001:A1006"/>
    <mergeCell ref="A1007:A1012"/>
    <mergeCell ref="A1013:A1016"/>
    <mergeCell ref="B1013:B1016"/>
    <mergeCell ref="A1017:A1020"/>
    <mergeCell ref="B1017:B1020"/>
    <mergeCell ref="B1001:B1006"/>
    <mergeCell ref="B1007:B1012"/>
    <mergeCell ref="B1053:B1058"/>
    <mergeCell ref="B1059:B1064"/>
    <mergeCell ref="A949:A954"/>
    <mergeCell ref="A955:A960"/>
    <mergeCell ref="A961:A964"/>
    <mergeCell ref="B961:B964"/>
    <mergeCell ref="A965:A968"/>
    <mergeCell ref="B965:B968"/>
    <mergeCell ref="A897:A902"/>
    <mergeCell ref="A903:A908"/>
    <mergeCell ref="A909:A912"/>
    <mergeCell ref="B909:B912"/>
    <mergeCell ref="A913:A916"/>
    <mergeCell ref="B913:B916"/>
    <mergeCell ref="B897:B902"/>
    <mergeCell ref="B903:B908"/>
    <mergeCell ref="B949:B954"/>
    <mergeCell ref="B955:B960"/>
    <mergeCell ref="A845:A850"/>
    <mergeCell ref="A851:A856"/>
    <mergeCell ref="A857:A860"/>
    <mergeCell ref="B857:B860"/>
    <mergeCell ref="A861:A864"/>
    <mergeCell ref="B861:B864"/>
    <mergeCell ref="A793:A798"/>
    <mergeCell ref="A799:A804"/>
    <mergeCell ref="A805:A808"/>
    <mergeCell ref="B805:B808"/>
    <mergeCell ref="A809:A812"/>
    <mergeCell ref="B809:B812"/>
    <mergeCell ref="B793:B798"/>
    <mergeCell ref="B799:B804"/>
    <mergeCell ref="B845:B850"/>
    <mergeCell ref="B851:B856"/>
    <mergeCell ref="A741:A746"/>
    <mergeCell ref="A747:A752"/>
    <mergeCell ref="A753:A756"/>
    <mergeCell ref="B753:B756"/>
    <mergeCell ref="A757:A760"/>
    <mergeCell ref="B757:B760"/>
    <mergeCell ref="A689:A694"/>
    <mergeCell ref="A695:A700"/>
    <mergeCell ref="A701:A704"/>
    <mergeCell ref="B701:B704"/>
    <mergeCell ref="A705:A708"/>
    <mergeCell ref="B705:B708"/>
    <mergeCell ref="B689:B694"/>
    <mergeCell ref="B695:B700"/>
    <mergeCell ref="B741:B746"/>
    <mergeCell ref="B747:B752"/>
    <mergeCell ref="A637:A642"/>
    <mergeCell ref="A643:A648"/>
    <mergeCell ref="A649:A652"/>
    <mergeCell ref="B649:B652"/>
    <mergeCell ref="A653:A656"/>
    <mergeCell ref="B653:B656"/>
    <mergeCell ref="A585:A590"/>
    <mergeCell ref="A591:A596"/>
    <mergeCell ref="A597:A600"/>
    <mergeCell ref="B597:B600"/>
    <mergeCell ref="A601:A604"/>
    <mergeCell ref="B601:B604"/>
    <mergeCell ref="B585:B590"/>
    <mergeCell ref="B591:B596"/>
    <mergeCell ref="B637:B642"/>
    <mergeCell ref="B643:B648"/>
    <mergeCell ref="A533:A538"/>
    <mergeCell ref="A539:A544"/>
    <mergeCell ref="A545:A548"/>
    <mergeCell ref="B545:B548"/>
    <mergeCell ref="A549:A552"/>
    <mergeCell ref="B549:B552"/>
    <mergeCell ref="A481:A486"/>
    <mergeCell ref="A487:A492"/>
    <mergeCell ref="A493:A496"/>
    <mergeCell ref="B493:B496"/>
    <mergeCell ref="A497:A500"/>
    <mergeCell ref="B497:B500"/>
    <mergeCell ref="B481:B486"/>
    <mergeCell ref="B487:B492"/>
    <mergeCell ref="B533:B538"/>
    <mergeCell ref="B539:B544"/>
    <mergeCell ref="A429:A434"/>
    <mergeCell ref="A435:A440"/>
    <mergeCell ref="A441:A444"/>
    <mergeCell ref="B441:B444"/>
    <mergeCell ref="A445:A448"/>
    <mergeCell ref="B445:B448"/>
    <mergeCell ref="A377:A382"/>
    <mergeCell ref="A383:A388"/>
    <mergeCell ref="A389:A392"/>
    <mergeCell ref="B389:B392"/>
    <mergeCell ref="A393:A396"/>
    <mergeCell ref="B393:B396"/>
    <mergeCell ref="B377:B382"/>
    <mergeCell ref="B383:B388"/>
    <mergeCell ref="B429:B434"/>
    <mergeCell ref="B435:B440"/>
    <mergeCell ref="A325:A330"/>
    <mergeCell ref="A331:A336"/>
    <mergeCell ref="A337:A340"/>
    <mergeCell ref="B337:B340"/>
    <mergeCell ref="A341:A344"/>
    <mergeCell ref="B341:B344"/>
    <mergeCell ref="A273:A278"/>
    <mergeCell ref="A279:A284"/>
    <mergeCell ref="A285:A288"/>
    <mergeCell ref="B285:B288"/>
    <mergeCell ref="A289:A292"/>
    <mergeCell ref="B289:B292"/>
    <mergeCell ref="B273:B278"/>
    <mergeCell ref="B279:B284"/>
    <mergeCell ref="B325:B330"/>
    <mergeCell ref="B331:B336"/>
    <mergeCell ref="A221:A226"/>
    <mergeCell ref="B169:B174"/>
    <mergeCell ref="B175:B180"/>
    <mergeCell ref="B221:B226"/>
    <mergeCell ref="A227:A232"/>
    <mergeCell ref="A233:A236"/>
    <mergeCell ref="B233:B236"/>
    <mergeCell ref="A237:A240"/>
    <mergeCell ref="B237:B240"/>
    <mergeCell ref="A169:A174"/>
    <mergeCell ref="A175:A180"/>
    <mergeCell ref="A181:A184"/>
    <mergeCell ref="B181:B184"/>
    <mergeCell ref="A185:A188"/>
    <mergeCell ref="B185:B188"/>
    <mergeCell ref="B227:B232"/>
    <mergeCell ref="A129:A132"/>
    <mergeCell ref="B129:B132"/>
    <mergeCell ref="B13:B18"/>
    <mergeCell ref="B19:B24"/>
    <mergeCell ref="B65:B70"/>
    <mergeCell ref="B71:B76"/>
    <mergeCell ref="B117:B122"/>
    <mergeCell ref="B123:B128"/>
    <mergeCell ref="A133:A136"/>
    <mergeCell ref="B133:B136"/>
    <mergeCell ref="A65:A70"/>
    <mergeCell ref="A71:A76"/>
    <mergeCell ref="A77:A80"/>
    <mergeCell ref="B77:B80"/>
    <mergeCell ref="A81:A84"/>
    <mergeCell ref="B81:B84"/>
    <mergeCell ref="B33:B64"/>
    <mergeCell ref="A33:A64"/>
    <mergeCell ref="A19:A24"/>
    <mergeCell ref="A25:A28"/>
    <mergeCell ref="A29:A32"/>
    <mergeCell ref="A13:A18"/>
    <mergeCell ref="B25:B28"/>
    <mergeCell ref="B29:B32"/>
    <mergeCell ref="A117:A122"/>
    <mergeCell ref="A123:A128"/>
    <mergeCell ref="D53:D54"/>
    <mergeCell ref="D55:D56"/>
    <mergeCell ref="D57:D58"/>
    <mergeCell ref="D59:D60"/>
    <mergeCell ref="D61:D62"/>
    <mergeCell ref="D63:D64"/>
    <mergeCell ref="D33:D34"/>
    <mergeCell ref="D35:D36"/>
    <mergeCell ref="D37:D38"/>
    <mergeCell ref="D43:D44"/>
    <mergeCell ref="D45:D46"/>
    <mergeCell ref="D47:D48"/>
    <mergeCell ref="D49:D50"/>
    <mergeCell ref="D51:D52"/>
    <mergeCell ref="D39:D40"/>
    <mergeCell ref="D41:D42"/>
    <mergeCell ref="D105:D106"/>
    <mergeCell ref="D107:D108"/>
    <mergeCell ref="D109:D110"/>
    <mergeCell ref="D111:D112"/>
    <mergeCell ref="D113:D114"/>
    <mergeCell ref="D115:D116"/>
  </mergeCells>
  <conditionalFormatting sqref="F12:F16 J12:J16 N12:N16 R12:R16 V12:V16 V18:V22 R18:R22 N18:N22 J18:J22 F18:F22 F24:F25 J24:J25 N24:N25 R24:R25 V24:V25 V70:V74 R70:R74 N70:N74 J70:J74 F70:F74 F76:F77 J76:J77 N76:N77 R76:R77 V76:V77 V122:V126 R122:R126 N122:N126 J122:J126 F122:F126 F128:F129 J128:J129 N128:N129 R128:R129 V128:V129 V174:V178 R174:R178 N174:N178 J174:J178 F174:F178 F180:F181 J180:J181 N180:N181 R180:R181 V180:V181 V226:V230 R226:R230 N226:N230 J226:J230 F226:F230 F232:F233 J232:J233 N232:N233 R232:R233 V232:V233 V278:V282 R278:R282 N278:N282 J278:J282 F278:F282 F284:F285 J284:J285 N284:N285 R284:R285 V284:V285 V330:V334 R330:R334 N330:N334 J330:J334 F330:F334 F336:F337 J336:J337 N336:N337 R336:R337 V336:V337 V382:V386 R382:R386 N382:N386 J382:J386 F382:F386 F388:F389 J388:J389 N388:N389 R388:R389 V388:V389 V434:V438 R434:R438 N434:N438 J434:J438 F434:F438 F440:F441 J440:J441 N440:N441 R440:R441 V440:V441 V486:V490 R486:R490 N486:N490 J486:J490 F486:F490 F492:F493 J492:J493 N492:N493 R492:R493 V492:V493 V538:V542 R538:R542 N538:N542 J538:J542 F538:F542 F544:F545 J544:J545 N544:N545 R544:R545 V544:V545 V590:V594 R590:R594 N590:N594 J590:J594 F590:F594 F596:F597 J596:J597 N596:N597 R596:R597 V596:V597 V642:V646 R642:R646 N642:N646 J642:J646 F642:F646 F648:F649 J648:J649 N648:N649 R648:R649 V648:V649 V694:V698 R694:R698 N694:N698 J694:J698 F694:F698 F700:F701 J700:J701 N700:N701 R700:R701 V700:V701 V746:V750 R746:R750 N746:N750 J746:J750 F746:F750 F752:F753 J752:J753 N752:N753 R752:R753 V752:V753 V798:V802 R798:R802 N798:N802 J798:J802 F798:F802 F804:F805 J804:J805 N804:N805 R804:R805 V804:V805 V850:V854 R850:R854 N850:N854 J850:J854 F850:F854 F856:F857 J856:J857 N856:N857 R856:R857 V856:V857 V902:V906 R902:R906 N902:N906 J902:J906 F902:F906 F908:F909 J908:J909 N908:N909 R908:R909 V908:V909 V954:V958 R954:R958 N954:N958 J954:J958 F954:F958 F960:F961 J960:J961 N960:N961 R960:R961 V960:V961 V1006:V1010 R1006:R1010 N1006:N1010 J1006:J1010 F1006:F1010 F1012:F1013 J1012:J1013 N1012:N1013 R1012:R1013 V1012:V1013 V1058:V1062 R1058:R1062 N1058:N1062 J1058:J1062 F1058:F1062 F1064:F1065 J1064:J1065 N1064:N1065 R1064:R1065 V1064:V1065 V1110:V1114 R1110:R1114 N1110:N1114 J1110:J1114 F1110:F1114 F1116:F1117 J1116:J1117 N1116:N1117 R1116:R1117 V1116:V1117 V1162:V1166 R1162:R1166 N1162:N1166 J1162:J1166 F1162:F1166 F1168:F1169 J1168:J1169 N1168:N1169 R1168:R1169 V1168:V1169 V1214:V1218 R1214:R1218 N1214:N1218 J1214:J1218 F1214:F1218 F1220:F1221 J1220:J1221 N1220:N1221 R1220:R1221 V1220:V1221 V1266:V1270 R1266:R1270 N1266:N1270 J1266:J1270 F1266:F1270 F1272:F1273 J1272:J1273 N1272:N1273 R1272:R1273 V1272:V1273 V27:V29 R27:R29 N27:N29 J27:J29 F27:F29 F31:F38 J31:J38 N31:N38 R31:R38 V31:V38 V79:V81 R79:R81 N79:N81 J79:J81 F79:F81 F83:F90 J83:J90 N83:N90 R83:R90 V83:V90 V131:V133 R131:R133 N131:N133 J131:J133 F131:F133 F135:F142 J135:J142 N135:N142 R135:R142 V135:V142 V183:V185 R183:R185 N183:N185 J183:J185 F183:F185 F187:F194 J187:J194 N187:N194 R187:R194 V187:V194 V235:V237 R235:R237 N235:N237 J235:J237 F235:F237 F239:F246 J239:J246 N239:N246 R239:R246 V239:V246 V287:V289 R287:R289 N287:N289 J287:J289 F287:F289 F291:F298 J291:J298 N291:N298 R291:R298 V291:V298 V339:V341 R339:R341 N339:N341 J339:J341 F339:F341 F343:F350 J343:J350 N343:N350 R343:R350 V343:V350 V391:V393 R391:R393 N391:N393 J391:J393 F391:F393 F395:F402 J395:J402 N395:N402 R395:R402 V395:V402 V443:V445 R443:R445 N443:N445 J443:J445 F443:F445 F447:F454 J447:J454 N447:N454 R447:R454 V447:V454 V495:V497 R495:R497 N495:N497 J495:J497 F495:F497 F499:F506 J499:J506 N499:N506 R499:R506 V499:V506 V547:V549 R547:R549 N547:N549 J547:J549 F547:F549 F551:F558 J551:J558 N551:N558 R551:R558 V551:V558 V599:V601 R599:R601 N599:N601 J599:J601 F599:F601 F603:F610 J603:J610 N603:N610 R603:R610 V603:V610 V651:V653 R651:R653 N651:N653 J651:J653 F651:F653 F655:F662 J655:J662 N655:N662 R655:R662 V655:V662 V703:V705 R703:R705 N703:N705 J703:J705 F703:F705 F707:F714 J707:J714 N707:N714 R707:R714 V707:V714 V755:V757 R755:R757 N755:N757 J755:J757 F755:F757 F759:F766 J759:J766 N759:N766 R759:R766 V759:V766 V807:V809 R807:R809 N807:N809 J807:J809 F807:F809 F811:F818 J811:J818 N811:N818 R811:R818 V811:V818 V859:V861 R859:R861 N859:N861 J859:J861 F859:F861 F863:F870 J863:J870 N863:N870 R863:R870 V863:V870 V911:V913 R911:R913 N911:N913 J911:J913 F911:F913 F915:F922 J915:J922 N915:N922 R915:R922 V915:V922 V963:V965 R963:R965 N963:N965 J963:J965 F963:F965 F967:F974 J967:J974 N967:N974 R967:R974 V967:V974 V1015:V1017 R1015:R1017 N1015:N1017 J1015:J1017 F1015:F1017 F1019:F1026 J1019:J1026 N1019:N1026 R1019:R1026 V1019:V1026 V1067:V1069 R1067:R1069 N1067:N1069 J1067:J1069 F1067:F1069 F1071:F1078 J1071:J1078 N1071:N1078 R1071:R1078 V1071:V1078 V1119:V1121 R1119:R1121 N1119:N1121 J1119:J1121 F1119:F1121 F1123:F1130 J1123:J1130 N1123:N1130 R1123:R1130 V1123:V1130 V1171:V1173 R1171:R1173 N1171:N1173 J1171:J1173 F1171:F1173 F1175:F1182 J1175:J1182 N1175:N1182 R1175:R1182 V1175:V1182 V1223:V1225 R1223:R1225 N1223:N1225 J1223:J1225 F1223:F1225 F1227:F1234 J1227:J1234 N1227:N1234 R1227:R1234 V1227:V1234 V1275:V1277 R1275:R1277 N1275:N1277 J1275:J1277 F1275:F1277 F1279:F1286 J1279:J1286 N1279:N1286 R1279:R1286 V1279:V1286 V43:V68 R43:R68 N43:N68 J43:J68 F43:F68 V95:V120 R95:R120 N95:N120 J95:J120 F95:F120 V147:V172 R147:R172 N147:N172 J147:J172 F147:F172 V199:V224 R199:R224 N199:N224 J199:J224 F199:F224 V251:V276 R251:R276 N251:N276 J251:J276 F251:F276 V303:V328 R303:R328 N303:N328 J303:J328 F303:F328 V355:V380 R355:R380 N355:N380 J355:J380 F355:F380 V407:V432 R407:R432 N407:N432 J407:J432 F407:F432 V459:V484 R459:R484 N459:N484 J459:J484 F459:F484 V511:V536 R511:R536 N511:N536 J511:J536 F511:F536 V563:V588 R563:R588 N563:N588 J563:J588 F563:F588 V615:V640 R615:R640 N615:N640 J615:J640 F615:F640 V667:V692 R667:R692 N667:N692 J667:J692 F667:F692 V719:V744 R719:R744 N719:N744 J719:J744 F719:F744 V771:V796 R771:R796 N771:N796 J771:J796 F771:F796 V823:V848 R823:R848 N823:N848 J823:J848 F823:F848 V875:V900 R875:R900 N875:N900 J875:J900 F875:F900 V927:V952 R927:R952 N927:N952 J927:J952 F927:F952 V979:V1004 R979:R1004 N979:N1004 J979:J1004 F979:F1004 V1031:V1056 R1031:R1056 N1031:N1056 J1031:J1056 F1031:F1056 V1083:V1108 R1083:R1108 N1083:N1108 J1083:J1108 F1083:F1108 V1135:V1160 R1135:R1160 N1135:N1160 J1135:J1160 F1135:F1160 V1187:V1212 R1187:R1212 N1187:N1212 J1187:J1212 F1187:F1212 V1239:V1264 R1239:R1264 N1239:N1264 J1239:J1264 F1239:F1264 V1291:V1312 R1291:R1312 N1291:N1312 J1291:J1312 F1291:F1312">
    <cfRule type="expression" dxfId="2338" priority="1227">
      <formula>"SIN DILIGENCIAR"</formula>
    </cfRule>
  </conditionalFormatting>
  <conditionalFormatting sqref="I13">
    <cfRule type="expression" dxfId="2337" priority="1219">
      <formula>"SIN DILIGENCIAR"</formula>
    </cfRule>
  </conditionalFormatting>
  <conditionalFormatting sqref="I14:I24">
    <cfRule type="expression" dxfId="2336" priority="1218">
      <formula>"SIN DILIGENCIAR"</formula>
    </cfRule>
  </conditionalFormatting>
  <conditionalFormatting sqref="I33:I38 I70:I74 I76 I43:I68">
    <cfRule type="expression" dxfId="2335" priority="1217">
      <formula>"SIN DILIGENCIAR"</formula>
    </cfRule>
  </conditionalFormatting>
  <conditionalFormatting sqref="I85:I90 I122:I126 I128 I95:I120">
    <cfRule type="expression" dxfId="2334" priority="1216">
      <formula>"SIN DILIGENCIAR"</formula>
    </cfRule>
  </conditionalFormatting>
  <conditionalFormatting sqref="I137:I142 I174:I178 I180 I147:I172">
    <cfRule type="expression" dxfId="2333" priority="1215">
      <formula>"SIN DILIGENCIAR"</formula>
    </cfRule>
  </conditionalFormatting>
  <conditionalFormatting sqref="I189:I194 I226:I230 I232 I199:I224">
    <cfRule type="expression" dxfId="2332" priority="1214">
      <formula>"SIN DILIGENCIAR"</formula>
    </cfRule>
  </conditionalFormatting>
  <conditionalFormatting sqref="I241:I246 I278:I282 I284 I251:I276">
    <cfRule type="expression" dxfId="2331" priority="1213">
      <formula>"SIN DILIGENCIAR"</formula>
    </cfRule>
  </conditionalFormatting>
  <conditionalFormatting sqref="I293:I298 I330:I334 I336 I303:I328">
    <cfRule type="expression" dxfId="2330" priority="1212">
      <formula>"SIN DILIGENCIAR"</formula>
    </cfRule>
  </conditionalFormatting>
  <conditionalFormatting sqref="I345:I350 I382:I386 I388 I355:I380">
    <cfRule type="expression" dxfId="2329" priority="1211">
      <formula>"SIN DILIGENCIAR"</formula>
    </cfRule>
  </conditionalFormatting>
  <conditionalFormatting sqref="I397:I402 I434:I438 I440 I407:I432">
    <cfRule type="expression" dxfId="2328" priority="1210">
      <formula>"SIN DILIGENCIAR"</formula>
    </cfRule>
  </conditionalFormatting>
  <conditionalFormatting sqref="I449:I454 I486:I490 I492 I459:I484">
    <cfRule type="expression" dxfId="2327" priority="1209">
      <formula>"SIN DILIGENCIAR"</formula>
    </cfRule>
  </conditionalFormatting>
  <conditionalFormatting sqref="I501:I506 I538:I542 I544 I511:I536">
    <cfRule type="expression" dxfId="2326" priority="1208">
      <formula>"SIN DILIGENCIAR"</formula>
    </cfRule>
  </conditionalFormatting>
  <conditionalFormatting sqref="I553:I558 I590:I594 I596 I563:I588">
    <cfRule type="expression" dxfId="2325" priority="1207">
      <formula>"SIN DILIGENCIAR"</formula>
    </cfRule>
  </conditionalFormatting>
  <conditionalFormatting sqref="I605:I610 I642:I646 I648 I615:I640">
    <cfRule type="expression" dxfId="2324" priority="1206">
      <formula>"SIN DILIGENCIAR"</formula>
    </cfRule>
  </conditionalFormatting>
  <conditionalFormatting sqref="I657:I662 I694:I698 I700 I667:I692">
    <cfRule type="expression" dxfId="2323" priority="1205">
      <formula>"SIN DILIGENCIAR"</formula>
    </cfRule>
  </conditionalFormatting>
  <conditionalFormatting sqref="I709:I714 I746:I750 I752 I719:I744">
    <cfRule type="expression" dxfId="2322" priority="1204">
      <formula>"SIN DILIGENCIAR"</formula>
    </cfRule>
  </conditionalFormatting>
  <conditionalFormatting sqref="I761:I766 I798:I802 I804 I771:I796">
    <cfRule type="expression" dxfId="2321" priority="1203">
      <formula>"SIN DILIGENCIAR"</formula>
    </cfRule>
  </conditionalFormatting>
  <conditionalFormatting sqref="I813:I818 I850:I854 I856 I823:I848">
    <cfRule type="expression" dxfId="2320" priority="1202">
      <formula>"SIN DILIGENCIAR"</formula>
    </cfRule>
  </conditionalFormatting>
  <conditionalFormatting sqref="I865:I870 I902:I906 I908 I875:I900">
    <cfRule type="expression" dxfId="2319" priority="1201">
      <formula>"SIN DILIGENCIAR"</formula>
    </cfRule>
  </conditionalFormatting>
  <conditionalFormatting sqref="I917:I922 I954:I958 I960 I927:I952">
    <cfRule type="expression" dxfId="2318" priority="1200">
      <formula>"SIN DILIGENCIAR"</formula>
    </cfRule>
  </conditionalFormatting>
  <conditionalFormatting sqref="I969:I974 I1006:I1010 I1012 I979:I1004">
    <cfRule type="expression" dxfId="2317" priority="1199">
      <formula>"SIN DILIGENCIAR"</formula>
    </cfRule>
  </conditionalFormatting>
  <conditionalFormatting sqref="I1021:I1026 I1058:I1062 I1064 I1031:I1056">
    <cfRule type="expression" dxfId="2316" priority="1198">
      <formula>"SIN DILIGENCIAR"</formula>
    </cfRule>
  </conditionalFormatting>
  <conditionalFormatting sqref="I1073:I1078 I1110:I1114 I1116 I1083:I1108">
    <cfRule type="expression" dxfId="2315" priority="1197">
      <formula>"SIN DILIGENCIAR"</formula>
    </cfRule>
  </conditionalFormatting>
  <conditionalFormatting sqref="I1125:I1130 I1162:I1166 I1168 I1135:I1160">
    <cfRule type="expression" dxfId="2314" priority="1196">
      <formula>"SIN DILIGENCIAR"</formula>
    </cfRule>
  </conditionalFormatting>
  <conditionalFormatting sqref="I1177:I1182 I1214:I1218 I1220 I1187:I1212">
    <cfRule type="expression" dxfId="2313" priority="1195">
      <formula>"SIN DILIGENCIAR"</formula>
    </cfRule>
  </conditionalFormatting>
  <conditionalFormatting sqref="I1229:I1234 I1266:I1270 I1272 I1239:I1264">
    <cfRule type="expression" dxfId="2312" priority="1194">
      <formula>"SIN DILIGENCIAR"</formula>
    </cfRule>
  </conditionalFormatting>
  <conditionalFormatting sqref="I1281:I1286 I1291:I1312">
    <cfRule type="expression" dxfId="2311" priority="1193">
      <formula>"SIN DILIGENCIAR"</formula>
    </cfRule>
  </conditionalFormatting>
  <conditionalFormatting sqref="M13">
    <cfRule type="expression" dxfId="2310" priority="1192">
      <formula>"SIN DILIGENCIAR"</formula>
    </cfRule>
  </conditionalFormatting>
  <conditionalFormatting sqref="M14:M24">
    <cfRule type="expression" dxfId="2309" priority="1191">
      <formula>"SIN DILIGENCIAR"</formula>
    </cfRule>
  </conditionalFormatting>
  <conditionalFormatting sqref="M33:M38 M70:M74 M76 M43:M68">
    <cfRule type="expression" dxfId="2308" priority="1190">
      <formula>"SIN DILIGENCIAR"</formula>
    </cfRule>
  </conditionalFormatting>
  <conditionalFormatting sqref="M85:M90 M122:M126 M128 M95:M120">
    <cfRule type="expression" dxfId="2307" priority="1189">
      <formula>"SIN DILIGENCIAR"</formula>
    </cfRule>
  </conditionalFormatting>
  <conditionalFormatting sqref="M137:M142 M174:M178 M180 M147:M172">
    <cfRule type="expression" dxfId="2306" priority="1188">
      <formula>"SIN DILIGENCIAR"</formula>
    </cfRule>
  </conditionalFormatting>
  <conditionalFormatting sqref="M189:M194 M226:M230 M232 M199:M224">
    <cfRule type="expression" dxfId="2305" priority="1187">
      <formula>"SIN DILIGENCIAR"</formula>
    </cfRule>
  </conditionalFormatting>
  <conditionalFormatting sqref="M241:M246 M278:M282 M284 M251:M276">
    <cfRule type="expression" dxfId="2304" priority="1186">
      <formula>"SIN DILIGENCIAR"</formula>
    </cfRule>
  </conditionalFormatting>
  <conditionalFormatting sqref="M293:M298 M330:M334 M336 M303:M328">
    <cfRule type="expression" dxfId="2303" priority="1185">
      <formula>"SIN DILIGENCIAR"</formula>
    </cfRule>
  </conditionalFormatting>
  <conditionalFormatting sqref="M345:M350 M382:M386 M388 M355:M380">
    <cfRule type="expression" dxfId="2302" priority="1184">
      <formula>"SIN DILIGENCIAR"</formula>
    </cfRule>
  </conditionalFormatting>
  <conditionalFormatting sqref="M397:M402 M434:M438 M440 M407:M432">
    <cfRule type="expression" dxfId="2301" priority="1183">
      <formula>"SIN DILIGENCIAR"</formula>
    </cfRule>
  </conditionalFormatting>
  <conditionalFormatting sqref="M449:M454 M486:M490 M492 M459:M484">
    <cfRule type="expression" dxfId="2300" priority="1182">
      <formula>"SIN DILIGENCIAR"</formula>
    </cfRule>
  </conditionalFormatting>
  <conditionalFormatting sqref="M501:M506 M538:M542 M544 M511:M536">
    <cfRule type="expression" dxfId="2299" priority="1181">
      <formula>"SIN DILIGENCIAR"</formula>
    </cfRule>
  </conditionalFormatting>
  <conditionalFormatting sqref="M553:M558 M590:M594 M596 M563:M588">
    <cfRule type="expression" dxfId="2298" priority="1180">
      <formula>"SIN DILIGENCIAR"</formula>
    </cfRule>
  </conditionalFormatting>
  <conditionalFormatting sqref="M605:M610 M642:M646 M648 M615:M640">
    <cfRule type="expression" dxfId="2297" priority="1179">
      <formula>"SIN DILIGENCIAR"</formula>
    </cfRule>
  </conditionalFormatting>
  <conditionalFormatting sqref="M657:M662 M694:M698 M700 M667:M692">
    <cfRule type="expression" dxfId="2296" priority="1178">
      <formula>"SIN DILIGENCIAR"</formula>
    </cfRule>
  </conditionalFormatting>
  <conditionalFormatting sqref="M709:M714 M746:M750 M752 M719:M744">
    <cfRule type="expression" dxfId="2295" priority="1177">
      <formula>"SIN DILIGENCIAR"</formula>
    </cfRule>
  </conditionalFormatting>
  <conditionalFormatting sqref="M761:M766 M798:M802 M804 M771:M796">
    <cfRule type="expression" dxfId="2294" priority="1176">
      <formula>"SIN DILIGENCIAR"</formula>
    </cfRule>
  </conditionalFormatting>
  <conditionalFormatting sqref="M813:M818 M850:M854 M856 M823:M848">
    <cfRule type="expression" dxfId="2293" priority="1175">
      <formula>"SIN DILIGENCIAR"</formula>
    </cfRule>
  </conditionalFormatting>
  <conditionalFormatting sqref="M865:M870 M902:M906 M908 M875:M900">
    <cfRule type="expression" dxfId="2292" priority="1174">
      <formula>"SIN DILIGENCIAR"</formula>
    </cfRule>
  </conditionalFormatting>
  <conditionalFormatting sqref="M917:M922 M954:M958 M960 M927:M952">
    <cfRule type="expression" dxfId="2291" priority="1173">
      <formula>"SIN DILIGENCIAR"</formula>
    </cfRule>
  </conditionalFormatting>
  <conditionalFormatting sqref="M969:M974 M1006:M1010 M1012 M979:M1004">
    <cfRule type="expression" dxfId="2290" priority="1172">
      <formula>"SIN DILIGENCIAR"</formula>
    </cfRule>
  </conditionalFormatting>
  <conditionalFormatting sqref="M1021:M1026 M1058:M1062 M1064 M1031:M1056">
    <cfRule type="expression" dxfId="2289" priority="1171">
      <formula>"SIN DILIGENCIAR"</formula>
    </cfRule>
  </conditionalFormatting>
  <conditionalFormatting sqref="M1073:M1078 M1110:M1114 M1116 M1083:M1108">
    <cfRule type="expression" dxfId="2288" priority="1170">
      <formula>"SIN DILIGENCIAR"</formula>
    </cfRule>
  </conditionalFormatting>
  <conditionalFormatting sqref="M1125:M1130 M1162:M1166 M1168 M1135:M1160">
    <cfRule type="expression" dxfId="2287" priority="1169">
      <formula>"SIN DILIGENCIAR"</formula>
    </cfRule>
  </conditionalFormatting>
  <conditionalFormatting sqref="M1177:M1182 M1214:M1218 M1220 M1187:M1212">
    <cfRule type="expression" dxfId="2286" priority="1168">
      <formula>"SIN DILIGENCIAR"</formula>
    </cfRule>
  </conditionalFormatting>
  <conditionalFormatting sqref="M1229:M1234 M1266:M1270 M1272 M1239:M1264">
    <cfRule type="expression" dxfId="2285" priority="1167">
      <formula>"SIN DILIGENCIAR"</formula>
    </cfRule>
  </conditionalFormatting>
  <conditionalFormatting sqref="M1281:M1286 M1291:M1312">
    <cfRule type="expression" dxfId="2284" priority="1166">
      <formula>"SIN DILIGENCIAR"</formula>
    </cfRule>
  </conditionalFormatting>
  <conditionalFormatting sqref="Q13">
    <cfRule type="expression" dxfId="2283" priority="1165">
      <formula>"SIN DILIGENCIAR"</formula>
    </cfRule>
  </conditionalFormatting>
  <conditionalFormatting sqref="Q14:Q24">
    <cfRule type="expression" dxfId="2282" priority="1164">
      <formula>"SIN DILIGENCIAR"</formula>
    </cfRule>
  </conditionalFormatting>
  <conditionalFormatting sqref="Q33:Q38 Q70:Q74 Q76 Q43:Q68">
    <cfRule type="expression" dxfId="2281" priority="1163">
      <formula>"SIN DILIGENCIAR"</formula>
    </cfRule>
  </conditionalFormatting>
  <conditionalFormatting sqref="Q85:Q90 Q122:Q126 Q128 Q95:Q120">
    <cfRule type="expression" dxfId="2280" priority="1162">
      <formula>"SIN DILIGENCIAR"</formula>
    </cfRule>
  </conditionalFormatting>
  <conditionalFormatting sqref="Q137:Q142 Q174:Q178 Q180 Q147:Q172">
    <cfRule type="expression" dxfId="2279" priority="1161">
      <formula>"SIN DILIGENCIAR"</formula>
    </cfRule>
  </conditionalFormatting>
  <conditionalFormatting sqref="Q189:Q194 Q226:Q230 Q232 Q199:Q224">
    <cfRule type="expression" dxfId="2278" priority="1160">
      <formula>"SIN DILIGENCIAR"</formula>
    </cfRule>
  </conditionalFormatting>
  <conditionalFormatting sqref="Q241:Q246 Q278:Q282 Q284 Q251:Q276">
    <cfRule type="expression" dxfId="2277" priority="1159">
      <formula>"SIN DILIGENCIAR"</formula>
    </cfRule>
  </conditionalFormatting>
  <conditionalFormatting sqref="Q293:Q298 Q330:Q334 Q336 Q303:Q328">
    <cfRule type="expression" dxfId="2276" priority="1158">
      <formula>"SIN DILIGENCIAR"</formula>
    </cfRule>
  </conditionalFormatting>
  <conditionalFormatting sqref="Q345:Q350 Q382:Q386 Q388 Q355:Q380">
    <cfRule type="expression" dxfId="2275" priority="1157">
      <formula>"SIN DILIGENCIAR"</formula>
    </cfRule>
  </conditionalFormatting>
  <conditionalFormatting sqref="Q397:Q402 Q434:Q438 Q440 Q407:Q432">
    <cfRule type="expression" dxfId="2274" priority="1156">
      <formula>"SIN DILIGENCIAR"</formula>
    </cfRule>
  </conditionalFormatting>
  <conditionalFormatting sqref="Q449:Q454 Q486:Q490 Q492 Q459:Q484">
    <cfRule type="expression" dxfId="2273" priority="1155">
      <formula>"SIN DILIGENCIAR"</formula>
    </cfRule>
  </conditionalFormatting>
  <conditionalFormatting sqref="Q501:Q506 Q538:Q542 Q544 Q511:Q536">
    <cfRule type="expression" dxfId="2272" priority="1154">
      <formula>"SIN DILIGENCIAR"</formula>
    </cfRule>
  </conditionalFormatting>
  <conditionalFormatting sqref="Q553:Q558 Q590:Q594 Q596 Q563:Q588">
    <cfRule type="expression" dxfId="2271" priority="1153">
      <formula>"SIN DILIGENCIAR"</formula>
    </cfRule>
  </conditionalFormatting>
  <conditionalFormatting sqref="Q605:Q610 Q642:Q646 Q648 Q615:Q640">
    <cfRule type="expression" dxfId="2270" priority="1152">
      <formula>"SIN DILIGENCIAR"</formula>
    </cfRule>
  </conditionalFormatting>
  <conditionalFormatting sqref="Q657:Q662 Q694:Q698 Q700 Q667:Q692">
    <cfRule type="expression" dxfId="2269" priority="1151">
      <formula>"SIN DILIGENCIAR"</formula>
    </cfRule>
  </conditionalFormatting>
  <conditionalFormatting sqref="Q709:Q714 Q746:Q750 Q752 Q719:Q744">
    <cfRule type="expression" dxfId="2268" priority="1150">
      <formula>"SIN DILIGENCIAR"</formula>
    </cfRule>
  </conditionalFormatting>
  <conditionalFormatting sqref="Q761:Q766 Q798:Q802 Q804 Q771:Q796">
    <cfRule type="expression" dxfId="2267" priority="1149">
      <formula>"SIN DILIGENCIAR"</formula>
    </cfRule>
  </conditionalFormatting>
  <conditionalFormatting sqref="Q813:Q818 Q850:Q854 Q856 Q823:Q848">
    <cfRule type="expression" dxfId="2266" priority="1148">
      <formula>"SIN DILIGENCIAR"</formula>
    </cfRule>
  </conditionalFormatting>
  <conditionalFormatting sqref="Q865:Q870 Q902:Q906 Q908 Q875:Q900">
    <cfRule type="expression" dxfId="2265" priority="1147">
      <formula>"SIN DILIGENCIAR"</formula>
    </cfRule>
  </conditionalFormatting>
  <conditionalFormatting sqref="Q917:Q922 Q954:Q958 Q960 Q927:Q952">
    <cfRule type="expression" dxfId="2264" priority="1146">
      <formula>"SIN DILIGENCIAR"</formula>
    </cfRule>
  </conditionalFormatting>
  <conditionalFormatting sqref="Q969:Q974 Q1006:Q1010 Q1012 Q979:Q1004">
    <cfRule type="expression" dxfId="2263" priority="1145">
      <formula>"SIN DILIGENCIAR"</formula>
    </cfRule>
  </conditionalFormatting>
  <conditionalFormatting sqref="Q1021:Q1026 Q1058:Q1062 Q1064 Q1031:Q1056">
    <cfRule type="expression" dxfId="2262" priority="1144">
      <formula>"SIN DILIGENCIAR"</formula>
    </cfRule>
  </conditionalFormatting>
  <conditionalFormatting sqref="Q1073:Q1078 Q1110:Q1114 Q1116 Q1083:Q1108">
    <cfRule type="expression" dxfId="2261" priority="1143">
      <formula>"SIN DILIGENCIAR"</formula>
    </cfRule>
  </conditionalFormatting>
  <conditionalFormatting sqref="Q1125:Q1130 Q1162:Q1166 Q1168 Q1135:Q1160">
    <cfRule type="expression" dxfId="2260" priority="1142">
      <formula>"SIN DILIGENCIAR"</formula>
    </cfRule>
  </conditionalFormatting>
  <conditionalFormatting sqref="Q1177:Q1182 Q1214:Q1218 Q1220 Q1187:Q1212">
    <cfRule type="expression" dxfId="2259" priority="1141">
      <formula>"SIN DILIGENCIAR"</formula>
    </cfRule>
  </conditionalFormatting>
  <conditionalFormatting sqref="Q1229:Q1234 Q1266:Q1270 Q1272 Q1239:Q1264">
    <cfRule type="expression" dxfId="2258" priority="1140">
      <formula>"SIN DILIGENCIAR"</formula>
    </cfRule>
  </conditionalFormatting>
  <conditionalFormatting sqref="Q1281:Q1286 Q1291:Q1312">
    <cfRule type="expression" dxfId="2257" priority="1139">
      <formula>"SIN DILIGENCIAR"</formula>
    </cfRule>
  </conditionalFormatting>
  <conditionalFormatting sqref="U13">
    <cfRule type="expression" dxfId="2256" priority="1138">
      <formula>"SIN DILIGENCIAR"</formula>
    </cfRule>
  </conditionalFormatting>
  <conditionalFormatting sqref="U14:U24">
    <cfRule type="expression" dxfId="2255" priority="1137">
      <formula>"SIN DILIGENCIAR"</formula>
    </cfRule>
  </conditionalFormatting>
  <conditionalFormatting sqref="U33:U38 U70:U74 U76 U43:U68">
    <cfRule type="expression" dxfId="2254" priority="1136">
      <formula>"SIN DILIGENCIAR"</formula>
    </cfRule>
  </conditionalFormatting>
  <conditionalFormatting sqref="U85:U90 U122:U126 U128 U95:U120">
    <cfRule type="expression" dxfId="2253" priority="1135">
      <formula>"SIN DILIGENCIAR"</formula>
    </cfRule>
  </conditionalFormatting>
  <conditionalFormatting sqref="U137:U142 U174:U178 U180 U147:U172">
    <cfRule type="expression" dxfId="2252" priority="1134">
      <formula>"SIN DILIGENCIAR"</formula>
    </cfRule>
  </conditionalFormatting>
  <conditionalFormatting sqref="U189:U194 U226:U230 U232 U199:U224">
    <cfRule type="expression" dxfId="2251" priority="1133">
      <formula>"SIN DILIGENCIAR"</formula>
    </cfRule>
  </conditionalFormatting>
  <conditionalFormatting sqref="U241:U246 U278:U282 U284 U251:U276">
    <cfRule type="expression" dxfId="2250" priority="1132">
      <formula>"SIN DILIGENCIAR"</formula>
    </cfRule>
  </conditionalFormatting>
  <conditionalFormatting sqref="U293:U298 U330:U334 U336 U303:U328">
    <cfRule type="expression" dxfId="2249" priority="1131">
      <formula>"SIN DILIGENCIAR"</formula>
    </cfRule>
  </conditionalFormatting>
  <conditionalFormatting sqref="U345:U350 U382:U386 U388 U355:U380">
    <cfRule type="expression" dxfId="2248" priority="1130">
      <formula>"SIN DILIGENCIAR"</formula>
    </cfRule>
  </conditionalFormatting>
  <conditionalFormatting sqref="U397:U402 U434:U438 U440 U407:U432">
    <cfRule type="expression" dxfId="2247" priority="1129">
      <formula>"SIN DILIGENCIAR"</formula>
    </cfRule>
  </conditionalFormatting>
  <conditionalFormatting sqref="U449:U454 U486:U490 U492 U459:U484">
    <cfRule type="expression" dxfId="2246" priority="1128">
      <formula>"SIN DILIGENCIAR"</formula>
    </cfRule>
  </conditionalFormatting>
  <conditionalFormatting sqref="U501:U506 U538:U542 U544 U511:U536">
    <cfRule type="expression" dxfId="2245" priority="1127">
      <formula>"SIN DILIGENCIAR"</formula>
    </cfRule>
  </conditionalFormatting>
  <conditionalFormatting sqref="U553:U558 U590:U594 U596 U563:U588">
    <cfRule type="expression" dxfId="2244" priority="1126">
      <formula>"SIN DILIGENCIAR"</formula>
    </cfRule>
  </conditionalFormatting>
  <conditionalFormatting sqref="U605:U610 U642:U646 U648 U615:U640">
    <cfRule type="expression" dxfId="2243" priority="1125">
      <formula>"SIN DILIGENCIAR"</formula>
    </cfRule>
  </conditionalFormatting>
  <conditionalFormatting sqref="U657:U662 U694:U698 U700 U667:U692">
    <cfRule type="expression" dxfId="2242" priority="1124">
      <formula>"SIN DILIGENCIAR"</formula>
    </cfRule>
  </conditionalFormatting>
  <conditionalFormatting sqref="U709:U714 U746:U750 U752 U719:U744">
    <cfRule type="expression" dxfId="2241" priority="1123">
      <formula>"SIN DILIGENCIAR"</formula>
    </cfRule>
  </conditionalFormatting>
  <conditionalFormatting sqref="U761:U766 U798:U802 U804 U771:U796">
    <cfRule type="expression" dxfId="2240" priority="1122">
      <formula>"SIN DILIGENCIAR"</formula>
    </cfRule>
  </conditionalFormatting>
  <conditionalFormatting sqref="U813:U818 U850:U854 U856 U823:U848">
    <cfRule type="expression" dxfId="2239" priority="1121">
      <formula>"SIN DILIGENCIAR"</formula>
    </cfRule>
  </conditionalFormatting>
  <conditionalFormatting sqref="U865:U870 U902:U906 U908 U875:U900">
    <cfRule type="expression" dxfId="2238" priority="1120">
      <formula>"SIN DILIGENCIAR"</formula>
    </cfRule>
  </conditionalFormatting>
  <conditionalFormatting sqref="U917:U922 U954:U958 U960 U927:U952">
    <cfRule type="expression" dxfId="2237" priority="1119">
      <formula>"SIN DILIGENCIAR"</formula>
    </cfRule>
  </conditionalFormatting>
  <conditionalFormatting sqref="U969:U974 U1006:U1010 U1012 U979:U1004">
    <cfRule type="expression" dxfId="2236" priority="1118">
      <formula>"SIN DILIGENCIAR"</formula>
    </cfRule>
  </conditionalFormatting>
  <conditionalFormatting sqref="U1021:U1026 U1058:U1062 U1064 U1031:U1056">
    <cfRule type="expression" dxfId="2235" priority="1117">
      <formula>"SIN DILIGENCIAR"</formula>
    </cfRule>
  </conditionalFormatting>
  <conditionalFormatting sqref="U1073:U1078 U1110:U1114 U1116 U1083:U1108">
    <cfRule type="expression" dxfId="2234" priority="1116">
      <formula>"SIN DILIGENCIAR"</formula>
    </cfRule>
  </conditionalFormatting>
  <conditionalFormatting sqref="U1125:U1130 U1162:U1166 U1168 U1135:U1160">
    <cfRule type="expression" dxfId="2233" priority="1115">
      <formula>"SIN DILIGENCIAR"</formula>
    </cfRule>
  </conditionalFormatting>
  <conditionalFormatting sqref="U1177:U1182 U1214:U1218 U1220 U1187:U1212">
    <cfRule type="expression" dxfId="2232" priority="1114">
      <formula>"SIN DILIGENCIAR"</formula>
    </cfRule>
  </conditionalFormatting>
  <conditionalFormatting sqref="U1229:U1234 U1266:U1270 U1272 U1239:U1264">
    <cfRule type="expression" dxfId="2231" priority="1113">
      <formula>"SIN DILIGENCIAR"</formula>
    </cfRule>
  </conditionalFormatting>
  <conditionalFormatting sqref="U1281:U1286 U1291:U1312">
    <cfRule type="expression" dxfId="2230" priority="1112">
      <formula>"SIN DILIGENCIAR"</formula>
    </cfRule>
  </conditionalFormatting>
  <conditionalFormatting sqref="Y13">
    <cfRule type="expression" dxfId="2229" priority="1111">
      <formula>"SIN DILIGENCIAR"</formula>
    </cfRule>
  </conditionalFormatting>
  <conditionalFormatting sqref="Y14:Y24">
    <cfRule type="expression" dxfId="2228" priority="1110">
      <formula>"SIN DILIGENCIAR"</formula>
    </cfRule>
  </conditionalFormatting>
  <conditionalFormatting sqref="Y33:Y38 Y70:Y74 Y76 Y43:Y68">
    <cfRule type="expression" dxfId="2227" priority="1109">
      <formula>"SIN DILIGENCIAR"</formula>
    </cfRule>
  </conditionalFormatting>
  <conditionalFormatting sqref="Y85:Y90 Y122:Y126 Y128 Y95:Y120">
    <cfRule type="expression" dxfId="2226" priority="1108">
      <formula>"SIN DILIGENCIAR"</formula>
    </cfRule>
  </conditionalFormatting>
  <conditionalFormatting sqref="Y137:Y142 Y174:Y178 Y180 Y147:Y172">
    <cfRule type="expression" dxfId="2225" priority="1107">
      <formula>"SIN DILIGENCIAR"</formula>
    </cfRule>
  </conditionalFormatting>
  <conditionalFormatting sqref="Y189:Y194 Y226:Y230 Y232 Y199:Y224">
    <cfRule type="expression" dxfId="2224" priority="1106">
      <formula>"SIN DILIGENCIAR"</formula>
    </cfRule>
  </conditionalFormatting>
  <conditionalFormatting sqref="Y241:Y246 Y278:Y282 Y284 Y251:Y276">
    <cfRule type="expression" dxfId="2223" priority="1105">
      <formula>"SIN DILIGENCIAR"</formula>
    </cfRule>
  </conditionalFormatting>
  <conditionalFormatting sqref="Y293:Y298 Y330:Y334 Y336 Y303:Y328">
    <cfRule type="expression" dxfId="2222" priority="1104">
      <formula>"SIN DILIGENCIAR"</formula>
    </cfRule>
  </conditionalFormatting>
  <conditionalFormatting sqref="Y345:Y350 Y382:Y386 Y388 Y355:Y380">
    <cfRule type="expression" dxfId="2221" priority="1103">
      <formula>"SIN DILIGENCIAR"</formula>
    </cfRule>
  </conditionalFormatting>
  <conditionalFormatting sqref="Y397:Y402 Y434:Y438 Y440 Y407:Y432">
    <cfRule type="expression" dxfId="2220" priority="1102">
      <formula>"SIN DILIGENCIAR"</formula>
    </cfRule>
  </conditionalFormatting>
  <conditionalFormatting sqref="Y449:Y454 Y486:Y490 Y492 Y459:Y484">
    <cfRule type="expression" dxfId="2219" priority="1101">
      <formula>"SIN DILIGENCIAR"</formula>
    </cfRule>
  </conditionalFormatting>
  <conditionalFormatting sqref="Y501:Y506 Y538:Y542 Y544 Y511:Y536">
    <cfRule type="expression" dxfId="2218" priority="1100">
      <formula>"SIN DILIGENCIAR"</formula>
    </cfRule>
  </conditionalFormatting>
  <conditionalFormatting sqref="Y553:Y558 Y590:Y594 Y596 Y563:Y588">
    <cfRule type="expression" dxfId="2217" priority="1099">
      <formula>"SIN DILIGENCIAR"</formula>
    </cfRule>
  </conditionalFormatting>
  <conditionalFormatting sqref="Y605:Y610 Y642:Y646 Y648 Y615:Y640">
    <cfRule type="expression" dxfId="2216" priority="1098">
      <formula>"SIN DILIGENCIAR"</formula>
    </cfRule>
  </conditionalFormatting>
  <conditionalFormatting sqref="Y657:Y662 Y694:Y698 Y700 Y667:Y692">
    <cfRule type="expression" dxfId="2215" priority="1097">
      <formula>"SIN DILIGENCIAR"</formula>
    </cfRule>
  </conditionalFormatting>
  <conditionalFormatting sqref="Y709:Y714 Y746:Y750 Y752 Y719:Y744">
    <cfRule type="expression" dxfId="2214" priority="1096">
      <formula>"SIN DILIGENCIAR"</formula>
    </cfRule>
  </conditionalFormatting>
  <conditionalFormatting sqref="Y761:Y766 Y798:Y802 Y804 Y771:Y796">
    <cfRule type="expression" dxfId="2213" priority="1095">
      <formula>"SIN DILIGENCIAR"</formula>
    </cfRule>
  </conditionalFormatting>
  <conditionalFormatting sqref="Y813:Y818 Y850:Y854 Y856 Y823:Y848">
    <cfRule type="expression" dxfId="2212" priority="1094">
      <formula>"SIN DILIGENCIAR"</formula>
    </cfRule>
  </conditionalFormatting>
  <conditionalFormatting sqref="Y865:Y870 Y902:Y906 Y908 Y875:Y900">
    <cfRule type="expression" dxfId="2211" priority="1093">
      <formula>"SIN DILIGENCIAR"</formula>
    </cfRule>
  </conditionalFormatting>
  <conditionalFormatting sqref="Y917:Y922 Y954:Y958 Y960 Y927:Y952">
    <cfRule type="expression" dxfId="2210" priority="1092">
      <formula>"SIN DILIGENCIAR"</formula>
    </cfRule>
  </conditionalFormatting>
  <conditionalFormatting sqref="Y969:Y974 Y1006:Y1010 Y1012 Y979:Y1004">
    <cfRule type="expression" dxfId="2209" priority="1091">
      <formula>"SIN DILIGENCIAR"</formula>
    </cfRule>
  </conditionalFormatting>
  <conditionalFormatting sqref="Y1021:Y1026 Y1058:Y1062 Y1064 Y1031:Y1056">
    <cfRule type="expression" dxfId="2208" priority="1090">
      <formula>"SIN DILIGENCIAR"</formula>
    </cfRule>
  </conditionalFormatting>
  <conditionalFormatting sqref="Y1073:Y1078 Y1110:Y1114 Y1116 Y1083:Y1108">
    <cfRule type="expression" dxfId="2207" priority="1089">
      <formula>"SIN DILIGENCIAR"</formula>
    </cfRule>
  </conditionalFormatting>
  <conditionalFormatting sqref="Y1125:Y1130 Y1162:Y1166 Y1168 Y1135:Y1160">
    <cfRule type="expression" dxfId="2206" priority="1088">
      <formula>"SIN DILIGENCIAR"</formula>
    </cfRule>
  </conditionalFormatting>
  <conditionalFormatting sqref="Y1177:Y1182 Y1214:Y1218 Y1220 Y1187:Y1212">
    <cfRule type="expression" dxfId="2205" priority="1087">
      <formula>"SIN DILIGENCIAR"</formula>
    </cfRule>
  </conditionalFormatting>
  <conditionalFormatting sqref="Y1229:Y1234 Y1266:Y1270 Y1272 Y1239:Y1264">
    <cfRule type="expression" dxfId="2204" priority="1086">
      <formula>"SIN DILIGENCIAR"</formula>
    </cfRule>
  </conditionalFormatting>
  <conditionalFormatting sqref="Y1281:Y1286 Y1291:Y1312">
    <cfRule type="expression" dxfId="2203" priority="1085">
      <formula>"SIN DILIGENCIAR"</formula>
    </cfRule>
  </conditionalFormatting>
  <conditionalFormatting sqref="F17 J17 N17 R17 V17">
    <cfRule type="expression" dxfId="2202" priority="1084">
      <formula>"SIN DILIGENCIAR"</formula>
    </cfRule>
  </conditionalFormatting>
  <conditionalFormatting sqref="F23 J23 N23 R23 V23">
    <cfRule type="expression" dxfId="2201" priority="1083">
      <formula>"SIN DILIGENCIAR"</formula>
    </cfRule>
  </conditionalFormatting>
  <conditionalFormatting sqref="F69 I69:J69 M69:N69 Q69:R69 U69:V69 Y69">
    <cfRule type="expression" dxfId="2200" priority="1082">
      <formula>"SIN DILIGENCIAR"</formula>
    </cfRule>
  </conditionalFormatting>
  <conditionalFormatting sqref="F75 I75:J75 M75:N75 Q75:R75 U75:V75 Y75">
    <cfRule type="expression" dxfId="2199" priority="1081">
      <formula>"SIN DILIGENCIAR"</formula>
    </cfRule>
  </conditionalFormatting>
  <conditionalFormatting sqref="F121 I121:J121 M121:N121 Q121:R121 U121:V121 Y121">
    <cfRule type="expression" dxfId="2198" priority="1080">
      <formula>"SIN DILIGENCIAR"</formula>
    </cfRule>
  </conditionalFormatting>
  <conditionalFormatting sqref="F127 I127:J127 M127:N127 Q127:R127 U127:V127 Y127">
    <cfRule type="expression" dxfId="2197" priority="1079">
      <formula>"SIN DILIGENCIAR"</formula>
    </cfRule>
  </conditionalFormatting>
  <conditionalFormatting sqref="F173 I173:J173 M173:N173 Q173:R173 U173:V173 Y173">
    <cfRule type="expression" dxfId="2196" priority="1078">
      <formula>"SIN DILIGENCIAR"</formula>
    </cfRule>
  </conditionalFormatting>
  <conditionalFormatting sqref="F179 I179:J179 M179:N179 Q179:R179 U179:V179 Y179">
    <cfRule type="expression" dxfId="2195" priority="1077">
      <formula>"SIN DILIGENCIAR"</formula>
    </cfRule>
  </conditionalFormatting>
  <conditionalFormatting sqref="F225 I225:J225 M225:N225 Q225:R225 U225:V225 Y225">
    <cfRule type="expression" dxfId="2194" priority="1076">
      <formula>"SIN DILIGENCIAR"</formula>
    </cfRule>
  </conditionalFormatting>
  <conditionalFormatting sqref="F231 I231:J231 M231:N231 Q231:R231 U231:V231 Y231">
    <cfRule type="expression" dxfId="2193" priority="1075">
      <formula>"SIN DILIGENCIAR"</formula>
    </cfRule>
  </conditionalFormatting>
  <conditionalFormatting sqref="F277 I277:J277 M277:N277 Q277:R277 U277:V277 Y277">
    <cfRule type="expression" dxfId="2192" priority="1074">
      <formula>"SIN DILIGENCIAR"</formula>
    </cfRule>
  </conditionalFormatting>
  <conditionalFormatting sqref="F283 I283:J283 M283:N283 Q283:R283 U283:V283 Y283">
    <cfRule type="expression" dxfId="2191" priority="1073">
      <formula>"SIN DILIGENCIAR"</formula>
    </cfRule>
  </conditionalFormatting>
  <conditionalFormatting sqref="F329 I329:J329 M329:N329 Q329:R329 U329:V329 Y329">
    <cfRule type="expression" dxfId="2190" priority="1072">
      <formula>"SIN DILIGENCIAR"</formula>
    </cfRule>
  </conditionalFormatting>
  <conditionalFormatting sqref="F335 I335:J335 M335:N335 Q335:R335 U335:V335 Y335">
    <cfRule type="expression" dxfId="2189" priority="1071">
      <formula>"SIN DILIGENCIAR"</formula>
    </cfRule>
  </conditionalFormatting>
  <conditionalFormatting sqref="F381 I381:J381 M381:N381 Q381:R381 U381:V381 Y381">
    <cfRule type="expression" dxfId="2188" priority="1070">
      <formula>"SIN DILIGENCIAR"</formula>
    </cfRule>
  </conditionalFormatting>
  <conditionalFormatting sqref="F387 I387:J387 M387:N387 Q387:R387 U387:V387 Y387">
    <cfRule type="expression" dxfId="2187" priority="1069">
      <formula>"SIN DILIGENCIAR"</formula>
    </cfRule>
  </conditionalFormatting>
  <conditionalFormatting sqref="F433 I433:J433 M433:N433 Q433:R433 U433:V433 Y433">
    <cfRule type="expression" dxfId="2186" priority="1068">
      <formula>"SIN DILIGENCIAR"</formula>
    </cfRule>
  </conditionalFormatting>
  <conditionalFormatting sqref="F439 I439:J439 M439:N439 Q439:R439 U439:V439 Y439">
    <cfRule type="expression" dxfId="2185" priority="1067">
      <formula>"SIN DILIGENCIAR"</formula>
    </cfRule>
  </conditionalFormatting>
  <conditionalFormatting sqref="F485 I485:J485 M485:N485 Q485:R485 U485:V485 Y485">
    <cfRule type="expression" dxfId="2184" priority="1066">
      <formula>"SIN DILIGENCIAR"</formula>
    </cfRule>
  </conditionalFormatting>
  <conditionalFormatting sqref="F491 I491:J491 M491:N491 Q491:R491 U491:V491 Y491">
    <cfRule type="expression" dxfId="2183" priority="1065">
      <formula>"SIN DILIGENCIAR"</formula>
    </cfRule>
  </conditionalFormatting>
  <conditionalFormatting sqref="F537 I537:J537 M537:N537 Q537:R537 U537:V537 Y537">
    <cfRule type="expression" dxfId="2182" priority="1064">
      <formula>"SIN DILIGENCIAR"</formula>
    </cfRule>
  </conditionalFormatting>
  <conditionalFormatting sqref="F543 I543:J543 M543:N543 Q543:R543 U543:V543 Y543">
    <cfRule type="expression" dxfId="2181" priority="1063">
      <formula>"SIN DILIGENCIAR"</formula>
    </cfRule>
  </conditionalFormatting>
  <conditionalFormatting sqref="F589 I589:J589 M589:N589 Q589:R589 U589:V589 Y589">
    <cfRule type="expression" dxfId="2180" priority="1062">
      <formula>"SIN DILIGENCIAR"</formula>
    </cfRule>
  </conditionalFormatting>
  <conditionalFormatting sqref="F595 I595:J595 M595:N595 Q595:R595 U595:V595 Y595">
    <cfRule type="expression" dxfId="2179" priority="1061">
      <formula>"SIN DILIGENCIAR"</formula>
    </cfRule>
  </conditionalFormatting>
  <conditionalFormatting sqref="F641 I641:J641 M641:N641 Q641:R641 U641:V641 Y641">
    <cfRule type="expression" dxfId="2178" priority="1060">
      <formula>"SIN DILIGENCIAR"</formula>
    </cfRule>
  </conditionalFormatting>
  <conditionalFormatting sqref="F647 I647:J647 M647:N647 Q647:R647 U647:V647 Y647">
    <cfRule type="expression" dxfId="2177" priority="1059">
      <formula>"SIN DILIGENCIAR"</formula>
    </cfRule>
  </conditionalFormatting>
  <conditionalFormatting sqref="F693 I693:J693 M693:N693 Q693:R693 U693:V693 Y693">
    <cfRule type="expression" dxfId="2176" priority="1058">
      <formula>"SIN DILIGENCIAR"</formula>
    </cfRule>
  </conditionalFormatting>
  <conditionalFormatting sqref="F699 I699:J699 M699:N699 Q699:R699 U699:V699 Y699">
    <cfRule type="expression" dxfId="2175" priority="1057">
      <formula>"SIN DILIGENCIAR"</formula>
    </cfRule>
  </conditionalFormatting>
  <conditionalFormatting sqref="F745 I745:J745 M745:N745 Q745:R745 U745:V745 Y745">
    <cfRule type="expression" dxfId="2174" priority="1056">
      <formula>"SIN DILIGENCIAR"</formula>
    </cfRule>
  </conditionalFormatting>
  <conditionalFormatting sqref="F751 I751:J751 M751:N751 Q751:R751 U751:V751 Y751">
    <cfRule type="expression" dxfId="2173" priority="1055">
      <formula>"SIN DILIGENCIAR"</formula>
    </cfRule>
  </conditionalFormatting>
  <conditionalFormatting sqref="F797 I797:J797 M797:N797 Q797:R797 U797:V797 Y797">
    <cfRule type="expression" dxfId="2172" priority="1054">
      <formula>"SIN DILIGENCIAR"</formula>
    </cfRule>
  </conditionalFormatting>
  <conditionalFormatting sqref="F803 I803:J803 M803:N803 Q803:R803 U803:V803 Y803">
    <cfRule type="expression" dxfId="2171" priority="1053">
      <formula>"SIN DILIGENCIAR"</formula>
    </cfRule>
  </conditionalFormatting>
  <conditionalFormatting sqref="F849 I849:J849 M849:N849 Q849:R849 U849:V849 Y849">
    <cfRule type="expression" dxfId="2170" priority="1052">
      <formula>"SIN DILIGENCIAR"</formula>
    </cfRule>
  </conditionalFormatting>
  <conditionalFormatting sqref="F855 I855:J855 M855:N855 Q855:R855 U855:V855 Y855">
    <cfRule type="expression" dxfId="2169" priority="1051">
      <formula>"SIN DILIGENCIAR"</formula>
    </cfRule>
  </conditionalFormatting>
  <conditionalFormatting sqref="F901 I901:J901 M901:N901 Q901:R901 U901:V901 Y901">
    <cfRule type="expression" dxfId="2168" priority="1050">
      <formula>"SIN DILIGENCIAR"</formula>
    </cfRule>
  </conditionalFormatting>
  <conditionalFormatting sqref="F907 I907:J907 M907:N907 Q907:R907 U907:V907 Y907">
    <cfRule type="expression" dxfId="2167" priority="1049">
      <formula>"SIN DILIGENCIAR"</formula>
    </cfRule>
  </conditionalFormatting>
  <conditionalFormatting sqref="F953 I953:J953 M953:N953 Q953:R953 U953:V953 Y953">
    <cfRule type="expression" dxfId="2166" priority="1048">
      <formula>"SIN DILIGENCIAR"</formula>
    </cfRule>
  </conditionalFormatting>
  <conditionalFormatting sqref="F959 I959:J959 M959:N959 Q959:R959 U959:V959 Y959">
    <cfRule type="expression" dxfId="2165" priority="1047">
      <formula>"SIN DILIGENCIAR"</formula>
    </cfRule>
  </conditionalFormatting>
  <conditionalFormatting sqref="F1005 I1005:J1005 M1005:N1005 Q1005:R1005 U1005:V1005 Y1005">
    <cfRule type="expression" dxfId="2164" priority="1046">
      <formula>"SIN DILIGENCIAR"</formula>
    </cfRule>
  </conditionalFormatting>
  <conditionalFormatting sqref="F1011 I1011:J1011 M1011:N1011 Q1011:R1011 U1011:V1011 Y1011">
    <cfRule type="expression" dxfId="2163" priority="1045">
      <formula>"SIN DILIGENCIAR"</formula>
    </cfRule>
  </conditionalFormatting>
  <conditionalFormatting sqref="F1057 I1057:J1057 M1057:N1057 Q1057:R1057 U1057:V1057 Y1057">
    <cfRule type="expression" dxfId="2162" priority="1044">
      <formula>"SIN DILIGENCIAR"</formula>
    </cfRule>
  </conditionalFormatting>
  <conditionalFormatting sqref="F1063 I1063:J1063 M1063:N1063 Q1063:R1063 U1063:V1063 Y1063">
    <cfRule type="expression" dxfId="2161" priority="1043">
      <formula>"SIN DILIGENCIAR"</formula>
    </cfRule>
  </conditionalFormatting>
  <conditionalFormatting sqref="F1109 I1109:J1109 M1109:N1109 Q1109:R1109 U1109:V1109 Y1109">
    <cfRule type="expression" dxfId="2160" priority="1042">
      <formula>"SIN DILIGENCIAR"</formula>
    </cfRule>
  </conditionalFormatting>
  <conditionalFormatting sqref="F1115 I1115:J1115 M1115:N1115 Q1115:R1115 U1115:V1115 Y1115">
    <cfRule type="expression" dxfId="2159" priority="1041">
      <formula>"SIN DILIGENCIAR"</formula>
    </cfRule>
  </conditionalFormatting>
  <conditionalFormatting sqref="F1161 I1161:J1161 M1161:N1161 Q1161:R1161 U1161:V1161 Y1161">
    <cfRule type="expression" dxfId="2158" priority="1040">
      <formula>"SIN DILIGENCIAR"</formula>
    </cfRule>
  </conditionalFormatting>
  <conditionalFormatting sqref="F1167 I1167:J1167 M1167:N1167 Q1167:R1167 U1167:V1167 Y1167">
    <cfRule type="expression" dxfId="2157" priority="1039">
      <formula>"SIN DILIGENCIAR"</formula>
    </cfRule>
  </conditionalFormatting>
  <conditionalFormatting sqref="F1213 I1213:J1213 M1213:N1213 Q1213:R1213 U1213:V1213 Y1213">
    <cfRule type="expression" dxfId="2156" priority="1038">
      <formula>"SIN DILIGENCIAR"</formula>
    </cfRule>
  </conditionalFormatting>
  <conditionalFormatting sqref="F1219 I1219:J1219 M1219:N1219 Q1219:R1219 U1219:V1219 Y1219">
    <cfRule type="expression" dxfId="2155" priority="1037">
      <formula>"SIN DILIGENCIAR"</formula>
    </cfRule>
  </conditionalFormatting>
  <conditionalFormatting sqref="F1265 I1265:J1265 M1265:N1265 Q1265:R1265 U1265:V1265 Y1265">
    <cfRule type="expression" dxfId="2154" priority="1036">
      <formula>"SIN DILIGENCIAR"</formula>
    </cfRule>
  </conditionalFormatting>
  <conditionalFormatting sqref="F1271 I1271:J1271 M1271:N1271 Q1271:R1271 U1271:V1271 Y1271">
    <cfRule type="expression" dxfId="2153" priority="1035">
      <formula>"SIN DILIGENCIAR"</formula>
    </cfRule>
  </conditionalFormatting>
  <conditionalFormatting sqref="F26 J26 N26 R26 V26">
    <cfRule type="expression" dxfId="2152" priority="1034">
      <formula>"SIN DILIGENCIAR"</formula>
    </cfRule>
  </conditionalFormatting>
  <conditionalFormatting sqref="F30 J30 N30 R30 V30">
    <cfRule type="expression" dxfId="2151" priority="1033">
      <formula>"SIN DILIGENCIAR"</formula>
    </cfRule>
  </conditionalFormatting>
  <conditionalFormatting sqref="F78 J78 N78 R78 V78">
    <cfRule type="expression" dxfId="2150" priority="1032">
      <formula>"SIN DILIGENCIAR"</formula>
    </cfRule>
  </conditionalFormatting>
  <conditionalFormatting sqref="F82 J82 N82 R82 V82">
    <cfRule type="expression" dxfId="2149" priority="1031">
      <formula>"SIN DILIGENCIAR"</formula>
    </cfRule>
  </conditionalFormatting>
  <conditionalFormatting sqref="F130 J130 N130 R130 V130">
    <cfRule type="expression" dxfId="2148" priority="1030">
      <formula>"SIN DILIGENCIAR"</formula>
    </cfRule>
  </conditionalFormatting>
  <conditionalFormatting sqref="F134 J134 N134 R134 V134">
    <cfRule type="expression" dxfId="2147" priority="1029">
      <formula>"SIN DILIGENCIAR"</formula>
    </cfRule>
  </conditionalFormatting>
  <conditionalFormatting sqref="F182 J182 N182 R182 V182">
    <cfRule type="expression" dxfId="2146" priority="1028">
      <formula>"SIN DILIGENCIAR"</formula>
    </cfRule>
  </conditionalFormatting>
  <conditionalFormatting sqref="F186 J186 N186 R186 V186">
    <cfRule type="expression" dxfId="2145" priority="1027">
      <formula>"SIN DILIGENCIAR"</formula>
    </cfRule>
  </conditionalFormatting>
  <conditionalFormatting sqref="F234 J234 N234 R234 V234">
    <cfRule type="expression" dxfId="2144" priority="1026">
      <formula>"SIN DILIGENCIAR"</formula>
    </cfRule>
  </conditionalFormatting>
  <conditionalFormatting sqref="F238 J238 N238 R238 V238">
    <cfRule type="expression" dxfId="2143" priority="1025">
      <formula>"SIN DILIGENCIAR"</formula>
    </cfRule>
  </conditionalFormatting>
  <conditionalFormatting sqref="F286 J286 N286 R286 V286">
    <cfRule type="expression" dxfId="2142" priority="1024">
      <formula>"SIN DILIGENCIAR"</formula>
    </cfRule>
  </conditionalFormatting>
  <conditionalFormatting sqref="F290 J290 N290 R290 V290">
    <cfRule type="expression" dxfId="2141" priority="1023">
      <formula>"SIN DILIGENCIAR"</formula>
    </cfRule>
  </conditionalFormatting>
  <conditionalFormatting sqref="F338 J338 N338 R338 V338">
    <cfRule type="expression" dxfId="2140" priority="1022">
      <formula>"SIN DILIGENCIAR"</formula>
    </cfRule>
  </conditionalFormatting>
  <conditionalFormatting sqref="F342 J342 N342 R342 V342">
    <cfRule type="expression" dxfId="2139" priority="1021">
      <formula>"SIN DILIGENCIAR"</formula>
    </cfRule>
  </conditionalFormatting>
  <conditionalFormatting sqref="F390 J390 N390 R390 V390">
    <cfRule type="expression" dxfId="2138" priority="1020">
      <formula>"SIN DILIGENCIAR"</formula>
    </cfRule>
  </conditionalFormatting>
  <conditionalFormatting sqref="F394 J394 N394 R394 V394">
    <cfRule type="expression" dxfId="2137" priority="1019">
      <formula>"SIN DILIGENCIAR"</formula>
    </cfRule>
  </conditionalFormatting>
  <conditionalFormatting sqref="F442 J442 N442 R442 V442">
    <cfRule type="expression" dxfId="2136" priority="1018">
      <formula>"SIN DILIGENCIAR"</formula>
    </cfRule>
  </conditionalFormatting>
  <conditionalFormatting sqref="F446 J446 N446 R446 V446">
    <cfRule type="expression" dxfId="2135" priority="1017">
      <formula>"SIN DILIGENCIAR"</formula>
    </cfRule>
  </conditionalFormatting>
  <conditionalFormatting sqref="F494 J494 N494 R494 V494">
    <cfRule type="expression" dxfId="2134" priority="1016">
      <formula>"SIN DILIGENCIAR"</formula>
    </cfRule>
  </conditionalFormatting>
  <conditionalFormatting sqref="F498 J498 N498 R498 V498">
    <cfRule type="expression" dxfId="2133" priority="1015">
      <formula>"SIN DILIGENCIAR"</formula>
    </cfRule>
  </conditionalFormatting>
  <conditionalFormatting sqref="F546 J546 N546 R546 V546">
    <cfRule type="expression" dxfId="2132" priority="1014">
      <formula>"SIN DILIGENCIAR"</formula>
    </cfRule>
  </conditionalFormatting>
  <conditionalFormatting sqref="F550 J550 N550 R550 V550">
    <cfRule type="expression" dxfId="2131" priority="1013">
      <formula>"SIN DILIGENCIAR"</formula>
    </cfRule>
  </conditionalFormatting>
  <conditionalFormatting sqref="F598 J598 N598 R598 V598">
    <cfRule type="expression" dxfId="2130" priority="1012">
      <formula>"SIN DILIGENCIAR"</formula>
    </cfRule>
  </conditionalFormatting>
  <conditionalFormatting sqref="F602 J602 N602 R602 V602">
    <cfRule type="expression" dxfId="2129" priority="1011">
      <formula>"SIN DILIGENCIAR"</formula>
    </cfRule>
  </conditionalFormatting>
  <conditionalFormatting sqref="F650 J650 N650 R650 V650">
    <cfRule type="expression" dxfId="2128" priority="1010">
      <formula>"SIN DILIGENCIAR"</formula>
    </cfRule>
  </conditionalFormatting>
  <conditionalFormatting sqref="F654 J654 N654 R654 V654">
    <cfRule type="expression" dxfId="2127" priority="1009">
      <formula>"SIN DILIGENCIAR"</formula>
    </cfRule>
  </conditionalFormatting>
  <conditionalFormatting sqref="F702 J702 N702 R702 V702">
    <cfRule type="expression" dxfId="2126" priority="1008">
      <formula>"SIN DILIGENCIAR"</formula>
    </cfRule>
  </conditionalFormatting>
  <conditionalFormatting sqref="F706 J706 N706 R706 V706">
    <cfRule type="expression" dxfId="2125" priority="1007">
      <formula>"SIN DILIGENCIAR"</formula>
    </cfRule>
  </conditionalFormatting>
  <conditionalFormatting sqref="F754 J754 N754 R754 V754">
    <cfRule type="expression" dxfId="2124" priority="1006">
      <formula>"SIN DILIGENCIAR"</formula>
    </cfRule>
  </conditionalFormatting>
  <conditionalFormatting sqref="F758 J758 N758 R758 V758">
    <cfRule type="expression" dxfId="2123" priority="1005">
      <formula>"SIN DILIGENCIAR"</formula>
    </cfRule>
  </conditionalFormatting>
  <conditionalFormatting sqref="F806 J806 N806 R806 V806">
    <cfRule type="expression" dxfId="2122" priority="1004">
      <formula>"SIN DILIGENCIAR"</formula>
    </cfRule>
  </conditionalFormatting>
  <conditionalFormatting sqref="F810 J810 N810 R810 V810">
    <cfRule type="expression" dxfId="2121" priority="1003">
      <formula>"SIN DILIGENCIAR"</formula>
    </cfRule>
  </conditionalFormatting>
  <conditionalFormatting sqref="F858 J858 N858 R858 V858">
    <cfRule type="expression" dxfId="2120" priority="1002">
      <formula>"SIN DILIGENCIAR"</formula>
    </cfRule>
  </conditionalFormatting>
  <conditionalFormatting sqref="F862 J862 N862 R862 V862">
    <cfRule type="expression" dxfId="2119" priority="1001">
      <formula>"SIN DILIGENCIAR"</formula>
    </cfRule>
  </conditionalFormatting>
  <conditionalFormatting sqref="F910 J910 N910 R910 V910">
    <cfRule type="expression" dxfId="2118" priority="1000">
      <formula>"SIN DILIGENCIAR"</formula>
    </cfRule>
  </conditionalFormatting>
  <conditionalFormatting sqref="F914 J914 N914 R914 V914">
    <cfRule type="expression" dxfId="2117" priority="999">
      <formula>"SIN DILIGENCIAR"</formula>
    </cfRule>
  </conditionalFormatting>
  <conditionalFormatting sqref="F962 J962 N962 R962 V962">
    <cfRule type="expression" dxfId="2116" priority="998">
      <formula>"SIN DILIGENCIAR"</formula>
    </cfRule>
  </conditionalFormatting>
  <conditionalFormatting sqref="F966 J966 N966 R966 V966">
    <cfRule type="expression" dxfId="2115" priority="997">
      <formula>"SIN DILIGENCIAR"</formula>
    </cfRule>
  </conditionalFormatting>
  <conditionalFormatting sqref="F1014 J1014 N1014 R1014 V1014">
    <cfRule type="expression" dxfId="2114" priority="996">
      <formula>"SIN DILIGENCIAR"</formula>
    </cfRule>
  </conditionalFormatting>
  <conditionalFormatting sqref="F1018 J1018 N1018 R1018 V1018">
    <cfRule type="expression" dxfId="2113" priority="995">
      <formula>"SIN DILIGENCIAR"</formula>
    </cfRule>
  </conditionalFormatting>
  <conditionalFormatting sqref="F1066 J1066 N1066 R1066 V1066">
    <cfRule type="expression" dxfId="2112" priority="994">
      <formula>"SIN DILIGENCIAR"</formula>
    </cfRule>
  </conditionalFormatting>
  <conditionalFormatting sqref="F1070 J1070 N1070 R1070 V1070">
    <cfRule type="expression" dxfId="2111" priority="993">
      <formula>"SIN DILIGENCIAR"</formula>
    </cfRule>
  </conditionalFormatting>
  <conditionalFormatting sqref="F1118 J1118 N1118 R1118 V1118">
    <cfRule type="expression" dxfId="2110" priority="992">
      <formula>"SIN DILIGENCIAR"</formula>
    </cfRule>
  </conditionalFormatting>
  <conditionalFormatting sqref="F1122 J1122 N1122 R1122 V1122">
    <cfRule type="expression" dxfId="2109" priority="991">
      <formula>"SIN DILIGENCIAR"</formula>
    </cfRule>
  </conditionalFormatting>
  <conditionalFormatting sqref="F1170 J1170 N1170 R1170 V1170">
    <cfRule type="expression" dxfId="2108" priority="990">
      <formula>"SIN DILIGENCIAR"</formula>
    </cfRule>
  </conditionalFormatting>
  <conditionalFormatting sqref="F1174 J1174 N1174 R1174 V1174">
    <cfRule type="expression" dxfId="2107" priority="989">
      <formula>"SIN DILIGENCIAR"</formula>
    </cfRule>
  </conditionalFormatting>
  <conditionalFormatting sqref="F1222 J1222 N1222 R1222 V1222">
    <cfRule type="expression" dxfId="2106" priority="988">
      <formula>"SIN DILIGENCIAR"</formula>
    </cfRule>
  </conditionalFormatting>
  <conditionalFormatting sqref="F1226 J1226 N1226 R1226 V1226">
    <cfRule type="expression" dxfId="2105" priority="987">
      <formula>"SIN DILIGENCIAR"</formula>
    </cfRule>
  </conditionalFormatting>
  <conditionalFormatting sqref="F1274 J1274 N1274 R1274 V1274">
    <cfRule type="expression" dxfId="2104" priority="986">
      <formula>"SIN DILIGENCIAR"</formula>
    </cfRule>
  </conditionalFormatting>
  <conditionalFormatting sqref="F1278 J1278 N1278 R1278 V1278">
    <cfRule type="expression" dxfId="2103" priority="985">
      <formula>"SIN DILIGENCIAR"</formula>
    </cfRule>
  </conditionalFormatting>
  <conditionalFormatting sqref="F39:F40 J39:J40 N39:N40 R39:R40 V39:V40">
    <cfRule type="expression" dxfId="2102" priority="984">
      <formula>"SIN DILIGENCIAR"</formula>
    </cfRule>
  </conditionalFormatting>
  <conditionalFormatting sqref="I39:I40">
    <cfRule type="expression" dxfId="2101" priority="983">
      <formula>"SIN DILIGENCIAR"</formula>
    </cfRule>
  </conditionalFormatting>
  <conditionalFormatting sqref="M39:M40">
    <cfRule type="expression" dxfId="2100" priority="982">
      <formula>"SIN DILIGENCIAR"</formula>
    </cfRule>
  </conditionalFormatting>
  <conditionalFormatting sqref="Q39:Q40">
    <cfRule type="expression" dxfId="2099" priority="981">
      <formula>"SIN DILIGENCIAR"</formula>
    </cfRule>
  </conditionalFormatting>
  <conditionalFormatting sqref="U39:U40">
    <cfRule type="expression" dxfId="2098" priority="980">
      <formula>"SIN DILIGENCIAR"</formula>
    </cfRule>
  </conditionalFormatting>
  <conditionalFormatting sqref="Y39:Y40">
    <cfRule type="expression" dxfId="2097" priority="979">
      <formula>"SIN DILIGENCIAR"</formula>
    </cfRule>
  </conditionalFormatting>
  <conditionalFormatting sqref="F41:F42 J41:J42 N41:N42 R41:R42 V41:V42">
    <cfRule type="expression" dxfId="2096" priority="978">
      <formula>"SIN DILIGENCIAR"</formula>
    </cfRule>
  </conditionalFormatting>
  <conditionalFormatting sqref="I41:I42">
    <cfRule type="expression" dxfId="2095" priority="977">
      <formula>"SIN DILIGENCIAR"</formula>
    </cfRule>
  </conditionalFormatting>
  <conditionalFormatting sqref="M41:M42">
    <cfRule type="expression" dxfId="2094" priority="976">
      <formula>"SIN DILIGENCIAR"</formula>
    </cfRule>
  </conditionalFormatting>
  <conditionalFormatting sqref="Q41:Q42">
    <cfRule type="expression" dxfId="2093" priority="975">
      <formula>"SIN DILIGENCIAR"</formula>
    </cfRule>
  </conditionalFormatting>
  <conditionalFormatting sqref="U41:U42">
    <cfRule type="expression" dxfId="2092" priority="974">
      <formula>"SIN DILIGENCIAR"</formula>
    </cfRule>
  </conditionalFormatting>
  <conditionalFormatting sqref="Y41:Y42">
    <cfRule type="expression" dxfId="2091" priority="973">
      <formula>"SIN DILIGENCIAR"</formula>
    </cfRule>
  </conditionalFormatting>
  <conditionalFormatting sqref="F91:F92 J91:J92 N91:N92 R91:R92 V91:V92">
    <cfRule type="expression" dxfId="2090" priority="972">
      <formula>"SIN DILIGENCIAR"</formula>
    </cfRule>
  </conditionalFormatting>
  <conditionalFormatting sqref="I91:I92">
    <cfRule type="expression" dxfId="2089" priority="971">
      <formula>"SIN DILIGENCIAR"</formula>
    </cfRule>
  </conditionalFormatting>
  <conditionalFormatting sqref="M91:M92">
    <cfRule type="expression" dxfId="2088" priority="970">
      <formula>"SIN DILIGENCIAR"</formula>
    </cfRule>
  </conditionalFormatting>
  <conditionalFormatting sqref="Q91:Q92">
    <cfRule type="expression" dxfId="2087" priority="969">
      <formula>"SIN DILIGENCIAR"</formula>
    </cfRule>
  </conditionalFormatting>
  <conditionalFormatting sqref="U91:U92">
    <cfRule type="expression" dxfId="2086" priority="968">
      <formula>"SIN DILIGENCIAR"</formula>
    </cfRule>
  </conditionalFormatting>
  <conditionalFormatting sqref="Y91:Y92">
    <cfRule type="expression" dxfId="2085" priority="967">
      <formula>"SIN DILIGENCIAR"</formula>
    </cfRule>
  </conditionalFormatting>
  <conditionalFormatting sqref="F93:F94 J93:J94 N93:N94 R93:R94 V93:V94">
    <cfRule type="expression" dxfId="2084" priority="966">
      <formula>"SIN DILIGENCIAR"</formula>
    </cfRule>
  </conditionalFormatting>
  <conditionalFormatting sqref="I93:I94">
    <cfRule type="expression" dxfId="2083" priority="965">
      <formula>"SIN DILIGENCIAR"</formula>
    </cfRule>
  </conditionalFormatting>
  <conditionalFormatting sqref="M93:M94">
    <cfRule type="expression" dxfId="2082" priority="964">
      <formula>"SIN DILIGENCIAR"</formula>
    </cfRule>
  </conditionalFormatting>
  <conditionalFormatting sqref="Q93:Q94">
    <cfRule type="expression" dxfId="2081" priority="963">
      <formula>"SIN DILIGENCIAR"</formula>
    </cfRule>
  </conditionalFormatting>
  <conditionalFormatting sqref="U93:U94">
    <cfRule type="expression" dxfId="2080" priority="962">
      <formula>"SIN DILIGENCIAR"</formula>
    </cfRule>
  </conditionalFormatting>
  <conditionalFormatting sqref="Y93:Y94">
    <cfRule type="expression" dxfId="2079" priority="961">
      <formula>"SIN DILIGENCIAR"</formula>
    </cfRule>
  </conditionalFormatting>
  <conditionalFormatting sqref="F143:F144 J143:J144 N143:N144 R143:R144 V143:V144">
    <cfRule type="expression" dxfId="2078" priority="960">
      <formula>"SIN DILIGENCIAR"</formula>
    </cfRule>
  </conditionalFormatting>
  <conditionalFormatting sqref="I143:I144">
    <cfRule type="expression" dxfId="2077" priority="959">
      <formula>"SIN DILIGENCIAR"</formula>
    </cfRule>
  </conditionalFormatting>
  <conditionalFormatting sqref="M143:M144">
    <cfRule type="expression" dxfId="2076" priority="958">
      <formula>"SIN DILIGENCIAR"</formula>
    </cfRule>
  </conditionalFormatting>
  <conditionalFormatting sqref="Q143:Q144">
    <cfRule type="expression" dxfId="2075" priority="957">
      <formula>"SIN DILIGENCIAR"</formula>
    </cfRule>
  </conditionalFormatting>
  <conditionalFormatting sqref="U143:U144">
    <cfRule type="expression" dxfId="2074" priority="956">
      <formula>"SIN DILIGENCIAR"</formula>
    </cfRule>
  </conditionalFormatting>
  <conditionalFormatting sqref="Y143:Y144">
    <cfRule type="expression" dxfId="2073" priority="955">
      <formula>"SIN DILIGENCIAR"</formula>
    </cfRule>
  </conditionalFormatting>
  <conditionalFormatting sqref="F145:F146 J145:J146 N145:N146 R145:R146 V145:V146">
    <cfRule type="expression" dxfId="2072" priority="954">
      <formula>"SIN DILIGENCIAR"</formula>
    </cfRule>
  </conditionalFormatting>
  <conditionalFormatting sqref="I145:I146">
    <cfRule type="expression" dxfId="2071" priority="953">
      <formula>"SIN DILIGENCIAR"</formula>
    </cfRule>
  </conditionalFormatting>
  <conditionalFormatting sqref="M145:M146">
    <cfRule type="expression" dxfId="2070" priority="952">
      <formula>"SIN DILIGENCIAR"</formula>
    </cfRule>
  </conditionalFormatting>
  <conditionalFormatting sqref="Q145:Q146">
    <cfRule type="expression" dxfId="2069" priority="951">
      <formula>"SIN DILIGENCIAR"</formula>
    </cfRule>
  </conditionalFormatting>
  <conditionalFormatting sqref="U145:U146">
    <cfRule type="expression" dxfId="2068" priority="950">
      <formula>"SIN DILIGENCIAR"</formula>
    </cfRule>
  </conditionalFormatting>
  <conditionalFormatting sqref="Y145:Y146">
    <cfRule type="expression" dxfId="2067" priority="949">
      <formula>"SIN DILIGENCIAR"</formula>
    </cfRule>
  </conditionalFormatting>
  <conditionalFormatting sqref="F195:F196 J195:J196 N195:N196 R195:R196 V195:V196">
    <cfRule type="expression" dxfId="2066" priority="948">
      <formula>"SIN DILIGENCIAR"</formula>
    </cfRule>
  </conditionalFormatting>
  <conditionalFormatting sqref="I195:I196">
    <cfRule type="expression" dxfId="2065" priority="947">
      <formula>"SIN DILIGENCIAR"</formula>
    </cfRule>
  </conditionalFormatting>
  <conditionalFormatting sqref="M195:M196">
    <cfRule type="expression" dxfId="2064" priority="946">
      <formula>"SIN DILIGENCIAR"</formula>
    </cfRule>
  </conditionalFormatting>
  <conditionalFormatting sqref="Q195:Q196">
    <cfRule type="expression" dxfId="2063" priority="945">
      <formula>"SIN DILIGENCIAR"</formula>
    </cfRule>
  </conditionalFormatting>
  <conditionalFormatting sqref="U195:U196">
    <cfRule type="expression" dxfId="2062" priority="944">
      <formula>"SIN DILIGENCIAR"</formula>
    </cfRule>
  </conditionalFormatting>
  <conditionalFormatting sqref="Y195:Y196">
    <cfRule type="expression" dxfId="2061" priority="943">
      <formula>"SIN DILIGENCIAR"</formula>
    </cfRule>
  </conditionalFormatting>
  <conditionalFormatting sqref="F197:F198 J197:J198 N197:N198 R197:R198 V197:V198">
    <cfRule type="expression" dxfId="2060" priority="942">
      <formula>"SIN DILIGENCIAR"</formula>
    </cfRule>
  </conditionalFormatting>
  <conditionalFormatting sqref="I197:I198">
    <cfRule type="expression" dxfId="2059" priority="941">
      <formula>"SIN DILIGENCIAR"</formula>
    </cfRule>
  </conditionalFormatting>
  <conditionalFormatting sqref="M197:M198">
    <cfRule type="expression" dxfId="2058" priority="940">
      <formula>"SIN DILIGENCIAR"</formula>
    </cfRule>
  </conditionalFormatting>
  <conditionalFormatting sqref="Q197:Q198">
    <cfRule type="expression" dxfId="2057" priority="939">
      <formula>"SIN DILIGENCIAR"</formula>
    </cfRule>
  </conditionalFormatting>
  <conditionalFormatting sqref="U197:U198">
    <cfRule type="expression" dxfId="2056" priority="938">
      <formula>"SIN DILIGENCIAR"</formula>
    </cfRule>
  </conditionalFormatting>
  <conditionalFormatting sqref="Y197:Y198">
    <cfRule type="expression" dxfId="2055" priority="937">
      <formula>"SIN DILIGENCIAR"</formula>
    </cfRule>
  </conditionalFormatting>
  <conditionalFormatting sqref="F247:F248 J247:J248 N247:N248 R247:R248 V247:V248">
    <cfRule type="expression" dxfId="2054" priority="936">
      <formula>"SIN DILIGENCIAR"</formula>
    </cfRule>
  </conditionalFormatting>
  <conditionalFormatting sqref="I247:I248">
    <cfRule type="expression" dxfId="2053" priority="935">
      <formula>"SIN DILIGENCIAR"</formula>
    </cfRule>
  </conditionalFormatting>
  <conditionalFormatting sqref="M247:M248">
    <cfRule type="expression" dxfId="2052" priority="934">
      <formula>"SIN DILIGENCIAR"</formula>
    </cfRule>
  </conditionalFormatting>
  <conditionalFormatting sqref="Q247:Q248">
    <cfRule type="expression" dxfId="2051" priority="933">
      <formula>"SIN DILIGENCIAR"</formula>
    </cfRule>
  </conditionalFormatting>
  <conditionalFormatting sqref="U247:U248">
    <cfRule type="expression" dxfId="2050" priority="932">
      <formula>"SIN DILIGENCIAR"</formula>
    </cfRule>
  </conditionalFormatting>
  <conditionalFormatting sqref="Y247:Y248">
    <cfRule type="expression" dxfId="2049" priority="931">
      <formula>"SIN DILIGENCIAR"</formula>
    </cfRule>
  </conditionalFormatting>
  <conditionalFormatting sqref="F249:F250 J249:J250 N249:N250 R249:R250 V249:V250">
    <cfRule type="expression" dxfId="2048" priority="930">
      <formula>"SIN DILIGENCIAR"</formula>
    </cfRule>
  </conditionalFormatting>
  <conditionalFormatting sqref="I249:I250">
    <cfRule type="expression" dxfId="2047" priority="929">
      <formula>"SIN DILIGENCIAR"</formula>
    </cfRule>
  </conditionalFormatting>
  <conditionalFormatting sqref="M249:M250">
    <cfRule type="expression" dxfId="2046" priority="928">
      <formula>"SIN DILIGENCIAR"</formula>
    </cfRule>
  </conditionalFormatting>
  <conditionalFormatting sqref="Q249:Q250">
    <cfRule type="expression" dxfId="2045" priority="927">
      <formula>"SIN DILIGENCIAR"</formula>
    </cfRule>
  </conditionalFormatting>
  <conditionalFormatting sqref="U249:U250">
    <cfRule type="expression" dxfId="2044" priority="926">
      <formula>"SIN DILIGENCIAR"</formula>
    </cfRule>
  </conditionalFormatting>
  <conditionalFormatting sqref="Y249:Y250">
    <cfRule type="expression" dxfId="2043" priority="925">
      <formula>"SIN DILIGENCIAR"</formula>
    </cfRule>
  </conditionalFormatting>
  <conditionalFormatting sqref="F299:F300 J299:J300 N299:N300 R299:R300 V299:V300">
    <cfRule type="expression" dxfId="2042" priority="924">
      <formula>"SIN DILIGENCIAR"</formula>
    </cfRule>
  </conditionalFormatting>
  <conditionalFormatting sqref="I299:I300">
    <cfRule type="expression" dxfId="2041" priority="923">
      <formula>"SIN DILIGENCIAR"</formula>
    </cfRule>
  </conditionalFormatting>
  <conditionalFormatting sqref="M299:M300">
    <cfRule type="expression" dxfId="2040" priority="922">
      <formula>"SIN DILIGENCIAR"</formula>
    </cfRule>
  </conditionalFormatting>
  <conditionalFormatting sqref="Q299:Q300">
    <cfRule type="expression" dxfId="2039" priority="921">
      <formula>"SIN DILIGENCIAR"</formula>
    </cfRule>
  </conditionalFormatting>
  <conditionalFormatting sqref="U299:U300">
    <cfRule type="expression" dxfId="2038" priority="920">
      <formula>"SIN DILIGENCIAR"</formula>
    </cfRule>
  </conditionalFormatting>
  <conditionalFormatting sqref="Y299:Y300">
    <cfRule type="expression" dxfId="2037" priority="919">
      <formula>"SIN DILIGENCIAR"</formula>
    </cfRule>
  </conditionalFormatting>
  <conditionalFormatting sqref="F301:F302 J301:J302 N301:N302 R301:R302 V301:V302">
    <cfRule type="expression" dxfId="2036" priority="918">
      <formula>"SIN DILIGENCIAR"</formula>
    </cfRule>
  </conditionalFormatting>
  <conditionalFormatting sqref="I301:I302">
    <cfRule type="expression" dxfId="2035" priority="917">
      <formula>"SIN DILIGENCIAR"</formula>
    </cfRule>
  </conditionalFormatting>
  <conditionalFormatting sqref="M301:M302">
    <cfRule type="expression" dxfId="2034" priority="916">
      <formula>"SIN DILIGENCIAR"</formula>
    </cfRule>
  </conditionalFormatting>
  <conditionalFormatting sqref="Q301:Q302">
    <cfRule type="expression" dxfId="2033" priority="915">
      <formula>"SIN DILIGENCIAR"</formula>
    </cfRule>
  </conditionalFormatting>
  <conditionalFormatting sqref="U301:U302">
    <cfRule type="expression" dxfId="2032" priority="914">
      <formula>"SIN DILIGENCIAR"</formula>
    </cfRule>
  </conditionalFormatting>
  <conditionalFormatting sqref="Y301:Y302">
    <cfRule type="expression" dxfId="2031" priority="913">
      <formula>"SIN DILIGENCIAR"</formula>
    </cfRule>
  </conditionalFormatting>
  <conditionalFormatting sqref="F351:F352 J351:J352 N351:N352 R351:R352 V351:V352">
    <cfRule type="expression" dxfId="2030" priority="912">
      <formula>"SIN DILIGENCIAR"</formula>
    </cfRule>
  </conditionalFormatting>
  <conditionalFormatting sqref="I351:I352">
    <cfRule type="expression" dxfId="2029" priority="911">
      <formula>"SIN DILIGENCIAR"</formula>
    </cfRule>
  </conditionalFormatting>
  <conditionalFormatting sqref="M351:M352">
    <cfRule type="expression" dxfId="2028" priority="910">
      <formula>"SIN DILIGENCIAR"</formula>
    </cfRule>
  </conditionalFormatting>
  <conditionalFormatting sqref="Q351:Q352">
    <cfRule type="expression" dxfId="2027" priority="909">
      <formula>"SIN DILIGENCIAR"</formula>
    </cfRule>
  </conditionalFormatting>
  <conditionalFormatting sqref="U351:U352">
    <cfRule type="expression" dxfId="2026" priority="908">
      <formula>"SIN DILIGENCIAR"</formula>
    </cfRule>
  </conditionalFormatting>
  <conditionalFormatting sqref="Y351:Y352">
    <cfRule type="expression" dxfId="2025" priority="907">
      <formula>"SIN DILIGENCIAR"</formula>
    </cfRule>
  </conditionalFormatting>
  <conditionalFormatting sqref="F353:F354 J353:J354 N353:N354 R353:R354 V353:V354">
    <cfRule type="expression" dxfId="2024" priority="906">
      <formula>"SIN DILIGENCIAR"</formula>
    </cfRule>
  </conditionalFormatting>
  <conditionalFormatting sqref="I353:I354">
    <cfRule type="expression" dxfId="2023" priority="905">
      <formula>"SIN DILIGENCIAR"</formula>
    </cfRule>
  </conditionalFormatting>
  <conditionalFormatting sqref="M353:M354">
    <cfRule type="expression" dxfId="2022" priority="904">
      <formula>"SIN DILIGENCIAR"</formula>
    </cfRule>
  </conditionalFormatting>
  <conditionalFormatting sqref="Q353:Q354">
    <cfRule type="expression" dxfId="2021" priority="903">
      <formula>"SIN DILIGENCIAR"</formula>
    </cfRule>
  </conditionalFormatting>
  <conditionalFormatting sqref="U353:U354">
    <cfRule type="expression" dxfId="2020" priority="902">
      <formula>"SIN DILIGENCIAR"</formula>
    </cfRule>
  </conditionalFormatting>
  <conditionalFormatting sqref="Y353:Y354">
    <cfRule type="expression" dxfId="2019" priority="901">
      <formula>"SIN DILIGENCIAR"</formula>
    </cfRule>
  </conditionalFormatting>
  <conditionalFormatting sqref="F403:F404 J403:J404 N403:N404 R403:R404 V403:V404">
    <cfRule type="expression" dxfId="2018" priority="900">
      <formula>"SIN DILIGENCIAR"</formula>
    </cfRule>
  </conditionalFormatting>
  <conditionalFormatting sqref="I403:I404">
    <cfRule type="expression" dxfId="2017" priority="899">
      <formula>"SIN DILIGENCIAR"</formula>
    </cfRule>
  </conditionalFormatting>
  <conditionalFormatting sqref="M403:M404">
    <cfRule type="expression" dxfId="2016" priority="898">
      <formula>"SIN DILIGENCIAR"</formula>
    </cfRule>
  </conditionalFormatting>
  <conditionalFormatting sqref="Q403:Q404">
    <cfRule type="expression" dxfId="2015" priority="897">
      <formula>"SIN DILIGENCIAR"</formula>
    </cfRule>
  </conditionalFormatting>
  <conditionalFormatting sqref="U403:U404">
    <cfRule type="expression" dxfId="2014" priority="896">
      <formula>"SIN DILIGENCIAR"</formula>
    </cfRule>
  </conditionalFormatting>
  <conditionalFormatting sqref="Y403:Y404">
    <cfRule type="expression" dxfId="2013" priority="895">
      <formula>"SIN DILIGENCIAR"</formula>
    </cfRule>
  </conditionalFormatting>
  <conditionalFormatting sqref="F405:F406 J405:J406 N405:N406 R405:R406 V405:V406">
    <cfRule type="expression" dxfId="2012" priority="894">
      <formula>"SIN DILIGENCIAR"</formula>
    </cfRule>
  </conditionalFormatting>
  <conditionalFormatting sqref="I405:I406">
    <cfRule type="expression" dxfId="2011" priority="893">
      <formula>"SIN DILIGENCIAR"</formula>
    </cfRule>
  </conditionalFormatting>
  <conditionalFormatting sqref="M405:M406">
    <cfRule type="expression" dxfId="2010" priority="892">
      <formula>"SIN DILIGENCIAR"</formula>
    </cfRule>
  </conditionalFormatting>
  <conditionalFormatting sqref="Q405:Q406">
    <cfRule type="expression" dxfId="2009" priority="891">
      <formula>"SIN DILIGENCIAR"</formula>
    </cfRule>
  </conditionalFormatting>
  <conditionalFormatting sqref="U405:U406">
    <cfRule type="expression" dxfId="2008" priority="890">
      <formula>"SIN DILIGENCIAR"</formula>
    </cfRule>
  </conditionalFormatting>
  <conditionalFormatting sqref="Y405:Y406">
    <cfRule type="expression" dxfId="2007" priority="889">
      <formula>"SIN DILIGENCIAR"</formula>
    </cfRule>
  </conditionalFormatting>
  <conditionalFormatting sqref="F455:F456 J455:J456 N455:N456 R455:R456 V455:V456">
    <cfRule type="expression" dxfId="2006" priority="888">
      <formula>"SIN DILIGENCIAR"</formula>
    </cfRule>
  </conditionalFormatting>
  <conditionalFormatting sqref="I455:I456">
    <cfRule type="expression" dxfId="2005" priority="887">
      <formula>"SIN DILIGENCIAR"</formula>
    </cfRule>
  </conditionalFormatting>
  <conditionalFormatting sqref="M455:M456">
    <cfRule type="expression" dxfId="2004" priority="886">
      <formula>"SIN DILIGENCIAR"</formula>
    </cfRule>
  </conditionalFormatting>
  <conditionalFormatting sqref="Q455:Q456">
    <cfRule type="expression" dxfId="2003" priority="885">
      <formula>"SIN DILIGENCIAR"</formula>
    </cfRule>
  </conditionalFormatting>
  <conditionalFormatting sqref="U455:U456">
    <cfRule type="expression" dxfId="2002" priority="884">
      <formula>"SIN DILIGENCIAR"</formula>
    </cfRule>
  </conditionalFormatting>
  <conditionalFormatting sqref="Y455:Y456">
    <cfRule type="expression" dxfId="2001" priority="883">
      <formula>"SIN DILIGENCIAR"</formula>
    </cfRule>
  </conditionalFormatting>
  <conditionalFormatting sqref="F457:F458 J457:J458 N457:N458 R457:R458 V457:V458">
    <cfRule type="expression" dxfId="2000" priority="882">
      <formula>"SIN DILIGENCIAR"</formula>
    </cfRule>
  </conditionalFormatting>
  <conditionalFormatting sqref="I457:I458">
    <cfRule type="expression" dxfId="1999" priority="881">
      <formula>"SIN DILIGENCIAR"</formula>
    </cfRule>
  </conditionalFormatting>
  <conditionalFormatting sqref="M457:M458">
    <cfRule type="expression" dxfId="1998" priority="880">
      <formula>"SIN DILIGENCIAR"</formula>
    </cfRule>
  </conditionalFormatting>
  <conditionalFormatting sqref="Q457:Q458">
    <cfRule type="expression" dxfId="1997" priority="879">
      <formula>"SIN DILIGENCIAR"</formula>
    </cfRule>
  </conditionalFormatting>
  <conditionalFormatting sqref="U457:U458">
    <cfRule type="expression" dxfId="1996" priority="878">
      <formula>"SIN DILIGENCIAR"</formula>
    </cfRule>
  </conditionalFormatting>
  <conditionalFormatting sqref="Y457:Y458">
    <cfRule type="expression" dxfId="1995" priority="877">
      <formula>"SIN DILIGENCIAR"</formula>
    </cfRule>
  </conditionalFormatting>
  <conditionalFormatting sqref="F507:F508 J507:J508 N507:N508 R507:R508 V507:V508">
    <cfRule type="expression" dxfId="1994" priority="876">
      <formula>"SIN DILIGENCIAR"</formula>
    </cfRule>
  </conditionalFormatting>
  <conditionalFormatting sqref="I507:I508">
    <cfRule type="expression" dxfId="1993" priority="875">
      <formula>"SIN DILIGENCIAR"</formula>
    </cfRule>
  </conditionalFormatting>
  <conditionalFormatting sqref="M507:M508">
    <cfRule type="expression" dxfId="1992" priority="874">
      <formula>"SIN DILIGENCIAR"</formula>
    </cfRule>
  </conditionalFormatting>
  <conditionalFormatting sqref="Q507:Q508">
    <cfRule type="expression" dxfId="1991" priority="873">
      <formula>"SIN DILIGENCIAR"</formula>
    </cfRule>
  </conditionalFormatting>
  <conditionalFormatting sqref="U507:U508">
    <cfRule type="expression" dxfId="1990" priority="872">
      <formula>"SIN DILIGENCIAR"</formula>
    </cfRule>
  </conditionalFormatting>
  <conditionalFormatting sqref="Y507:Y508">
    <cfRule type="expression" dxfId="1989" priority="871">
      <formula>"SIN DILIGENCIAR"</formula>
    </cfRule>
  </conditionalFormatting>
  <conditionalFormatting sqref="F509:F510 J509:J510 N509:N510 R509:R510 V509:V510">
    <cfRule type="expression" dxfId="1988" priority="870">
      <formula>"SIN DILIGENCIAR"</formula>
    </cfRule>
  </conditionalFormatting>
  <conditionalFormatting sqref="I509:I510">
    <cfRule type="expression" dxfId="1987" priority="869">
      <formula>"SIN DILIGENCIAR"</formula>
    </cfRule>
  </conditionalFormatting>
  <conditionalFormatting sqref="M509:M510">
    <cfRule type="expression" dxfId="1986" priority="868">
      <formula>"SIN DILIGENCIAR"</formula>
    </cfRule>
  </conditionalFormatting>
  <conditionalFormatting sqref="Q509:Q510">
    <cfRule type="expression" dxfId="1985" priority="867">
      <formula>"SIN DILIGENCIAR"</formula>
    </cfRule>
  </conditionalFormatting>
  <conditionalFormatting sqref="U509:U510">
    <cfRule type="expression" dxfId="1984" priority="866">
      <formula>"SIN DILIGENCIAR"</formula>
    </cfRule>
  </conditionalFormatting>
  <conditionalFormatting sqref="Y509:Y510">
    <cfRule type="expression" dxfId="1983" priority="865">
      <formula>"SIN DILIGENCIAR"</formula>
    </cfRule>
  </conditionalFormatting>
  <conditionalFormatting sqref="F559:F560 J559:J560 N559:N560 R559:R560 V559:V560">
    <cfRule type="expression" dxfId="1982" priority="864">
      <formula>"SIN DILIGENCIAR"</formula>
    </cfRule>
  </conditionalFormatting>
  <conditionalFormatting sqref="I559:I560">
    <cfRule type="expression" dxfId="1981" priority="863">
      <formula>"SIN DILIGENCIAR"</formula>
    </cfRule>
  </conditionalFormatting>
  <conditionalFormatting sqref="M559:M560">
    <cfRule type="expression" dxfId="1980" priority="862">
      <formula>"SIN DILIGENCIAR"</formula>
    </cfRule>
  </conditionalFormatting>
  <conditionalFormatting sqref="Q559:Q560">
    <cfRule type="expression" dxfId="1979" priority="861">
      <formula>"SIN DILIGENCIAR"</formula>
    </cfRule>
  </conditionalFormatting>
  <conditionalFormatting sqref="U559:U560">
    <cfRule type="expression" dxfId="1978" priority="860">
      <formula>"SIN DILIGENCIAR"</formula>
    </cfRule>
  </conditionalFormatting>
  <conditionalFormatting sqref="Y559:Y560">
    <cfRule type="expression" dxfId="1977" priority="859">
      <formula>"SIN DILIGENCIAR"</formula>
    </cfRule>
  </conditionalFormatting>
  <conditionalFormatting sqref="F561:F562 J561:J562 N561:N562 R561:R562 V561:V562">
    <cfRule type="expression" dxfId="1976" priority="858">
      <formula>"SIN DILIGENCIAR"</formula>
    </cfRule>
  </conditionalFormatting>
  <conditionalFormatting sqref="I561:I562">
    <cfRule type="expression" dxfId="1975" priority="857">
      <formula>"SIN DILIGENCIAR"</formula>
    </cfRule>
  </conditionalFormatting>
  <conditionalFormatting sqref="M561:M562">
    <cfRule type="expression" dxfId="1974" priority="856">
      <formula>"SIN DILIGENCIAR"</formula>
    </cfRule>
  </conditionalFormatting>
  <conditionalFormatting sqref="Q561:Q562">
    <cfRule type="expression" dxfId="1973" priority="855">
      <formula>"SIN DILIGENCIAR"</formula>
    </cfRule>
  </conditionalFormatting>
  <conditionalFormatting sqref="U561:U562">
    <cfRule type="expression" dxfId="1972" priority="854">
      <formula>"SIN DILIGENCIAR"</formula>
    </cfRule>
  </conditionalFormatting>
  <conditionalFormatting sqref="Y561:Y562">
    <cfRule type="expression" dxfId="1971" priority="853">
      <formula>"SIN DILIGENCIAR"</formula>
    </cfRule>
  </conditionalFormatting>
  <conditionalFormatting sqref="F611:F612 J611:J612 N611:N612 R611:R612 V611:V612">
    <cfRule type="expression" dxfId="1970" priority="852">
      <formula>"SIN DILIGENCIAR"</formula>
    </cfRule>
  </conditionalFormatting>
  <conditionalFormatting sqref="I611:I612">
    <cfRule type="expression" dxfId="1969" priority="851">
      <formula>"SIN DILIGENCIAR"</formula>
    </cfRule>
  </conditionalFormatting>
  <conditionalFormatting sqref="M611:M612">
    <cfRule type="expression" dxfId="1968" priority="850">
      <formula>"SIN DILIGENCIAR"</formula>
    </cfRule>
  </conditionalFormatting>
  <conditionalFormatting sqref="Q611:Q612">
    <cfRule type="expression" dxfId="1967" priority="849">
      <formula>"SIN DILIGENCIAR"</formula>
    </cfRule>
  </conditionalFormatting>
  <conditionalFormatting sqref="U611:U612">
    <cfRule type="expression" dxfId="1966" priority="848">
      <formula>"SIN DILIGENCIAR"</formula>
    </cfRule>
  </conditionalFormatting>
  <conditionalFormatting sqref="Y611:Y612">
    <cfRule type="expression" dxfId="1965" priority="847">
      <formula>"SIN DILIGENCIAR"</formula>
    </cfRule>
  </conditionalFormatting>
  <conditionalFormatting sqref="F613:F614 J613:J614 N613:N614 R613:R614 V613:V614">
    <cfRule type="expression" dxfId="1964" priority="846">
      <formula>"SIN DILIGENCIAR"</formula>
    </cfRule>
  </conditionalFormatting>
  <conditionalFormatting sqref="I613:I614">
    <cfRule type="expression" dxfId="1963" priority="845">
      <formula>"SIN DILIGENCIAR"</formula>
    </cfRule>
  </conditionalFormatting>
  <conditionalFormatting sqref="M613:M614">
    <cfRule type="expression" dxfId="1962" priority="844">
      <formula>"SIN DILIGENCIAR"</formula>
    </cfRule>
  </conditionalFormatting>
  <conditionalFormatting sqref="Q613:Q614">
    <cfRule type="expression" dxfId="1961" priority="843">
      <formula>"SIN DILIGENCIAR"</formula>
    </cfRule>
  </conditionalFormatting>
  <conditionalFormatting sqref="U613:U614">
    <cfRule type="expression" dxfId="1960" priority="842">
      <formula>"SIN DILIGENCIAR"</formula>
    </cfRule>
  </conditionalFormatting>
  <conditionalFormatting sqref="Y613:Y614">
    <cfRule type="expression" dxfId="1959" priority="841">
      <formula>"SIN DILIGENCIAR"</formula>
    </cfRule>
  </conditionalFormatting>
  <conditionalFormatting sqref="F663:F664 J663:J664 N663:N664 R663:R664 V663:V664">
    <cfRule type="expression" dxfId="1958" priority="840">
      <formula>"SIN DILIGENCIAR"</formula>
    </cfRule>
  </conditionalFormatting>
  <conditionalFormatting sqref="I663:I664">
    <cfRule type="expression" dxfId="1957" priority="839">
      <formula>"SIN DILIGENCIAR"</formula>
    </cfRule>
  </conditionalFormatting>
  <conditionalFormatting sqref="M663:M664">
    <cfRule type="expression" dxfId="1956" priority="838">
      <formula>"SIN DILIGENCIAR"</formula>
    </cfRule>
  </conditionalFormatting>
  <conditionalFormatting sqref="Q663:Q664">
    <cfRule type="expression" dxfId="1955" priority="837">
      <formula>"SIN DILIGENCIAR"</formula>
    </cfRule>
  </conditionalFormatting>
  <conditionalFormatting sqref="U663:U664">
    <cfRule type="expression" dxfId="1954" priority="836">
      <formula>"SIN DILIGENCIAR"</formula>
    </cfRule>
  </conditionalFormatting>
  <conditionalFormatting sqref="Y663:Y664">
    <cfRule type="expression" dxfId="1953" priority="835">
      <formula>"SIN DILIGENCIAR"</formula>
    </cfRule>
  </conditionalFormatting>
  <conditionalFormatting sqref="F665:F666 J665:J666 N665:N666 R665:R666 V665:V666">
    <cfRule type="expression" dxfId="1952" priority="834">
      <formula>"SIN DILIGENCIAR"</formula>
    </cfRule>
  </conditionalFormatting>
  <conditionalFormatting sqref="I665:I666">
    <cfRule type="expression" dxfId="1951" priority="833">
      <formula>"SIN DILIGENCIAR"</formula>
    </cfRule>
  </conditionalFormatting>
  <conditionalFormatting sqref="M665:M666">
    <cfRule type="expression" dxfId="1950" priority="832">
      <formula>"SIN DILIGENCIAR"</formula>
    </cfRule>
  </conditionalFormatting>
  <conditionalFormatting sqref="Q665:Q666">
    <cfRule type="expression" dxfId="1949" priority="831">
      <formula>"SIN DILIGENCIAR"</formula>
    </cfRule>
  </conditionalFormatting>
  <conditionalFormatting sqref="U665:U666">
    <cfRule type="expression" dxfId="1948" priority="830">
      <formula>"SIN DILIGENCIAR"</formula>
    </cfRule>
  </conditionalFormatting>
  <conditionalFormatting sqref="Y665:Y666">
    <cfRule type="expression" dxfId="1947" priority="829">
      <formula>"SIN DILIGENCIAR"</formula>
    </cfRule>
  </conditionalFormatting>
  <conditionalFormatting sqref="F715:F716 J715:J716 N715:N716 R715:R716 V715:V716">
    <cfRule type="expression" dxfId="1946" priority="828">
      <formula>"SIN DILIGENCIAR"</formula>
    </cfRule>
  </conditionalFormatting>
  <conditionalFormatting sqref="I715:I716">
    <cfRule type="expression" dxfId="1945" priority="827">
      <formula>"SIN DILIGENCIAR"</formula>
    </cfRule>
  </conditionalFormatting>
  <conditionalFormatting sqref="M715:M716">
    <cfRule type="expression" dxfId="1944" priority="826">
      <formula>"SIN DILIGENCIAR"</formula>
    </cfRule>
  </conditionalFormatting>
  <conditionalFormatting sqref="Q715:Q716">
    <cfRule type="expression" dxfId="1943" priority="825">
      <formula>"SIN DILIGENCIAR"</formula>
    </cfRule>
  </conditionalFormatting>
  <conditionalFormatting sqref="U715:U716">
    <cfRule type="expression" dxfId="1942" priority="824">
      <formula>"SIN DILIGENCIAR"</formula>
    </cfRule>
  </conditionalFormatting>
  <conditionalFormatting sqref="Y715:Y716">
    <cfRule type="expression" dxfId="1941" priority="823">
      <formula>"SIN DILIGENCIAR"</formula>
    </cfRule>
  </conditionalFormatting>
  <conditionalFormatting sqref="F717:F718 J717:J718 N717:N718 R717:R718 V717:V718">
    <cfRule type="expression" dxfId="1940" priority="822">
      <formula>"SIN DILIGENCIAR"</formula>
    </cfRule>
  </conditionalFormatting>
  <conditionalFormatting sqref="I717:I718">
    <cfRule type="expression" dxfId="1939" priority="821">
      <formula>"SIN DILIGENCIAR"</formula>
    </cfRule>
  </conditionalFormatting>
  <conditionalFormatting sqref="M717:M718">
    <cfRule type="expression" dxfId="1938" priority="820">
      <formula>"SIN DILIGENCIAR"</formula>
    </cfRule>
  </conditionalFormatting>
  <conditionalFormatting sqref="Q717:Q718">
    <cfRule type="expression" dxfId="1937" priority="819">
      <formula>"SIN DILIGENCIAR"</formula>
    </cfRule>
  </conditionalFormatting>
  <conditionalFormatting sqref="U717:U718">
    <cfRule type="expression" dxfId="1936" priority="818">
      <formula>"SIN DILIGENCIAR"</formula>
    </cfRule>
  </conditionalFormatting>
  <conditionalFormatting sqref="Y717:Y718">
    <cfRule type="expression" dxfId="1935" priority="817">
      <formula>"SIN DILIGENCIAR"</formula>
    </cfRule>
  </conditionalFormatting>
  <conditionalFormatting sqref="F767:F768 J767:J768 N767:N768 R767:R768 V767:V768">
    <cfRule type="expression" dxfId="1934" priority="816">
      <formula>"SIN DILIGENCIAR"</formula>
    </cfRule>
  </conditionalFormatting>
  <conditionalFormatting sqref="I767:I768">
    <cfRule type="expression" dxfId="1933" priority="815">
      <formula>"SIN DILIGENCIAR"</formula>
    </cfRule>
  </conditionalFormatting>
  <conditionalFormatting sqref="M767:M768">
    <cfRule type="expression" dxfId="1932" priority="814">
      <formula>"SIN DILIGENCIAR"</formula>
    </cfRule>
  </conditionalFormatting>
  <conditionalFormatting sqref="Q767:Q768">
    <cfRule type="expression" dxfId="1931" priority="813">
      <formula>"SIN DILIGENCIAR"</formula>
    </cfRule>
  </conditionalFormatting>
  <conditionalFormatting sqref="U767:U768">
    <cfRule type="expression" dxfId="1930" priority="812">
      <formula>"SIN DILIGENCIAR"</formula>
    </cfRule>
  </conditionalFormatting>
  <conditionalFormatting sqref="Y767:Y768">
    <cfRule type="expression" dxfId="1929" priority="811">
      <formula>"SIN DILIGENCIAR"</formula>
    </cfRule>
  </conditionalFormatting>
  <conditionalFormatting sqref="F769:F770 J769:J770 N769:N770 R769:R770 V769:V770">
    <cfRule type="expression" dxfId="1928" priority="810">
      <formula>"SIN DILIGENCIAR"</formula>
    </cfRule>
  </conditionalFormatting>
  <conditionalFormatting sqref="I769:I770">
    <cfRule type="expression" dxfId="1927" priority="809">
      <formula>"SIN DILIGENCIAR"</formula>
    </cfRule>
  </conditionalFormatting>
  <conditionalFormatting sqref="M769:M770">
    <cfRule type="expression" dxfId="1926" priority="808">
      <formula>"SIN DILIGENCIAR"</formula>
    </cfRule>
  </conditionalFormatting>
  <conditionalFormatting sqref="Q769:Q770">
    <cfRule type="expression" dxfId="1925" priority="807">
      <formula>"SIN DILIGENCIAR"</formula>
    </cfRule>
  </conditionalFormatting>
  <conditionalFormatting sqref="U769:U770">
    <cfRule type="expression" dxfId="1924" priority="806">
      <formula>"SIN DILIGENCIAR"</formula>
    </cfRule>
  </conditionalFormatting>
  <conditionalFormatting sqref="Y769:Y770">
    <cfRule type="expression" dxfId="1923" priority="805">
      <formula>"SIN DILIGENCIAR"</formula>
    </cfRule>
  </conditionalFormatting>
  <conditionalFormatting sqref="F819:F820 J819:J820 N819:N820 R819:R820 V819:V820">
    <cfRule type="expression" dxfId="1922" priority="804">
      <formula>"SIN DILIGENCIAR"</formula>
    </cfRule>
  </conditionalFormatting>
  <conditionalFormatting sqref="I819:I820">
    <cfRule type="expression" dxfId="1921" priority="803">
      <formula>"SIN DILIGENCIAR"</formula>
    </cfRule>
  </conditionalFormatting>
  <conditionalFormatting sqref="M819:M820">
    <cfRule type="expression" dxfId="1920" priority="802">
      <formula>"SIN DILIGENCIAR"</formula>
    </cfRule>
  </conditionalFormatting>
  <conditionalFormatting sqref="Q819:Q820">
    <cfRule type="expression" dxfId="1919" priority="801">
      <formula>"SIN DILIGENCIAR"</formula>
    </cfRule>
  </conditionalFormatting>
  <conditionalFormatting sqref="U819:U820">
    <cfRule type="expression" dxfId="1918" priority="800">
      <formula>"SIN DILIGENCIAR"</formula>
    </cfRule>
  </conditionalFormatting>
  <conditionalFormatting sqref="Y819:Y820">
    <cfRule type="expression" dxfId="1917" priority="799">
      <formula>"SIN DILIGENCIAR"</formula>
    </cfRule>
  </conditionalFormatting>
  <conditionalFormatting sqref="F821:F822 J821:J822 N821:N822 R821:R822 V821:V822">
    <cfRule type="expression" dxfId="1916" priority="798">
      <formula>"SIN DILIGENCIAR"</formula>
    </cfRule>
  </conditionalFormatting>
  <conditionalFormatting sqref="I821:I822">
    <cfRule type="expression" dxfId="1915" priority="797">
      <formula>"SIN DILIGENCIAR"</formula>
    </cfRule>
  </conditionalFormatting>
  <conditionalFormatting sqref="M821:M822">
    <cfRule type="expression" dxfId="1914" priority="796">
      <formula>"SIN DILIGENCIAR"</formula>
    </cfRule>
  </conditionalFormatting>
  <conditionalFormatting sqref="Q821:Q822">
    <cfRule type="expression" dxfId="1913" priority="795">
      <formula>"SIN DILIGENCIAR"</formula>
    </cfRule>
  </conditionalFormatting>
  <conditionalFormatting sqref="U821:U822">
    <cfRule type="expression" dxfId="1912" priority="794">
      <formula>"SIN DILIGENCIAR"</formula>
    </cfRule>
  </conditionalFormatting>
  <conditionalFormatting sqref="Y821:Y822">
    <cfRule type="expression" dxfId="1911" priority="793">
      <formula>"SIN DILIGENCIAR"</formula>
    </cfRule>
  </conditionalFormatting>
  <conditionalFormatting sqref="F871:F872 J871:J872 N871:N872 R871:R872 V871:V872">
    <cfRule type="expression" dxfId="1910" priority="792">
      <formula>"SIN DILIGENCIAR"</formula>
    </cfRule>
  </conditionalFormatting>
  <conditionalFormatting sqref="I871:I872">
    <cfRule type="expression" dxfId="1909" priority="791">
      <formula>"SIN DILIGENCIAR"</formula>
    </cfRule>
  </conditionalFormatting>
  <conditionalFormatting sqref="M871:M872">
    <cfRule type="expression" dxfId="1908" priority="790">
      <formula>"SIN DILIGENCIAR"</formula>
    </cfRule>
  </conditionalFormatting>
  <conditionalFormatting sqref="Q871:Q872">
    <cfRule type="expression" dxfId="1907" priority="789">
      <formula>"SIN DILIGENCIAR"</formula>
    </cfRule>
  </conditionalFormatting>
  <conditionalFormatting sqref="U871:U872">
    <cfRule type="expression" dxfId="1906" priority="788">
      <formula>"SIN DILIGENCIAR"</formula>
    </cfRule>
  </conditionalFormatting>
  <conditionalFormatting sqref="Y871:Y872">
    <cfRule type="expression" dxfId="1905" priority="787">
      <formula>"SIN DILIGENCIAR"</formula>
    </cfRule>
  </conditionalFormatting>
  <conditionalFormatting sqref="F873:F874 J873:J874 N873:N874 R873:R874 V873:V874">
    <cfRule type="expression" dxfId="1904" priority="786">
      <formula>"SIN DILIGENCIAR"</formula>
    </cfRule>
  </conditionalFormatting>
  <conditionalFormatting sqref="I873:I874">
    <cfRule type="expression" dxfId="1903" priority="785">
      <formula>"SIN DILIGENCIAR"</formula>
    </cfRule>
  </conditionalFormatting>
  <conditionalFormatting sqref="M873:M874">
    <cfRule type="expression" dxfId="1902" priority="784">
      <formula>"SIN DILIGENCIAR"</formula>
    </cfRule>
  </conditionalFormatting>
  <conditionalFormatting sqref="Q873:Q874">
    <cfRule type="expression" dxfId="1901" priority="783">
      <formula>"SIN DILIGENCIAR"</formula>
    </cfRule>
  </conditionalFormatting>
  <conditionalFormatting sqref="U873:U874">
    <cfRule type="expression" dxfId="1900" priority="782">
      <formula>"SIN DILIGENCIAR"</formula>
    </cfRule>
  </conditionalFormatting>
  <conditionalFormatting sqref="Y873:Y874">
    <cfRule type="expression" dxfId="1899" priority="781">
      <formula>"SIN DILIGENCIAR"</formula>
    </cfRule>
  </conditionalFormatting>
  <conditionalFormatting sqref="F923:F924 J923:J924 N923:N924 R923:R924 V923:V924">
    <cfRule type="expression" dxfId="1898" priority="780">
      <formula>"SIN DILIGENCIAR"</formula>
    </cfRule>
  </conditionalFormatting>
  <conditionalFormatting sqref="I923:I924">
    <cfRule type="expression" dxfId="1897" priority="779">
      <formula>"SIN DILIGENCIAR"</formula>
    </cfRule>
  </conditionalFormatting>
  <conditionalFormatting sqref="M923:M924">
    <cfRule type="expression" dxfId="1896" priority="778">
      <formula>"SIN DILIGENCIAR"</formula>
    </cfRule>
  </conditionalFormatting>
  <conditionalFormatting sqref="Q923:Q924">
    <cfRule type="expression" dxfId="1895" priority="777">
      <formula>"SIN DILIGENCIAR"</formula>
    </cfRule>
  </conditionalFormatting>
  <conditionalFormatting sqref="U923:U924">
    <cfRule type="expression" dxfId="1894" priority="776">
      <formula>"SIN DILIGENCIAR"</formula>
    </cfRule>
  </conditionalFormatting>
  <conditionalFormatting sqref="Y923:Y924">
    <cfRule type="expression" dxfId="1893" priority="775">
      <formula>"SIN DILIGENCIAR"</formula>
    </cfRule>
  </conditionalFormatting>
  <conditionalFormatting sqref="F925:F926 J925:J926 N925:N926 R925:R926 V925:V926">
    <cfRule type="expression" dxfId="1892" priority="774">
      <formula>"SIN DILIGENCIAR"</formula>
    </cfRule>
  </conditionalFormatting>
  <conditionalFormatting sqref="I925:I926">
    <cfRule type="expression" dxfId="1891" priority="773">
      <formula>"SIN DILIGENCIAR"</formula>
    </cfRule>
  </conditionalFormatting>
  <conditionalFormatting sqref="M925:M926">
    <cfRule type="expression" dxfId="1890" priority="772">
      <formula>"SIN DILIGENCIAR"</formula>
    </cfRule>
  </conditionalFormatting>
  <conditionalFormatting sqref="Q925:Q926">
    <cfRule type="expression" dxfId="1889" priority="771">
      <formula>"SIN DILIGENCIAR"</formula>
    </cfRule>
  </conditionalFormatting>
  <conditionalFormatting sqref="U925:U926">
    <cfRule type="expression" dxfId="1888" priority="770">
      <formula>"SIN DILIGENCIAR"</formula>
    </cfRule>
  </conditionalFormatting>
  <conditionalFormatting sqref="Y925:Y926">
    <cfRule type="expression" dxfId="1887" priority="769">
      <formula>"SIN DILIGENCIAR"</formula>
    </cfRule>
  </conditionalFormatting>
  <conditionalFormatting sqref="F975:F976 J975:J976 N975:N976 R975:R976 V975:V976">
    <cfRule type="expression" dxfId="1886" priority="768">
      <formula>"SIN DILIGENCIAR"</formula>
    </cfRule>
  </conditionalFormatting>
  <conditionalFormatting sqref="I975:I976">
    <cfRule type="expression" dxfId="1885" priority="767">
      <formula>"SIN DILIGENCIAR"</formula>
    </cfRule>
  </conditionalFormatting>
  <conditionalFormatting sqref="M975:M976">
    <cfRule type="expression" dxfId="1884" priority="766">
      <formula>"SIN DILIGENCIAR"</formula>
    </cfRule>
  </conditionalFormatting>
  <conditionalFormatting sqref="Q975:Q976">
    <cfRule type="expression" dxfId="1883" priority="765">
      <formula>"SIN DILIGENCIAR"</formula>
    </cfRule>
  </conditionalFormatting>
  <conditionalFormatting sqref="U975:U976">
    <cfRule type="expression" dxfId="1882" priority="764">
      <formula>"SIN DILIGENCIAR"</formula>
    </cfRule>
  </conditionalFormatting>
  <conditionalFormatting sqref="Y975:Y976">
    <cfRule type="expression" dxfId="1881" priority="763">
      <formula>"SIN DILIGENCIAR"</formula>
    </cfRule>
  </conditionalFormatting>
  <conditionalFormatting sqref="F977:F978 J977:J978 N977:N978 R977:R978 V977:V978">
    <cfRule type="expression" dxfId="1880" priority="762">
      <formula>"SIN DILIGENCIAR"</formula>
    </cfRule>
  </conditionalFormatting>
  <conditionalFormatting sqref="I977:I978">
    <cfRule type="expression" dxfId="1879" priority="761">
      <formula>"SIN DILIGENCIAR"</formula>
    </cfRule>
  </conditionalFormatting>
  <conditionalFormatting sqref="M977:M978">
    <cfRule type="expression" dxfId="1878" priority="760">
      <formula>"SIN DILIGENCIAR"</formula>
    </cfRule>
  </conditionalFormatting>
  <conditionalFormatting sqref="Q977:Q978">
    <cfRule type="expression" dxfId="1877" priority="759">
      <formula>"SIN DILIGENCIAR"</formula>
    </cfRule>
  </conditionalFormatting>
  <conditionalFormatting sqref="U977:U978">
    <cfRule type="expression" dxfId="1876" priority="758">
      <formula>"SIN DILIGENCIAR"</formula>
    </cfRule>
  </conditionalFormatting>
  <conditionalFormatting sqref="Y977:Y978">
    <cfRule type="expression" dxfId="1875" priority="757">
      <formula>"SIN DILIGENCIAR"</formula>
    </cfRule>
  </conditionalFormatting>
  <conditionalFormatting sqref="F1027:F1028 J1027:J1028 N1027:N1028 R1027:R1028 V1027:V1028">
    <cfRule type="expression" dxfId="1874" priority="756">
      <formula>"SIN DILIGENCIAR"</formula>
    </cfRule>
  </conditionalFormatting>
  <conditionalFormatting sqref="I1027:I1028">
    <cfRule type="expression" dxfId="1873" priority="755">
      <formula>"SIN DILIGENCIAR"</formula>
    </cfRule>
  </conditionalFormatting>
  <conditionalFormatting sqref="M1027:M1028">
    <cfRule type="expression" dxfId="1872" priority="754">
      <formula>"SIN DILIGENCIAR"</formula>
    </cfRule>
  </conditionalFormatting>
  <conditionalFormatting sqref="Q1027:Q1028">
    <cfRule type="expression" dxfId="1871" priority="753">
      <formula>"SIN DILIGENCIAR"</formula>
    </cfRule>
  </conditionalFormatting>
  <conditionalFormatting sqref="U1027:U1028">
    <cfRule type="expression" dxfId="1870" priority="752">
      <formula>"SIN DILIGENCIAR"</formula>
    </cfRule>
  </conditionalFormatting>
  <conditionalFormatting sqref="Y1027:Y1028">
    <cfRule type="expression" dxfId="1869" priority="751">
      <formula>"SIN DILIGENCIAR"</formula>
    </cfRule>
  </conditionalFormatting>
  <conditionalFormatting sqref="F1029:F1030 J1029:J1030 N1029:N1030 R1029:R1030 V1029:V1030">
    <cfRule type="expression" dxfId="1868" priority="750">
      <formula>"SIN DILIGENCIAR"</formula>
    </cfRule>
  </conditionalFormatting>
  <conditionalFormatting sqref="I1029:I1030">
    <cfRule type="expression" dxfId="1867" priority="749">
      <formula>"SIN DILIGENCIAR"</formula>
    </cfRule>
  </conditionalFormatting>
  <conditionalFormatting sqref="M1029:M1030">
    <cfRule type="expression" dxfId="1866" priority="748">
      <formula>"SIN DILIGENCIAR"</formula>
    </cfRule>
  </conditionalFormatting>
  <conditionalFormatting sqref="Q1029:Q1030">
    <cfRule type="expression" dxfId="1865" priority="747">
      <formula>"SIN DILIGENCIAR"</formula>
    </cfRule>
  </conditionalFormatting>
  <conditionalFormatting sqref="U1029:U1030">
    <cfRule type="expression" dxfId="1864" priority="746">
      <formula>"SIN DILIGENCIAR"</formula>
    </cfRule>
  </conditionalFormatting>
  <conditionalFormatting sqref="Y1029:Y1030">
    <cfRule type="expression" dxfId="1863" priority="745">
      <formula>"SIN DILIGENCIAR"</formula>
    </cfRule>
  </conditionalFormatting>
  <conditionalFormatting sqref="F1079:F1080 J1079:J1080 N1079:N1080 R1079:R1080 V1079:V1080">
    <cfRule type="expression" dxfId="1862" priority="744">
      <formula>"SIN DILIGENCIAR"</formula>
    </cfRule>
  </conditionalFormatting>
  <conditionalFormatting sqref="I1079:I1080">
    <cfRule type="expression" dxfId="1861" priority="743">
      <formula>"SIN DILIGENCIAR"</formula>
    </cfRule>
  </conditionalFormatting>
  <conditionalFormatting sqref="M1079:M1080">
    <cfRule type="expression" dxfId="1860" priority="742">
      <formula>"SIN DILIGENCIAR"</formula>
    </cfRule>
  </conditionalFormatting>
  <conditionalFormatting sqref="Q1079:Q1080">
    <cfRule type="expression" dxfId="1859" priority="741">
      <formula>"SIN DILIGENCIAR"</formula>
    </cfRule>
  </conditionalFormatting>
  <conditionalFormatting sqref="U1079:U1080">
    <cfRule type="expression" dxfId="1858" priority="740">
      <formula>"SIN DILIGENCIAR"</formula>
    </cfRule>
  </conditionalFormatting>
  <conditionalFormatting sqref="Y1079:Y1080">
    <cfRule type="expression" dxfId="1857" priority="739">
      <formula>"SIN DILIGENCIAR"</formula>
    </cfRule>
  </conditionalFormatting>
  <conditionalFormatting sqref="F1081:F1082 J1081:J1082 N1081:N1082 R1081:R1082 V1081:V1082">
    <cfRule type="expression" dxfId="1856" priority="738">
      <formula>"SIN DILIGENCIAR"</formula>
    </cfRule>
  </conditionalFormatting>
  <conditionalFormatting sqref="I1081:I1082">
    <cfRule type="expression" dxfId="1855" priority="737">
      <formula>"SIN DILIGENCIAR"</formula>
    </cfRule>
  </conditionalFormatting>
  <conditionalFormatting sqref="M1081:M1082">
    <cfRule type="expression" dxfId="1854" priority="736">
      <formula>"SIN DILIGENCIAR"</formula>
    </cfRule>
  </conditionalFormatting>
  <conditionalFormatting sqref="Q1081:Q1082">
    <cfRule type="expression" dxfId="1853" priority="735">
      <formula>"SIN DILIGENCIAR"</formula>
    </cfRule>
  </conditionalFormatting>
  <conditionalFormatting sqref="U1081:U1082">
    <cfRule type="expression" dxfId="1852" priority="734">
      <formula>"SIN DILIGENCIAR"</formula>
    </cfRule>
  </conditionalFormatting>
  <conditionalFormatting sqref="Y1081:Y1082">
    <cfRule type="expression" dxfId="1851" priority="733">
      <formula>"SIN DILIGENCIAR"</formula>
    </cfRule>
  </conditionalFormatting>
  <conditionalFormatting sqref="F1131:F1132 J1131:J1132 N1131:N1132 R1131:R1132 V1131:V1132">
    <cfRule type="expression" dxfId="1850" priority="732">
      <formula>"SIN DILIGENCIAR"</formula>
    </cfRule>
  </conditionalFormatting>
  <conditionalFormatting sqref="I1131:I1132">
    <cfRule type="expression" dxfId="1849" priority="731">
      <formula>"SIN DILIGENCIAR"</formula>
    </cfRule>
  </conditionalFormatting>
  <conditionalFormatting sqref="M1131:M1132">
    <cfRule type="expression" dxfId="1848" priority="730">
      <formula>"SIN DILIGENCIAR"</formula>
    </cfRule>
  </conditionalFormatting>
  <conditionalFormatting sqref="Q1131:Q1132">
    <cfRule type="expression" dxfId="1847" priority="729">
      <formula>"SIN DILIGENCIAR"</formula>
    </cfRule>
  </conditionalFormatting>
  <conditionalFormatting sqref="U1131:U1132">
    <cfRule type="expression" dxfId="1846" priority="728">
      <formula>"SIN DILIGENCIAR"</formula>
    </cfRule>
  </conditionalFormatting>
  <conditionalFormatting sqref="Y1131:Y1132">
    <cfRule type="expression" dxfId="1845" priority="727">
      <formula>"SIN DILIGENCIAR"</formula>
    </cfRule>
  </conditionalFormatting>
  <conditionalFormatting sqref="F1133:F1134 J1133:J1134 N1133:N1134 R1133:R1134 V1133:V1134">
    <cfRule type="expression" dxfId="1844" priority="726">
      <formula>"SIN DILIGENCIAR"</formula>
    </cfRule>
  </conditionalFormatting>
  <conditionalFormatting sqref="I1133:I1134">
    <cfRule type="expression" dxfId="1843" priority="725">
      <formula>"SIN DILIGENCIAR"</formula>
    </cfRule>
  </conditionalFormatting>
  <conditionalFormatting sqref="M1133:M1134">
    <cfRule type="expression" dxfId="1842" priority="724">
      <formula>"SIN DILIGENCIAR"</formula>
    </cfRule>
  </conditionalFormatting>
  <conditionalFormatting sqref="Q1133:Q1134">
    <cfRule type="expression" dxfId="1841" priority="723">
      <formula>"SIN DILIGENCIAR"</formula>
    </cfRule>
  </conditionalFormatting>
  <conditionalFormatting sqref="U1133:U1134">
    <cfRule type="expression" dxfId="1840" priority="722">
      <formula>"SIN DILIGENCIAR"</formula>
    </cfRule>
  </conditionalFormatting>
  <conditionalFormatting sqref="Y1133:Y1134">
    <cfRule type="expression" dxfId="1839" priority="721">
      <formula>"SIN DILIGENCIAR"</formula>
    </cfRule>
  </conditionalFormatting>
  <conditionalFormatting sqref="F1183:F1184 J1183:J1184 N1183:N1184 R1183:R1184 V1183:V1184">
    <cfRule type="expression" dxfId="1838" priority="720">
      <formula>"SIN DILIGENCIAR"</formula>
    </cfRule>
  </conditionalFormatting>
  <conditionalFormatting sqref="I1183:I1184">
    <cfRule type="expression" dxfId="1837" priority="719">
      <formula>"SIN DILIGENCIAR"</formula>
    </cfRule>
  </conditionalFormatting>
  <conditionalFormatting sqref="M1183:M1184">
    <cfRule type="expression" dxfId="1836" priority="718">
      <formula>"SIN DILIGENCIAR"</formula>
    </cfRule>
  </conditionalFormatting>
  <conditionalFormatting sqref="Q1183:Q1184">
    <cfRule type="expression" dxfId="1835" priority="717">
      <formula>"SIN DILIGENCIAR"</formula>
    </cfRule>
  </conditionalFormatting>
  <conditionalFormatting sqref="U1183:U1184">
    <cfRule type="expression" dxfId="1834" priority="716">
      <formula>"SIN DILIGENCIAR"</formula>
    </cfRule>
  </conditionalFormatting>
  <conditionalFormatting sqref="Y1183:Y1184">
    <cfRule type="expression" dxfId="1833" priority="715">
      <formula>"SIN DILIGENCIAR"</formula>
    </cfRule>
  </conditionalFormatting>
  <conditionalFormatting sqref="F1185:F1186 J1185:J1186 N1185:N1186 R1185:R1186 V1185:V1186">
    <cfRule type="expression" dxfId="1832" priority="714">
      <formula>"SIN DILIGENCIAR"</formula>
    </cfRule>
  </conditionalFormatting>
  <conditionalFormatting sqref="I1185:I1186">
    <cfRule type="expression" dxfId="1831" priority="713">
      <formula>"SIN DILIGENCIAR"</formula>
    </cfRule>
  </conditionalFormatting>
  <conditionalFormatting sqref="M1185:M1186">
    <cfRule type="expression" dxfId="1830" priority="712">
      <formula>"SIN DILIGENCIAR"</formula>
    </cfRule>
  </conditionalFormatting>
  <conditionalFormatting sqref="Q1185:Q1186">
    <cfRule type="expression" dxfId="1829" priority="711">
      <formula>"SIN DILIGENCIAR"</formula>
    </cfRule>
  </conditionalFormatting>
  <conditionalFormatting sqref="U1185:U1186">
    <cfRule type="expression" dxfId="1828" priority="710">
      <formula>"SIN DILIGENCIAR"</formula>
    </cfRule>
  </conditionalFormatting>
  <conditionalFormatting sqref="Y1185:Y1186">
    <cfRule type="expression" dxfId="1827" priority="709">
      <formula>"SIN DILIGENCIAR"</formula>
    </cfRule>
  </conditionalFormatting>
  <conditionalFormatting sqref="F1235:F1236 J1235:J1236 N1235:N1236 R1235:R1236 V1235:V1236">
    <cfRule type="expression" dxfId="1826" priority="708">
      <formula>"SIN DILIGENCIAR"</formula>
    </cfRule>
  </conditionalFormatting>
  <conditionalFormatting sqref="I1235:I1236">
    <cfRule type="expression" dxfId="1825" priority="707">
      <formula>"SIN DILIGENCIAR"</formula>
    </cfRule>
  </conditionalFormatting>
  <conditionalFormatting sqref="M1235:M1236">
    <cfRule type="expression" dxfId="1824" priority="706">
      <formula>"SIN DILIGENCIAR"</formula>
    </cfRule>
  </conditionalFormatting>
  <conditionalFormatting sqref="Q1235:Q1236">
    <cfRule type="expression" dxfId="1823" priority="705">
      <formula>"SIN DILIGENCIAR"</formula>
    </cfRule>
  </conditionalFormatting>
  <conditionalFormatting sqref="U1235:U1236">
    <cfRule type="expression" dxfId="1822" priority="704">
      <formula>"SIN DILIGENCIAR"</formula>
    </cfRule>
  </conditionalFormatting>
  <conditionalFormatting sqref="Y1235:Y1236">
    <cfRule type="expression" dxfId="1821" priority="703">
      <formula>"SIN DILIGENCIAR"</formula>
    </cfRule>
  </conditionalFormatting>
  <conditionalFormatting sqref="F1237:F1238 J1237:J1238 N1237:N1238 R1237:R1238 V1237:V1238">
    <cfRule type="expression" dxfId="1820" priority="702">
      <formula>"SIN DILIGENCIAR"</formula>
    </cfRule>
  </conditionalFormatting>
  <conditionalFormatting sqref="I1237:I1238">
    <cfRule type="expression" dxfId="1819" priority="701">
      <formula>"SIN DILIGENCIAR"</formula>
    </cfRule>
  </conditionalFormatting>
  <conditionalFormatting sqref="M1237:M1238">
    <cfRule type="expression" dxfId="1818" priority="700">
      <formula>"SIN DILIGENCIAR"</formula>
    </cfRule>
  </conditionalFormatting>
  <conditionalFormatting sqref="Q1237:Q1238">
    <cfRule type="expression" dxfId="1817" priority="699">
      <formula>"SIN DILIGENCIAR"</formula>
    </cfRule>
  </conditionalFormatting>
  <conditionalFormatting sqref="U1237:U1238">
    <cfRule type="expression" dxfId="1816" priority="698">
      <formula>"SIN DILIGENCIAR"</formula>
    </cfRule>
  </conditionalFormatting>
  <conditionalFormatting sqref="Y1237:Y1238">
    <cfRule type="expression" dxfId="1815" priority="697">
      <formula>"SIN DILIGENCIAR"</formula>
    </cfRule>
  </conditionalFormatting>
  <conditionalFormatting sqref="F1287:F1288 J1287:J1288 N1287:N1288 R1287:R1288 V1287:V1288">
    <cfRule type="expression" dxfId="1814" priority="696">
      <formula>"SIN DILIGENCIAR"</formula>
    </cfRule>
  </conditionalFormatting>
  <conditionalFormatting sqref="I1287:I1288">
    <cfRule type="expression" dxfId="1813" priority="695">
      <formula>"SIN DILIGENCIAR"</formula>
    </cfRule>
  </conditionalFormatting>
  <conditionalFormatting sqref="M1287:M1288">
    <cfRule type="expression" dxfId="1812" priority="694">
      <formula>"SIN DILIGENCIAR"</formula>
    </cfRule>
  </conditionalFormatting>
  <conditionalFormatting sqref="Q1287:Q1288">
    <cfRule type="expression" dxfId="1811" priority="693">
      <formula>"SIN DILIGENCIAR"</formula>
    </cfRule>
  </conditionalFormatting>
  <conditionalFormatting sqref="U1287:U1288">
    <cfRule type="expression" dxfId="1810" priority="692">
      <formula>"SIN DILIGENCIAR"</formula>
    </cfRule>
  </conditionalFormatting>
  <conditionalFormatting sqref="Y1287:Y1288">
    <cfRule type="expression" dxfId="1809" priority="691">
      <formula>"SIN DILIGENCIAR"</formula>
    </cfRule>
  </conditionalFormatting>
  <conditionalFormatting sqref="F1289:F1290 J1289:J1290 N1289:N1290 R1289:R1290 V1289:V1290">
    <cfRule type="expression" dxfId="1808" priority="690">
      <formula>"SIN DILIGENCIAR"</formula>
    </cfRule>
  </conditionalFormatting>
  <conditionalFormatting sqref="I1289:I1290">
    <cfRule type="expression" dxfId="1807" priority="689">
      <formula>"SIN DILIGENCIAR"</formula>
    </cfRule>
  </conditionalFormatting>
  <conditionalFormatting sqref="M1289:M1290">
    <cfRule type="expression" dxfId="1806" priority="688">
      <formula>"SIN DILIGENCIAR"</formula>
    </cfRule>
  </conditionalFormatting>
  <conditionalFormatting sqref="Q1289:Q1290">
    <cfRule type="expression" dxfId="1805" priority="687">
      <formula>"SIN DILIGENCIAR"</formula>
    </cfRule>
  </conditionalFormatting>
  <conditionalFormatting sqref="U1289:U1290">
    <cfRule type="expression" dxfId="1804" priority="686">
      <formula>"SIN DILIGENCIAR"</formula>
    </cfRule>
  </conditionalFormatting>
  <conditionalFormatting sqref="Y1289:Y1290">
    <cfRule type="expression" dxfId="1803" priority="685">
      <formula>"SIN DILIGENCIAR"</formula>
    </cfRule>
  </conditionalFormatting>
  <conditionalFormatting sqref="Z12:Z16 Z18:Z22 Z24:Z25 Z70:Z74 Z76:Z77 Z122:Z126 Z128:Z129 Z174:Z178 Z180:Z181 Z226:Z230 Z232:Z233 Z278:Z282 Z284:Z285 Z330:Z334 Z336:Z337 Z382:Z386 Z388:Z389 Z434:Z438 Z440:Z441 Z486:Z490 Z492:Z493 Z538:Z542 Z544:Z545 Z590:Z594 Z596:Z597 Z642:Z646 Z648:Z649 Z694:Z698 Z700:Z701 Z746:Z750 Z752:Z753 Z798:Z802 Z804:Z805 Z850:Z854 Z856:Z857 Z902:Z906 Z908:Z909 Z954:Z958 Z960:Z961 Z1006:Z1010 Z1012:Z1013 Z1058:Z1062 Z1064:Z1065 Z1110:Z1114 Z1116:Z1117 Z1162:Z1166 Z1168:Z1169 Z1214:Z1218 Z1220:Z1221 Z1266:Z1270 Z1272:Z1273 Z27:Z29 Z31:Z38 Z79:Z81 Z83:Z90 Z131:Z133 Z135:Z142 Z183:Z185 Z187:Z194 Z235:Z237 Z239:Z246 Z287:Z289 Z291:Z298 Z339:Z341 Z343:Z350 Z391:Z393 Z395:Z402 Z443:Z445 Z447:Z454 Z495:Z497 Z499:Z506 Z547:Z549 Z551:Z558 Z599:Z601 Z603:Z610 Z651:Z653 Z655:Z662 Z703:Z705 Z707:Z714 Z755:Z757 Z759:Z766 Z807:Z809 Z811:Z818 Z859:Z861 Z863:Z870 Z911:Z913 Z915:Z922 Z963:Z965 Z967:Z974 Z1015:Z1017 Z1019:Z1026 Z1067:Z1069 Z1071:Z1078 Z1119:Z1121 Z1123:Z1130 Z1171:Z1173 Z1175:Z1182 Z1223:Z1225 Z1227:Z1234 Z1275:Z1277 Z1279:Z1286 Z43:Z68 Z95:Z120 Z147:Z172 Z199:Z224 Z251:Z276 Z303:Z328 Z355:Z380 Z407:Z432 Z459:Z484 Z511:Z536 Z563:Z588 Z615:Z640 Z667:Z692 Z719:Z744 Z771:Z796 Z823:Z848 Z875:Z900 Z927:Z952 Z979:Z1004 Z1031:Z1056 Z1083:Z1108 Z1135:Z1160 Z1187:Z1212 Z1239:Z1264 Z1291:Z1312">
    <cfRule type="expression" dxfId="1802" priority="684">
      <formula>"SIN DILIGENCIAR"</formula>
    </cfRule>
  </conditionalFormatting>
  <conditionalFormatting sqref="AC13">
    <cfRule type="expression" dxfId="1801" priority="683">
      <formula>"SIN DILIGENCIAR"</formula>
    </cfRule>
  </conditionalFormatting>
  <conditionalFormatting sqref="AC14:AC24">
    <cfRule type="expression" dxfId="1800" priority="682">
      <formula>"SIN DILIGENCIAR"</formula>
    </cfRule>
  </conditionalFormatting>
  <conditionalFormatting sqref="AC33:AC38 AC70:AC74 AC76 AC43:AC68">
    <cfRule type="expression" dxfId="1799" priority="681">
      <formula>"SIN DILIGENCIAR"</formula>
    </cfRule>
  </conditionalFormatting>
  <conditionalFormatting sqref="AC85:AC90 AC122:AC126 AC128 AC95:AC120">
    <cfRule type="expression" dxfId="1798" priority="680">
      <formula>"SIN DILIGENCIAR"</formula>
    </cfRule>
  </conditionalFormatting>
  <conditionalFormatting sqref="AC137:AC142 AC174:AC178 AC180 AC147:AC172">
    <cfRule type="expression" dxfId="1797" priority="679">
      <formula>"SIN DILIGENCIAR"</formula>
    </cfRule>
  </conditionalFormatting>
  <conditionalFormatting sqref="AC189:AC194 AC226:AC230 AC232 AC199:AC224">
    <cfRule type="expression" dxfId="1796" priority="678">
      <formula>"SIN DILIGENCIAR"</formula>
    </cfRule>
  </conditionalFormatting>
  <conditionalFormatting sqref="AC241:AC246 AC278:AC282 AC284 AC251:AC276">
    <cfRule type="expression" dxfId="1795" priority="677">
      <formula>"SIN DILIGENCIAR"</formula>
    </cfRule>
  </conditionalFormatting>
  <conditionalFormatting sqref="AC293:AC298 AC330:AC334 AC336 AC303:AC328">
    <cfRule type="expression" dxfId="1794" priority="676">
      <formula>"SIN DILIGENCIAR"</formula>
    </cfRule>
  </conditionalFormatting>
  <conditionalFormatting sqref="AC345:AC350 AC382:AC386 AC388 AC355:AC380">
    <cfRule type="expression" dxfId="1793" priority="675">
      <formula>"SIN DILIGENCIAR"</formula>
    </cfRule>
  </conditionalFormatting>
  <conditionalFormatting sqref="AC397:AC402 AC434:AC438 AC440 AC407:AC432">
    <cfRule type="expression" dxfId="1792" priority="674">
      <formula>"SIN DILIGENCIAR"</formula>
    </cfRule>
  </conditionalFormatting>
  <conditionalFormatting sqref="AC449:AC454 AC486:AC490 AC492 AC459:AC484">
    <cfRule type="expression" dxfId="1791" priority="673">
      <formula>"SIN DILIGENCIAR"</formula>
    </cfRule>
  </conditionalFormatting>
  <conditionalFormatting sqref="AC501:AC506 AC538:AC542 AC544 AC511:AC536">
    <cfRule type="expression" dxfId="1790" priority="672">
      <formula>"SIN DILIGENCIAR"</formula>
    </cfRule>
  </conditionalFormatting>
  <conditionalFormatting sqref="AC553:AC558 AC590:AC594 AC596 AC563:AC588">
    <cfRule type="expression" dxfId="1789" priority="671">
      <formula>"SIN DILIGENCIAR"</formula>
    </cfRule>
  </conditionalFormatting>
  <conditionalFormatting sqref="AC605:AC610 AC642:AC646 AC648 AC615:AC640">
    <cfRule type="expression" dxfId="1788" priority="670">
      <formula>"SIN DILIGENCIAR"</formula>
    </cfRule>
  </conditionalFormatting>
  <conditionalFormatting sqref="AC657:AC662 AC694:AC698 AC700 AC667:AC692">
    <cfRule type="expression" dxfId="1787" priority="669">
      <formula>"SIN DILIGENCIAR"</formula>
    </cfRule>
  </conditionalFormatting>
  <conditionalFormatting sqref="AC709:AC714 AC746:AC750 AC752 AC719:AC744">
    <cfRule type="expression" dxfId="1786" priority="668">
      <formula>"SIN DILIGENCIAR"</formula>
    </cfRule>
  </conditionalFormatting>
  <conditionalFormatting sqref="AC761:AC766 AC798:AC802 AC804 AC771:AC796">
    <cfRule type="expression" dxfId="1785" priority="667">
      <formula>"SIN DILIGENCIAR"</formula>
    </cfRule>
  </conditionalFormatting>
  <conditionalFormatting sqref="AC813:AC818 AC850:AC854 AC856 AC823:AC848">
    <cfRule type="expression" dxfId="1784" priority="666">
      <formula>"SIN DILIGENCIAR"</formula>
    </cfRule>
  </conditionalFormatting>
  <conditionalFormatting sqref="AC865:AC870 AC902:AC906 AC908 AC875:AC900">
    <cfRule type="expression" dxfId="1783" priority="665">
      <formula>"SIN DILIGENCIAR"</formula>
    </cfRule>
  </conditionalFormatting>
  <conditionalFormatting sqref="AC917:AC922 AC954:AC958 AC960 AC927:AC952">
    <cfRule type="expression" dxfId="1782" priority="664">
      <formula>"SIN DILIGENCIAR"</formula>
    </cfRule>
  </conditionalFormatting>
  <conditionalFormatting sqref="AC969:AC974 AC1006:AC1010 AC1012 AC979:AC1004">
    <cfRule type="expression" dxfId="1781" priority="663">
      <formula>"SIN DILIGENCIAR"</formula>
    </cfRule>
  </conditionalFormatting>
  <conditionalFormatting sqref="AC1021:AC1026 AC1058:AC1062 AC1064 AC1031:AC1056">
    <cfRule type="expression" dxfId="1780" priority="662">
      <formula>"SIN DILIGENCIAR"</formula>
    </cfRule>
  </conditionalFormatting>
  <conditionalFormatting sqref="AC1073:AC1078 AC1110:AC1114 AC1116 AC1083:AC1108">
    <cfRule type="expression" dxfId="1779" priority="661">
      <formula>"SIN DILIGENCIAR"</formula>
    </cfRule>
  </conditionalFormatting>
  <conditionalFormatting sqref="AC1125:AC1130 AC1162:AC1166 AC1168 AC1135:AC1160">
    <cfRule type="expression" dxfId="1778" priority="660">
      <formula>"SIN DILIGENCIAR"</formula>
    </cfRule>
  </conditionalFormatting>
  <conditionalFormatting sqref="AC1177:AC1182 AC1214:AC1218 AC1220 AC1187:AC1212">
    <cfRule type="expression" dxfId="1777" priority="659">
      <formula>"SIN DILIGENCIAR"</formula>
    </cfRule>
  </conditionalFormatting>
  <conditionalFormatting sqref="AC1229:AC1234 AC1266:AC1270 AC1272 AC1239:AC1264">
    <cfRule type="expression" dxfId="1776" priority="658">
      <formula>"SIN DILIGENCIAR"</formula>
    </cfRule>
  </conditionalFormatting>
  <conditionalFormatting sqref="AC1281:AC1286 AC1291:AC1312">
    <cfRule type="expression" dxfId="1775" priority="657">
      <formula>"SIN DILIGENCIAR"</formula>
    </cfRule>
  </conditionalFormatting>
  <conditionalFormatting sqref="Z17">
    <cfRule type="expression" dxfId="1774" priority="656">
      <formula>"SIN DILIGENCIAR"</formula>
    </cfRule>
  </conditionalFormatting>
  <conditionalFormatting sqref="Z23">
    <cfRule type="expression" dxfId="1773" priority="655">
      <formula>"SIN DILIGENCIAR"</formula>
    </cfRule>
  </conditionalFormatting>
  <conditionalFormatting sqref="Z69 AC69">
    <cfRule type="expression" dxfId="1772" priority="654">
      <formula>"SIN DILIGENCIAR"</formula>
    </cfRule>
  </conditionalFormatting>
  <conditionalFormatting sqref="Z75 AC75">
    <cfRule type="expression" dxfId="1771" priority="653">
      <formula>"SIN DILIGENCIAR"</formula>
    </cfRule>
  </conditionalFormatting>
  <conditionalFormatting sqref="Z121 AC121">
    <cfRule type="expression" dxfId="1770" priority="652">
      <formula>"SIN DILIGENCIAR"</formula>
    </cfRule>
  </conditionalFormatting>
  <conditionalFormatting sqref="Z127 AC127">
    <cfRule type="expression" dxfId="1769" priority="651">
      <formula>"SIN DILIGENCIAR"</formula>
    </cfRule>
  </conditionalFormatting>
  <conditionalFormatting sqref="Z173 AC173">
    <cfRule type="expression" dxfId="1768" priority="650">
      <formula>"SIN DILIGENCIAR"</formula>
    </cfRule>
  </conditionalFormatting>
  <conditionalFormatting sqref="Z179 AC179">
    <cfRule type="expression" dxfId="1767" priority="649">
      <formula>"SIN DILIGENCIAR"</formula>
    </cfRule>
  </conditionalFormatting>
  <conditionalFormatting sqref="Z225 AC225">
    <cfRule type="expression" dxfId="1766" priority="648">
      <formula>"SIN DILIGENCIAR"</formula>
    </cfRule>
  </conditionalFormatting>
  <conditionalFormatting sqref="Z231 AC231">
    <cfRule type="expression" dxfId="1765" priority="647">
      <formula>"SIN DILIGENCIAR"</formula>
    </cfRule>
  </conditionalFormatting>
  <conditionalFormatting sqref="Z277 AC277">
    <cfRule type="expression" dxfId="1764" priority="646">
      <formula>"SIN DILIGENCIAR"</formula>
    </cfRule>
  </conditionalFormatting>
  <conditionalFormatting sqref="Z283 AC283">
    <cfRule type="expression" dxfId="1763" priority="645">
      <formula>"SIN DILIGENCIAR"</formula>
    </cfRule>
  </conditionalFormatting>
  <conditionalFormatting sqref="Z329 AC329">
    <cfRule type="expression" dxfId="1762" priority="644">
      <formula>"SIN DILIGENCIAR"</formula>
    </cfRule>
  </conditionalFormatting>
  <conditionalFormatting sqref="Z335 AC335">
    <cfRule type="expression" dxfId="1761" priority="643">
      <formula>"SIN DILIGENCIAR"</formula>
    </cfRule>
  </conditionalFormatting>
  <conditionalFormatting sqref="Z381 AC381">
    <cfRule type="expression" dxfId="1760" priority="642">
      <formula>"SIN DILIGENCIAR"</formula>
    </cfRule>
  </conditionalFormatting>
  <conditionalFormatting sqref="Z387 AC387">
    <cfRule type="expression" dxfId="1759" priority="641">
      <formula>"SIN DILIGENCIAR"</formula>
    </cfRule>
  </conditionalFormatting>
  <conditionalFormatting sqref="Z433 AC433">
    <cfRule type="expression" dxfId="1758" priority="640">
      <formula>"SIN DILIGENCIAR"</formula>
    </cfRule>
  </conditionalFormatting>
  <conditionalFormatting sqref="Z439 AC439">
    <cfRule type="expression" dxfId="1757" priority="639">
      <formula>"SIN DILIGENCIAR"</formula>
    </cfRule>
  </conditionalFormatting>
  <conditionalFormatting sqref="Z485 AC485">
    <cfRule type="expression" dxfId="1756" priority="638">
      <formula>"SIN DILIGENCIAR"</formula>
    </cfRule>
  </conditionalFormatting>
  <conditionalFormatting sqref="Z491 AC491">
    <cfRule type="expression" dxfId="1755" priority="637">
      <formula>"SIN DILIGENCIAR"</formula>
    </cfRule>
  </conditionalFormatting>
  <conditionalFormatting sqref="Z537 AC537">
    <cfRule type="expression" dxfId="1754" priority="636">
      <formula>"SIN DILIGENCIAR"</formula>
    </cfRule>
  </conditionalFormatting>
  <conditionalFormatting sqref="Z543 AC543">
    <cfRule type="expression" dxfId="1753" priority="635">
      <formula>"SIN DILIGENCIAR"</formula>
    </cfRule>
  </conditionalFormatting>
  <conditionalFormatting sqref="Z589 AC589">
    <cfRule type="expression" dxfId="1752" priority="634">
      <formula>"SIN DILIGENCIAR"</formula>
    </cfRule>
  </conditionalFormatting>
  <conditionalFormatting sqref="Z595 AC595">
    <cfRule type="expression" dxfId="1751" priority="633">
      <formula>"SIN DILIGENCIAR"</formula>
    </cfRule>
  </conditionalFormatting>
  <conditionalFormatting sqref="Z641 AC641">
    <cfRule type="expression" dxfId="1750" priority="632">
      <formula>"SIN DILIGENCIAR"</formula>
    </cfRule>
  </conditionalFormatting>
  <conditionalFormatting sqref="Z647 AC647">
    <cfRule type="expression" dxfId="1749" priority="631">
      <formula>"SIN DILIGENCIAR"</formula>
    </cfRule>
  </conditionalFormatting>
  <conditionalFormatting sqref="Z693 AC693">
    <cfRule type="expression" dxfId="1748" priority="630">
      <formula>"SIN DILIGENCIAR"</formula>
    </cfRule>
  </conditionalFormatting>
  <conditionalFormatting sqref="Z699 AC699">
    <cfRule type="expression" dxfId="1747" priority="629">
      <formula>"SIN DILIGENCIAR"</formula>
    </cfRule>
  </conditionalFormatting>
  <conditionalFormatting sqref="Z745 AC745">
    <cfRule type="expression" dxfId="1746" priority="628">
      <formula>"SIN DILIGENCIAR"</formula>
    </cfRule>
  </conditionalFormatting>
  <conditionalFormatting sqref="Z751 AC751">
    <cfRule type="expression" dxfId="1745" priority="627">
      <formula>"SIN DILIGENCIAR"</formula>
    </cfRule>
  </conditionalFormatting>
  <conditionalFormatting sqref="Z797 AC797">
    <cfRule type="expression" dxfId="1744" priority="626">
      <formula>"SIN DILIGENCIAR"</formula>
    </cfRule>
  </conditionalFormatting>
  <conditionalFormatting sqref="Z803 AC803">
    <cfRule type="expression" dxfId="1743" priority="625">
      <formula>"SIN DILIGENCIAR"</formula>
    </cfRule>
  </conditionalFormatting>
  <conditionalFormatting sqref="Z849 AC849">
    <cfRule type="expression" dxfId="1742" priority="624">
      <formula>"SIN DILIGENCIAR"</formula>
    </cfRule>
  </conditionalFormatting>
  <conditionalFormatting sqref="Z855 AC855">
    <cfRule type="expression" dxfId="1741" priority="623">
      <formula>"SIN DILIGENCIAR"</formula>
    </cfRule>
  </conditionalFormatting>
  <conditionalFormatting sqref="Z901 AC901">
    <cfRule type="expression" dxfId="1740" priority="622">
      <formula>"SIN DILIGENCIAR"</formula>
    </cfRule>
  </conditionalFormatting>
  <conditionalFormatting sqref="Z907 AC907">
    <cfRule type="expression" dxfId="1739" priority="621">
      <formula>"SIN DILIGENCIAR"</formula>
    </cfRule>
  </conditionalFormatting>
  <conditionalFormatting sqref="Z953 AC953">
    <cfRule type="expression" dxfId="1738" priority="620">
      <formula>"SIN DILIGENCIAR"</formula>
    </cfRule>
  </conditionalFormatting>
  <conditionalFormatting sqref="Z959 AC959">
    <cfRule type="expression" dxfId="1737" priority="619">
      <formula>"SIN DILIGENCIAR"</formula>
    </cfRule>
  </conditionalFormatting>
  <conditionalFormatting sqref="Z1005 AC1005">
    <cfRule type="expression" dxfId="1736" priority="618">
      <formula>"SIN DILIGENCIAR"</formula>
    </cfRule>
  </conditionalFormatting>
  <conditionalFormatting sqref="Z1011 AC1011">
    <cfRule type="expression" dxfId="1735" priority="617">
      <formula>"SIN DILIGENCIAR"</formula>
    </cfRule>
  </conditionalFormatting>
  <conditionalFormatting sqref="Z1057 AC1057">
    <cfRule type="expression" dxfId="1734" priority="616">
      <formula>"SIN DILIGENCIAR"</formula>
    </cfRule>
  </conditionalFormatting>
  <conditionalFormatting sqref="Z1063 AC1063">
    <cfRule type="expression" dxfId="1733" priority="615">
      <formula>"SIN DILIGENCIAR"</formula>
    </cfRule>
  </conditionalFormatting>
  <conditionalFormatting sqref="Z1109 AC1109">
    <cfRule type="expression" dxfId="1732" priority="614">
      <formula>"SIN DILIGENCIAR"</formula>
    </cfRule>
  </conditionalFormatting>
  <conditionalFormatting sqref="Z1115 AC1115">
    <cfRule type="expression" dxfId="1731" priority="613">
      <formula>"SIN DILIGENCIAR"</formula>
    </cfRule>
  </conditionalFormatting>
  <conditionalFormatting sqref="Z1161 AC1161">
    <cfRule type="expression" dxfId="1730" priority="612">
      <formula>"SIN DILIGENCIAR"</formula>
    </cfRule>
  </conditionalFormatting>
  <conditionalFormatting sqref="Z1167 AC1167">
    <cfRule type="expression" dxfId="1729" priority="611">
      <formula>"SIN DILIGENCIAR"</formula>
    </cfRule>
  </conditionalFormatting>
  <conditionalFormatting sqref="Z1213 AC1213">
    <cfRule type="expression" dxfId="1728" priority="610">
      <formula>"SIN DILIGENCIAR"</formula>
    </cfRule>
  </conditionalFormatting>
  <conditionalFormatting sqref="Z1219 AC1219">
    <cfRule type="expression" dxfId="1727" priority="609">
      <formula>"SIN DILIGENCIAR"</formula>
    </cfRule>
  </conditionalFormatting>
  <conditionalFormatting sqref="Z1265 AC1265">
    <cfRule type="expression" dxfId="1726" priority="608">
      <formula>"SIN DILIGENCIAR"</formula>
    </cfRule>
  </conditionalFormatting>
  <conditionalFormatting sqref="Z1271 AC1271">
    <cfRule type="expression" dxfId="1725" priority="607">
      <formula>"SIN DILIGENCIAR"</formula>
    </cfRule>
  </conditionalFormatting>
  <conditionalFormatting sqref="Z26">
    <cfRule type="expression" dxfId="1724" priority="606">
      <formula>"SIN DILIGENCIAR"</formula>
    </cfRule>
  </conditionalFormatting>
  <conditionalFormatting sqref="Z30">
    <cfRule type="expression" dxfId="1723" priority="605">
      <formula>"SIN DILIGENCIAR"</formula>
    </cfRule>
  </conditionalFormatting>
  <conditionalFormatting sqref="Z78">
    <cfRule type="expression" dxfId="1722" priority="604">
      <formula>"SIN DILIGENCIAR"</formula>
    </cfRule>
  </conditionalFormatting>
  <conditionalFormatting sqref="Z82">
    <cfRule type="expression" dxfId="1721" priority="603">
      <formula>"SIN DILIGENCIAR"</formula>
    </cfRule>
  </conditionalFormatting>
  <conditionalFormatting sqref="Z130">
    <cfRule type="expression" dxfId="1720" priority="602">
      <formula>"SIN DILIGENCIAR"</formula>
    </cfRule>
  </conditionalFormatting>
  <conditionalFormatting sqref="Z134">
    <cfRule type="expression" dxfId="1719" priority="601">
      <formula>"SIN DILIGENCIAR"</formula>
    </cfRule>
  </conditionalFormatting>
  <conditionalFormatting sqref="Z182">
    <cfRule type="expression" dxfId="1718" priority="600">
      <formula>"SIN DILIGENCIAR"</formula>
    </cfRule>
  </conditionalFormatting>
  <conditionalFormatting sqref="Z186">
    <cfRule type="expression" dxfId="1717" priority="599">
      <formula>"SIN DILIGENCIAR"</formula>
    </cfRule>
  </conditionalFormatting>
  <conditionalFormatting sqref="Z234">
    <cfRule type="expression" dxfId="1716" priority="598">
      <formula>"SIN DILIGENCIAR"</formula>
    </cfRule>
  </conditionalFormatting>
  <conditionalFormatting sqref="Z238">
    <cfRule type="expression" dxfId="1715" priority="597">
      <formula>"SIN DILIGENCIAR"</formula>
    </cfRule>
  </conditionalFormatting>
  <conditionalFormatting sqref="Z286">
    <cfRule type="expression" dxfId="1714" priority="596">
      <formula>"SIN DILIGENCIAR"</formula>
    </cfRule>
  </conditionalFormatting>
  <conditionalFormatting sqref="Z290">
    <cfRule type="expression" dxfId="1713" priority="595">
      <formula>"SIN DILIGENCIAR"</formula>
    </cfRule>
  </conditionalFormatting>
  <conditionalFormatting sqref="Z338">
    <cfRule type="expression" dxfId="1712" priority="594">
      <formula>"SIN DILIGENCIAR"</formula>
    </cfRule>
  </conditionalFormatting>
  <conditionalFormatting sqref="Z342">
    <cfRule type="expression" dxfId="1711" priority="593">
      <formula>"SIN DILIGENCIAR"</formula>
    </cfRule>
  </conditionalFormatting>
  <conditionalFormatting sqref="Z390">
    <cfRule type="expression" dxfId="1710" priority="592">
      <formula>"SIN DILIGENCIAR"</formula>
    </cfRule>
  </conditionalFormatting>
  <conditionalFormatting sqref="Z394">
    <cfRule type="expression" dxfId="1709" priority="591">
      <formula>"SIN DILIGENCIAR"</formula>
    </cfRule>
  </conditionalFormatting>
  <conditionalFormatting sqref="Z442">
    <cfRule type="expression" dxfId="1708" priority="590">
      <formula>"SIN DILIGENCIAR"</formula>
    </cfRule>
  </conditionalFormatting>
  <conditionalFormatting sqref="Z446">
    <cfRule type="expression" dxfId="1707" priority="589">
      <formula>"SIN DILIGENCIAR"</formula>
    </cfRule>
  </conditionalFormatting>
  <conditionalFormatting sqref="Z494">
    <cfRule type="expression" dxfId="1706" priority="588">
      <formula>"SIN DILIGENCIAR"</formula>
    </cfRule>
  </conditionalFormatting>
  <conditionalFormatting sqref="Z498">
    <cfRule type="expression" dxfId="1705" priority="587">
      <formula>"SIN DILIGENCIAR"</formula>
    </cfRule>
  </conditionalFormatting>
  <conditionalFormatting sqref="Z546">
    <cfRule type="expression" dxfId="1704" priority="586">
      <formula>"SIN DILIGENCIAR"</formula>
    </cfRule>
  </conditionalFormatting>
  <conditionalFormatting sqref="Z550">
    <cfRule type="expression" dxfId="1703" priority="585">
      <formula>"SIN DILIGENCIAR"</formula>
    </cfRule>
  </conditionalFormatting>
  <conditionalFormatting sqref="Z598">
    <cfRule type="expression" dxfId="1702" priority="584">
      <formula>"SIN DILIGENCIAR"</formula>
    </cfRule>
  </conditionalFormatting>
  <conditionalFormatting sqref="Z602">
    <cfRule type="expression" dxfId="1701" priority="583">
      <formula>"SIN DILIGENCIAR"</formula>
    </cfRule>
  </conditionalFormatting>
  <conditionalFormatting sqref="Z650">
    <cfRule type="expression" dxfId="1700" priority="582">
      <formula>"SIN DILIGENCIAR"</formula>
    </cfRule>
  </conditionalFormatting>
  <conditionalFormatting sqref="Z654">
    <cfRule type="expression" dxfId="1699" priority="581">
      <formula>"SIN DILIGENCIAR"</formula>
    </cfRule>
  </conditionalFormatting>
  <conditionalFormatting sqref="Z702">
    <cfRule type="expression" dxfId="1698" priority="580">
      <formula>"SIN DILIGENCIAR"</formula>
    </cfRule>
  </conditionalFormatting>
  <conditionalFormatting sqref="Z706">
    <cfRule type="expression" dxfId="1697" priority="579">
      <formula>"SIN DILIGENCIAR"</formula>
    </cfRule>
  </conditionalFormatting>
  <conditionalFormatting sqref="Z754">
    <cfRule type="expression" dxfId="1696" priority="578">
      <formula>"SIN DILIGENCIAR"</formula>
    </cfRule>
  </conditionalFormatting>
  <conditionalFormatting sqref="Z758">
    <cfRule type="expression" dxfId="1695" priority="577">
      <formula>"SIN DILIGENCIAR"</formula>
    </cfRule>
  </conditionalFormatting>
  <conditionalFormatting sqref="Z806">
    <cfRule type="expression" dxfId="1694" priority="576">
      <formula>"SIN DILIGENCIAR"</formula>
    </cfRule>
  </conditionalFormatting>
  <conditionalFormatting sqref="Z810">
    <cfRule type="expression" dxfId="1693" priority="575">
      <formula>"SIN DILIGENCIAR"</formula>
    </cfRule>
  </conditionalFormatting>
  <conditionalFormatting sqref="Z858">
    <cfRule type="expression" dxfId="1692" priority="574">
      <formula>"SIN DILIGENCIAR"</formula>
    </cfRule>
  </conditionalFormatting>
  <conditionalFormatting sqref="Z862">
    <cfRule type="expression" dxfId="1691" priority="573">
      <formula>"SIN DILIGENCIAR"</formula>
    </cfRule>
  </conditionalFormatting>
  <conditionalFormatting sqref="Z910">
    <cfRule type="expression" dxfId="1690" priority="572">
      <formula>"SIN DILIGENCIAR"</formula>
    </cfRule>
  </conditionalFormatting>
  <conditionalFormatting sqref="Z914">
    <cfRule type="expression" dxfId="1689" priority="571">
      <formula>"SIN DILIGENCIAR"</formula>
    </cfRule>
  </conditionalFormatting>
  <conditionalFormatting sqref="Z962">
    <cfRule type="expression" dxfId="1688" priority="570">
      <formula>"SIN DILIGENCIAR"</formula>
    </cfRule>
  </conditionalFormatting>
  <conditionalFormatting sqref="Z966">
    <cfRule type="expression" dxfId="1687" priority="569">
      <formula>"SIN DILIGENCIAR"</formula>
    </cfRule>
  </conditionalFormatting>
  <conditionalFormatting sqref="Z1014">
    <cfRule type="expression" dxfId="1686" priority="568">
      <formula>"SIN DILIGENCIAR"</formula>
    </cfRule>
  </conditionalFormatting>
  <conditionalFormatting sqref="Z1018">
    <cfRule type="expression" dxfId="1685" priority="567">
      <formula>"SIN DILIGENCIAR"</formula>
    </cfRule>
  </conditionalFormatting>
  <conditionalFormatting sqref="Z1066">
    <cfRule type="expression" dxfId="1684" priority="566">
      <formula>"SIN DILIGENCIAR"</formula>
    </cfRule>
  </conditionalFormatting>
  <conditionalFormatting sqref="Z1070">
    <cfRule type="expression" dxfId="1683" priority="565">
      <formula>"SIN DILIGENCIAR"</formula>
    </cfRule>
  </conditionalFormatting>
  <conditionalFormatting sqref="Z1118">
    <cfRule type="expression" dxfId="1682" priority="564">
      <formula>"SIN DILIGENCIAR"</formula>
    </cfRule>
  </conditionalFormatting>
  <conditionalFormatting sqref="Z1122">
    <cfRule type="expression" dxfId="1681" priority="563">
      <formula>"SIN DILIGENCIAR"</formula>
    </cfRule>
  </conditionalFormatting>
  <conditionalFormatting sqref="Z1170">
    <cfRule type="expression" dxfId="1680" priority="562">
      <formula>"SIN DILIGENCIAR"</formula>
    </cfRule>
  </conditionalFormatting>
  <conditionalFormatting sqref="Z1174">
    <cfRule type="expression" dxfId="1679" priority="561">
      <formula>"SIN DILIGENCIAR"</formula>
    </cfRule>
  </conditionalFormatting>
  <conditionalFormatting sqref="Z1222">
    <cfRule type="expression" dxfId="1678" priority="560">
      <formula>"SIN DILIGENCIAR"</formula>
    </cfRule>
  </conditionalFormatting>
  <conditionalFormatting sqref="Z1226">
    <cfRule type="expression" dxfId="1677" priority="559">
      <formula>"SIN DILIGENCIAR"</formula>
    </cfRule>
  </conditionalFormatting>
  <conditionalFormatting sqref="Z1274">
    <cfRule type="expression" dxfId="1676" priority="558">
      <formula>"SIN DILIGENCIAR"</formula>
    </cfRule>
  </conditionalFormatting>
  <conditionalFormatting sqref="Z1278">
    <cfRule type="expression" dxfId="1675" priority="557">
      <formula>"SIN DILIGENCIAR"</formula>
    </cfRule>
  </conditionalFormatting>
  <conditionalFormatting sqref="Z39:Z40">
    <cfRule type="expression" dxfId="1674" priority="556">
      <formula>"SIN DILIGENCIAR"</formula>
    </cfRule>
  </conditionalFormatting>
  <conditionalFormatting sqref="AC39:AC40">
    <cfRule type="expression" dxfId="1673" priority="555">
      <formula>"SIN DILIGENCIAR"</formula>
    </cfRule>
  </conditionalFormatting>
  <conditionalFormatting sqref="Z41:Z42">
    <cfRule type="expression" dxfId="1672" priority="554">
      <formula>"SIN DILIGENCIAR"</formula>
    </cfRule>
  </conditionalFormatting>
  <conditionalFormatting sqref="AC41:AC42">
    <cfRule type="expression" dxfId="1671" priority="553">
      <formula>"SIN DILIGENCIAR"</formula>
    </cfRule>
  </conditionalFormatting>
  <conditionalFormatting sqref="Z91:Z92">
    <cfRule type="expression" dxfId="1670" priority="552">
      <formula>"SIN DILIGENCIAR"</formula>
    </cfRule>
  </conditionalFormatting>
  <conditionalFormatting sqref="AC91:AC92">
    <cfRule type="expression" dxfId="1669" priority="551">
      <formula>"SIN DILIGENCIAR"</formula>
    </cfRule>
  </conditionalFormatting>
  <conditionalFormatting sqref="Z93:Z94">
    <cfRule type="expression" dxfId="1668" priority="550">
      <formula>"SIN DILIGENCIAR"</formula>
    </cfRule>
  </conditionalFormatting>
  <conditionalFormatting sqref="AC93:AC94">
    <cfRule type="expression" dxfId="1667" priority="549">
      <formula>"SIN DILIGENCIAR"</formula>
    </cfRule>
  </conditionalFormatting>
  <conditionalFormatting sqref="Z143:Z144">
    <cfRule type="expression" dxfId="1666" priority="548">
      <formula>"SIN DILIGENCIAR"</formula>
    </cfRule>
  </conditionalFormatting>
  <conditionalFormatting sqref="AC143:AC144">
    <cfRule type="expression" dxfId="1665" priority="547">
      <formula>"SIN DILIGENCIAR"</formula>
    </cfRule>
  </conditionalFormatting>
  <conditionalFormatting sqref="Z145:Z146">
    <cfRule type="expression" dxfId="1664" priority="546">
      <formula>"SIN DILIGENCIAR"</formula>
    </cfRule>
  </conditionalFormatting>
  <conditionalFormatting sqref="AC145:AC146">
    <cfRule type="expression" dxfId="1663" priority="545">
      <formula>"SIN DILIGENCIAR"</formula>
    </cfRule>
  </conditionalFormatting>
  <conditionalFormatting sqref="Z195:Z196">
    <cfRule type="expression" dxfId="1662" priority="544">
      <formula>"SIN DILIGENCIAR"</formula>
    </cfRule>
  </conditionalFormatting>
  <conditionalFormatting sqref="AC195:AC196">
    <cfRule type="expression" dxfId="1661" priority="543">
      <formula>"SIN DILIGENCIAR"</formula>
    </cfRule>
  </conditionalFormatting>
  <conditionalFormatting sqref="Z197:Z198">
    <cfRule type="expression" dxfId="1660" priority="542">
      <formula>"SIN DILIGENCIAR"</formula>
    </cfRule>
  </conditionalFormatting>
  <conditionalFormatting sqref="AC197:AC198">
    <cfRule type="expression" dxfId="1659" priority="541">
      <formula>"SIN DILIGENCIAR"</formula>
    </cfRule>
  </conditionalFormatting>
  <conditionalFormatting sqref="Z247:Z248">
    <cfRule type="expression" dxfId="1658" priority="540">
      <formula>"SIN DILIGENCIAR"</formula>
    </cfRule>
  </conditionalFormatting>
  <conditionalFormatting sqref="AC247:AC248">
    <cfRule type="expression" dxfId="1657" priority="539">
      <formula>"SIN DILIGENCIAR"</formula>
    </cfRule>
  </conditionalFormatting>
  <conditionalFormatting sqref="Z249:Z250">
    <cfRule type="expression" dxfId="1656" priority="538">
      <formula>"SIN DILIGENCIAR"</formula>
    </cfRule>
  </conditionalFormatting>
  <conditionalFormatting sqref="AC249:AC250">
    <cfRule type="expression" dxfId="1655" priority="537">
      <formula>"SIN DILIGENCIAR"</formula>
    </cfRule>
  </conditionalFormatting>
  <conditionalFormatting sqref="Z299:Z300">
    <cfRule type="expression" dxfId="1654" priority="536">
      <formula>"SIN DILIGENCIAR"</formula>
    </cfRule>
  </conditionalFormatting>
  <conditionalFormatting sqref="AC299:AC300">
    <cfRule type="expression" dxfId="1653" priority="535">
      <formula>"SIN DILIGENCIAR"</formula>
    </cfRule>
  </conditionalFormatting>
  <conditionalFormatting sqref="Z301:Z302">
    <cfRule type="expression" dxfId="1652" priority="534">
      <formula>"SIN DILIGENCIAR"</formula>
    </cfRule>
  </conditionalFormatting>
  <conditionalFormatting sqref="AC301:AC302">
    <cfRule type="expression" dxfId="1651" priority="533">
      <formula>"SIN DILIGENCIAR"</formula>
    </cfRule>
  </conditionalFormatting>
  <conditionalFormatting sqref="Z351:Z352">
    <cfRule type="expression" dxfId="1650" priority="532">
      <formula>"SIN DILIGENCIAR"</formula>
    </cfRule>
  </conditionalFormatting>
  <conditionalFormatting sqref="AC351:AC352">
    <cfRule type="expression" dxfId="1649" priority="531">
      <formula>"SIN DILIGENCIAR"</formula>
    </cfRule>
  </conditionalFormatting>
  <conditionalFormatting sqref="Z353:Z354">
    <cfRule type="expression" dxfId="1648" priority="530">
      <formula>"SIN DILIGENCIAR"</formula>
    </cfRule>
  </conditionalFormatting>
  <conditionalFormatting sqref="AC353:AC354">
    <cfRule type="expression" dxfId="1647" priority="529">
      <formula>"SIN DILIGENCIAR"</formula>
    </cfRule>
  </conditionalFormatting>
  <conditionalFormatting sqref="Z403:Z404">
    <cfRule type="expression" dxfId="1646" priority="528">
      <formula>"SIN DILIGENCIAR"</formula>
    </cfRule>
  </conditionalFormatting>
  <conditionalFormatting sqref="AC403:AC404">
    <cfRule type="expression" dxfId="1645" priority="527">
      <formula>"SIN DILIGENCIAR"</formula>
    </cfRule>
  </conditionalFormatting>
  <conditionalFormatting sqref="Z405:Z406">
    <cfRule type="expression" dxfId="1644" priority="526">
      <formula>"SIN DILIGENCIAR"</formula>
    </cfRule>
  </conditionalFormatting>
  <conditionalFormatting sqref="AC405:AC406">
    <cfRule type="expression" dxfId="1643" priority="525">
      <formula>"SIN DILIGENCIAR"</formula>
    </cfRule>
  </conditionalFormatting>
  <conditionalFormatting sqref="Z455:Z456">
    <cfRule type="expression" dxfId="1642" priority="524">
      <formula>"SIN DILIGENCIAR"</formula>
    </cfRule>
  </conditionalFormatting>
  <conditionalFormatting sqref="AC455:AC456">
    <cfRule type="expression" dxfId="1641" priority="523">
      <formula>"SIN DILIGENCIAR"</formula>
    </cfRule>
  </conditionalFormatting>
  <conditionalFormatting sqref="Z457:Z458">
    <cfRule type="expression" dxfId="1640" priority="522">
      <formula>"SIN DILIGENCIAR"</formula>
    </cfRule>
  </conditionalFormatting>
  <conditionalFormatting sqref="AC457:AC458">
    <cfRule type="expression" dxfId="1639" priority="521">
      <formula>"SIN DILIGENCIAR"</formula>
    </cfRule>
  </conditionalFormatting>
  <conditionalFormatting sqref="Z507:Z508">
    <cfRule type="expression" dxfId="1638" priority="520">
      <formula>"SIN DILIGENCIAR"</formula>
    </cfRule>
  </conditionalFormatting>
  <conditionalFormatting sqref="AC507:AC508">
    <cfRule type="expression" dxfId="1637" priority="519">
      <formula>"SIN DILIGENCIAR"</formula>
    </cfRule>
  </conditionalFormatting>
  <conditionalFormatting sqref="Z509:Z510">
    <cfRule type="expression" dxfId="1636" priority="518">
      <formula>"SIN DILIGENCIAR"</formula>
    </cfRule>
  </conditionalFormatting>
  <conditionalFormatting sqref="AC509:AC510">
    <cfRule type="expression" dxfId="1635" priority="517">
      <formula>"SIN DILIGENCIAR"</formula>
    </cfRule>
  </conditionalFormatting>
  <conditionalFormatting sqref="Z559:Z560">
    <cfRule type="expression" dxfId="1634" priority="516">
      <formula>"SIN DILIGENCIAR"</formula>
    </cfRule>
  </conditionalFormatting>
  <conditionalFormatting sqref="AC559:AC560">
    <cfRule type="expression" dxfId="1633" priority="515">
      <formula>"SIN DILIGENCIAR"</formula>
    </cfRule>
  </conditionalFormatting>
  <conditionalFormatting sqref="Z561:Z562">
    <cfRule type="expression" dxfId="1632" priority="514">
      <formula>"SIN DILIGENCIAR"</formula>
    </cfRule>
  </conditionalFormatting>
  <conditionalFormatting sqref="AC561:AC562">
    <cfRule type="expression" dxfId="1631" priority="513">
      <formula>"SIN DILIGENCIAR"</formula>
    </cfRule>
  </conditionalFormatting>
  <conditionalFormatting sqref="Z611:Z612">
    <cfRule type="expression" dxfId="1630" priority="512">
      <formula>"SIN DILIGENCIAR"</formula>
    </cfRule>
  </conditionalFormatting>
  <conditionalFormatting sqref="AC611:AC612">
    <cfRule type="expression" dxfId="1629" priority="511">
      <formula>"SIN DILIGENCIAR"</formula>
    </cfRule>
  </conditionalFormatting>
  <conditionalFormatting sqref="Z613:Z614">
    <cfRule type="expression" dxfId="1628" priority="510">
      <formula>"SIN DILIGENCIAR"</formula>
    </cfRule>
  </conditionalFormatting>
  <conditionalFormatting sqref="AC613:AC614">
    <cfRule type="expression" dxfId="1627" priority="509">
      <formula>"SIN DILIGENCIAR"</formula>
    </cfRule>
  </conditionalFormatting>
  <conditionalFormatting sqref="Z663:Z664">
    <cfRule type="expression" dxfId="1626" priority="508">
      <formula>"SIN DILIGENCIAR"</formula>
    </cfRule>
  </conditionalFormatting>
  <conditionalFormatting sqref="AC663:AC664">
    <cfRule type="expression" dxfId="1625" priority="507">
      <formula>"SIN DILIGENCIAR"</formula>
    </cfRule>
  </conditionalFormatting>
  <conditionalFormatting sqref="Z665:Z666">
    <cfRule type="expression" dxfId="1624" priority="506">
      <formula>"SIN DILIGENCIAR"</formula>
    </cfRule>
  </conditionalFormatting>
  <conditionalFormatting sqref="AC665:AC666">
    <cfRule type="expression" dxfId="1623" priority="505">
      <formula>"SIN DILIGENCIAR"</formula>
    </cfRule>
  </conditionalFormatting>
  <conditionalFormatting sqref="Z715:Z716">
    <cfRule type="expression" dxfId="1622" priority="504">
      <formula>"SIN DILIGENCIAR"</formula>
    </cfRule>
  </conditionalFormatting>
  <conditionalFormatting sqref="AC715:AC716">
    <cfRule type="expression" dxfId="1621" priority="503">
      <formula>"SIN DILIGENCIAR"</formula>
    </cfRule>
  </conditionalFormatting>
  <conditionalFormatting sqref="Z717:Z718">
    <cfRule type="expression" dxfId="1620" priority="502">
      <formula>"SIN DILIGENCIAR"</formula>
    </cfRule>
  </conditionalFormatting>
  <conditionalFormatting sqref="AC717:AC718">
    <cfRule type="expression" dxfId="1619" priority="501">
      <formula>"SIN DILIGENCIAR"</formula>
    </cfRule>
  </conditionalFormatting>
  <conditionalFormatting sqref="Z767:Z768">
    <cfRule type="expression" dxfId="1618" priority="500">
      <formula>"SIN DILIGENCIAR"</formula>
    </cfRule>
  </conditionalFormatting>
  <conditionalFormatting sqref="AC767:AC768">
    <cfRule type="expression" dxfId="1617" priority="499">
      <formula>"SIN DILIGENCIAR"</formula>
    </cfRule>
  </conditionalFormatting>
  <conditionalFormatting sqref="Z769:Z770">
    <cfRule type="expression" dxfId="1616" priority="498">
      <formula>"SIN DILIGENCIAR"</formula>
    </cfRule>
  </conditionalFormatting>
  <conditionalFormatting sqref="AC769:AC770">
    <cfRule type="expression" dxfId="1615" priority="497">
      <formula>"SIN DILIGENCIAR"</formula>
    </cfRule>
  </conditionalFormatting>
  <conditionalFormatting sqref="Z819:Z820">
    <cfRule type="expression" dxfId="1614" priority="496">
      <formula>"SIN DILIGENCIAR"</formula>
    </cfRule>
  </conditionalFormatting>
  <conditionalFormatting sqref="AC819:AC820">
    <cfRule type="expression" dxfId="1613" priority="495">
      <formula>"SIN DILIGENCIAR"</formula>
    </cfRule>
  </conditionalFormatting>
  <conditionalFormatting sqref="Z821:Z822">
    <cfRule type="expression" dxfId="1612" priority="494">
      <formula>"SIN DILIGENCIAR"</formula>
    </cfRule>
  </conditionalFormatting>
  <conditionalFormatting sqref="AC821:AC822">
    <cfRule type="expression" dxfId="1611" priority="493">
      <formula>"SIN DILIGENCIAR"</formula>
    </cfRule>
  </conditionalFormatting>
  <conditionalFormatting sqref="Z871:Z872">
    <cfRule type="expression" dxfId="1610" priority="492">
      <formula>"SIN DILIGENCIAR"</formula>
    </cfRule>
  </conditionalFormatting>
  <conditionalFormatting sqref="AC871:AC872">
    <cfRule type="expression" dxfId="1609" priority="491">
      <formula>"SIN DILIGENCIAR"</formula>
    </cfRule>
  </conditionalFormatting>
  <conditionalFormatting sqref="Z873:Z874">
    <cfRule type="expression" dxfId="1608" priority="490">
      <formula>"SIN DILIGENCIAR"</formula>
    </cfRule>
  </conditionalFormatting>
  <conditionalFormatting sqref="AC873:AC874">
    <cfRule type="expression" dxfId="1607" priority="489">
      <formula>"SIN DILIGENCIAR"</formula>
    </cfRule>
  </conditionalFormatting>
  <conditionalFormatting sqref="Z923:Z924">
    <cfRule type="expression" dxfId="1606" priority="488">
      <formula>"SIN DILIGENCIAR"</formula>
    </cfRule>
  </conditionalFormatting>
  <conditionalFormatting sqref="AC923:AC924">
    <cfRule type="expression" dxfId="1605" priority="487">
      <formula>"SIN DILIGENCIAR"</formula>
    </cfRule>
  </conditionalFormatting>
  <conditionalFormatting sqref="Z925:Z926">
    <cfRule type="expression" dxfId="1604" priority="486">
      <formula>"SIN DILIGENCIAR"</formula>
    </cfRule>
  </conditionalFormatting>
  <conditionalFormatting sqref="AC925:AC926">
    <cfRule type="expression" dxfId="1603" priority="485">
      <formula>"SIN DILIGENCIAR"</formula>
    </cfRule>
  </conditionalFormatting>
  <conditionalFormatting sqref="Z975:Z976">
    <cfRule type="expression" dxfId="1602" priority="484">
      <formula>"SIN DILIGENCIAR"</formula>
    </cfRule>
  </conditionalFormatting>
  <conditionalFormatting sqref="AC975:AC976">
    <cfRule type="expression" dxfId="1601" priority="483">
      <formula>"SIN DILIGENCIAR"</formula>
    </cfRule>
  </conditionalFormatting>
  <conditionalFormatting sqref="Z977:Z978">
    <cfRule type="expression" dxfId="1600" priority="482">
      <formula>"SIN DILIGENCIAR"</formula>
    </cfRule>
  </conditionalFormatting>
  <conditionalFormatting sqref="AC977:AC978">
    <cfRule type="expression" dxfId="1599" priority="481">
      <formula>"SIN DILIGENCIAR"</formula>
    </cfRule>
  </conditionalFormatting>
  <conditionalFormatting sqref="Z1027:Z1028">
    <cfRule type="expression" dxfId="1598" priority="480">
      <formula>"SIN DILIGENCIAR"</formula>
    </cfRule>
  </conditionalFormatting>
  <conditionalFormatting sqref="AC1027:AC1028">
    <cfRule type="expression" dxfId="1597" priority="479">
      <formula>"SIN DILIGENCIAR"</formula>
    </cfRule>
  </conditionalFormatting>
  <conditionalFormatting sqref="Z1029:Z1030">
    <cfRule type="expression" dxfId="1596" priority="478">
      <formula>"SIN DILIGENCIAR"</formula>
    </cfRule>
  </conditionalFormatting>
  <conditionalFormatting sqref="AC1029:AC1030">
    <cfRule type="expression" dxfId="1595" priority="477">
      <formula>"SIN DILIGENCIAR"</formula>
    </cfRule>
  </conditionalFormatting>
  <conditionalFormatting sqref="Z1079:Z1080">
    <cfRule type="expression" dxfId="1594" priority="476">
      <formula>"SIN DILIGENCIAR"</formula>
    </cfRule>
  </conditionalFormatting>
  <conditionalFormatting sqref="AC1079:AC1080">
    <cfRule type="expression" dxfId="1593" priority="475">
      <formula>"SIN DILIGENCIAR"</formula>
    </cfRule>
  </conditionalFormatting>
  <conditionalFormatting sqref="Z1081:Z1082">
    <cfRule type="expression" dxfId="1592" priority="474">
      <formula>"SIN DILIGENCIAR"</formula>
    </cfRule>
  </conditionalFormatting>
  <conditionalFormatting sqref="AC1081:AC1082">
    <cfRule type="expression" dxfId="1591" priority="473">
      <formula>"SIN DILIGENCIAR"</formula>
    </cfRule>
  </conditionalFormatting>
  <conditionalFormatting sqref="Z1131:Z1132">
    <cfRule type="expression" dxfId="1590" priority="472">
      <formula>"SIN DILIGENCIAR"</formula>
    </cfRule>
  </conditionalFormatting>
  <conditionalFormatting sqref="AC1131:AC1132">
    <cfRule type="expression" dxfId="1589" priority="471">
      <formula>"SIN DILIGENCIAR"</formula>
    </cfRule>
  </conditionalFormatting>
  <conditionalFormatting sqref="Z1133:Z1134">
    <cfRule type="expression" dxfId="1588" priority="470">
      <formula>"SIN DILIGENCIAR"</formula>
    </cfRule>
  </conditionalFormatting>
  <conditionalFormatting sqref="AC1133:AC1134">
    <cfRule type="expression" dxfId="1587" priority="469">
      <formula>"SIN DILIGENCIAR"</formula>
    </cfRule>
  </conditionalFormatting>
  <conditionalFormatting sqref="Z1183:Z1184">
    <cfRule type="expression" dxfId="1586" priority="468">
      <formula>"SIN DILIGENCIAR"</formula>
    </cfRule>
  </conditionalFormatting>
  <conditionalFormatting sqref="AC1183:AC1184">
    <cfRule type="expression" dxfId="1585" priority="467">
      <formula>"SIN DILIGENCIAR"</formula>
    </cfRule>
  </conditionalFormatting>
  <conditionalFormatting sqref="Z1185:Z1186">
    <cfRule type="expression" dxfId="1584" priority="466">
      <formula>"SIN DILIGENCIAR"</formula>
    </cfRule>
  </conditionalFormatting>
  <conditionalFormatting sqref="AC1185:AC1186">
    <cfRule type="expression" dxfId="1583" priority="465">
      <formula>"SIN DILIGENCIAR"</formula>
    </cfRule>
  </conditionalFormatting>
  <conditionalFormatting sqref="Z1235:Z1236">
    <cfRule type="expression" dxfId="1582" priority="464">
      <formula>"SIN DILIGENCIAR"</formula>
    </cfRule>
  </conditionalFormatting>
  <conditionalFormatting sqref="AC1235:AC1236">
    <cfRule type="expression" dxfId="1581" priority="463">
      <formula>"SIN DILIGENCIAR"</formula>
    </cfRule>
  </conditionalFormatting>
  <conditionalFormatting sqref="Z1237:Z1238">
    <cfRule type="expression" dxfId="1580" priority="462">
      <formula>"SIN DILIGENCIAR"</formula>
    </cfRule>
  </conditionalFormatting>
  <conditionalFormatting sqref="AC1237:AC1238">
    <cfRule type="expression" dxfId="1579" priority="461">
      <formula>"SIN DILIGENCIAR"</formula>
    </cfRule>
  </conditionalFormatting>
  <conditionalFormatting sqref="Z1287:Z1288">
    <cfRule type="expression" dxfId="1578" priority="460">
      <formula>"SIN DILIGENCIAR"</formula>
    </cfRule>
  </conditionalFormatting>
  <conditionalFormatting sqref="AC1287:AC1288">
    <cfRule type="expression" dxfId="1577" priority="459">
      <formula>"SIN DILIGENCIAR"</formula>
    </cfRule>
  </conditionalFormatting>
  <conditionalFormatting sqref="Z1289:Z1290">
    <cfRule type="expression" dxfId="1576" priority="458">
      <formula>"SIN DILIGENCIAR"</formula>
    </cfRule>
  </conditionalFormatting>
  <conditionalFormatting sqref="AC1289:AC1290">
    <cfRule type="expression" dxfId="1575" priority="457">
      <formula>"SIN DILIGENCIAR"</formula>
    </cfRule>
  </conditionalFormatting>
  <conditionalFormatting sqref="AD12:AD16 AD18:AD22 AD24:AD25 AD70:AD74 AD76:AD77 AD122:AD126 AD128:AD129 AD174:AD178 AD180:AD181 AD226:AD230 AD232:AD233 AD278:AD282 AD284:AD285 AD330:AD334 AD336:AD337 AD382:AD386 AD388:AD389 AD434:AD438 AD440:AD441 AD486:AD490 AD492:AD493 AD538:AD542 AD544:AD545 AD590:AD594 AD596:AD597 AD642:AD646 AD648:AD649 AD694:AD698 AD700:AD701 AD746:AD750 AD752:AD753 AD798:AD802 AD804:AD805 AD850:AD854 AD856:AD857 AD902:AD906 AD908:AD909 AD954:AD958 AD960:AD961 AD1006:AD1010 AD1012:AD1013 AD1058:AD1062 AD1064:AD1065 AD1110:AD1114 AD1116:AD1117 AD1162:AD1166 AD1168:AD1169 AD1214:AD1218 AD1220:AD1221 AD1266:AD1270 AD1272:AD1273 AD27:AD29 AD31:AD38 AD79:AD81 AD83:AD90 AD131:AD133 AD135:AD142 AD183:AD185 AD187:AD194 AD235:AD237 AD239:AD246 AD287:AD289 AD291:AD298 AD339:AD341 AD343:AD350 AD391:AD393 AD395:AD402 AD443:AD445 AD447:AD454 AD495:AD497 AD499:AD506 AD547:AD549 AD551:AD558 AD599:AD601 AD603:AD610 AD651:AD653 AD655:AD662 AD703:AD705 AD707:AD714 AD755:AD757 AD759:AD766 AD807:AD809 AD811:AD818 AD859:AD861 AD863:AD870 AD911:AD913 AD915:AD922 AD963:AD965 AD967:AD974 AD1015:AD1017 AD1019:AD1026 AD1067:AD1069 AD1071:AD1078 AD1119:AD1121 AD1123:AD1130 AD1171:AD1173 AD1175:AD1182 AD1223:AD1225 AD1227:AD1234 AD1275:AD1277 AD1279:AD1286 AD43:AD68 AD95:AD120 AD147:AD172 AD199:AD224 AD251:AD276 AD303:AD328 AD355:AD380 AD407:AD432 AD459:AD484 AD511:AD536 AD563:AD588 AD615:AD640 AD667:AD692 AD719:AD744 AD771:AD796 AD823:AD848 AD875:AD900 AD927:AD952 AD979:AD1004 AD1031:AD1056 AD1083:AD1108 AD1135:AD1160 AD1187:AD1212 AD1239:AD1264 AD1291:AD1312">
    <cfRule type="expression" dxfId="1574" priority="456">
      <formula>"SIN DILIGENCIAR"</formula>
    </cfRule>
  </conditionalFormatting>
  <conditionalFormatting sqref="AG13">
    <cfRule type="expression" dxfId="1573" priority="455">
      <formula>"SIN DILIGENCIAR"</formula>
    </cfRule>
  </conditionalFormatting>
  <conditionalFormatting sqref="AG14:AG24">
    <cfRule type="expression" dxfId="1572" priority="454">
      <formula>"SIN DILIGENCIAR"</formula>
    </cfRule>
  </conditionalFormatting>
  <conditionalFormatting sqref="AG33:AG38 AG70:AG74 AG76 AG43:AG68">
    <cfRule type="expression" dxfId="1571" priority="453">
      <formula>"SIN DILIGENCIAR"</formula>
    </cfRule>
  </conditionalFormatting>
  <conditionalFormatting sqref="AG85:AG90 AG122:AG126 AG128 AG95:AG120">
    <cfRule type="expression" dxfId="1570" priority="452">
      <formula>"SIN DILIGENCIAR"</formula>
    </cfRule>
  </conditionalFormatting>
  <conditionalFormatting sqref="AG137:AG142 AG174:AG178 AG180 AG147:AG172">
    <cfRule type="expression" dxfId="1569" priority="451">
      <formula>"SIN DILIGENCIAR"</formula>
    </cfRule>
  </conditionalFormatting>
  <conditionalFormatting sqref="AG189:AG194 AG226:AG230 AG232 AG199:AG224">
    <cfRule type="expression" dxfId="1568" priority="450">
      <formula>"SIN DILIGENCIAR"</formula>
    </cfRule>
  </conditionalFormatting>
  <conditionalFormatting sqref="AG241:AG246 AG278:AG282 AG284 AG251:AG276">
    <cfRule type="expression" dxfId="1567" priority="449">
      <formula>"SIN DILIGENCIAR"</formula>
    </cfRule>
  </conditionalFormatting>
  <conditionalFormatting sqref="AG293:AG298 AG330:AG334 AG336 AG303:AG328">
    <cfRule type="expression" dxfId="1566" priority="448">
      <formula>"SIN DILIGENCIAR"</formula>
    </cfRule>
  </conditionalFormatting>
  <conditionalFormatting sqref="AG345:AG350 AG382:AG386 AG388 AG355:AG380">
    <cfRule type="expression" dxfId="1565" priority="447">
      <formula>"SIN DILIGENCIAR"</formula>
    </cfRule>
  </conditionalFormatting>
  <conditionalFormatting sqref="AG397:AG402 AG434:AG438 AG440 AG407:AG432">
    <cfRule type="expression" dxfId="1564" priority="446">
      <formula>"SIN DILIGENCIAR"</formula>
    </cfRule>
  </conditionalFormatting>
  <conditionalFormatting sqref="AG449:AG454 AG486:AG490 AG492 AG459:AG484">
    <cfRule type="expression" dxfId="1563" priority="445">
      <formula>"SIN DILIGENCIAR"</formula>
    </cfRule>
  </conditionalFormatting>
  <conditionalFormatting sqref="AG501:AG506 AG538:AG542 AG544 AG511:AG536">
    <cfRule type="expression" dxfId="1562" priority="444">
      <formula>"SIN DILIGENCIAR"</formula>
    </cfRule>
  </conditionalFormatting>
  <conditionalFormatting sqref="AG553:AG558 AG590:AG594 AG596 AG563:AG588">
    <cfRule type="expression" dxfId="1561" priority="443">
      <formula>"SIN DILIGENCIAR"</formula>
    </cfRule>
  </conditionalFormatting>
  <conditionalFormatting sqref="AG605:AG610 AG642:AG646 AG648 AG615:AG640">
    <cfRule type="expression" dxfId="1560" priority="442">
      <formula>"SIN DILIGENCIAR"</formula>
    </cfRule>
  </conditionalFormatting>
  <conditionalFormatting sqref="AG657:AG662 AG694:AG698 AG700 AG667:AG692">
    <cfRule type="expression" dxfId="1559" priority="441">
      <formula>"SIN DILIGENCIAR"</formula>
    </cfRule>
  </conditionalFormatting>
  <conditionalFormatting sqref="AG709:AG714 AG746:AG750 AG752 AG719:AG744">
    <cfRule type="expression" dxfId="1558" priority="440">
      <formula>"SIN DILIGENCIAR"</formula>
    </cfRule>
  </conditionalFormatting>
  <conditionalFormatting sqref="AG761:AG766 AG798:AG802 AG804 AG771:AG796">
    <cfRule type="expression" dxfId="1557" priority="439">
      <formula>"SIN DILIGENCIAR"</formula>
    </cfRule>
  </conditionalFormatting>
  <conditionalFormatting sqref="AG813:AG818 AG850:AG854 AG856 AG823:AG848">
    <cfRule type="expression" dxfId="1556" priority="438">
      <formula>"SIN DILIGENCIAR"</formula>
    </cfRule>
  </conditionalFormatting>
  <conditionalFormatting sqref="AG865:AG870 AG902:AG906 AG908 AG875:AG900">
    <cfRule type="expression" dxfId="1555" priority="437">
      <formula>"SIN DILIGENCIAR"</formula>
    </cfRule>
  </conditionalFormatting>
  <conditionalFormatting sqref="AG917:AG922 AG954:AG958 AG960 AG927:AG952">
    <cfRule type="expression" dxfId="1554" priority="436">
      <formula>"SIN DILIGENCIAR"</formula>
    </cfRule>
  </conditionalFormatting>
  <conditionalFormatting sqref="AG969:AG974 AG1006:AG1010 AG1012 AG979:AG1004">
    <cfRule type="expression" dxfId="1553" priority="435">
      <formula>"SIN DILIGENCIAR"</formula>
    </cfRule>
  </conditionalFormatting>
  <conditionalFormatting sqref="AG1021:AG1026 AG1058:AG1062 AG1064 AG1031:AG1056">
    <cfRule type="expression" dxfId="1552" priority="434">
      <formula>"SIN DILIGENCIAR"</formula>
    </cfRule>
  </conditionalFormatting>
  <conditionalFormatting sqref="AG1073:AG1078 AG1110:AG1114 AG1116 AG1083:AG1108">
    <cfRule type="expression" dxfId="1551" priority="433">
      <formula>"SIN DILIGENCIAR"</formula>
    </cfRule>
  </conditionalFormatting>
  <conditionalFormatting sqref="AG1125:AG1130 AG1162:AG1166 AG1168 AG1135:AG1160">
    <cfRule type="expression" dxfId="1550" priority="432">
      <formula>"SIN DILIGENCIAR"</formula>
    </cfRule>
  </conditionalFormatting>
  <conditionalFormatting sqref="AG1177:AG1182 AG1214:AG1218 AG1220 AG1187:AG1212">
    <cfRule type="expression" dxfId="1549" priority="431">
      <formula>"SIN DILIGENCIAR"</formula>
    </cfRule>
  </conditionalFormatting>
  <conditionalFormatting sqref="AG1229:AG1234 AG1266:AG1270 AG1272 AG1239:AG1264">
    <cfRule type="expression" dxfId="1548" priority="430">
      <formula>"SIN DILIGENCIAR"</formula>
    </cfRule>
  </conditionalFormatting>
  <conditionalFormatting sqref="AG1281:AG1286 AG1291:AG1312">
    <cfRule type="expression" dxfId="1547" priority="429">
      <formula>"SIN DILIGENCIAR"</formula>
    </cfRule>
  </conditionalFormatting>
  <conditionalFormatting sqref="AD17">
    <cfRule type="expression" dxfId="1546" priority="428">
      <formula>"SIN DILIGENCIAR"</formula>
    </cfRule>
  </conditionalFormatting>
  <conditionalFormatting sqref="AD23">
    <cfRule type="expression" dxfId="1545" priority="427">
      <formula>"SIN DILIGENCIAR"</formula>
    </cfRule>
  </conditionalFormatting>
  <conditionalFormatting sqref="AD69 AG69">
    <cfRule type="expression" dxfId="1544" priority="426">
      <formula>"SIN DILIGENCIAR"</formula>
    </cfRule>
  </conditionalFormatting>
  <conditionalFormatting sqref="AD75 AG75">
    <cfRule type="expression" dxfId="1543" priority="425">
      <formula>"SIN DILIGENCIAR"</formula>
    </cfRule>
  </conditionalFormatting>
  <conditionalFormatting sqref="AD121 AG121">
    <cfRule type="expression" dxfId="1542" priority="424">
      <formula>"SIN DILIGENCIAR"</formula>
    </cfRule>
  </conditionalFormatting>
  <conditionalFormatting sqref="AD127 AG127">
    <cfRule type="expression" dxfId="1541" priority="423">
      <formula>"SIN DILIGENCIAR"</formula>
    </cfRule>
  </conditionalFormatting>
  <conditionalFormatting sqref="AD173 AG173">
    <cfRule type="expression" dxfId="1540" priority="422">
      <formula>"SIN DILIGENCIAR"</formula>
    </cfRule>
  </conditionalFormatting>
  <conditionalFormatting sqref="AD179 AG179">
    <cfRule type="expression" dxfId="1539" priority="421">
      <formula>"SIN DILIGENCIAR"</formula>
    </cfRule>
  </conditionalFormatting>
  <conditionalFormatting sqref="AD225 AG225">
    <cfRule type="expression" dxfId="1538" priority="420">
      <formula>"SIN DILIGENCIAR"</formula>
    </cfRule>
  </conditionalFormatting>
  <conditionalFormatting sqref="AD231 AG231">
    <cfRule type="expression" dxfId="1537" priority="419">
      <formula>"SIN DILIGENCIAR"</formula>
    </cfRule>
  </conditionalFormatting>
  <conditionalFormatting sqref="AD277 AG277">
    <cfRule type="expression" dxfId="1536" priority="418">
      <formula>"SIN DILIGENCIAR"</formula>
    </cfRule>
  </conditionalFormatting>
  <conditionalFormatting sqref="AD283 AG283">
    <cfRule type="expression" dxfId="1535" priority="417">
      <formula>"SIN DILIGENCIAR"</formula>
    </cfRule>
  </conditionalFormatting>
  <conditionalFormatting sqref="AD329 AG329">
    <cfRule type="expression" dxfId="1534" priority="416">
      <formula>"SIN DILIGENCIAR"</formula>
    </cfRule>
  </conditionalFormatting>
  <conditionalFormatting sqref="AD335 AG335">
    <cfRule type="expression" dxfId="1533" priority="415">
      <formula>"SIN DILIGENCIAR"</formula>
    </cfRule>
  </conditionalFormatting>
  <conditionalFormatting sqref="AD381 AG381">
    <cfRule type="expression" dxfId="1532" priority="414">
      <formula>"SIN DILIGENCIAR"</formula>
    </cfRule>
  </conditionalFormatting>
  <conditionalFormatting sqref="AD387 AG387">
    <cfRule type="expression" dxfId="1531" priority="413">
      <formula>"SIN DILIGENCIAR"</formula>
    </cfRule>
  </conditionalFormatting>
  <conditionalFormatting sqref="AD433 AG433">
    <cfRule type="expression" dxfId="1530" priority="412">
      <formula>"SIN DILIGENCIAR"</formula>
    </cfRule>
  </conditionalFormatting>
  <conditionalFormatting sqref="AD439 AG439">
    <cfRule type="expression" dxfId="1529" priority="411">
      <formula>"SIN DILIGENCIAR"</formula>
    </cfRule>
  </conditionalFormatting>
  <conditionalFormatting sqref="AD485 AG485">
    <cfRule type="expression" dxfId="1528" priority="410">
      <formula>"SIN DILIGENCIAR"</formula>
    </cfRule>
  </conditionalFormatting>
  <conditionalFormatting sqref="AD491 AG491">
    <cfRule type="expression" dxfId="1527" priority="409">
      <formula>"SIN DILIGENCIAR"</formula>
    </cfRule>
  </conditionalFormatting>
  <conditionalFormatting sqref="AD537 AG537">
    <cfRule type="expression" dxfId="1526" priority="408">
      <formula>"SIN DILIGENCIAR"</formula>
    </cfRule>
  </conditionalFormatting>
  <conditionalFormatting sqref="AD543 AG543">
    <cfRule type="expression" dxfId="1525" priority="407">
      <formula>"SIN DILIGENCIAR"</formula>
    </cfRule>
  </conditionalFormatting>
  <conditionalFormatting sqref="AD589 AG589">
    <cfRule type="expression" dxfId="1524" priority="406">
      <formula>"SIN DILIGENCIAR"</formula>
    </cfRule>
  </conditionalFormatting>
  <conditionalFormatting sqref="AD595 AG595">
    <cfRule type="expression" dxfId="1523" priority="405">
      <formula>"SIN DILIGENCIAR"</formula>
    </cfRule>
  </conditionalFormatting>
  <conditionalFormatting sqref="AD641 AG641">
    <cfRule type="expression" dxfId="1522" priority="404">
      <formula>"SIN DILIGENCIAR"</formula>
    </cfRule>
  </conditionalFormatting>
  <conditionalFormatting sqref="AD647 AG647">
    <cfRule type="expression" dxfId="1521" priority="403">
      <formula>"SIN DILIGENCIAR"</formula>
    </cfRule>
  </conditionalFormatting>
  <conditionalFormatting sqref="AD693 AG693">
    <cfRule type="expression" dxfId="1520" priority="402">
      <formula>"SIN DILIGENCIAR"</formula>
    </cfRule>
  </conditionalFormatting>
  <conditionalFormatting sqref="AD699 AG699">
    <cfRule type="expression" dxfId="1519" priority="401">
      <formula>"SIN DILIGENCIAR"</formula>
    </cfRule>
  </conditionalFormatting>
  <conditionalFormatting sqref="AD745 AG745">
    <cfRule type="expression" dxfId="1518" priority="400">
      <formula>"SIN DILIGENCIAR"</formula>
    </cfRule>
  </conditionalFormatting>
  <conditionalFormatting sqref="AD751 AG751">
    <cfRule type="expression" dxfId="1517" priority="399">
      <formula>"SIN DILIGENCIAR"</formula>
    </cfRule>
  </conditionalFormatting>
  <conditionalFormatting sqref="AD797 AG797">
    <cfRule type="expression" dxfId="1516" priority="398">
      <formula>"SIN DILIGENCIAR"</formula>
    </cfRule>
  </conditionalFormatting>
  <conditionalFormatting sqref="AD803 AG803">
    <cfRule type="expression" dxfId="1515" priority="397">
      <formula>"SIN DILIGENCIAR"</formula>
    </cfRule>
  </conditionalFormatting>
  <conditionalFormatting sqref="AD849 AG849">
    <cfRule type="expression" dxfId="1514" priority="396">
      <formula>"SIN DILIGENCIAR"</formula>
    </cfRule>
  </conditionalFormatting>
  <conditionalFormatting sqref="AD855 AG855">
    <cfRule type="expression" dxfId="1513" priority="395">
      <formula>"SIN DILIGENCIAR"</formula>
    </cfRule>
  </conditionalFormatting>
  <conditionalFormatting sqref="AD901 AG901">
    <cfRule type="expression" dxfId="1512" priority="394">
      <formula>"SIN DILIGENCIAR"</formula>
    </cfRule>
  </conditionalFormatting>
  <conditionalFormatting sqref="AD907 AG907">
    <cfRule type="expression" dxfId="1511" priority="393">
      <formula>"SIN DILIGENCIAR"</formula>
    </cfRule>
  </conditionalFormatting>
  <conditionalFormatting sqref="AD953 AG953">
    <cfRule type="expression" dxfId="1510" priority="392">
      <formula>"SIN DILIGENCIAR"</formula>
    </cfRule>
  </conditionalFormatting>
  <conditionalFormatting sqref="AD959 AG959">
    <cfRule type="expression" dxfId="1509" priority="391">
      <formula>"SIN DILIGENCIAR"</formula>
    </cfRule>
  </conditionalFormatting>
  <conditionalFormatting sqref="AD1005 AG1005">
    <cfRule type="expression" dxfId="1508" priority="390">
      <formula>"SIN DILIGENCIAR"</formula>
    </cfRule>
  </conditionalFormatting>
  <conditionalFormatting sqref="AD1011 AG1011">
    <cfRule type="expression" dxfId="1507" priority="389">
      <formula>"SIN DILIGENCIAR"</formula>
    </cfRule>
  </conditionalFormatting>
  <conditionalFormatting sqref="AD1057 AG1057">
    <cfRule type="expression" dxfId="1506" priority="388">
      <formula>"SIN DILIGENCIAR"</formula>
    </cfRule>
  </conditionalFormatting>
  <conditionalFormatting sqref="AD1063 AG1063">
    <cfRule type="expression" dxfId="1505" priority="387">
      <formula>"SIN DILIGENCIAR"</formula>
    </cfRule>
  </conditionalFormatting>
  <conditionalFormatting sqref="AD1109 AG1109">
    <cfRule type="expression" dxfId="1504" priority="386">
      <formula>"SIN DILIGENCIAR"</formula>
    </cfRule>
  </conditionalFormatting>
  <conditionalFormatting sqref="AD1115 AG1115">
    <cfRule type="expression" dxfId="1503" priority="385">
      <formula>"SIN DILIGENCIAR"</formula>
    </cfRule>
  </conditionalFormatting>
  <conditionalFormatting sqref="AD1161 AG1161">
    <cfRule type="expression" dxfId="1502" priority="384">
      <formula>"SIN DILIGENCIAR"</formula>
    </cfRule>
  </conditionalFormatting>
  <conditionalFormatting sqref="AD1167 AG1167">
    <cfRule type="expression" dxfId="1501" priority="383">
      <formula>"SIN DILIGENCIAR"</formula>
    </cfRule>
  </conditionalFormatting>
  <conditionalFormatting sqref="AD1213 AG1213">
    <cfRule type="expression" dxfId="1500" priority="382">
      <formula>"SIN DILIGENCIAR"</formula>
    </cfRule>
  </conditionalFormatting>
  <conditionalFormatting sqref="AD1219 AG1219">
    <cfRule type="expression" dxfId="1499" priority="381">
      <formula>"SIN DILIGENCIAR"</formula>
    </cfRule>
  </conditionalFormatting>
  <conditionalFormatting sqref="AD1265 AG1265">
    <cfRule type="expression" dxfId="1498" priority="380">
      <formula>"SIN DILIGENCIAR"</formula>
    </cfRule>
  </conditionalFormatting>
  <conditionalFormatting sqref="AD1271 AG1271">
    <cfRule type="expression" dxfId="1497" priority="379">
      <formula>"SIN DILIGENCIAR"</formula>
    </cfRule>
  </conditionalFormatting>
  <conditionalFormatting sqref="AD26">
    <cfRule type="expression" dxfId="1496" priority="378">
      <formula>"SIN DILIGENCIAR"</formula>
    </cfRule>
  </conditionalFormatting>
  <conditionalFormatting sqref="AD30">
    <cfRule type="expression" dxfId="1495" priority="377">
      <formula>"SIN DILIGENCIAR"</formula>
    </cfRule>
  </conditionalFormatting>
  <conditionalFormatting sqref="AD78">
    <cfRule type="expression" dxfId="1494" priority="376">
      <formula>"SIN DILIGENCIAR"</formula>
    </cfRule>
  </conditionalFormatting>
  <conditionalFormatting sqref="AD82">
    <cfRule type="expression" dxfId="1493" priority="375">
      <formula>"SIN DILIGENCIAR"</formula>
    </cfRule>
  </conditionalFormatting>
  <conditionalFormatting sqref="AD130">
    <cfRule type="expression" dxfId="1492" priority="374">
      <formula>"SIN DILIGENCIAR"</formula>
    </cfRule>
  </conditionalFormatting>
  <conditionalFormatting sqref="AD134">
    <cfRule type="expression" dxfId="1491" priority="373">
      <formula>"SIN DILIGENCIAR"</formula>
    </cfRule>
  </conditionalFormatting>
  <conditionalFormatting sqref="AD182">
    <cfRule type="expression" dxfId="1490" priority="372">
      <formula>"SIN DILIGENCIAR"</formula>
    </cfRule>
  </conditionalFormatting>
  <conditionalFormatting sqref="AD186">
    <cfRule type="expression" dxfId="1489" priority="371">
      <formula>"SIN DILIGENCIAR"</formula>
    </cfRule>
  </conditionalFormatting>
  <conditionalFormatting sqref="AD234">
    <cfRule type="expression" dxfId="1488" priority="370">
      <formula>"SIN DILIGENCIAR"</formula>
    </cfRule>
  </conditionalFormatting>
  <conditionalFormatting sqref="AD238">
    <cfRule type="expression" dxfId="1487" priority="369">
      <formula>"SIN DILIGENCIAR"</formula>
    </cfRule>
  </conditionalFormatting>
  <conditionalFormatting sqref="AD286">
    <cfRule type="expression" dxfId="1486" priority="368">
      <formula>"SIN DILIGENCIAR"</formula>
    </cfRule>
  </conditionalFormatting>
  <conditionalFormatting sqref="AD290">
    <cfRule type="expression" dxfId="1485" priority="367">
      <formula>"SIN DILIGENCIAR"</formula>
    </cfRule>
  </conditionalFormatting>
  <conditionalFormatting sqref="AD338">
    <cfRule type="expression" dxfId="1484" priority="366">
      <formula>"SIN DILIGENCIAR"</formula>
    </cfRule>
  </conditionalFormatting>
  <conditionalFormatting sqref="AD342">
    <cfRule type="expression" dxfId="1483" priority="365">
      <formula>"SIN DILIGENCIAR"</formula>
    </cfRule>
  </conditionalFormatting>
  <conditionalFormatting sqref="AD390">
    <cfRule type="expression" dxfId="1482" priority="364">
      <formula>"SIN DILIGENCIAR"</formula>
    </cfRule>
  </conditionalFormatting>
  <conditionalFormatting sqref="AD394">
    <cfRule type="expression" dxfId="1481" priority="363">
      <formula>"SIN DILIGENCIAR"</formula>
    </cfRule>
  </conditionalFormatting>
  <conditionalFormatting sqref="AD442">
    <cfRule type="expression" dxfId="1480" priority="362">
      <formula>"SIN DILIGENCIAR"</formula>
    </cfRule>
  </conditionalFormatting>
  <conditionalFormatting sqref="AD446">
    <cfRule type="expression" dxfId="1479" priority="361">
      <formula>"SIN DILIGENCIAR"</formula>
    </cfRule>
  </conditionalFormatting>
  <conditionalFormatting sqref="AD494">
    <cfRule type="expression" dxfId="1478" priority="360">
      <formula>"SIN DILIGENCIAR"</formula>
    </cfRule>
  </conditionalFormatting>
  <conditionalFormatting sqref="AD498">
    <cfRule type="expression" dxfId="1477" priority="359">
      <formula>"SIN DILIGENCIAR"</formula>
    </cfRule>
  </conditionalFormatting>
  <conditionalFormatting sqref="AD546">
    <cfRule type="expression" dxfId="1476" priority="358">
      <formula>"SIN DILIGENCIAR"</formula>
    </cfRule>
  </conditionalFormatting>
  <conditionalFormatting sqref="AD550">
    <cfRule type="expression" dxfId="1475" priority="357">
      <formula>"SIN DILIGENCIAR"</formula>
    </cfRule>
  </conditionalFormatting>
  <conditionalFormatting sqref="AD598">
    <cfRule type="expression" dxfId="1474" priority="356">
      <formula>"SIN DILIGENCIAR"</formula>
    </cfRule>
  </conditionalFormatting>
  <conditionalFormatting sqref="AD602">
    <cfRule type="expression" dxfId="1473" priority="355">
      <formula>"SIN DILIGENCIAR"</formula>
    </cfRule>
  </conditionalFormatting>
  <conditionalFormatting sqref="AD650">
    <cfRule type="expression" dxfId="1472" priority="354">
      <formula>"SIN DILIGENCIAR"</formula>
    </cfRule>
  </conditionalFormatting>
  <conditionalFormatting sqref="AD654">
    <cfRule type="expression" dxfId="1471" priority="353">
      <formula>"SIN DILIGENCIAR"</formula>
    </cfRule>
  </conditionalFormatting>
  <conditionalFormatting sqref="AD702">
    <cfRule type="expression" dxfId="1470" priority="352">
      <formula>"SIN DILIGENCIAR"</formula>
    </cfRule>
  </conditionalFormatting>
  <conditionalFormatting sqref="AD706">
    <cfRule type="expression" dxfId="1469" priority="351">
      <formula>"SIN DILIGENCIAR"</formula>
    </cfRule>
  </conditionalFormatting>
  <conditionalFormatting sqref="AD754">
    <cfRule type="expression" dxfId="1468" priority="350">
      <formula>"SIN DILIGENCIAR"</formula>
    </cfRule>
  </conditionalFormatting>
  <conditionalFormatting sqref="AD758">
    <cfRule type="expression" dxfId="1467" priority="349">
      <formula>"SIN DILIGENCIAR"</formula>
    </cfRule>
  </conditionalFormatting>
  <conditionalFormatting sqref="AD806">
    <cfRule type="expression" dxfId="1466" priority="348">
      <formula>"SIN DILIGENCIAR"</formula>
    </cfRule>
  </conditionalFormatting>
  <conditionalFormatting sqref="AD810">
    <cfRule type="expression" dxfId="1465" priority="347">
      <formula>"SIN DILIGENCIAR"</formula>
    </cfRule>
  </conditionalFormatting>
  <conditionalFormatting sqref="AD858">
    <cfRule type="expression" dxfId="1464" priority="346">
      <formula>"SIN DILIGENCIAR"</formula>
    </cfRule>
  </conditionalFormatting>
  <conditionalFormatting sqref="AD862">
    <cfRule type="expression" dxfId="1463" priority="345">
      <formula>"SIN DILIGENCIAR"</formula>
    </cfRule>
  </conditionalFormatting>
  <conditionalFormatting sqref="AD910">
    <cfRule type="expression" dxfId="1462" priority="344">
      <formula>"SIN DILIGENCIAR"</formula>
    </cfRule>
  </conditionalFormatting>
  <conditionalFormatting sqref="AD914">
    <cfRule type="expression" dxfId="1461" priority="343">
      <formula>"SIN DILIGENCIAR"</formula>
    </cfRule>
  </conditionalFormatting>
  <conditionalFormatting sqref="AD962">
    <cfRule type="expression" dxfId="1460" priority="342">
      <formula>"SIN DILIGENCIAR"</formula>
    </cfRule>
  </conditionalFormatting>
  <conditionalFormatting sqref="AD966">
    <cfRule type="expression" dxfId="1459" priority="341">
      <formula>"SIN DILIGENCIAR"</formula>
    </cfRule>
  </conditionalFormatting>
  <conditionalFormatting sqref="AD1014">
    <cfRule type="expression" dxfId="1458" priority="340">
      <formula>"SIN DILIGENCIAR"</formula>
    </cfRule>
  </conditionalFormatting>
  <conditionalFormatting sqref="AD1018">
    <cfRule type="expression" dxfId="1457" priority="339">
      <formula>"SIN DILIGENCIAR"</formula>
    </cfRule>
  </conditionalFormatting>
  <conditionalFormatting sqref="AD1066">
    <cfRule type="expression" dxfId="1456" priority="338">
      <formula>"SIN DILIGENCIAR"</formula>
    </cfRule>
  </conditionalFormatting>
  <conditionalFormatting sqref="AD1070">
    <cfRule type="expression" dxfId="1455" priority="337">
      <formula>"SIN DILIGENCIAR"</formula>
    </cfRule>
  </conditionalFormatting>
  <conditionalFormatting sqref="AD1118">
    <cfRule type="expression" dxfId="1454" priority="336">
      <formula>"SIN DILIGENCIAR"</formula>
    </cfRule>
  </conditionalFormatting>
  <conditionalFormatting sqref="AD1122">
    <cfRule type="expression" dxfId="1453" priority="335">
      <formula>"SIN DILIGENCIAR"</formula>
    </cfRule>
  </conditionalFormatting>
  <conditionalFormatting sqref="AD1170">
    <cfRule type="expression" dxfId="1452" priority="334">
      <formula>"SIN DILIGENCIAR"</formula>
    </cfRule>
  </conditionalFormatting>
  <conditionalFormatting sqref="AD1174">
    <cfRule type="expression" dxfId="1451" priority="333">
      <formula>"SIN DILIGENCIAR"</formula>
    </cfRule>
  </conditionalFormatting>
  <conditionalFormatting sqref="AD1222">
    <cfRule type="expression" dxfId="1450" priority="332">
      <formula>"SIN DILIGENCIAR"</formula>
    </cfRule>
  </conditionalFormatting>
  <conditionalFormatting sqref="AD1226">
    <cfRule type="expression" dxfId="1449" priority="331">
      <formula>"SIN DILIGENCIAR"</formula>
    </cfRule>
  </conditionalFormatting>
  <conditionalFormatting sqref="AD1274">
    <cfRule type="expression" dxfId="1448" priority="330">
      <formula>"SIN DILIGENCIAR"</formula>
    </cfRule>
  </conditionalFormatting>
  <conditionalFormatting sqref="AD1278">
    <cfRule type="expression" dxfId="1447" priority="329">
      <formula>"SIN DILIGENCIAR"</formula>
    </cfRule>
  </conditionalFormatting>
  <conditionalFormatting sqref="AD39:AD40">
    <cfRule type="expression" dxfId="1446" priority="328">
      <formula>"SIN DILIGENCIAR"</formula>
    </cfRule>
  </conditionalFormatting>
  <conditionalFormatting sqref="AG39:AG40">
    <cfRule type="expression" dxfId="1445" priority="327">
      <formula>"SIN DILIGENCIAR"</formula>
    </cfRule>
  </conditionalFormatting>
  <conditionalFormatting sqref="AD41:AD42">
    <cfRule type="expression" dxfId="1444" priority="326">
      <formula>"SIN DILIGENCIAR"</formula>
    </cfRule>
  </conditionalFormatting>
  <conditionalFormatting sqref="AG41:AG42">
    <cfRule type="expression" dxfId="1443" priority="325">
      <formula>"SIN DILIGENCIAR"</formula>
    </cfRule>
  </conditionalFormatting>
  <conditionalFormatting sqref="AD91:AD92">
    <cfRule type="expression" dxfId="1442" priority="324">
      <formula>"SIN DILIGENCIAR"</formula>
    </cfRule>
  </conditionalFormatting>
  <conditionalFormatting sqref="AG91:AG92">
    <cfRule type="expression" dxfId="1441" priority="323">
      <formula>"SIN DILIGENCIAR"</formula>
    </cfRule>
  </conditionalFormatting>
  <conditionalFormatting sqref="AD93:AD94">
    <cfRule type="expression" dxfId="1440" priority="322">
      <formula>"SIN DILIGENCIAR"</formula>
    </cfRule>
  </conditionalFormatting>
  <conditionalFormatting sqref="AG93:AG94">
    <cfRule type="expression" dxfId="1439" priority="321">
      <formula>"SIN DILIGENCIAR"</formula>
    </cfRule>
  </conditionalFormatting>
  <conditionalFormatting sqref="AD143:AD144">
    <cfRule type="expression" dxfId="1438" priority="320">
      <formula>"SIN DILIGENCIAR"</formula>
    </cfRule>
  </conditionalFormatting>
  <conditionalFormatting sqref="AG143:AG144">
    <cfRule type="expression" dxfId="1437" priority="319">
      <formula>"SIN DILIGENCIAR"</formula>
    </cfRule>
  </conditionalFormatting>
  <conditionalFormatting sqref="AD145:AD146">
    <cfRule type="expression" dxfId="1436" priority="318">
      <formula>"SIN DILIGENCIAR"</formula>
    </cfRule>
  </conditionalFormatting>
  <conditionalFormatting sqref="AG145:AG146">
    <cfRule type="expression" dxfId="1435" priority="317">
      <formula>"SIN DILIGENCIAR"</formula>
    </cfRule>
  </conditionalFormatting>
  <conditionalFormatting sqref="AD195:AD196">
    <cfRule type="expression" dxfId="1434" priority="316">
      <formula>"SIN DILIGENCIAR"</formula>
    </cfRule>
  </conditionalFormatting>
  <conditionalFormatting sqref="AG195:AG196">
    <cfRule type="expression" dxfId="1433" priority="315">
      <formula>"SIN DILIGENCIAR"</formula>
    </cfRule>
  </conditionalFormatting>
  <conditionalFormatting sqref="AD197:AD198">
    <cfRule type="expression" dxfId="1432" priority="314">
      <formula>"SIN DILIGENCIAR"</formula>
    </cfRule>
  </conditionalFormatting>
  <conditionalFormatting sqref="AG197:AG198">
    <cfRule type="expression" dxfId="1431" priority="313">
      <formula>"SIN DILIGENCIAR"</formula>
    </cfRule>
  </conditionalFormatting>
  <conditionalFormatting sqref="AD247:AD248">
    <cfRule type="expression" dxfId="1430" priority="312">
      <formula>"SIN DILIGENCIAR"</formula>
    </cfRule>
  </conditionalFormatting>
  <conditionalFormatting sqref="AG247:AG248">
    <cfRule type="expression" dxfId="1429" priority="311">
      <formula>"SIN DILIGENCIAR"</formula>
    </cfRule>
  </conditionalFormatting>
  <conditionalFormatting sqref="AD249:AD250">
    <cfRule type="expression" dxfId="1428" priority="310">
      <formula>"SIN DILIGENCIAR"</formula>
    </cfRule>
  </conditionalFormatting>
  <conditionalFormatting sqref="AG249:AG250">
    <cfRule type="expression" dxfId="1427" priority="309">
      <formula>"SIN DILIGENCIAR"</formula>
    </cfRule>
  </conditionalFormatting>
  <conditionalFormatting sqref="AD299:AD300">
    <cfRule type="expression" dxfId="1426" priority="308">
      <formula>"SIN DILIGENCIAR"</formula>
    </cfRule>
  </conditionalFormatting>
  <conditionalFormatting sqref="AG299:AG300">
    <cfRule type="expression" dxfId="1425" priority="307">
      <formula>"SIN DILIGENCIAR"</formula>
    </cfRule>
  </conditionalFormatting>
  <conditionalFormatting sqref="AD301:AD302">
    <cfRule type="expression" dxfId="1424" priority="306">
      <formula>"SIN DILIGENCIAR"</formula>
    </cfRule>
  </conditionalFormatting>
  <conditionalFormatting sqref="AG301:AG302">
    <cfRule type="expression" dxfId="1423" priority="305">
      <formula>"SIN DILIGENCIAR"</formula>
    </cfRule>
  </conditionalFormatting>
  <conditionalFormatting sqref="AD351:AD352">
    <cfRule type="expression" dxfId="1422" priority="304">
      <formula>"SIN DILIGENCIAR"</formula>
    </cfRule>
  </conditionalFormatting>
  <conditionalFormatting sqref="AG351:AG352">
    <cfRule type="expression" dxfId="1421" priority="303">
      <formula>"SIN DILIGENCIAR"</formula>
    </cfRule>
  </conditionalFormatting>
  <conditionalFormatting sqref="AD353:AD354">
    <cfRule type="expression" dxfId="1420" priority="302">
      <formula>"SIN DILIGENCIAR"</formula>
    </cfRule>
  </conditionalFormatting>
  <conditionalFormatting sqref="AG353:AG354">
    <cfRule type="expression" dxfId="1419" priority="301">
      <formula>"SIN DILIGENCIAR"</formula>
    </cfRule>
  </conditionalFormatting>
  <conditionalFormatting sqref="AD403:AD404">
    <cfRule type="expression" dxfId="1418" priority="300">
      <formula>"SIN DILIGENCIAR"</formula>
    </cfRule>
  </conditionalFormatting>
  <conditionalFormatting sqref="AG403:AG404">
    <cfRule type="expression" dxfId="1417" priority="299">
      <formula>"SIN DILIGENCIAR"</formula>
    </cfRule>
  </conditionalFormatting>
  <conditionalFormatting sqref="AD405:AD406">
    <cfRule type="expression" dxfId="1416" priority="298">
      <formula>"SIN DILIGENCIAR"</formula>
    </cfRule>
  </conditionalFormatting>
  <conditionalFormatting sqref="AG405:AG406">
    <cfRule type="expression" dxfId="1415" priority="297">
      <formula>"SIN DILIGENCIAR"</formula>
    </cfRule>
  </conditionalFormatting>
  <conditionalFormatting sqref="AD455:AD456">
    <cfRule type="expression" dxfId="1414" priority="296">
      <formula>"SIN DILIGENCIAR"</formula>
    </cfRule>
  </conditionalFormatting>
  <conditionalFormatting sqref="AG455:AG456">
    <cfRule type="expression" dxfId="1413" priority="295">
      <formula>"SIN DILIGENCIAR"</formula>
    </cfRule>
  </conditionalFormatting>
  <conditionalFormatting sqref="AD457:AD458">
    <cfRule type="expression" dxfId="1412" priority="294">
      <formula>"SIN DILIGENCIAR"</formula>
    </cfRule>
  </conditionalFormatting>
  <conditionalFormatting sqref="AG457:AG458">
    <cfRule type="expression" dxfId="1411" priority="293">
      <formula>"SIN DILIGENCIAR"</formula>
    </cfRule>
  </conditionalFormatting>
  <conditionalFormatting sqref="AD507:AD508">
    <cfRule type="expression" dxfId="1410" priority="292">
      <formula>"SIN DILIGENCIAR"</formula>
    </cfRule>
  </conditionalFormatting>
  <conditionalFormatting sqref="AG507:AG508">
    <cfRule type="expression" dxfId="1409" priority="291">
      <formula>"SIN DILIGENCIAR"</formula>
    </cfRule>
  </conditionalFormatting>
  <conditionalFormatting sqref="AD509:AD510">
    <cfRule type="expression" dxfId="1408" priority="290">
      <formula>"SIN DILIGENCIAR"</formula>
    </cfRule>
  </conditionalFormatting>
  <conditionalFormatting sqref="AG509:AG510">
    <cfRule type="expression" dxfId="1407" priority="289">
      <formula>"SIN DILIGENCIAR"</formula>
    </cfRule>
  </conditionalFormatting>
  <conditionalFormatting sqref="AD559:AD560">
    <cfRule type="expression" dxfId="1406" priority="288">
      <formula>"SIN DILIGENCIAR"</formula>
    </cfRule>
  </conditionalFormatting>
  <conditionalFormatting sqref="AG559:AG560">
    <cfRule type="expression" dxfId="1405" priority="287">
      <formula>"SIN DILIGENCIAR"</formula>
    </cfRule>
  </conditionalFormatting>
  <conditionalFormatting sqref="AD561:AD562">
    <cfRule type="expression" dxfId="1404" priority="286">
      <formula>"SIN DILIGENCIAR"</formula>
    </cfRule>
  </conditionalFormatting>
  <conditionalFormatting sqref="AG561:AG562">
    <cfRule type="expression" dxfId="1403" priority="285">
      <formula>"SIN DILIGENCIAR"</formula>
    </cfRule>
  </conditionalFormatting>
  <conditionalFormatting sqref="AD611:AD612">
    <cfRule type="expression" dxfId="1402" priority="284">
      <formula>"SIN DILIGENCIAR"</formula>
    </cfRule>
  </conditionalFormatting>
  <conditionalFormatting sqref="AG611:AG612">
    <cfRule type="expression" dxfId="1401" priority="283">
      <formula>"SIN DILIGENCIAR"</formula>
    </cfRule>
  </conditionalFormatting>
  <conditionalFormatting sqref="AD613:AD614">
    <cfRule type="expression" dxfId="1400" priority="282">
      <formula>"SIN DILIGENCIAR"</formula>
    </cfRule>
  </conditionalFormatting>
  <conditionalFormatting sqref="AG613:AG614">
    <cfRule type="expression" dxfId="1399" priority="281">
      <formula>"SIN DILIGENCIAR"</formula>
    </cfRule>
  </conditionalFormatting>
  <conditionalFormatting sqref="AD663:AD664">
    <cfRule type="expression" dxfId="1398" priority="280">
      <formula>"SIN DILIGENCIAR"</formula>
    </cfRule>
  </conditionalFormatting>
  <conditionalFormatting sqref="AG663:AG664">
    <cfRule type="expression" dxfId="1397" priority="279">
      <formula>"SIN DILIGENCIAR"</formula>
    </cfRule>
  </conditionalFormatting>
  <conditionalFormatting sqref="AD665:AD666">
    <cfRule type="expression" dxfId="1396" priority="278">
      <formula>"SIN DILIGENCIAR"</formula>
    </cfRule>
  </conditionalFormatting>
  <conditionalFormatting sqref="AG665:AG666">
    <cfRule type="expression" dxfId="1395" priority="277">
      <formula>"SIN DILIGENCIAR"</formula>
    </cfRule>
  </conditionalFormatting>
  <conditionalFormatting sqref="AD715:AD716">
    <cfRule type="expression" dxfId="1394" priority="276">
      <formula>"SIN DILIGENCIAR"</formula>
    </cfRule>
  </conditionalFormatting>
  <conditionalFormatting sqref="AG715:AG716">
    <cfRule type="expression" dxfId="1393" priority="275">
      <formula>"SIN DILIGENCIAR"</formula>
    </cfRule>
  </conditionalFormatting>
  <conditionalFormatting sqref="AD717:AD718">
    <cfRule type="expression" dxfId="1392" priority="274">
      <formula>"SIN DILIGENCIAR"</formula>
    </cfRule>
  </conditionalFormatting>
  <conditionalFormatting sqref="AG717:AG718">
    <cfRule type="expression" dxfId="1391" priority="273">
      <formula>"SIN DILIGENCIAR"</formula>
    </cfRule>
  </conditionalFormatting>
  <conditionalFormatting sqref="AD767:AD768">
    <cfRule type="expression" dxfId="1390" priority="272">
      <formula>"SIN DILIGENCIAR"</formula>
    </cfRule>
  </conditionalFormatting>
  <conditionalFormatting sqref="AG767:AG768">
    <cfRule type="expression" dxfId="1389" priority="271">
      <formula>"SIN DILIGENCIAR"</formula>
    </cfRule>
  </conditionalFormatting>
  <conditionalFormatting sqref="AD769:AD770">
    <cfRule type="expression" dxfId="1388" priority="270">
      <formula>"SIN DILIGENCIAR"</formula>
    </cfRule>
  </conditionalFormatting>
  <conditionalFormatting sqref="AG769:AG770">
    <cfRule type="expression" dxfId="1387" priority="269">
      <formula>"SIN DILIGENCIAR"</formula>
    </cfRule>
  </conditionalFormatting>
  <conditionalFormatting sqref="AD819:AD820">
    <cfRule type="expression" dxfId="1386" priority="268">
      <formula>"SIN DILIGENCIAR"</formula>
    </cfRule>
  </conditionalFormatting>
  <conditionalFormatting sqref="AG819:AG820">
    <cfRule type="expression" dxfId="1385" priority="267">
      <formula>"SIN DILIGENCIAR"</formula>
    </cfRule>
  </conditionalFormatting>
  <conditionalFormatting sqref="AD821:AD822">
    <cfRule type="expression" dxfId="1384" priority="266">
      <formula>"SIN DILIGENCIAR"</formula>
    </cfRule>
  </conditionalFormatting>
  <conditionalFormatting sqref="AG821:AG822">
    <cfRule type="expression" dxfId="1383" priority="265">
      <formula>"SIN DILIGENCIAR"</formula>
    </cfRule>
  </conditionalFormatting>
  <conditionalFormatting sqref="AD871:AD872">
    <cfRule type="expression" dxfId="1382" priority="264">
      <formula>"SIN DILIGENCIAR"</formula>
    </cfRule>
  </conditionalFormatting>
  <conditionalFormatting sqref="AG871:AG872">
    <cfRule type="expression" dxfId="1381" priority="263">
      <formula>"SIN DILIGENCIAR"</formula>
    </cfRule>
  </conditionalFormatting>
  <conditionalFormatting sqref="AD873:AD874">
    <cfRule type="expression" dxfId="1380" priority="262">
      <formula>"SIN DILIGENCIAR"</formula>
    </cfRule>
  </conditionalFormatting>
  <conditionalFormatting sqref="AG873:AG874">
    <cfRule type="expression" dxfId="1379" priority="261">
      <formula>"SIN DILIGENCIAR"</formula>
    </cfRule>
  </conditionalFormatting>
  <conditionalFormatting sqref="AD923:AD924">
    <cfRule type="expression" dxfId="1378" priority="260">
      <formula>"SIN DILIGENCIAR"</formula>
    </cfRule>
  </conditionalFormatting>
  <conditionalFormatting sqref="AG923:AG924">
    <cfRule type="expression" dxfId="1377" priority="259">
      <formula>"SIN DILIGENCIAR"</formula>
    </cfRule>
  </conditionalFormatting>
  <conditionalFormatting sqref="AD925:AD926">
    <cfRule type="expression" dxfId="1376" priority="258">
      <formula>"SIN DILIGENCIAR"</formula>
    </cfRule>
  </conditionalFormatting>
  <conditionalFormatting sqref="AG925:AG926">
    <cfRule type="expression" dxfId="1375" priority="257">
      <formula>"SIN DILIGENCIAR"</formula>
    </cfRule>
  </conditionalFormatting>
  <conditionalFormatting sqref="AD975:AD976">
    <cfRule type="expression" dxfId="1374" priority="256">
      <formula>"SIN DILIGENCIAR"</formula>
    </cfRule>
  </conditionalFormatting>
  <conditionalFormatting sqref="AG975:AG976">
    <cfRule type="expression" dxfId="1373" priority="255">
      <formula>"SIN DILIGENCIAR"</formula>
    </cfRule>
  </conditionalFormatting>
  <conditionalFormatting sqref="AD977:AD978">
    <cfRule type="expression" dxfId="1372" priority="254">
      <formula>"SIN DILIGENCIAR"</formula>
    </cfRule>
  </conditionalFormatting>
  <conditionalFormatting sqref="AG977:AG978">
    <cfRule type="expression" dxfId="1371" priority="253">
      <formula>"SIN DILIGENCIAR"</formula>
    </cfRule>
  </conditionalFormatting>
  <conditionalFormatting sqref="AD1027:AD1028">
    <cfRule type="expression" dxfId="1370" priority="252">
      <formula>"SIN DILIGENCIAR"</formula>
    </cfRule>
  </conditionalFormatting>
  <conditionalFormatting sqref="AG1027:AG1028">
    <cfRule type="expression" dxfId="1369" priority="251">
      <formula>"SIN DILIGENCIAR"</formula>
    </cfRule>
  </conditionalFormatting>
  <conditionalFormatting sqref="AD1029:AD1030">
    <cfRule type="expression" dxfId="1368" priority="250">
      <formula>"SIN DILIGENCIAR"</formula>
    </cfRule>
  </conditionalFormatting>
  <conditionalFormatting sqref="AG1029:AG1030">
    <cfRule type="expression" dxfId="1367" priority="249">
      <formula>"SIN DILIGENCIAR"</formula>
    </cfRule>
  </conditionalFormatting>
  <conditionalFormatting sqref="AD1079:AD1080">
    <cfRule type="expression" dxfId="1366" priority="248">
      <formula>"SIN DILIGENCIAR"</formula>
    </cfRule>
  </conditionalFormatting>
  <conditionalFormatting sqref="AG1079:AG1080">
    <cfRule type="expression" dxfId="1365" priority="247">
      <formula>"SIN DILIGENCIAR"</formula>
    </cfRule>
  </conditionalFormatting>
  <conditionalFormatting sqref="AD1081:AD1082">
    <cfRule type="expression" dxfId="1364" priority="246">
      <formula>"SIN DILIGENCIAR"</formula>
    </cfRule>
  </conditionalFormatting>
  <conditionalFormatting sqref="AG1081:AG1082">
    <cfRule type="expression" dxfId="1363" priority="245">
      <formula>"SIN DILIGENCIAR"</formula>
    </cfRule>
  </conditionalFormatting>
  <conditionalFormatting sqref="AD1131:AD1132">
    <cfRule type="expression" dxfId="1362" priority="244">
      <formula>"SIN DILIGENCIAR"</formula>
    </cfRule>
  </conditionalFormatting>
  <conditionalFormatting sqref="AG1131:AG1132">
    <cfRule type="expression" dxfId="1361" priority="243">
      <formula>"SIN DILIGENCIAR"</formula>
    </cfRule>
  </conditionalFormatting>
  <conditionalFormatting sqref="AD1133:AD1134">
    <cfRule type="expression" dxfId="1360" priority="242">
      <formula>"SIN DILIGENCIAR"</formula>
    </cfRule>
  </conditionalFormatting>
  <conditionalFormatting sqref="AG1133:AG1134">
    <cfRule type="expression" dxfId="1359" priority="241">
      <formula>"SIN DILIGENCIAR"</formula>
    </cfRule>
  </conditionalFormatting>
  <conditionalFormatting sqref="AD1183:AD1184">
    <cfRule type="expression" dxfId="1358" priority="240">
      <formula>"SIN DILIGENCIAR"</formula>
    </cfRule>
  </conditionalFormatting>
  <conditionalFormatting sqref="AG1183:AG1184">
    <cfRule type="expression" dxfId="1357" priority="239">
      <formula>"SIN DILIGENCIAR"</formula>
    </cfRule>
  </conditionalFormatting>
  <conditionalFormatting sqref="AD1185:AD1186">
    <cfRule type="expression" dxfId="1356" priority="238">
      <formula>"SIN DILIGENCIAR"</formula>
    </cfRule>
  </conditionalFormatting>
  <conditionalFormatting sqref="AG1185:AG1186">
    <cfRule type="expression" dxfId="1355" priority="237">
      <formula>"SIN DILIGENCIAR"</formula>
    </cfRule>
  </conditionalFormatting>
  <conditionalFormatting sqref="AD1235:AD1236">
    <cfRule type="expression" dxfId="1354" priority="236">
      <formula>"SIN DILIGENCIAR"</formula>
    </cfRule>
  </conditionalFormatting>
  <conditionalFormatting sqref="AG1235:AG1236">
    <cfRule type="expression" dxfId="1353" priority="235">
      <formula>"SIN DILIGENCIAR"</formula>
    </cfRule>
  </conditionalFormatting>
  <conditionalFormatting sqref="AD1237:AD1238">
    <cfRule type="expression" dxfId="1352" priority="234">
      <formula>"SIN DILIGENCIAR"</formula>
    </cfRule>
  </conditionalFormatting>
  <conditionalFormatting sqref="AG1237:AG1238">
    <cfRule type="expression" dxfId="1351" priority="233">
      <formula>"SIN DILIGENCIAR"</formula>
    </cfRule>
  </conditionalFormatting>
  <conditionalFormatting sqref="AD1287:AD1288">
    <cfRule type="expression" dxfId="1350" priority="232">
      <formula>"SIN DILIGENCIAR"</formula>
    </cfRule>
  </conditionalFormatting>
  <conditionalFormatting sqref="AG1287:AG1288">
    <cfRule type="expression" dxfId="1349" priority="231">
      <formula>"SIN DILIGENCIAR"</formula>
    </cfRule>
  </conditionalFormatting>
  <conditionalFormatting sqref="AD1289:AD1290">
    <cfRule type="expression" dxfId="1348" priority="230">
      <formula>"SIN DILIGENCIAR"</formula>
    </cfRule>
  </conditionalFormatting>
  <conditionalFormatting sqref="AG1289:AG1290">
    <cfRule type="expression" dxfId="1347" priority="229">
      <formula>"SIN DILIGENCIAR"</formula>
    </cfRule>
  </conditionalFormatting>
  <conditionalFormatting sqref="AH12:AH16 AH18:AH22 AH24:AH25 AH70:AH74 AH76:AH77 AH122:AH126 AH128:AH129 AH174:AH178 AH180:AH181 AH226:AH230 AH232:AH233 AH278:AH282 AH284:AH285 AH330:AH334 AH336:AH337 AH382:AH386 AH388:AH389 AH434:AH438 AH440:AH441 AH486:AH490 AH492:AH493 AH538:AH542 AH544:AH545 AH590:AH594 AH596:AH597 AH642:AH646 AH648:AH649 AH694:AH698 AH700:AH701 AH746:AH750 AH752:AH753 AH798:AH802 AH804:AH805 AH850:AH854 AH856:AH857 AH902:AH906 AH908:AH909 AH954:AH958 AH960:AH961 AH1006:AH1010 AH1012:AH1013 AH1058:AH1062 AH1064:AH1065 AH1110:AH1114 AH1116:AH1117 AH1162:AH1166 AH1168:AH1169 AH1214:AH1218 AH1220:AH1221 AH1266:AH1270 AH1272:AH1273 AH27:AH29 AH31:AH38 AH79:AH81 AH83:AH90 AH131:AH133 AH135:AH142 AH183:AH185 AH187:AH194 AH235:AH237 AH239:AH246 AH287:AH289 AH291:AH298 AH339:AH341 AH343:AH350 AH391:AH393 AH395:AH402 AH443:AH445 AH447:AH454 AH495:AH497 AH499:AH506 AH547:AH549 AH551:AH558 AH599:AH601 AH603:AH610 AH651:AH653 AH655:AH662 AH703:AH705 AH707:AH714 AH755:AH757 AH759:AH766 AH807:AH809 AH811:AH818 AH859:AH861 AH863:AH870 AH911:AH913 AH915:AH922 AH963:AH965 AH967:AH974 AH1015:AH1017 AH1019:AH1026 AH1067:AH1069 AH1071:AH1078 AH1119:AH1121 AH1123:AH1130 AH1171:AH1173 AH1175:AH1182 AH1223:AH1225 AH1227:AH1234 AH1275:AH1277 AH1279:AH1286 AH43:AH68 AH95:AH120 AH147:AH172 AH199:AH224 AH251:AH276 AH303:AH328 AH355:AH380 AH407:AH432 AH459:AH484 AH511:AH536 AH563:AH588 AH615:AH640 AH667:AH692 AH719:AH744 AH771:AH796 AH823:AH848 AH875:AH900 AH927:AH952 AH979:AH1004 AH1031:AH1056 AH1083:AH1108 AH1135:AH1160 AH1187:AH1212 AH1239:AH1264 AH1291:AH1312">
    <cfRule type="expression" dxfId="1346" priority="228">
      <formula>"SIN DILIGENCIAR"</formula>
    </cfRule>
  </conditionalFormatting>
  <conditionalFormatting sqref="AK13">
    <cfRule type="expression" dxfId="1345" priority="227">
      <formula>"SIN DILIGENCIAR"</formula>
    </cfRule>
  </conditionalFormatting>
  <conditionalFormatting sqref="AK14:AK24">
    <cfRule type="expression" dxfId="1344" priority="226">
      <formula>"SIN DILIGENCIAR"</formula>
    </cfRule>
  </conditionalFormatting>
  <conditionalFormatting sqref="AK33:AK38 AK70:AK74 AK76 AK43:AK68">
    <cfRule type="expression" dxfId="1343" priority="225">
      <formula>"SIN DILIGENCIAR"</formula>
    </cfRule>
  </conditionalFormatting>
  <conditionalFormatting sqref="AK85:AK90 AK122:AK126 AK128 AK95:AK120">
    <cfRule type="expression" dxfId="1342" priority="224">
      <formula>"SIN DILIGENCIAR"</formula>
    </cfRule>
  </conditionalFormatting>
  <conditionalFormatting sqref="AK137:AK142 AK174:AK178 AK180 AK147:AK172">
    <cfRule type="expression" dxfId="1341" priority="223">
      <formula>"SIN DILIGENCIAR"</formula>
    </cfRule>
  </conditionalFormatting>
  <conditionalFormatting sqref="AK189:AK194 AK226:AK230 AK232 AK199:AK224">
    <cfRule type="expression" dxfId="1340" priority="222">
      <formula>"SIN DILIGENCIAR"</formula>
    </cfRule>
  </conditionalFormatting>
  <conditionalFormatting sqref="AK241:AK246 AK278:AK282 AK284 AK251:AK276">
    <cfRule type="expression" dxfId="1339" priority="221">
      <formula>"SIN DILIGENCIAR"</formula>
    </cfRule>
  </conditionalFormatting>
  <conditionalFormatting sqref="AK293:AK298 AK330:AK334 AK336 AK303:AK328">
    <cfRule type="expression" dxfId="1338" priority="220">
      <formula>"SIN DILIGENCIAR"</formula>
    </cfRule>
  </conditionalFormatting>
  <conditionalFormatting sqref="AK345:AK350 AK382:AK386 AK388 AK355:AK380">
    <cfRule type="expression" dxfId="1337" priority="219">
      <formula>"SIN DILIGENCIAR"</formula>
    </cfRule>
  </conditionalFormatting>
  <conditionalFormatting sqref="AK397:AK402 AK434:AK438 AK440 AK407:AK432">
    <cfRule type="expression" dxfId="1336" priority="218">
      <formula>"SIN DILIGENCIAR"</formula>
    </cfRule>
  </conditionalFormatting>
  <conditionalFormatting sqref="AK449:AK454 AK486:AK490 AK492 AK459:AK484">
    <cfRule type="expression" dxfId="1335" priority="217">
      <formula>"SIN DILIGENCIAR"</formula>
    </cfRule>
  </conditionalFormatting>
  <conditionalFormatting sqref="AK501:AK506 AK538:AK542 AK544 AK511:AK536">
    <cfRule type="expression" dxfId="1334" priority="216">
      <formula>"SIN DILIGENCIAR"</formula>
    </cfRule>
  </conditionalFormatting>
  <conditionalFormatting sqref="AK553:AK558 AK590:AK594 AK596 AK563:AK588">
    <cfRule type="expression" dxfId="1333" priority="215">
      <formula>"SIN DILIGENCIAR"</formula>
    </cfRule>
  </conditionalFormatting>
  <conditionalFormatting sqref="AK605:AK610 AK642:AK646 AK648 AK615:AK640">
    <cfRule type="expression" dxfId="1332" priority="214">
      <formula>"SIN DILIGENCIAR"</formula>
    </cfRule>
  </conditionalFormatting>
  <conditionalFormatting sqref="AK657:AK662 AK694:AK698 AK700 AK667:AK692">
    <cfRule type="expression" dxfId="1331" priority="213">
      <formula>"SIN DILIGENCIAR"</formula>
    </cfRule>
  </conditionalFormatting>
  <conditionalFormatting sqref="AK709:AK714 AK746:AK750 AK752 AK719:AK744">
    <cfRule type="expression" dxfId="1330" priority="212">
      <formula>"SIN DILIGENCIAR"</formula>
    </cfRule>
  </conditionalFormatting>
  <conditionalFormatting sqref="AK761:AK766 AK798:AK802 AK804 AK771:AK796">
    <cfRule type="expression" dxfId="1329" priority="211">
      <formula>"SIN DILIGENCIAR"</formula>
    </cfRule>
  </conditionalFormatting>
  <conditionalFormatting sqref="AK813:AK818 AK850:AK854 AK856 AK823:AK848">
    <cfRule type="expression" dxfId="1328" priority="210">
      <formula>"SIN DILIGENCIAR"</formula>
    </cfRule>
  </conditionalFormatting>
  <conditionalFormatting sqref="AK865:AK870 AK902:AK906 AK908 AK875:AK900">
    <cfRule type="expression" dxfId="1327" priority="209">
      <formula>"SIN DILIGENCIAR"</formula>
    </cfRule>
  </conditionalFormatting>
  <conditionalFormatting sqref="AK917:AK922 AK954:AK958 AK960 AK927:AK952">
    <cfRule type="expression" dxfId="1326" priority="208">
      <formula>"SIN DILIGENCIAR"</formula>
    </cfRule>
  </conditionalFormatting>
  <conditionalFormatting sqref="AK969:AK974 AK1006:AK1010 AK1012 AK979:AK1004">
    <cfRule type="expression" dxfId="1325" priority="207">
      <formula>"SIN DILIGENCIAR"</formula>
    </cfRule>
  </conditionalFormatting>
  <conditionalFormatting sqref="AK1021:AK1026 AK1058:AK1062 AK1064 AK1031:AK1056">
    <cfRule type="expression" dxfId="1324" priority="206">
      <formula>"SIN DILIGENCIAR"</formula>
    </cfRule>
  </conditionalFormatting>
  <conditionalFormatting sqref="AK1073:AK1078 AK1110:AK1114 AK1116 AK1083:AK1108">
    <cfRule type="expression" dxfId="1323" priority="205">
      <formula>"SIN DILIGENCIAR"</formula>
    </cfRule>
  </conditionalFormatting>
  <conditionalFormatting sqref="AK1125:AK1130 AK1162:AK1166 AK1168 AK1135:AK1160">
    <cfRule type="expression" dxfId="1322" priority="204">
      <formula>"SIN DILIGENCIAR"</formula>
    </cfRule>
  </conditionalFormatting>
  <conditionalFormatting sqref="AK1177:AK1182 AK1214:AK1218 AK1220 AK1187:AK1212">
    <cfRule type="expression" dxfId="1321" priority="203">
      <formula>"SIN DILIGENCIAR"</formula>
    </cfRule>
  </conditionalFormatting>
  <conditionalFormatting sqref="AK1229:AK1234 AK1266:AK1270 AK1272 AK1239:AK1264">
    <cfRule type="expression" dxfId="1320" priority="202">
      <formula>"SIN DILIGENCIAR"</formula>
    </cfRule>
  </conditionalFormatting>
  <conditionalFormatting sqref="AK1281:AK1286 AK1291:AK1312">
    <cfRule type="expression" dxfId="1319" priority="201">
      <formula>"SIN DILIGENCIAR"</formula>
    </cfRule>
  </conditionalFormatting>
  <conditionalFormatting sqref="AH17">
    <cfRule type="expression" dxfId="1318" priority="200">
      <formula>"SIN DILIGENCIAR"</formula>
    </cfRule>
  </conditionalFormatting>
  <conditionalFormatting sqref="AH23">
    <cfRule type="expression" dxfId="1317" priority="199">
      <formula>"SIN DILIGENCIAR"</formula>
    </cfRule>
  </conditionalFormatting>
  <conditionalFormatting sqref="AH69 AK69">
    <cfRule type="expression" dxfId="1316" priority="198">
      <formula>"SIN DILIGENCIAR"</formula>
    </cfRule>
  </conditionalFormatting>
  <conditionalFormatting sqref="AH75 AK75">
    <cfRule type="expression" dxfId="1315" priority="197">
      <formula>"SIN DILIGENCIAR"</formula>
    </cfRule>
  </conditionalFormatting>
  <conditionalFormatting sqref="AH121 AK121">
    <cfRule type="expression" dxfId="1314" priority="196">
      <formula>"SIN DILIGENCIAR"</formula>
    </cfRule>
  </conditionalFormatting>
  <conditionalFormatting sqref="AH127 AK127">
    <cfRule type="expression" dxfId="1313" priority="195">
      <formula>"SIN DILIGENCIAR"</formula>
    </cfRule>
  </conditionalFormatting>
  <conditionalFormatting sqref="AH173 AK173">
    <cfRule type="expression" dxfId="1312" priority="194">
      <formula>"SIN DILIGENCIAR"</formula>
    </cfRule>
  </conditionalFormatting>
  <conditionalFormatting sqref="AH179 AK179">
    <cfRule type="expression" dxfId="1311" priority="193">
      <formula>"SIN DILIGENCIAR"</formula>
    </cfRule>
  </conditionalFormatting>
  <conditionalFormatting sqref="AH225 AK225">
    <cfRule type="expression" dxfId="1310" priority="192">
      <formula>"SIN DILIGENCIAR"</formula>
    </cfRule>
  </conditionalFormatting>
  <conditionalFormatting sqref="AH231 AK231">
    <cfRule type="expression" dxfId="1309" priority="191">
      <formula>"SIN DILIGENCIAR"</formula>
    </cfRule>
  </conditionalFormatting>
  <conditionalFormatting sqref="AH277 AK277">
    <cfRule type="expression" dxfId="1308" priority="190">
      <formula>"SIN DILIGENCIAR"</formula>
    </cfRule>
  </conditionalFormatting>
  <conditionalFormatting sqref="AH283 AK283">
    <cfRule type="expression" dxfId="1307" priority="189">
      <formula>"SIN DILIGENCIAR"</formula>
    </cfRule>
  </conditionalFormatting>
  <conditionalFormatting sqref="AH329 AK329">
    <cfRule type="expression" dxfId="1306" priority="188">
      <formula>"SIN DILIGENCIAR"</formula>
    </cfRule>
  </conditionalFormatting>
  <conditionalFormatting sqref="AH335 AK335">
    <cfRule type="expression" dxfId="1305" priority="187">
      <formula>"SIN DILIGENCIAR"</formula>
    </cfRule>
  </conditionalFormatting>
  <conditionalFormatting sqref="AH381 AK381">
    <cfRule type="expression" dxfId="1304" priority="186">
      <formula>"SIN DILIGENCIAR"</formula>
    </cfRule>
  </conditionalFormatting>
  <conditionalFormatting sqref="AH387 AK387">
    <cfRule type="expression" dxfId="1303" priority="185">
      <formula>"SIN DILIGENCIAR"</formula>
    </cfRule>
  </conditionalFormatting>
  <conditionalFormatting sqref="AH433 AK433">
    <cfRule type="expression" dxfId="1302" priority="184">
      <formula>"SIN DILIGENCIAR"</formula>
    </cfRule>
  </conditionalFormatting>
  <conditionalFormatting sqref="AH439 AK439">
    <cfRule type="expression" dxfId="1301" priority="183">
      <formula>"SIN DILIGENCIAR"</formula>
    </cfRule>
  </conditionalFormatting>
  <conditionalFormatting sqref="AH485 AK485">
    <cfRule type="expression" dxfId="1300" priority="182">
      <formula>"SIN DILIGENCIAR"</formula>
    </cfRule>
  </conditionalFormatting>
  <conditionalFormatting sqref="AH491 AK491">
    <cfRule type="expression" dxfId="1299" priority="181">
      <formula>"SIN DILIGENCIAR"</formula>
    </cfRule>
  </conditionalFormatting>
  <conditionalFormatting sqref="AH537 AK537">
    <cfRule type="expression" dxfId="1298" priority="180">
      <formula>"SIN DILIGENCIAR"</formula>
    </cfRule>
  </conditionalFormatting>
  <conditionalFormatting sqref="AH543 AK543">
    <cfRule type="expression" dxfId="1297" priority="179">
      <formula>"SIN DILIGENCIAR"</formula>
    </cfRule>
  </conditionalFormatting>
  <conditionalFormatting sqref="AH589 AK589">
    <cfRule type="expression" dxfId="1296" priority="178">
      <formula>"SIN DILIGENCIAR"</formula>
    </cfRule>
  </conditionalFormatting>
  <conditionalFormatting sqref="AH595 AK595">
    <cfRule type="expression" dxfId="1295" priority="177">
      <formula>"SIN DILIGENCIAR"</formula>
    </cfRule>
  </conditionalFormatting>
  <conditionalFormatting sqref="AH641 AK641">
    <cfRule type="expression" dxfId="1294" priority="176">
      <formula>"SIN DILIGENCIAR"</formula>
    </cfRule>
  </conditionalFormatting>
  <conditionalFormatting sqref="AH647 AK647">
    <cfRule type="expression" dxfId="1293" priority="175">
      <formula>"SIN DILIGENCIAR"</formula>
    </cfRule>
  </conditionalFormatting>
  <conditionalFormatting sqref="AH693 AK693">
    <cfRule type="expression" dxfId="1292" priority="174">
      <formula>"SIN DILIGENCIAR"</formula>
    </cfRule>
  </conditionalFormatting>
  <conditionalFormatting sqref="AH699 AK699">
    <cfRule type="expression" dxfId="1291" priority="173">
      <formula>"SIN DILIGENCIAR"</formula>
    </cfRule>
  </conditionalFormatting>
  <conditionalFormatting sqref="AH745 AK745">
    <cfRule type="expression" dxfId="1290" priority="172">
      <formula>"SIN DILIGENCIAR"</formula>
    </cfRule>
  </conditionalFormatting>
  <conditionalFormatting sqref="AH751 AK751">
    <cfRule type="expression" dxfId="1289" priority="171">
      <formula>"SIN DILIGENCIAR"</formula>
    </cfRule>
  </conditionalFormatting>
  <conditionalFormatting sqref="AH797 AK797">
    <cfRule type="expression" dxfId="1288" priority="170">
      <formula>"SIN DILIGENCIAR"</formula>
    </cfRule>
  </conditionalFormatting>
  <conditionalFormatting sqref="AH803 AK803">
    <cfRule type="expression" dxfId="1287" priority="169">
      <formula>"SIN DILIGENCIAR"</formula>
    </cfRule>
  </conditionalFormatting>
  <conditionalFormatting sqref="AH849 AK849">
    <cfRule type="expression" dxfId="1286" priority="168">
      <formula>"SIN DILIGENCIAR"</formula>
    </cfRule>
  </conditionalFormatting>
  <conditionalFormatting sqref="AH855 AK855">
    <cfRule type="expression" dxfId="1285" priority="167">
      <formula>"SIN DILIGENCIAR"</formula>
    </cfRule>
  </conditionalFormatting>
  <conditionalFormatting sqref="AH901 AK901">
    <cfRule type="expression" dxfId="1284" priority="166">
      <formula>"SIN DILIGENCIAR"</formula>
    </cfRule>
  </conditionalFormatting>
  <conditionalFormatting sqref="AH907 AK907">
    <cfRule type="expression" dxfId="1283" priority="165">
      <formula>"SIN DILIGENCIAR"</formula>
    </cfRule>
  </conditionalFormatting>
  <conditionalFormatting sqref="AH953 AK953">
    <cfRule type="expression" dxfId="1282" priority="164">
      <formula>"SIN DILIGENCIAR"</formula>
    </cfRule>
  </conditionalFormatting>
  <conditionalFormatting sqref="AH959 AK959">
    <cfRule type="expression" dxfId="1281" priority="163">
      <formula>"SIN DILIGENCIAR"</formula>
    </cfRule>
  </conditionalFormatting>
  <conditionalFormatting sqref="AH1005 AK1005">
    <cfRule type="expression" dxfId="1280" priority="162">
      <formula>"SIN DILIGENCIAR"</formula>
    </cfRule>
  </conditionalFormatting>
  <conditionalFormatting sqref="AH1011 AK1011">
    <cfRule type="expression" dxfId="1279" priority="161">
      <formula>"SIN DILIGENCIAR"</formula>
    </cfRule>
  </conditionalFormatting>
  <conditionalFormatting sqref="AH1057 AK1057">
    <cfRule type="expression" dxfId="1278" priority="160">
      <formula>"SIN DILIGENCIAR"</formula>
    </cfRule>
  </conditionalFormatting>
  <conditionalFormatting sqref="AH1063 AK1063">
    <cfRule type="expression" dxfId="1277" priority="159">
      <formula>"SIN DILIGENCIAR"</formula>
    </cfRule>
  </conditionalFormatting>
  <conditionalFormatting sqref="AH1109 AK1109">
    <cfRule type="expression" dxfId="1276" priority="158">
      <formula>"SIN DILIGENCIAR"</formula>
    </cfRule>
  </conditionalFormatting>
  <conditionalFormatting sqref="AH1115 AK1115">
    <cfRule type="expression" dxfId="1275" priority="157">
      <formula>"SIN DILIGENCIAR"</formula>
    </cfRule>
  </conditionalFormatting>
  <conditionalFormatting sqref="AH1161 AK1161">
    <cfRule type="expression" dxfId="1274" priority="156">
      <formula>"SIN DILIGENCIAR"</formula>
    </cfRule>
  </conditionalFormatting>
  <conditionalFormatting sqref="AH1167 AK1167">
    <cfRule type="expression" dxfId="1273" priority="155">
      <formula>"SIN DILIGENCIAR"</formula>
    </cfRule>
  </conditionalFormatting>
  <conditionalFormatting sqref="AH1213 AK1213">
    <cfRule type="expression" dxfId="1272" priority="154">
      <formula>"SIN DILIGENCIAR"</formula>
    </cfRule>
  </conditionalFormatting>
  <conditionalFormatting sqref="AH1219 AK1219">
    <cfRule type="expression" dxfId="1271" priority="153">
      <formula>"SIN DILIGENCIAR"</formula>
    </cfRule>
  </conditionalFormatting>
  <conditionalFormatting sqref="AH1265 AK1265">
    <cfRule type="expression" dxfId="1270" priority="152">
      <formula>"SIN DILIGENCIAR"</formula>
    </cfRule>
  </conditionalFormatting>
  <conditionalFormatting sqref="AH1271 AK1271">
    <cfRule type="expression" dxfId="1269" priority="151">
      <formula>"SIN DILIGENCIAR"</formula>
    </cfRule>
  </conditionalFormatting>
  <conditionalFormatting sqref="AH26">
    <cfRule type="expression" dxfId="1268" priority="150">
      <formula>"SIN DILIGENCIAR"</formula>
    </cfRule>
  </conditionalFormatting>
  <conditionalFormatting sqref="AH30">
    <cfRule type="expression" dxfId="1267" priority="149">
      <formula>"SIN DILIGENCIAR"</formula>
    </cfRule>
  </conditionalFormatting>
  <conditionalFormatting sqref="AH78">
    <cfRule type="expression" dxfId="1266" priority="148">
      <formula>"SIN DILIGENCIAR"</formula>
    </cfRule>
  </conditionalFormatting>
  <conditionalFormatting sqref="AH82">
    <cfRule type="expression" dxfId="1265" priority="147">
      <formula>"SIN DILIGENCIAR"</formula>
    </cfRule>
  </conditionalFormatting>
  <conditionalFormatting sqref="AH130">
    <cfRule type="expression" dxfId="1264" priority="146">
      <formula>"SIN DILIGENCIAR"</formula>
    </cfRule>
  </conditionalFormatting>
  <conditionalFormatting sqref="AH134">
    <cfRule type="expression" dxfId="1263" priority="145">
      <formula>"SIN DILIGENCIAR"</formula>
    </cfRule>
  </conditionalFormatting>
  <conditionalFormatting sqref="AH182">
    <cfRule type="expression" dxfId="1262" priority="144">
      <formula>"SIN DILIGENCIAR"</formula>
    </cfRule>
  </conditionalFormatting>
  <conditionalFormatting sqref="AH186">
    <cfRule type="expression" dxfId="1261" priority="143">
      <formula>"SIN DILIGENCIAR"</formula>
    </cfRule>
  </conditionalFormatting>
  <conditionalFormatting sqref="AH234">
    <cfRule type="expression" dxfId="1260" priority="142">
      <formula>"SIN DILIGENCIAR"</formula>
    </cfRule>
  </conditionalFormatting>
  <conditionalFormatting sqref="AH238">
    <cfRule type="expression" dxfId="1259" priority="141">
      <formula>"SIN DILIGENCIAR"</formula>
    </cfRule>
  </conditionalFormatting>
  <conditionalFormatting sqref="AH286">
    <cfRule type="expression" dxfId="1258" priority="140">
      <formula>"SIN DILIGENCIAR"</formula>
    </cfRule>
  </conditionalFormatting>
  <conditionalFormatting sqref="AH290">
    <cfRule type="expression" dxfId="1257" priority="139">
      <formula>"SIN DILIGENCIAR"</formula>
    </cfRule>
  </conditionalFormatting>
  <conditionalFormatting sqref="AH338">
    <cfRule type="expression" dxfId="1256" priority="138">
      <formula>"SIN DILIGENCIAR"</formula>
    </cfRule>
  </conditionalFormatting>
  <conditionalFormatting sqref="AH342">
    <cfRule type="expression" dxfId="1255" priority="137">
      <formula>"SIN DILIGENCIAR"</formula>
    </cfRule>
  </conditionalFormatting>
  <conditionalFormatting sqref="AH390">
    <cfRule type="expression" dxfId="1254" priority="136">
      <formula>"SIN DILIGENCIAR"</formula>
    </cfRule>
  </conditionalFormatting>
  <conditionalFormatting sqref="AH394">
    <cfRule type="expression" dxfId="1253" priority="135">
      <formula>"SIN DILIGENCIAR"</formula>
    </cfRule>
  </conditionalFormatting>
  <conditionalFormatting sqref="AH442">
    <cfRule type="expression" dxfId="1252" priority="134">
      <formula>"SIN DILIGENCIAR"</formula>
    </cfRule>
  </conditionalFormatting>
  <conditionalFormatting sqref="AH446">
    <cfRule type="expression" dxfId="1251" priority="133">
      <formula>"SIN DILIGENCIAR"</formula>
    </cfRule>
  </conditionalFormatting>
  <conditionalFormatting sqref="AH494">
    <cfRule type="expression" dxfId="1250" priority="132">
      <formula>"SIN DILIGENCIAR"</formula>
    </cfRule>
  </conditionalFormatting>
  <conditionalFormatting sqref="AH498">
    <cfRule type="expression" dxfId="1249" priority="131">
      <formula>"SIN DILIGENCIAR"</formula>
    </cfRule>
  </conditionalFormatting>
  <conditionalFormatting sqref="AH546">
    <cfRule type="expression" dxfId="1248" priority="130">
      <formula>"SIN DILIGENCIAR"</formula>
    </cfRule>
  </conditionalFormatting>
  <conditionalFormatting sqref="AH550">
    <cfRule type="expression" dxfId="1247" priority="129">
      <formula>"SIN DILIGENCIAR"</formula>
    </cfRule>
  </conditionalFormatting>
  <conditionalFormatting sqref="AH598">
    <cfRule type="expression" dxfId="1246" priority="128">
      <formula>"SIN DILIGENCIAR"</formula>
    </cfRule>
  </conditionalFormatting>
  <conditionalFormatting sqref="AH602">
    <cfRule type="expression" dxfId="1245" priority="127">
      <formula>"SIN DILIGENCIAR"</formula>
    </cfRule>
  </conditionalFormatting>
  <conditionalFormatting sqref="AH650">
    <cfRule type="expression" dxfId="1244" priority="126">
      <formula>"SIN DILIGENCIAR"</formula>
    </cfRule>
  </conditionalFormatting>
  <conditionalFormatting sqref="AH654">
    <cfRule type="expression" dxfId="1243" priority="125">
      <formula>"SIN DILIGENCIAR"</formula>
    </cfRule>
  </conditionalFormatting>
  <conditionalFormatting sqref="AH702">
    <cfRule type="expression" dxfId="1242" priority="124">
      <formula>"SIN DILIGENCIAR"</formula>
    </cfRule>
  </conditionalFormatting>
  <conditionalFormatting sqref="AH706">
    <cfRule type="expression" dxfId="1241" priority="123">
      <formula>"SIN DILIGENCIAR"</formula>
    </cfRule>
  </conditionalFormatting>
  <conditionalFormatting sqref="AH754">
    <cfRule type="expression" dxfId="1240" priority="122">
      <formula>"SIN DILIGENCIAR"</formula>
    </cfRule>
  </conditionalFormatting>
  <conditionalFormatting sqref="AH758">
    <cfRule type="expression" dxfId="1239" priority="121">
      <formula>"SIN DILIGENCIAR"</formula>
    </cfRule>
  </conditionalFormatting>
  <conditionalFormatting sqref="AH806">
    <cfRule type="expression" dxfId="1238" priority="120">
      <formula>"SIN DILIGENCIAR"</formula>
    </cfRule>
  </conditionalFormatting>
  <conditionalFormatting sqref="AH810">
    <cfRule type="expression" dxfId="1237" priority="119">
      <formula>"SIN DILIGENCIAR"</formula>
    </cfRule>
  </conditionalFormatting>
  <conditionalFormatting sqref="AH858">
    <cfRule type="expression" dxfId="1236" priority="118">
      <formula>"SIN DILIGENCIAR"</formula>
    </cfRule>
  </conditionalFormatting>
  <conditionalFormatting sqref="AH862">
    <cfRule type="expression" dxfId="1235" priority="117">
      <formula>"SIN DILIGENCIAR"</formula>
    </cfRule>
  </conditionalFormatting>
  <conditionalFormatting sqref="AH910">
    <cfRule type="expression" dxfId="1234" priority="116">
      <formula>"SIN DILIGENCIAR"</formula>
    </cfRule>
  </conditionalFormatting>
  <conditionalFormatting sqref="AH914">
    <cfRule type="expression" dxfId="1233" priority="115">
      <formula>"SIN DILIGENCIAR"</formula>
    </cfRule>
  </conditionalFormatting>
  <conditionalFormatting sqref="AH962">
    <cfRule type="expression" dxfId="1232" priority="114">
      <formula>"SIN DILIGENCIAR"</formula>
    </cfRule>
  </conditionalFormatting>
  <conditionalFormatting sqref="AH966">
    <cfRule type="expression" dxfId="1231" priority="113">
      <formula>"SIN DILIGENCIAR"</formula>
    </cfRule>
  </conditionalFormatting>
  <conditionalFormatting sqref="AH1014">
    <cfRule type="expression" dxfId="1230" priority="112">
      <formula>"SIN DILIGENCIAR"</formula>
    </cfRule>
  </conditionalFormatting>
  <conditionalFormatting sqref="AH1018">
    <cfRule type="expression" dxfId="1229" priority="111">
      <formula>"SIN DILIGENCIAR"</formula>
    </cfRule>
  </conditionalFormatting>
  <conditionalFormatting sqref="AH1066">
    <cfRule type="expression" dxfId="1228" priority="110">
      <formula>"SIN DILIGENCIAR"</formula>
    </cfRule>
  </conditionalFormatting>
  <conditionalFormatting sqref="AH1070">
    <cfRule type="expression" dxfId="1227" priority="109">
      <formula>"SIN DILIGENCIAR"</formula>
    </cfRule>
  </conditionalFormatting>
  <conditionalFormatting sqref="AH1118">
    <cfRule type="expression" dxfId="1226" priority="108">
      <formula>"SIN DILIGENCIAR"</formula>
    </cfRule>
  </conditionalFormatting>
  <conditionalFormatting sqref="AH1122">
    <cfRule type="expression" dxfId="1225" priority="107">
      <formula>"SIN DILIGENCIAR"</formula>
    </cfRule>
  </conditionalFormatting>
  <conditionalFormatting sqref="AH1170">
    <cfRule type="expression" dxfId="1224" priority="106">
      <formula>"SIN DILIGENCIAR"</formula>
    </cfRule>
  </conditionalFormatting>
  <conditionalFormatting sqref="AH1174">
    <cfRule type="expression" dxfId="1223" priority="105">
      <formula>"SIN DILIGENCIAR"</formula>
    </cfRule>
  </conditionalFormatting>
  <conditionalFormatting sqref="AH1222">
    <cfRule type="expression" dxfId="1222" priority="104">
      <formula>"SIN DILIGENCIAR"</formula>
    </cfRule>
  </conditionalFormatting>
  <conditionalFormatting sqref="AH1226">
    <cfRule type="expression" dxfId="1221" priority="103">
      <formula>"SIN DILIGENCIAR"</formula>
    </cfRule>
  </conditionalFormatting>
  <conditionalFormatting sqref="AH1274">
    <cfRule type="expression" dxfId="1220" priority="102">
      <formula>"SIN DILIGENCIAR"</formula>
    </cfRule>
  </conditionalFormatting>
  <conditionalFormatting sqref="AH1278">
    <cfRule type="expression" dxfId="1219" priority="101">
      <formula>"SIN DILIGENCIAR"</formula>
    </cfRule>
  </conditionalFormatting>
  <conditionalFormatting sqref="AH39:AH40">
    <cfRule type="expression" dxfId="1218" priority="100">
      <formula>"SIN DILIGENCIAR"</formula>
    </cfRule>
  </conditionalFormatting>
  <conditionalFormatting sqref="AK39:AK40">
    <cfRule type="expression" dxfId="1217" priority="99">
      <formula>"SIN DILIGENCIAR"</formula>
    </cfRule>
  </conditionalFormatting>
  <conditionalFormatting sqref="AH41:AH42">
    <cfRule type="expression" dxfId="1216" priority="98">
      <formula>"SIN DILIGENCIAR"</formula>
    </cfRule>
  </conditionalFormatting>
  <conditionalFormatting sqref="AK41:AK42">
    <cfRule type="expression" dxfId="1215" priority="97">
      <formula>"SIN DILIGENCIAR"</formula>
    </cfRule>
  </conditionalFormatting>
  <conditionalFormatting sqref="AH91:AH92">
    <cfRule type="expression" dxfId="1214" priority="96">
      <formula>"SIN DILIGENCIAR"</formula>
    </cfRule>
  </conditionalFormatting>
  <conditionalFormatting sqref="AK91:AK92">
    <cfRule type="expression" dxfId="1213" priority="95">
      <formula>"SIN DILIGENCIAR"</formula>
    </cfRule>
  </conditionalFormatting>
  <conditionalFormatting sqref="AH93:AH94">
    <cfRule type="expression" dxfId="1212" priority="94">
      <formula>"SIN DILIGENCIAR"</formula>
    </cfRule>
  </conditionalFormatting>
  <conditionalFormatting sqref="AK93:AK94">
    <cfRule type="expression" dxfId="1211" priority="93">
      <formula>"SIN DILIGENCIAR"</formula>
    </cfRule>
  </conditionalFormatting>
  <conditionalFormatting sqref="AH143:AH144">
    <cfRule type="expression" dxfId="1210" priority="92">
      <formula>"SIN DILIGENCIAR"</formula>
    </cfRule>
  </conditionalFormatting>
  <conditionalFormatting sqref="AK143:AK144">
    <cfRule type="expression" dxfId="1209" priority="91">
      <formula>"SIN DILIGENCIAR"</formula>
    </cfRule>
  </conditionalFormatting>
  <conditionalFormatting sqref="AH145:AH146">
    <cfRule type="expression" dxfId="1208" priority="90">
      <formula>"SIN DILIGENCIAR"</formula>
    </cfRule>
  </conditionalFormatting>
  <conditionalFormatting sqref="AK145:AK146">
    <cfRule type="expression" dxfId="1207" priority="89">
      <formula>"SIN DILIGENCIAR"</formula>
    </cfRule>
  </conditionalFormatting>
  <conditionalFormatting sqref="AH195:AH196">
    <cfRule type="expression" dxfId="1206" priority="88">
      <formula>"SIN DILIGENCIAR"</formula>
    </cfRule>
  </conditionalFormatting>
  <conditionalFormatting sqref="AK195:AK196">
    <cfRule type="expression" dxfId="1205" priority="87">
      <formula>"SIN DILIGENCIAR"</formula>
    </cfRule>
  </conditionalFormatting>
  <conditionalFormatting sqref="AH197:AH198">
    <cfRule type="expression" dxfId="1204" priority="86">
      <formula>"SIN DILIGENCIAR"</formula>
    </cfRule>
  </conditionalFormatting>
  <conditionalFormatting sqref="AK197:AK198">
    <cfRule type="expression" dxfId="1203" priority="85">
      <formula>"SIN DILIGENCIAR"</formula>
    </cfRule>
  </conditionalFormatting>
  <conditionalFormatting sqref="AH247:AH248">
    <cfRule type="expression" dxfId="1202" priority="84">
      <formula>"SIN DILIGENCIAR"</formula>
    </cfRule>
  </conditionalFormatting>
  <conditionalFormatting sqref="AK247:AK248">
    <cfRule type="expression" dxfId="1201" priority="83">
      <formula>"SIN DILIGENCIAR"</formula>
    </cfRule>
  </conditionalFormatting>
  <conditionalFormatting sqref="AH249:AH250">
    <cfRule type="expression" dxfId="1200" priority="82">
      <formula>"SIN DILIGENCIAR"</formula>
    </cfRule>
  </conditionalFormatting>
  <conditionalFormatting sqref="AK249:AK250">
    <cfRule type="expression" dxfId="1199" priority="81">
      <formula>"SIN DILIGENCIAR"</formula>
    </cfRule>
  </conditionalFormatting>
  <conditionalFormatting sqref="AH299:AH300">
    <cfRule type="expression" dxfId="1198" priority="80">
      <formula>"SIN DILIGENCIAR"</formula>
    </cfRule>
  </conditionalFormatting>
  <conditionalFormatting sqref="AK299:AK300">
    <cfRule type="expression" dxfId="1197" priority="79">
      <formula>"SIN DILIGENCIAR"</formula>
    </cfRule>
  </conditionalFormatting>
  <conditionalFormatting sqref="AH301:AH302">
    <cfRule type="expression" dxfId="1196" priority="78">
      <formula>"SIN DILIGENCIAR"</formula>
    </cfRule>
  </conditionalFormatting>
  <conditionalFormatting sqref="AK301:AK302">
    <cfRule type="expression" dxfId="1195" priority="77">
      <formula>"SIN DILIGENCIAR"</formula>
    </cfRule>
  </conditionalFormatting>
  <conditionalFormatting sqref="AH351:AH352">
    <cfRule type="expression" dxfId="1194" priority="76">
      <formula>"SIN DILIGENCIAR"</formula>
    </cfRule>
  </conditionalFormatting>
  <conditionalFormatting sqref="AK351:AK352">
    <cfRule type="expression" dxfId="1193" priority="75">
      <formula>"SIN DILIGENCIAR"</formula>
    </cfRule>
  </conditionalFormatting>
  <conditionalFormatting sqref="AH353:AH354">
    <cfRule type="expression" dxfId="1192" priority="74">
      <formula>"SIN DILIGENCIAR"</formula>
    </cfRule>
  </conditionalFormatting>
  <conditionalFormatting sqref="AK353:AK354">
    <cfRule type="expression" dxfId="1191" priority="73">
      <formula>"SIN DILIGENCIAR"</formula>
    </cfRule>
  </conditionalFormatting>
  <conditionalFormatting sqref="AH403:AH404">
    <cfRule type="expression" dxfId="1190" priority="72">
      <formula>"SIN DILIGENCIAR"</formula>
    </cfRule>
  </conditionalFormatting>
  <conditionalFormatting sqref="AK403:AK404">
    <cfRule type="expression" dxfId="1189" priority="71">
      <formula>"SIN DILIGENCIAR"</formula>
    </cfRule>
  </conditionalFormatting>
  <conditionalFormatting sqref="AH405:AH406">
    <cfRule type="expression" dxfId="1188" priority="70">
      <formula>"SIN DILIGENCIAR"</formula>
    </cfRule>
  </conditionalFormatting>
  <conditionalFormatting sqref="AK405:AK406">
    <cfRule type="expression" dxfId="1187" priority="69">
      <formula>"SIN DILIGENCIAR"</formula>
    </cfRule>
  </conditionalFormatting>
  <conditionalFormatting sqref="AH455:AH456">
    <cfRule type="expression" dxfId="1186" priority="68">
      <formula>"SIN DILIGENCIAR"</formula>
    </cfRule>
  </conditionalFormatting>
  <conditionalFormatting sqref="AK455:AK456">
    <cfRule type="expression" dxfId="1185" priority="67">
      <formula>"SIN DILIGENCIAR"</formula>
    </cfRule>
  </conditionalFormatting>
  <conditionalFormatting sqref="AH457:AH458">
    <cfRule type="expression" dxfId="1184" priority="66">
      <formula>"SIN DILIGENCIAR"</formula>
    </cfRule>
  </conditionalFormatting>
  <conditionalFormatting sqref="AK457:AK458">
    <cfRule type="expression" dxfId="1183" priority="65">
      <formula>"SIN DILIGENCIAR"</formula>
    </cfRule>
  </conditionalFormatting>
  <conditionalFormatting sqref="AH507:AH508">
    <cfRule type="expression" dxfId="1182" priority="64">
      <formula>"SIN DILIGENCIAR"</formula>
    </cfRule>
  </conditionalFormatting>
  <conditionalFormatting sqref="AK507:AK508">
    <cfRule type="expression" dxfId="1181" priority="63">
      <formula>"SIN DILIGENCIAR"</formula>
    </cfRule>
  </conditionalFormatting>
  <conditionalFormatting sqref="AH509:AH510">
    <cfRule type="expression" dxfId="1180" priority="62">
      <formula>"SIN DILIGENCIAR"</formula>
    </cfRule>
  </conditionalFormatting>
  <conditionalFormatting sqref="AK509:AK510">
    <cfRule type="expression" dxfId="1179" priority="61">
      <formula>"SIN DILIGENCIAR"</formula>
    </cfRule>
  </conditionalFormatting>
  <conditionalFormatting sqref="AH559:AH560">
    <cfRule type="expression" dxfId="1178" priority="60">
      <formula>"SIN DILIGENCIAR"</formula>
    </cfRule>
  </conditionalFormatting>
  <conditionalFormatting sqref="AK559:AK560">
    <cfRule type="expression" dxfId="1177" priority="59">
      <formula>"SIN DILIGENCIAR"</formula>
    </cfRule>
  </conditionalFormatting>
  <conditionalFormatting sqref="AH561:AH562">
    <cfRule type="expression" dxfId="1176" priority="58">
      <formula>"SIN DILIGENCIAR"</formula>
    </cfRule>
  </conditionalFormatting>
  <conditionalFormatting sqref="AK561:AK562">
    <cfRule type="expression" dxfId="1175" priority="57">
      <formula>"SIN DILIGENCIAR"</formula>
    </cfRule>
  </conditionalFormatting>
  <conditionalFormatting sqref="AH611:AH612">
    <cfRule type="expression" dxfId="1174" priority="56">
      <formula>"SIN DILIGENCIAR"</formula>
    </cfRule>
  </conditionalFormatting>
  <conditionalFormatting sqref="AK611:AK612">
    <cfRule type="expression" dxfId="1173" priority="55">
      <formula>"SIN DILIGENCIAR"</formula>
    </cfRule>
  </conditionalFormatting>
  <conditionalFormatting sqref="AH613:AH614">
    <cfRule type="expression" dxfId="1172" priority="54">
      <formula>"SIN DILIGENCIAR"</formula>
    </cfRule>
  </conditionalFormatting>
  <conditionalFormatting sqref="AK613:AK614">
    <cfRule type="expression" dxfId="1171" priority="53">
      <formula>"SIN DILIGENCIAR"</formula>
    </cfRule>
  </conditionalFormatting>
  <conditionalFormatting sqref="AH663:AH664">
    <cfRule type="expression" dxfId="1170" priority="52">
      <formula>"SIN DILIGENCIAR"</formula>
    </cfRule>
  </conditionalFormatting>
  <conditionalFormatting sqref="AK663:AK664">
    <cfRule type="expression" dxfId="1169" priority="51">
      <formula>"SIN DILIGENCIAR"</formula>
    </cfRule>
  </conditionalFormatting>
  <conditionalFormatting sqref="AH665:AH666">
    <cfRule type="expression" dxfId="1168" priority="50">
      <formula>"SIN DILIGENCIAR"</formula>
    </cfRule>
  </conditionalFormatting>
  <conditionalFormatting sqref="AK665:AK666">
    <cfRule type="expression" dxfId="1167" priority="49">
      <formula>"SIN DILIGENCIAR"</formula>
    </cfRule>
  </conditionalFormatting>
  <conditionalFormatting sqref="AH715:AH716">
    <cfRule type="expression" dxfId="1166" priority="48">
      <formula>"SIN DILIGENCIAR"</formula>
    </cfRule>
  </conditionalFormatting>
  <conditionalFormatting sqref="AK715:AK716">
    <cfRule type="expression" dxfId="1165" priority="47">
      <formula>"SIN DILIGENCIAR"</formula>
    </cfRule>
  </conditionalFormatting>
  <conditionalFormatting sqref="AH717:AH718">
    <cfRule type="expression" dxfId="1164" priority="46">
      <formula>"SIN DILIGENCIAR"</formula>
    </cfRule>
  </conditionalFormatting>
  <conditionalFormatting sqref="AK717:AK718">
    <cfRule type="expression" dxfId="1163" priority="45">
      <formula>"SIN DILIGENCIAR"</formula>
    </cfRule>
  </conditionalFormatting>
  <conditionalFormatting sqref="AH767:AH768">
    <cfRule type="expression" dxfId="1162" priority="44">
      <formula>"SIN DILIGENCIAR"</formula>
    </cfRule>
  </conditionalFormatting>
  <conditionalFormatting sqref="AK767:AK768">
    <cfRule type="expression" dxfId="1161" priority="43">
      <formula>"SIN DILIGENCIAR"</formula>
    </cfRule>
  </conditionalFormatting>
  <conditionalFormatting sqref="AH769:AH770">
    <cfRule type="expression" dxfId="1160" priority="42">
      <formula>"SIN DILIGENCIAR"</formula>
    </cfRule>
  </conditionalFormatting>
  <conditionalFormatting sqref="AK769:AK770">
    <cfRule type="expression" dxfId="1159" priority="41">
      <formula>"SIN DILIGENCIAR"</formula>
    </cfRule>
  </conditionalFormatting>
  <conditionalFormatting sqref="AH819:AH820">
    <cfRule type="expression" dxfId="1158" priority="40">
      <formula>"SIN DILIGENCIAR"</formula>
    </cfRule>
  </conditionalFormatting>
  <conditionalFormatting sqref="AK819:AK820">
    <cfRule type="expression" dxfId="1157" priority="39">
      <formula>"SIN DILIGENCIAR"</formula>
    </cfRule>
  </conditionalFormatting>
  <conditionalFormatting sqref="AH821:AH822">
    <cfRule type="expression" dxfId="1156" priority="38">
      <formula>"SIN DILIGENCIAR"</formula>
    </cfRule>
  </conditionalFormatting>
  <conditionalFormatting sqref="AK821:AK822">
    <cfRule type="expression" dxfId="1155" priority="37">
      <formula>"SIN DILIGENCIAR"</formula>
    </cfRule>
  </conditionalFormatting>
  <conditionalFormatting sqref="AH871:AH872">
    <cfRule type="expression" dxfId="1154" priority="36">
      <formula>"SIN DILIGENCIAR"</formula>
    </cfRule>
  </conditionalFormatting>
  <conditionalFormatting sqref="AK871:AK872">
    <cfRule type="expression" dxfId="1153" priority="35">
      <formula>"SIN DILIGENCIAR"</formula>
    </cfRule>
  </conditionalFormatting>
  <conditionalFormatting sqref="AH873:AH874">
    <cfRule type="expression" dxfId="1152" priority="34">
      <formula>"SIN DILIGENCIAR"</formula>
    </cfRule>
  </conditionalFormatting>
  <conditionalFormatting sqref="AK873:AK874">
    <cfRule type="expression" dxfId="1151" priority="33">
      <formula>"SIN DILIGENCIAR"</formula>
    </cfRule>
  </conditionalFormatting>
  <conditionalFormatting sqref="AH923:AH924">
    <cfRule type="expression" dxfId="1150" priority="32">
      <formula>"SIN DILIGENCIAR"</formula>
    </cfRule>
  </conditionalFormatting>
  <conditionalFormatting sqref="AK923:AK924">
    <cfRule type="expression" dxfId="1149" priority="31">
      <formula>"SIN DILIGENCIAR"</formula>
    </cfRule>
  </conditionalFormatting>
  <conditionalFormatting sqref="AH925:AH926">
    <cfRule type="expression" dxfId="1148" priority="30">
      <formula>"SIN DILIGENCIAR"</formula>
    </cfRule>
  </conditionalFormatting>
  <conditionalFormatting sqref="AK925:AK926">
    <cfRule type="expression" dxfId="1147" priority="29">
      <formula>"SIN DILIGENCIAR"</formula>
    </cfRule>
  </conditionalFormatting>
  <conditionalFormatting sqref="AH975:AH976">
    <cfRule type="expression" dxfId="1146" priority="28">
      <formula>"SIN DILIGENCIAR"</formula>
    </cfRule>
  </conditionalFormatting>
  <conditionalFormatting sqref="AK975:AK976">
    <cfRule type="expression" dxfId="1145" priority="27">
      <formula>"SIN DILIGENCIAR"</formula>
    </cfRule>
  </conditionalFormatting>
  <conditionalFormatting sqref="AH977:AH978">
    <cfRule type="expression" dxfId="1144" priority="26">
      <formula>"SIN DILIGENCIAR"</formula>
    </cfRule>
  </conditionalFormatting>
  <conditionalFormatting sqref="AK977:AK978">
    <cfRule type="expression" dxfId="1143" priority="25">
      <formula>"SIN DILIGENCIAR"</formula>
    </cfRule>
  </conditionalFormatting>
  <conditionalFormatting sqref="AH1027:AH1028">
    <cfRule type="expression" dxfId="1142" priority="24">
      <formula>"SIN DILIGENCIAR"</formula>
    </cfRule>
  </conditionalFormatting>
  <conditionalFormatting sqref="AK1027:AK1028">
    <cfRule type="expression" dxfId="1141" priority="23">
      <formula>"SIN DILIGENCIAR"</formula>
    </cfRule>
  </conditionalFormatting>
  <conditionalFormatting sqref="AH1029:AH1030">
    <cfRule type="expression" dxfId="1140" priority="22">
      <formula>"SIN DILIGENCIAR"</formula>
    </cfRule>
  </conditionalFormatting>
  <conditionalFormatting sqref="AK1029:AK1030">
    <cfRule type="expression" dxfId="1139" priority="21">
      <formula>"SIN DILIGENCIAR"</formula>
    </cfRule>
  </conditionalFormatting>
  <conditionalFormatting sqref="AH1079:AH1080">
    <cfRule type="expression" dxfId="1138" priority="20">
      <formula>"SIN DILIGENCIAR"</formula>
    </cfRule>
  </conditionalFormatting>
  <conditionalFormatting sqref="AK1079:AK1080">
    <cfRule type="expression" dxfId="1137" priority="19">
      <formula>"SIN DILIGENCIAR"</formula>
    </cfRule>
  </conditionalFormatting>
  <conditionalFormatting sqref="AH1081:AH1082">
    <cfRule type="expression" dxfId="1136" priority="18">
      <formula>"SIN DILIGENCIAR"</formula>
    </cfRule>
  </conditionalFormatting>
  <conditionalFormatting sqref="AK1081:AK1082">
    <cfRule type="expression" dxfId="1135" priority="17">
      <formula>"SIN DILIGENCIAR"</formula>
    </cfRule>
  </conditionalFormatting>
  <conditionalFormatting sqref="AH1131:AH1132">
    <cfRule type="expression" dxfId="1134" priority="16">
      <formula>"SIN DILIGENCIAR"</formula>
    </cfRule>
  </conditionalFormatting>
  <conditionalFormatting sqref="AK1131:AK1132">
    <cfRule type="expression" dxfId="1133" priority="15">
      <formula>"SIN DILIGENCIAR"</formula>
    </cfRule>
  </conditionalFormatting>
  <conditionalFormatting sqref="AH1133:AH1134">
    <cfRule type="expression" dxfId="1132" priority="14">
      <formula>"SIN DILIGENCIAR"</formula>
    </cfRule>
  </conditionalFormatting>
  <conditionalFormatting sqref="AK1133:AK1134">
    <cfRule type="expression" dxfId="1131" priority="13">
      <formula>"SIN DILIGENCIAR"</formula>
    </cfRule>
  </conditionalFormatting>
  <conditionalFormatting sqref="AH1183:AH1184">
    <cfRule type="expression" dxfId="1130" priority="12">
      <formula>"SIN DILIGENCIAR"</formula>
    </cfRule>
  </conditionalFormatting>
  <conditionalFormatting sqref="AK1183:AK1184">
    <cfRule type="expression" dxfId="1129" priority="11">
      <formula>"SIN DILIGENCIAR"</formula>
    </cfRule>
  </conditionalFormatting>
  <conditionalFormatting sqref="AH1185:AH1186">
    <cfRule type="expression" dxfId="1128" priority="10">
      <formula>"SIN DILIGENCIAR"</formula>
    </cfRule>
  </conditionalFormatting>
  <conditionalFormatting sqref="AK1185:AK1186">
    <cfRule type="expression" dxfId="1127" priority="9">
      <formula>"SIN DILIGENCIAR"</formula>
    </cfRule>
  </conditionalFormatting>
  <conditionalFormatting sqref="AH1235:AH1236">
    <cfRule type="expression" dxfId="1126" priority="8">
      <formula>"SIN DILIGENCIAR"</formula>
    </cfRule>
  </conditionalFormatting>
  <conditionalFormatting sqref="AK1235:AK1236">
    <cfRule type="expression" dxfId="1125" priority="7">
      <formula>"SIN DILIGENCIAR"</formula>
    </cfRule>
  </conditionalFormatting>
  <conditionalFormatting sqref="AH1237:AH1238">
    <cfRule type="expression" dxfId="1124" priority="6">
      <formula>"SIN DILIGENCIAR"</formula>
    </cfRule>
  </conditionalFormatting>
  <conditionalFormatting sqref="AK1237:AK1238">
    <cfRule type="expression" dxfId="1123" priority="5">
      <formula>"SIN DILIGENCIAR"</formula>
    </cfRule>
  </conditionalFormatting>
  <conditionalFormatting sqref="AH1287:AH1288">
    <cfRule type="expression" dxfId="1122" priority="4">
      <formula>"SIN DILIGENCIAR"</formula>
    </cfRule>
  </conditionalFormatting>
  <conditionalFormatting sqref="AK1287:AK1288">
    <cfRule type="expression" dxfId="1121" priority="3">
      <formula>"SIN DILIGENCIAR"</formula>
    </cfRule>
  </conditionalFormatting>
  <conditionalFormatting sqref="AH1289:AH1290">
    <cfRule type="expression" dxfId="1120" priority="2">
      <formula>"SIN DILIGENCIAR"</formula>
    </cfRule>
  </conditionalFormatting>
  <conditionalFormatting sqref="AK1289:AK1290">
    <cfRule type="expression" dxfId="1119" priority="1">
      <formula>"SIN DILIGENCIAR"</formula>
    </cfRule>
  </conditionalFormatting>
  <dataValidations count="1">
    <dataValidation type="list" allowBlank="1" showInputMessage="1" showErrorMessage="1" sqref="F13:F1312 AD13:AD1312 V13:V1312 R13:R1312 N13:N1312 J13:J1312 Z13:Z1312 AH13:AH1312" xr:uid="{00000000-0002-0000-0400-000000000000}">
      <formula1>$AO$1:$AO$2</formula1>
    </dataValidation>
  </dataValidations>
  <pageMargins left="0.70866141732283472" right="0.70866141732283472" top="1.0629921259842521" bottom="0.6692913385826772" header="0.31496062992125984" footer="0.23622047244094491"/>
  <pageSetup paperSize="5" scale="79" orientation="landscape" r:id="rId1"/>
  <headerFooter>
    <oddHeader>&amp;C&amp;"Arial,Negrita"SOLICITUD DE INFORMACIÓN E INDICADORES INSTITUCIONALES
Tabla a.3 Información Sedes Integradas en Red</oddHeader>
    <oddFooter>&amp;L&amp;"Arial,Normal"&amp;10F-PS-055
Versión 00
&amp;CPágina &amp;P de &amp;N</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rgb="FFFFFF00"/>
  </sheetPr>
  <dimension ref="A1:AO149"/>
  <sheetViews>
    <sheetView zoomScaleNormal="100" workbookViewId="0">
      <pane xSplit="5" ySplit="7" topLeftCell="F20"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3" style="160" customWidth="1"/>
    <col min="3" max="3" width="15.7109375" style="300" customWidth="1"/>
    <col min="4" max="4" width="12.85546875" style="175" customWidth="1"/>
    <col min="5" max="5" width="12.85546875" style="2" customWidth="1"/>
    <col min="6" max="6" width="12.85546875" style="6" customWidth="1"/>
    <col min="7" max="7" width="14" style="6" customWidth="1"/>
    <col min="8" max="8" width="16.7109375" style="2" customWidth="1"/>
    <col min="9" max="9" width="12.85546875" style="2" customWidth="1"/>
    <col min="10" max="10" width="11.42578125" style="6"/>
    <col min="11" max="11" width="13.140625" style="6" customWidth="1"/>
    <col min="12" max="12" width="16.28515625" style="7" customWidth="1"/>
    <col min="13" max="13" width="12.85546875" style="2" customWidth="1"/>
    <col min="14" max="14" width="12.42578125" style="6" customWidth="1"/>
    <col min="15" max="15" width="12.7109375" style="6" customWidth="1"/>
    <col min="16" max="16" width="16.7109375" style="8" customWidth="1"/>
    <col min="17" max="17" width="12.85546875" style="2" customWidth="1"/>
    <col min="18" max="18" width="11.42578125" style="6"/>
    <col min="19" max="19" width="12.7109375" style="6" customWidth="1"/>
    <col min="20" max="20" width="16.42578125" style="8" bestFit="1" customWidth="1"/>
    <col min="21" max="21" width="12.85546875" style="2" customWidth="1"/>
    <col min="22" max="22" width="11.42578125" style="6"/>
    <col min="23" max="23" width="12.7109375" style="6" customWidth="1"/>
    <col min="24" max="24" width="16.42578125" style="8" bestFit="1" customWidth="1"/>
    <col min="25" max="25" width="17.140625" style="2" customWidth="1"/>
    <col min="26" max="26" width="11.42578125" style="6"/>
    <col min="27" max="27" width="12.7109375" style="6" customWidth="1"/>
    <col min="28" max="28" width="16.42578125" style="8" bestFit="1" customWidth="1"/>
    <col min="29" max="29" width="17.140625" style="2" customWidth="1"/>
    <col min="30" max="30" width="11.42578125" style="6"/>
    <col min="31" max="31" width="12.7109375" style="6" customWidth="1"/>
    <col min="32" max="32" width="16.42578125" style="8" bestFit="1" customWidth="1"/>
    <col min="33" max="33" width="17.140625" style="2" customWidth="1"/>
    <col min="34" max="34" width="11.42578125" style="6"/>
    <col min="35" max="35" width="12.7109375" style="6" customWidth="1"/>
    <col min="36" max="36" width="16.42578125" style="8"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09" t="s">
        <v>540</v>
      </c>
      <c r="D7" s="98" t="s">
        <v>558</v>
      </c>
      <c r="E7" s="98" t="s">
        <v>159</v>
      </c>
      <c r="F7" s="152" t="s">
        <v>446</v>
      </c>
      <c r="G7" s="142" t="str">
        <f>+'TABLA a.1'!G7</f>
        <v>Numerador (elemento a) 2012</v>
      </c>
      <c r="H7" s="142" t="str">
        <f>+'TABLA a.1'!H7</f>
        <v>Denominador (elemento b) 2012</v>
      </c>
      <c r="I7" s="142"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ht="108.75" customHeight="1">
      <c r="A8" s="211" t="s">
        <v>1161</v>
      </c>
      <c r="B8" s="114" t="s">
        <v>1162</v>
      </c>
      <c r="C8" s="303">
        <v>1956</v>
      </c>
      <c r="D8" s="100" t="s">
        <v>201</v>
      </c>
      <c r="E8" s="182" t="s">
        <v>112</v>
      </c>
      <c r="F8" s="212"/>
      <c r="G8" s="214">
        <f>SUM(G10:G11)</f>
        <v>0</v>
      </c>
      <c r="H8" s="214">
        <f>SUM(H10:H11)</f>
        <v>0</v>
      </c>
      <c r="I8" s="219" t="str">
        <f>IF(AND(F8="DISPONIBLE"),G8/H8*100,IF(AND(F8="NO DISPONIBLE"),"N.D.","S.I."))</f>
        <v>S.I.</v>
      </c>
      <c r="J8" s="235"/>
      <c r="K8" s="226">
        <f>SUM(K10:K11)</f>
        <v>0</v>
      </c>
      <c r="L8" s="226">
        <f>SUM(L10:L11)</f>
        <v>0</v>
      </c>
      <c r="M8" s="225" t="str">
        <f>IF(AND(J8="DISPONIBLE"),K8/L8*100,IF(AND(J8="NO DISPONIBLE"),"N.D.","S.I."))</f>
        <v>S.I.</v>
      </c>
      <c r="N8" s="234"/>
      <c r="O8" s="68">
        <f>SUM(O10:O11)</f>
        <v>0</v>
      </c>
      <c r="P8" s="68">
        <f>SUM(P10:P11)</f>
        <v>0</v>
      </c>
      <c r="Q8" s="228" t="str">
        <f>IF(AND(N8="DISPONIBLE"),O8/P8*100,IF(AND(N8="NO DISPONIBLE"),"N.D.","S.I."))</f>
        <v>S.I.</v>
      </c>
      <c r="R8" s="233"/>
      <c r="S8" s="69">
        <f>SUM(S10:S11)</f>
        <v>0</v>
      </c>
      <c r="T8" s="69">
        <f>SUM(T10:T11)</f>
        <v>0</v>
      </c>
      <c r="U8" s="223" t="str">
        <f>IF(AND(R8="DISPONIBLE"),S8/T8*100,IF(AND(R8="NO DISPONIBLE"),"N.D.","S.I."))</f>
        <v>S.I.</v>
      </c>
      <c r="V8" s="232"/>
      <c r="W8" s="70">
        <f>SUM(W10:W11)</f>
        <v>0</v>
      </c>
      <c r="X8" s="70">
        <f>SUM(X10:X11)</f>
        <v>0</v>
      </c>
      <c r="Y8" s="230" t="str">
        <f>IF(AND(V8="DISPONIBLE"),W8/X8*100,IF(AND(V8="NO DISPONIBLE"),"N.D.","S.I."))</f>
        <v>S.I.</v>
      </c>
      <c r="Z8" s="440"/>
      <c r="AA8" s="442">
        <f>SUM(AA10:AA11)</f>
        <v>0</v>
      </c>
      <c r="AB8" s="442">
        <f>SUM(AB10:AB11)</f>
        <v>0</v>
      </c>
      <c r="AC8" s="443" t="str">
        <f>IF(AND(Z8="DISPONIBLE"),AA8/AB8*100,IF(AND(Z8="NO DISPONIBLE"),"N.D.","S.I."))</f>
        <v>S.I.</v>
      </c>
      <c r="AD8" s="446"/>
      <c r="AE8" s="448">
        <f>SUM(AE10:AE11)</f>
        <v>0</v>
      </c>
      <c r="AF8" s="448">
        <f>SUM(AF10:AF11)</f>
        <v>0</v>
      </c>
      <c r="AG8" s="449" t="str">
        <f>IF(AND(AD8="DISPONIBLE"),AE8/AF8*100,IF(AND(AD8="NO DISPONIBLE"),"N.D.","S.I."))</f>
        <v>S.I.</v>
      </c>
      <c r="AH8" s="452"/>
      <c r="AI8" s="454">
        <f>SUM(AI10:AI11)</f>
        <v>0</v>
      </c>
      <c r="AJ8" s="454">
        <f>SUM(AJ10:AJ11)</f>
        <v>0</v>
      </c>
      <c r="AK8" s="455" t="str">
        <f>IF(AND(AH8="DISPONIBLE"),AI8/AJ8*100,IF(AND(AH8="NO DISPONIBLE"),"N.D.","S.I."))</f>
        <v>S.I.</v>
      </c>
      <c r="AL8" s="58"/>
    </row>
    <row r="9" spans="1:41" ht="97.5" outlineLevel="1">
      <c r="A9" s="211" t="s">
        <v>1161</v>
      </c>
      <c r="B9" s="114" t="s">
        <v>1162</v>
      </c>
      <c r="C9" s="303">
        <v>1956</v>
      </c>
      <c r="D9" s="100" t="s">
        <v>580</v>
      </c>
      <c r="E9" s="183" t="s">
        <v>112</v>
      </c>
      <c r="F9" s="212"/>
      <c r="G9" s="59"/>
      <c r="H9" s="59"/>
      <c r="I9" s="219" t="str">
        <f t="shared" ref="I9:I11" si="0">IF(AND(F9="DISPONIBLE"),G9/H9*100,IF(AND(F9="NO DISPONIBLE"),"N.D.","S.I."))</f>
        <v>S.I.</v>
      </c>
      <c r="J9" s="235"/>
      <c r="K9" s="61"/>
      <c r="L9" s="61"/>
      <c r="M9" s="225" t="str">
        <f t="shared" ref="M9:M11" si="1">IF(AND(J9="DISPONIBLE"),K9/L9*100,IF(AND(J9="NO DISPONIBLE"),"N.D.","S.I."))</f>
        <v>S.I.</v>
      </c>
      <c r="N9" s="234"/>
      <c r="O9" s="63"/>
      <c r="P9" s="63"/>
      <c r="Q9" s="228" t="str">
        <f t="shared" ref="Q9:Q11" si="2">IF(AND(N9="DISPONIBLE"),O9/P9*100,IF(AND(N9="NO DISPONIBLE"),"N.D.","S.I."))</f>
        <v>S.I.</v>
      </c>
      <c r="R9" s="233"/>
      <c r="S9" s="65"/>
      <c r="T9" s="65"/>
      <c r="U9" s="223" t="str">
        <f t="shared" ref="U9:U11" si="3">IF(AND(R9="DISPONIBLE"),S9/T9*100,IF(AND(R9="NO DISPONIBLE"),"N.D.","S.I."))</f>
        <v>S.I.</v>
      </c>
      <c r="V9" s="232"/>
      <c r="W9" s="66"/>
      <c r="X9" s="66"/>
      <c r="Y9" s="230" t="str">
        <f t="shared" ref="Y9:Y11" si="4">IF(AND(V9="DISPONIBLE"),W9/X9*100,IF(AND(V9="NO DISPONIBLE"),"N.D.","S.I."))</f>
        <v>S.I.</v>
      </c>
      <c r="Z9" s="440"/>
      <c r="AA9" s="441"/>
      <c r="AB9" s="441"/>
      <c r="AC9" s="443" t="str">
        <f t="shared" ref="AC9:AC11" si="5">IF(AND(Z9="DISPONIBLE"),AA9/AB9*100,IF(AND(Z9="NO DISPONIBLE"),"N.D.","S.I."))</f>
        <v>S.I.</v>
      </c>
      <c r="AD9" s="446"/>
      <c r="AE9" s="447"/>
      <c r="AF9" s="447"/>
      <c r="AG9" s="449" t="str">
        <f t="shared" ref="AG9:AG11" si="6">IF(AND(AD9="DISPONIBLE"),AE9/AF9*100,IF(AND(AD9="NO DISPONIBLE"),"N.D.","S.I."))</f>
        <v>S.I.</v>
      </c>
      <c r="AH9" s="452"/>
      <c r="AI9" s="453"/>
      <c r="AJ9" s="453"/>
      <c r="AK9" s="455" t="str">
        <f t="shared" ref="AK9:AK11" si="7">IF(AND(AH9="DISPONIBLE"),AI9/AJ9*100,IF(AND(AH9="NO DISPONIBLE"),"N.D.","S.I."))</f>
        <v>S.I.</v>
      </c>
      <c r="AL9" s="58"/>
    </row>
    <row r="10" spans="1:41" ht="90" outlineLevel="1">
      <c r="A10" s="211" t="s">
        <v>1161</v>
      </c>
      <c r="B10" s="114" t="s">
        <v>1162</v>
      </c>
      <c r="C10" s="381" t="s">
        <v>1163</v>
      </c>
      <c r="D10" s="103" t="s">
        <v>167</v>
      </c>
      <c r="E10" s="183" t="s">
        <v>112</v>
      </c>
      <c r="F10" s="212"/>
      <c r="G10" s="59"/>
      <c r="H10" s="59"/>
      <c r="I10" s="219" t="str">
        <f t="shared" si="0"/>
        <v>S.I.</v>
      </c>
      <c r="J10" s="235"/>
      <c r="K10" s="61"/>
      <c r="L10" s="61"/>
      <c r="M10" s="225" t="str">
        <f t="shared" si="1"/>
        <v>S.I.</v>
      </c>
      <c r="N10" s="234"/>
      <c r="O10" s="63"/>
      <c r="P10" s="63"/>
      <c r="Q10" s="228" t="str">
        <f t="shared" si="2"/>
        <v>S.I.</v>
      </c>
      <c r="R10" s="233"/>
      <c r="S10" s="65"/>
      <c r="T10" s="65"/>
      <c r="U10" s="223" t="str">
        <f t="shared" si="3"/>
        <v>S.I.</v>
      </c>
      <c r="V10" s="232"/>
      <c r="W10" s="66"/>
      <c r="X10" s="66"/>
      <c r="Y10" s="230" t="str">
        <f t="shared" si="4"/>
        <v>S.I.</v>
      </c>
      <c r="Z10" s="440"/>
      <c r="AA10" s="441"/>
      <c r="AB10" s="441"/>
      <c r="AC10" s="443" t="str">
        <f t="shared" si="5"/>
        <v>S.I.</v>
      </c>
      <c r="AD10" s="446"/>
      <c r="AE10" s="447"/>
      <c r="AF10" s="447"/>
      <c r="AG10" s="449" t="str">
        <f t="shared" si="6"/>
        <v>S.I.</v>
      </c>
      <c r="AH10" s="452"/>
      <c r="AI10" s="453"/>
      <c r="AJ10" s="453"/>
      <c r="AK10" s="455" t="str">
        <f t="shared" si="7"/>
        <v>S.I.</v>
      </c>
      <c r="AL10" s="58"/>
    </row>
    <row r="11" spans="1:41" ht="90" outlineLevel="1">
      <c r="A11" s="211" t="s">
        <v>1161</v>
      </c>
      <c r="B11" s="114" t="s">
        <v>1162</v>
      </c>
      <c r="C11" s="381" t="s">
        <v>1164</v>
      </c>
      <c r="D11" s="103" t="s">
        <v>502</v>
      </c>
      <c r="E11" s="183" t="s">
        <v>112</v>
      </c>
      <c r="F11" s="212"/>
      <c r="G11" s="59"/>
      <c r="H11" s="59"/>
      <c r="I11" s="219" t="str">
        <f t="shared" si="0"/>
        <v>S.I.</v>
      </c>
      <c r="J11" s="235"/>
      <c r="K11" s="61"/>
      <c r="L11" s="61"/>
      <c r="M11" s="225" t="str">
        <f t="shared" si="1"/>
        <v>S.I.</v>
      </c>
      <c r="N11" s="234"/>
      <c r="O11" s="63"/>
      <c r="P11" s="63"/>
      <c r="Q11" s="228" t="str">
        <f t="shared" si="2"/>
        <v>S.I.</v>
      </c>
      <c r="R11" s="233"/>
      <c r="S11" s="65"/>
      <c r="T11" s="65"/>
      <c r="U11" s="223" t="str">
        <f t="shared" si="3"/>
        <v>S.I.</v>
      </c>
      <c r="V11" s="232"/>
      <c r="W11" s="66"/>
      <c r="X11" s="66"/>
      <c r="Y11" s="230" t="str">
        <f t="shared" si="4"/>
        <v>S.I.</v>
      </c>
      <c r="Z11" s="440"/>
      <c r="AA11" s="441"/>
      <c r="AB11" s="441"/>
      <c r="AC11" s="443" t="str">
        <f t="shared" si="5"/>
        <v>S.I.</v>
      </c>
      <c r="AD11" s="446"/>
      <c r="AE11" s="447"/>
      <c r="AF11" s="447"/>
      <c r="AG11" s="449" t="str">
        <f t="shared" si="6"/>
        <v>S.I.</v>
      </c>
      <c r="AH11" s="452"/>
      <c r="AI11" s="453"/>
      <c r="AJ11" s="453"/>
      <c r="AK11" s="455" t="str">
        <f t="shared" si="7"/>
        <v>S.I.</v>
      </c>
      <c r="AL11" s="58"/>
    </row>
    <row r="12" spans="1:41" ht="90">
      <c r="A12" s="100" t="s">
        <v>1165</v>
      </c>
      <c r="B12" s="114" t="s">
        <v>1166</v>
      </c>
      <c r="C12" s="303">
        <v>1957</v>
      </c>
      <c r="D12" s="100" t="s">
        <v>201</v>
      </c>
      <c r="E12" s="183" t="s">
        <v>112</v>
      </c>
      <c r="F12" s="212"/>
      <c r="G12" s="214">
        <f>SUM(G14:G15)</f>
        <v>0</v>
      </c>
      <c r="H12" s="214">
        <f>SUM(H14:H15)</f>
        <v>0</v>
      </c>
      <c r="I12" s="221" t="str">
        <f>IF(AND(F12="DISPONIBLE"),G12/H12*100,IF(AND(F12="NO DISPONIBLE"),"N.D.","S.I."))</f>
        <v>S.I.</v>
      </c>
      <c r="J12" s="235"/>
      <c r="K12" s="226">
        <f>SUM(K14:K15)</f>
        <v>0</v>
      </c>
      <c r="L12" s="226">
        <f>SUM(L14:L15)</f>
        <v>0</v>
      </c>
      <c r="M12" s="239" t="str">
        <f>IF(AND(J12="DISPONIBLE"),K12/L12*100,IF(AND(J12="NO DISPONIBLE"),"N.D.","S.I."))</f>
        <v>S.I.</v>
      </c>
      <c r="N12" s="234"/>
      <c r="O12" s="68">
        <f>SUM(O14:O15)</f>
        <v>0</v>
      </c>
      <c r="P12" s="68">
        <f>SUM(P14:P15)</f>
        <v>0</v>
      </c>
      <c r="Q12" s="240" t="str">
        <f>IF(AND(N12="DISPONIBLE"),O12/P12*100,IF(AND(N12="NO DISPONIBLE"),"N.D.","S.I."))</f>
        <v>S.I.</v>
      </c>
      <c r="R12" s="233"/>
      <c r="S12" s="69">
        <f>SUM(S14:S15)</f>
        <v>0</v>
      </c>
      <c r="T12" s="69">
        <f>SUM(T14:T15)</f>
        <v>0</v>
      </c>
      <c r="U12" s="241" t="str">
        <f>IF(AND(R12="DISPONIBLE"),S12/T12*100,IF(AND(R12="NO DISPONIBLE"),"N.D.","S.I."))</f>
        <v>S.I.</v>
      </c>
      <c r="V12" s="232"/>
      <c r="W12" s="70">
        <f>SUM(W14:W15)</f>
        <v>0</v>
      </c>
      <c r="X12" s="70">
        <f>SUM(X14:X15)</f>
        <v>0</v>
      </c>
      <c r="Y12" s="242" t="str">
        <f>IF(AND(V12="DISPONIBLE"),W12/X12*100,IF(AND(V12="NO DISPONIBLE"),"N.D.","S.I."))</f>
        <v>S.I.</v>
      </c>
      <c r="Z12" s="440"/>
      <c r="AA12" s="442">
        <f>SUM(AA14:AA15)</f>
        <v>0</v>
      </c>
      <c r="AB12" s="442">
        <f>SUM(AB14:AB15)</f>
        <v>0</v>
      </c>
      <c r="AC12" s="462" t="str">
        <f>IF(AND(Z12="DISPONIBLE"),AA12/AB12*100,IF(AND(Z12="NO DISPONIBLE"),"N.D.","S.I."))</f>
        <v>S.I.</v>
      </c>
      <c r="AD12" s="446"/>
      <c r="AE12" s="448">
        <f>SUM(AE14:AE15)</f>
        <v>0</v>
      </c>
      <c r="AF12" s="448">
        <f>SUM(AF14:AF15)</f>
        <v>0</v>
      </c>
      <c r="AG12" s="469" t="str">
        <f>IF(AND(AD12="DISPONIBLE"),AE12/AF12*100,IF(AND(AD12="NO DISPONIBLE"),"N.D.","S.I."))</f>
        <v>S.I.</v>
      </c>
      <c r="AH12" s="452"/>
      <c r="AI12" s="454">
        <f>SUM(AI14:AI15)</f>
        <v>0</v>
      </c>
      <c r="AJ12" s="454">
        <f>SUM(AJ14:AJ15)</f>
        <v>0</v>
      </c>
      <c r="AK12" s="474" t="str">
        <f>IF(AND(AH12="DISPONIBLE"),AI12/AJ12*100,IF(AND(AH12="NO DISPONIBLE"),"N.D.","S.I."))</f>
        <v>S.I.</v>
      </c>
      <c r="AL12" s="58"/>
    </row>
    <row r="13" spans="1:41" ht="97.5" outlineLevel="1">
      <c r="A13" s="100" t="s">
        <v>1165</v>
      </c>
      <c r="B13" s="114" t="s">
        <v>1166</v>
      </c>
      <c r="C13" s="303">
        <v>1957</v>
      </c>
      <c r="D13" s="100" t="s">
        <v>580</v>
      </c>
      <c r="E13" s="183" t="s">
        <v>112</v>
      </c>
      <c r="F13" s="212"/>
      <c r="G13" s="59"/>
      <c r="H13" s="59"/>
      <c r="I13" s="221" t="str">
        <f t="shared" ref="I13:I15" si="8">IF(AND(F13="DISPONIBLE"),G13/H13*100,IF(AND(F13="NO DISPONIBLE"),"N.D.","S.I."))</f>
        <v>S.I.</v>
      </c>
      <c r="J13" s="235"/>
      <c r="K13" s="61"/>
      <c r="L13" s="61"/>
      <c r="M13" s="239" t="str">
        <f t="shared" ref="M13:M14" si="9">IF(AND(J13="DISPONIBLE"),K13/L13*100,IF(AND(J13="NO DISPONIBLE"),"N.D.","S.I."))</f>
        <v>S.I.</v>
      </c>
      <c r="N13" s="234"/>
      <c r="O13" s="63"/>
      <c r="P13" s="63"/>
      <c r="Q13" s="240" t="str">
        <f t="shared" ref="Q13:Q15" si="10">IF(AND(N13="DISPONIBLE"),O13/P13*100,IF(AND(N13="NO DISPONIBLE"),"N.D.","S.I."))</f>
        <v>S.I.</v>
      </c>
      <c r="R13" s="233"/>
      <c r="S13" s="65"/>
      <c r="T13" s="65"/>
      <c r="U13" s="241" t="str">
        <f t="shared" ref="U13:U15" si="11">IF(AND(R13="DISPONIBLE"),S13/T13*100,IF(AND(R13="NO DISPONIBLE"),"N.D.","S.I."))</f>
        <v>S.I.</v>
      </c>
      <c r="V13" s="232"/>
      <c r="W13" s="66"/>
      <c r="X13" s="66"/>
      <c r="Y13" s="242" t="str">
        <f t="shared" ref="Y13:Y15" si="12">IF(AND(V13="DISPONIBLE"),W13/X13*100,IF(AND(V13="NO DISPONIBLE"),"N.D.","S.I."))</f>
        <v>S.I.</v>
      </c>
      <c r="Z13" s="440"/>
      <c r="AA13" s="441"/>
      <c r="AB13" s="441"/>
      <c r="AC13" s="462" t="str">
        <f t="shared" ref="AC13:AC19" si="13">IF(AND(Z13="DISPONIBLE"),AA13/AB13*100,IF(AND(Z13="NO DISPONIBLE"),"N.D.","S.I."))</f>
        <v>S.I.</v>
      </c>
      <c r="AD13" s="446"/>
      <c r="AE13" s="447"/>
      <c r="AF13" s="447"/>
      <c r="AG13" s="469" t="str">
        <f t="shared" ref="AG13:AG19" si="14">IF(AND(AD13="DISPONIBLE"),AE13/AF13*100,IF(AND(AD13="NO DISPONIBLE"),"N.D.","S.I."))</f>
        <v>S.I.</v>
      </c>
      <c r="AH13" s="452"/>
      <c r="AI13" s="453"/>
      <c r="AJ13" s="453"/>
      <c r="AK13" s="474" t="str">
        <f t="shared" ref="AK13:AK19" si="15">IF(AND(AH13="DISPONIBLE"),AI13/AJ13*100,IF(AND(AH13="NO DISPONIBLE"),"N.D.","S.I."))</f>
        <v>S.I.</v>
      </c>
      <c r="AL13" s="58"/>
    </row>
    <row r="14" spans="1:41" ht="90" outlineLevel="1">
      <c r="A14" s="100" t="s">
        <v>1165</v>
      </c>
      <c r="B14" s="114" t="s">
        <v>1166</v>
      </c>
      <c r="C14" s="381" t="s">
        <v>1167</v>
      </c>
      <c r="D14" s="103" t="s">
        <v>167</v>
      </c>
      <c r="E14" s="183" t="s">
        <v>112</v>
      </c>
      <c r="F14" s="212"/>
      <c r="G14" s="59"/>
      <c r="H14" s="59"/>
      <c r="I14" s="221" t="str">
        <f t="shared" si="8"/>
        <v>S.I.</v>
      </c>
      <c r="J14" s="235"/>
      <c r="K14" s="61"/>
      <c r="L14" s="61"/>
      <c r="M14" s="239" t="str">
        <f t="shared" si="9"/>
        <v>S.I.</v>
      </c>
      <c r="N14" s="234"/>
      <c r="O14" s="63"/>
      <c r="P14" s="63"/>
      <c r="Q14" s="240" t="str">
        <f t="shared" si="10"/>
        <v>S.I.</v>
      </c>
      <c r="R14" s="233"/>
      <c r="S14" s="65"/>
      <c r="T14" s="65"/>
      <c r="U14" s="241" t="str">
        <f t="shared" si="11"/>
        <v>S.I.</v>
      </c>
      <c r="V14" s="232"/>
      <c r="W14" s="66"/>
      <c r="X14" s="66"/>
      <c r="Y14" s="242" t="str">
        <f t="shared" si="12"/>
        <v>S.I.</v>
      </c>
      <c r="Z14" s="440"/>
      <c r="AA14" s="441"/>
      <c r="AB14" s="441"/>
      <c r="AC14" s="462" t="str">
        <f t="shared" si="13"/>
        <v>S.I.</v>
      </c>
      <c r="AD14" s="446"/>
      <c r="AE14" s="447"/>
      <c r="AF14" s="447"/>
      <c r="AG14" s="469" t="str">
        <f t="shared" si="14"/>
        <v>S.I.</v>
      </c>
      <c r="AH14" s="452"/>
      <c r="AI14" s="453"/>
      <c r="AJ14" s="453"/>
      <c r="AK14" s="474" t="str">
        <f t="shared" si="15"/>
        <v>S.I.</v>
      </c>
      <c r="AL14" s="58"/>
    </row>
    <row r="15" spans="1:41" ht="90" outlineLevel="1">
      <c r="A15" s="100" t="s">
        <v>1165</v>
      </c>
      <c r="B15" s="114" t="s">
        <v>1166</v>
      </c>
      <c r="C15" s="381" t="s">
        <v>1168</v>
      </c>
      <c r="D15" s="103" t="s">
        <v>502</v>
      </c>
      <c r="E15" s="183" t="s">
        <v>112</v>
      </c>
      <c r="F15" s="212"/>
      <c r="G15" s="59"/>
      <c r="H15" s="59"/>
      <c r="I15" s="221" t="str">
        <f t="shared" si="8"/>
        <v>S.I.</v>
      </c>
      <c r="J15" s="235"/>
      <c r="K15" s="61"/>
      <c r="L15" s="61"/>
      <c r="M15" s="239" t="str">
        <f>IF(AND(J15="DISPONIBLE"),K15/L15*100,IF(AND(J15="NO DISPONIBLE"),"N.D.","S.I."))</f>
        <v>S.I.</v>
      </c>
      <c r="N15" s="234"/>
      <c r="O15" s="63"/>
      <c r="P15" s="63"/>
      <c r="Q15" s="240" t="str">
        <f t="shared" si="10"/>
        <v>S.I.</v>
      </c>
      <c r="R15" s="233"/>
      <c r="S15" s="65"/>
      <c r="T15" s="65"/>
      <c r="U15" s="241" t="str">
        <f t="shared" si="11"/>
        <v>S.I.</v>
      </c>
      <c r="V15" s="232"/>
      <c r="W15" s="66"/>
      <c r="X15" s="66"/>
      <c r="Y15" s="242" t="str">
        <f t="shared" si="12"/>
        <v>S.I.</v>
      </c>
      <c r="Z15" s="440"/>
      <c r="AA15" s="441"/>
      <c r="AB15" s="441"/>
      <c r="AC15" s="462" t="str">
        <f t="shared" si="13"/>
        <v>S.I.</v>
      </c>
      <c r="AD15" s="446"/>
      <c r="AE15" s="447"/>
      <c r="AF15" s="447"/>
      <c r="AG15" s="469" t="str">
        <f t="shared" si="14"/>
        <v>S.I.</v>
      </c>
      <c r="AH15" s="452"/>
      <c r="AI15" s="453"/>
      <c r="AJ15" s="453"/>
      <c r="AK15" s="474" t="str">
        <f t="shared" si="15"/>
        <v>S.I.</v>
      </c>
      <c r="AL15" s="58"/>
    </row>
    <row r="16" spans="1:41" ht="101.25">
      <c r="A16" s="100" t="s">
        <v>1169</v>
      </c>
      <c r="B16" s="114" t="s">
        <v>1170</v>
      </c>
      <c r="C16" s="381">
        <v>1958</v>
      </c>
      <c r="D16" s="100" t="s">
        <v>201</v>
      </c>
      <c r="E16" s="122" t="s">
        <v>112</v>
      </c>
      <c r="F16" s="212"/>
      <c r="G16" s="214">
        <f>SUM(G18:G19)</f>
        <v>0</v>
      </c>
      <c r="H16" s="214">
        <f>SUM(H18:H19)</f>
        <v>0</v>
      </c>
      <c r="I16" s="219" t="str">
        <f t="shared" ref="I16:I19" si="16">IF(AND(F16="DISPONIBLE"),G16/H16*100,IF(AND(F16="NO DISPONIBLE"),"N.D.","S.I."))</f>
        <v>S.I.</v>
      </c>
      <c r="J16" s="235"/>
      <c r="K16" s="226">
        <f>SUM(K18:K19)</f>
        <v>0</v>
      </c>
      <c r="L16" s="226">
        <f>SUM(L18:L19)</f>
        <v>0</v>
      </c>
      <c r="M16" s="225" t="str">
        <f t="shared" ref="M16:M19" si="17">IF(AND(J16="DISPONIBLE"),K16/L16*100,IF(AND(J16="NO DISPONIBLE"),"N.D.","S.I."))</f>
        <v>S.I.</v>
      </c>
      <c r="N16" s="234"/>
      <c r="O16" s="68">
        <f>SUM(O18:O19)</f>
        <v>0</v>
      </c>
      <c r="P16" s="68">
        <f>SUM(P18:P19)</f>
        <v>0</v>
      </c>
      <c r="Q16" s="228" t="str">
        <f t="shared" ref="Q16:Q19" si="18">IF(AND(N16="DISPONIBLE"),O16/P16*100,IF(AND(N16="NO DISPONIBLE"),"N.D.","S.I."))</f>
        <v>S.I.</v>
      </c>
      <c r="R16" s="233"/>
      <c r="S16" s="69">
        <f>SUM(S18:S19)</f>
        <v>0</v>
      </c>
      <c r="T16" s="69">
        <f>SUM(T18:T19)</f>
        <v>0</v>
      </c>
      <c r="U16" s="223" t="str">
        <f t="shared" ref="U16:U19" si="19">IF(AND(R16="DISPONIBLE"),S16/T16*100,IF(AND(R16="NO DISPONIBLE"),"N.D.","S.I."))</f>
        <v>S.I.</v>
      </c>
      <c r="V16" s="232"/>
      <c r="W16" s="70">
        <f>SUM(W18:W19)</f>
        <v>0</v>
      </c>
      <c r="X16" s="70">
        <f>SUM(X18:X19)</f>
        <v>0</v>
      </c>
      <c r="Y16" s="230" t="str">
        <f t="shared" ref="Y16:Y19" si="20">IF(AND(V16="DISPONIBLE"),W16/X16*100,IF(AND(V16="NO DISPONIBLE"),"N.D.","S.I."))</f>
        <v>S.I.</v>
      </c>
      <c r="Z16" s="440"/>
      <c r="AA16" s="442">
        <f>SUM(AA18:AA19)</f>
        <v>0</v>
      </c>
      <c r="AB16" s="442">
        <f>SUM(AB18:AB19)</f>
        <v>0</v>
      </c>
      <c r="AC16" s="443" t="str">
        <f t="shared" si="13"/>
        <v>S.I.</v>
      </c>
      <c r="AD16" s="446"/>
      <c r="AE16" s="448">
        <f>SUM(AE18:AE19)</f>
        <v>0</v>
      </c>
      <c r="AF16" s="448">
        <f>SUM(AF18:AF19)</f>
        <v>0</v>
      </c>
      <c r="AG16" s="449" t="str">
        <f t="shared" si="14"/>
        <v>S.I.</v>
      </c>
      <c r="AH16" s="452"/>
      <c r="AI16" s="454">
        <f>SUM(AI18:AI19)</f>
        <v>0</v>
      </c>
      <c r="AJ16" s="454">
        <f>SUM(AJ18:AJ19)</f>
        <v>0</v>
      </c>
      <c r="AK16" s="455" t="str">
        <f t="shared" si="15"/>
        <v>S.I.</v>
      </c>
      <c r="AL16" s="58"/>
    </row>
    <row r="17" spans="1:38" ht="101.25" outlineLevel="1">
      <c r="A17" s="100" t="s">
        <v>1169</v>
      </c>
      <c r="B17" s="114" t="s">
        <v>1170</v>
      </c>
      <c r="C17" s="381">
        <v>1958</v>
      </c>
      <c r="D17" s="100" t="s">
        <v>580</v>
      </c>
      <c r="E17" s="122" t="s">
        <v>112</v>
      </c>
      <c r="F17" s="212"/>
      <c r="G17" s="59"/>
      <c r="H17" s="59"/>
      <c r="I17" s="219" t="str">
        <f t="shared" si="16"/>
        <v>S.I.</v>
      </c>
      <c r="J17" s="235"/>
      <c r="K17" s="61"/>
      <c r="L17" s="61"/>
      <c r="M17" s="225" t="str">
        <f t="shared" si="17"/>
        <v>S.I.</v>
      </c>
      <c r="N17" s="234"/>
      <c r="O17" s="63"/>
      <c r="P17" s="63"/>
      <c r="Q17" s="228" t="str">
        <f t="shared" si="18"/>
        <v>S.I.</v>
      </c>
      <c r="R17" s="233"/>
      <c r="S17" s="65"/>
      <c r="T17" s="65"/>
      <c r="U17" s="223" t="str">
        <f t="shared" si="19"/>
        <v>S.I.</v>
      </c>
      <c r="V17" s="232"/>
      <c r="W17" s="66"/>
      <c r="X17" s="66"/>
      <c r="Y17" s="230" t="str">
        <f t="shared" si="20"/>
        <v>S.I.</v>
      </c>
      <c r="Z17" s="440"/>
      <c r="AA17" s="441"/>
      <c r="AB17" s="441"/>
      <c r="AC17" s="443" t="str">
        <f t="shared" si="13"/>
        <v>S.I.</v>
      </c>
      <c r="AD17" s="446"/>
      <c r="AE17" s="447"/>
      <c r="AF17" s="447"/>
      <c r="AG17" s="449" t="str">
        <f t="shared" si="14"/>
        <v>S.I.</v>
      </c>
      <c r="AH17" s="452"/>
      <c r="AI17" s="453"/>
      <c r="AJ17" s="453"/>
      <c r="AK17" s="455" t="str">
        <f t="shared" si="15"/>
        <v>S.I.</v>
      </c>
      <c r="AL17" s="58"/>
    </row>
    <row r="18" spans="1:38" ht="101.25" outlineLevel="1">
      <c r="A18" s="100" t="s">
        <v>1169</v>
      </c>
      <c r="B18" s="114" t="s">
        <v>1170</v>
      </c>
      <c r="C18" s="381" t="s">
        <v>1171</v>
      </c>
      <c r="D18" s="103" t="s">
        <v>167</v>
      </c>
      <c r="E18" s="122" t="s">
        <v>112</v>
      </c>
      <c r="F18" s="212"/>
      <c r="G18" s="59"/>
      <c r="H18" s="59"/>
      <c r="I18" s="219" t="str">
        <f t="shared" si="16"/>
        <v>S.I.</v>
      </c>
      <c r="J18" s="235"/>
      <c r="K18" s="61"/>
      <c r="L18" s="61"/>
      <c r="M18" s="225" t="str">
        <f t="shared" si="17"/>
        <v>S.I.</v>
      </c>
      <c r="N18" s="234"/>
      <c r="O18" s="63"/>
      <c r="P18" s="63"/>
      <c r="Q18" s="228" t="str">
        <f t="shared" si="18"/>
        <v>S.I.</v>
      </c>
      <c r="R18" s="233"/>
      <c r="S18" s="65"/>
      <c r="T18" s="65"/>
      <c r="U18" s="223" t="str">
        <f t="shared" si="19"/>
        <v>S.I.</v>
      </c>
      <c r="V18" s="232"/>
      <c r="W18" s="66"/>
      <c r="X18" s="66"/>
      <c r="Y18" s="230" t="str">
        <f t="shared" si="20"/>
        <v>S.I.</v>
      </c>
      <c r="Z18" s="440"/>
      <c r="AA18" s="441"/>
      <c r="AB18" s="441"/>
      <c r="AC18" s="443" t="str">
        <f t="shared" si="13"/>
        <v>S.I.</v>
      </c>
      <c r="AD18" s="446"/>
      <c r="AE18" s="447"/>
      <c r="AF18" s="447"/>
      <c r="AG18" s="449" t="str">
        <f t="shared" si="14"/>
        <v>S.I.</v>
      </c>
      <c r="AH18" s="452"/>
      <c r="AI18" s="453"/>
      <c r="AJ18" s="453"/>
      <c r="AK18" s="455" t="str">
        <f t="shared" si="15"/>
        <v>S.I.</v>
      </c>
      <c r="AL18" s="58"/>
    </row>
    <row r="19" spans="1:38" ht="101.25" outlineLevel="1">
      <c r="A19" s="100" t="s">
        <v>1169</v>
      </c>
      <c r="B19" s="114" t="s">
        <v>1170</v>
      </c>
      <c r="C19" s="381" t="s">
        <v>1172</v>
      </c>
      <c r="D19" s="103" t="s">
        <v>502</v>
      </c>
      <c r="E19" s="122" t="s">
        <v>112</v>
      </c>
      <c r="F19" s="212"/>
      <c r="G19" s="59"/>
      <c r="H19" s="59"/>
      <c r="I19" s="219" t="str">
        <f t="shared" si="16"/>
        <v>S.I.</v>
      </c>
      <c r="J19" s="235"/>
      <c r="K19" s="61"/>
      <c r="L19" s="61"/>
      <c r="M19" s="225" t="str">
        <f t="shared" si="17"/>
        <v>S.I.</v>
      </c>
      <c r="N19" s="234"/>
      <c r="O19" s="63"/>
      <c r="P19" s="63"/>
      <c r="Q19" s="228" t="str">
        <f t="shared" si="18"/>
        <v>S.I.</v>
      </c>
      <c r="R19" s="233"/>
      <c r="S19" s="65"/>
      <c r="T19" s="65"/>
      <c r="U19" s="223" t="str">
        <f t="shared" si="19"/>
        <v>S.I.</v>
      </c>
      <c r="V19" s="232"/>
      <c r="W19" s="66"/>
      <c r="X19" s="66"/>
      <c r="Y19" s="230" t="str">
        <f t="shared" si="20"/>
        <v>S.I.</v>
      </c>
      <c r="Z19" s="440"/>
      <c r="AA19" s="441"/>
      <c r="AB19" s="441"/>
      <c r="AC19" s="443" t="str">
        <f t="shared" si="13"/>
        <v>S.I.</v>
      </c>
      <c r="AD19" s="446"/>
      <c r="AE19" s="447"/>
      <c r="AF19" s="447"/>
      <c r="AG19" s="449" t="str">
        <f t="shared" si="14"/>
        <v>S.I.</v>
      </c>
      <c r="AH19" s="452"/>
      <c r="AI19" s="453"/>
      <c r="AJ19" s="453"/>
      <c r="AK19" s="455" t="str">
        <f t="shared" si="15"/>
        <v>S.I.</v>
      </c>
      <c r="AL19" s="58"/>
    </row>
    <row r="20" spans="1:38" ht="84.75" customHeight="1">
      <c r="A20" s="100" t="s">
        <v>1173</v>
      </c>
      <c r="B20" s="114" t="s">
        <v>1174</v>
      </c>
      <c r="C20" s="381">
        <v>1959</v>
      </c>
      <c r="D20" s="108" t="s">
        <v>201</v>
      </c>
      <c r="E20" s="122" t="s">
        <v>112</v>
      </c>
      <c r="F20" s="212"/>
      <c r="G20" s="214">
        <f>SUM(G22:G23)</f>
        <v>0</v>
      </c>
      <c r="H20" s="214">
        <f>SUM(H22:H23)</f>
        <v>0</v>
      </c>
      <c r="I20" s="221" t="str">
        <f>IF(AND(F20="DISPONIBLE"),G20/H20*100,IF(AND(F20="NO DISPONIBLE"),"N.D.","S.I."))</f>
        <v>S.I.</v>
      </c>
      <c r="J20" s="235"/>
      <c r="K20" s="226">
        <f>SUM(K22:K23)</f>
        <v>0</v>
      </c>
      <c r="L20" s="226">
        <f>SUM(L22:L23)</f>
        <v>0</v>
      </c>
      <c r="M20" s="239" t="str">
        <f>IF(AND(J20="DISPONIBLE"),K20/L20*100,IF(AND(J20="NO DISPONIBLE"),"N.D.","S.I."))</f>
        <v>S.I.</v>
      </c>
      <c r="N20" s="234"/>
      <c r="O20" s="68">
        <f>SUM(O22:O23)</f>
        <v>0</v>
      </c>
      <c r="P20" s="68">
        <f>SUM(P22:P23)</f>
        <v>0</v>
      </c>
      <c r="Q20" s="240" t="str">
        <f>IF(AND(N20="DISPONIBLE"),O20/P20*100,IF(AND(N20="NO DISPONIBLE"),"N.D.","S.I."))</f>
        <v>S.I.</v>
      </c>
      <c r="R20" s="233"/>
      <c r="S20" s="69">
        <f>SUM(S22:S23)</f>
        <v>0</v>
      </c>
      <c r="T20" s="69">
        <f>SUM(T22:T23)</f>
        <v>0</v>
      </c>
      <c r="U20" s="241" t="str">
        <f>IF(AND(R20="DISPONIBLE"),S20/T20*100,IF(AND(R20="NO DISPONIBLE"),"N.D.","S.I."))</f>
        <v>S.I.</v>
      </c>
      <c r="V20" s="232"/>
      <c r="W20" s="70">
        <f>SUM(W22:W23)</f>
        <v>0</v>
      </c>
      <c r="X20" s="70">
        <f>SUM(X22:X23)</f>
        <v>0</v>
      </c>
      <c r="Y20" s="242" t="str">
        <f>IF(AND(V20="DISPONIBLE"),W20/X20*100,IF(AND(V20="NO DISPONIBLE"),"N.D.","S.I."))</f>
        <v>S.I.</v>
      </c>
      <c r="Z20" s="440"/>
      <c r="AA20" s="442">
        <f>SUM(AA22:AA23)</f>
        <v>0</v>
      </c>
      <c r="AB20" s="442">
        <f>SUM(AB22:AB23)</f>
        <v>0</v>
      </c>
      <c r="AC20" s="462" t="str">
        <f>IF(AND(Z20="DISPONIBLE"),AA20/AB20*100,IF(AND(Z20="NO DISPONIBLE"),"N.D.","S.I."))</f>
        <v>S.I.</v>
      </c>
      <c r="AD20" s="446"/>
      <c r="AE20" s="448">
        <f>SUM(AE22:AE23)</f>
        <v>0</v>
      </c>
      <c r="AF20" s="448">
        <f>SUM(AF22:AF23)</f>
        <v>0</v>
      </c>
      <c r="AG20" s="469" t="str">
        <f>IF(AND(AD20="DISPONIBLE"),AE20/AF20*100,IF(AND(AD20="NO DISPONIBLE"),"N.D.","S.I."))</f>
        <v>S.I.</v>
      </c>
      <c r="AH20" s="452"/>
      <c r="AI20" s="454">
        <f>SUM(AI22:AI23)</f>
        <v>0</v>
      </c>
      <c r="AJ20" s="454">
        <f>SUM(AJ22:AJ23)</f>
        <v>0</v>
      </c>
      <c r="AK20" s="474" t="str">
        <f>IF(AND(AH20="DISPONIBLE"),AI20/AJ20*100,IF(AND(AH20="NO DISPONIBLE"),"N.D.","S.I."))</f>
        <v>S.I.</v>
      </c>
      <c r="AL20" s="58"/>
    </row>
    <row r="21" spans="1:38" ht="97.5" outlineLevel="1">
      <c r="A21" s="100" t="s">
        <v>1173</v>
      </c>
      <c r="B21" s="114" t="s">
        <v>1174</v>
      </c>
      <c r="C21" s="381">
        <v>1959</v>
      </c>
      <c r="D21" s="100" t="s">
        <v>580</v>
      </c>
      <c r="E21" s="122" t="s">
        <v>112</v>
      </c>
      <c r="F21" s="212"/>
      <c r="G21" s="59"/>
      <c r="H21" s="59"/>
      <c r="I21" s="221" t="str">
        <f t="shared" ref="I21:I23" si="21">IF(AND(F21="DISPONIBLE"),G21/H21*100,IF(AND(F21="NO DISPONIBLE"),"N.D.","S.I."))</f>
        <v>S.I.</v>
      </c>
      <c r="J21" s="235"/>
      <c r="K21" s="61"/>
      <c r="L21" s="61"/>
      <c r="M21" s="239" t="str">
        <f t="shared" ref="M21:M23" si="22">IF(AND(J21="DISPONIBLE"),K21/L21*100,IF(AND(J21="NO DISPONIBLE"),"N.D.","S.I."))</f>
        <v>S.I.</v>
      </c>
      <c r="N21" s="234"/>
      <c r="O21" s="63"/>
      <c r="P21" s="63"/>
      <c r="Q21" s="240" t="str">
        <f t="shared" ref="Q21:Q23" si="23">IF(AND(N21="DISPONIBLE"),O21/P21*100,IF(AND(N21="NO DISPONIBLE"),"N.D.","S.I."))</f>
        <v>S.I.</v>
      </c>
      <c r="R21" s="233"/>
      <c r="S21" s="65"/>
      <c r="T21" s="65"/>
      <c r="U21" s="241" t="str">
        <f t="shared" ref="U21:U23" si="24">IF(AND(R21="DISPONIBLE"),S21/T21*100,IF(AND(R21="NO DISPONIBLE"),"N.D.","S.I."))</f>
        <v>S.I.</v>
      </c>
      <c r="V21" s="232"/>
      <c r="W21" s="66"/>
      <c r="X21" s="66"/>
      <c r="Y21" s="242" t="str">
        <f t="shared" ref="Y21:Y23" si="25">IF(AND(V21="DISPONIBLE"),W21/X21*100,IF(AND(V21="NO DISPONIBLE"),"N.D.","S.I."))</f>
        <v>S.I.</v>
      </c>
      <c r="Z21" s="440"/>
      <c r="AA21" s="441"/>
      <c r="AB21" s="441"/>
      <c r="AC21" s="462" t="str">
        <f t="shared" ref="AC21:AC28" si="26">IF(AND(Z21="DISPONIBLE"),AA21/AB21*100,IF(AND(Z21="NO DISPONIBLE"),"N.D.","S.I."))</f>
        <v>S.I.</v>
      </c>
      <c r="AD21" s="446"/>
      <c r="AE21" s="447"/>
      <c r="AF21" s="447"/>
      <c r="AG21" s="469" t="str">
        <f t="shared" ref="AG21:AG28" si="27">IF(AND(AD21="DISPONIBLE"),AE21/AF21*100,IF(AND(AD21="NO DISPONIBLE"),"N.D.","S.I."))</f>
        <v>S.I.</v>
      </c>
      <c r="AH21" s="452"/>
      <c r="AI21" s="453"/>
      <c r="AJ21" s="453"/>
      <c r="AK21" s="474" t="str">
        <f t="shared" ref="AK21:AK28" si="28">IF(AND(AH21="DISPONIBLE"),AI21/AJ21*100,IF(AND(AH21="NO DISPONIBLE"),"N.D.","S.I."))</f>
        <v>S.I.</v>
      </c>
      <c r="AL21" s="58"/>
    </row>
    <row r="22" spans="1:38" ht="78.75" customHeight="1" outlineLevel="1">
      <c r="A22" s="100" t="s">
        <v>1173</v>
      </c>
      <c r="B22" s="114" t="s">
        <v>1174</v>
      </c>
      <c r="C22" s="381" t="s">
        <v>1175</v>
      </c>
      <c r="D22" s="103" t="s">
        <v>167</v>
      </c>
      <c r="E22" s="122" t="s">
        <v>112</v>
      </c>
      <c r="F22" s="212"/>
      <c r="G22" s="59"/>
      <c r="H22" s="59"/>
      <c r="I22" s="221" t="str">
        <f t="shared" si="21"/>
        <v>S.I.</v>
      </c>
      <c r="J22" s="235"/>
      <c r="K22" s="61"/>
      <c r="L22" s="61"/>
      <c r="M22" s="239" t="str">
        <f t="shared" si="22"/>
        <v>S.I.</v>
      </c>
      <c r="N22" s="234"/>
      <c r="O22" s="63"/>
      <c r="P22" s="63"/>
      <c r="Q22" s="240" t="str">
        <f t="shared" si="23"/>
        <v>S.I.</v>
      </c>
      <c r="R22" s="233"/>
      <c r="S22" s="65"/>
      <c r="T22" s="65"/>
      <c r="U22" s="241" t="str">
        <f t="shared" si="24"/>
        <v>S.I.</v>
      </c>
      <c r="V22" s="232"/>
      <c r="W22" s="66"/>
      <c r="X22" s="66"/>
      <c r="Y22" s="242" t="str">
        <f t="shared" si="25"/>
        <v>S.I.</v>
      </c>
      <c r="Z22" s="440"/>
      <c r="AA22" s="441"/>
      <c r="AB22" s="441"/>
      <c r="AC22" s="462" t="str">
        <f t="shared" si="26"/>
        <v>S.I.</v>
      </c>
      <c r="AD22" s="446"/>
      <c r="AE22" s="447"/>
      <c r="AF22" s="447"/>
      <c r="AG22" s="469" t="str">
        <f t="shared" si="27"/>
        <v>S.I.</v>
      </c>
      <c r="AH22" s="452"/>
      <c r="AI22" s="453"/>
      <c r="AJ22" s="453"/>
      <c r="AK22" s="474" t="str">
        <f t="shared" si="28"/>
        <v>S.I.</v>
      </c>
      <c r="AL22" s="58"/>
    </row>
    <row r="23" spans="1:38" ht="78.75" customHeight="1" outlineLevel="1">
      <c r="A23" s="100" t="s">
        <v>1173</v>
      </c>
      <c r="B23" s="114" t="s">
        <v>1174</v>
      </c>
      <c r="C23" s="381" t="s">
        <v>1176</v>
      </c>
      <c r="D23" s="103" t="s">
        <v>502</v>
      </c>
      <c r="E23" s="122" t="s">
        <v>112</v>
      </c>
      <c r="F23" s="212"/>
      <c r="G23" s="59"/>
      <c r="H23" s="59"/>
      <c r="I23" s="221" t="str">
        <f t="shared" si="21"/>
        <v>S.I.</v>
      </c>
      <c r="J23" s="235"/>
      <c r="K23" s="61"/>
      <c r="L23" s="61"/>
      <c r="M23" s="239" t="str">
        <f t="shared" si="22"/>
        <v>S.I.</v>
      </c>
      <c r="N23" s="234"/>
      <c r="O23" s="63"/>
      <c r="P23" s="63"/>
      <c r="Q23" s="240" t="str">
        <f t="shared" si="23"/>
        <v>S.I.</v>
      </c>
      <c r="R23" s="233"/>
      <c r="S23" s="65"/>
      <c r="T23" s="65"/>
      <c r="U23" s="241" t="str">
        <f t="shared" si="24"/>
        <v>S.I.</v>
      </c>
      <c r="V23" s="232"/>
      <c r="W23" s="66"/>
      <c r="X23" s="66"/>
      <c r="Y23" s="242" t="str">
        <f t="shared" si="25"/>
        <v>S.I.</v>
      </c>
      <c r="Z23" s="440"/>
      <c r="AA23" s="441"/>
      <c r="AB23" s="441"/>
      <c r="AC23" s="462" t="str">
        <f t="shared" si="26"/>
        <v>S.I.</v>
      </c>
      <c r="AD23" s="446"/>
      <c r="AE23" s="447"/>
      <c r="AF23" s="447"/>
      <c r="AG23" s="469" t="str">
        <f t="shared" si="27"/>
        <v>S.I.</v>
      </c>
      <c r="AH23" s="452"/>
      <c r="AI23" s="453"/>
      <c r="AJ23" s="453"/>
      <c r="AK23" s="474" t="str">
        <f t="shared" si="28"/>
        <v>S.I.</v>
      </c>
      <c r="AL23" s="58"/>
    </row>
    <row r="24" spans="1:38" ht="85.5" customHeight="1">
      <c r="A24" s="113" t="s">
        <v>1177</v>
      </c>
      <c r="B24" s="114" t="s">
        <v>1178</v>
      </c>
      <c r="C24" s="405">
        <v>1960</v>
      </c>
      <c r="D24" s="108" t="s">
        <v>201</v>
      </c>
      <c r="E24" s="183" t="s">
        <v>114</v>
      </c>
      <c r="F24" s="212"/>
      <c r="G24" s="214">
        <f>SUM(G26:G28)</f>
        <v>0</v>
      </c>
      <c r="H24" s="214">
        <f>SUM(H26:H28)</f>
        <v>0</v>
      </c>
      <c r="I24" s="219" t="str">
        <f t="shared" ref="I24:I28" si="29">IF(AND(F24="DISPONIBLE"),G24/H24*100,IF(AND(F24="NO DISPONIBLE"),"N.D.","S.I."))</f>
        <v>S.I.</v>
      </c>
      <c r="J24" s="235"/>
      <c r="K24" s="226">
        <f>SUM(K26:K28)</f>
        <v>0</v>
      </c>
      <c r="L24" s="226">
        <f>SUM(L26:L28)</f>
        <v>0</v>
      </c>
      <c r="M24" s="225" t="str">
        <f t="shared" ref="M24:M28" si="30">IF(AND(J24="DISPONIBLE"),K24/L24*100,IF(AND(J24="NO DISPONIBLE"),"N.D.","S.I."))</f>
        <v>S.I.</v>
      </c>
      <c r="N24" s="234"/>
      <c r="O24" s="68">
        <f>SUM(O26:O28)</f>
        <v>0</v>
      </c>
      <c r="P24" s="68">
        <f>SUM(P26:P28)</f>
        <v>0</v>
      </c>
      <c r="Q24" s="228" t="str">
        <f t="shared" ref="Q24:Q28" si="31">IF(AND(N24="DISPONIBLE"),O24/P24*100,IF(AND(N24="NO DISPONIBLE"),"N.D.","S.I."))</f>
        <v>S.I.</v>
      </c>
      <c r="R24" s="233"/>
      <c r="S24" s="69">
        <f>SUM(S26:S28)</f>
        <v>0</v>
      </c>
      <c r="T24" s="69">
        <f>SUM(T26:T28)</f>
        <v>0</v>
      </c>
      <c r="U24" s="223" t="str">
        <f t="shared" ref="U24:U28" si="32">IF(AND(R24="DISPONIBLE"),S24/T24*100,IF(AND(R24="NO DISPONIBLE"),"N.D.","S.I."))</f>
        <v>S.I.</v>
      </c>
      <c r="V24" s="232"/>
      <c r="W24" s="70">
        <f>SUM(W26:W28)</f>
        <v>0</v>
      </c>
      <c r="X24" s="70">
        <f>SUM(X26:X28)</f>
        <v>0</v>
      </c>
      <c r="Y24" s="230" t="str">
        <f t="shared" ref="Y24:Y28" si="33">IF(AND(V24="DISPONIBLE"),W24/X24*100,IF(AND(V24="NO DISPONIBLE"),"N.D.","S.I."))</f>
        <v>S.I.</v>
      </c>
      <c r="Z24" s="440"/>
      <c r="AA24" s="442">
        <f>SUM(AA26:AA28)</f>
        <v>0</v>
      </c>
      <c r="AB24" s="442">
        <f>SUM(AB26:AB28)</f>
        <v>0</v>
      </c>
      <c r="AC24" s="443" t="str">
        <f t="shared" si="26"/>
        <v>S.I.</v>
      </c>
      <c r="AD24" s="446"/>
      <c r="AE24" s="448">
        <f>SUM(AE26:AE28)</f>
        <v>0</v>
      </c>
      <c r="AF24" s="448">
        <f>SUM(AF26:AF28)</f>
        <v>0</v>
      </c>
      <c r="AG24" s="449" t="str">
        <f t="shared" si="27"/>
        <v>S.I.</v>
      </c>
      <c r="AH24" s="452"/>
      <c r="AI24" s="454">
        <f>SUM(AI26:AI28)</f>
        <v>0</v>
      </c>
      <c r="AJ24" s="454">
        <f>SUM(AJ26:AJ28)</f>
        <v>0</v>
      </c>
      <c r="AK24" s="455" t="str">
        <f t="shared" si="28"/>
        <v>S.I.</v>
      </c>
      <c r="AL24" s="58"/>
    </row>
    <row r="25" spans="1:38" ht="97.5" outlineLevel="1">
      <c r="A25" s="113" t="s">
        <v>1177</v>
      </c>
      <c r="B25" s="114" t="s">
        <v>1178</v>
      </c>
      <c r="C25" s="405">
        <v>1960</v>
      </c>
      <c r="D25" s="100" t="s">
        <v>580</v>
      </c>
      <c r="E25" s="183" t="s">
        <v>114</v>
      </c>
      <c r="F25" s="212"/>
      <c r="G25" s="59"/>
      <c r="H25" s="59"/>
      <c r="I25" s="219" t="str">
        <f t="shared" si="29"/>
        <v>S.I.</v>
      </c>
      <c r="J25" s="235"/>
      <c r="K25" s="61"/>
      <c r="L25" s="61"/>
      <c r="M25" s="225" t="str">
        <f t="shared" si="30"/>
        <v>S.I.</v>
      </c>
      <c r="N25" s="234"/>
      <c r="O25" s="63"/>
      <c r="P25" s="63"/>
      <c r="Q25" s="228" t="str">
        <f t="shared" si="31"/>
        <v>S.I.</v>
      </c>
      <c r="R25" s="233"/>
      <c r="S25" s="65"/>
      <c r="T25" s="65"/>
      <c r="U25" s="223" t="str">
        <f t="shared" si="32"/>
        <v>S.I.</v>
      </c>
      <c r="V25" s="232"/>
      <c r="W25" s="66"/>
      <c r="X25" s="66"/>
      <c r="Y25" s="230" t="str">
        <f t="shared" si="33"/>
        <v>S.I.</v>
      </c>
      <c r="Z25" s="440"/>
      <c r="AA25" s="441"/>
      <c r="AB25" s="441"/>
      <c r="AC25" s="443" t="str">
        <f t="shared" si="26"/>
        <v>S.I.</v>
      </c>
      <c r="AD25" s="446"/>
      <c r="AE25" s="447"/>
      <c r="AF25" s="447"/>
      <c r="AG25" s="449" t="str">
        <f t="shared" si="27"/>
        <v>S.I.</v>
      </c>
      <c r="AH25" s="452"/>
      <c r="AI25" s="453"/>
      <c r="AJ25" s="453"/>
      <c r="AK25" s="455" t="str">
        <f t="shared" si="28"/>
        <v>S.I.</v>
      </c>
      <c r="AL25" s="58"/>
    </row>
    <row r="26" spans="1:38" ht="84" customHeight="1" outlineLevel="1">
      <c r="A26" s="113" t="s">
        <v>1177</v>
      </c>
      <c r="B26" s="114" t="s">
        <v>1178</v>
      </c>
      <c r="C26" s="405">
        <v>1960</v>
      </c>
      <c r="D26" s="105" t="s">
        <v>169</v>
      </c>
      <c r="E26" s="183" t="s">
        <v>114</v>
      </c>
      <c r="F26" s="212"/>
      <c r="G26" s="59"/>
      <c r="H26" s="59"/>
      <c r="I26" s="219" t="str">
        <f t="shared" ref="I26" si="34">IF(AND(F26="DISPONIBLE"),G26/H26*100,IF(AND(F26="NO DISPONIBLE"),"N.D.","S.I."))</f>
        <v>S.I.</v>
      </c>
      <c r="J26" s="235"/>
      <c r="K26" s="61"/>
      <c r="L26" s="61"/>
      <c r="M26" s="225" t="str">
        <f t="shared" ref="M26" si="35">IF(AND(J26="DISPONIBLE"),K26/L26*100,IF(AND(J26="NO DISPONIBLE"),"N.D.","S.I."))</f>
        <v>S.I.</v>
      </c>
      <c r="N26" s="234"/>
      <c r="O26" s="63"/>
      <c r="P26" s="63"/>
      <c r="Q26" s="228" t="str">
        <f t="shared" ref="Q26" si="36">IF(AND(N26="DISPONIBLE"),O26/P26*100,IF(AND(N26="NO DISPONIBLE"),"N.D.","S.I."))</f>
        <v>S.I.</v>
      </c>
      <c r="R26" s="233"/>
      <c r="S26" s="65"/>
      <c r="T26" s="65"/>
      <c r="U26" s="223" t="str">
        <f t="shared" ref="U26" si="37">IF(AND(R26="DISPONIBLE"),S26/T26*100,IF(AND(R26="NO DISPONIBLE"),"N.D.","S.I."))</f>
        <v>S.I.</v>
      </c>
      <c r="V26" s="232"/>
      <c r="W26" s="66"/>
      <c r="X26" s="66"/>
      <c r="Y26" s="230" t="str">
        <f t="shared" ref="Y26" si="38">IF(AND(V26="DISPONIBLE"),W26/X26*100,IF(AND(V26="NO DISPONIBLE"),"N.D.","S.I."))</f>
        <v>S.I.</v>
      </c>
      <c r="Z26" s="440"/>
      <c r="AA26" s="441"/>
      <c r="AB26" s="441"/>
      <c r="AC26" s="443" t="str">
        <f t="shared" si="26"/>
        <v>S.I.</v>
      </c>
      <c r="AD26" s="446"/>
      <c r="AE26" s="447"/>
      <c r="AF26" s="447"/>
      <c r="AG26" s="449" t="str">
        <f t="shared" si="27"/>
        <v>S.I.</v>
      </c>
      <c r="AH26" s="452"/>
      <c r="AI26" s="453"/>
      <c r="AJ26" s="453"/>
      <c r="AK26" s="455" t="str">
        <f t="shared" si="28"/>
        <v>S.I.</v>
      </c>
      <c r="AL26" s="58"/>
    </row>
    <row r="27" spans="1:38" ht="87" customHeight="1" outlineLevel="1">
      <c r="A27" s="113" t="s">
        <v>1177</v>
      </c>
      <c r="B27" s="114" t="s">
        <v>1178</v>
      </c>
      <c r="C27" s="405" t="s">
        <v>1179</v>
      </c>
      <c r="D27" s="103" t="s">
        <v>167</v>
      </c>
      <c r="E27" s="183" t="s">
        <v>114</v>
      </c>
      <c r="F27" s="212"/>
      <c r="G27" s="59"/>
      <c r="H27" s="59"/>
      <c r="I27" s="219" t="str">
        <f t="shared" si="29"/>
        <v>S.I.</v>
      </c>
      <c r="J27" s="235"/>
      <c r="K27" s="61"/>
      <c r="L27" s="61"/>
      <c r="M27" s="225" t="str">
        <f t="shared" si="30"/>
        <v>S.I.</v>
      </c>
      <c r="N27" s="234"/>
      <c r="O27" s="63"/>
      <c r="P27" s="63"/>
      <c r="Q27" s="228" t="str">
        <f t="shared" si="31"/>
        <v>S.I.</v>
      </c>
      <c r="R27" s="233"/>
      <c r="S27" s="65"/>
      <c r="T27" s="65"/>
      <c r="U27" s="223" t="str">
        <f t="shared" si="32"/>
        <v>S.I.</v>
      </c>
      <c r="V27" s="232"/>
      <c r="W27" s="66"/>
      <c r="X27" s="66"/>
      <c r="Y27" s="230" t="str">
        <f t="shared" si="33"/>
        <v>S.I.</v>
      </c>
      <c r="Z27" s="440"/>
      <c r="AA27" s="441"/>
      <c r="AB27" s="441"/>
      <c r="AC27" s="443" t="str">
        <f t="shared" si="26"/>
        <v>S.I.</v>
      </c>
      <c r="AD27" s="446"/>
      <c r="AE27" s="447"/>
      <c r="AF27" s="447"/>
      <c r="AG27" s="449" t="str">
        <f t="shared" si="27"/>
        <v>S.I.</v>
      </c>
      <c r="AH27" s="452"/>
      <c r="AI27" s="453"/>
      <c r="AJ27" s="453"/>
      <c r="AK27" s="455" t="str">
        <f t="shared" si="28"/>
        <v>S.I.</v>
      </c>
      <c r="AL27" s="58"/>
    </row>
    <row r="28" spans="1:38" ht="84.75" customHeight="1" outlineLevel="1">
      <c r="A28" s="113" t="s">
        <v>1177</v>
      </c>
      <c r="B28" s="114" t="s">
        <v>1178</v>
      </c>
      <c r="C28" s="405" t="s">
        <v>1180</v>
      </c>
      <c r="D28" s="103" t="s">
        <v>502</v>
      </c>
      <c r="E28" s="183" t="s">
        <v>114</v>
      </c>
      <c r="F28" s="212"/>
      <c r="G28" s="59"/>
      <c r="H28" s="59"/>
      <c r="I28" s="219" t="str">
        <f t="shared" si="29"/>
        <v>S.I.</v>
      </c>
      <c r="J28" s="235"/>
      <c r="K28" s="61"/>
      <c r="L28" s="61"/>
      <c r="M28" s="225" t="str">
        <f t="shared" si="30"/>
        <v>S.I.</v>
      </c>
      <c r="N28" s="234"/>
      <c r="O28" s="63"/>
      <c r="P28" s="63"/>
      <c r="Q28" s="228" t="str">
        <f t="shared" si="31"/>
        <v>S.I.</v>
      </c>
      <c r="R28" s="233"/>
      <c r="S28" s="65"/>
      <c r="T28" s="65"/>
      <c r="U28" s="223" t="str">
        <f t="shared" si="32"/>
        <v>S.I.</v>
      </c>
      <c r="V28" s="232"/>
      <c r="W28" s="66"/>
      <c r="X28" s="66"/>
      <c r="Y28" s="230" t="str">
        <f t="shared" si="33"/>
        <v>S.I.</v>
      </c>
      <c r="Z28" s="440"/>
      <c r="AA28" s="441"/>
      <c r="AB28" s="441"/>
      <c r="AC28" s="443" t="str">
        <f t="shared" si="26"/>
        <v>S.I.</v>
      </c>
      <c r="AD28" s="446"/>
      <c r="AE28" s="447"/>
      <c r="AF28" s="447"/>
      <c r="AG28" s="449" t="str">
        <f t="shared" si="27"/>
        <v>S.I.</v>
      </c>
      <c r="AH28" s="452"/>
      <c r="AI28" s="453"/>
      <c r="AJ28" s="453"/>
      <c r="AK28" s="455" t="str">
        <f t="shared" si="28"/>
        <v>S.I.</v>
      </c>
      <c r="AL28" s="58"/>
    </row>
    <row r="29" spans="1:38" ht="112.5" customHeight="1">
      <c r="A29" s="124" t="s">
        <v>1181</v>
      </c>
      <c r="B29" s="101" t="s">
        <v>1182</v>
      </c>
      <c r="C29" s="406">
        <v>1961</v>
      </c>
      <c r="D29" s="100" t="s">
        <v>201</v>
      </c>
      <c r="E29" s="183" t="s">
        <v>114</v>
      </c>
      <c r="F29" s="212"/>
      <c r="G29" s="214">
        <f>SUM(G31:G32)</f>
        <v>0</v>
      </c>
      <c r="H29" s="214">
        <f>SUM(H31:H32)</f>
        <v>0</v>
      </c>
      <c r="I29" s="221" t="str">
        <f>IF(AND(F29="DISPONIBLE"),G29/H29*100,IF(AND(F29="NO DISPONIBLE"),"N.D.","S.I."))</f>
        <v>S.I.</v>
      </c>
      <c r="J29" s="235"/>
      <c r="K29" s="226">
        <f>SUM(K31:K32)</f>
        <v>0</v>
      </c>
      <c r="L29" s="226">
        <f>SUM(L31:L32)</f>
        <v>0</v>
      </c>
      <c r="M29" s="239" t="str">
        <f>IF(AND(J29="DISPONIBLE"),K29/L29*100,IF(AND(J29="NO DISPONIBLE"),"N.D.","S.I."))</f>
        <v>S.I.</v>
      </c>
      <c r="N29" s="234"/>
      <c r="O29" s="68">
        <f>SUM(O31:O32)</f>
        <v>0</v>
      </c>
      <c r="P29" s="68">
        <f>SUM(P31:P32)</f>
        <v>0</v>
      </c>
      <c r="Q29" s="240" t="str">
        <f>IF(AND(N29="DISPONIBLE"),O29/P29*100,IF(AND(N29="NO DISPONIBLE"),"N.D.","S.I."))</f>
        <v>S.I.</v>
      </c>
      <c r="R29" s="233"/>
      <c r="S29" s="69">
        <f>SUM(S31:S32)</f>
        <v>0</v>
      </c>
      <c r="T29" s="69">
        <f>SUM(T31:T32)</f>
        <v>0</v>
      </c>
      <c r="U29" s="241" t="str">
        <f>IF(AND(R29="DISPONIBLE"),S29/T29*100,IF(AND(R29="NO DISPONIBLE"),"N.D.","S.I."))</f>
        <v>S.I.</v>
      </c>
      <c r="V29" s="232"/>
      <c r="W29" s="70">
        <f>SUM(W31:W32)</f>
        <v>0</v>
      </c>
      <c r="X29" s="70">
        <f>SUM(X31:X32)</f>
        <v>0</v>
      </c>
      <c r="Y29" s="242" t="str">
        <f>IF(AND(V29="DISPONIBLE"),W29/X29*100,IF(AND(V29="NO DISPONIBLE"),"N.D.","S.I."))</f>
        <v>S.I.</v>
      </c>
      <c r="Z29" s="440"/>
      <c r="AA29" s="442">
        <f>SUM(AA31:AA32)</f>
        <v>0</v>
      </c>
      <c r="AB29" s="442">
        <f>SUM(AB31:AB32)</f>
        <v>0</v>
      </c>
      <c r="AC29" s="462" t="str">
        <f>IF(AND(Z29="DISPONIBLE"),AA29/AB29*100,IF(AND(Z29="NO DISPONIBLE"),"N.D.","S.I."))</f>
        <v>S.I.</v>
      </c>
      <c r="AD29" s="446"/>
      <c r="AE29" s="448">
        <f>SUM(AE31:AE32)</f>
        <v>0</v>
      </c>
      <c r="AF29" s="448">
        <f>SUM(AF31:AF32)</f>
        <v>0</v>
      </c>
      <c r="AG29" s="469" t="str">
        <f>IF(AND(AD29="DISPONIBLE"),AE29/AF29*100,IF(AND(AD29="NO DISPONIBLE"),"N.D.","S.I."))</f>
        <v>S.I.</v>
      </c>
      <c r="AH29" s="452"/>
      <c r="AI29" s="454">
        <f>SUM(AI31:AI32)</f>
        <v>0</v>
      </c>
      <c r="AJ29" s="454">
        <f>SUM(AJ31:AJ32)</f>
        <v>0</v>
      </c>
      <c r="AK29" s="474" t="str">
        <f>IF(AND(AH29="DISPONIBLE"),AI29/AJ29*100,IF(AND(AH29="NO DISPONIBLE"),"N.D.","S.I."))</f>
        <v>S.I.</v>
      </c>
      <c r="AL29" s="58"/>
    </row>
    <row r="30" spans="1:38" ht="112.5" customHeight="1" outlineLevel="1">
      <c r="A30" s="124" t="s">
        <v>1181</v>
      </c>
      <c r="B30" s="101" t="s">
        <v>1182</v>
      </c>
      <c r="C30" s="406">
        <v>1961</v>
      </c>
      <c r="D30" s="100" t="s">
        <v>580</v>
      </c>
      <c r="E30" s="183" t="s">
        <v>114</v>
      </c>
      <c r="F30" s="212"/>
      <c r="G30" s="59"/>
      <c r="H30" s="59"/>
      <c r="I30" s="221" t="str">
        <f>IF(AND(F30="DISPONIBLE"),G30/H30*100,IF(AND(F30="NO DISPONIBLE"),"N.D.","S.I."))</f>
        <v>S.I.</v>
      </c>
      <c r="J30" s="235"/>
      <c r="K30" s="61"/>
      <c r="L30" s="61"/>
      <c r="M30" s="239" t="str">
        <f>IF(AND(J30="DISPONIBLE"),K30/L30*100,IF(AND(J30="NO DISPONIBLE"),"N.D.","S.I."))</f>
        <v>S.I.</v>
      </c>
      <c r="N30" s="234"/>
      <c r="O30" s="63"/>
      <c r="P30" s="63"/>
      <c r="Q30" s="240" t="str">
        <f>IF(AND(N30="DISPONIBLE"),O30/P30*100,IF(AND(N30="NO DISPONIBLE"),"N.D.","S.I."))</f>
        <v>S.I.</v>
      </c>
      <c r="R30" s="233"/>
      <c r="S30" s="65"/>
      <c r="T30" s="65"/>
      <c r="U30" s="241" t="str">
        <f>IF(AND(R30="DISPONIBLE"),S30/T30*100,IF(AND(R30="NO DISPONIBLE"),"N.D.","S.I."))</f>
        <v>S.I.</v>
      </c>
      <c r="V30" s="232"/>
      <c r="W30" s="66"/>
      <c r="X30" s="66"/>
      <c r="Y30" s="242" t="str">
        <f>IF(AND(V30="DISPONIBLE"),W30/X30*100,IF(AND(V30="NO DISPONIBLE"),"N.D.","S.I."))</f>
        <v>S.I.</v>
      </c>
      <c r="Z30" s="440"/>
      <c r="AA30" s="441"/>
      <c r="AB30" s="441"/>
      <c r="AC30" s="462" t="str">
        <f>IF(AND(Z30="DISPONIBLE"),AA30/AB30*100,IF(AND(Z30="NO DISPONIBLE"),"N.D.","S.I."))</f>
        <v>S.I.</v>
      </c>
      <c r="AD30" s="446"/>
      <c r="AE30" s="447"/>
      <c r="AF30" s="447"/>
      <c r="AG30" s="469" t="str">
        <f>IF(AND(AD30="DISPONIBLE"),AE30/AF30*100,IF(AND(AD30="NO DISPONIBLE"),"N.D.","S.I."))</f>
        <v>S.I.</v>
      </c>
      <c r="AH30" s="452"/>
      <c r="AI30" s="453"/>
      <c r="AJ30" s="453"/>
      <c r="AK30" s="474" t="str">
        <f>IF(AND(AH30="DISPONIBLE"),AI30/AJ30*100,IF(AND(AH30="NO DISPONIBLE"),"N.D.","S.I."))</f>
        <v>S.I.</v>
      </c>
      <c r="AL30" s="58"/>
    </row>
    <row r="31" spans="1:38" ht="112.5" customHeight="1" outlineLevel="1">
      <c r="A31" s="124" t="s">
        <v>1181</v>
      </c>
      <c r="B31" s="101" t="s">
        <v>1182</v>
      </c>
      <c r="C31" s="406" t="s">
        <v>1183</v>
      </c>
      <c r="D31" s="103" t="s">
        <v>167</v>
      </c>
      <c r="E31" s="183" t="s">
        <v>114</v>
      </c>
      <c r="F31" s="212"/>
      <c r="G31" s="59"/>
      <c r="H31" s="59"/>
      <c r="I31" s="221" t="str">
        <f t="shared" ref="I31:I32" si="39">IF(AND(F31="DISPONIBLE"),G31/H31*1000,IF(AND(F31="NO DISPONIBLE"),"N.D.","S.I."))</f>
        <v>S.I.</v>
      </c>
      <c r="J31" s="235"/>
      <c r="K31" s="61"/>
      <c r="L31" s="61"/>
      <c r="M31" s="239" t="str">
        <f t="shared" ref="M31:M32" si="40">IF(AND(J31="DISPONIBLE"),K31/L31*1000,IF(AND(J31="NO DISPONIBLE"),"N.D.","S.I."))</f>
        <v>S.I.</v>
      </c>
      <c r="N31" s="234"/>
      <c r="O31" s="63"/>
      <c r="P31" s="63"/>
      <c r="Q31" s="240" t="str">
        <f t="shared" ref="Q31:Q32" si="41">IF(AND(N31="DISPONIBLE"),O31/P31*1000,IF(AND(N31="NO DISPONIBLE"),"N.D.","S.I."))</f>
        <v>S.I.</v>
      </c>
      <c r="R31" s="233"/>
      <c r="S31" s="65"/>
      <c r="T31" s="65"/>
      <c r="U31" s="241" t="str">
        <f t="shared" ref="U31:U32" si="42">IF(AND(R31="DISPONIBLE"),S31/T31*1000,IF(AND(R31="NO DISPONIBLE"),"N.D.","S.I."))</f>
        <v>S.I.</v>
      </c>
      <c r="V31" s="232"/>
      <c r="W31" s="66"/>
      <c r="X31" s="66"/>
      <c r="Y31" s="242" t="str">
        <f t="shared" ref="Y31:Y32" si="43">IF(AND(V31="DISPONIBLE"),W31/X31*1000,IF(AND(V31="NO DISPONIBLE"),"N.D.","S.I."))</f>
        <v>S.I.</v>
      </c>
      <c r="Z31" s="440"/>
      <c r="AA31" s="441"/>
      <c r="AB31" s="441"/>
      <c r="AC31" s="462" t="str">
        <f t="shared" ref="AC31:AC32" si="44">IF(AND(Z31="DISPONIBLE"),AA31/AB31*1000,IF(AND(Z31="NO DISPONIBLE"),"N.D.","S.I."))</f>
        <v>S.I.</v>
      </c>
      <c r="AD31" s="446"/>
      <c r="AE31" s="447"/>
      <c r="AF31" s="447"/>
      <c r="AG31" s="469" t="str">
        <f t="shared" ref="AG31:AG32" si="45">IF(AND(AD31="DISPONIBLE"),AE31/AF31*1000,IF(AND(AD31="NO DISPONIBLE"),"N.D.","S.I."))</f>
        <v>S.I.</v>
      </c>
      <c r="AH31" s="452"/>
      <c r="AI31" s="453"/>
      <c r="AJ31" s="453"/>
      <c r="AK31" s="474" t="str">
        <f t="shared" ref="AK31:AK32" si="46">IF(AND(AH31="DISPONIBLE"),AI31/AJ31*1000,IF(AND(AH31="NO DISPONIBLE"),"N.D.","S.I."))</f>
        <v>S.I.</v>
      </c>
      <c r="AL31" s="58"/>
    </row>
    <row r="32" spans="1:38" ht="112.5" customHeight="1" outlineLevel="1">
      <c r="A32" s="124" t="s">
        <v>1181</v>
      </c>
      <c r="B32" s="101" t="s">
        <v>1182</v>
      </c>
      <c r="C32" s="406" t="s">
        <v>1184</v>
      </c>
      <c r="D32" s="103" t="s">
        <v>502</v>
      </c>
      <c r="E32" s="183" t="s">
        <v>114</v>
      </c>
      <c r="F32" s="212"/>
      <c r="G32" s="59"/>
      <c r="H32" s="59"/>
      <c r="I32" s="221" t="str">
        <f t="shared" si="39"/>
        <v>S.I.</v>
      </c>
      <c r="J32" s="235"/>
      <c r="K32" s="61"/>
      <c r="L32" s="61"/>
      <c r="M32" s="239" t="str">
        <f t="shared" si="40"/>
        <v>S.I.</v>
      </c>
      <c r="N32" s="234"/>
      <c r="O32" s="63"/>
      <c r="P32" s="63"/>
      <c r="Q32" s="240" t="str">
        <f t="shared" si="41"/>
        <v>S.I.</v>
      </c>
      <c r="R32" s="233"/>
      <c r="S32" s="65"/>
      <c r="T32" s="65"/>
      <c r="U32" s="241" t="str">
        <f t="shared" si="42"/>
        <v>S.I.</v>
      </c>
      <c r="V32" s="232"/>
      <c r="W32" s="66"/>
      <c r="X32" s="66"/>
      <c r="Y32" s="242" t="str">
        <f t="shared" si="43"/>
        <v>S.I.</v>
      </c>
      <c r="Z32" s="440"/>
      <c r="AA32" s="441"/>
      <c r="AB32" s="441"/>
      <c r="AC32" s="462" t="str">
        <f t="shared" si="44"/>
        <v>S.I.</v>
      </c>
      <c r="AD32" s="446"/>
      <c r="AE32" s="447"/>
      <c r="AF32" s="447"/>
      <c r="AG32" s="469" t="str">
        <f t="shared" si="45"/>
        <v>S.I.</v>
      </c>
      <c r="AH32" s="452"/>
      <c r="AI32" s="453"/>
      <c r="AJ32" s="453"/>
      <c r="AK32" s="474" t="str">
        <f t="shared" si="46"/>
        <v>S.I.</v>
      </c>
      <c r="AL32" s="58"/>
    </row>
    <row r="33" spans="1:38" ht="78.75">
      <c r="A33" s="100" t="s">
        <v>111</v>
      </c>
      <c r="B33" s="185" t="s">
        <v>530</v>
      </c>
      <c r="C33" s="381">
        <v>1197</v>
      </c>
      <c r="D33" s="100" t="s">
        <v>201</v>
      </c>
      <c r="E33" s="113" t="s">
        <v>112</v>
      </c>
      <c r="F33" s="212"/>
      <c r="G33" s="214">
        <f>SUM(G35:G36)</f>
        <v>0</v>
      </c>
      <c r="H33" s="214">
        <f>SUM(H35:H36)</f>
        <v>0</v>
      </c>
      <c r="I33" s="219" t="str">
        <f t="shared" ref="I33:I38" si="47">IF(AND(F33="DISPONIBLE"),G33/H33*100,IF(AND(F33="NO DISPONIBLE"),"N.D.","S.I."))</f>
        <v>S.I.</v>
      </c>
      <c r="J33" s="235"/>
      <c r="K33" s="226">
        <f>SUM(K35:K36)</f>
        <v>0</v>
      </c>
      <c r="L33" s="226">
        <f>SUM(L35:L36)</f>
        <v>0</v>
      </c>
      <c r="M33" s="225" t="str">
        <f t="shared" ref="M33:M38" si="48">IF(AND(J33="DISPONIBLE"),K33/L33*100,IF(AND(J33="NO DISPONIBLE"),"N.D.","S.I."))</f>
        <v>S.I.</v>
      </c>
      <c r="N33" s="234"/>
      <c r="O33" s="68">
        <f>SUM(O35:O36)</f>
        <v>0</v>
      </c>
      <c r="P33" s="68">
        <f>SUM(P35:P36)</f>
        <v>0</v>
      </c>
      <c r="Q33" s="228" t="str">
        <f t="shared" ref="Q33:Q38" si="49">IF(AND(N33="DISPONIBLE"),O33/P33*100,IF(AND(N33="NO DISPONIBLE"),"N.D.","S.I."))</f>
        <v>S.I.</v>
      </c>
      <c r="R33" s="233"/>
      <c r="S33" s="69">
        <f>SUM(S35:S36)</f>
        <v>0</v>
      </c>
      <c r="T33" s="69">
        <f>SUM(T35:T36)</f>
        <v>0</v>
      </c>
      <c r="U33" s="223" t="str">
        <f t="shared" ref="U33:U38" si="50">IF(AND(R33="DISPONIBLE"),S33/T33*100,IF(AND(R33="NO DISPONIBLE"),"N.D.","S.I."))</f>
        <v>S.I.</v>
      </c>
      <c r="V33" s="232"/>
      <c r="W33" s="70">
        <f>SUM(W35:W36)</f>
        <v>0</v>
      </c>
      <c r="X33" s="70">
        <f>SUM(X35:X36)</f>
        <v>0</v>
      </c>
      <c r="Y33" s="230" t="str">
        <f t="shared" ref="Y33:Y38" si="51">IF(AND(V33="DISPONIBLE"),W33/X33*100,IF(AND(V33="NO DISPONIBLE"),"N.D.","S.I."))</f>
        <v>S.I.</v>
      </c>
      <c r="Z33" s="440"/>
      <c r="AA33" s="442">
        <f>SUM(AA35:AA36)</f>
        <v>0</v>
      </c>
      <c r="AB33" s="442">
        <f>SUM(AB35:AB36)</f>
        <v>0</v>
      </c>
      <c r="AC33" s="443" t="str">
        <f t="shared" ref="AC33:AC38" si="52">IF(AND(Z33="DISPONIBLE"),AA33/AB33*100,IF(AND(Z33="NO DISPONIBLE"),"N.D.","S.I."))</f>
        <v>S.I.</v>
      </c>
      <c r="AD33" s="446"/>
      <c r="AE33" s="448">
        <f>SUM(AE35:AE36)</f>
        <v>0</v>
      </c>
      <c r="AF33" s="448">
        <f>SUM(AF35:AF36)</f>
        <v>0</v>
      </c>
      <c r="AG33" s="449" t="str">
        <f t="shared" ref="AG33:AG38" si="53">IF(AND(AD33="DISPONIBLE"),AE33/AF33*100,IF(AND(AD33="NO DISPONIBLE"),"N.D.","S.I."))</f>
        <v>S.I.</v>
      </c>
      <c r="AH33" s="452"/>
      <c r="AI33" s="454">
        <f>SUM(AI35:AI36)</f>
        <v>0</v>
      </c>
      <c r="AJ33" s="454">
        <f>SUM(AJ35:AJ36)</f>
        <v>0</v>
      </c>
      <c r="AK33" s="455" t="str">
        <f t="shared" ref="AK33:AK38" si="54">IF(AND(AH33="DISPONIBLE"),AI33/AJ33*100,IF(AND(AH33="NO DISPONIBLE"),"N.D.","S.I."))</f>
        <v>S.I.</v>
      </c>
      <c r="AL33" s="58"/>
    </row>
    <row r="34" spans="1:38" ht="97.5" outlineLevel="1">
      <c r="A34" s="100" t="s">
        <v>111</v>
      </c>
      <c r="B34" s="185" t="s">
        <v>530</v>
      </c>
      <c r="C34" s="381">
        <v>1197</v>
      </c>
      <c r="D34" s="100" t="s">
        <v>580</v>
      </c>
      <c r="E34" s="111" t="s">
        <v>112</v>
      </c>
      <c r="F34" s="212"/>
      <c r="G34" s="59"/>
      <c r="H34" s="59"/>
      <c r="I34" s="219" t="str">
        <f t="shared" si="47"/>
        <v>S.I.</v>
      </c>
      <c r="J34" s="235"/>
      <c r="K34" s="61"/>
      <c r="L34" s="61"/>
      <c r="M34" s="225" t="str">
        <f t="shared" si="48"/>
        <v>S.I.</v>
      </c>
      <c r="N34" s="234"/>
      <c r="O34" s="63"/>
      <c r="P34" s="63"/>
      <c r="Q34" s="228" t="str">
        <f t="shared" si="49"/>
        <v>S.I.</v>
      </c>
      <c r="R34" s="233"/>
      <c r="S34" s="65"/>
      <c r="T34" s="65"/>
      <c r="U34" s="223" t="str">
        <f t="shared" si="50"/>
        <v>S.I.</v>
      </c>
      <c r="V34" s="232"/>
      <c r="W34" s="66"/>
      <c r="X34" s="66"/>
      <c r="Y34" s="230" t="str">
        <f t="shared" si="51"/>
        <v>S.I.</v>
      </c>
      <c r="Z34" s="440"/>
      <c r="AA34" s="441"/>
      <c r="AB34" s="441"/>
      <c r="AC34" s="443" t="str">
        <f t="shared" si="52"/>
        <v>S.I.</v>
      </c>
      <c r="AD34" s="446"/>
      <c r="AE34" s="447"/>
      <c r="AF34" s="447"/>
      <c r="AG34" s="449" t="str">
        <f t="shared" si="53"/>
        <v>S.I.</v>
      </c>
      <c r="AH34" s="452"/>
      <c r="AI34" s="453"/>
      <c r="AJ34" s="453"/>
      <c r="AK34" s="455" t="str">
        <f t="shared" si="54"/>
        <v>S.I.</v>
      </c>
      <c r="AL34" s="58"/>
    </row>
    <row r="35" spans="1:38" ht="78.75" outlineLevel="1">
      <c r="A35" s="100" t="s">
        <v>111</v>
      </c>
      <c r="B35" s="185" t="s">
        <v>530</v>
      </c>
      <c r="C35" s="381" t="s">
        <v>709</v>
      </c>
      <c r="D35" s="115" t="s">
        <v>655</v>
      </c>
      <c r="E35" s="111" t="s">
        <v>112</v>
      </c>
      <c r="F35" s="212"/>
      <c r="G35" s="59"/>
      <c r="H35" s="59"/>
      <c r="I35" s="219" t="str">
        <f t="shared" si="47"/>
        <v>S.I.</v>
      </c>
      <c r="J35" s="235"/>
      <c r="K35" s="61"/>
      <c r="L35" s="61"/>
      <c r="M35" s="225" t="str">
        <f t="shared" si="48"/>
        <v>S.I.</v>
      </c>
      <c r="N35" s="234"/>
      <c r="O35" s="63"/>
      <c r="P35" s="63"/>
      <c r="Q35" s="228" t="str">
        <f t="shared" si="49"/>
        <v>S.I.</v>
      </c>
      <c r="R35" s="233"/>
      <c r="S35" s="65"/>
      <c r="T35" s="65"/>
      <c r="U35" s="223" t="str">
        <f t="shared" si="50"/>
        <v>S.I.</v>
      </c>
      <c r="V35" s="232"/>
      <c r="W35" s="66"/>
      <c r="X35" s="66"/>
      <c r="Y35" s="230" t="str">
        <f t="shared" si="51"/>
        <v>S.I.</v>
      </c>
      <c r="Z35" s="440"/>
      <c r="AA35" s="441"/>
      <c r="AB35" s="441"/>
      <c r="AC35" s="443" t="str">
        <f t="shared" si="52"/>
        <v>S.I.</v>
      </c>
      <c r="AD35" s="446"/>
      <c r="AE35" s="447"/>
      <c r="AF35" s="447"/>
      <c r="AG35" s="449" t="str">
        <f t="shared" si="53"/>
        <v>S.I.</v>
      </c>
      <c r="AH35" s="452"/>
      <c r="AI35" s="453"/>
      <c r="AJ35" s="453"/>
      <c r="AK35" s="455" t="str">
        <f t="shared" si="54"/>
        <v>S.I.</v>
      </c>
      <c r="AL35" s="58"/>
    </row>
    <row r="36" spans="1:38" ht="78.75" outlineLevel="1">
      <c r="A36" s="100" t="s">
        <v>111</v>
      </c>
      <c r="B36" s="185" t="s">
        <v>530</v>
      </c>
      <c r="C36" s="381" t="s">
        <v>710</v>
      </c>
      <c r="D36" s="100" t="s">
        <v>653</v>
      </c>
      <c r="E36" s="111" t="s">
        <v>112</v>
      </c>
      <c r="F36" s="212"/>
      <c r="G36" s="59"/>
      <c r="H36" s="59"/>
      <c r="I36" s="219" t="str">
        <f t="shared" si="47"/>
        <v>S.I.</v>
      </c>
      <c r="J36" s="235"/>
      <c r="K36" s="61"/>
      <c r="L36" s="61"/>
      <c r="M36" s="225" t="str">
        <f t="shared" si="48"/>
        <v>S.I.</v>
      </c>
      <c r="N36" s="234"/>
      <c r="O36" s="63"/>
      <c r="P36" s="63"/>
      <c r="Q36" s="228" t="str">
        <f t="shared" si="49"/>
        <v>S.I.</v>
      </c>
      <c r="R36" s="233"/>
      <c r="S36" s="65"/>
      <c r="T36" s="65"/>
      <c r="U36" s="223" t="str">
        <f t="shared" si="50"/>
        <v>S.I.</v>
      </c>
      <c r="V36" s="232"/>
      <c r="W36" s="66"/>
      <c r="X36" s="66"/>
      <c r="Y36" s="230" t="str">
        <f t="shared" si="51"/>
        <v>S.I.</v>
      </c>
      <c r="Z36" s="440"/>
      <c r="AA36" s="441"/>
      <c r="AB36" s="441"/>
      <c r="AC36" s="443" t="str">
        <f t="shared" si="52"/>
        <v>S.I.</v>
      </c>
      <c r="AD36" s="446"/>
      <c r="AE36" s="447"/>
      <c r="AF36" s="447"/>
      <c r="AG36" s="449" t="str">
        <f t="shared" si="53"/>
        <v>S.I.</v>
      </c>
      <c r="AH36" s="452"/>
      <c r="AI36" s="453"/>
      <c r="AJ36" s="453"/>
      <c r="AK36" s="455" t="str">
        <f t="shared" si="54"/>
        <v>S.I.</v>
      </c>
      <c r="AL36" s="58"/>
    </row>
    <row r="37" spans="1:38" ht="90" customHeight="1">
      <c r="A37" s="100" t="s">
        <v>106</v>
      </c>
      <c r="B37" s="134" t="s">
        <v>137</v>
      </c>
      <c r="C37" s="381">
        <v>1198</v>
      </c>
      <c r="D37" s="100" t="s">
        <v>201</v>
      </c>
      <c r="E37" s="122" t="s">
        <v>112</v>
      </c>
      <c r="F37" s="212"/>
      <c r="G37" s="59"/>
      <c r="H37" s="59"/>
      <c r="I37" s="219" t="str">
        <f t="shared" si="47"/>
        <v>S.I.</v>
      </c>
      <c r="J37" s="235"/>
      <c r="K37" s="61"/>
      <c r="L37" s="61"/>
      <c r="M37" s="225" t="str">
        <f t="shared" si="48"/>
        <v>S.I.</v>
      </c>
      <c r="N37" s="234"/>
      <c r="O37" s="63"/>
      <c r="P37" s="63"/>
      <c r="Q37" s="228" t="str">
        <f t="shared" si="49"/>
        <v>S.I.</v>
      </c>
      <c r="R37" s="233"/>
      <c r="S37" s="65"/>
      <c r="T37" s="65"/>
      <c r="U37" s="223" t="str">
        <f t="shared" si="50"/>
        <v>S.I.</v>
      </c>
      <c r="V37" s="232"/>
      <c r="W37" s="66"/>
      <c r="X37" s="66"/>
      <c r="Y37" s="230" t="str">
        <f t="shared" si="51"/>
        <v>S.I.</v>
      </c>
      <c r="Z37" s="440"/>
      <c r="AA37" s="441"/>
      <c r="AB37" s="441"/>
      <c r="AC37" s="443" t="str">
        <f t="shared" si="52"/>
        <v>S.I.</v>
      </c>
      <c r="AD37" s="446"/>
      <c r="AE37" s="447"/>
      <c r="AF37" s="447"/>
      <c r="AG37" s="449" t="str">
        <f t="shared" si="53"/>
        <v>S.I.</v>
      </c>
      <c r="AH37" s="452"/>
      <c r="AI37" s="453"/>
      <c r="AJ37" s="453"/>
      <c r="AK37" s="455" t="str">
        <f t="shared" si="54"/>
        <v>S.I.</v>
      </c>
      <c r="AL37" s="58"/>
    </row>
    <row r="38" spans="1:38" ht="78.75">
      <c r="A38" s="186" t="s">
        <v>107</v>
      </c>
      <c r="B38" s="102" t="s">
        <v>185</v>
      </c>
      <c r="C38" s="407">
        <v>1199</v>
      </c>
      <c r="D38" s="100" t="s">
        <v>503</v>
      </c>
      <c r="E38" s="111" t="s">
        <v>112</v>
      </c>
      <c r="F38" s="212"/>
      <c r="G38" s="59"/>
      <c r="H38" s="59"/>
      <c r="I38" s="219" t="str">
        <f t="shared" si="47"/>
        <v>S.I.</v>
      </c>
      <c r="J38" s="235"/>
      <c r="K38" s="61"/>
      <c r="L38" s="61"/>
      <c r="M38" s="225" t="str">
        <f t="shared" si="48"/>
        <v>S.I.</v>
      </c>
      <c r="N38" s="234"/>
      <c r="O38" s="63"/>
      <c r="P38" s="63"/>
      <c r="Q38" s="228" t="str">
        <f t="shared" si="49"/>
        <v>S.I.</v>
      </c>
      <c r="R38" s="233"/>
      <c r="S38" s="65"/>
      <c r="T38" s="65"/>
      <c r="U38" s="223" t="str">
        <f t="shared" si="50"/>
        <v>S.I.</v>
      </c>
      <c r="V38" s="232"/>
      <c r="W38" s="66"/>
      <c r="X38" s="66"/>
      <c r="Y38" s="230" t="str">
        <f t="shared" si="51"/>
        <v>S.I.</v>
      </c>
      <c r="Z38" s="440"/>
      <c r="AA38" s="441"/>
      <c r="AB38" s="441"/>
      <c r="AC38" s="443" t="str">
        <f t="shared" si="52"/>
        <v>S.I.</v>
      </c>
      <c r="AD38" s="446"/>
      <c r="AE38" s="447"/>
      <c r="AF38" s="447"/>
      <c r="AG38" s="449" t="str">
        <f t="shared" si="53"/>
        <v>S.I.</v>
      </c>
      <c r="AH38" s="452"/>
      <c r="AI38" s="453"/>
      <c r="AJ38" s="453"/>
      <c r="AK38" s="455" t="str">
        <f t="shared" si="54"/>
        <v>S.I.</v>
      </c>
      <c r="AL38" s="58"/>
    </row>
    <row r="39" spans="1:38" ht="25.5">
      <c r="A39" s="100" t="s">
        <v>236</v>
      </c>
      <c r="B39" s="107" t="s">
        <v>193</v>
      </c>
      <c r="C39" s="381">
        <v>1200</v>
      </c>
      <c r="D39" s="100" t="s">
        <v>201</v>
      </c>
      <c r="E39" s="103" t="s">
        <v>0</v>
      </c>
      <c r="F39" s="212"/>
      <c r="G39" s="263"/>
      <c r="H39" s="216"/>
      <c r="I39" s="219" t="str">
        <f>IF(AND(F39="DISPONIBLE"),G39,IF(AND(F39="NO DISPONIBLE"),"N.D.","S.I."))</f>
        <v>S.I.</v>
      </c>
      <c r="J39" s="235"/>
      <c r="K39" s="264"/>
      <c r="L39" s="224"/>
      <c r="M39" s="225" t="str">
        <f>IF(AND(J39="DISPONIBLE"),K39,IF(AND(J39="NO DISPONIBLE"),"N.D.","S.I."))</f>
        <v>S.I.</v>
      </c>
      <c r="N39" s="234"/>
      <c r="O39" s="265"/>
      <c r="P39" s="227"/>
      <c r="Q39" s="228" t="str">
        <f>IF(AND(N39="DISPONIBLE"),O39,IF(AND(N39="NO DISPONIBLE"),"N.D.","S.I."))</f>
        <v>S.I.</v>
      </c>
      <c r="R39" s="233"/>
      <c r="S39" s="266"/>
      <c r="T39" s="222"/>
      <c r="U39" s="223" t="str">
        <f>IF(AND(R39="DISPONIBLE"),S39,IF(AND(R39="NO DISPONIBLE"),"N.D.","S.I."))</f>
        <v>S.I.</v>
      </c>
      <c r="V39" s="232"/>
      <c r="W39" s="267"/>
      <c r="X39" s="229"/>
      <c r="Y39" s="230" t="str">
        <f>IF(AND(V39="DISPONIBLE"),W39,IF(AND(V39="NO DISPONIBLE"),"N.D.","S.I."))</f>
        <v>S.I.</v>
      </c>
      <c r="Z39" s="440"/>
      <c r="AA39" s="478"/>
      <c r="AB39" s="465"/>
      <c r="AC39" s="443" t="str">
        <f>IF(AND(Z39="DISPONIBLE"),AA39,IF(AND(Z39="NO DISPONIBLE"),"N.D.","S.I."))</f>
        <v>S.I.</v>
      </c>
      <c r="AD39" s="446"/>
      <c r="AE39" s="479"/>
      <c r="AF39" s="468"/>
      <c r="AG39" s="449" t="str">
        <f>IF(AND(AD39="DISPONIBLE"),AE39,IF(AND(AD39="NO DISPONIBLE"),"N.D.","S.I."))</f>
        <v>S.I.</v>
      </c>
      <c r="AH39" s="452"/>
      <c r="AI39" s="480"/>
      <c r="AJ39" s="473"/>
      <c r="AK39" s="455" t="str">
        <f>IF(AND(AH39="DISPONIBLE"),AI39,IF(AND(AH39="NO DISPONIBLE"),"N.D.","S.I."))</f>
        <v>S.I.</v>
      </c>
      <c r="AL39" s="58"/>
    </row>
    <row r="40" spans="1:38" ht="120.75" customHeight="1">
      <c r="A40" s="100" t="s">
        <v>548</v>
      </c>
      <c r="B40" s="184" t="s">
        <v>552</v>
      </c>
      <c r="C40" s="381">
        <v>1201</v>
      </c>
      <c r="D40" s="100" t="s">
        <v>201</v>
      </c>
      <c r="E40" s="122" t="s">
        <v>114</v>
      </c>
      <c r="F40" s="212"/>
      <c r="G40" s="214">
        <f>SUM(G42:G53)</f>
        <v>0</v>
      </c>
      <c r="H40" s="214">
        <f>SUM(H42:H53)</f>
        <v>0</v>
      </c>
      <c r="I40" s="219" t="str">
        <f t="shared" ref="I40:I118" si="55">IF(AND(F40="DISPONIBLE"),G40/H40*100,IF(AND(F40="NO DISPONIBLE"),"N.D.","S.I."))</f>
        <v>S.I.</v>
      </c>
      <c r="J40" s="235"/>
      <c r="K40" s="226">
        <f>SUM(K42:K53)</f>
        <v>0</v>
      </c>
      <c r="L40" s="226">
        <f>SUM(L42:L53)</f>
        <v>0</v>
      </c>
      <c r="M40" s="225" t="str">
        <f t="shared" ref="M40:M118" si="56">IF(AND(J40="DISPONIBLE"),K40/L40*100,IF(AND(J40="NO DISPONIBLE"),"N.D.","S.I."))</f>
        <v>S.I.</v>
      </c>
      <c r="N40" s="234"/>
      <c r="O40" s="68">
        <f>SUM(O42:O53)</f>
        <v>0</v>
      </c>
      <c r="P40" s="68">
        <f>SUM(P42:P53)</f>
        <v>0</v>
      </c>
      <c r="Q40" s="228" t="str">
        <f t="shared" ref="Q40:Q118" si="57">IF(AND(N40="DISPONIBLE"),O40/P40*100,IF(AND(N40="NO DISPONIBLE"),"N.D.","S.I."))</f>
        <v>S.I.</v>
      </c>
      <c r="R40" s="233"/>
      <c r="S40" s="69">
        <f>SUM(S42:S53)</f>
        <v>0</v>
      </c>
      <c r="T40" s="69">
        <f>SUM(T42:T53)</f>
        <v>0</v>
      </c>
      <c r="U40" s="223" t="str">
        <f t="shared" ref="U40:U118" si="58">IF(AND(R40="DISPONIBLE"),S40/T40*100,IF(AND(R40="NO DISPONIBLE"),"N.D.","S.I."))</f>
        <v>S.I.</v>
      </c>
      <c r="V40" s="232"/>
      <c r="W40" s="70">
        <f>SUM(W42:W53)</f>
        <v>0</v>
      </c>
      <c r="X40" s="70">
        <f>SUM(X42:X53)</f>
        <v>0</v>
      </c>
      <c r="Y40" s="230" t="str">
        <f t="shared" ref="Y40:Y118" si="59">IF(AND(V40="DISPONIBLE"),W40/X40*100,IF(AND(V40="NO DISPONIBLE"),"N.D.","S.I."))</f>
        <v>S.I.</v>
      </c>
      <c r="Z40" s="440"/>
      <c r="AA40" s="442">
        <f>SUM(AA42:AA53)</f>
        <v>0</v>
      </c>
      <c r="AB40" s="442">
        <f>SUM(AB42:AB53)</f>
        <v>0</v>
      </c>
      <c r="AC40" s="443" t="str">
        <f t="shared" ref="AC40:AC118" si="60">IF(AND(Z40="DISPONIBLE"),AA40/AB40*100,IF(AND(Z40="NO DISPONIBLE"),"N.D.","S.I."))</f>
        <v>S.I.</v>
      </c>
      <c r="AD40" s="446"/>
      <c r="AE40" s="448">
        <f>SUM(AE42:AE53)</f>
        <v>0</v>
      </c>
      <c r="AF40" s="448">
        <f>SUM(AF42:AF53)</f>
        <v>0</v>
      </c>
      <c r="AG40" s="449" t="str">
        <f t="shared" ref="AG40:AG118" si="61">IF(AND(AD40="DISPONIBLE"),AE40/AF40*100,IF(AND(AD40="NO DISPONIBLE"),"N.D.","S.I."))</f>
        <v>S.I.</v>
      </c>
      <c r="AH40" s="452"/>
      <c r="AI40" s="454">
        <f>SUM(AI42:AI53)</f>
        <v>0</v>
      </c>
      <c r="AJ40" s="454">
        <f>SUM(AJ42:AJ53)</f>
        <v>0</v>
      </c>
      <c r="AK40" s="455" t="str">
        <f t="shared" ref="AK40:AK118" si="62">IF(AND(AH40="DISPONIBLE"),AI40/AJ40*100,IF(AND(AH40="NO DISPONIBLE"),"N.D.","S.I."))</f>
        <v>S.I.</v>
      </c>
      <c r="AL40" s="58"/>
    </row>
    <row r="41" spans="1:38" ht="120.75" customHeight="1" outlineLevel="1">
      <c r="A41" s="100" t="s">
        <v>548</v>
      </c>
      <c r="B41" s="184" t="s">
        <v>552</v>
      </c>
      <c r="C41" s="381">
        <v>1201</v>
      </c>
      <c r="D41" s="100" t="s">
        <v>580</v>
      </c>
      <c r="E41" s="122" t="s">
        <v>114</v>
      </c>
      <c r="F41" s="212"/>
      <c r="G41" s="59"/>
      <c r="H41" s="59"/>
      <c r="I41" s="219" t="str">
        <f t="shared" si="55"/>
        <v>S.I.</v>
      </c>
      <c r="J41" s="235"/>
      <c r="K41" s="61"/>
      <c r="L41" s="61"/>
      <c r="M41" s="225" t="str">
        <f t="shared" si="56"/>
        <v>S.I.</v>
      </c>
      <c r="N41" s="234"/>
      <c r="O41" s="63"/>
      <c r="P41" s="63"/>
      <c r="Q41" s="228" t="str">
        <f t="shared" si="57"/>
        <v>S.I.</v>
      </c>
      <c r="R41" s="233"/>
      <c r="S41" s="65"/>
      <c r="T41" s="65"/>
      <c r="U41" s="223" t="str">
        <f t="shared" si="58"/>
        <v>S.I.</v>
      </c>
      <c r="V41" s="232"/>
      <c r="W41" s="66"/>
      <c r="X41" s="66"/>
      <c r="Y41" s="230" t="str">
        <f t="shared" si="59"/>
        <v>S.I.</v>
      </c>
      <c r="Z41" s="440"/>
      <c r="AA41" s="441"/>
      <c r="AB41" s="441"/>
      <c r="AC41" s="443" t="str">
        <f t="shared" si="60"/>
        <v>S.I.</v>
      </c>
      <c r="AD41" s="446"/>
      <c r="AE41" s="447"/>
      <c r="AF41" s="447"/>
      <c r="AG41" s="449" t="str">
        <f t="shared" si="61"/>
        <v>S.I.</v>
      </c>
      <c r="AH41" s="452"/>
      <c r="AI41" s="453"/>
      <c r="AJ41" s="453"/>
      <c r="AK41" s="455" t="str">
        <f t="shared" si="62"/>
        <v>S.I.</v>
      </c>
      <c r="AL41" s="58"/>
    </row>
    <row r="42" spans="1:38" ht="120.75" customHeight="1" outlineLevel="1">
      <c r="A42" s="100" t="s">
        <v>548</v>
      </c>
      <c r="B42" s="184" t="s">
        <v>552</v>
      </c>
      <c r="C42" s="381" t="s">
        <v>711</v>
      </c>
      <c r="D42" s="121" t="s">
        <v>169</v>
      </c>
      <c r="E42" s="122" t="s">
        <v>114</v>
      </c>
      <c r="F42" s="212"/>
      <c r="G42" s="59"/>
      <c r="H42" s="59"/>
      <c r="I42" s="219" t="str">
        <f t="shared" si="55"/>
        <v>S.I.</v>
      </c>
      <c r="J42" s="235"/>
      <c r="K42" s="61"/>
      <c r="L42" s="61"/>
      <c r="M42" s="225" t="str">
        <f t="shared" si="56"/>
        <v>S.I.</v>
      </c>
      <c r="N42" s="234"/>
      <c r="O42" s="63"/>
      <c r="P42" s="63"/>
      <c r="Q42" s="228" t="str">
        <f t="shared" si="57"/>
        <v>S.I.</v>
      </c>
      <c r="R42" s="233"/>
      <c r="S42" s="65"/>
      <c r="T42" s="65"/>
      <c r="U42" s="223" t="str">
        <f t="shared" si="58"/>
        <v>S.I.</v>
      </c>
      <c r="V42" s="232"/>
      <c r="W42" s="66"/>
      <c r="X42" s="66"/>
      <c r="Y42" s="230" t="str">
        <f t="shared" si="59"/>
        <v>S.I.</v>
      </c>
      <c r="Z42" s="440"/>
      <c r="AA42" s="441"/>
      <c r="AB42" s="441"/>
      <c r="AC42" s="443" t="str">
        <f t="shared" si="60"/>
        <v>S.I.</v>
      </c>
      <c r="AD42" s="446"/>
      <c r="AE42" s="447"/>
      <c r="AF42" s="447"/>
      <c r="AG42" s="449" t="str">
        <f t="shared" si="61"/>
        <v>S.I.</v>
      </c>
      <c r="AH42" s="452"/>
      <c r="AI42" s="453"/>
      <c r="AJ42" s="453"/>
      <c r="AK42" s="455" t="str">
        <f t="shared" si="62"/>
        <v>S.I.</v>
      </c>
      <c r="AL42" s="58"/>
    </row>
    <row r="43" spans="1:38" ht="120.75" customHeight="1" outlineLevel="1">
      <c r="A43" s="100" t="s">
        <v>548</v>
      </c>
      <c r="B43" s="184" t="s">
        <v>552</v>
      </c>
      <c r="C43" s="408" t="s">
        <v>712</v>
      </c>
      <c r="D43" s="121" t="s">
        <v>170</v>
      </c>
      <c r="E43" s="122" t="s">
        <v>114</v>
      </c>
      <c r="F43" s="212"/>
      <c r="G43" s="59"/>
      <c r="H43" s="59"/>
      <c r="I43" s="219" t="str">
        <f t="shared" si="55"/>
        <v>S.I.</v>
      </c>
      <c r="J43" s="235"/>
      <c r="K43" s="61"/>
      <c r="L43" s="61"/>
      <c r="M43" s="225" t="str">
        <f t="shared" si="56"/>
        <v>S.I.</v>
      </c>
      <c r="N43" s="234"/>
      <c r="O43" s="63"/>
      <c r="P43" s="63"/>
      <c r="Q43" s="228" t="str">
        <f t="shared" si="57"/>
        <v>S.I.</v>
      </c>
      <c r="R43" s="233"/>
      <c r="S43" s="65"/>
      <c r="T43" s="65"/>
      <c r="U43" s="223" t="str">
        <f t="shared" si="58"/>
        <v>S.I.</v>
      </c>
      <c r="V43" s="232"/>
      <c r="W43" s="66"/>
      <c r="X43" s="66"/>
      <c r="Y43" s="230" t="str">
        <f t="shared" si="59"/>
        <v>S.I.</v>
      </c>
      <c r="Z43" s="440"/>
      <c r="AA43" s="441"/>
      <c r="AB43" s="441"/>
      <c r="AC43" s="443" t="str">
        <f t="shared" si="60"/>
        <v>S.I.</v>
      </c>
      <c r="AD43" s="446"/>
      <c r="AE43" s="447"/>
      <c r="AF43" s="447"/>
      <c r="AG43" s="449" t="str">
        <f t="shared" si="61"/>
        <v>S.I.</v>
      </c>
      <c r="AH43" s="452"/>
      <c r="AI43" s="453"/>
      <c r="AJ43" s="453"/>
      <c r="AK43" s="455" t="str">
        <f t="shared" si="62"/>
        <v>S.I.</v>
      </c>
      <c r="AL43" s="58"/>
    </row>
    <row r="44" spans="1:38" ht="120.75" customHeight="1" outlineLevel="1">
      <c r="A44" s="100" t="s">
        <v>548</v>
      </c>
      <c r="B44" s="184" t="s">
        <v>552</v>
      </c>
      <c r="C44" s="408" t="s">
        <v>713</v>
      </c>
      <c r="D44" s="100" t="s">
        <v>503</v>
      </c>
      <c r="E44" s="122" t="s">
        <v>114</v>
      </c>
      <c r="F44" s="212"/>
      <c r="G44" s="59"/>
      <c r="H44" s="59"/>
      <c r="I44" s="219" t="str">
        <f t="shared" si="55"/>
        <v>S.I.</v>
      </c>
      <c r="J44" s="235"/>
      <c r="K44" s="61"/>
      <c r="L44" s="61"/>
      <c r="M44" s="225" t="str">
        <f t="shared" si="56"/>
        <v>S.I.</v>
      </c>
      <c r="N44" s="234"/>
      <c r="O44" s="63"/>
      <c r="P44" s="63"/>
      <c r="Q44" s="228" t="str">
        <f t="shared" si="57"/>
        <v>S.I.</v>
      </c>
      <c r="R44" s="233"/>
      <c r="S44" s="65"/>
      <c r="T44" s="65"/>
      <c r="U44" s="223" t="str">
        <f t="shared" si="58"/>
        <v>S.I.</v>
      </c>
      <c r="V44" s="232"/>
      <c r="W44" s="66"/>
      <c r="X44" s="66"/>
      <c r="Y44" s="230" t="str">
        <f t="shared" si="59"/>
        <v>S.I.</v>
      </c>
      <c r="Z44" s="440"/>
      <c r="AA44" s="441"/>
      <c r="AB44" s="441"/>
      <c r="AC44" s="443" t="str">
        <f t="shared" si="60"/>
        <v>S.I.</v>
      </c>
      <c r="AD44" s="446"/>
      <c r="AE44" s="447"/>
      <c r="AF44" s="447"/>
      <c r="AG44" s="449" t="str">
        <f t="shared" si="61"/>
        <v>S.I.</v>
      </c>
      <c r="AH44" s="452"/>
      <c r="AI44" s="453"/>
      <c r="AJ44" s="453"/>
      <c r="AK44" s="455" t="str">
        <f t="shared" si="62"/>
        <v>S.I.</v>
      </c>
      <c r="AL44" s="58"/>
    </row>
    <row r="45" spans="1:38" ht="120.75" customHeight="1" outlineLevel="1">
      <c r="A45" s="100" t="s">
        <v>548</v>
      </c>
      <c r="B45" s="184" t="s">
        <v>552</v>
      </c>
      <c r="C45" s="381" t="s">
        <v>714</v>
      </c>
      <c r="D45" s="103" t="s">
        <v>167</v>
      </c>
      <c r="E45" s="122" t="s">
        <v>114</v>
      </c>
      <c r="F45" s="212"/>
      <c r="G45" s="59"/>
      <c r="H45" s="59"/>
      <c r="I45" s="219" t="str">
        <f t="shared" si="55"/>
        <v>S.I.</v>
      </c>
      <c r="J45" s="235"/>
      <c r="K45" s="61"/>
      <c r="L45" s="61"/>
      <c r="M45" s="225" t="str">
        <f t="shared" si="56"/>
        <v>S.I.</v>
      </c>
      <c r="N45" s="234"/>
      <c r="O45" s="63"/>
      <c r="P45" s="63"/>
      <c r="Q45" s="228" t="str">
        <f t="shared" si="57"/>
        <v>S.I.</v>
      </c>
      <c r="R45" s="233"/>
      <c r="S45" s="65"/>
      <c r="T45" s="65"/>
      <c r="U45" s="223" t="str">
        <f t="shared" si="58"/>
        <v>S.I.</v>
      </c>
      <c r="V45" s="232"/>
      <c r="W45" s="66"/>
      <c r="X45" s="66"/>
      <c r="Y45" s="230" t="str">
        <f t="shared" si="59"/>
        <v>S.I.</v>
      </c>
      <c r="Z45" s="440"/>
      <c r="AA45" s="441"/>
      <c r="AB45" s="441"/>
      <c r="AC45" s="443" t="str">
        <f t="shared" si="60"/>
        <v>S.I.</v>
      </c>
      <c r="AD45" s="446"/>
      <c r="AE45" s="447"/>
      <c r="AF45" s="447"/>
      <c r="AG45" s="449" t="str">
        <f t="shared" si="61"/>
        <v>S.I.</v>
      </c>
      <c r="AH45" s="452"/>
      <c r="AI45" s="453"/>
      <c r="AJ45" s="453"/>
      <c r="AK45" s="455" t="str">
        <f t="shared" si="62"/>
        <v>S.I.</v>
      </c>
      <c r="AL45" s="58"/>
    </row>
    <row r="46" spans="1:38" ht="120.75" customHeight="1" outlineLevel="1">
      <c r="A46" s="100" t="s">
        <v>548</v>
      </c>
      <c r="B46" s="184" t="s">
        <v>552</v>
      </c>
      <c r="C46" s="408" t="s">
        <v>715</v>
      </c>
      <c r="D46" s="103" t="s">
        <v>502</v>
      </c>
      <c r="E46" s="122" t="s">
        <v>114</v>
      </c>
      <c r="F46" s="212"/>
      <c r="G46" s="59"/>
      <c r="H46" s="59"/>
      <c r="I46" s="219" t="str">
        <f t="shared" si="55"/>
        <v>S.I.</v>
      </c>
      <c r="J46" s="235"/>
      <c r="K46" s="61"/>
      <c r="L46" s="61"/>
      <c r="M46" s="225" t="str">
        <f t="shared" si="56"/>
        <v>S.I.</v>
      </c>
      <c r="N46" s="234"/>
      <c r="O46" s="63"/>
      <c r="P46" s="63"/>
      <c r="Q46" s="228" t="str">
        <f t="shared" si="57"/>
        <v>S.I.</v>
      </c>
      <c r="R46" s="233"/>
      <c r="S46" s="65"/>
      <c r="T46" s="65"/>
      <c r="U46" s="223" t="str">
        <f t="shared" si="58"/>
        <v>S.I.</v>
      </c>
      <c r="V46" s="232"/>
      <c r="W46" s="66"/>
      <c r="X46" s="66"/>
      <c r="Y46" s="230" t="str">
        <f t="shared" si="59"/>
        <v>S.I.</v>
      </c>
      <c r="Z46" s="440"/>
      <c r="AA46" s="441"/>
      <c r="AB46" s="441"/>
      <c r="AC46" s="443" t="str">
        <f t="shared" si="60"/>
        <v>S.I.</v>
      </c>
      <c r="AD46" s="446"/>
      <c r="AE46" s="447"/>
      <c r="AF46" s="447"/>
      <c r="AG46" s="449" t="str">
        <f t="shared" si="61"/>
        <v>S.I.</v>
      </c>
      <c r="AH46" s="452"/>
      <c r="AI46" s="453"/>
      <c r="AJ46" s="453"/>
      <c r="AK46" s="455" t="str">
        <f t="shared" si="62"/>
        <v>S.I.</v>
      </c>
      <c r="AL46" s="58"/>
    </row>
    <row r="47" spans="1:38" ht="120.75" customHeight="1" outlineLevel="1">
      <c r="A47" s="100" t="s">
        <v>548</v>
      </c>
      <c r="B47" s="184" t="s">
        <v>552</v>
      </c>
      <c r="C47" s="381" t="s">
        <v>935</v>
      </c>
      <c r="D47" s="103" t="s">
        <v>925</v>
      </c>
      <c r="E47" s="122" t="s">
        <v>114</v>
      </c>
      <c r="F47" s="212"/>
      <c r="G47" s="59"/>
      <c r="H47" s="59"/>
      <c r="I47" s="219" t="str">
        <f t="shared" si="55"/>
        <v>S.I.</v>
      </c>
      <c r="J47" s="235"/>
      <c r="K47" s="61"/>
      <c r="L47" s="61"/>
      <c r="M47" s="225" t="str">
        <f t="shared" si="56"/>
        <v>S.I.</v>
      </c>
      <c r="N47" s="234"/>
      <c r="O47" s="63"/>
      <c r="P47" s="63"/>
      <c r="Q47" s="228" t="str">
        <f t="shared" si="57"/>
        <v>S.I.</v>
      </c>
      <c r="R47" s="233"/>
      <c r="S47" s="65"/>
      <c r="T47" s="65"/>
      <c r="U47" s="223" t="str">
        <f t="shared" si="58"/>
        <v>S.I.</v>
      </c>
      <c r="V47" s="232"/>
      <c r="W47" s="66"/>
      <c r="X47" s="66"/>
      <c r="Y47" s="230" t="str">
        <f t="shared" si="59"/>
        <v>S.I.</v>
      </c>
      <c r="Z47" s="440"/>
      <c r="AA47" s="441"/>
      <c r="AB47" s="441"/>
      <c r="AC47" s="443" t="str">
        <f t="shared" si="60"/>
        <v>S.I.</v>
      </c>
      <c r="AD47" s="446"/>
      <c r="AE47" s="447"/>
      <c r="AF47" s="447"/>
      <c r="AG47" s="449" t="str">
        <f t="shared" si="61"/>
        <v>S.I.</v>
      </c>
      <c r="AH47" s="452"/>
      <c r="AI47" s="453"/>
      <c r="AJ47" s="453"/>
      <c r="AK47" s="455" t="str">
        <f t="shared" si="62"/>
        <v>S.I.</v>
      </c>
      <c r="AL47" s="58"/>
    </row>
    <row r="48" spans="1:38" ht="120.75" customHeight="1" outlineLevel="1">
      <c r="A48" s="100" t="s">
        <v>548</v>
      </c>
      <c r="B48" s="184" t="s">
        <v>552</v>
      </c>
      <c r="C48" s="408" t="s">
        <v>936</v>
      </c>
      <c r="D48" s="103" t="s">
        <v>921</v>
      </c>
      <c r="E48" s="122" t="s">
        <v>114</v>
      </c>
      <c r="F48" s="212"/>
      <c r="G48" s="59"/>
      <c r="H48" s="59"/>
      <c r="I48" s="219" t="str">
        <f t="shared" ref="I48" si="63">IF(AND(F48="DISPONIBLE"),G48/H48*100,IF(AND(F48="NO DISPONIBLE"),"N.D.","S.I."))</f>
        <v>S.I.</v>
      </c>
      <c r="J48" s="235"/>
      <c r="K48" s="61"/>
      <c r="L48" s="61"/>
      <c r="M48" s="225" t="str">
        <f t="shared" ref="M48" si="64">IF(AND(J48="DISPONIBLE"),K48/L48*100,IF(AND(J48="NO DISPONIBLE"),"N.D.","S.I."))</f>
        <v>S.I.</v>
      </c>
      <c r="N48" s="234"/>
      <c r="O48" s="63"/>
      <c r="P48" s="63"/>
      <c r="Q48" s="228" t="str">
        <f t="shared" ref="Q48" si="65">IF(AND(N48="DISPONIBLE"),O48/P48*100,IF(AND(N48="NO DISPONIBLE"),"N.D.","S.I."))</f>
        <v>S.I.</v>
      </c>
      <c r="R48" s="233"/>
      <c r="S48" s="65"/>
      <c r="T48" s="65"/>
      <c r="U48" s="223" t="str">
        <f t="shared" ref="U48" si="66">IF(AND(R48="DISPONIBLE"),S48/T48*100,IF(AND(R48="NO DISPONIBLE"),"N.D.","S.I."))</f>
        <v>S.I.</v>
      </c>
      <c r="V48" s="232"/>
      <c r="W48" s="66"/>
      <c r="X48" s="66"/>
      <c r="Y48" s="230" t="str">
        <f t="shared" ref="Y48" si="67">IF(AND(V48="DISPONIBLE"),W48/X48*100,IF(AND(V48="NO DISPONIBLE"),"N.D.","S.I."))</f>
        <v>S.I.</v>
      </c>
      <c r="Z48" s="440"/>
      <c r="AA48" s="441"/>
      <c r="AB48" s="441"/>
      <c r="AC48" s="443" t="str">
        <f t="shared" si="60"/>
        <v>S.I.</v>
      </c>
      <c r="AD48" s="446"/>
      <c r="AE48" s="447"/>
      <c r="AF48" s="447"/>
      <c r="AG48" s="449" t="str">
        <f t="shared" si="61"/>
        <v>S.I.</v>
      </c>
      <c r="AH48" s="452"/>
      <c r="AI48" s="453"/>
      <c r="AJ48" s="453"/>
      <c r="AK48" s="455" t="str">
        <f t="shared" si="62"/>
        <v>S.I.</v>
      </c>
      <c r="AL48" s="58"/>
    </row>
    <row r="49" spans="1:38" ht="120.75" customHeight="1" outlineLevel="1">
      <c r="A49" s="100" t="s">
        <v>548</v>
      </c>
      <c r="B49" s="184" t="s">
        <v>552</v>
      </c>
      <c r="C49" s="381" t="s">
        <v>716</v>
      </c>
      <c r="D49" s="121" t="s">
        <v>177</v>
      </c>
      <c r="E49" s="122" t="s">
        <v>114</v>
      </c>
      <c r="F49" s="212"/>
      <c r="G49" s="59"/>
      <c r="H49" s="59"/>
      <c r="I49" s="219" t="str">
        <f t="shared" si="55"/>
        <v>S.I.</v>
      </c>
      <c r="J49" s="235"/>
      <c r="K49" s="61"/>
      <c r="L49" s="61"/>
      <c r="M49" s="225" t="str">
        <f t="shared" si="56"/>
        <v>S.I.</v>
      </c>
      <c r="N49" s="234"/>
      <c r="O49" s="63"/>
      <c r="P49" s="63"/>
      <c r="Q49" s="228" t="str">
        <f t="shared" si="57"/>
        <v>S.I.</v>
      </c>
      <c r="R49" s="233"/>
      <c r="S49" s="65"/>
      <c r="T49" s="65"/>
      <c r="U49" s="223" t="str">
        <f t="shared" si="58"/>
        <v>S.I.</v>
      </c>
      <c r="V49" s="232"/>
      <c r="W49" s="66"/>
      <c r="X49" s="66"/>
      <c r="Y49" s="230" t="str">
        <f t="shared" si="59"/>
        <v>S.I.</v>
      </c>
      <c r="Z49" s="440"/>
      <c r="AA49" s="441"/>
      <c r="AB49" s="441"/>
      <c r="AC49" s="443" t="str">
        <f t="shared" si="60"/>
        <v>S.I.</v>
      </c>
      <c r="AD49" s="446"/>
      <c r="AE49" s="447"/>
      <c r="AF49" s="447"/>
      <c r="AG49" s="449" t="str">
        <f t="shared" si="61"/>
        <v>S.I.</v>
      </c>
      <c r="AH49" s="452"/>
      <c r="AI49" s="453"/>
      <c r="AJ49" s="453"/>
      <c r="AK49" s="455" t="str">
        <f t="shared" si="62"/>
        <v>S.I.</v>
      </c>
      <c r="AL49" s="58"/>
    </row>
    <row r="50" spans="1:38" ht="120.75" customHeight="1" outlineLevel="1">
      <c r="A50" s="100" t="s">
        <v>548</v>
      </c>
      <c r="B50" s="184" t="s">
        <v>552</v>
      </c>
      <c r="C50" s="408" t="s">
        <v>717</v>
      </c>
      <c r="D50" s="121" t="s">
        <v>513</v>
      </c>
      <c r="E50" s="122" t="s">
        <v>114</v>
      </c>
      <c r="F50" s="212"/>
      <c r="G50" s="59"/>
      <c r="H50" s="59"/>
      <c r="I50" s="219" t="str">
        <f t="shared" si="55"/>
        <v>S.I.</v>
      </c>
      <c r="J50" s="235"/>
      <c r="K50" s="61"/>
      <c r="L50" s="61"/>
      <c r="M50" s="225" t="str">
        <f t="shared" si="56"/>
        <v>S.I.</v>
      </c>
      <c r="N50" s="234"/>
      <c r="O50" s="63"/>
      <c r="P50" s="63"/>
      <c r="Q50" s="228" t="str">
        <f t="shared" si="57"/>
        <v>S.I.</v>
      </c>
      <c r="R50" s="233"/>
      <c r="S50" s="65"/>
      <c r="T50" s="65"/>
      <c r="U50" s="223" t="str">
        <f t="shared" si="58"/>
        <v>S.I.</v>
      </c>
      <c r="V50" s="232"/>
      <c r="W50" s="66"/>
      <c r="X50" s="66"/>
      <c r="Y50" s="230" t="str">
        <f t="shared" si="59"/>
        <v>S.I.</v>
      </c>
      <c r="Z50" s="440"/>
      <c r="AA50" s="441"/>
      <c r="AB50" s="441"/>
      <c r="AC50" s="443" t="str">
        <f t="shared" si="60"/>
        <v>S.I.</v>
      </c>
      <c r="AD50" s="446"/>
      <c r="AE50" s="447"/>
      <c r="AF50" s="447"/>
      <c r="AG50" s="449" t="str">
        <f t="shared" si="61"/>
        <v>S.I.</v>
      </c>
      <c r="AH50" s="452"/>
      <c r="AI50" s="453"/>
      <c r="AJ50" s="453"/>
      <c r="AK50" s="455" t="str">
        <f t="shared" si="62"/>
        <v>S.I.</v>
      </c>
      <c r="AL50" s="58"/>
    </row>
    <row r="51" spans="1:38" ht="120.75" customHeight="1" outlineLevel="1">
      <c r="A51" s="100" t="s">
        <v>548</v>
      </c>
      <c r="B51" s="184" t="s">
        <v>552</v>
      </c>
      <c r="C51" s="408" t="s">
        <v>718</v>
      </c>
      <c r="D51" s="121" t="s">
        <v>512</v>
      </c>
      <c r="E51" s="122" t="s">
        <v>114</v>
      </c>
      <c r="F51" s="212"/>
      <c r="G51" s="59"/>
      <c r="H51" s="59"/>
      <c r="I51" s="219" t="str">
        <f t="shared" si="55"/>
        <v>S.I.</v>
      </c>
      <c r="J51" s="235"/>
      <c r="K51" s="61"/>
      <c r="L51" s="61"/>
      <c r="M51" s="225" t="str">
        <f t="shared" si="56"/>
        <v>S.I.</v>
      </c>
      <c r="N51" s="234"/>
      <c r="O51" s="63"/>
      <c r="P51" s="63"/>
      <c r="Q51" s="228" t="str">
        <f t="shared" si="57"/>
        <v>S.I.</v>
      </c>
      <c r="R51" s="233"/>
      <c r="S51" s="65"/>
      <c r="T51" s="65"/>
      <c r="U51" s="223" t="str">
        <f t="shared" si="58"/>
        <v>S.I.</v>
      </c>
      <c r="V51" s="232"/>
      <c r="W51" s="66"/>
      <c r="X51" s="66"/>
      <c r="Y51" s="230" t="str">
        <f t="shared" si="59"/>
        <v>S.I.</v>
      </c>
      <c r="Z51" s="440"/>
      <c r="AA51" s="441"/>
      <c r="AB51" s="441"/>
      <c r="AC51" s="443" t="str">
        <f t="shared" si="60"/>
        <v>S.I.</v>
      </c>
      <c r="AD51" s="446"/>
      <c r="AE51" s="447"/>
      <c r="AF51" s="447"/>
      <c r="AG51" s="449" t="str">
        <f t="shared" si="61"/>
        <v>S.I.</v>
      </c>
      <c r="AH51" s="452"/>
      <c r="AI51" s="453"/>
      <c r="AJ51" s="453"/>
      <c r="AK51" s="455" t="str">
        <f t="shared" si="62"/>
        <v>S.I.</v>
      </c>
      <c r="AL51" s="58"/>
    </row>
    <row r="52" spans="1:38" ht="120.75" customHeight="1" outlineLevel="1">
      <c r="A52" s="100" t="s">
        <v>548</v>
      </c>
      <c r="B52" s="184" t="s">
        <v>552</v>
      </c>
      <c r="C52" s="381" t="s">
        <v>719</v>
      </c>
      <c r="D52" s="115" t="s">
        <v>109</v>
      </c>
      <c r="E52" s="122" t="s">
        <v>114</v>
      </c>
      <c r="F52" s="212"/>
      <c r="G52" s="59"/>
      <c r="H52" s="59"/>
      <c r="I52" s="219" t="str">
        <f t="shared" si="55"/>
        <v>S.I.</v>
      </c>
      <c r="J52" s="235"/>
      <c r="K52" s="61"/>
      <c r="L52" s="61"/>
      <c r="M52" s="225" t="str">
        <f t="shared" si="56"/>
        <v>S.I.</v>
      </c>
      <c r="N52" s="234"/>
      <c r="O52" s="63"/>
      <c r="P52" s="63"/>
      <c r="Q52" s="228" t="str">
        <f t="shared" si="57"/>
        <v>S.I.</v>
      </c>
      <c r="R52" s="233"/>
      <c r="S52" s="65"/>
      <c r="T52" s="65"/>
      <c r="U52" s="223" t="str">
        <f t="shared" si="58"/>
        <v>S.I.</v>
      </c>
      <c r="V52" s="232"/>
      <c r="W52" s="66"/>
      <c r="X52" s="66"/>
      <c r="Y52" s="230" t="str">
        <f t="shared" si="59"/>
        <v>S.I.</v>
      </c>
      <c r="Z52" s="440"/>
      <c r="AA52" s="441"/>
      <c r="AB52" s="441"/>
      <c r="AC52" s="443" t="str">
        <f t="shared" si="60"/>
        <v>S.I.</v>
      </c>
      <c r="AD52" s="446"/>
      <c r="AE52" s="447"/>
      <c r="AF52" s="447"/>
      <c r="AG52" s="449" t="str">
        <f t="shared" si="61"/>
        <v>S.I.</v>
      </c>
      <c r="AH52" s="452"/>
      <c r="AI52" s="453"/>
      <c r="AJ52" s="453"/>
      <c r="AK52" s="455" t="str">
        <f t="shared" si="62"/>
        <v>S.I.</v>
      </c>
      <c r="AL52" s="58"/>
    </row>
    <row r="53" spans="1:38" ht="120.75" customHeight="1" outlineLevel="1">
      <c r="A53" s="100" t="s">
        <v>548</v>
      </c>
      <c r="B53" s="184" t="s">
        <v>552</v>
      </c>
      <c r="C53" s="381" t="s">
        <v>720</v>
      </c>
      <c r="D53" s="121" t="s">
        <v>549</v>
      </c>
      <c r="E53" s="122" t="s">
        <v>114</v>
      </c>
      <c r="F53" s="212"/>
      <c r="G53" s="59"/>
      <c r="H53" s="59"/>
      <c r="I53" s="219" t="str">
        <f t="shared" si="55"/>
        <v>S.I.</v>
      </c>
      <c r="J53" s="235"/>
      <c r="K53" s="61"/>
      <c r="L53" s="61"/>
      <c r="M53" s="225" t="str">
        <f t="shared" si="56"/>
        <v>S.I.</v>
      </c>
      <c r="N53" s="234"/>
      <c r="O53" s="63"/>
      <c r="P53" s="63"/>
      <c r="Q53" s="228" t="str">
        <f t="shared" si="57"/>
        <v>S.I.</v>
      </c>
      <c r="R53" s="233"/>
      <c r="S53" s="65"/>
      <c r="T53" s="65"/>
      <c r="U53" s="223" t="str">
        <f t="shared" si="58"/>
        <v>S.I.</v>
      </c>
      <c r="V53" s="232"/>
      <c r="W53" s="66"/>
      <c r="X53" s="66"/>
      <c r="Y53" s="230" t="str">
        <f t="shared" si="59"/>
        <v>S.I.</v>
      </c>
      <c r="Z53" s="440"/>
      <c r="AA53" s="441"/>
      <c r="AB53" s="441"/>
      <c r="AC53" s="443" t="str">
        <f t="shared" si="60"/>
        <v>S.I.</v>
      </c>
      <c r="AD53" s="446"/>
      <c r="AE53" s="447"/>
      <c r="AF53" s="447"/>
      <c r="AG53" s="449" t="str">
        <f t="shared" si="61"/>
        <v>S.I.</v>
      </c>
      <c r="AH53" s="452"/>
      <c r="AI53" s="453"/>
      <c r="AJ53" s="453"/>
      <c r="AK53" s="455" t="str">
        <f t="shared" si="62"/>
        <v>S.I.</v>
      </c>
      <c r="AL53" s="58"/>
    </row>
    <row r="54" spans="1:38" ht="120.75" customHeight="1" outlineLevel="1">
      <c r="A54" s="100" t="s">
        <v>548</v>
      </c>
      <c r="B54" s="184" t="s">
        <v>552</v>
      </c>
      <c r="C54" s="408" t="s">
        <v>937</v>
      </c>
      <c r="D54" s="103" t="s">
        <v>923</v>
      </c>
      <c r="E54" s="122" t="s">
        <v>114</v>
      </c>
      <c r="F54" s="212"/>
      <c r="G54" s="59"/>
      <c r="H54" s="59"/>
      <c r="I54" s="219" t="str">
        <f t="shared" ref="I54" si="68">IF(AND(F54="DISPONIBLE"),G54/H54*100,IF(AND(F54="NO DISPONIBLE"),"N.D.","S.I."))</f>
        <v>S.I.</v>
      </c>
      <c r="J54" s="235"/>
      <c r="K54" s="61"/>
      <c r="L54" s="61"/>
      <c r="M54" s="225" t="str">
        <f t="shared" ref="M54" si="69">IF(AND(J54="DISPONIBLE"),K54/L54*100,IF(AND(J54="NO DISPONIBLE"),"N.D.","S.I."))</f>
        <v>S.I.</v>
      </c>
      <c r="N54" s="234"/>
      <c r="O54" s="63"/>
      <c r="P54" s="63"/>
      <c r="Q54" s="228" t="str">
        <f t="shared" ref="Q54" si="70">IF(AND(N54="DISPONIBLE"),O54/P54*100,IF(AND(N54="NO DISPONIBLE"),"N.D.","S.I."))</f>
        <v>S.I.</v>
      </c>
      <c r="R54" s="233"/>
      <c r="S54" s="65"/>
      <c r="T54" s="65"/>
      <c r="U54" s="223" t="str">
        <f t="shared" ref="U54" si="71">IF(AND(R54="DISPONIBLE"),S54/T54*100,IF(AND(R54="NO DISPONIBLE"),"N.D.","S.I."))</f>
        <v>S.I.</v>
      </c>
      <c r="V54" s="232"/>
      <c r="W54" s="66"/>
      <c r="X54" s="66"/>
      <c r="Y54" s="230" t="str">
        <f t="shared" ref="Y54" si="72">IF(AND(V54="DISPONIBLE"),W54/X54*100,IF(AND(V54="NO DISPONIBLE"),"N.D.","S.I."))</f>
        <v>S.I.</v>
      </c>
      <c r="Z54" s="440"/>
      <c r="AA54" s="441"/>
      <c r="AB54" s="441"/>
      <c r="AC54" s="443" t="str">
        <f t="shared" si="60"/>
        <v>S.I.</v>
      </c>
      <c r="AD54" s="446"/>
      <c r="AE54" s="447"/>
      <c r="AF54" s="447"/>
      <c r="AG54" s="449" t="str">
        <f t="shared" si="61"/>
        <v>S.I.</v>
      </c>
      <c r="AH54" s="452"/>
      <c r="AI54" s="453"/>
      <c r="AJ54" s="453"/>
      <c r="AK54" s="455" t="str">
        <f t="shared" si="62"/>
        <v>S.I.</v>
      </c>
      <c r="AL54" s="58"/>
    </row>
    <row r="55" spans="1:38" ht="120.75" customHeight="1">
      <c r="A55" s="100" t="s">
        <v>531</v>
      </c>
      <c r="B55" s="184" t="s">
        <v>553</v>
      </c>
      <c r="C55" s="381">
        <v>1202</v>
      </c>
      <c r="D55" s="100" t="s">
        <v>201</v>
      </c>
      <c r="E55" s="122" t="s">
        <v>114</v>
      </c>
      <c r="F55" s="212"/>
      <c r="G55" s="214">
        <f>SUM(G57:G68)</f>
        <v>0</v>
      </c>
      <c r="H55" s="214">
        <f>SUM(H57:H68)</f>
        <v>0</v>
      </c>
      <c r="I55" s="219" t="str">
        <f t="shared" si="55"/>
        <v>S.I.</v>
      </c>
      <c r="J55" s="235"/>
      <c r="K55" s="226">
        <f>SUM(K57:K68)</f>
        <v>0</v>
      </c>
      <c r="L55" s="226">
        <f>SUM(L57:L68)</f>
        <v>0</v>
      </c>
      <c r="M55" s="225" t="str">
        <f t="shared" si="56"/>
        <v>S.I.</v>
      </c>
      <c r="N55" s="234"/>
      <c r="O55" s="68">
        <f>SUM(O57:O68)</f>
        <v>0</v>
      </c>
      <c r="P55" s="68">
        <f>SUM(P57:P68)</f>
        <v>0</v>
      </c>
      <c r="Q55" s="228" t="str">
        <f t="shared" si="57"/>
        <v>S.I.</v>
      </c>
      <c r="R55" s="233"/>
      <c r="S55" s="69">
        <f>SUM(S57:S68)</f>
        <v>0</v>
      </c>
      <c r="T55" s="69">
        <f>SUM(T57:T68)</f>
        <v>0</v>
      </c>
      <c r="U55" s="223" t="str">
        <f t="shared" si="58"/>
        <v>S.I.</v>
      </c>
      <c r="V55" s="232"/>
      <c r="W55" s="70">
        <f>SUM(W57:W68)</f>
        <v>0</v>
      </c>
      <c r="X55" s="70">
        <f>SUM(X57:X68)</f>
        <v>0</v>
      </c>
      <c r="Y55" s="230" t="str">
        <f t="shared" si="59"/>
        <v>S.I.</v>
      </c>
      <c r="Z55" s="440"/>
      <c r="AA55" s="442">
        <f>SUM(AA57:AA68)</f>
        <v>0</v>
      </c>
      <c r="AB55" s="442">
        <f>SUM(AB57:AB68)</f>
        <v>0</v>
      </c>
      <c r="AC55" s="443" t="str">
        <f t="shared" si="60"/>
        <v>S.I.</v>
      </c>
      <c r="AD55" s="446"/>
      <c r="AE55" s="448">
        <f>SUM(AE57:AE68)</f>
        <v>0</v>
      </c>
      <c r="AF55" s="448">
        <f>SUM(AF57:AF68)</f>
        <v>0</v>
      </c>
      <c r="AG55" s="449" t="str">
        <f t="shared" si="61"/>
        <v>S.I.</v>
      </c>
      <c r="AH55" s="452"/>
      <c r="AI55" s="454">
        <f>SUM(AI57:AI68)</f>
        <v>0</v>
      </c>
      <c r="AJ55" s="454">
        <f>SUM(AJ57:AJ68)</f>
        <v>0</v>
      </c>
      <c r="AK55" s="455" t="str">
        <f t="shared" si="62"/>
        <v>S.I.</v>
      </c>
      <c r="AL55" s="58"/>
    </row>
    <row r="56" spans="1:38" ht="120.75" customHeight="1" outlineLevel="1">
      <c r="A56" s="100" t="s">
        <v>531</v>
      </c>
      <c r="B56" s="184" t="s">
        <v>553</v>
      </c>
      <c r="C56" s="381">
        <v>1202</v>
      </c>
      <c r="D56" s="100" t="s">
        <v>580</v>
      </c>
      <c r="E56" s="122" t="s">
        <v>114</v>
      </c>
      <c r="F56" s="212"/>
      <c r="G56" s="59"/>
      <c r="H56" s="59"/>
      <c r="I56" s="219" t="str">
        <f t="shared" si="55"/>
        <v>S.I.</v>
      </c>
      <c r="J56" s="235"/>
      <c r="K56" s="61"/>
      <c r="L56" s="61"/>
      <c r="M56" s="225" t="str">
        <f t="shared" si="56"/>
        <v>S.I.</v>
      </c>
      <c r="N56" s="234"/>
      <c r="O56" s="63"/>
      <c r="P56" s="63"/>
      <c r="Q56" s="228" t="str">
        <f t="shared" si="57"/>
        <v>S.I.</v>
      </c>
      <c r="R56" s="233"/>
      <c r="S56" s="65"/>
      <c r="T56" s="65"/>
      <c r="U56" s="223" t="str">
        <f t="shared" si="58"/>
        <v>S.I.</v>
      </c>
      <c r="V56" s="232"/>
      <c r="W56" s="66"/>
      <c r="X56" s="66"/>
      <c r="Y56" s="230" t="str">
        <f t="shared" si="59"/>
        <v>S.I.</v>
      </c>
      <c r="Z56" s="440"/>
      <c r="AA56" s="441"/>
      <c r="AB56" s="441"/>
      <c r="AC56" s="443" t="str">
        <f t="shared" si="60"/>
        <v>S.I.</v>
      </c>
      <c r="AD56" s="446"/>
      <c r="AE56" s="447"/>
      <c r="AF56" s="447"/>
      <c r="AG56" s="449" t="str">
        <f t="shared" si="61"/>
        <v>S.I.</v>
      </c>
      <c r="AH56" s="452"/>
      <c r="AI56" s="453"/>
      <c r="AJ56" s="453"/>
      <c r="AK56" s="455" t="str">
        <f t="shared" si="62"/>
        <v>S.I.</v>
      </c>
      <c r="AL56" s="58"/>
    </row>
    <row r="57" spans="1:38" ht="120.75" customHeight="1" outlineLevel="1">
      <c r="A57" s="100" t="s">
        <v>531</v>
      </c>
      <c r="B57" s="184" t="s">
        <v>553</v>
      </c>
      <c r="C57" s="381" t="s">
        <v>721</v>
      </c>
      <c r="D57" s="121" t="s">
        <v>169</v>
      </c>
      <c r="E57" s="122" t="s">
        <v>114</v>
      </c>
      <c r="F57" s="212"/>
      <c r="G57" s="59"/>
      <c r="H57" s="59"/>
      <c r="I57" s="219" t="str">
        <f t="shared" si="55"/>
        <v>S.I.</v>
      </c>
      <c r="J57" s="235"/>
      <c r="K57" s="61"/>
      <c r="L57" s="61"/>
      <c r="M57" s="225" t="str">
        <f t="shared" si="56"/>
        <v>S.I.</v>
      </c>
      <c r="N57" s="234"/>
      <c r="O57" s="63"/>
      <c r="P57" s="63"/>
      <c r="Q57" s="228" t="str">
        <f t="shared" si="57"/>
        <v>S.I.</v>
      </c>
      <c r="R57" s="233"/>
      <c r="S57" s="65"/>
      <c r="T57" s="65"/>
      <c r="U57" s="223" t="str">
        <f t="shared" si="58"/>
        <v>S.I.</v>
      </c>
      <c r="V57" s="232"/>
      <c r="W57" s="66"/>
      <c r="X57" s="66"/>
      <c r="Y57" s="230" t="str">
        <f t="shared" si="59"/>
        <v>S.I.</v>
      </c>
      <c r="Z57" s="440"/>
      <c r="AA57" s="441"/>
      <c r="AB57" s="441"/>
      <c r="AC57" s="443" t="str">
        <f t="shared" si="60"/>
        <v>S.I.</v>
      </c>
      <c r="AD57" s="446"/>
      <c r="AE57" s="447"/>
      <c r="AF57" s="447"/>
      <c r="AG57" s="449" t="str">
        <f t="shared" si="61"/>
        <v>S.I.</v>
      </c>
      <c r="AH57" s="452"/>
      <c r="AI57" s="453"/>
      <c r="AJ57" s="453"/>
      <c r="AK57" s="455" t="str">
        <f t="shared" si="62"/>
        <v>S.I.</v>
      </c>
      <c r="AL57" s="58"/>
    </row>
    <row r="58" spans="1:38" ht="120.75" customHeight="1" outlineLevel="1">
      <c r="A58" s="100" t="s">
        <v>531</v>
      </c>
      <c r="B58" s="184" t="s">
        <v>553</v>
      </c>
      <c r="C58" s="381" t="s">
        <v>722</v>
      </c>
      <c r="D58" s="121" t="s">
        <v>170</v>
      </c>
      <c r="E58" s="122" t="s">
        <v>114</v>
      </c>
      <c r="F58" s="212"/>
      <c r="G58" s="59"/>
      <c r="H58" s="59"/>
      <c r="I58" s="219" t="str">
        <f t="shared" si="55"/>
        <v>S.I.</v>
      </c>
      <c r="J58" s="235"/>
      <c r="K58" s="61"/>
      <c r="L58" s="61"/>
      <c r="M58" s="225" t="str">
        <f t="shared" si="56"/>
        <v>S.I.</v>
      </c>
      <c r="N58" s="234"/>
      <c r="O58" s="63"/>
      <c r="P58" s="63"/>
      <c r="Q58" s="228" t="str">
        <f t="shared" si="57"/>
        <v>S.I.</v>
      </c>
      <c r="R58" s="233"/>
      <c r="S58" s="65"/>
      <c r="T58" s="65"/>
      <c r="U58" s="223" t="str">
        <f t="shared" si="58"/>
        <v>S.I.</v>
      </c>
      <c r="V58" s="232"/>
      <c r="W58" s="66"/>
      <c r="X58" s="66"/>
      <c r="Y58" s="230" t="str">
        <f t="shared" si="59"/>
        <v>S.I.</v>
      </c>
      <c r="Z58" s="440"/>
      <c r="AA58" s="441"/>
      <c r="AB58" s="441"/>
      <c r="AC58" s="443" t="str">
        <f t="shared" si="60"/>
        <v>S.I.</v>
      </c>
      <c r="AD58" s="446"/>
      <c r="AE58" s="447"/>
      <c r="AF58" s="447"/>
      <c r="AG58" s="449" t="str">
        <f t="shared" si="61"/>
        <v>S.I.</v>
      </c>
      <c r="AH58" s="452"/>
      <c r="AI58" s="453"/>
      <c r="AJ58" s="453"/>
      <c r="AK58" s="455" t="str">
        <f t="shared" si="62"/>
        <v>S.I.</v>
      </c>
      <c r="AL58" s="58"/>
    </row>
    <row r="59" spans="1:38" ht="120.75" customHeight="1" outlineLevel="1">
      <c r="A59" s="100" t="s">
        <v>531</v>
      </c>
      <c r="B59" s="184" t="s">
        <v>553</v>
      </c>
      <c r="C59" s="381" t="s">
        <v>723</v>
      </c>
      <c r="D59" s="100" t="s">
        <v>503</v>
      </c>
      <c r="E59" s="122" t="s">
        <v>114</v>
      </c>
      <c r="F59" s="212"/>
      <c r="G59" s="59"/>
      <c r="H59" s="59"/>
      <c r="I59" s="219" t="str">
        <f t="shared" si="55"/>
        <v>S.I.</v>
      </c>
      <c r="J59" s="235"/>
      <c r="K59" s="61"/>
      <c r="L59" s="61"/>
      <c r="M59" s="225" t="str">
        <f t="shared" si="56"/>
        <v>S.I.</v>
      </c>
      <c r="N59" s="234"/>
      <c r="O59" s="63"/>
      <c r="P59" s="63"/>
      <c r="Q59" s="228" t="str">
        <f t="shared" si="57"/>
        <v>S.I.</v>
      </c>
      <c r="R59" s="233"/>
      <c r="S59" s="65"/>
      <c r="T59" s="65"/>
      <c r="U59" s="223" t="str">
        <f t="shared" si="58"/>
        <v>S.I.</v>
      </c>
      <c r="V59" s="232"/>
      <c r="W59" s="66"/>
      <c r="X59" s="66"/>
      <c r="Y59" s="230" t="str">
        <f t="shared" si="59"/>
        <v>S.I.</v>
      </c>
      <c r="Z59" s="440"/>
      <c r="AA59" s="441"/>
      <c r="AB59" s="441"/>
      <c r="AC59" s="443" t="str">
        <f t="shared" si="60"/>
        <v>S.I.</v>
      </c>
      <c r="AD59" s="446"/>
      <c r="AE59" s="447"/>
      <c r="AF59" s="447"/>
      <c r="AG59" s="449" t="str">
        <f t="shared" si="61"/>
        <v>S.I.</v>
      </c>
      <c r="AH59" s="452"/>
      <c r="AI59" s="453"/>
      <c r="AJ59" s="453"/>
      <c r="AK59" s="455" t="str">
        <f t="shared" si="62"/>
        <v>S.I.</v>
      </c>
      <c r="AL59" s="58"/>
    </row>
    <row r="60" spans="1:38" ht="120.75" customHeight="1" outlineLevel="1">
      <c r="A60" s="100" t="s">
        <v>531</v>
      </c>
      <c r="B60" s="184" t="s">
        <v>553</v>
      </c>
      <c r="C60" s="381" t="s">
        <v>724</v>
      </c>
      <c r="D60" s="103" t="s">
        <v>167</v>
      </c>
      <c r="E60" s="122" t="s">
        <v>114</v>
      </c>
      <c r="F60" s="212"/>
      <c r="G60" s="59"/>
      <c r="H60" s="59"/>
      <c r="I60" s="219" t="str">
        <f t="shared" si="55"/>
        <v>S.I.</v>
      </c>
      <c r="J60" s="235"/>
      <c r="K60" s="61"/>
      <c r="L60" s="61"/>
      <c r="M60" s="225" t="str">
        <f t="shared" si="56"/>
        <v>S.I.</v>
      </c>
      <c r="N60" s="234"/>
      <c r="O60" s="63"/>
      <c r="P60" s="63"/>
      <c r="Q60" s="228" t="str">
        <f t="shared" si="57"/>
        <v>S.I.</v>
      </c>
      <c r="R60" s="233"/>
      <c r="S60" s="65"/>
      <c r="T60" s="65"/>
      <c r="U60" s="223" t="str">
        <f t="shared" si="58"/>
        <v>S.I.</v>
      </c>
      <c r="V60" s="232"/>
      <c r="W60" s="66"/>
      <c r="X60" s="66"/>
      <c r="Y60" s="230" t="str">
        <f t="shared" si="59"/>
        <v>S.I.</v>
      </c>
      <c r="Z60" s="440"/>
      <c r="AA60" s="441"/>
      <c r="AB60" s="441"/>
      <c r="AC60" s="443" t="str">
        <f t="shared" si="60"/>
        <v>S.I.</v>
      </c>
      <c r="AD60" s="446"/>
      <c r="AE60" s="447"/>
      <c r="AF60" s="447"/>
      <c r="AG60" s="449" t="str">
        <f t="shared" si="61"/>
        <v>S.I.</v>
      </c>
      <c r="AH60" s="452"/>
      <c r="AI60" s="453"/>
      <c r="AJ60" s="453"/>
      <c r="AK60" s="455" t="str">
        <f t="shared" si="62"/>
        <v>S.I.</v>
      </c>
      <c r="AL60" s="58"/>
    </row>
    <row r="61" spans="1:38" ht="120.75" customHeight="1" outlineLevel="1">
      <c r="A61" s="100" t="s">
        <v>531</v>
      </c>
      <c r="B61" s="184" t="s">
        <v>553</v>
      </c>
      <c r="C61" s="381" t="s">
        <v>725</v>
      </c>
      <c r="D61" s="103" t="s">
        <v>502</v>
      </c>
      <c r="E61" s="122" t="s">
        <v>114</v>
      </c>
      <c r="F61" s="212"/>
      <c r="G61" s="59"/>
      <c r="H61" s="59"/>
      <c r="I61" s="219" t="str">
        <f t="shared" si="55"/>
        <v>S.I.</v>
      </c>
      <c r="J61" s="235"/>
      <c r="K61" s="61"/>
      <c r="L61" s="61"/>
      <c r="M61" s="225" t="str">
        <f t="shared" si="56"/>
        <v>S.I.</v>
      </c>
      <c r="N61" s="234"/>
      <c r="O61" s="63"/>
      <c r="P61" s="63"/>
      <c r="Q61" s="228" t="str">
        <f t="shared" si="57"/>
        <v>S.I.</v>
      </c>
      <c r="R61" s="233"/>
      <c r="S61" s="65"/>
      <c r="T61" s="65"/>
      <c r="U61" s="223" t="str">
        <f t="shared" si="58"/>
        <v>S.I.</v>
      </c>
      <c r="V61" s="232"/>
      <c r="W61" s="66"/>
      <c r="X61" s="66"/>
      <c r="Y61" s="230" t="str">
        <f t="shared" si="59"/>
        <v>S.I.</v>
      </c>
      <c r="Z61" s="440"/>
      <c r="AA61" s="441"/>
      <c r="AB61" s="441"/>
      <c r="AC61" s="443" t="str">
        <f t="shared" si="60"/>
        <v>S.I.</v>
      </c>
      <c r="AD61" s="446"/>
      <c r="AE61" s="447"/>
      <c r="AF61" s="447"/>
      <c r="AG61" s="449" t="str">
        <f t="shared" si="61"/>
        <v>S.I.</v>
      </c>
      <c r="AH61" s="452"/>
      <c r="AI61" s="453"/>
      <c r="AJ61" s="453"/>
      <c r="AK61" s="455" t="str">
        <f t="shared" si="62"/>
        <v>S.I.</v>
      </c>
      <c r="AL61" s="58"/>
    </row>
    <row r="62" spans="1:38" ht="120.75" customHeight="1" outlineLevel="1">
      <c r="A62" s="100" t="s">
        <v>531</v>
      </c>
      <c r="B62" s="184" t="s">
        <v>553</v>
      </c>
      <c r="C62" s="381" t="s">
        <v>938</v>
      </c>
      <c r="D62" s="103" t="s">
        <v>925</v>
      </c>
      <c r="E62" s="122" t="s">
        <v>114</v>
      </c>
      <c r="F62" s="212"/>
      <c r="G62" s="59"/>
      <c r="H62" s="59"/>
      <c r="I62" s="219" t="str">
        <f t="shared" si="55"/>
        <v>S.I.</v>
      </c>
      <c r="J62" s="235"/>
      <c r="K62" s="61"/>
      <c r="L62" s="61"/>
      <c r="M62" s="225" t="str">
        <f t="shared" si="56"/>
        <v>S.I.</v>
      </c>
      <c r="N62" s="234"/>
      <c r="O62" s="63"/>
      <c r="P62" s="63"/>
      <c r="Q62" s="228" t="str">
        <f t="shared" si="57"/>
        <v>S.I.</v>
      </c>
      <c r="R62" s="233"/>
      <c r="S62" s="65"/>
      <c r="T62" s="65"/>
      <c r="U62" s="223" t="str">
        <f t="shared" si="58"/>
        <v>S.I.</v>
      </c>
      <c r="V62" s="232"/>
      <c r="W62" s="66"/>
      <c r="X62" s="66"/>
      <c r="Y62" s="230" t="str">
        <f t="shared" si="59"/>
        <v>S.I.</v>
      </c>
      <c r="Z62" s="440"/>
      <c r="AA62" s="441"/>
      <c r="AB62" s="441"/>
      <c r="AC62" s="443" t="str">
        <f t="shared" si="60"/>
        <v>S.I.</v>
      </c>
      <c r="AD62" s="446"/>
      <c r="AE62" s="447"/>
      <c r="AF62" s="447"/>
      <c r="AG62" s="449" t="str">
        <f t="shared" si="61"/>
        <v>S.I.</v>
      </c>
      <c r="AH62" s="452"/>
      <c r="AI62" s="453"/>
      <c r="AJ62" s="453"/>
      <c r="AK62" s="455" t="str">
        <f t="shared" si="62"/>
        <v>S.I.</v>
      </c>
      <c r="AL62" s="58"/>
    </row>
    <row r="63" spans="1:38" ht="120.75" customHeight="1" outlineLevel="1">
      <c r="A63" s="100" t="s">
        <v>531</v>
      </c>
      <c r="B63" s="184" t="s">
        <v>553</v>
      </c>
      <c r="C63" s="381" t="s">
        <v>939</v>
      </c>
      <c r="D63" s="103" t="s">
        <v>921</v>
      </c>
      <c r="E63" s="122" t="s">
        <v>114</v>
      </c>
      <c r="F63" s="212"/>
      <c r="G63" s="59"/>
      <c r="H63" s="59"/>
      <c r="I63" s="219" t="str">
        <f t="shared" ref="I63" si="73">IF(AND(F63="DISPONIBLE"),G63/H63*100,IF(AND(F63="NO DISPONIBLE"),"N.D.","S.I."))</f>
        <v>S.I.</v>
      </c>
      <c r="J63" s="235"/>
      <c r="K63" s="61"/>
      <c r="L63" s="61"/>
      <c r="M63" s="225" t="str">
        <f t="shared" ref="M63" si="74">IF(AND(J63="DISPONIBLE"),K63/L63*100,IF(AND(J63="NO DISPONIBLE"),"N.D.","S.I."))</f>
        <v>S.I.</v>
      </c>
      <c r="N63" s="234"/>
      <c r="O63" s="63"/>
      <c r="P63" s="63"/>
      <c r="Q63" s="228" t="str">
        <f t="shared" ref="Q63" si="75">IF(AND(N63="DISPONIBLE"),O63/P63*100,IF(AND(N63="NO DISPONIBLE"),"N.D.","S.I."))</f>
        <v>S.I.</v>
      </c>
      <c r="R63" s="233"/>
      <c r="S63" s="65"/>
      <c r="T63" s="65"/>
      <c r="U63" s="223" t="str">
        <f t="shared" ref="U63" si="76">IF(AND(R63="DISPONIBLE"),S63/T63*100,IF(AND(R63="NO DISPONIBLE"),"N.D.","S.I."))</f>
        <v>S.I.</v>
      </c>
      <c r="V63" s="232"/>
      <c r="W63" s="66"/>
      <c r="X63" s="66"/>
      <c r="Y63" s="230" t="str">
        <f t="shared" ref="Y63" si="77">IF(AND(V63="DISPONIBLE"),W63/X63*100,IF(AND(V63="NO DISPONIBLE"),"N.D.","S.I."))</f>
        <v>S.I.</v>
      </c>
      <c r="Z63" s="440"/>
      <c r="AA63" s="441"/>
      <c r="AB63" s="441"/>
      <c r="AC63" s="443" t="str">
        <f t="shared" si="60"/>
        <v>S.I.</v>
      </c>
      <c r="AD63" s="446"/>
      <c r="AE63" s="447"/>
      <c r="AF63" s="447"/>
      <c r="AG63" s="449" t="str">
        <f t="shared" si="61"/>
        <v>S.I.</v>
      </c>
      <c r="AH63" s="452"/>
      <c r="AI63" s="453"/>
      <c r="AJ63" s="453"/>
      <c r="AK63" s="455" t="str">
        <f t="shared" si="62"/>
        <v>S.I.</v>
      </c>
      <c r="AL63" s="58"/>
    </row>
    <row r="64" spans="1:38" ht="120.75" customHeight="1" outlineLevel="1">
      <c r="A64" s="100" t="s">
        <v>531</v>
      </c>
      <c r="B64" s="184" t="s">
        <v>553</v>
      </c>
      <c r="C64" s="381" t="s">
        <v>726</v>
      </c>
      <c r="D64" s="121" t="s">
        <v>177</v>
      </c>
      <c r="E64" s="122" t="s">
        <v>114</v>
      </c>
      <c r="F64" s="212"/>
      <c r="G64" s="59"/>
      <c r="H64" s="59"/>
      <c r="I64" s="219" t="str">
        <f t="shared" si="55"/>
        <v>S.I.</v>
      </c>
      <c r="J64" s="235"/>
      <c r="K64" s="61"/>
      <c r="L64" s="61"/>
      <c r="M64" s="225" t="str">
        <f t="shared" si="56"/>
        <v>S.I.</v>
      </c>
      <c r="N64" s="234"/>
      <c r="O64" s="63"/>
      <c r="P64" s="63"/>
      <c r="Q64" s="228" t="str">
        <f t="shared" si="57"/>
        <v>S.I.</v>
      </c>
      <c r="R64" s="233"/>
      <c r="S64" s="65"/>
      <c r="T64" s="65"/>
      <c r="U64" s="223" t="str">
        <f t="shared" si="58"/>
        <v>S.I.</v>
      </c>
      <c r="V64" s="232"/>
      <c r="W64" s="66"/>
      <c r="X64" s="66"/>
      <c r="Y64" s="230" t="str">
        <f t="shared" si="59"/>
        <v>S.I.</v>
      </c>
      <c r="Z64" s="440"/>
      <c r="AA64" s="441"/>
      <c r="AB64" s="441"/>
      <c r="AC64" s="443" t="str">
        <f t="shared" si="60"/>
        <v>S.I.</v>
      </c>
      <c r="AD64" s="446"/>
      <c r="AE64" s="447"/>
      <c r="AF64" s="447"/>
      <c r="AG64" s="449" t="str">
        <f t="shared" si="61"/>
        <v>S.I.</v>
      </c>
      <c r="AH64" s="452"/>
      <c r="AI64" s="453"/>
      <c r="AJ64" s="453"/>
      <c r="AK64" s="455" t="str">
        <f t="shared" si="62"/>
        <v>S.I.</v>
      </c>
      <c r="AL64" s="58"/>
    </row>
    <row r="65" spans="1:38" ht="120.75" customHeight="1" outlineLevel="1">
      <c r="A65" s="100" t="s">
        <v>531</v>
      </c>
      <c r="B65" s="184" t="s">
        <v>553</v>
      </c>
      <c r="C65" s="381" t="s">
        <v>727</v>
      </c>
      <c r="D65" s="121" t="s">
        <v>513</v>
      </c>
      <c r="E65" s="122" t="s">
        <v>114</v>
      </c>
      <c r="F65" s="212"/>
      <c r="G65" s="59"/>
      <c r="H65" s="59"/>
      <c r="I65" s="219" t="str">
        <f t="shared" si="55"/>
        <v>S.I.</v>
      </c>
      <c r="J65" s="235"/>
      <c r="K65" s="61"/>
      <c r="L65" s="61"/>
      <c r="M65" s="225" t="str">
        <f t="shared" si="56"/>
        <v>S.I.</v>
      </c>
      <c r="N65" s="234"/>
      <c r="O65" s="63"/>
      <c r="P65" s="63"/>
      <c r="Q65" s="228" t="str">
        <f t="shared" si="57"/>
        <v>S.I.</v>
      </c>
      <c r="R65" s="233"/>
      <c r="S65" s="65"/>
      <c r="T65" s="65"/>
      <c r="U65" s="223" t="str">
        <f t="shared" si="58"/>
        <v>S.I.</v>
      </c>
      <c r="V65" s="232"/>
      <c r="W65" s="66"/>
      <c r="X65" s="66"/>
      <c r="Y65" s="230" t="str">
        <f t="shared" si="59"/>
        <v>S.I.</v>
      </c>
      <c r="Z65" s="440"/>
      <c r="AA65" s="441"/>
      <c r="AB65" s="441"/>
      <c r="AC65" s="443" t="str">
        <f t="shared" si="60"/>
        <v>S.I.</v>
      </c>
      <c r="AD65" s="446"/>
      <c r="AE65" s="447"/>
      <c r="AF65" s="447"/>
      <c r="AG65" s="449" t="str">
        <f t="shared" si="61"/>
        <v>S.I.</v>
      </c>
      <c r="AH65" s="452"/>
      <c r="AI65" s="453"/>
      <c r="AJ65" s="453"/>
      <c r="AK65" s="455" t="str">
        <f t="shared" si="62"/>
        <v>S.I.</v>
      </c>
      <c r="AL65" s="58"/>
    </row>
    <row r="66" spans="1:38" ht="120.75" customHeight="1" outlineLevel="1">
      <c r="A66" s="100" t="s">
        <v>531</v>
      </c>
      <c r="B66" s="184" t="s">
        <v>553</v>
      </c>
      <c r="C66" s="381" t="s">
        <v>728</v>
      </c>
      <c r="D66" s="121" t="s">
        <v>512</v>
      </c>
      <c r="E66" s="122" t="s">
        <v>114</v>
      </c>
      <c r="F66" s="212"/>
      <c r="G66" s="59"/>
      <c r="H66" s="59"/>
      <c r="I66" s="219" t="str">
        <f t="shared" si="55"/>
        <v>S.I.</v>
      </c>
      <c r="J66" s="235"/>
      <c r="K66" s="61"/>
      <c r="L66" s="61"/>
      <c r="M66" s="225" t="str">
        <f t="shared" si="56"/>
        <v>S.I.</v>
      </c>
      <c r="N66" s="234"/>
      <c r="O66" s="63"/>
      <c r="P66" s="63"/>
      <c r="Q66" s="228" t="str">
        <f t="shared" si="57"/>
        <v>S.I.</v>
      </c>
      <c r="R66" s="233"/>
      <c r="S66" s="65"/>
      <c r="T66" s="65"/>
      <c r="U66" s="223" t="str">
        <f t="shared" si="58"/>
        <v>S.I.</v>
      </c>
      <c r="V66" s="232"/>
      <c r="W66" s="66"/>
      <c r="X66" s="66"/>
      <c r="Y66" s="230" t="str">
        <f t="shared" si="59"/>
        <v>S.I.</v>
      </c>
      <c r="Z66" s="440"/>
      <c r="AA66" s="441"/>
      <c r="AB66" s="441"/>
      <c r="AC66" s="443" t="str">
        <f t="shared" si="60"/>
        <v>S.I.</v>
      </c>
      <c r="AD66" s="446"/>
      <c r="AE66" s="447"/>
      <c r="AF66" s="447"/>
      <c r="AG66" s="449" t="str">
        <f t="shared" si="61"/>
        <v>S.I.</v>
      </c>
      <c r="AH66" s="452"/>
      <c r="AI66" s="453"/>
      <c r="AJ66" s="453"/>
      <c r="AK66" s="455" t="str">
        <f t="shared" si="62"/>
        <v>S.I.</v>
      </c>
      <c r="AL66" s="58"/>
    </row>
    <row r="67" spans="1:38" ht="120.75" customHeight="1" outlineLevel="1">
      <c r="A67" s="100" t="s">
        <v>531</v>
      </c>
      <c r="B67" s="184" t="s">
        <v>553</v>
      </c>
      <c r="C67" s="381" t="s">
        <v>729</v>
      </c>
      <c r="D67" s="115" t="s">
        <v>109</v>
      </c>
      <c r="E67" s="122" t="s">
        <v>114</v>
      </c>
      <c r="F67" s="212"/>
      <c r="G67" s="59"/>
      <c r="H67" s="59"/>
      <c r="I67" s="219" t="str">
        <f t="shared" si="55"/>
        <v>S.I.</v>
      </c>
      <c r="J67" s="235"/>
      <c r="K67" s="61"/>
      <c r="L67" s="61"/>
      <c r="M67" s="225" t="str">
        <f t="shared" si="56"/>
        <v>S.I.</v>
      </c>
      <c r="N67" s="234"/>
      <c r="O67" s="63"/>
      <c r="P67" s="63"/>
      <c r="Q67" s="228" t="str">
        <f t="shared" si="57"/>
        <v>S.I.</v>
      </c>
      <c r="R67" s="233"/>
      <c r="S67" s="65"/>
      <c r="T67" s="65"/>
      <c r="U67" s="223" t="str">
        <f t="shared" si="58"/>
        <v>S.I.</v>
      </c>
      <c r="V67" s="232"/>
      <c r="W67" s="66"/>
      <c r="X67" s="66"/>
      <c r="Y67" s="230" t="str">
        <f t="shared" si="59"/>
        <v>S.I.</v>
      </c>
      <c r="Z67" s="440"/>
      <c r="AA67" s="441"/>
      <c r="AB67" s="441"/>
      <c r="AC67" s="443" t="str">
        <f t="shared" si="60"/>
        <v>S.I.</v>
      </c>
      <c r="AD67" s="446"/>
      <c r="AE67" s="447"/>
      <c r="AF67" s="447"/>
      <c r="AG67" s="449" t="str">
        <f t="shared" si="61"/>
        <v>S.I.</v>
      </c>
      <c r="AH67" s="452"/>
      <c r="AI67" s="453"/>
      <c r="AJ67" s="453"/>
      <c r="AK67" s="455" t="str">
        <f t="shared" si="62"/>
        <v>S.I.</v>
      </c>
      <c r="AL67" s="58"/>
    </row>
    <row r="68" spans="1:38" ht="120.75" customHeight="1" outlineLevel="1">
      <c r="A68" s="100" t="s">
        <v>531</v>
      </c>
      <c r="B68" s="184" t="s">
        <v>553</v>
      </c>
      <c r="C68" s="381" t="s">
        <v>730</v>
      </c>
      <c r="D68" s="121" t="s">
        <v>549</v>
      </c>
      <c r="E68" s="122" t="s">
        <v>114</v>
      </c>
      <c r="F68" s="212"/>
      <c r="G68" s="59"/>
      <c r="H68" s="59"/>
      <c r="I68" s="219" t="str">
        <f t="shared" si="55"/>
        <v>S.I.</v>
      </c>
      <c r="J68" s="235"/>
      <c r="K68" s="61"/>
      <c r="L68" s="61"/>
      <c r="M68" s="225" t="str">
        <f t="shared" si="56"/>
        <v>S.I.</v>
      </c>
      <c r="N68" s="234"/>
      <c r="O68" s="63"/>
      <c r="P68" s="63"/>
      <c r="Q68" s="228" t="str">
        <f t="shared" si="57"/>
        <v>S.I.</v>
      </c>
      <c r="R68" s="233"/>
      <c r="S68" s="65"/>
      <c r="T68" s="65"/>
      <c r="U68" s="223" t="str">
        <f t="shared" si="58"/>
        <v>S.I.</v>
      </c>
      <c r="V68" s="232"/>
      <c r="W68" s="66"/>
      <c r="X68" s="66"/>
      <c r="Y68" s="230" t="str">
        <f t="shared" si="59"/>
        <v>S.I.</v>
      </c>
      <c r="Z68" s="440"/>
      <c r="AA68" s="441"/>
      <c r="AB68" s="441"/>
      <c r="AC68" s="443" t="str">
        <f t="shared" si="60"/>
        <v>S.I.</v>
      </c>
      <c r="AD68" s="446"/>
      <c r="AE68" s="447"/>
      <c r="AF68" s="447"/>
      <c r="AG68" s="449" t="str">
        <f t="shared" si="61"/>
        <v>S.I.</v>
      </c>
      <c r="AH68" s="452"/>
      <c r="AI68" s="453"/>
      <c r="AJ68" s="453"/>
      <c r="AK68" s="455" t="str">
        <f t="shared" si="62"/>
        <v>S.I.</v>
      </c>
      <c r="AL68" s="58"/>
    </row>
    <row r="69" spans="1:38" ht="120.75" customHeight="1" outlineLevel="1">
      <c r="A69" s="100" t="s">
        <v>531</v>
      </c>
      <c r="B69" s="184" t="s">
        <v>553</v>
      </c>
      <c r="C69" s="381" t="s">
        <v>940</v>
      </c>
      <c r="D69" s="103" t="s">
        <v>923</v>
      </c>
      <c r="E69" s="122" t="s">
        <v>114</v>
      </c>
      <c r="F69" s="212"/>
      <c r="G69" s="59"/>
      <c r="H69" s="59"/>
      <c r="I69" s="219" t="str">
        <f t="shared" ref="I69" si="78">IF(AND(F69="DISPONIBLE"),G69/H69*100,IF(AND(F69="NO DISPONIBLE"),"N.D.","S.I."))</f>
        <v>S.I.</v>
      </c>
      <c r="J69" s="235"/>
      <c r="K69" s="61"/>
      <c r="L69" s="61"/>
      <c r="M69" s="225" t="str">
        <f t="shared" ref="M69" si="79">IF(AND(J69="DISPONIBLE"),K69/L69*100,IF(AND(J69="NO DISPONIBLE"),"N.D.","S.I."))</f>
        <v>S.I.</v>
      </c>
      <c r="N69" s="234"/>
      <c r="O69" s="63"/>
      <c r="P69" s="63"/>
      <c r="Q69" s="228" t="str">
        <f t="shared" ref="Q69" si="80">IF(AND(N69="DISPONIBLE"),O69/P69*100,IF(AND(N69="NO DISPONIBLE"),"N.D.","S.I."))</f>
        <v>S.I.</v>
      </c>
      <c r="R69" s="233"/>
      <c r="S69" s="65"/>
      <c r="T69" s="65"/>
      <c r="U69" s="223" t="str">
        <f t="shared" ref="U69" si="81">IF(AND(R69="DISPONIBLE"),S69/T69*100,IF(AND(R69="NO DISPONIBLE"),"N.D.","S.I."))</f>
        <v>S.I.</v>
      </c>
      <c r="V69" s="232"/>
      <c r="W69" s="66"/>
      <c r="X69" s="66"/>
      <c r="Y69" s="230" t="str">
        <f t="shared" ref="Y69" si="82">IF(AND(V69="DISPONIBLE"),W69/X69*100,IF(AND(V69="NO DISPONIBLE"),"N.D.","S.I."))</f>
        <v>S.I.</v>
      </c>
      <c r="Z69" s="440"/>
      <c r="AA69" s="441"/>
      <c r="AB69" s="441"/>
      <c r="AC69" s="443" t="str">
        <f t="shared" si="60"/>
        <v>S.I.</v>
      </c>
      <c r="AD69" s="446"/>
      <c r="AE69" s="447"/>
      <c r="AF69" s="447"/>
      <c r="AG69" s="449" t="str">
        <f t="shared" si="61"/>
        <v>S.I.</v>
      </c>
      <c r="AH69" s="452"/>
      <c r="AI69" s="453"/>
      <c r="AJ69" s="453"/>
      <c r="AK69" s="455" t="str">
        <f t="shared" si="62"/>
        <v>S.I.</v>
      </c>
      <c r="AL69" s="58"/>
    </row>
    <row r="70" spans="1:38" ht="120.75" customHeight="1">
      <c r="A70" s="100" t="s">
        <v>532</v>
      </c>
      <c r="B70" s="184" t="s">
        <v>554</v>
      </c>
      <c r="C70" s="381">
        <v>1203</v>
      </c>
      <c r="D70" s="100" t="s">
        <v>201</v>
      </c>
      <c r="E70" s="122" t="s">
        <v>547</v>
      </c>
      <c r="F70" s="212"/>
      <c r="G70" s="214">
        <f>SUM(G72:G83)</f>
        <v>0</v>
      </c>
      <c r="H70" s="214">
        <f>SUM(H72:H83)</f>
        <v>0</v>
      </c>
      <c r="I70" s="219" t="str">
        <f t="shared" si="55"/>
        <v>S.I.</v>
      </c>
      <c r="J70" s="235"/>
      <c r="K70" s="226">
        <f>SUM(K72:K83)</f>
        <v>0</v>
      </c>
      <c r="L70" s="226">
        <f>SUM(L72:L83)</f>
        <v>0</v>
      </c>
      <c r="M70" s="225" t="str">
        <f t="shared" si="56"/>
        <v>S.I.</v>
      </c>
      <c r="N70" s="234"/>
      <c r="O70" s="68">
        <f>SUM(O72:O83)</f>
        <v>0</v>
      </c>
      <c r="P70" s="68">
        <f>SUM(P72:P83)</f>
        <v>0</v>
      </c>
      <c r="Q70" s="228" t="str">
        <f t="shared" si="57"/>
        <v>S.I.</v>
      </c>
      <c r="R70" s="233"/>
      <c r="S70" s="69">
        <f>SUM(S72:S83)</f>
        <v>0</v>
      </c>
      <c r="T70" s="69">
        <f>SUM(T72:T83)</f>
        <v>0</v>
      </c>
      <c r="U70" s="223" t="str">
        <f t="shared" si="58"/>
        <v>S.I.</v>
      </c>
      <c r="V70" s="232"/>
      <c r="W70" s="70">
        <f>SUM(W72:W83)</f>
        <v>0</v>
      </c>
      <c r="X70" s="70">
        <f>SUM(X72:X83)</f>
        <v>0</v>
      </c>
      <c r="Y70" s="230" t="str">
        <f t="shared" si="59"/>
        <v>S.I.</v>
      </c>
      <c r="Z70" s="440"/>
      <c r="AA70" s="442">
        <f>SUM(AA72:AA83)</f>
        <v>0</v>
      </c>
      <c r="AB70" s="442">
        <f>SUM(AB72:AB83)</f>
        <v>0</v>
      </c>
      <c r="AC70" s="443" t="str">
        <f t="shared" si="60"/>
        <v>S.I.</v>
      </c>
      <c r="AD70" s="446"/>
      <c r="AE70" s="448">
        <f>SUM(AE72:AE83)</f>
        <v>0</v>
      </c>
      <c r="AF70" s="448">
        <f>SUM(AF72:AF83)</f>
        <v>0</v>
      </c>
      <c r="AG70" s="449" t="str">
        <f t="shared" si="61"/>
        <v>S.I.</v>
      </c>
      <c r="AH70" s="452"/>
      <c r="AI70" s="454">
        <f>SUM(AI72:AI83)</f>
        <v>0</v>
      </c>
      <c r="AJ70" s="454">
        <f>SUM(AJ72:AJ83)</f>
        <v>0</v>
      </c>
      <c r="AK70" s="455" t="str">
        <f t="shared" si="62"/>
        <v>S.I.</v>
      </c>
      <c r="AL70" s="58"/>
    </row>
    <row r="71" spans="1:38" ht="120.75" customHeight="1" outlineLevel="1">
      <c r="A71" s="100" t="s">
        <v>532</v>
      </c>
      <c r="B71" s="184" t="s">
        <v>554</v>
      </c>
      <c r="C71" s="381">
        <v>1203</v>
      </c>
      <c r="D71" s="100" t="s">
        <v>580</v>
      </c>
      <c r="E71" s="122" t="s">
        <v>547</v>
      </c>
      <c r="F71" s="212"/>
      <c r="G71" s="59"/>
      <c r="H71" s="59"/>
      <c r="I71" s="219" t="str">
        <f t="shared" si="55"/>
        <v>S.I.</v>
      </c>
      <c r="J71" s="235"/>
      <c r="K71" s="61"/>
      <c r="L71" s="61"/>
      <c r="M71" s="225" t="str">
        <f t="shared" si="56"/>
        <v>S.I.</v>
      </c>
      <c r="N71" s="234"/>
      <c r="O71" s="63"/>
      <c r="P71" s="63"/>
      <c r="Q71" s="228" t="str">
        <f t="shared" si="57"/>
        <v>S.I.</v>
      </c>
      <c r="R71" s="233"/>
      <c r="S71" s="65"/>
      <c r="T71" s="65"/>
      <c r="U71" s="223" t="str">
        <f t="shared" si="58"/>
        <v>S.I.</v>
      </c>
      <c r="V71" s="232"/>
      <c r="W71" s="66"/>
      <c r="X71" s="66"/>
      <c r="Y71" s="230" t="str">
        <f t="shared" si="59"/>
        <v>S.I.</v>
      </c>
      <c r="Z71" s="440"/>
      <c r="AA71" s="441"/>
      <c r="AB71" s="441"/>
      <c r="AC71" s="443" t="str">
        <f t="shared" si="60"/>
        <v>S.I.</v>
      </c>
      <c r="AD71" s="446"/>
      <c r="AE71" s="447"/>
      <c r="AF71" s="447"/>
      <c r="AG71" s="449" t="str">
        <f t="shared" si="61"/>
        <v>S.I.</v>
      </c>
      <c r="AH71" s="452"/>
      <c r="AI71" s="453"/>
      <c r="AJ71" s="453"/>
      <c r="AK71" s="455" t="str">
        <f t="shared" si="62"/>
        <v>S.I.</v>
      </c>
      <c r="AL71" s="58"/>
    </row>
    <row r="72" spans="1:38" ht="120.75" customHeight="1" outlineLevel="1">
      <c r="A72" s="100" t="s">
        <v>532</v>
      </c>
      <c r="B72" s="184" t="s">
        <v>554</v>
      </c>
      <c r="C72" s="381" t="s">
        <v>731</v>
      </c>
      <c r="D72" s="121" t="s">
        <v>169</v>
      </c>
      <c r="E72" s="122" t="s">
        <v>547</v>
      </c>
      <c r="F72" s="212"/>
      <c r="G72" s="59"/>
      <c r="H72" s="59"/>
      <c r="I72" s="219" t="str">
        <f t="shared" si="55"/>
        <v>S.I.</v>
      </c>
      <c r="J72" s="235"/>
      <c r="K72" s="61"/>
      <c r="L72" s="61"/>
      <c r="M72" s="225" t="str">
        <f t="shared" si="56"/>
        <v>S.I.</v>
      </c>
      <c r="N72" s="234"/>
      <c r="O72" s="63"/>
      <c r="P72" s="63"/>
      <c r="Q72" s="228" t="str">
        <f t="shared" si="57"/>
        <v>S.I.</v>
      </c>
      <c r="R72" s="233"/>
      <c r="S72" s="65"/>
      <c r="T72" s="65"/>
      <c r="U72" s="223" t="str">
        <f t="shared" si="58"/>
        <v>S.I.</v>
      </c>
      <c r="V72" s="232"/>
      <c r="W72" s="66"/>
      <c r="X72" s="66"/>
      <c r="Y72" s="230" t="str">
        <f t="shared" si="59"/>
        <v>S.I.</v>
      </c>
      <c r="Z72" s="440"/>
      <c r="AA72" s="441"/>
      <c r="AB72" s="441"/>
      <c r="AC72" s="443" t="str">
        <f t="shared" si="60"/>
        <v>S.I.</v>
      </c>
      <c r="AD72" s="446"/>
      <c r="AE72" s="447"/>
      <c r="AF72" s="447"/>
      <c r="AG72" s="449" t="str">
        <f t="shared" si="61"/>
        <v>S.I.</v>
      </c>
      <c r="AH72" s="452"/>
      <c r="AI72" s="453"/>
      <c r="AJ72" s="453"/>
      <c r="AK72" s="455" t="str">
        <f t="shared" si="62"/>
        <v>S.I.</v>
      </c>
      <c r="AL72" s="58"/>
    </row>
    <row r="73" spans="1:38" ht="120.75" customHeight="1" outlineLevel="1">
      <c r="A73" s="100" t="s">
        <v>532</v>
      </c>
      <c r="B73" s="184" t="s">
        <v>554</v>
      </c>
      <c r="C73" s="381" t="s">
        <v>732</v>
      </c>
      <c r="D73" s="121" t="s">
        <v>170</v>
      </c>
      <c r="E73" s="122" t="s">
        <v>547</v>
      </c>
      <c r="F73" s="212"/>
      <c r="G73" s="59"/>
      <c r="H73" s="59"/>
      <c r="I73" s="219" t="str">
        <f t="shared" si="55"/>
        <v>S.I.</v>
      </c>
      <c r="J73" s="235"/>
      <c r="K73" s="61"/>
      <c r="L73" s="61"/>
      <c r="M73" s="225" t="str">
        <f t="shared" si="56"/>
        <v>S.I.</v>
      </c>
      <c r="N73" s="234"/>
      <c r="O73" s="63"/>
      <c r="P73" s="63"/>
      <c r="Q73" s="228" t="str">
        <f t="shared" si="57"/>
        <v>S.I.</v>
      </c>
      <c r="R73" s="233"/>
      <c r="S73" s="65"/>
      <c r="T73" s="65"/>
      <c r="U73" s="223" t="str">
        <f t="shared" si="58"/>
        <v>S.I.</v>
      </c>
      <c r="V73" s="232"/>
      <c r="W73" s="66"/>
      <c r="X73" s="66"/>
      <c r="Y73" s="230" t="str">
        <f t="shared" si="59"/>
        <v>S.I.</v>
      </c>
      <c r="Z73" s="440"/>
      <c r="AA73" s="441"/>
      <c r="AB73" s="441"/>
      <c r="AC73" s="443" t="str">
        <f t="shared" si="60"/>
        <v>S.I.</v>
      </c>
      <c r="AD73" s="446"/>
      <c r="AE73" s="447"/>
      <c r="AF73" s="447"/>
      <c r="AG73" s="449" t="str">
        <f t="shared" si="61"/>
        <v>S.I.</v>
      </c>
      <c r="AH73" s="452"/>
      <c r="AI73" s="453"/>
      <c r="AJ73" s="453"/>
      <c r="AK73" s="455" t="str">
        <f t="shared" si="62"/>
        <v>S.I.</v>
      </c>
      <c r="AL73" s="58"/>
    </row>
    <row r="74" spans="1:38" ht="120.75" customHeight="1" outlineLevel="1">
      <c r="A74" s="100" t="s">
        <v>532</v>
      </c>
      <c r="B74" s="184" t="s">
        <v>554</v>
      </c>
      <c r="C74" s="381" t="s">
        <v>733</v>
      </c>
      <c r="D74" s="100" t="s">
        <v>503</v>
      </c>
      <c r="E74" s="122" t="s">
        <v>547</v>
      </c>
      <c r="F74" s="212"/>
      <c r="G74" s="59"/>
      <c r="H74" s="59"/>
      <c r="I74" s="219" t="str">
        <f t="shared" si="55"/>
        <v>S.I.</v>
      </c>
      <c r="J74" s="235"/>
      <c r="K74" s="61"/>
      <c r="L74" s="61"/>
      <c r="M74" s="225" t="str">
        <f t="shared" si="56"/>
        <v>S.I.</v>
      </c>
      <c r="N74" s="234"/>
      <c r="O74" s="63"/>
      <c r="P74" s="63"/>
      <c r="Q74" s="228" t="str">
        <f t="shared" si="57"/>
        <v>S.I.</v>
      </c>
      <c r="R74" s="233"/>
      <c r="S74" s="65"/>
      <c r="T74" s="65"/>
      <c r="U74" s="223" t="str">
        <f t="shared" si="58"/>
        <v>S.I.</v>
      </c>
      <c r="V74" s="232"/>
      <c r="W74" s="66"/>
      <c r="X74" s="66"/>
      <c r="Y74" s="230" t="str">
        <f t="shared" si="59"/>
        <v>S.I.</v>
      </c>
      <c r="Z74" s="440"/>
      <c r="AA74" s="441"/>
      <c r="AB74" s="441"/>
      <c r="AC74" s="443" t="str">
        <f t="shared" si="60"/>
        <v>S.I.</v>
      </c>
      <c r="AD74" s="446"/>
      <c r="AE74" s="447"/>
      <c r="AF74" s="447"/>
      <c r="AG74" s="449" t="str">
        <f t="shared" si="61"/>
        <v>S.I.</v>
      </c>
      <c r="AH74" s="452"/>
      <c r="AI74" s="453"/>
      <c r="AJ74" s="453"/>
      <c r="AK74" s="455" t="str">
        <f t="shared" si="62"/>
        <v>S.I.</v>
      </c>
      <c r="AL74" s="58"/>
    </row>
    <row r="75" spans="1:38" ht="120.75" customHeight="1" outlineLevel="1">
      <c r="A75" s="100" t="s">
        <v>532</v>
      </c>
      <c r="B75" s="184" t="s">
        <v>554</v>
      </c>
      <c r="C75" s="381" t="s">
        <v>734</v>
      </c>
      <c r="D75" s="103" t="s">
        <v>167</v>
      </c>
      <c r="E75" s="122" t="s">
        <v>547</v>
      </c>
      <c r="F75" s="212"/>
      <c r="G75" s="59"/>
      <c r="H75" s="59"/>
      <c r="I75" s="219" t="str">
        <f t="shared" si="55"/>
        <v>S.I.</v>
      </c>
      <c r="J75" s="235"/>
      <c r="K75" s="61"/>
      <c r="L75" s="61"/>
      <c r="M75" s="225" t="str">
        <f t="shared" si="56"/>
        <v>S.I.</v>
      </c>
      <c r="N75" s="234"/>
      <c r="O75" s="63"/>
      <c r="P75" s="63"/>
      <c r="Q75" s="228" t="str">
        <f t="shared" si="57"/>
        <v>S.I.</v>
      </c>
      <c r="R75" s="233"/>
      <c r="S75" s="65"/>
      <c r="T75" s="65"/>
      <c r="U75" s="223" t="str">
        <f t="shared" si="58"/>
        <v>S.I.</v>
      </c>
      <c r="V75" s="232"/>
      <c r="W75" s="66"/>
      <c r="X75" s="66"/>
      <c r="Y75" s="230" t="str">
        <f t="shared" si="59"/>
        <v>S.I.</v>
      </c>
      <c r="Z75" s="440"/>
      <c r="AA75" s="441"/>
      <c r="AB75" s="441"/>
      <c r="AC75" s="443" t="str">
        <f t="shared" si="60"/>
        <v>S.I.</v>
      </c>
      <c r="AD75" s="446"/>
      <c r="AE75" s="447"/>
      <c r="AF75" s="447"/>
      <c r="AG75" s="449" t="str">
        <f t="shared" si="61"/>
        <v>S.I.</v>
      </c>
      <c r="AH75" s="452"/>
      <c r="AI75" s="453"/>
      <c r="AJ75" s="453"/>
      <c r="AK75" s="455" t="str">
        <f t="shared" si="62"/>
        <v>S.I.</v>
      </c>
      <c r="AL75" s="58"/>
    </row>
    <row r="76" spans="1:38" ht="120.75" customHeight="1" outlineLevel="1">
      <c r="A76" s="100" t="s">
        <v>532</v>
      </c>
      <c r="B76" s="184" t="s">
        <v>554</v>
      </c>
      <c r="C76" s="381" t="s">
        <v>735</v>
      </c>
      <c r="D76" s="103" t="s">
        <v>502</v>
      </c>
      <c r="E76" s="122" t="s">
        <v>547</v>
      </c>
      <c r="F76" s="212"/>
      <c r="G76" s="59"/>
      <c r="H76" s="59"/>
      <c r="I76" s="219" t="str">
        <f t="shared" si="55"/>
        <v>S.I.</v>
      </c>
      <c r="J76" s="235"/>
      <c r="K76" s="61"/>
      <c r="L76" s="61"/>
      <c r="M76" s="225" t="str">
        <f t="shared" si="56"/>
        <v>S.I.</v>
      </c>
      <c r="N76" s="234"/>
      <c r="O76" s="63"/>
      <c r="P76" s="63"/>
      <c r="Q76" s="228" t="str">
        <f t="shared" si="57"/>
        <v>S.I.</v>
      </c>
      <c r="R76" s="233"/>
      <c r="S76" s="65"/>
      <c r="T76" s="65"/>
      <c r="U76" s="223" t="str">
        <f t="shared" si="58"/>
        <v>S.I.</v>
      </c>
      <c r="V76" s="232"/>
      <c r="W76" s="66"/>
      <c r="X76" s="66"/>
      <c r="Y76" s="230" t="str">
        <f t="shared" si="59"/>
        <v>S.I.</v>
      </c>
      <c r="Z76" s="440"/>
      <c r="AA76" s="441"/>
      <c r="AB76" s="441"/>
      <c r="AC76" s="443" t="str">
        <f t="shared" si="60"/>
        <v>S.I.</v>
      </c>
      <c r="AD76" s="446"/>
      <c r="AE76" s="447"/>
      <c r="AF76" s="447"/>
      <c r="AG76" s="449" t="str">
        <f t="shared" si="61"/>
        <v>S.I.</v>
      </c>
      <c r="AH76" s="452"/>
      <c r="AI76" s="453"/>
      <c r="AJ76" s="453"/>
      <c r="AK76" s="455" t="str">
        <f t="shared" si="62"/>
        <v>S.I.</v>
      </c>
      <c r="AL76" s="58"/>
    </row>
    <row r="77" spans="1:38" ht="120.75" customHeight="1" outlineLevel="1">
      <c r="A77" s="100" t="s">
        <v>532</v>
      </c>
      <c r="B77" s="184" t="s">
        <v>554</v>
      </c>
      <c r="C77" s="381" t="s">
        <v>941</v>
      </c>
      <c r="D77" s="103" t="s">
        <v>925</v>
      </c>
      <c r="E77" s="122" t="s">
        <v>547</v>
      </c>
      <c r="F77" s="212"/>
      <c r="G77" s="59"/>
      <c r="H77" s="59"/>
      <c r="I77" s="219" t="str">
        <f t="shared" si="55"/>
        <v>S.I.</v>
      </c>
      <c r="J77" s="235"/>
      <c r="K77" s="61"/>
      <c r="L77" s="61"/>
      <c r="M77" s="225" t="str">
        <f t="shared" si="56"/>
        <v>S.I.</v>
      </c>
      <c r="N77" s="234"/>
      <c r="O77" s="63"/>
      <c r="P77" s="63"/>
      <c r="Q77" s="228" t="str">
        <f t="shared" si="57"/>
        <v>S.I.</v>
      </c>
      <c r="R77" s="233"/>
      <c r="S77" s="65"/>
      <c r="T77" s="65"/>
      <c r="U77" s="223" t="str">
        <f t="shared" si="58"/>
        <v>S.I.</v>
      </c>
      <c r="V77" s="232"/>
      <c r="W77" s="66"/>
      <c r="X77" s="66"/>
      <c r="Y77" s="230" t="str">
        <f t="shared" si="59"/>
        <v>S.I.</v>
      </c>
      <c r="Z77" s="440"/>
      <c r="AA77" s="441"/>
      <c r="AB77" s="441"/>
      <c r="AC77" s="443" t="str">
        <f t="shared" si="60"/>
        <v>S.I.</v>
      </c>
      <c r="AD77" s="446"/>
      <c r="AE77" s="447"/>
      <c r="AF77" s="447"/>
      <c r="AG77" s="449" t="str">
        <f t="shared" si="61"/>
        <v>S.I.</v>
      </c>
      <c r="AH77" s="452"/>
      <c r="AI77" s="453"/>
      <c r="AJ77" s="453"/>
      <c r="AK77" s="455" t="str">
        <f t="shared" si="62"/>
        <v>S.I.</v>
      </c>
      <c r="AL77" s="58"/>
    </row>
    <row r="78" spans="1:38" ht="120.75" customHeight="1" outlineLevel="1">
      <c r="A78" s="100" t="s">
        <v>532</v>
      </c>
      <c r="B78" s="184" t="s">
        <v>554</v>
      </c>
      <c r="C78" s="381" t="s">
        <v>942</v>
      </c>
      <c r="D78" s="103" t="s">
        <v>921</v>
      </c>
      <c r="E78" s="122" t="s">
        <v>547</v>
      </c>
      <c r="F78" s="212"/>
      <c r="G78" s="59"/>
      <c r="H78" s="59"/>
      <c r="I78" s="219" t="str">
        <f t="shared" ref="I78" si="83">IF(AND(F78="DISPONIBLE"),G78/H78*100,IF(AND(F78="NO DISPONIBLE"),"N.D.","S.I."))</f>
        <v>S.I.</v>
      </c>
      <c r="J78" s="235"/>
      <c r="K78" s="61"/>
      <c r="L78" s="61"/>
      <c r="M78" s="225" t="str">
        <f t="shared" ref="M78" si="84">IF(AND(J78="DISPONIBLE"),K78/L78*100,IF(AND(J78="NO DISPONIBLE"),"N.D.","S.I."))</f>
        <v>S.I.</v>
      </c>
      <c r="N78" s="234"/>
      <c r="O78" s="63"/>
      <c r="P78" s="63"/>
      <c r="Q78" s="228" t="str">
        <f t="shared" ref="Q78" si="85">IF(AND(N78="DISPONIBLE"),O78/P78*100,IF(AND(N78="NO DISPONIBLE"),"N.D.","S.I."))</f>
        <v>S.I.</v>
      </c>
      <c r="R78" s="233"/>
      <c r="S78" s="65"/>
      <c r="T78" s="65"/>
      <c r="U78" s="223" t="str">
        <f t="shared" ref="U78" si="86">IF(AND(R78="DISPONIBLE"),S78/T78*100,IF(AND(R78="NO DISPONIBLE"),"N.D.","S.I."))</f>
        <v>S.I.</v>
      </c>
      <c r="V78" s="232"/>
      <c r="W78" s="66"/>
      <c r="X78" s="66"/>
      <c r="Y78" s="230" t="str">
        <f t="shared" ref="Y78" si="87">IF(AND(V78="DISPONIBLE"),W78/X78*100,IF(AND(V78="NO DISPONIBLE"),"N.D.","S.I."))</f>
        <v>S.I.</v>
      </c>
      <c r="Z78" s="440"/>
      <c r="AA78" s="441"/>
      <c r="AB78" s="441"/>
      <c r="AC78" s="443" t="str">
        <f t="shared" si="60"/>
        <v>S.I.</v>
      </c>
      <c r="AD78" s="446"/>
      <c r="AE78" s="447"/>
      <c r="AF78" s="447"/>
      <c r="AG78" s="449" t="str">
        <f t="shared" si="61"/>
        <v>S.I.</v>
      </c>
      <c r="AH78" s="452"/>
      <c r="AI78" s="453"/>
      <c r="AJ78" s="453"/>
      <c r="AK78" s="455" t="str">
        <f t="shared" si="62"/>
        <v>S.I.</v>
      </c>
      <c r="AL78" s="58"/>
    </row>
    <row r="79" spans="1:38" ht="120.75" customHeight="1" outlineLevel="1">
      <c r="A79" s="100" t="s">
        <v>532</v>
      </c>
      <c r="B79" s="184" t="s">
        <v>554</v>
      </c>
      <c r="C79" s="381" t="s">
        <v>736</v>
      </c>
      <c r="D79" s="121" t="s">
        <v>177</v>
      </c>
      <c r="E79" s="122" t="s">
        <v>547</v>
      </c>
      <c r="F79" s="212"/>
      <c r="G79" s="59"/>
      <c r="H79" s="59"/>
      <c r="I79" s="219" t="str">
        <f t="shared" si="55"/>
        <v>S.I.</v>
      </c>
      <c r="J79" s="235"/>
      <c r="K79" s="61"/>
      <c r="L79" s="61"/>
      <c r="M79" s="225" t="str">
        <f t="shared" si="56"/>
        <v>S.I.</v>
      </c>
      <c r="N79" s="234"/>
      <c r="O79" s="63"/>
      <c r="P79" s="63"/>
      <c r="Q79" s="228" t="str">
        <f t="shared" si="57"/>
        <v>S.I.</v>
      </c>
      <c r="R79" s="233"/>
      <c r="S79" s="65"/>
      <c r="T79" s="65"/>
      <c r="U79" s="223" t="str">
        <f t="shared" si="58"/>
        <v>S.I.</v>
      </c>
      <c r="V79" s="232"/>
      <c r="W79" s="66"/>
      <c r="X79" s="66"/>
      <c r="Y79" s="230" t="str">
        <f t="shared" si="59"/>
        <v>S.I.</v>
      </c>
      <c r="Z79" s="440"/>
      <c r="AA79" s="441"/>
      <c r="AB79" s="441"/>
      <c r="AC79" s="443" t="str">
        <f t="shared" si="60"/>
        <v>S.I.</v>
      </c>
      <c r="AD79" s="446"/>
      <c r="AE79" s="447"/>
      <c r="AF79" s="447"/>
      <c r="AG79" s="449" t="str">
        <f t="shared" si="61"/>
        <v>S.I.</v>
      </c>
      <c r="AH79" s="452"/>
      <c r="AI79" s="453"/>
      <c r="AJ79" s="453"/>
      <c r="AK79" s="455" t="str">
        <f t="shared" si="62"/>
        <v>S.I.</v>
      </c>
      <c r="AL79" s="58"/>
    </row>
    <row r="80" spans="1:38" ht="120.75" customHeight="1" outlineLevel="1">
      <c r="A80" s="100" t="s">
        <v>532</v>
      </c>
      <c r="B80" s="184" t="s">
        <v>554</v>
      </c>
      <c r="C80" s="381" t="s">
        <v>737</v>
      </c>
      <c r="D80" s="121" t="s">
        <v>513</v>
      </c>
      <c r="E80" s="122" t="s">
        <v>547</v>
      </c>
      <c r="F80" s="212"/>
      <c r="G80" s="59"/>
      <c r="H80" s="59"/>
      <c r="I80" s="219" t="str">
        <f t="shared" si="55"/>
        <v>S.I.</v>
      </c>
      <c r="J80" s="235"/>
      <c r="K80" s="61"/>
      <c r="L80" s="61"/>
      <c r="M80" s="225" t="str">
        <f t="shared" si="56"/>
        <v>S.I.</v>
      </c>
      <c r="N80" s="234"/>
      <c r="O80" s="63"/>
      <c r="P80" s="63"/>
      <c r="Q80" s="228" t="str">
        <f t="shared" si="57"/>
        <v>S.I.</v>
      </c>
      <c r="R80" s="233"/>
      <c r="S80" s="65"/>
      <c r="T80" s="65"/>
      <c r="U80" s="223" t="str">
        <f t="shared" si="58"/>
        <v>S.I.</v>
      </c>
      <c r="V80" s="232"/>
      <c r="W80" s="66"/>
      <c r="X80" s="66"/>
      <c r="Y80" s="230" t="str">
        <f t="shared" si="59"/>
        <v>S.I.</v>
      </c>
      <c r="Z80" s="440"/>
      <c r="AA80" s="441"/>
      <c r="AB80" s="441"/>
      <c r="AC80" s="443" t="str">
        <f t="shared" si="60"/>
        <v>S.I.</v>
      </c>
      <c r="AD80" s="446"/>
      <c r="AE80" s="447"/>
      <c r="AF80" s="447"/>
      <c r="AG80" s="449" t="str">
        <f t="shared" si="61"/>
        <v>S.I.</v>
      </c>
      <c r="AH80" s="452"/>
      <c r="AI80" s="453"/>
      <c r="AJ80" s="453"/>
      <c r="AK80" s="455" t="str">
        <f t="shared" si="62"/>
        <v>S.I.</v>
      </c>
      <c r="AL80" s="58"/>
    </row>
    <row r="81" spans="1:38" ht="120.75" customHeight="1" outlineLevel="1">
      <c r="A81" s="100" t="s">
        <v>532</v>
      </c>
      <c r="B81" s="184" t="s">
        <v>554</v>
      </c>
      <c r="C81" s="381" t="s">
        <v>738</v>
      </c>
      <c r="D81" s="121" t="s">
        <v>512</v>
      </c>
      <c r="E81" s="122" t="s">
        <v>547</v>
      </c>
      <c r="F81" s="212"/>
      <c r="G81" s="59"/>
      <c r="H81" s="59"/>
      <c r="I81" s="219" t="str">
        <f t="shared" si="55"/>
        <v>S.I.</v>
      </c>
      <c r="J81" s="235"/>
      <c r="K81" s="61"/>
      <c r="L81" s="61"/>
      <c r="M81" s="225" t="str">
        <f t="shared" si="56"/>
        <v>S.I.</v>
      </c>
      <c r="N81" s="234"/>
      <c r="O81" s="63"/>
      <c r="P81" s="63"/>
      <c r="Q81" s="228" t="str">
        <f t="shared" si="57"/>
        <v>S.I.</v>
      </c>
      <c r="R81" s="233"/>
      <c r="S81" s="65"/>
      <c r="T81" s="65"/>
      <c r="U81" s="223" t="str">
        <f t="shared" si="58"/>
        <v>S.I.</v>
      </c>
      <c r="V81" s="232"/>
      <c r="W81" s="66"/>
      <c r="X81" s="66"/>
      <c r="Y81" s="230" t="str">
        <f t="shared" si="59"/>
        <v>S.I.</v>
      </c>
      <c r="Z81" s="440"/>
      <c r="AA81" s="441"/>
      <c r="AB81" s="441"/>
      <c r="AC81" s="443" t="str">
        <f t="shared" si="60"/>
        <v>S.I.</v>
      </c>
      <c r="AD81" s="446"/>
      <c r="AE81" s="447"/>
      <c r="AF81" s="447"/>
      <c r="AG81" s="449" t="str">
        <f t="shared" si="61"/>
        <v>S.I.</v>
      </c>
      <c r="AH81" s="452"/>
      <c r="AI81" s="453"/>
      <c r="AJ81" s="453"/>
      <c r="AK81" s="455" t="str">
        <f t="shared" si="62"/>
        <v>S.I.</v>
      </c>
      <c r="AL81" s="58"/>
    </row>
    <row r="82" spans="1:38" ht="120.75" customHeight="1" outlineLevel="1">
      <c r="A82" s="100" t="s">
        <v>532</v>
      </c>
      <c r="B82" s="184" t="s">
        <v>554</v>
      </c>
      <c r="C82" s="381" t="s">
        <v>739</v>
      </c>
      <c r="D82" s="115" t="s">
        <v>109</v>
      </c>
      <c r="E82" s="122" t="s">
        <v>547</v>
      </c>
      <c r="F82" s="212"/>
      <c r="G82" s="59"/>
      <c r="H82" s="59"/>
      <c r="I82" s="219" t="str">
        <f t="shared" si="55"/>
        <v>S.I.</v>
      </c>
      <c r="J82" s="235"/>
      <c r="K82" s="61"/>
      <c r="L82" s="61"/>
      <c r="M82" s="225" t="str">
        <f t="shared" si="56"/>
        <v>S.I.</v>
      </c>
      <c r="N82" s="234"/>
      <c r="O82" s="63"/>
      <c r="P82" s="63"/>
      <c r="Q82" s="228" t="str">
        <f t="shared" si="57"/>
        <v>S.I.</v>
      </c>
      <c r="R82" s="233"/>
      <c r="S82" s="65"/>
      <c r="T82" s="65"/>
      <c r="U82" s="223" t="str">
        <f t="shared" si="58"/>
        <v>S.I.</v>
      </c>
      <c r="V82" s="232"/>
      <c r="W82" s="66"/>
      <c r="X82" s="66"/>
      <c r="Y82" s="230" t="str">
        <f t="shared" si="59"/>
        <v>S.I.</v>
      </c>
      <c r="Z82" s="440"/>
      <c r="AA82" s="441"/>
      <c r="AB82" s="441"/>
      <c r="AC82" s="443" t="str">
        <f t="shared" si="60"/>
        <v>S.I.</v>
      </c>
      <c r="AD82" s="446"/>
      <c r="AE82" s="447"/>
      <c r="AF82" s="447"/>
      <c r="AG82" s="449" t="str">
        <f t="shared" si="61"/>
        <v>S.I.</v>
      </c>
      <c r="AH82" s="452"/>
      <c r="AI82" s="453"/>
      <c r="AJ82" s="453"/>
      <c r="AK82" s="455" t="str">
        <f t="shared" si="62"/>
        <v>S.I.</v>
      </c>
      <c r="AL82" s="58"/>
    </row>
    <row r="83" spans="1:38" ht="120.75" customHeight="1" outlineLevel="1">
      <c r="A83" s="100" t="s">
        <v>532</v>
      </c>
      <c r="B83" s="184" t="s">
        <v>554</v>
      </c>
      <c r="C83" s="381" t="s">
        <v>740</v>
      </c>
      <c r="D83" s="121" t="s">
        <v>549</v>
      </c>
      <c r="E83" s="122" t="s">
        <v>547</v>
      </c>
      <c r="F83" s="212"/>
      <c r="G83" s="59"/>
      <c r="H83" s="59"/>
      <c r="I83" s="219" t="str">
        <f t="shared" si="55"/>
        <v>S.I.</v>
      </c>
      <c r="J83" s="235"/>
      <c r="K83" s="61"/>
      <c r="L83" s="61"/>
      <c r="M83" s="225" t="str">
        <f t="shared" si="56"/>
        <v>S.I.</v>
      </c>
      <c r="N83" s="234"/>
      <c r="O83" s="63"/>
      <c r="P83" s="63"/>
      <c r="Q83" s="228" t="str">
        <f t="shared" si="57"/>
        <v>S.I.</v>
      </c>
      <c r="R83" s="233"/>
      <c r="S83" s="65"/>
      <c r="T83" s="65"/>
      <c r="U83" s="223" t="str">
        <f t="shared" si="58"/>
        <v>S.I.</v>
      </c>
      <c r="V83" s="232"/>
      <c r="W83" s="66"/>
      <c r="X83" s="66"/>
      <c r="Y83" s="230" t="str">
        <f t="shared" si="59"/>
        <v>S.I.</v>
      </c>
      <c r="Z83" s="440"/>
      <c r="AA83" s="441"/>
      <c r="AB83" s="441"/>
      <c r="AC83" s="443" t="str">
        <f t="shared" si="60"/>
        <v>S.I.</v>
      </c>
      <c r="AD83" s="446"/>
      <c r="AE83" s="447"/>
      <c r="AF83" s="447"/>
      <c r="AG83" s="449" t="str">
        <f t="shared" si="61"/>
        <v>S.I.</v>
      </c>
      <c r="AH83" s="452"/>
      <c r="AI83" s="453"/>
      <c r="AJ83" s="453"/>
      <c r="AK83" s="455" t="str">
        <f t="shared" si="62"/>
        <v>S.I.</v>
      </c>
      <c r="AL83" s="58"/>
    </row>
    <row r="84" spans="1:38" ht="120.75" customHeight="1" outlineLevel="1">
      <c r="A84" s="100" t="s">
        <v>532</v>
      </c>
      <c r="B84" s="184" t="s">
        <v>554</v>
      </c>
      <c r="C84" s="381" t="s">
        <v>943</v>
      </c>
      <c r="D84" s="103" t="s">
        <v>923</v>
      </c>
      <c r="E84" s="122" t="s">
        <v>547</v>
      </c>
      <c r="F84" s="212"/>
      <c r="G84" s="59"/>
      <c r="H84" s="59"/>
      <c r="I84" s="219" t="str">
        <f t="shared" ref="I84" si="88">IF(AND(F84="DISPONIBLE"),G84/H84*100,IF(AND(F84="NO DISPONIBLE"),"N.D.","S.I."))</f>
        <v>S.I.</v>
      </c>
      <c r="J84" s="235"/>
      <c r="K84" s="61"/>
      <c r="L84" s="61"/>
      <c r="M84" s="225" t="str">
        <f t="shared" ref="M84" si="89">IF(AND(J84="DISPONIBLE"),K84/L84*100,IF(AND(J84="NO DISPONIBLE"),"N.D.","S.I."))</f>
        <v>S.I.</v>
      </c>
      <c r="N84" s="234"/>
      <c r="O84" s="63"/>
      <c r="P84" s="63"/>
      <c r="Q84" s="228" t="str">
        <f t="shared" ref="Q84" si="90">IF(AND(N84="DISPONIBLE"),O84/P84*100,IF(AND(N84="NO DISPONIBLE"),"N.D.","S.I."))</f>
        <v>S.I.</v>
      </c>
      <c r="R84" s="233"/>
      <c r="S84" s="65"/>
      <c r="T84" s="65"/>
      <c r="U84" s="223" t="str">
        <f t="shared" ref="U84" si="91">IF(AND(R84="DISPONIBLE"),S84/T84*100,IF(AND(R84="NO DISPONIBLE"),"N.D.","S.I."))</f>
        <v>S.I.</v>
      </c>
      <c r="V84" s="232"/>
      <c r="W84" s="66"/>
      <c r="X84" s="66"/>
      <c r="Y84" s="230" t="str">
        <f t="shared" ref="Y84" si="92">IF(AND(V84="DISPONIBLE"),W84/X84*100,IF(AND(V84="NO DISPONIBLE"),"N.D.","S.I."))</f>
        <v>S.I.</v>
      </c>
      <c r="Z84" s="440"/>
      <c r="AA84" s="441"/>
      <c r="AB84" s="441"/>
      <c r="AC84" s="443" t="str">
        <f t="shared" si="60"/>
        <v>S.I.</v>
      </c>
      <c r="AD84" s="446"/>
      <c r="AE84" s="447"/>
      <c r="AF84" s="447"/>
      <c r="AG84" s="449" t="str">
        <f t="shared" si="61"/>
        <v>S.I.</v>
      </c>
      <c r="AH84" s="452"/>
      <c r="AI84" s="453"/>
      <c r="AJ84" s="453"/>
      <c r="AK84" s="455" t="str">
        <f t="shared" si="62"/>
        <v>S.I.</v>
      </c>
      <c r="AL84" s="58"/>
    </row>
    <row r="85" spans="1:38" ht="120.75" customHeight="1">
      <c r="A85" s="100" t="s">
        <v>533</v>
      </c>
      <c r="B85" s="184" t="s">
        <v>555</v>
      </c>
      <c r="C85" s="381">
        <v>1204</v>
      </c>
      <c r="D85" s="100" t="s">
        <v>201</v>
      </c>
      <c r="E85" s="122" t="s">
        <v>114</v>
      </c>
      <c r="F85" s="212"/>
      <c r="G85" s="214">
        <f>SUM(G87:G98)</f>
        <v>0</v>
      </c>
      <c r="H85" s="214">
        <f>SUM(H87:H98)</f>
        <v>0</v>
      </c>
      <c r="I85" s="219" t="str">
        <f t="shared" si="55"/>
        <v>S.I.</v>
      </c>
      <c r="J85" s="235"/>
      <c r="K85" s="226">
        <f>SUM(K86:K98)</f>
        <v>0</v>
      </c>
      <c r="L85" s="226">
        <f>SUM(L86:L98)</f>
        <v>0</v>
      </c>
      <c r="M85" s="225" t="str">
        <f t="shared" si="56"/>
        <v>S.I.</v>
      </c>
      <c r="N85" s="234"/>
      <c r="O85" s="68">
        <f>SUM(O86:O98)</f>
        <v>0</v>
      </c>
      <c r="P85" s="68">
        <f>SUM(P86:P98)</f>
        <v>0</v>
      </c>
      <c r="Q85" s="228" t="str">
        <f t="shared" si="57"/>
        <v>S.I.</v>
      </c>
      <c r="R85" s="233"/>
      <c r="S85" s="69">
        <f>SUM(S86:S98)</f>
        <v>0</v>
      </c>
      <c r="T85" s="69">
        <f>SUM(T86:T98)</f>
        <v>0</v>
      </c>
      <c r="U85" s="223" t="str">
        <f t="shared" si="58"/>
        <v>S.I.</v>
      </c>
      <c r="V85" s="232"/>
      <c r="W85" s="70">
        <f>SUM(W86:W98)</f>
        <v>0</v>
      </c>
      <c r="X85" s="70">
        <f>SUM(X86:X98)</f>
        <v>0</v>
      </c>
      <c r="Y85" s="230" t="str">
        <f t="shared" si="59"/>
        <v>S.I.</v>
      </c>
      <c r="Z85" s="440"/>
      <c r="AA85" s="442">
        <f>SUM(AA86:AA98)</f>
        <v>0</v>
      </c>
      <c r="AB85" s="442">
        <f>SUM(AB86:AB98)</f>
        <v>0</v>
      </c>
      <c r="AC85" s="443" t="str">
        <f t="shared" si="60"/>
        <v>S.I.</v>
      </c>
      <c r="AD85" s="446"/>
      <c r="AE85" s="448">
        <f>SUM(AE86:AE98)</f>
        <v>0</v>
      </c>
      <c r="AF85" s="448">
        <f>SUM(AF86:AF98)</f>
        <v>0</v>
      </c>
      <c r="AG85" s="449" t="str">
        <f t="shared" si="61"/>
        <v>S.I.</v>
      </c>
      <c r="AH85" s="452"/>
      <c r="AI85" s="454">
        <f>SUM(AI86:AI98)</f>
        <v>0</v>
      </c>
      <c r="AJ85" s="454">
        <f>SUM(AJ86:AJ98)</f>
        <v>0</v>
      </c>
      <c r="AK85" s="455" t="str">
        <f t="shared" si="62"/>
        <v>S.I.</v>
      </c>
      <c r="AL85" s="58"/>
    </row>
    <row r="86" spans="1:38" ht="120.75" customHeight="1" outlineLevel="1">
      <c r="A86" s="100" t="s">
        <v>533</v>
      </c>
      <c r="B86" s="184" t="s">
        <v>555</v>
      </c>
      <c r="C86" s="381">
        <v>1204</v>
      </c>
      <c r="D86" s="100" t="s">
        <v>580</v>
      </c>
      <c r="E86" s="122" t="s">
        <v>114</v>
      </c>
      <c r="F86" s="212"/>
      <c r="G86" s="59"/>
      <c r="H86" s="59"/>
      <c r="I86" s="219" t="str">
        <f t="shared" si="55"/>
        <v>S.I.</v>
      </c>
      <c r="J86" s="235"/>
      <c r="K86" s="61"/>
      <c r="L86" s="61"/>
      <c r="M86" s="225" t="str">
        <f t="shared" si="56"/>
        <v>S.I.</v>
      </c>
      <c r="N86" s="234"/>
      <c r="O86" s="63"/>
      <c r="P86" s="63"/>
      <c r="Q86" s="228" t="str">
        <f t="shared" si="57"/>
        <v>S.I.</v>
      </c>
      <c r="R86" s="233"/>
      <c r="S86" s="65"/>
      <c r="T86" s="65"/>
      <c r="U86" s="223" t="str">
        <f t="shared" si="58"/>
        <v>S.I.</v>
      </c>
      <c r="V86" s="232"/>
      <c r="W86" s="66"/>
      <c r="X86" s="66"/>
      <c r="Y86" s="230" t="str">
        <f t="shared" si="59"/>
        <v>S.I.</v>
      </c>
      <c r="Z86" s="440"/>
      <c r="AA86" s="441"/>
      <c r="AB86" s="441"/>
      <c r="AC86" s="443" t="str">
        <f t="shared" si="60"/>
        <v>S.I.</v>
      </c>
      <c r="AD86" s="446"/>
      <c r="AE86" s="447"/>
      <c r="AF86" s="447"/>
      <c r="AG86" s="449" t="str">
        <f t="shared" si="61"/>
        <v>S.I.</v>
      </c>
      <c r="AH86" s="452"/>
      <c r="AI86" s="453"/>
      <c r="AJ86" s="453"/>
      <c r="AK86" s="455" t="str">
        <f t="shared" si="62"/>
        <v>S.I.</v>
      </c>
      <c r="AL86" s="58"/>
    </row>
    <row r="87" spans="1:38" ht="120.75" customHeight="1" outlineLevel="1">
      <c r="A87" s="100" t="s">
        <v>533</v>
      </c>
      <c r="B87" s="184" t="s">
        <v>555</v>
      </c>
      <c r="C87" s="381" t="s">
        <v>741</v>
      </c>
      <c r="D87" s="121" t="s">
        <v>169</v>
      </c>
      <c r="E87" s="122" t="s">
        <v>114</v>
      </c>
      <c r="F87" s="212"/>
      <c r="G87" s="59"/>
      <c r="H87" s="59"/>
      <c r="I87" s="219" t="str">
        <f t="shared" si="55"/>
        <v>S.I.</v>
      </c>
      <c r="J87" s="235"/>
      <c r="K87" s="61"/>
      <c r="L87" s="61"/>
      <c r="M87" s="225" t="str">
        <f t="shared" si="56"/>
        <v>S.I.</v>
      </c>
      <c r="N87" s="234"/>
      <c r="O87" s="63"/>
      <c r="P87" s="63"/>
      <c r="Q87" s="228" t="str">
        <f t="shared" si="57"/>
        <v>S.I.</v>
      </c>
      <c r="R87" s="233"/>
      <c r="S87" s="65"/>
      <c r="T87" s="65"/>
      <c r="U87" s="223" t="str">
        <f t="shared" si="58"/>
        <v>S.I.</v>
      </c>
      <c r="V87" s="232"/>
      <c r="W87" s="66"/>
      <c r="X87" s="66"/>
      <c r="Y87" s="230" t="str">
        <f t="shared" si="59"/>
        <v>S.I.</v>
      </c>
      <c r="Z87" s="440"/>
      <c r="AA87" s="441"/>
      <c r="AB87" s="441"/>
      <c r="AC87" s="443" t="str">
        <f t="shared" si="60"/>
        <v>S.I.</v>
      </c>
      <c r="AD87" s="446"/>
      <c r="AE87" s="447"/>
      <c r="AF87" s="447"/>
      <c r="AG87" s="449" t="str">
        <f t="shared" si="61"/>
        <v>S.I.</v>
      </c>
      <c r="AH87" s="452"/>
      <c r="AI87" s="453"/>
      <c r="AJ87" s="453"/>
      <c r="AK87" s="455" t="str">
        <f t="shared" si="62"/>
        <v>S.I.</v>
      </c>
      <c r="AL87" s="58"/>
    </row>
    <row r="88" spans="1:38" ht="120.75" customHeight="1" outlineLevel="1">
      <c r="A88" s="100" t="s">
        <v>533</v>
      </c>
      <c r="B88" s="184" t="s">
        <v>555</v>
      </c>
      <c r="C88" s="381" t="s">
        <v>742</v>
      </c>
      <c r="D88" s="121" t="s">
        <v>170</v>
      </c>
      <c r="E88" s="122" t="s">
        <v>114</v>
      </c>
      <c r="F88" s="212"/>
      <c r="G88" s="59"/>
      <c r="H88" s="59"/>
      <c r="I88" s="219" t="str">
        <f t="shared" si="55"/>
        <v>S.I.</v>
      </c>
      <c r="J88" s="235"/>
      <c r="K88" s="61"/>
      <c r="L88" s="61"/>
      <c r="M88" s="225" t="str">
        <f t="shared" si="56"/>
        <v>S.I.</v>
      </c>
      <c r="N88" s="234"/>
      <c r="O88" s="63"/>
      <c r="P88" s="63"/>
      <c r="Q88" s="228" t="str">
        <f t="shared" si="57"/>
        <v>S.I.</v>
      </c>
      <c r="R88" s="233"/>
      <c r="S88" s="65"/>
      <c r="T88" s="65"/>
      <c r="U88" s="223" t="str">
        <f t="shared" si="58"/>
        <v>S.I.</v>
      </c>
      <c r="V88" s="232"/>
      <c r="W88" s="66"/>
      <c r="X88" s="66"/>
      <c r="Y88" s="230" t="str">
        <f t="shared" si="59"/>
        <v>S.I.</v>
      </c>
      <c r="Z88" s="440"/>
      <c r="AA88" s="441"/>
      <c r="AB88" s="441"/>
      <c r="AC88" s="443" t="str">
        <f t="shared" si="60"/>
        <v>S.I.</v>
      </c>
      <c r="AD88" s="446"/>
      <c r="AE88" s="447"/>
      <c r="AF88" s="447"/>
      <c r="AG88" s="449" t="str">
        <f t="shared" si="61"/>
        <v>S.I.</v>
      </c>
      <c r="AH88" s="452"/>
      <c r="AI88" s="453"/>
      <c r="AJ88" s="453"/>
      <c r="AK88" s="455" t="str">
        <f t="shared" si="62"/>
        <v>S.I.</v>
      </c>
      <c r="AL88" s="58"/>
    </row>
    <row r="89" spans="1:38" ht="120.75" customHeight="1" outlineLevel="1">
      <c r="A89" s="100" t="s">
        <v>533</v>
      </c>
      <c r="B89" s="184" t="s">
        <v>555</v>
      </c>
      <c r="C89" s="381" t="s">
        <v>743</v>
      </c>
      <c r="D89" s="100" t="s">
        <v>503</v>
      </c>
      <c r="E89" s="122" t="s">
        <v>114</v>
      </c>
      <c r="F89" s="212"/>
      <c r="G89" s="59"/>
      <c r="H89" s="59"/>
      <c r="I89" s="219" t="str">
        <f t="shared" si="55"/>
        <v>S.I.</v>
      </c>
      <c r="J89" s="235"/>
      <c r="K89" s="61"/>
      <c r="L89" s="61"/>
      <c r="M89" s="225" t="str">
        <f t="shared" si="56"/>
        <v>S.I.</v>
      </c>
      <c r="N89" s="234"/>
      <c r="O89" s="63"/>
      <c r="P89" s="63"/>
      <c r="Q89" s="228" t="str">
        <f t="shared" si="57"/>
        <v>S.I.</v>
      </c>
      <c r="R89" s="233"/>
      <c r="S89" s="65"/>
      <c r="T89" s="65"/>
      <c r="U89" s="223" t="str">
        <f t="shared" si="58"/>
        <v>S.I.</v>
      </c>
      <c r="V89" s="232"/>
      <c r="W89" s="66"/>
      <c r="X89" s="66"/>
      <c r="Y89" s="230" t="str">
        <f t="shared" si="59"/>
        <v>S.I.</v>
      </c>
      <c r="Z89" s="440"/>
      <c r="AA89" s="441"/>
      <c r="AB89" s="441"/>
      <c r="AC89" s="443" t="str">
        <f t="shared" si="60"/>
        <v>S.I.</v>
      </c>
      <c r="AD89" s="446"/>
      <c r="AE89" s="447"/>
      <c r="AF89" s="447"/>
      <c r="AG89" s="449" t="str">
        <f t="shared" si="61"/>
        <v>S.I.</v>
      </c>
      <c r="AH89" s="452"/>
      <c r="AI89" s="453"/>
      <c r="AJ89" s="453"/>
      <c r="AK89" s="455" t="str">
        <f t="shared" si="62"/>
        <v>S.I.</v>
      </c>
      <c r="AL89" s="58"/>
    </row>
    <row r="90" spans="1:38" ht="120.75" customHeight="1" outlineLevel="1">
      <c r="A90" s="100" t="s">
        <v>533</v>
      </c>
      <c r="B90" s="184" t="s">
        <v>555</v>
      </c>
      <c r="C90" s="381" t="s">
        <v>744</v>
      </c>
      <c r="D90" s="103" t="s">
        <v>167</v>
      </c>
      <c r="E90" s="122" t="s">
        <v>114</v>
      </c>
      <c r="F90" s="212"/>
      <c r="G90" s="59"/>
      <c r="H90" s="59"/>
      <c r="I90" s="219" t="str">
        <f t="shared" si="55"/>
        <v>S.I.</v>
      </c>
      <c r="J90" s="235"/>
      <c r="K90" s="61"/>
      <c r="L90" s="61"/>
      <c r="M90" s="225" t="str">
        <f t="shared" si="56"/>
        <v>S.I.</v>
      </c>
      <c r="N90" s="234"/>
      <c r="O90" s="63"/>
      <c r="P90" s="63"/>
      <c r="Q90" s="228" t="str">
        <f t="shared" si="57"/>
        <v>S.I.</v>
      </c>
      <c r="R90" s="233"/>
      <c r="S90" s="65"/>
      <c r="T90" s="65"/>
      <c r="U90" s="223" t="str">
        <f t="shared" si="58"/>
        <v>S.I.</v>
      </c>
      <c r="V90" s="232"/>
      <c r="W90" s="66"/>
      <c r="X90" s="66"/>
      <c r="Y90" s="230" t="str">
        <f t="shared" si="59"/>
        <v>S.I.</v>
      </c>
      <c r="Z90" s="440"/>
      <c r="AA90" s="441"/>
      <c r="AB90" s="441"/>
      <c r="AC90" s="443" t="str">
        <f t="shared" si="60"/>
        <v>S.I.</v>
      </c>
      <c r="AD90" s="446"/>
      <c r="AE90" s="447"/>
      <c r="AF90" s="447"/>
      <c r="AG90" s="449" t="str">
        <f t="shared" si="61"/>
        <v>S.I.</v>
      </c>
      <c r="AH90" s="452"/>
      <c r="AI90" s="453"/>
      <c r="AJ90" s="453"/>
      <c r="AK90" s="455" t="str">
        <f t="shared" si="62"/>
        <v>S.I.</v>
      </c>
      <c r="AL90" s="58"/>
    </row>
    <row r="91" spans="1:38" ht="120.75" customHeight="1" outlineLevel="1">
      <c r="A91" s="100" t="s">
        <v>533</v>
      </c>
      <c r="B91" s="184" t="s">
        <v>555</v>
      </c>
      <c r="C91" s="381" t="s">
        <v>745</v>
      </c>
      <c r="D91" s="103" t="s">
        <v>502</v>
      </c>
      <c r="E91" s="122" t="s">
        <v>114</v>
      </c>
      <c r="F91" s="212"/>
      <c r="G91" s="59"/>
      <c r="H91" s="59"/>
      <c r="I91" s="219" t="str">
        <f t="shared" si="55"/>
        <v>S.I.</v>
      </c>
      <c r="J91" s="235"/>
      <c r="K91" s="61"/>
      <c r="L91" s="61"/>
      <c r="M91" s="225" t="str">
        <f t="shared" si="56"/>
        <v>S.I.</v>
      </c>
      <c r="N91" s="234"/>
      <c r="O91" s="63"/>
      <c r="P91" s="63"/>
      <c r="Q91" s="228" t="str">
        <f t="shared" si="57"/>
        <v>S.I.</v>
      </c>
      <c r="R91" s="233"/>
      <c r="S91" s="65"/>
      <c r="T91" s="65"/>
      <c r="U91" s="223" t="str">
        <f t="shared" si="58"/>
        <v>S.I.</v>
      </c>
      <c r="V91" s="232"/>
      <c r="W91" s="66"/>
      <c r="X91" s="66"/>
      <c r="Y91" s="230" t="str">
        <f t="shared" si="59"/>
        <v>S.I.</v>
      </c>
      <c r="Z91" s="440"/>
      <c r="AA91" s="441"/>
      <c r="AB91" s="441"/>
      <c r="AC91" s="443" t="str">
        <f t="shared" si="60"/>
        <v>S.I.</v>
      </c>
      <c r="AD91" s="446"/>
      <c r="AE91" s="447"/>
      <c r="AF91" s="447"/>
      <c r="AG91" s="449" t="str">
        <f t="shared" si="61"/>
        <v>S.I.</v>
      </c>
      <c r="AH91" s="452"/>
      <c r="AI91" s="453"/>
      <c r="AJ91" s="453"/>
      <c r="AK91" s="455" t="str">
        <f t="shared" si="62"/>
        <v>S.I.</v>
      </c>
      <c r="AL91" s="58"/>
    </row>
    <row r="92" spans="1:38" ht="120.75" customHeight="1" outlineLevel="1">
      <c r="A92" s="100" t="s">
        <v>533</v>
      </c>
      <c r="B92" s="184" t="s">
        <v>555</v>
      </c>
      <c r="C92" s="381" t="s">
        <v>944</v>
      </c>
      <c r="D92" s="103" t="s">
        <v>925</v>
      </c>
      <c r="E92" s="122" t="s">
        <v>114</v>
      </c>
      <c r="F92" s="212"/>
      <c r="G92" s="59"/>
      <c r="H92" s="59"/>
      <c r="I92" s="219" t="str">
        <f t="shared" si="55"/>
        <v>S.I.</v>
      </c>
      <c r="J92" s="235"/>
      <c r="K92" s="61"/>
      <c r="L92" s="61"/>
      <c r="M92" s="225" t="str">
        <f t="shared" si="56"/>
        <v>S.I.</v>
      </c>
      <c r="N92" s="234"/>
      <c r="O92" s="63"/>
      <c r="P92" s="63"/>
      <c r="Q92" s="228" t="str">
        <f t="shared" si="57"/>
        <v>S.I.</v>
      </c>
      <c r="R92" s="233"/>
      <c r="S92" s="65"/>
      <c r="T92" s="65"/>
      <c r="U92" s="223" t="str">
        <f t="shared" si="58"/>
        <v>S.I.</v>
      </c>
      <c r="V92" s="232"/>
      <c r="W92" s="66"/>
      <c r="X92" s="66"/>
      <c r="Y92" s="230" t="str">
        <f t="shared" si="59"/>
        <v>S.I.</v>
      </c>
      <c r="Z92" s="440"/>
      <c r="AA92" s="441"/>
      <c r="AB92" s="441"/>
      <c r="AC92" s="443" t="str">
        <f t="shared" si="60"/>
        <v>S.I.</v>
      </c>
      <c r="AD92" s="446"/>
      <c r="AE92" s="447"/>
      <c r="AF92" s="447"/>
      <c r="AG92" s="449" t="str">
        <f t="shared" si="61"/>
        <v>S.I.</v>
      </c>
      <c r="AH92" s="452"/>
      <c r="AI92" s="453"/>
      <c r="AJ92" s="453"/>
      <c r="AK92" s="455" t="str">
        <f t="shared" si="62"/>
        <v>S.I.</v>
      </c>
      <c r="AL92" s="58"/>
    </row>
    <row r="93" spans="1:38" ht="120.75" customHeight="1" outlineLevel="1">
      <c r="A93" s="100" t="s">
        <v>533</v>
      </c>
      <c r="B93" s="184" t="s">
        <v>555</v>
      </c>
      <c r="C93" s="381" t="s">
        <v>945</v>
      </c>
      <c r="D93" s="103" t="s">
        <v>921</v>
      </c>
      <c r="E93" s="122" t="s">
        <v>114</v>
      </c>
      <c r="F93" s="212"/>
      <c r="G93" s="59"/>
      <c r="H93" s="59"/>
      <c r="I93" s="219" t="str">
        <f t="shared" ref="I93" si="93">IF(AND(F93="DISPONIBLE"),G93/H93*100,IF(AND(F93="NO DISPONIBLE"),"N.D.","S.I."))</f>
        <v>S.I.</v>
      </c>
      <c r="J93" s="235"/>
      <c r="K93" s="61"/>
      <c r="L93" s="61"/>
      <c r="M93" s="225" t="str">
        <f t="shared" ref="M93" si="94">IF(AND(J93="DISPONIBLE"),K93/L93*100,IF(AND(J93="NO DISPONIBLE"),"N.D.","S.I."))</f>
        <v>S.I.</v>
      </c>
      <c r="N93" s="234"/>
      <c r="O93" s="63"/>
      <c r="P93" s="63"/>
      <c r="Q93" s="228" t="str">
        <f t="shared" ref="Q93" si="95">IF(AND(N93="DISPONIBLE"),O93/P93*100,IF(AND(N93="NO DISPONIBLE"),"N.D.","S.I."))</f>
        <v>S.I.</v>
      </c>
      <c r="R93" s="233"/>
      <c r="S93" s="65"/>
      <c r="T93" s="65"/>
      <c r="U93" s="223" t="str">
        <f t="shared" ref="U93" si="96">IF(AND(R93="DISPONIBLE"),S93/T93*100,IF(AND(R93="NO DISPONIBLE"),"N.D.","S.I."))</f>
        <v>S.I.</v>
      </c>
      <c r="V93" s="232"/>
      <c r="W93" s="66"/>
      <c r="X93" s="66"/>
      <c r="Y93" s="230" t="str">
        <f t="shared" ref="Y93" si="97">IF(AND(V93="DISPONIBLE"),W93/X93*100,IF(AND(V93="NO DISPONIBLE"),"N.D.","S.I."))</f>
        <v>S.I.</v>
      </c>
      <c r="Z93" s="440"/>
      <c r="AA93" s="441"/>
      <c r="AB93" s="441"/>
      <c r="AC93" s="443" t="str">
        <f t="shared" si="60"/>
        <v>S.I.</v>
      </c>
      <c r="AD93" s="446"/>
      <c r="AE93" s="447"/>
      <c r="AF93" s="447"/>
      <c r="AG93" s="449" t="str">
        <f t="shared" si="61"/>
        <v>S.I.</v>
      </c>
      <c r="AH93" s="452"/>
      <c r="AI93" s="453"/>
      <c r="AJ93" s="453"/>
      <c r="AK93" s="455" t="str">
        <f t="shared" si="62"/>
        <v>S.I.</v>
      </c>
      <c r="AL93" s="58"/>
    </row>
    <row r="94" spans="1:38" ht="120.75" customHeight="1" outlineLevel="1">
      <c r="A94" s="100" t="s">
        <v>533</v>
      </c>
      <c r="B94" s="184" t="s">
        <v>555</v>
      </c>
      <c r="C94" s="381" t="s">
        <v>746</v>
      </c>
      <c r="D94" s="121" t="s">
        <v>177</v>
      </c>
      <c r="E94" s="122" t="s">
        <v>114</v>
      </c>
      <c r="F94" s="212"/>
      <c r="G94" s="59"/>
      <c r="H94" s="59"/>
      <c r="I94" s="219" t="str">
        <f t="shared" si="55"/>
        <v>S.I.</v>
      </c>
      <c r="J94" s="235"/>
      <c r="K94" s="61"/>
      <c r="L94" s="61"/>
      <c r="M94" s="225" t="str">
        <f t="shared" si="56"/>
        <v>S.I.</v>
      </c>
      <c r="N94" s="234"/>
      <c r="O94" s="63"/>
      <c r="P94" s="63"/>
      <c r="Q94" s="228" t="str">
        <f t="shared" si="57"/>
        <v>S.I.</v>
      </c>
      <c r="R94" s="233"/>
      <c r="S94" s="65"/>
      <c r="T94" s="65"/>
      <c r="U94" s="223" t="str">
        <f t="shared" si="58"/>
        <v>S.I.</v>
      </c>
      <c r="V94" s="232"/>
      <c r="W94" s="66"/>
      <c r="X94" s="66"/>
      <c r="Y94" s="230" t="str">
        <f t="shared" si="59"/>
        <v>S.I.</v>
      </c>
      <c r="Z94" s="440"/>
      <c r="AA94" s="441"/>
      <c r="AB94" s="441"/>
      <c r="AC94" s="443" t="str">
        <f t="shared" si="60"/>
        <v>S.I.</v>
      </c>
      <c r="AD94" s="446"/>
      <c r="AE94" s="447"/>
      <c r="AF94" s="447"/>
      <c r="AG94" s="449" t="str">
        <f t="shared" si="61"/>
        <v>S.I.</v>
      </c>
      <c r="AH94" s="452"/>
      <c r="AI94" s="453"/>
      <c r="AJ94" s="453"/>
      <c r="AK94" s="455" t="str">
        <f t="shared" si="62"/>
        <v>S.I.</v>
      </c>
      <c r="AL94" s="58"/>
    </row>
    <row r="95" spans="1:38" ht="120.75" customHeight="1" outlineLevel="1">
      <c r="A95" s="100" t="s">
        <v>533</v>
      </c>
      <c r="B95" s="184" t="s">
        <v>555</v>
      </c>
      <c r="C95" s="381" t="s">
        <v>747</v>
      </c>
      <c r="D95" s="121" t="s">
        <v>513</v>
      </c>
      <c r="E95" s="122" t="s">
        <v>114</v>
      </c>
      <c r="F95" s="212"/>
      <c r="G95" s="59"/>
      <c r="H95" s="59"/>
      <c r="I95" s="219" t="str">
        <f t="shared" si="55"/>
        <v>S.I.</v>
      </c>
      <c r="J95" s="235"/>
      <c r="K95" s="61"/>
      <c r="L95" s="61"/>
      <c r="M95" s="225" t="str">
        <f t="shared" si="56"/>
        <v>S.I.</v>
      </c>
      <c r="N95" s="234"/>
      <c r="O95" s="63"/>
      <c r="P95" s="63"/>
      <c r="Q95" s="228" t="str">
        <f t="shared" si="57"/>
        <v>S.I.</v>
      </c>
      <c r="R95" s="233"/>
      <c r="S95" s="65"/>
      <c r="T95" s="65"/>
      <c r="U95" s="223" t="str">
        <f t="shared" si="58"/>
        <v>S.I.</v>
      </c>
      <c r="V95" s="232"/>
      <c r="W95" s="66"/>
      <c r="X95" s="66"/>
      <c r="Y95" s="230" t="str">
        <f t="shared" si="59"/>
        <v>S.I.</v>
      </c>
      <c r="Z95" s="440"/>
      <c r="AA95" s="441"/>
      <c r="AB95" s="441"/>
      <c r="AC95" s="443" t="str">
        <f t="shared" si="60"/>
        <v>S.I.</v>
      </c>
      <c r="AD95" s="446"/>
      <c r="AE95" s="447"/>
      <c r="AF95" s="447"/>
      <c r="AG95" s="449" t="str">
        <f t="shared" si="61"/>
        <v>S.I.</v>
      </c>
      <c r="AH95" s="452"/>
      <c r="AI95" s="453"/>
      <c r="AJ95" s="453"/>
      <c r="AK95" s="455" t="str">
        <f t="shared" si="62"/>
        <v>S.I.</v>
      </c>
      <c r="AL95" s="58"/>
    </row>
    <row r="96" spans="1:38" ht="120.75" customHeight="1" outlineLevel="1">
      <c r="A96" s="100" t="s">
        <v>533</v>
      </c>
      <c r="B96" s="184" t="s">
        <v>555</v>
      </c>
      <c r="C96" s="381" t="s">
        <v>748</v>
      </c>
      <c r="D96" s="121" t="s">
        <v>512</v>
      </c>
      <c r="E96" s="122" t="s">
        <v>114</v>
      </c>
      <c r="F96" s="212"/>
      <c r="G96" s="59"/>
      <c r="H96" s="59"/>
      <c r="I96" s="219" t="str">
        <f t="shared" si="55"/>
        <v>S.I.</v>
      </c>
      <c r="J96" s="235"/>
      <c r="K96" s="61"/>
      <c r="L96" s="61"/>
      <c r="M96" s="225" t="str">
        <f t="shared" si="56"/>
        <v>S.I.</v>
      </c>
      <c r="N96" s="234"/>
      <c r="O96" s="63"/>
      <c r="P96" s="63"/>
      <c r="Q96" s="228" t="str">
        <f t="shared" si="57"/>
        <v>S.I.</v>
      </c>
      <c r="R96" s="233"/>
      <c r="S96" s="65"/>
      <c r="T96" s="65"/>
      <c r="U96" s="223" t="str">
        <f t="shared" si="58"/>
        <v>S.I.</v>
      </c>
      <c r="V96" s="232"/>
      <c r="W96" s="66"/>
      <c r="X96" s="66"/>
      <c r="Y96" s="230" t="str">
        <f t="shared" si="59"/>
        <v>S.I.</v>
      </c>
      <c r="Z96" s="440"/>
      <c r="AA96" s="441"/>
      <c r="AB96" s="441"/>
      <c r="AC96" s="443" t="str">
        <f t="shared" si="60"/>
        <v>S.I.</v>
      </c>
      <c r="AD96" s="446"/>
      <c r="AE96" s="447"/>
      <c r="AF96" s="447"/>
      <c r="AG96" s="449" t="str">
        <f t="shared" si="61"/>
        <v>S.I.</v>
      </c>
      <c r="AH96" s="452"/>
      <c r="AI96" s="453"/>
      <c r="AJ96" s="453"/>
      <c r="AK96" s="455" t="str">
        <f t="shared" si="62"/>
        <v>S.I.</v>
      </c>
      <c r="AL96" s="58"/>
    </row>
    <row r="97" spans="1:38" ht="120.75" customHeight="1" outlineLevel="1">
      <c r="A97" s="100" t="s">
        <v>533</v>
      </c>
      <c r="B97" s="184" t="s">
        <v>555</v>
      </c>
      <c r="C97" s="381" t="s">
        <v>749</v>
      </c>
      <c r="D97" s="115" t="s">
        <v>109</v>
      </c>
      <c r="E97" s="122" t="s">
        <v>114</v>
      </c>
      <c r="F97" s="212"/>
      <c r="G97" s="59"/>
      <c r="H97" s="59"/>
      <c r="I97" s="219" t="str">
        <f t="shared" si="55"/>
        <v>S.I.</v>
      </c>
      <c r="J97" s="235"/>
      <c r="K97" s="61"/>
      <c r="L97" s="61"/>
      <c r="M97" s="225" t="str">
        <f t="shared" si="56"/>
        <v>S.I.</v>
      </c>
      <c r="N97" s="234"/>
      <c r="O97" s="63"/>
      <c r="P97" s="63"/>
      <c r="Q97" s="228" t="str">
        <f t="shared" si="57"/>
        <v>S.I.</v>
      </c>
      <c r="R97" s="233"/>
      <c r="S97" s="65"/>
      <c r="T97" s="65"/>
      <c r="U97" s="223" t="str">
        <f t="shared" si="58"/>
        <v>S.I.</v>
      </c>
      <c r="V97" s="232"/>
      <c r="W97" s="66"/>
      <c r="X97" s="66"/>
      <c r="Y97" s="230" t="str">
        <f t="shared" si="59"/>
        <v>S.I.</v>
      </c>
      <c r="Z97" s="440"/>
      <c r="AA97" s="441"/>
      <c r="AB97" s="441"/>
      <c r="AC97" s="443" t="str">
        <f t="shared" si="60"/>
        <v>S.I.</v>
      </c>
      <c r="AD97" s="446"/>
      <c r="AE97" s="447"/>
      <c r="AF97" s="447"/>
      <c r="AG97" s="449" t="str">
        <f t="shared" si="61"/>
        <v>S.I.</v>
      </c>
      <c r="AH97" s="452"/>
      <c r="AI97" s="453"/>
      <c r="AJ97" s="453"/>
      <c r="AK97" s="455" t="str">
        <f t="shared" si="62"/>
        <v>S.I.</v>
      </c>
      <c r="AL97" s="58"/>
    </row>
    <row r="98" spans="1:38" ht="120.75" customHeight="1" outlineLevel="1">
      <c r="A98" s="100" t="s">
        <v>533</v>
      </c>
      <c r="B98" s="184" t="s">
        <v>555</v>
      </c>
      <c r="C98" s="381" t="s">
        <v>750</v>
      </c>
      <c r="D98" s="115" t="s">
        <v>549</v>
      </c>
      <c r="E98" s="122" t="s">
        <v>114</v>
      </c>
      <c r="F98" s="212"/>
      <c r="G98" s="59"/>
      <c r="H98" s="59"/>
      <c r="I98" s="219" t="str">
        <f t="shared" si="55"/>
        <v>S.I.</v>
      </c>
      <c r="J98" s="235"/>
      <c r="K98" s="61"/>
      <c r="L98" s="61"/>
      <c r="M98" s="225" t="str">
        <f t="shared" si="56"/>
        <v>S.I.</v>
      </c>
      <c r="N98" s="234"/>
      <c r="O98" s="63"/>
      <c r="P98" s="63"/>
      <c r="Q98" s="228" t="str">
        <f t="shared" si="57"/>
        <v>S.I.</v>
      </c>
      <c r="R98" s="233"/>
      <c r="S98" s="65"/>
      <c r="T98" s="65"/>
      <c r="U98" s="223" t="str">
        <f t="shared" si="58"/>
        <v>S.I.</v>
      </c>
      <c r="V98" s="232"/>
      <c r="W98" s="66"/>
      <c r="X98" s="66"/>
      <c r="Y98" s="230" t="str">
        <f t="shared" si="59"/>
        <v>S.I.</v>
      </c>
      <c r="Z98" s="440"/>
      <c r="AA98" s="441"/>
      <c r="AB98" s="441"/>
      <c r="AC98" s="443" t="str">
        <f t="shared" si="60"/>
        <v>S.I.</v>
      </c>
      <c r="AD98" s="446"/>
      <c r="AE98" s="447"/>
      <c r="AF98" s="447"/>
      <c r="AG98" s="449" t="str">
        <f t="shared" si="61"/>
        <v>S.I.</v>
      </c>
      <c r="AH98" s="452"/>
      <c r="AI98" s="453"/>
      <c r="AJ98" s="453"/>
      <c r="AK98" s="455" t="str">
        <f t="shared" si="62"/>
        <v>S.I.</v>
      </c>
      <c r="AL98" s="58"/>
    </row>
    <row r="99" spans="1:38" ht="120.75" customHeight="1" outlineLevel="1">
      <c r="A99" s="100" t="s">
        <v>533</v>
      </c>
      <c r="B99" s="184" t="s">
        <v>555</v>
      </c>
      <c r="C99" s="381" t="s">
        <v>946</v>
      </c>
      <c r="D99" s="103" t="s">
        <v>923</v>
      </c>
      <c r="E99" s="122" t="s">
        <v>114</v>
      </c>
      <c r="F99" s="212"/>
      <c r="G99" s="59"/>
      <c r="H99" s="59"/>
      <c r="I99" s="219" t="str">
        <f t="shared" ref="I99" si="98">IF(AND(F99="DISPONIBLE"),G99/H99*100,IF(AND(F99="NO DISPONIBLE"),"N.D.","S.I."))</f>
        <v>S.I.</v>
      </c>
      <c r="J99" s="235"/>
      <c r="K99" s="61"/>
      <c r="L99" s="61"/>
      <c r="M99" s="225" t="str">
        <f t="shared" ref="M99" si="99">IF(AND(J99="DISPONIBLE"),K99/L99*100,IF(AND(J99="NO DISPONIBLE"),"N.D.","S.I."))</f>
        <v>S.I.</v>
      </c>
      <c r="N99" s="234"/>
      <c r="O99" s="63"/>
      <c r="P99" s="63"/>
      <c r="Q99" s="228" t="str">
        <f t="shared" ref="Q99" si="100">IF(AND(N99="DISPONIBLE"),O99/P99*100,IF(AND(N99="NO DISPONIBLE"),"N.D.","S.I."))</f>
        <v>S.I.</v>
      </c>
      <c r="R99" s="233"/>
      <c r="S99" s="65"/>
      <c r="T99" s="65"/>
      <c r="U99" s="223" t="str">
        <f t="shared" ref="U99" si="101">IF(AND(R99="DISPONIBLE"),S99/T99*100,IF(AND(R99="NO DISPONIBLE"),"N.D.","S.I."))</f>
        <v>S.I.</v>
      </c>
      <c r="V99" s="232"/>
      <c r="W99" s="66"/>
      <c r="X99" s="66"/>
      <c r="Y99" s="230" t="str">
        <f t="shared" ref="Y99" si="102">IF(AND(V99="DISPONIBLE"),W99/X99*100,IF(AND(V99="NO DISPONIBLE"),"N.D.","S.I."))</f>
        <v>S.I.</v>
      </c>
      <c r="Z99" s="440"/>
      <c r="AA99" s="441"/>
      <c r="AB99" s="441"/>
      <c r="AC99" s="443" t="str">
        <f t="shared" si="60"/>
        <v>S.I.</v>
      </c>
      <c r="AD99" s="446"/>
      <c r="AE99" s="447"/>
      <c r="AF99" s="447"/>
      <c r="AG99" s="449" t="str">
        <f t="shared" si="61"/>
        <v>S.I.</v>
      </c>
      <c r="AH99" s="452"/>
      <c r="AI99" s="453"/>
      <c r="AJ99" s="453"/>
      <c r="AK99" s="455" t="str">
        <f t="shared" si="62"/>
        <v>S.I.</v>
      </c>
      <c r="AL99" s="58"/>
    </row>
    <row r="100" spans="1:38" ht="120.75" customHeight="1">
      <c r="A100" s="100" t="s">
        <v>534</v>
      </c>
      <c r="B100" s="184" t="s">
        <v>556</v>
      </c>
      <c r="C100" s="381">
        <v>1205</v>
      </c>
      <c r="D100" s="100" t="s">
        <v>201</v>
      </c>
      <c r="E100" s="122" t="s">
        <v>114</v>
      </c>
      <c r="F100" s="212"/>
      <c r="G100" s="214">
        <f>SUM(G102:G113)</f>
        <v>0</v>
      </c>
      <c r="H100" s="214">
        <f>SUM(H102:H113)</f>
        <v>0</v>
      </c>
      <c r="I100" s="219" t="str">
        <f t="shared" si="55"/>
        <v>S.I.</v>
      </c>
      <c r="J100" s="235"/>
      <c r="K100" s="226">
        <f>SUM(K102:K113)</f>
        <v>0</v>
      </c>
      <c r="L100" s="226">
        <f>SUM(L102:L113)</f>
        <v>0</v>
      </c>
      <c r="M100" s="225" t="str">
        <f t="shared" si="56"/>
        <v>S.I.</v>
      </c>
      <c r="N100" s="234"/>
      <c r="O100" s="68">
        <f>SUM(O102:O113)</f>
        <v>0</v>
      </c>
      <c r="P100" s="68">
        <f>SUM(P102:P113)</f>
        <v>0</v>
      </c>
      <c r="Q100" s="228" t="str">
        <f t="shared" si="57"/>
        <v>S.I.</v>
      </c>
      <c r="R100" s="233"/>
      <c r="S100" s="69">
        <f>SUM(S102:S113)</f>
        <v>0</v>
      </c>
      <c r="T100" s="69">
        <f>SUM(T102:T113)</f>
        <v>0</v>
      </c>
      <c r="U100" s="223" t="str">
        <f t="shared" si="58"/>
        <v>S.I.</v>
      </c>
      <c r="V100" s="232"/>
      <c r="W100" s="70">
        <f>SUM(W102:W113)</f>
        <v>0</v>
      </c>
      <c r="X100" s="70">
        <f>SUM(X102:X113)</f>
        <v>0</v>
      </c>
      <c r="Y100" s="230" t="str">
        <f t="shared" si="59"/>
        <v>S.I.</v>
      </c>
      <c r="Z100" s="440"/>
      <c r="AA100" s="442">
        <f>SUM(AA102:AA113)</f>
        <v>0</v>
      </c>
      <c r="AB100" s="442">
        <f>SUM(AB102:AB113)</f>
        <v>0</v>
      </c>
      <c r="AC100" s="443" t="str">
        <f t="shared" si="60"/>
        <v>S.I.</v>
      </c>
      <c r="AD100" s="446"/>
      <c r="AE100" s="448">
        <f>SUM(AE102:AE113)</f>
        <v>0</v>
      </c>
      <c r="AF100" s="448">
        <f>SUM(AF102:AF113)</f>
        <v>0</v>
      </c>
      <c r="AG100" s="449" t="str">
        <f t="shared" si="61"/>
        <v>S.I.</v>
      </c>
      <c r="AH100" s="452"/>
      <c r="AI100" s="454">
        <f>SUM(AI102:AI113)</f>
        <v>0</v>
      </c>
      <c r="AJ100" s="454">
        <f>SUM(AJ102:AJ113)</f>
        <v>0</v>
      </c>
      <c r="AK100" s="455" t="str">
        <f t="shared" si="62"/>
        <v>S.I.</v>
      </c>
      <c r="AL100" s="58"/>
    </row>
    <row r="101" spans="1:38" ht="120.75" customHeight="1" outlineLevel="1">
      <c r="A101" s="100" t="s">
        <v>534</v>
      </c>
      <c r="B101" s="184" t="s">
        <v>556</v>
      </c>
      <c r="C101" s="381">
        <v>1205</v>
      </c>
      <c r="D101" s="100" t="s">
        <v>580</v>
      </c>
      <c r="E101" s="122" t="s">
        <v>114</v>
      </c>
      <c r="F101" s="212"/>
      <c r="G101" s="59"/>
      <c r="H101" s="59"/>
      <c r="I101" s="219" t="str">
        <f t="shared" si="55"/>
        <v>S.I.</v>
      </c>
      <c r="J101" s="235"/>
      <c r="K101" s="61"/>
      <c r="L101" s="61"/>
      <c r="M101" s="225" t="str">
        <f t="shared" si="56"/>
        <v>S.I.</v>
      </c>
      <c r="N101" s="234"/>
      <c r="O101" s="63"/>
      <c r="P101" s="63"/>
      <c r="Q101" s="228" t="str">
        <f t="shared" si="57"/>
        <v>S.I.</v>
      </c>
      <c r="R101" s="233"/>
      <c r="S101" s="65"/>
      <c r="T101" s="65"/>
      <c r="U101" s="223" t="str">
        <f t="shared" si="58"/>
        <v>S.I.</v>
      </c>
      <c r="V101" s="232"/>
      <c r="W101" s="66"/>
      <c r="X101" s="66"/>
      <c r="Y101" s="230" t="str">
        <f t="shared" si="59"/>
        <v>S.I.</v>
      </c>
      <c r="Z101" s="440"/>
      <c r="AA101" s="441"/>
      <c r="AB101" s="441"/>
      <c r="AC101" s="443" t="str">
        <f t="shared" si="60"/>
        <v>S.I.</v>
      </c>
      <c r="AD101" s="446"/>
      <c r="AE101" s="447"/>
      <c r="AF101" s="447"/>
      <c r="AG101" s="449" t="str">
        <f t="shared" si="61"/>
        <v>S.I.</v>
      </c>
      <c r="AH101" s="452"/>
      <c r="AI101" s="453"/>
      <c r="AJ101" s="453"/>
      <c r="AK101" s="455" t="str">
        <f t="shared" si="62"/>
        <v>S.I.</v>
      </c>
      <c r="AL101" s="58"/>
    </row>
    <row r="102" spans="1:38" ht="120.75" customHeight="1" outlineLevel="1">
      <c r="A102" s="100" t="s">
        <v>534</v>
      </c>
      <c r="B102" s="184" t="s">
        <v>556</v>
      </c>
      <c r="C102" s="381" t="s">
        <v>751</v>
      </c>
      <c r="D102" s="121" t="s">
        <v>169</v>
      </c>
      <c r="E102" s="122" t="s">
        <v>114</v>
      </c>
      <c r="F102" s="212"/>
      <c r="G102" s="59"/>
      <c r="H102" s="59"/>
      <c r="I102" s="219" t="str">
        <f t="shared" si="55"/>
        <v>S.I.</v>
      </c>
      <c r="J102" s="235"/>
      <c r="K102" s="61"/>
      <c r="L102" s="61"/>
      <c r="M102" s="225" t="str">
        <f t="shared" si="56"/>
        <v>S.I.</v>
      </c>
      <c r="N102" s="234"/>
      <c r="O102" s="63"/>
      <c r="P102" s="63"/>
      <c r="Q102" s="228" t="str">
        <f t="shared" si="57"/>
        <v>S.I.</v>
      </c>
      <c r="R102" s="233"/>
      <c r="S102" s="65"/>
      <c r="T102" s="65"/>
      <c r="U102" s="223" t="str">
        <f t="shared" si="58"/>
        <v>S.I.</v>
      </c>
      <c r="V102" s="232"/>
      <c r="W102" s="66"/>
      <c r="X102" s="66"/>
      <c r="Y102" s="230" t="str">
        <f t="shared" si="59"/>
        <v>S.I.</v>
      </c>
      <c r="Z102" s="440"/>
      <c r="AA102" s="441"/>
      <c r="AB102" s="441"/>
      <c r="AC102" s="443" t="str">
        <f t="shared" si="60"/>
        <v>S.I.</v>
      </c>
      <c r="AD102" s="446"/>
      <c r="AE102" s="447"/>
      <c r="AF102" s="447"/>
      <c r="AG102" s="449" t="str">
        <f t="shared" si="61"/>
        <v>S.I.</v>
      </c>
      <c r="AH102" s="452"/>
      <c r="AI102" s="453"/>
      <c r="AJ102" s="453"/>
      <c r="AK102" s="455" t="str">
        <f t="shared" si="62"/>
        <v>S.I.</v>
      </c>
      <c r="AL102" s="58"/>
    </row>
    <row r="103" spans="1:38" ht="120.75" customHeight="1" outlineLevel="1">
      <c r="A103" s="100" t="s">
        <v>534</v>
      </c>
      <c r="B103" s="184" t="s">
        <v>556</v>
      </c>
      <c r="C103" s="381" t="s">
        <v>752</v>
      </c>
      <c r="D103" s="121" t="s">
        <v>170</v>
      </c>
      <c r="E103" s="122" t="s">
        <v>114</v>
      </c>
      <c r="F103" s="212"/>
      <c r="G103" s="59"/>
      <c r="H103" s="59"/>
      <c r="I103" s="219" t="str">
        <f t="shared" si="55"/>
        <v>S.I.</v>
      </c>
      <c r="J103" s="235"/>
      <c r="K103" s="61"/>
      <c r="L103" s="61"/>
      <c r="M103" s="225" t="str">
        <f t="shared" si="56"/>
        <v>S.I.</v>
      </c>
      <c r="N103" s="234"/>
      <c r="O103" s="63"/>
      <c r="P103" s="63"/>
      <c r="Q103" s="228" t="str">
        <f t="shared" si="57"/>
        <v>S.I.</v>
      </c>
      <c r="R103" s="233"/>
      <c r="S103" s="65"/>
      <c r="T103" s="65"/>
      <c r="U103" s="223" t="str">
        <f t="shared" si="58"/>
        <v>S.I.</v>
      </c>
      <c r="V103" s="232"/>
      <c r="W103" s="66"/>
      <c r="X103" s="66"/>
      <c r="Y103" s="230" t="str">
        <f t="shared" si="59"/>
        <v>S.I.</v>
      </c>
      <c r="Z103" s="440"/>
      <c r="AA103" s="441"/>
      <c r="AB103" s="441"/>
      <c r="AC103" s="443" t="str">
        <f t="shared" si="60"/>
        <v>S.I.</v>
      </c>
      <c r="AD103" s="446"/>
      <c r="AE103" s="447"/>
      <c r="AF103" s="447"/>
      <c r="AG103" s="449" t="str">
        <f t="shared" si="61"/>
        <v>S.I.</v>
      </c>
      <c r="AH103" s="452"/>
      <c r="AI103" s="453"/>
      <c r="AJ103" s="453"/>
      <c r="AK103" s="455" t="str">
        <f t="shared" si="62"/>
        <v>S.I.</v>
      </c>
      <c r="AL103" s="58"/>
    </row>
    <row r="104" spans="1:38" ht="120.75" customHeight="1" outlineLevel="1">
      <c r="A104" s="100" t="s">
        <v>534</v>
      </c>
      <c r="B104" s="184" t="s">
        <v>556</v>
      </c>
      <c r="C104" s="381" t="s">
        <v>753</v>
      </c>
      <c r="D104" s="100" t="s">
        <v>503</v>
      </c>
      <c r="E104" s="122" t="s">
        <v>114</v>
      </c>
      <c r="F104" s="212"/>
      <c r="G104" s="59"/>
      <c r="H104" s="59"/>
      <c r="I104" s="219" t="str">
        <f t="shared" si="55"/>
        <v>S.I.</v>
      </c>
      <c r="J104" s="235"/>
      <c r="K104" s="61"/>
      <c r="L104" s="61"/>
      <c r="M104" s="225" t="str">
        <f t="shared" si="56"/>
        <v>S.I.</v>
      </c>
      <c r="N104" s="234"/>
      <c r="O104" s="63"/>
      <c r="P104" s="63"/>
      <c r="Q104" s="228" t="str">
        <f t="shared" si="57"/>
        <v>S.I.</v>
      </c>
      <c r="R104" s="233"/>
      <c r="S104" s="65"/>
      <c r="T104" s="65"/>
      <c r="U104" s="223" t="str">
        <f t="shared" si="58"/>
        <v>S.I.</v>
      </c>
      <c r="V104" s="232"/>
      <c r="W104" s="66"/>
      <c r="X104" s="66"/>
      <c r="Y104" s="230" t="str">
        <f t="shared" si="59"/>
        <v>S.I.</v>
      </c>
      <c r="Z104" s="440"/>
      <c r="AA104" s="441"/>
      <c r="AB104" s="441"/>
      <c r="AC104" s="443" t="str">
        <f t="shared" si="60"/>
        <v>S.I.</v>
      </c>
      <c r="AD104" s="446"/>
      <c r="AE104" s="447"/>
      <c r="AF104" s="447"/>
      <c r="AG104" s="449" t="str">
        <f t="shared" si="61"/>
        <v>S.I.</v>
      </c>
      <c r="AH104" s="452"/>
      <c r="AI104" s="453"/>
      <c r="AJ104" s="453"/>
      <c r="AK104" s="455" t="str">
        <f t="shared" si="62"/>
        <v>S.I.</v>
      </c>
      <c r="AL104" s="58"/>
    </row>
    <row r="105" spans="1:38" ht="120.75" customHeight="1" outlineLevel="1">
      <c r="A105" s="100" t="s">
        <v>534</v>
      </c>
      <c r="B105" s="184" t="s">
        <v>556</v>
      </c>
      <c r="C105" s="381" t="s">
        <v>754</v>
      </c>
      <c r="D105" s="103" t="s">
        <v>167</v>
      </c>
      <c r="E105" s="122" t="s">
        <v>114</v>
      </c>
      <c r="F105" s="212"/>
      <c r="G105" s="59"/>
      <c r="H105" s="59"/>
      <c r="I105" s="219" t="str">
        <f t="shared" si="55"/>
        <v>S.I.</v>
      </c>
      <c r="J105" s="235"/>
      <c r="K105" s="61"/>
      <c r="L105" s="61"/>
      <c r="M105" s="225" t="str">
        <f t="shared" si="56"/>
        <v>S.I.</v>
      </c>
      <c r="N105" s="234"/>
      <c r="O105" s="63"/>
      <c r="P105" s="63"/>
      <c r="Q105" s="228" t="str">
        <f t="shared" si="57"/>
        <v>S.I.</v>
      </c>
      <c r="R105" s="233"/>
      <c r="S105" s="65"/>
      <c r="T105" s="65"/>
      <c r="U105" s="223" t="str">
        <f t="shared" si="58"/>
        <v>S.I.</v>
      </c>
      <c r="V105" s="232"/>
      <c r="W105" s="66"/>
      <c r="X105" s="66"/>
      <c r="Y105" s="230" t="str">
        <f t="shared" si="59"/>
        <v>S.I.</v>
      </c>
      <c r="Z105" s="440"/>
      <c r="AA105" s="441"/>
      <c r="AB105" s="441"/>
      <c r="AC105" s="443" t="str">
        <f t="shared" si="60"/>
        <v>S.I.</v>
      </c>
      <c r="AD105" s="446"/>
      <c r="AE105" s="447"/>
      <c r="AF105" s="447"/>
      <c r="AG105" s="449" t="str">
        <f t="shared" si="61"/>
        <v>S.I.</v>
      </c>
      <c r="AH105" s="452"/>
      <c r="AI105" s="453"/>
      <c r="AJ105" s="453"/>
      <c r="AK105" s="455" t="str">
        <f t="shared" si="62"/>
        <v>S.I.</v>
      </c>
      <c r="AL105" s="58"/>
    </row>
    <row r="106" spans="1:38" ht="120.75" customHeight="1" outlineLevel="1">
      <c r="A106" s="100" t="s">
        <v>534</v>
      </c>
      <c r="B106" s="184" t="s">
        <v>556</v>
      </c>
      <c r="C106" s="381" t="s">
        <v>755</v>
      </c>
      <c r="D106" s="103" t="s">
        <v>502</v>
      </c>
      <c r="E106" s="122" t="s">
        <v>114</v>
      </c>
      <c r="F106" s="212"/>
      <c r="G106" s="59"/>
      <c r="H106" s="59"/>
      <c r="I106" s="219" t="str">
        <f t="shared" si="55"/>
        <v>S.I.</v>
      </c>
      <c r="J106" s="235"/>
      <c r="K106" s="61"/>
      <c r="L106" s="61"/>
      <c r="M106" s="225" t="str">
        <f t="shared" si="56"/>
        <v>S.I.</v>
      </c>
      <c r="N106" s="234"/>
      <c r="O106" s="63"/>
      <c r="P106" s="63"/>
      <c r="Q106" s="228" t="str">
        <f t="shared" si="57"/>
        <v>S.I.</v>
      </c>
      <c r="R106" s="233"/>
      <c r="S106" s="65"/>
      <c r="T106" s="65"/>
      <c r="U106" s="223" t="str">
        <f t="shared" si="58"/>
        <v>S.I.</v>
      </c>
      <c r="V106" s="232"/>
      <c r="W106" s="66"/>
      <c r="X106" s="66"/>
      <c r="Y106" s="230" t="str">
        <f t="shared" si="59"/>
        <v>S.I.</v>
      </c>
      <c r="Z106" s="440"/>
      <c r="AA106" s="441"/>
      <c r="AB106" s="441"/>
      <c r="AC106" s="443" t="str">
        <f t="shared" si="60"/>
        <v>S.I.</v>
      </c>
      <c r="AD106" s="446"/>
      <c r="AE106" s="447"/>
      <c r="AF106" s="447"/>
      <c r="AG106" s="449" t="str">
        <f t="shared" si="61"/>
        <v>S.I.</v>
      </c>
      <c r="AH106" s="452"/>
      <c r="AI106" s="453"/>
      <c r="AJ106" s="453"/>
      <c r="AK106" s="455" t="str">
        <f t="shared" si="62"/>
        <v>S.I.</v>
      </c>
      <c r="AL106" s="58"/>
    </row>
    <row r="107" spans="1:38" ht="120.75" customHeight="1" outlineLevel="1">
      <c r="A107" s="100" t="s">
        <v>534</v>
      </c>
      <c r="B107" s="184" t="s">
        <v>556</v>
      </c>
      <c r="C107" s="381" t="s">
        <v>947</v>
      </c>
      <c r="D107" s="103" t="s">
        <v>925</v>
      </c>
      <c r="E107" s="122" t="s">
        <v>114</v>
      </c>
      <c r="F107" s="212"/>
      <c r="G107" s="59"/>
      <c r="H107" s="59"/>
      <c r="I107" s="219" t="str">
        <f t="shared" si="55"/>
        <v>S.I.</v>
      </c>
      <c r="J107" s="235"/>
      <c r="K107" s="61"/>
      <c r="L107" s="61"/>
      <c r="M107" s="225" t="str">
        <f t="shared" si="56"/>
        <v>S.I.</v>
      </c>
      <c r="N107" s="234"/>
      <c r="O107" s="63"/>
      <c r="P107" s="63"/>
      <c r="Q107" s="228" t="str">
        <f t="shared" si="57"/>
        <v>S.I.</v>
      </c>
      <c r="R107" s="233"/>
      <c r="S107" s="65"/>
      <c r="T107" s="65"/>
      <c r="U107" s="223" t="str">
        <f t="shared" si="58"/>
        <v>S.I.</v>
      </c>
      <c r="V107" s="232"/>
      <c r="W107" s="66"/>
      <c r="X107" s="66"/>
      <c r="Y107" s="230" t="str">
        <f t="shared" si="59"/>
        <v>S.I.</v>
      </c>
      <c r="Z107" s="440"/>
      <c r="AA107" s="441"/>
      <c r="AB107" s="441"/>
      <c r="AC107" s="443" t="str">
        <f t="shared" si="60"/>
        <v>S.I.</v>
      </c>
      <c r="AD107" s="446"/>
      <c r="AE107" s="447"/>
      <c r="AF107" s="447"/>
      <c r="AG107" s="449" t="str">
        <f t="shared" si="61"/>
        <v>S.I.</v>
      </c>
      <c r="AH107" s="452"/>
      <c r="AI107" s="453"/>
      <c r="AJ107" s="453"/>
      <c r="AK107" s="455" t="str">
        <f t="shared" si="62"/>
        <v>S.I.</v>
      </c>
      <c r="AL107" s="58"/>
    </row>
    <row r="108" spans="1:38" ht="120.75" customHeight="1" outlineLevel="1">
      <c r="A108" s="100" t="s">
        <v>534</v>
      </c>
      <c r="B108" s="184" t="s">
        <v>556</v>
      </c>
      <c r="C108" s="381" t="s">
        <v>948</v>
      </c>
      <c r="D108" s="103" t="s">
        <v>921</v>
      </c>
      <c r="E108" s="122" t="s">
        <v>114</v>
      </c>
      <c r="F108" s="212"/>
      <c r="G108" s="59"/>
      <c r="H108" s="59"/>
      <c r="I108" s="219" t="str">
        <f t="shared" ref="I108" si="103">IF(AND(F108="DISPONIBLE"),G108/H108*100,IF(AND(F108="NO DISPONIBLE"),"N.D.","S.I."))</f>
        <v>S.I.</v>
      </c>
      <c r="J108" s="235"/>
      <c r="K108" s="61"/>
      <c r="L108" s="61"/>
      <c r="M108" s="225" t="str">
        <f t="shared" ref="M108" si="104">IF(AND(J108="DISPONIBLE"),K108/L108*100,IF(AND(J108="NO DISPONIBLE"),"N.D.","S.I."))</f>
        <v>S.I.</v>
      </c>
      <c r="N108" s="234"/>
      <c r="O108" s="63"/>
      <c r="P108" s="63"/>
      <c r="Q108" s="228" t="str">
        <f t="shared" ref="Q108" si="105">IF(AND(N108="DISPONIBLE"),O108/P108*100,IF(AND(N108="NO DISPONIBLE"),"N.D.","S.I."))</f>
        <v>S.I.</v>
      </c>
      <c r="R108" s="233"/>
      <c r="S108" s="65"/>
      <c r="T108" s="65"/>
      <c r="U108" s="223" t="str">
        <f t="shared" ref="U108" si="106">IF(AND(R108="DISPONIBLE"),S108/T108*100,IF(AND(R108="NO DISPONIBLE"),"N.D.","S.I."))</f>
        <v>S.I.</v>
      </c>
      <c r="V108" s="232"/>
      <c r="W108" s="66"/>
      <c r="X108" s="66"/>
      <c r="Y108" s="230" t="str">
        <f t="shared" ref="Y108" si="107">IF(AND(V108="DISPONIBLE"),W108/X108*100,IF(AND(V108="NO DISPONIBLE"),"N.D.","S.I."))</f>
        <v>S.I.</v>
      </c>
      <c r="Z108" s="440"/>
      <c r="AA108" s="441"/>
      <c r="AB108" s="441"/>
      <c r="AC108" s="443" t="str">
        <f t="shared" si="60"/>
        <v>S.I.</v>
      </c>
      <c r="AD108" s="446"/>
      <c r="AE108" s="447"/>
      <c r="AF108" s="447"/>
      <c r="AG108" s="449" t="str">
        <f t="shared" si="61"/>
        <v>S.I.</v>
      </c>
      <c r="AH108" s="452"/>
      <c r="AI108" s="453"/>
      <c r="AJ108" s="453"/>
      <c r="AK108" s="455" t="str">
        <f t="shared" si="62"/>
        <v>S.I.</v>
      </c>
      <c r="AL108" s="58"/>
    </row>
    <row r="109" spans="1:38" ht="120.75" customHeight="1" outlineLevel="1">
      <c r="A109" s="100" t="s">
        <v>534</v>
      </c>
      <c r="B109" s="184" t="s">
        <v>556</v>
      </c>
      <c r="C109" s="381" t="s">
        <v>756</v>
      </c>
      <c r="D109" s="121" t="s">
        <v>177</v>
      </c>
      <c r="E109" s="122" t="s">
        <v>114</v>
      </c>
      <c r="F109" s="212"/>
      <c r="G109" s="59"/>
      <c r="H109" s="59"/>
      <c r="I109" s="219" t="str">
        <f t="shared" si="55"/>
        <v>S.I.</v>
      </c>
      <c r="J109" s="235"/>
      <c r="K109" s="61"/>
      <c r="L109" s="61"/>
      <c r="M109" s="225" t="str">
        <f t="shared" si="56"/>
        <v>S.I.</v>
      </c>
      <c r="N109" s="234"/>
      <c r="O109" s="63"/>
      <c r="P109" s="63"/>
      <c r="Q109" s="228" t="str">
        <f t="shared" si="57"/>
        <v>S.I.</v>
      </c>
      <c r="R109" s="233"/>
      <c r="S109" s="65"/>
      <c r="T109" s="65"/>
      <c r="U109" s="223" t="str">
        <f t="shared" si="58"/>
        <v>S.I.</v>
      </c>
      <c r="V109" s="232"/>
      <c r="W109" s="66"/>
      <c r="X109" s="66"/>
      <c r="Y109" s="230" t="str">
        <f t="shared" si="59"/>
        <v>S.I.</v>
      </c>
      <c r="Z109" s="440"/>
      <c r="AA109" s="441"/>
      <c r="AB109" s="441"/>
      <c r="AC109" s="443" t="str">
        <f t="shared" si="60"/>
        <v>S.I.</v>
      </c>
      <c r="AD109" s="446"/>
      <c r="AE109" s="447"/>
      <c r="AF109" s="447"/>
      <c r="AG109" s="449" t="str">
        <f t="shared" si="61"/>
        <v>S.I.</v>
      </c>
      <c r="AH109" s="452"/>
      <c r="AI109" s="453"/>
      <c r="AJ109" s="453"/>
      <c r="AK109" s="455" t="str">
        <f t="shared" si="62"/>
        <v>S.I.</v>
      </c>
      <c r="AL109" s="58"/>
    </row>
    <row r="110" spans="1:38" ht="120.75" customHeight="1" outlineLevel="1">
      <c r="A110" s="100" t="s">
        <v>534</v>
      </c>
      <c r="B110" s="184" t="s">
        <v>556</v>
      </c>
      <c r="C110" s="381" t="s">
        <v>757</v>
      </c>
      <c r="D110" s="121" t="s">
        <v>513</v>
      </c>
      <c r="E110" s="122" t="s">
        <v>114</v>
      </c>
      <c r="F110" s="212"/>
      <c r="G110" s="59"/>
      <c r="H110" s="59"/>
      <c r="I110" s="219" t="str">
        <f t="shared" si="55"/>
        <v>S.I.</v>
      </c>
      <c r="J110" s="235"/>
      <c r="K110" s="61"/>
      <c r="L110" s="61"/>
      <c r="M110" s="225" t="str">
        <f t="shared" si="56"/>
        <v>S.I.</v>
      </c>
      <c r="N110" s="234"/>
      <c r="O110" s="63"/>
      <c r="P110" s="63"/>
      <c r="Q110" s="228" t="str">
        <f t="shared" si="57"/>
        <v>S.I.</v>
      </c>
      <c r="R110" s="233"/>
      <c r="S110" s="65"/>
      <c r="T110" s="65"/>
      <c r="U110" s="223" t="str">
        <f t="shared" si="58"/>
        <v>S.I.</v>
      </c>
      <c r="V110" s="232"/>
      <c r="W110" s="66"/>
      <c r="X110" s="66"/>
      <c r="Y110" s="230" t="str">
        <f t="shared" si="59"/>
        <v>S.I.</v>
      </c>
      <c r="Z110" s="440"/>
      <c r="AA110" s="441"/>
      <c r="AB110" s="441"/>
      <c r="AC110" s="443" t="str">
        <f t="shared" si="60"/>
        <v>S.I.</v>
      </c>
      <c r="AD110" s="446"/>
      <c r="AE110" s="447"/>
      <c r="AF110" s="447"/>
      <c r="AG110" s="449" t="str">
        <f t="shared" si="61"/>
        <v>S.I.</v>
      </c>
      <c r="AH110" s="452"/>
      <c r="AI110" s="453"/>
      <c r="AJ110" s="453"/>
      <c r="AK110" s="455" t="str">
        <f t="shared" si="62"/>
        <v>S.I.</v>
      </c>
      <c r="AL110" s="58"/>
    </row>
    <row r="111" spans="1:38" ht="120.75" customHeight="1" outlineLevel="1">
      <c r="A111" s="100" t="s">
        <v>534</v>
      </c>
      <c r="B111" s="184" t="s">
        <v>556</v>
      </c>
      <c r="C111" s="381" t="s">
        <v>758</v>
      </c>
      <c r="D111" s="121" t="s">
        <v>512</v>
      </c>
      <c r="E111" s="122" t="s">
        <v>114</v>
      </c>
      <c r="F111" s="212"/>
      <c r="G111" s="59"/>
      <c r="H111" s="59"/>
      <c r="I111" s="219" t="str">
        <f t="shared" si="55"/>
        <v>S.I.</v>
      </c>
      <c r="J111" s="235"/>
      <c r="K111" s="61"/>
      <c r="L111" s="61"/>
      <c r="M111" s="225" t="str">
        <f t="shared" si="56"/>
        <v>S.I.</v>
      </c>
      <c r="N111" s="234"/>
      <c r="O111" s="63"/>
      <c r="P111" s="63"/>
      <c r="Q111" s="228" t="str">
        <f t="shared" si="57"/>
        <v>S.I.</v>
      </c>
      <c r="R111" s="233"/>
      <c r="S111" s="65"/>
      <c r="T111" s="65"/>
      <c r="U111" s="223" t="str">
        <f t="shared" si="58"/>
        <v>S.I.</v>
      </c>
      <c r="V111" s="232"/>
      <c r="W111" s="66"/>
      <c r="X111" s="66"/>
      <c r="Y111" s="230" t="str">
        <f t="shared" si="59"/>
        <v>S.I.</v>
      </c>
      <c r="Z111" s="440"/>
      <c r="AA111" s="441"/>
      <c r="AB111" s="441"/>
      <c r="AC111" s="443" t="str">
        <f t="shared" si="60"/>
        <v>S.I.</v>
      </c>
      <c r="AD111" s="446"/>
      <c r="AE111" s="447"/>
      <c r="AF111" s="447"/>
      <c r="AG111" s="449" t="str">
        <f t="shared" si="61"/>
        <v>S.I.</v>
      </c>
      <c r="AH111" s="452"/>
      <c r="AI111" s="453"/>
      <c r="AJ111" s="453"/>
      <c r="AK111" s="455" t="str">
        <f t="shared" si="62"/>
        <v>S.I.</v>
      </c>
      <c r="AL111" s="58"/>
    </row>
    <row r="112" spans="1:38" ht="120.75" customHeight="1" outlineLevel="1">
      <c r="A112" s="100" t="s">
        <v>534</v>
      </c>
      <c r="B112" s="184" t="s">
        <v>556</v>
      </c>
      <c r="C112" s="381" t="s">
        <v>759</v>
      </c>
      <c r="D112" s="115" t="s">
        <v>109</v>
      </c>
      <c r="E112" s="122" t="s">
        <v>114</v>
      </c>
      <c r="F112" s="212"/>
      <c r="G112" s="59"/>
      <c r="H112" s="59"/>
      <c r="I112" s="219" t="str">
        <f t="shared" si="55"/>
        <v>S.I.</v>
      </c>
      <c r="J112" s="235"/>
      <c r="K112" s="61"/>
      <c r="L112" s="61"/>
      <c r="M112" s="225" t="str">
        <f t="shared" si="56"/>
        <v>S.I.</v>
      </c>
      <c r="N112" s="234"/>
      <c r="O112" s="63"/>
      <c r="P112" s="63"/>
      <c r="Q112" s="228" t="str">
        <f t="shared" si="57"/>
        <v>S.I.</v>
      </c>
      <c r="R112" s="233"/>
      <c r="S112" s="65"/>
      <c r="T112" s="65"/>
      <c r="U112" s="223" t="str">
        <f t="shared" si="58"/>
        <v>S.I.</v>
      </c>
      <c r="V112" s="232"/>
      <c r="W112" s="66"/>
      <c r="X112" s="66"/>
      <c r="Y112" s="230" t="str">
        <f t="shared" si="59"/>
        <v>S.I.</v>
      </c>
      <c r="Z112" s="440"/>
      <c r="AA112" s="441"/>
      <c r="AB112" s="441"/>
      <c r="AC112" s="443" t="str">
        <f t="shared" si="60"/>
        <v>S.I.</v>
      </c>
      <c r="AD112" s="446"/>
      <c r="AE112" s="447"/>
      <c r="AF112" s="447"/>
      <c r="AG112" s="449" t="str">
        <f t="shared" si="61"/>
        <v>S.I.</v>
      </c>
      <c r="AH112" s="452"/>
      <c r="AI112" s="453"/>
      <c r="AJ112" s="453"/>
      <c r="AK112" s="455" t="str">
        <f t="shared" si="62"/>
        <v>S.I.</v>
      </c>
      <c r="AL112" s="58"/>
    </row>
    <row r="113" spans="1:38" ht="120.75" customHeight="1" outlineLevel="1">
      <c r="A113" s="100" t="s">
        <v>534</v>
      </c>
      <c r="B113" s="184" t="s">
        <v>556</v>
      </c>
      <c r="C113" s="381" t="s">
        <v>760</v>
      </c>
      <c r="D113" s="121" t="s">
        <v>549</v>
      </c>
      <c r="E113" s="122" t="s">
        <v>114</v>
      </c>
      <c r="F113" s="212"/>
      <c r="G113" s="59"/>
      <c r="H113" s="59"/>
      <c r="I113" s="219" t="str">
        <f t="shared" si="55"/>
        <v>S.I.</v>
      </c>
      <c r="J113" s="235"/>
      <c r="K113" s="61"/>
      <c r="L113" s="61"/>
      <c r="M113" s="225" t="str">
        <f t="shared" si="56"/>
        <v>S.I.</v>
      </c>
      <c r="N113" s="234"/>
      <c r="O113" s="63"/>
      <c r="P113" s="63"/>
      <c r="Q113" s="228" t="str">
        <f t="shared" si="57"/>
        <v>S.I.</v>
      </c>
      <c r="R113" s="233"/>
      <c r="S113" s="65"/>
      <c r="T113" s="65"/>
      <c r="U113" s="223" t="str">
        <f t="shared" si="58"/>
        <v>S.I.</v>
      </c>
      <c r="V113" s="232"/>
      <c r="W113" s="66"/>
      <c r="X113" s="66"/>
      <c r="Y113" s="230" t="str">
        <f t="shared" si="59"/>
        <v>S.I.</v>
      </c>
      <c r="Z113" s="440"/>
      <c r="AA113" s="441"/>
      <c r="AB113" s="441"/>
      <c r="AC113" s="443" t="str">
        <f t="shared" si="60"/>
        <v>S.I.</v>
      </c>
      <c r="AD113" s="446"/>
      <c r="AE113" s="447"/>
      <c r="AF113" s="447"/>
      <c r="AG113" s="449" t="str">
        <f t="shared" si="61"/>
        <v>S.I.</v>
      </c>
      <c r="AH113" s="452"/>
      <c r="AI113" s="453"/>
      <c r="AJ113" s="453"/>
      <c r="AK113" s="455" t="str">
        <f t="shared" si="62"/>
        <v>S.I.</v>
      </c>
      <c r="AL113" s="58"/>
    </row>
    <row r="114" spans="1:38" ht="120.75" customHeight="1" outlineLevel="1">
      <c r="A114" s="100" t="s">
        <v>534</v>
      </c>
      <c r="B114" s="184" t="s">
        <v>556</v>
      </c>
      <c r="C114" s="381" t="s">
        <v>949</v>
      </c>
      <c r="D114" s="103" t="s">
        <v>923</v>
      </c>
      <c r="E114" s="122" t="s">
        <v>114</v>
      </c>
      <c r="F114" s="212"/>
      <c r="G114" s="59"/>
      <c r="H114" s="59"/>
      <c r="I114" s="219" t="str">
        <f t="shared" ref="I114" si="108">IF(AND(F114="DISPONIBLE"),G114/H114*100,IF(AND(F114="NO DISPONIBLE"),"N.D.","S.I."))</f>
        <v>S.I.</v>
      </c>
      <c r="J114" s="235"/>
      <c r="K114" s="61"/>
      <c r="L114" s="61"/>
      <c r="M114" s="225" t="str">
        <f t="shared" ref="M114" si="109">IF(AND(J114="DISPONIBLE"),K114/L114*100,IF(AND(J114="NO DISPONIBLE"),"N.D.","S.I."))</f>
        <v>S.I.</v>
      </c>
      <c r="N114" s="234"/>
      <c r="O114" s="63"/>
      <c r="P114" s="63"/>
      <c r="Q114" s="228" t="str">
        <f t="shared" ref="Q114" si="110">IF(AND(N114="DISPONIBLE"),O114/P114*100,IF(AND(N114="NO DISPONIBLE"),"N.D.","S.I."))</f>
        <v>S.I.</v>
      </c>
      <c r="R114" s="233"/>
      <c r="S114" s="65"/>
      <c r="T114" s="65"/>
      <c r="U114" s="223" t="str">
        <f t="shared" ref="U114" si="111">IF(AND(R114="DISPONIBLE"),S114/T114*100,IF(AND(R114="NO DISPONIBLE"),"N.D.","S.I."))</f>
        <v>S.I.</v>
      </c>
      <c r="V114" s="232"/>
      <c r="W114" s="66"/>
      <c r="X114" s="66"/>
      <c r="Y114" s="230" t="str">
        <f t="shared" ref="Y114" si="112">IF(AND(V114="DISPONIBLE"),W114/X114*100,IF(AND(V114="NO DISPONIBLE"),"N.D.","S.I."))</f>
        <v>S.I.</v>
      </c>
      <c r="Z114" s="440"/>
      <c r="AA114" s="441"/>
      <c r="AB114" s="441"/>
      <c r="AC114" s="443" t="str">
        <f t="shared" si="60"/>
        <v>S.I.</v>
      </c>
      <c r="AD114" s="446"/>
      <c r="AE114" s="447"/>
      <c r="AF114" s="447"/>
      <c r="AG114" s="449" t="str">
        <f t="shared" si="61"/>
        <v>S.I.</v>
      </c>
      <c r="AH114" s="452"/>
      <c r="AI114" s="453"/>
      <c r="AJ114" s="453"/>
      <c r="AK114" s="455" t="str">
        <f t="shared" si="62"/>
        <v>S.I.</v>
      </c>
      <c r="AL114" s="58"/>
    </row>
    <row r="115" spans="1:38" ht="120.75" customHeight="1">
      <c r="A115" s="100" t="s">
        <v>535</v>
      </c>
      <c r="B115" s="184" t="s">
        <v>557</v>
      </c>
      <c r="C115" s="381">
        <v>1206</v>
      </c>
      <c r="D115" s="100" t="s">
        <v>201</v>
      </c>
      <c r="E115" s="122" t="s">
        <v>114</v>
      </c>
      <c r="F115" s="212"/>
      <c r="G115" s="214">
        <f>SUM(G117:G128)</f>
        <v>0</v>
      </c>
      <c r="H115" s="214">
        <f>SUM(H117:H128)</f>
        <v>0</v>
      </c>
      <c r="I115" s="219" t="str">
        <f t="shared" si="55"/>
        <v>S.I.</v>
      </c>
      <c r="J115" s="235"/>
      <c r="K115" s="226">
        <f>SUM(K117:K128)</f>
        <v>0</v>
      </c>
      <c r="L115" s="226">
        <f>SUM(L117:L128)</f>
        <v>0</v>
      </c>
      <c r="M115" s="225" t="str">
        <f t="shared" si="56"/>
        <v>S.I.</v>
      </c>
      <c r="N115" s="234"/>
      <c r="O115" s="68">
        <f>SUM(O117:O128)</f>
        <v>0</v>
      </c>
      <c r="P115" s="68">
        <f>SUM(P117:P128)</f>
        <v>0</v>
      </c>
      <c r="Q115" s="228" t="str">
        <f t="shared" si="57"/>
        <v>S.I.</v>
      </c>
      <c r="R115" s="233"/>
      <c r="S115" s="69">
        <f>SUM(S117:S128)</f>
        <v>0</v>
      </c>
      <c r="T115" s="69">
        <f>SUM(T117:T128)</f>
        <v>0</v>
      </c>
      <c r="U115" s="223" t="str">
        <f t="shared" si="58"/>
        <v>S.I.</v>
      </c>
      <c r="V115" s="232"/>
      <c r="W115" s="70">
        <f>SUM(W117:W128)</f>
        <v>0</v>
      </c>
      <c r="X115" s="70">
        <f>SUM(X117:X128)</f>
        <v>0</v>
      </c>
      <c r="Y115" s="230" t="str">
        <f t="shared" si="59"/>
        <v>S.I.</v>
      </c>
      <c r="Z115" s="440"/>
      <c r="AA115" s="442">
        <f>SUM(AA117:AA128)</f>
        <v>0</v>
      </c>
      <c r="AB115" s="442">
        <f>SUM(AB117:AB128)</f>
        <v>0</v>
      </c>
      <c r="AC115" s="443" t="str">
        <f t="shared" si="60"/>
        <v>S.I.</v>
      </c>
      <c r="AD115" s="446"/>
      <c r="AE115" s="448">
        <f>SUM(AE117:AE128)</f>
        <v>0</v>
      </c>
      <c r="AF115" s="448">
        <f>SUM(AF117:AF128)</f>
        <v>0</v>
      </c>
      <c r="AG115" s="449" t="str">
        <f t="shared" si="61"/>
        <v>S.I.</v>
      </c>
      <c r="AH115" s="452"/>
      <c r="AI115" s="454">
        <f>SUM(AI117:AI128)</f>
        <v>0</v>
      </c>
      <c r="AJ115" s="454">
        <f>SUM(AJ117:AJ128)</f>
        <v>0</v>
      </c>
      <c r="AK115" s="455" t="str">
        <f t="shared" si="62"/>
        <v>S.I.</v>
      </c>
      <c r="AL115" s="58"/>
    </row>
    <row r="116" spans="1:38" ht="120.75" customHeight="1" outlineLevel="1">
      <c r="A116" s="100" t="s">
        <v>535</v>
      </c>
      <c r="B116" s="184" t="s">
        <v>557</v>
      </c>
      <c r="C116" s="381">
        <v>1206</v>
      </c>
      <c r="D116" s="100" t="s">
        <v>580</v>
      </c>
      <c r="E116" s="122" t="s">
        <v>114</v>
      </c>
      <c r="F116" s="212"/>
      <c r="G116" s="59"/>
      <c r="H116" s="59"/>
      <c r="I116" s="219" t="str">
        <f t="shared" si="55"/>
        <v>S.I.</v>
      </c>
      <c r="J116" s="235"/>
      <c r="K116" s="61"/>
      <c r="L116" s="61"/>
      <c r="M116" s="225" t="str">
        <f t="shared" si="56"/>
        <v>S.I.</v>
      </c>
      <c r="N116" s="234"/>
      <c r="O116" s="63"/>
      <c r="P116" s="63"/>
      <c r="Q116" s="228" t="str">
        <f t="shared" si="57"/>
        <v>S.I.</v>
      </c>
      <c r="R116" s="233"/>
      <c r="S116" s="65"/>
      <c r="T116" s="65"/>
      <c r="U116" s="223" t="str">
        <f t="shared" si="58"/>
        <v>S.I.</v>
      </c>
      <c r="V116" s="232"/>
      <c r="W116" s="66"/>
      <c r="X116" s="66"/>
      <c r="Y116" s="230" t="str">
        <f t="shared" si="59"/>
        <v>S.I.</v>
      </c>
      <c r="Z116" s="440"/>
      <c r="AA116" s="441"/>
      <c r="AB116" s="441"/>
      <c r="AC116" s="443" t="str">
        <f t="shared" si="60"/>
        <v>S.I.</v>
      </c>
      <c r="AD116" s="446"/>
      <c r="AE116" s="447"/>
      <c r="AF116" s="447"/>
      <c r="AG116" s="449" t="str">
        <f t="shared" si="61"/>
        <v>S.I.</v>
      </c>
      <c r="AH116" s="452"/>
      <c r="AI116" s="453"/>
      <c r="AJ116" s="453"/>
      <c r="AK116" s="455" t="str">
        <f t="shared" si="62"/>
        <v>S.I.</v>
      </c>
      <c r="AL116" s="58"/>
    </row>
    <row r="117" spans="1:38" ht="120.75" customHeight="1" outlineLevel="1">
      <c r="A117" s="100" t="s">
        <v>535</v>
      </c>
      <c r="B117" s="184" t="s">
        <v>557</v>
      </c>
      <c r="C117" s="381" t="s">
        <v>761</v>
      </c>
      <c r="D117" s="121" t="s">
        <v>169</v>
      </c>
      <c r="E117" s="122" t="s">
        <v>114</v>
      </c>
      <c r="F117" s="212"/>
      <c r="G117" s="59"/>
      <c r="H117" s="59"/>
      <c r="I117" s="219" t="str">
        <f t="shared" si="55"/>
        <v>S.I.</v>
      </c>
      <c r="J117" s="235"/>
      <c r="K117" s="61"/>
      <c r="L117" s="61"/>
      <c r="M117" s="225" t="str">
        <f t="shared" si="56"/>
        <v>S.I.</v>
      </c>
      <c r="N117" s="234"/>
      <c r="O117" s="63"/>
      <c r="P117" s="63"/>
      <c r="Q117" s="228" t="str">
        <f t="shared" si="57"/>
        <v>S.I.</v>
      </c>
      <c r="R117" s="233"/>
      <c r="S117" s="65"/>
      <c r="T117" s="65"/>
      <c r="U117" s="223" t="str">
        <f t="shared" si="58"/>
        <v>S.I.</v>
      </c>
      <c r="V117" s="232"/>
      <c r="W117" s="66"/>
      <c r="X117" s="66"/>
      <c r="Y117" s="230" t="str">
        <f t="shared" si="59"/>
        <v>S.I.</v>
      </c>
      <c r="Z117" s="440"/>
      <c r="AA117" s="441"/>
      <c r="AB117" s="441"/>
      <c r="AC117" s="443" t="str">
        <f t="shared" si="60"/>
        <v>S.I.</v>
      </c>
      <c r="AD117" s="446"/>
      <c r="AE117" s="447"/>
      <c r="AF117" s="447"/>
      <c r="AG117" s="449" t="str">
        <f t="shared" si="61"/>
        <v>S.I.</v>
      </c>
      <c r="AH117" s="452"/>
      <c r="AI117" s="453"/>
      <c r="AJ117" s="453"/>
      <c r="AK117" s="455" t="str">
        <f t="shared" si="62"/>
        <v>S.I.</v>
      </c>
      <c r="AL117" s="58"/>
    </row>
    <row r="118" spans="1:38" ht="120.75" customHeight="1" outlineLevel="1">
      <c r="A118" s="100" t="s">
        <v>535</v>
      </c>
      <c r="B118" s="184" t="s">
        <v>557</v>
      </c>
      <c r="C118" s="381" t="s">
        <v>762</v>
      </c>
      <c r="D118" s="121" t="s">
        <v>170</v>
      </c>
      <c r="E118" s="122" t="s">
        <v>114</v>
      </c>
      <c r="F118" s="212"/>
      <c r="G118" s="59"/>
      <c r="H118" s="59"/>
      <c r="I118" s="219" t="str">
        <f t="shared" si="55"/>
        <v>S.I.</v>
      </c>
      <c r="J118" s="235"/>
      <c r="K118" s="61"/>
      <c r="L118" s="61"/>
      <c r="M118" s="225" t="str">
        <f t="shared" si="56"/>
        <v>S.I.</v>
      </c>
      <c r="N118" s="234"/>
      <c r="O118" s="63"/>
      <c r="P118" s="63"/>
      <c r="Q118" s="228" t="str">
        <f t="shared" si="57"/>
        <v>S.I.</v>
      </c>
      <c r="R118" s="233"/>
      <c r="S118" s="65"/>
      <c r="T118" s="65"/>
      <c r="U118" s="223" t="str">
        <f t="shared" si="58"/>
        <v>S.I.</v>
      </c>
      <c r="V118" s="232"/>
      <c r="W118" s="66"/>
      <c r="X118" s="66"/>
      <c r="Y118" s="230" t="str">
        <f t="shared" si="59"/>
        <v>S.I.</v>
      </c>
      <c r="Z118" s="440"/>
      <c r="AA118" s="441"/>
      <c r="AB118" s="441"/>
      <c r="AC118" s="443" t="str">
        <f t="shared" si="60"/>
        <v>S.I.</v>
      </c>
      <c r="AD118" s="446"/>
      <c r="AE118" s="447"/>
      <c r="AF118" s="447"/>
      <c r="AG118" s="449" t="str">
        <f t="shared" si="61"/>
        <v>S.I.</v>
      </c>
      <c r="AH118" s="452"/>
      <c r="AI118" s="453"/>
      <c r="AJ118" s="453"/>
      <c r="AK118" s="455" t="str">
        <f t="shared" si="62"/>
        <v>S.I.</v>
      </c>
      <c r="AL118" s="58"/>
    </row>
    <row r="119" spans="1:38" ht="120.75" customHeight="1" outlineLevel="1">
      <c r="A119" s="100" t="s">
        <v>535</v>
      </c>
      <c r="B119" s="184" t="s">
        <v>557</v>
      </c>
      <c r="C119" s="381" t="s">
        <v>763</v>
      </c>
      <c r="D119" s="100" t="s">
        <v>503</v>
      </c>
      <c r="E119" s="122" t="s">
        <v>114</v>
      </c>
      <c r="F119" s="212"/>
      <c r="G119" s="59"/>
      <c r="H119" s="59"/>
      <c r="I119" s="219" t="str">
        <f t="shared" ref="I119:I128" si="113">IF(AND(F119="DISPONIBLE"),G119/H119*100,IF(AND(F119="NO DISPONIBLE"),"N.D.","S.I."))</f>
        <v>S.I.</v>
      </c>
      <c r="J119" s="235"/>
      <c r="K119" s="61"/>
      <c r="L119" s="61"/>
      <c r="M119" s="225" t="str">
        <f t="shared" ref="M119:M128" si="114">IF(AND(J119="DISPONIBLE"),K119/L119*100,IF(AND(J119="NO DISPONIBLE"),"N.D.","S.I."))</f>
        <v>S.I.</v>
      </c>
      <c r="N119" s="234"/>
      <c r="O119" s="63"/>
      <c r="P119" s="63"/>
      <c r="Q119" s="228" t="str">
        <f t="shared" ref="Q119:Q128" si="115">IF(AND(N119="DISPONIBLE"),O119/P119*100,IF(AND(N119="NO DISPONIBLE"),"N.D.","S.I."))</f>
        <v>S.I.</v>
      </c>
      <c r="R119" s="233"/>
      <c r="S119" s="65"/>
      <c r="T119" s="65"/>
      <c r="U119" s="223" t="str">
        <f t="shared" ref="U119:U128" si="116">IF(AND(R119="DISPONIBLE"),S119/T119*100,IF(AND(R119="NO DISPONIBLE"),"N.D.","S.I."))</f>
        <v>S.I.</v>
      </c>
      <c r="V119" s="232"/>
      <c r="W119" s="66"/>
      <c r="X119" s="66"/>
      <c r="Y119" s="230" t="str">
        <f t="shared" ref="Y119:Y128" si="117">IF(AND(V119="DISPONIBLE"),W119/X119*100,IF(AND(V119="NO DISPONIBLE"),"N.D.","S.I."))</f>
        <v>S.I.</v>
      </c>
      <c r="Z119" s="440"/>
      <c r="AA119" s="441"/>
      <c r="AB119" s="441"/>
      <c r="AC119" s="443" t="str">
        <f t="shared" ref="AC119:AC129" si="118">IF(AND(Z119="DISPONIBLE"),AA119/AB119*100,IF(AND(Z119="NO DISPONIBLE"),"N.D.","S.I."))</f>
        <v>S.I.</v>
      </c>
      <c r="AD119" s="446"/>
      <c r="AE119" s="447"/>
      <c r="AF119" s="447"/>
      <c r="AG119" s="449" t="str">
        <f t="shared" ref="AG119:AG129" si="119">IF(AND(AD119="DISPONIBLE"),AE119/AF119*100,IF(AND(AD119="NO DISPONIBLE"),"N.D.","S.I."))</f>
        <v>S.I.</v>
      </c>
      <c r="AH119" s="452"/>
      <c r="AI119" s="453"/>
      <c r="AJ119" s="453"/>
      <c r="AK119" s="455" t="str">
        <f t="shared" ref="AK119:AK129" si="120">IF(AND(AH119="DISPONIBLE"),AI119/AJ119*100,IF(AND(AH119="NO DISPONIBLE"),"N.D.","S.I."))</f>
        <v>S.I.</v>
      </c>
      <c r="AL119" s="58"/>
    </row>
    <row r="120" spans="1:38" ht="120.75" customHeight="1" outlineLevel="1">
      <c r="A120" s="100" t="s">
        <v>535</v>
      </c>
      <c r="B120" s="184" t="s">
        <v>557</v>
      </c>
      <c r="C120" s="381" t="s">
        <v>764</v>
      </c>
      <c r="D120" s="103" t="s">
        <v>167</v>
      </c>
      <c r="E120" s="122" t="s">
        <v>114</v>
      </c>
      <c r="F120" s="212"/>
      <c r="G120" s="59"/>
      <c r="H120" s="59"/>
      <c r="I120" s="219" t="str">
        <f t="shared" si="113"/>
        <v>S.I.</v>
      </c>
      <c r="J120" s="235"/>
      <c r="K120" s="61"/>
      <c r="L120" s="61"/>
      <c r="M120" s="225" t="str">
        <f t="shared" si="114"/>
        <v>S.I.</v>
      </c>
      <c r="N120" s="234"/>
      <c r="O120" s="63"/>
      <c r="P120" s="63"/>
      <c r="Q120" s="228" t="str">
        <f t="shared" si="115"/>
        <v>S.I.</v>
      </c>
      <c r="R120" s="233"/>
      <c r="S120" s="65"/>
      <c r="T120" s="65"/>
      <c r="U120" s="223" t="str">
        <f t="shared" si="116"/>
        <v>S.I.</v>
      </c>
      <c r="V120" s="232"/>
      <c r="W120" s="66"/>
      <c r="X120" s="66"/>
      <c r="Y120" s="230" t="str">
        <f t="shared" si="117"/>
        <v>S.I.</v>
      </c>
      <c r="Z120" s="440"/>
      <c r="AA120" s="441"/>
      <c r="AB120" s="441"/>
      <c r="AC120" s="443" t="str">
        <f t="shared" si="118"/>
        <v>S.I.</v>
      </c>
      <c r="AD120" s="446"/>
      <c r="AE120" s="447"/>
      <c r="AF120" s="447"/>
      <c r="AG120" s="449" t="str">
        <f t="shared" si="119"/>
        <v>S.I.</v>
      </c>
      <c r="AH120" s="452"/>
      <c r="AI120" s="453"/>
      <c r="AJ120" s="453"/>
      <c r="AK120" s="455" t="str">
        <f t="shared" si="120"/>
        <v>S.I.</v>
      </c>
      <c r="AL120" s="58"/>
    </row>
    <row r="121" spans="1:38" ht="120.75" customHeight="1" outlineLevel="1">
      <c r="A121" s="100" t="s">
        <v>535</v>
      </c>
      <c r="B121" s="184" t="s">
        <v>557</v>
      </c>
      <c r="C121" s="381" t="s">
        <v>765</v>
      </c>
      <c r="D121" s="103" t="s">
        <v>502</v>
      </c>
      <c r="E121" s="122" t="s">
        <v>114</v>
      </c>
      <c r="F121" s="212"/>
      <c r="G121" s="59"/>
      <c r="H121" s="59"/>
      <c r="I121" s="219" t="str">
        <f t="shared" si="113"/>
        <v>S.I.</v>
      </c>
      <c r="J121" s="235"/>
      <c r="K121" s="61"/>
      <c r="L121" s="61"/>
      <c r="M121" s="225" t="str">
        <f t="shared" si="114"/>
        <v>S.I.</v>
      </c>
      <c r="N121" s="234"/>
      <c r="O121" s="63"/>
      <c r="P121" s="63"/>
      <c r="Q121" s="228" t="str">
        <f t="shared" si="115"/>
        <v>S.I.</v>
      </c>
      <c r="R121" s="233"/>
      <c r="S121" s="65"/>
      <c r="T121" s="65"/>
      <c r="U121" s="223" t="str">
        <f t="shared" si="116"/>
        <v>S.I.</v>
      </c>
      <c r="V121" s="232"/>
      <c r="W121" s="66"/>
      <c r="X121" s="66"/>
      <c r="Y121" s="230" t="str">
        <f t="shared" si="117"/>
        <v>S.I.</v>
      </c>
      <c r="Z121" s="440"/>
      <c r="AA121" s="441"/>
      <c r="AB121" s="441"/>
      <c r="AC121" s="443" t="str">
        <f t="shared" si="118"/>
        <v>S.I.</v>
      </c>
      <c r="AD121" s="446"/>
      <c r="AE121" s="447"/>
      <c r="AF121" s="447"/>
      <c r="AG121" s="449" t="str">
        <f t="shared" si="119"/>
        <v>S.I.</v>
      </c>
      <c r="AH121" s="452"/>
      <c r="AI121" s="453"/>
      <c r="AJ121" s="453"/>
      <c r="AK121" s="455" t="str">
        <f t="shared" si="120"/>
        <v>S.I.</v>
      </c>
      <c r="AL121" s="58"/>
    </row>
    <row r="122" spans="1:38" ht="120.75" customHeight="1" outlineLevel="1">
      <c r="A122" s="100" t="s">
        <v>535</v>
      </c>
      <c r="B122" s="184" t="s">
        <v>557</v>
      </c>
      <c r="C122" s="381" t="s">
        <v>950</v>
      </c>
      <c r="D122" s="103" t="s">
        <v>925</v>
      </c>
      <c r="E122" s="122" t="s">
        <v>114</v>
      </c>
      <c r="F122" s="212"/>
      <c r="G122" s="59"/>
      <c r="H122" s="59"/>
      <c r="I122" s="219" t="str">
        <f t="shared" si="113"/>
        <v>S.I.</v>
      </c>
      <c r="J122" s="235"/>
      <c r="K122" s="61"/>
      <c r="L122" s="61"/>
      <c r="M122" s="225" t="str">
        <f t="shared" si="114"/>
        <v>S.I.</v>
      </c>
      <c r="N122" s="234"/>
      <c r="O122" s="63"/>
      <c r="P122" s="63"/>
      <c r="Q122" s="228" t="str">
        <f t="shared" si="115"/>
        <v>S.I.</v>
      </c>
      <c r="R122" s="233"/>
      <c r="S122" s="65"/>
      <c r="T122" s="65"/>
      <c r="U122" s="223" t="str">
        <f t="shared" si="116"/>
        <v>S.I.</v>
      </c>
      <c r="V122" s="232"/>
      <c r="W122" s="66"/>
      <c r="X122" s="66"/>
      <c r="Y122" s="230" t="str">
        <f t="shared" si="117"/>
        <v>S.I.</v>
      </c>
      <c r="Z122" s="440"/>
      <c r="AA122" s="441"/>
      <c r="AB122" s="441"/>
      <c r="AC122" s="443" t="str">
        <f t="shared" si="118"/>
        <v>S.I.</v>
      </c>
      <c r="AD122" s="446"/>
      <c r="AE122" s="447"/>
      <c r="AF122" s="447"/>
      <c r="AG122" s="449" t="str">
        <f t="shared" si="119"/>
        <v>S.I.</v>
      </c>
      <c r="AH122" s="452"/>
      <c r="AI122" s="453"/>
      <c r="AJ122" s="453"/>
      <c r="AK122" s="455" t="str">
        <f t="shared" si="120"/>
        <v>S.I.</v>
      </c>
      <c r="AL122" s="58"/>
    </row>
    <row r="123" spans="1:38" ht="120.75" customHeight="1" outlineLevel="1">
      <c r="A123" s="100" t="s">
        <v>535</v>
      </c>
      <c r="B123" s="184" t="s">
        <v>557</v>
      </c>
      <c r="C123" s="381" t="s">
        <v>951</v>
      </c>
      <c r="D123" s="103" t="s">
        <v>921</v>
      </c>
      <c r="E123" s="122" t="s">
        <v>114</v>
      </c>
      <c r="F123" s="212"/>
      <c r="G123" s="59"/>
      <c r="H123" s="59"/>
      <c r="I123" s="219" t="str">
        <f t="shared" ref="I123" si="121">IF(AND(F123="DISPONIBLE"),G123/H123*100,IF(AND(F123="NO DISPONIBLE"),"N.D.","S.I."))</f>
        <v>S.I.</v>
      </c>
      <c r="J123" s="235"/>
      <c r="K123" s="61"/>
      <c r="L123" s="61"/>
      <c r="M123" s="225" t="str">
        <f t="shared" ref="M123" si="122">IF(AND(J123="DISPONIBLE"),K123/L123*100,IF(AND(J123="NO DISPONIBLE"),"N.D.","S.I."))</f>
        <v>S.I.</v>
      </c>
      <c r="N123" s="234"/>
      <c r="O123" s="63"/>
      <c r="P123" s="63"/>
      <c r="Q123" s="228" t="str">
        <f t="shared" ref="Q123" si="123">IF(AND(N123="DISPONIBLE"),O123/P123*100,IF(AND(N123="NO DISPONIBLE"),"N.D.","S.I."))</f>
        <v>S.I.</v>
      </c>
      <c r="R123" s="233"/>
      <c r="S123" s="65"/>
      <c r="T123" s="65"/>
      <c r="U123" s="223" t="str">
        <f t="shared" ref="U123" si="124">IF(AND(R123="DISPONIBLE"),S123/T123*100,IF(AND(R123="NO DISPONIBLE"),"N.D.","S.I."))</f>
        <v>S.I.</v>
      </c>
      <c r="V123" s="232"/>
      <c r="W123" s="66"/>
      <c r="X123" s="66"/>
      <c r="Y123" s="230" t="str">
        <f t="shared" ref="Y123" si="125">IF(AND(V123="DISPONIBLE"),W123/X123*100,IF(AND(V123="NO DISPONIBLE"),"N.D.","S.I."))</f>
        <v>S.I.</v>
      </c>
      <c r="Z123" s="440"/>
      <c r="AA123" s="441"/>
      <c r="AB123" s="441"/>
      <c r="AC123" s="443" t="str">
        <f t="shared" si="118"/>
        <v>S.I.</v>
      </c>
      <c r="AD123" s="446"/>
      <c r="AE123" s="447"/>
      <c r="AF123" s="447"/>
      <c r="AG123" s="449" t="str">
        <f t="shared" si="119"/>
        <v>S.I.</v>
      </c>
      <c r="AH123" s="452"/>
      <c r="AI123" s="453"/>
      <c r="AJ123" s="453"/>
      <c r="AK123" s="455" t="str">
        <f t="shared" si="120"/>
        <v>S.I.</v>
      </c>
      <c r="AL123" s="58"/>
    </row>
    <row r="124" spans="1:38" ht="120.75" customHeight="1" outlineLevel="1">
      <c r="A124" s="100" t="s">
        <v>535</v>
      </c>
      <c r="B124" s="184" t="s">
        <v>557</v>
      </c>
      <c r="C124" s="381" t="s">
        <v>766</v>
      </c>
      <c r="D124" s="121" t="s">
        <v>177</v>
      </c>
      <c r="E124" s="122" t="s">
        <v>114</v>
      </c>
      <c r="F124" s="212"/>
      <c r="G124" s="59"/>
      <c r="H124" s="59"/>
      <c r="I124" s="219" t="str">
        <f t="shared" si="113"/>
        <v>S.I.</v>
      </c>
      <c r="J124" s="235"/>
      <c r="K124" s="61"/>
      <c r="L124" s="61"/>
      <c r="M124" s="225" t="str">
        <f t="shared" si="114"/>
        <v>S.I.</v>
      </c>
      <c r="N124" s="234"/>
      <c r="O124" s="63"/>
      <c r="P124" s="63"/>
      <c r="Q124" s="228" t="str">
        <f t="shared" si="115"/>
        <v>S.I.</v>
      </c>
      <c r="R124" s="233"/>
      <c r="S124" s="65"/>
      <c r="T124" s="65"/>
      <c r="U124" s="223" t="str">
        <f t="shared" si="116"/>
        <v>S.I.</v>
      </c>
      <c r="V124" s="232"/>
      <c r="W124" s="66"/>
      <c r="X124" s="66"/>
      <c r="Y124" s="230" t="str">
        <f t="shared" si="117"/>
        <v>S.I.</v>
      </c>
      <c r="Z124" s="440"/>
      <c r="AA124" s="441"/>
      <c r="AB124" s="441"/>
      <c r="AC124" s="443" t="str">
        <f t="shared" si="118"/>
        <v>S.I.</v>
      </c>
      <c r="AD124" s="446"/>
      <c r="AE124" s="447"/>
      <c r="AF124" s="447"/>
      <c r="AG124" s="449" t="str">
        <f t="shared" si="119"/>
        <v>S.I.</v>
      </c>
      <c r="AH124" s="452"/>
      <c r="AI124" s="453"/>
      <c r="AJ124" s="453"/>
      <c r="AK124" s="455" t="str">
        <f t="shared" si="120"/>
        <v>S.I.</v>
      </c>
      <c r="AL124" s="58"/>
    </row>
    <row r="125" spans="1:38" ht="120.75" customHeight="1" outlineLevel="1">
      <c r="A125" s="100" t="s">
        <v>535</v>
      </c>
      <c r="B125" s="184" t="s">
        <v>557</v>
      </c>
      <c r="C125" s="381" t="s">
        <v>767</v>
      </c>
      <c r="D125" s="121" t="s">
        <v>513</v>
      </c>
      <c r="E125" s="122" t="s">
        <v>114</v>
      </c>
      <c r="F125" s="212"/>
      <c r="G125" s="59"/>
      <c r="H125" s="59"/>
      <c r="I125" s="219" t="str">
        <f t="shared" si="113"/>
        <v>S.I.</v>
      </c>
      <c r="J125" s="235"/>
      <c r="K125" s="61"/>
      <c r="L125" s="61"/>
      <c r="M125" s="225" t="str">
        <f t="shared" si="114"/>
        <v>S.I.</v>
      </c>
      <c r="N125" s="234"/>
      <c r="O125" s="63"/>
      <c r="P125" s="63"/>
      <c r="Q125" s="228" t="str">
        <f t="shared" si="115"/>
        <v>S.I.</v>
      </c>
      <c r="R125" s="233"/>
      <c r="S125" s="65"/>
      <c r="T125" s="65"/>
      <c r="U125" s="223" t="str">
        <f t="shared" si="116"/>
        <v>S.I.</v>
      </c>
      <c r="V125" s="232"/>
      <c r="W125" s="66"/>
      <c r="X125" s="66"/>
      <c r="Y125" s="230" t="str">
        <f t="shared" si="117"/>
        <v>S.I.</v>
      </c>
      <c r="Z125" s="440"/>
      <c r="AA125" s="441"/>
      <c r="AB125" s="441"/>
      <c r="AC125" s="443" t="str">
        <f t="shared" si="118"/>
        <v>S.I.</v>
      </c>
      <c r="AD125" s="446"/>
      <c r="AE125" s="447"/>
      <c r="AF125" s="447"/>
      <c r="AG125" s="449" t="str">
        <f t="shared" si="119"/>
        <v>S.I.</v>
      </c>
      <c r="AH125" s="452"/>
      <c r="AI125" s="453"/>
      <c r="AJ125" s="453"/>
      <c r="AK125" s="455" t="str">
        <f t="shared" si="120"/>
        <v>S.I.</v>
      </c>
      <c r="AL125" s="58"/>
    </row>
    <row r="126" spans="1:38" ht="120.75" customHeight="1" outlineLevel="1">
      <c r="A126" s="100" t="s">
        <v>535</v>
      </c>
      <c r="B126" s="184" t="s">
        <v>557</v>
      </c>
      <c r="C126" s="381" t="s">
        <v>768</v>
      </c>
      <c r="D126" s="121" t="s">
        <v>512</v>
      </c>
      <c r="E126" s="122" t="s">
        <v>114</v>
      </c>
      <c r="F126" s="212"/>
      <c r="G126" s="59"/>
      <c r="H126" s="59"/>
      <c r="I126" s="219" t="str">
        <f t="shared" si="113"/>
        <v>S.I.</v>
      </c>
      <c r="J126" s="235"/>
      <c r="K126" s="61"/>
      <c r="L126" s="61"/>
      <c r="M126" s="225" t="str">
        <f t="shared" si="114"/>
        <v>S.I.</v>
      </c>
      <c r="N126" s="234"/>
      <c r="O126" s="63"/>
      <c r="P126" s="63"/>
      <c r="Q126" s="228" t="str">
        <f t="shared" si="115"/>
        <v>S.I.</v>
      </c>
      <c r="R126" s="233"/>
      <c r="S126" s="65"/>
      <c r="T126" s="65"/>
      <c r="U126" s="223" t="str">
        <f t="shared" si="116"/>
        <v>S.I.</v>
      </c>
      <c r="V126" s="232"/>
      <c r="W126" s="66"/>
      <c r="X126" s="66"/>
      <c r="Y126" s="230" t="str">
        <f t="shared" si="117"/>
        <v>S.I.</v>
      </c>
      <c r="Z126" s="440"/>
      <c r="AA126" s="441"/>
      <c r="AB126" s="441"/>
      <c r="AC126" s="443" t="str">
        <f t="shared" si="118"/>
        <v>S.I.</v>
      </c>
      <c r="AD126" s="446"/>
      <c r="AE126" s="447"/>
      <c r="AF126" s="447"/>
      <c r="AG126" s="449" t="str">
        <f t="shared" si="119"/>
        <v>S.I.</v>
      </c>
      <c r="AH126" s="452"/>
      <c r="AI126" s="453"/>
      <c r="AJ126" s="453"/>
      <c r="AK126" s="455" t="str">
        <f t="shared" si="120"/>
        <v>S.I.</v>
      </c>
      <c r="AL126" s="58"/>
    </row>
    <row r="127" spans="1:38" ht="120.75" customHeight="1" outlineLevel="1">
      <c r="A127" s="100" t="s">
        <v>535</v>
      </c>
      <c r="B127" s="184" t="s">
        <v>557</v>
      </c>
      <c r="C127" s="381" t="s">
        <v>769</v>
      </c>
      <c r="D127" s="115" t="s">
        <v>109</v>
      </c>
      <c r="E127" s="122" t="s">
        <v>114</v>
      </c>
      <c r="F127" s="212"/>
      <c r="G127" s="59"/>
      <c r="H127" s="59"/>
      <c r="I127" s="219" t="str">
        <f t="shared" si="113"/>
        <v>S.I.</v>
      </c>
      <c r="J127" s="235"/>
      <c r="K127" s="61"/>
      <c r="L127" s="61"/>
      <c r="M127" s="225" t="str">
        <f t="shared" si="114"/>
        <v>S.I.</v>
      </c>
      <c r="N127" s="234"/>
      <c r="O127" s="63"/>
      <c r="P127" s="63"/>
      <c r="Q127" s="228" t="str">
        <f t="shared" si="115"/>
        <v>S.I.</v>
      </c>
      <c r="R127" s="233"/>
      <c r="S127" s="65"/>
      <c r="T127" s="65"/>
      <c r="U127" s="223" t="str">
        <f t="shared" si="116"/>
        <v>S.I.</v>
      </c>
      <c r="V127" s="232"/>
      <c r="W127" s="66"/>
      <c r="X127" s="66"/>
      <c r="Y127" s="230" t="str">
        <f t="shared" si="117"/>
        <v>S.I.</v>
      </c>
      <c r="Z127" s="440"/>
      <c r="AA127" s="441"/>
      <c r="AB127" s="441"/>
      <c r="AC127" s="443" t="str">
        <f t="shared" si="118"/>
        <v>S.I.</v>
      </c>
      <c r="AD127" s="446"/>
      <c r="AE127" s="447"/>
      <c r="AF127" s="447"/>
      <c r="AG127" s="449" t="str">
        <f t="shared" si="119"/>
        <v>S.I.</v>
      </c>
      <c r="AH127" s="452"/>
      <c r="AI127" s="453"/>
      <c r="AJ127" s="453"/>
      <c r="AK127" s="455" t="str">
        <f t="shared" si="120"/>
        <v>S.I.</v>
      </c>
      <c r="AL127" s="58"/>
    </row>
    <row r="128" spans="1:38" ht="120.75" customHeight="1" outlineLevel="1">
      <c r="A128" s="100" t="s">
        <v>535</v>
      </c>
      <c r="B128" s="184" t="s">
        <v>557</v>
      </c>
      <c r="C128" s="381" t="s">
        <v>770</v>
      </c>
      <c r="D128" s="121" t="s">
        <v>549</v>
      </c>
      <c r="E128" s="122" t="s">
        <v>114</v>
      </c>
      <c r="F128" s="212"/>
      <c r="G128" s="59"/>
      <c r="H128" s="59"/>
      <c r="I128" s="219" t="str">
        <f t="shared" si="113"/>
        <v>S.I.</v>
      </c>
      <c r="J128" s="235"/>
      <c r="K128" s="61"/>
      <c r="L128" s="61"/>
      <c r="M128" s="225" t="str">
        <f t="shared" si="114"/>
        <v>S.I.</v>
      </c>
      <c r="N128" s="234"/>
      <c r="O128" s="63"/>
      <c r="P128" s="63"/>
      <c r="Q128" s="228" t="str">
        <f t="shared" si="115"/>
        <v>S.I.</v>
      </c>
      <c r="R128" s="233"/>
      <c r="S128" s="65"/>
      <c r="T128" s="65"/>
      <c r="U128" s="223" t="str">
        <f t="shared" si="116"/>
        <v>S.I.</v>
      </c>
      <c r="V128" s="232"/>
      <c r="W128" s="66"/>
      <c r="X128" s="66"/>
      <c r="Y128" s="230" t="str">
        <f t="shared" si="117"/>
        <v>S.I.</v>
      </c>
      <c r="Z128" s="440"/>
      <c r="AA128" s="441"/>
      <c r="AB128" s="441"/>
      <c r="AC128" s="443" t="str">
        <f t="shared" si="118"/>
        <v>S.I.</v>
      </c>
      <c r="AD128" s="446"/>
      <c r="AE128" s="447"/>
      <c r="AF128" s="447"/>
      <c r="AG128" s="449" t="str">
        <f t="shared" si="119"/>
        <v>S.I.</v>
      </c>
      <c r="AH128" s="452"/>
      <c r="AI128" s="453"/>
      <c r="AJ128" s="453"/>
      <c r="AK128" s="455" t="str">
        <f t="shared" si="120"/>
        <v>S.I.</v>
      </c>
      <c r="AL128" s="58"/>
    </row>
    <row r="129" spans="1:38" ht="120.75" customHeight="1" outlineLevel="1">
      <c r="A129" s="100" t="s">
        <v>535</v>
      </c>
      <c r="B129" s="184" t="s">
        <v>557</v>
      </c>
      <c r="C129" s="381" t="s">
        <v>952</v>
      </c>
      <c r="D129" s="103" t="s">
        <v>923</v>
      </c>
      <c r="E129" s="122" t="s">
        <v>114</v>
      </c>
      <c r="F129" s="212"/>
      <c r="G129" s="59"/>
      <c r="H129" s="59"/>
      <c r="I129" s="219" t="str">
        <f t="shared" ref="I129" si="126">IF(AND(F129="DISPONIBLE"),G129/H129*100,IF(AND(F129="NO DISPONIBLE"),"N.D.","S.I."))</f>
        <v>S.I.</v>
      </c>
      <c r="J129" s="235"/>
      <c r="K129" s="61"/>
      <c r="L129" s="61"/>
      <c r="M129" s="225" t="str">
        <f t="shared" ref="M129" si="127">IF(AND(J129="DISPONIBLE"),K129/L129*100,IF(AND(J129="NO DISPONIBLE"),"N.D.","S.I."))</f>
        <v>S.I.</v>
      </c>
      <c r="N129" s="234"/>
      <c r="O129" s="63"/>
      <c r="P129" s="63"/>
      <c r="Q129" s="228" t="str">
        <f t="shared" ref="Q129" si="128">IF(AND(N129="DISPONIBLE"),O129/P129*100,IF(AND(N129="NO DISPONIBLE"),"N.D.","S.I."))</f>
        <v>S.I.</v>
      </c>
      <c r="R129" s="233"/>
      <c r="S129" s="65"/>
      <c r="T129" s="65"/>
      <c r="U129" s="223" t="str">
        <f t="shared" ref="U129" si="129">IF(AND(R129="DISPONIBLE"),S129/T129*100,IF(AND(R129="NO DISPONIBLE"),"N.D.","S.I."))</f>
        <v>S.I.</v>
      </c>
      <c r="V129" s="232"/>
      <c r="W129" s="66"/>
      <c r="X129" s="66"/>
      <c r="Y129" s="230" t="str">
        <f t="shared" ref="Y129" si="130">IF(AND(V129="DISPONIBLE"),W129/X129*100,IF(AND(V129="NO DISPONIBLE"),"N.D.","S.I."))</f>
        <v>S.I.</v>
      </c>
      <c r="Z129" s="440"/>
      <c r="AA129" s="441"/>
      <c r="AB129" s="441"/>
      <c r="AC129" s="443" t="str">
        <f t="shared" si="118"/>
        <v>S.I.</v>
      </c>
      <c r="AD129" s="446"/>
      <c r="AE129" s="447"/>
      <c r="AF129" s="447"/>
      <c r="AG129" s="449" t="str">
        <f t="shared" si="119"/>
        <v>S.I.</v>
      </c>
      <c r="AH129" s="452"/>
      <c r="AI129" s="453"/>
      <c r="AJ129" s="453"/>
      <c r="AK129" s="455" t="str">
        <f t="shared" si="120"/>
        <v>S.I.</v>
      </c>
      <c r="AL129" s="58"/>
    </row>
    <row r="149" spans="1:1">
      <c r="A149" s="174"/>
    </row>
  </sheetData>
  <sheetProtection algorithmName="SHA-512" hashValue="Ob6CMX250/CyqDwgvmWwwZjdA9etKouYNHZ9AeEbvj+cSxI+ccAqWJen4S4I1ySlv7HjsszQcx3DHAopXKtnRA==" saltValue="4D8bcrTmBg5dVJ4s6BsWVQ==" spinCount="100000" sheet="1" objects="1" scenarios="1"/>
  <autoFilter ref="A7:AL129" xr:uid="{00000000-0009-0000-0000-000005000000}"/>
  <dataConsolidate/>
  <conditionalFormatting sqref="F7:F8 J7:J8 N7:N8 R7:R8 V7:V8 V10:V12 R10:R12 N10:N12 J10:J12 F10:F12 F14:F16 J14:J16 N14:N16 R14:R16 V14:V16 V18:V20 R18:R20 N18:N20 J18:J20 F18:F20 F22:F24 J22:J24 N22:N24 R22:R24 V22:V24 F49:F53 J49:J53 N49:N53 R49:R53 V49:V53 V55:V61 R55:R61 N55:N61 J55:J61 F55:F61 F64:F68 J64:J68 N64:N68 R64:R68 V64:V68 V70:V76 R70:R76 N70:N76 J70:J76 F70:F76 F79:F83 J79:J83 N79:N83 R79:R83 V79:V83 V85:V91 R85:R91 N85:N91 J85:J91 F85:F91 F94:F98 J94:J98 N94:N98 R94:R98 V94:V98 V100:V106 R100:R106 N100:N106 J100:J106 F100:F106 F109:F113 J109:J113 N109:N113 R109:R113 V109:V113 V115:V121 R115:R121 N115:N121 J115:J121 F115:F121 F124:F128 J124:J128 N124:N128 R124:R128 V124:V128 V35:V46 R35:R46 N35:N46 J35:J46 F35:F46 F27:F29 J27:J29 N27:N29 R27:R29 V27:V29 V31:V33 R31:R33 N31:N33 J31:J33 F31:F33">
    <cfRule type="expression" dxfId="1118" priority="135">
      <formula>"SIN DILIGENCIAR"</formula>
    </cfRule>
  </conditionalFormatting>
  <conditionalFormatting sqref="V9 R9 N9 J9 F9">
    <cfRule type="expression" dxfId="1117" priority="130">
      <formula>"SIN DILIGENCIAR"</formula>
    </cfRule>
  </conditionalFormatting>
  <conditionalFormatting sqref="V13 R13 N13 J13 F13">
    <cfRule type="expression" dxfId="1116" priority="129">
      <formula>"SIN DILIGENCIAR"</formula>
    </cfRule>
  </conditionalFormatting>
  <conditionalFormatting sqref="F17 J17 N17 R17 V17">
    <cfRule type="expression" dxfId="1115" priority="128">
      <formula>"SIN DILIGENCIAR"</formula>
    </cfRule>
  </conditionalFormatting>
  <conditionalFormatting sqref="V21 R21 N21 J21 F21">
    <cfRule type="expression" dxfId="1114" priority="127">
      <formula>"SIN DILIGENCIAR"</formula>
    </cfRule>
  </conditionalFormatting>
  <conditionalFormatting sqref="F25 J25 N25 R25 V25">
    <cfRule type="expression" dxfId="1113" priority="126">
      <formula>"SIN DILIGENCIAR"</formula>
    </cfRule>
  </conditionalFormatting>
  <conditionalFormatting sqref="V34 R34 N34 J34 F34">
    <cfRule type="expression" dxfId="1112" priority="123">
      <formula>"SIN DILIGENCIAR"</formula>
    </cfRule>
  </conditionalFormatting>
  <conditionalFormatting sqref="V26 R26 N26 J26 F26">
    <cfRule type="expression" dxfId="1111" priority="107">
      <formula>"SIN DILIGENCIAR"</formula>
    </cfRule>
  </conditionalFormatting>
  <conditionalFormatting sqref="V48 R48 N48 J48 F48">
    <cfRule type="expression" dxfId="1110" priority="103">
      <formula>"SIN DILIGENCIAR"</formula>
    </cfRule>
  </conditionalFormatting>
  <conditionalFormatting sqref="V47 R47 N47 J47 F47">
    <cfRule type="expression" dxfId="1109" priority="102">
      <formula>"SIN DILIGENCIAR"</formula>
    </cfRule>
  </conditionalFormatting>
  <conditionalFormatting sqref="F54 J54 N54 R54 V54">
    <cfRule type="expression" dxfId="1108" priority="101">
      <formula>"SIN DILIGENCIAR"</formula>
    </cfRule>
  </conditionalFormatting>
  <conditionalFormatting sqref="V63 R63 N63 J63 F63">
    <cfRule type="expression" dxfId="1107" priority="100">
      <formula>"SIN DILIGENCIAR"</formula>
    </cfRule>
  </conditionalFormatting>
  <conditionalFormatting sqref="V62 R62 N62 J62 F62">
    <cfRule type="expression" dxfId="1106" priority="99">
      <formula>"SIN DILIGENCIAR"</formula>
    </cfRule>
  </conditionalFormatting>
  <conditionalFormatting sqref="F69 J69 N69 R69 V69">
    <cfRule type="expression" dxfId="1105" priority="98">
      <formula>"SIN DILIGENCIAR"</formula>
    </cfRule>
  </conditionalFormatting>
  <conditionalFormatting sqref="V78 R78 N78 J78 F78">
    <cfRule type="expression" dxfId="1104" priority="97">
      <formula>"SIN DILIGENCIAR"</formula>
    </cfRule>
  </conditionalFormatting>
  <conditionalFormatting sqref="V77 R77 N77 J77 F77">
    <cfRule type="expression" dxfId="1103" priority="96">
      <formula>"SIN DILIGENCIAR"</formula>
    </cfRule>
  </conditionalFormatting>
  <conditionalFormatting sqref="F84 J84 N84 R84 V84">
    <cfRule type="expression" dxfId="1102" priority="95">
      <formula>"SIN DILIGENCIAR"</formula>
    </cfRule>
  </conditionalFormatting>
  <conditionalFormatting sqref="V93 R93 N93 J93 F93">
    <cfRule type="expression" dxfId="1101" priority="94">
      <formula>"SIN DILIGENCIAR"</formula>
    </cfRule>
  </conditionalFormatting>
  <conditionalFormatting sqref="V92 R92 N92 J92 F92">
    <cfRule type="expression" dxfId="1100" priority="93">
      <formula>"SIN DILIGENCIAR"</formula>
    </cfRule>
  </conditionalFormatting>
  <conditionalFormatting sqref="F99 J99 N99 R99 V99">
    <cfRule type="expression" dxfId="1099" priority="92">
      <formula>"SIN DILIGENCIAR"</formula>
    </cfRule>
  </conditionalFormatting>
  <conditionalFormatting sqref="V108 R108 N108 J108 F108">
    <cfRule type="expression" dxfId="1098" priority="91">
      <formula>"SIN DILIGENCIAR"</formula>
    </cfRule>
  </conditionalFormatting>
  <conditionalFormatting sqref="V107 R107 N107 J107 F107">
    <cfRule type="expression" dxfId="1097" priority="90">
      <formula>"SIN DILIGENCIAR"</formula>
    </cfRule>
  </conditionalFormatting>
  <conditionalFormatting sqref="F114 J114 N114 R114 V114">
    <cfRule type="expression" dxfId="1096" priority="89">
      <formula>"SIN DILIGENCIAR"</formula>
    </cfRule>
  </conditionalFormatting>
  <conditionalFormatting sqref="V123 R123 N123 J123 F123">
    <cfRule type="expression" dxfId="1095" priority="88">
      <formula>"SIN DILIGENCIAR"</formula>
    </cfRule>
  </conditionalFormatting>
  <conditionalFormatting sqref="V122 R122 N122 J122 F122">
    <cfRule type="expression" dxfId="1094" priority="87">
      <formula>"SIN DILIGENCIAR"</formula>
    </cfRule>
  </conditionalFormatting>
  <conditionalFormatting sqref="F129 J129 N129 R129 V129">
    <cfRule type="expression" dxfId="1093" priority="86">
      <formula>"SIN DILIGENCIAR"</formula>
    </cfRule>
  </conditionalFormatting>
  <conditionalFormatting sqref="F30 J30 N30 R30 V30">
    <cfRule type="expression" dxfId="1092" priority="82">
      <formula>"SIN DILIGENCIAR"</formula>
    </cfRule>
  </conditionalFormatting>
  <conditionalFormatting sqref="Z7:Z8 Z10:Z12 Z14:Z16 Z18:Z20 Z22:Z24 Z49:Z53 Z55:Z61 Z64:Z68 Z70:Z76 Z79:Z83 Z85:Z91 Z94:Z98 Z100:Z106 Z109:Z113 Z115:Z121 Z124:Z128 Z35:Z46 Z27:Z29 Z31:Z33">
    <cfRule type="expression" dxfId="1091" priority="81">
      <formula>"SIN DILIGENCIAR"</formula>
    </cfRule>
  </conditionalFormatting>
  <conditionalFormatting sqref="Z9">
    <cfRule type="expression" dxfId="1090" priority="80">
      <formula>"SIN DILIGENCIAR"</formula>
    </cfRule>
  </conditionalFormatting>
  <conditionalFormatting sqref="Z13">
    <cfRule type="expression" dxfId="1089" priority="79">
      <formula>"SIN DILIGENCIAR"</formula>
    </cfRule>
  </conditionalFormatting>
  <conditionalFormatting sqref="Z17">
    <cfRule type="expression" dxfId="1088" priority="78">
      <formula>"SIN DILIGENCIAR"</formula>
    </cfRule>
  </conditionalFormatting>
  <conditionalFormatting sqref="Z21">
    <cfRule type="expression" dxfId="1087" priority="77">
      <formula>"SIN DILIGENCIAR"</formula>
    </cfRule>
  </conditionalFormatting>
  <conditionalFormatting sqref="Z25">
    <cfRule type="expression" dxfId="1086" priority="76">
      <formula>"SIN DILIGENCIAR"</formula>
    </cfRule>
  </conditionalFormatting>
  <conditionalFormatting sqref="Z34">
    <cfRule type="expression" dxfId="1085" priority="75">
      <formula>"SIN DILIGENCIAR"</formula>
    </cfRule>
  </conditionalFormatting>
  <conditionalFormatting sqref="Z26">
    <cfRule type="expression" dxfId="1084" priority="74">
      <formula>"SIN DILIGENCIAR"</formula>
    </cfRule>
  </conditionalFormatting>
  <conditionalFormatting sqref="Z48">
    <cfRule type="expression" dxfId="1083" priority="73">
      <formula>"SIN DILIGENCIAR"</formula>
    </cfRule>
  </conditionalFormatting>
  <conditionalFormatting sqref="Z47">
    <cfRule type="expression" dxfId="1082" priority="72">
      <formula>"SIN DILIGENCIAR"</formula>
    </cfRule>
  </conditionalFormatting>
  <conditionalFormatting sqref="Z54">
    <cfRule type="expression" dxfId="1081" priority="71">
      <formula>"SIN DILIGENCIAR"</formula>
    </cfRule>
  </conditionalFormatting>
  <conditionalFormatting sqref="Z63">
    <cfRule type="expression" dxfId="1080" priority="70">
      <formula>"SIN DILIGENCIAR"</formula>
    </cfRule>
  </conditionalFormatting>
  <conditionalFormatting sqref="Z62">
    <cfRule type="expression" dxfId="1079" priority="69">
      <formula>"SIN DILIGENCIAR"</formula>
    </cfRule>
  </conditionalFormatting>
  <conditionalFormatting sqref="Z69">
    <cfRule type="expression" dxfId="1078" priority="68">
      <formula>"SIN DILIGENCIAR"</formula>
    </cfRule>
  </conditionalFormatting>
  <conditionalFormatting sqref="Z78">
    <cfRule type="expression" dxfId="1077" priority="67">
      <formula>"SIN DILIGENCIAR"</formula>
    </cfRule>
  </conditionalFormatting>
  <conditionalFormatting sqref="Z77">
    <cfRule type="expression" dxfId="1076" priority="66">
      <formula>"SIN DILIGENCIAR"</formula>
    </cfRule>
  </conditionalFormatting>
  <conditionalFormatting sqref="Z84">
    <cfRule type="expression" dxfId="1075" priority="65">
      <formula>"SIN DILIGENCIAR"</formula>
    </cfRule>
  </conditionalFormatting>
  <conditionalFormatting sqref="Z93">
    <cfRule type="expression" dxfId="1074" priority="64">
      <formula>"SIN DILIGENCIAR"</formula>
    </cfRule>
  </conditionalFormatting>
  <conditionalFormatting sqref="Z92">
    <cfRule type="expression" dxfId="1073" priority="63">
      <formula>"SIN DILIGENCIAR"</formula>
    </cfRule>
  </conditionalFormatting>
  <conditionalFormatting sqref="Z99">
    <cfRule type="expression" dxfId="1072" priority="62">
      <formula>"SIN DILIGENCIAR"</formula>
    </cfRule>
  </conditionalFormatting>
  <conditionalFormatting sqref="Z108">
    <cfRule type="expression" dxfId="1071" priority="61">
      <formula>"SIN DILIGENCIAR"</formula>
    </cfRule>
  </conditionalFormatting>
  <conditionalFormatting sqref="Z107">
    <cfRule type="expression" dxfId="1070" priority="60">
      <formula>"SIN DILIGENCIAR"</formula>
    </cfRule>
  </conditionalFormatting>
  <conditionalFormatting sqref="Z114">
    <cfRule type="expression" dxfId="1069" priority="59">
      <formula>"SIN DILIGENCIAR"</formula>
    </cfRule>
  </conditionalFormatting>
  <conditionalFormatting sqref="Z123">
    <cfRule type="expression" dxfId="1068" priority="58">
      <formula>"SIN DILIGENCIAR"</formula>
    </cfRule>
  </conditionalFormatting>
  <conditionalFormatting sqref="Z122">
    <cfRule type="expression" dxfId="1067" priority="57">
      <formula>"SIN DILIGENCIAR"</formula>
    </cfRule>
  </conditionalFormatting>
  <conditionalFormatting sqref="Z129">
    <cfRule type="expression" dxfId="1066" priority="56">
      <formula>"SIN DILIGENCIAR"</formula>
    </cfRule>
  </conditionalFormatting>
  <conditionalFormatting sqref="Z30">
    <cfRule type="expression" dxfId="1065" priority="55">
      <formula>"SIN DILIGENCIAR"</formula>
    </cfRule>
  </conditionalFormatting>
  <conditionalFormatting sqref="AD7:AD8 AD10:AD12 AD14:AD16 AD18:AD20 AD22:AD24 AD49:AD53 AD55:AD61 AD64:AD68 AD70:AD76 AD79:AD83 AD85:AD91 AD94:AD98 AD100:AD106 AD109:AD113 AD115:AD121 AD124:AD128 AD35:AD46 AD27:AD29 AD31:AD33">
    <cfRule type="expression" dxfId="1064" priority="54">
      <formula>"SIN DILIGENCIAR"</formula>
    </cfRule>
  </conditionalFormatting>
  <conditionalFormatting sqref="AD9">
    <cfRule type="expression" dxfId="1063" priority="53">
      <formula>"SIN DILIGENCIAR"</formula>
    </cfRule>
  </conditionalFormatting>
  <conditionalFormatting sqref="AD13">
    <cfRule type="expression" dxfId="1062" priority="52">
      <formula>"SIN DILIGENCIAR"</formula>
    </cfRule>
  </conditionalFormatting>
  <conditionalFormatting sqref="AD17">
    <cfRule type="expression" dxfId="1061" priority="51">
      <formula>"SIN DILIGENCIAR"</formula>
    </cfRule>
  </conditionalFormatting>
  <conditionalFormatting sqref="AD21">
    <cfRule type="expression" dxfId="1060" priority="50">
      <formula>"SIN DILIGENCIAR"</formula>
    </cfRule>
  </conditionalFormatting>
  <conditionalFormatting sqref="AD25">
    <cfRule type="expression" dxfId="1059" priority="49">
      <formula>"SIN DILIGENCIAR"</formula>
    </cfRule>
  </conditionalFormatting>
  <conditionalFormatting sqref="AD34">
    <cfRule type="expression" dxfId="1058" priority="48">
      <formula>"SIN DILIGENCIAR"</formula>
    </cfRule>
  </conditionalFormatting>
  <conditionalFormatting sqref="AD26">
    <cfRule type="expression" dxfId="1057" priority="47">
      <formula>"SIN DILIGENCIAR"</formula>
    </cfRule>
  </conditionalFormatting>
  <conditionalFormatting sqref="AD48">
    <cfRule type="expression" dxfId="1056" priority="46">
      <formula>"SIN DILIGENCIAR"</formula>
    </cfRule>
  </conditionalFormatting>
  <conditionalFormatting sqref="AD47">
    <cfRule type="expression" dxfId="1055" priority="45">
      <formula>"SIN DILIGENCIAR"</formula>
    </cfRule>
  </conditionalFormatting>
  <conditionalFormatting sqref="AD54">
    <cfRule type="expression" dxfId="1054" priority="44">
      <formula>"SIN DILIGENCIAR"</formula>
    </cfRule>
  </conditionalFormatting>
  <conditionalFormatting sqref="AD63">
    <cfRule type="expression" dxfId="1053" priority="43">
      <formula>"SIN DILIGENCIAR"</formula>
    </cfRule>
  </conditionalFormatting>
  <conditionalFormatting sqref="AD62">
    <cfRule type="expression" dxfId="1052" priority="42">
      <formula>"SIN DILIGENCIAR"</formula>
    </cfRule>
  </conditionalFormatting>
  <conditionalFormatting sqref="AD69">
    <cfRule type="expression" dxfId="1051" priority="41">
      <formula>"SIN DILIGENCIAR"</formula>
    </cfRule>
  </conditionalFormatting>
  <conditionalFormatting sqref="AD78">
    <cfRule type="expression" dxfId="1050" priority="40">
      <formula>"SIN DILIGENCIAR"</formula>
    </cfRule>
  </conditionalFormatting>
  <conditionalFormatting sqref="AD77">
    <cfRule type="expression" dxfId="1049" priority="39">
      <formula>"SIN DILIGENCIAR"</formula>
    </cfRule>
  </conditionalFormatting>
  <conditionalFormatting sqref="AD84">
    <cfRule type="expression" dxfId="1048" priority="38">
      <formula>"SIN DILIGENCIAR"</formula>
    </cfRule>
  </conditionalFormatting>
  <conditionalFormatting sqref="AD93">
    <cfRule type="expression" dxfId="1047" priority="37">
      <formula>"SIN DILIGENCIAR"</formula>
    </cfRule>
  </conditionalFormatting>
  <conditionalFormatting sqref="AD92">
    <cfRule type="expression" dxfId="1046" priority="36">
      <formula>"SIN DILIGENCIAR"</formula>
    </cfRule>
  </conditionalFormatting>
  <conditionalFormatting sqref="AD99">
    <cfRule type="expression" dxfId="1045" priority="35">
      <formula>"SIN DILIGENCIAR"</formula>
    </cfRule>
  </conditionalFormatting>
  <conditionalFormatting sqref="AD108">
    <cfRule type="expression" dxfId="1044" priority="34">
      <formula>"SIN DILIGENCIAR"</formula>
    </cfRule>
  </conditionalFormatting>
  <conditionalFormatting sqref="AD107">
    <cfRule type="expression" dxfId="1043" priority="33">
      <formula>"SIN DILIGENCIAR"</formula>
    </cfRule>
  </conditionalFormatting>
  <conditionalFormatting sqref="AD114">
    <cfRule type="expression" dxfId="1042" priority="32">
      <formula>"SIN DILIGENCIAR"</formula>
    </cfRule>
  </conditionalFormatting>
  <conditionalFormatting sqref="AD123">
    <cfRule type="expression" dxfId="1041" priority="31">
      <formula>"SIN DILIGENCIAR"</formula>
    </cfRule>
  </conditionalFormatting>
  <conditionalFormatting sqref="AD122">
    <cfRule type="expression" dxfId="1040" priority="30">
      <formula>"SIN DILIGENCIAR"</formula>
    </cfRule>
  </conditionalFormatting>
  <conditionalFormatting sqref="AD129">
    <cfRule type="expression" dxfId="1039" priority="29">
      <formula>"SIN DILIGENCIAR"</formula>
    </cfRule>
  </conditionalFormatting>
  <conditionalFormatting sqref="AD30">
    <cfRule type="expression" dxfId="1038" priority="28">
      <formula>"SIN DILIGENCIAR"</formula>
    </cfRule>
  </conditionalFormatting>
  <conditionalFormatting sqref="AH7:AH8 AH10:AH12 AH14:AH16 AH18:AH20 AH22:AH24 AH49:AH53 AH55:AH61 AH64:AH68 AH70:AH76 AH79:AH83 AH85:AH91 AH94:AH98 AH100:AH106 AH109:AH113 AH115:AH121 AH124:AH128 AH35:AH46 AH27:AH29 AH31:AH33">
    <cfRule type="expression" dxfId="1037" priority="27">
      <formula>"SIN DILIGENCIAR"</formula>
    </cfRule>
  </conditionalFormatting>
  <conditionalFormatting sqref="AH9">
    <cfRule type="expression" dxfId="1036" priority="26">
      <formula>"SIN DILIGENCIAR"</formula>
    </cfRule>
  </conditionalFormatting>
  <conditionalFormatting sqref="AH13">
    <cfRule type="expression" dxfId="1035" priority="25">
      <formula>"SIN DILIGENCIAR"</formula>
    </cfRule>
  </conditionalFormatting>
  <conditionalFormatting sqref="AH17">
    <cfRule type="expression" dxfId="1034" priority="24">
      <formula>"SIN DILIGENCIAR"</formula>
    </cfRule>
  </conditionalFormatting>
  <conditionalFormatting sqref="AH21">
    <cfRule type="expression" dxfId="1033" priority="23">
      <formula>"SIN DILIGENCIAR"</formula>
    </cfRule>
  </conditionalFormatting>
  <conditionalFormatting sqref="AH25">
    <cfRule type="expression" dxfId="1032" priority="22">
      <formula>"SIN DILIGENCIAR"</formula>
    </cfRule>
  </conditionalFormatting>
  <conditionalFormatting sqref="AH34">
    <cfRule type="expression" dxfId="1031" priority="21">
      <formula>"SIN DILIGENCIAR"</formula>
    </cfRule>
  </conditionalFormatting>
  <conditionalFormatting sqref="AH26">
    <cfRule type="expression" dxfId="1030" priority="20">
      <formula>"SIN DILIGENCIAR"</formula>
    </cfRule>
  </conditionalFormatting>
  <conditionalFormatting sqref="AH48">
    <cfRule type="expression" dxfId="1029" priority="19">
      <formula>"SIN DILIGENCIAR"</formula>
    </cfRule>
  </conditionalFormatting>
  <conditionalFormatting sqref="AH47">
    <cfRule type="expression" dxfId="1028" priority="18">
      <formula>"SIN DILIGENCIAR"</formula>
    </cfRule>
  </conditionalFormatting>
  <conditionalFormatting sqref="AH54">
    <cfRule type="expression" dxfId="1027" priority="17">
      <formula>"SIN DILIGENCIAR"</formula>
    </cfRule>
  </conditionalFormatting>
  <conditionalFormatting sqref="AH63">
    <cfRule type="expression" dxfId="1026" priority="16">
      <formula>"SIN DILIGENCIAR"</formula>
    </cfRule>
  </conditionalFormatting>
  <conditionalFormatting sqref="AH62">
    <cfRule type="expression" dxfId="1025" priority="15">
      <formula>"SIN DILIGENCIAR"</formula>
    </cfRule>
  </conditionalFormatting>
  <conditionalFormatting sqref="AH69">
    <cfRule type="expression" dxfId="1024" priority="14">
      <formula>"SIN DILIGENCIAR"</formula>
    </cfRule>
  </conditionalFormatting>
  <conditionalFormatting sqref="AH78">
    <cfRule type="expression" dxfId="1023" priority="13">
      <formula>"SIN DILIGENCIAR"</formula>
    </cfRule>
  </conditionalFormatting>
  <conditionalFormatting sqref="AH77">
    <cfRule type="expression" dxfId="1022" priority="12">
      <formula>"SIN DILIGENCIAR"</formula>
    </cfRule>
  </conditionalFormatting>
  <conditionalFormatting sqref="AH84">
    <cfRule type="expression" dxfId="1021" priority="11">
      <formula>"SIN DILIGENCIAR"</formula>
    </cfRule>
  </conditionalFormatting>
  <conditionalFormatting sqref="AH93">
    <cfRule type="expression" dxfId="1020" priority="10">
      <formula>"SIN DILIGENCIAR"</formula>
    </cfRule>
  </conditionalFormatting>
  <conditionalFormatting sqref="AH92">
    <cfRule type="expression" dxfId="1019" priority="9">
      <formula>"SIN DILIGENCIAR"</formula>
    </cfRule>
  </conditionalFormatting>
  <conditionalFormatting sqref="AH99">
    <cfRule type="expression" dxfId="1018" priority="8">
      <formula>"SIN DILIGENCIAR"</formula>
    </cfRule>
  </conditionalFormatting>
  <conditionalFormatting sqref="AH108">
    <cfRule type="expression" dxfId="1017" priority="7">
      <formula>"SIN DILIGENCIAR"</formula>
    </cfRule>
  </conditionalFormatting>
  <conditionalFormatting sqref="AH107">
    <cfRule type="expression" dxfId="1016" priority="6">
      <formula>"SIN DILIGENCIAR"</formula>
    </cfRule>
  </conditionalFormatting>
  <conditionalFormatting sqref="AH114">
    <cfRule type="expression" dxfId="1015" priority="5">
      <formula>"SIN DILIGENCIAR"</formula>
    </cfRule>
  </conditionalFormatting>
  <conditionalFormatting sqref="AH123">
    <cfRule type="expression" dxfId="1014" priority="4">
      <formula>"SIN DILIGENCIAR"</formula>
    </cfRule>
  </conditionalFormatting>
  <conditionalFormatting sqref="AH122">
    <cfRule type="expression" dxfId="1013" priority="3">
      <formula>"SIN DILIGENCIAR"</formula>
    </cfRule>
  </conditionalFormatting>
  <conditionalFormatting sqref="AH129">
    <cfRule type="expression" dxfId="1012" priority="2">
      <formula>"SIN DILIGENCIAR"</formula>
    </cfRule>
  </conditionalFormatting>
  <conditionalFormatting sqref="AH30">
    <cfRule type="expression" dxfId="1011" priority="1">
      <formula>"SIN DILIGENCIAR"</formula>
    </cfRule>
  </conditionalFormatting>
  <dataValidations count="4">
    <dataValidation type="custom" allowBlank="1" showInputMessage="1" showErrorMessage="1" sqref="W16:X16 W14 AA16:AB16 AA14 AE16:AF16 AE14 AI16:AJ16 AI14" xr:uid="{00000000-0002-0000-0500-000000000000}">
      <formula1>IF(AND(#REF!="NO APLICA",V14="NO DISPONIBLE"),W14=0,IF(AND(#REF!="APLICA",V14="DISPONIBLE"),W14&gt;=1,IF(AND(#REF!="APLICA",V14="NO DISPONIBLE"),W14=0,W14="SIN DILIGENCIAR")))</formula1>
    </dataValidation>
    <dataValidation allowBlank="1" showInputMessage="1" showErrorMessage="1" promptTitle="consolidado sin desagregación" prompt="Ingrese información en esta celda cuando no cuente con el indicador por cada nivel de desagregación" sqref="S9:T9 W9:X9 G9:H9 K9:L9 S13:T13 W13:X13 G13:H13 K13:L13 O9:P9 S17:T17 W17:X17 G17:H17 K17:L17 S21:T21 W21:X21 G21:H21 K21:L21 O13:P13 S25:T25 W25:X25 G25:H25 K25:L25 O17:P17 O25:P25 G41:H41 K41:L41 O41:P41 S41:T41 W41:X41 K56:L56 O56:P56 S56:T56 W56:X56 G56:H56 G71:H71 K71:L71 O71:P71 S71:T71 W71:X71 G86:H86 K86:L86 O86:P86 S86:T86 W86:X86 G101:H101 K101:L101 O101:P101 S101:T101 W101:X101 G116:H116 K116:L116 O116:P116 S116:T116 W116:X116 G34:H34 K34:L34 O34:P34 S34:T34 W34:X34 O21:P21 AA9:AB9 AA13:AB13 AA17:AB17 AA21:AB21 AA25:AB25 AA41:AB41 AA56:AB56 AA71:AB71 AA86:AB86 AA101:AB101 AA116:AB116 AA34:AB34 AE9:AF9 AE13:AF13 AE17:AF17 AE21:AF21 AE25:AF25 AE41:AF41 AE56:AF56 AE71:AF71 AE86:AF86 AE101:AF101 AE116:AF116 AE34:AF34 AI9:AJ9 AI13:AJ13 AI17:AJ17 AI21:AJ21 AI25:AJ25 AI41:AJ41 AI56:AJ56 AI71:AJ71 AI86:AJ86 AI101:AJ101 AI116:AJ116 AI34:AJ34" xr:uid="{00000000-0002-0000-0500-000001000000}"/>
    <dataValidation type="custom" allowBlank="1" showInputMessage="1" showErrorMessage="1" sqref="X14 AB14 AF14 AJ14" xr:uid="{00000000-0002-0000-0500-000002000000}">
      <formula1>IF(AND(#REF!="NO APLICA",V14="NO DISPONIBLE"),X14=0,IF(AND(#REF!="APLICA",V14="DISPONIBLE"),X14&gt;=1,IF(AND(#REF!="APLICA",V14="NO DISPONIBLE"),X14=0,X14="SIN DILIGENCIAR")))</formula1>
    </dataValidation>
    <dataValidation type="list" allowBlank="1" showInputMessage="1" showErrorMessage="1" sqref="J8:J129 AD8:AD129 F8:F129 V8:V129 R8:R129 N8:N129 Z8:Z129 AH8:AH129" xr:uid="{00000000-0002-0000-0500-000003000000}">
      <formula1>$AO$1:$AO$2</formula1>
    </dataValidation>
  </dataValidations>
  <pageMargins left="0.70866141732283472" right="0.70866141732283472" top="0.74803149606299213" bottom="0.6692913385826772" header="0.23622047244094491" footer="0.19685039370078741"/>
  <pageSetup paperSize="5" scale="78" orientation="landscape" r:id="rId1"/>
  <headerFooter>
    <oddHeader>&amp;C&amp;"Arial,Negrita"SOLICITUD DE INFORMACIÓN E INDICADORES INSTITUCIONALES
Tabla a.4 Información sobre Infección Asociada a la Atención en Salud</oddHeader>
    <oddFooter>&amp;L&amp;"Arial,Normal"&amp;10F-PS-055
Versión 00&amp;"-,Normal"&amp;11
&amp;CPágina &amp;P de &amp;N</oddFooter>
  </headerFooter>
  <ignoredErrors>
    <ignoredError sqref="I39 M39 U39 Q39 Y39" formula="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rgb="FFFFFF00"/>
  </sheetPr>
  <dimension ref="A1:AO52"/>
  <sheetViews>
    <sheetView zoomScaleNormal="100" workbookViewId="0">
      <pane xSplit="5" ySplit="7" topLeftCell="F8"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3" style="160" customWidth="1"/>
    <col min="3" max="3" width="15.7109375" style="300" customWidth="1"/>
    <col min="4" max="4" width="12.85546875" style="175" customWidth="1"/>
    <col min="5" max="5" width="12.85546875" style="2" customWidth="1"/>
    <col min="6" max="6" width="12.85546875" style="144" customWidth="1"/>
    <col min="7" max="7" width="14" style="144" customWidth="1"/>
    <col min="8" max="8" width="16.42578125" style="195" bestFit="1" customWidth="1"/>
    <col min="9" max="9" width="12.85546875" style="2" customWidth="1"/>
    <col min="10" max="10" width="11.42578125" style="144"/>
    <col min="11" max="11" width="13.140625" style="144" customWidth="1"/>
    <col min="12" max="12" width="16.42578125" style="193" bestFit="1" customWidth="1"/>
    <col min="13" max="13" width="12.85546875" style="2" customWidth="1"/>
    <col min="14" max="14" width="12.42578125" style="144" customWidth="1"/>
    <col min="15" max="15" width="12.7109375" style="144" customWidth="1"/>
    <col min="16" max="16" width="16.42578125" style="189" bestFit="1" customWidth="1"/>
    <col min="17" max="17" width="12.85546875" style="2" customWidth="1"/>
    <col min="18" max="18" width="11.42578125" style="144"/>
    <col min="19" max="19" width="12.7109375" style="144" customWidth="1"/>
    <col min="20" max="20" width="16.42578125" style="189" bestFit="1" customWidth="1"/>
    <col min="21" max="21" width="12.85546875" style="2" customWidth="1"/>
    <col min="22" max="22" width="11.42578125" style="144"/>
    <col min="23" max="23" width="12.7109375" style="144" customWidth="1"/>
    <col min="24" max="24" width="16.42578125" style="189" bestFit="1" customWidth="1"/>
    <col min="25" max="25" width="17.140625" style="2" customWidth="1"/>
    <col min="26" max="26" width="11.42578125" style="144"/>
    <col min="27" max="27" width="12.7109375" style="144" customWidth="1"/>
    <col min="28" max="28" width="16.42578125" style="189" bestFit="1" customWidth="1"/>
    <col min="29" max="29" width="17.140625" style="2" customWidth="1"/>
    <col min="30" max="30" width="11.42578125" style="144"/>
    <col min="31" max="31" width="12.7109375" style="144" customWidth="1"/>
    <col min="32" max="32" width="16.42578125" style="189" bestFit="1" customWidth="1"/>
    <col min="33" max="33" width="17.140625" style="2" customWidth="1"/>
    <col min="34" max="34" width="11.42578125" style="144"/>
    <col min="35" max="35" width="12.7109375" style="144" customWidth="1"/>
    <col min="36" max="36" width="16.42578125" style="189"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09" t="s">
        <v>540</v>
      </c>
      <c r="D7" s="98" t="s">
        <v>558</v>
      </c>
      <c r="E7" s="98" t="s">
        <v>159</v>
      </c>
      <c r="F7" s="152" t="s">
        <v>446</v>
      </c>
      <c r="G7" s="142" t="str">
        <f>+'TABLA a.1'!G7</f>
        <v>Numerador (elemento a) 2012</v>
      </c>
      <c r="H7" s="142" t="str">
        <f>+'TABLA a.1'!H7</f>
        <v>Denominador (elemento b) 2012</v>
      </c>
      <c r="I7" s="194" t="str">
        <f>+'TABLA a.1'!I7</f>
        <v>Resultado 2012</v>
      </c>
      <c r="J7" s="153" t="s">
        <v>446</v>
      </c>
      <c r="K7" s="146" t="str">
        <f>+'TABLA a.1'!K7</f>
        <v>Numerador (elemento a) 2013</v>
      </c>
      <c r="L7" s="146" t="str">
        <f>+'TABLA a.1'!L7</f>
        <v>Denominador (elemento b) 2013</v>
      </c>
      <c r="M7" s="192" t="str">
        <f>+'TABLA a.1'!M7</f>
        <v>Resultado 2013</v>
      </c>
      <c r="N7" s="154" t="s">
        <v>446</v>
      </c>
      <c r="O7" s="147" t="str">
        <f>+'TABLA a.1'!O7</f>
        <v>Numerador (elemento a) 2014</v>
      </c>
      <c r="P7" s="147" t="str">
        <f>+'TABLA a.1'!P7</f>
        <v>Denominador (elemento b) 2014</v>
      </c>
      <c r="Q7" s="191" t="str">
        <f>+'TABLA a.1'!Q7</f>
        <v>Resultado 2014</v>
      </c>
      <c r="R7" s="155" t="s">
        <v>446</v>
      </c>
      <c r="S7" s="148" t="str">
        <f>+'TABLA a.1'!S7</f>
        <v>Numerador (elemento a) 2015</v>
      </c>
      <c r="T7" s="148" t="str">
        <f>+'TABLA a.1'!T7</f>
        <v>Denominador (elemento b) 2015</v>
      </c>
      <c r="U7" s="190" t="str">
        <f>+'TABLA a.1'!U7</f>
        <v>Resultado 2015</v>
      </c>
      <c r="V7" s="156" t="s">
        <v>446</v>
      </c>
      <c r="W7" s="149" t="str">
        <f>+'TABLA a.1'!W7</f>
        <v>Numerador (elemento a)  2016</v>
      </c>
      <c r="X7" s="149" t="str">
        <f>+'TABLA a.1'!X7</f>
        <v>Denominador (elemento b)  2016</v>
      </c>
      <c r="Y7" s="188" t="str">
        <f>+'TABLA a.1'!Y7</f>
        <v>Resultado  2016</v>
      </c>
      <c r="Z7" s="461" t="s">
        <v>446</v>
      </c>
      <c r="AA7" s="439" t="str">
        <f>+'TABLA a.1'!AA7</f>
        <v>Numerador (elemento a)  2017</v>
      </c>
      <c r="AB7" s="439" t="str">
        <f>+'TABLA a.1'!AB7</f>
        <v>Denominador (elemento b)  2017</v>
      </c>
      <c r="AC7" s="483" t="str">
        <f>+'TABLA a.1'!AC7</f>
        <v>Resultado  2017</v>
      </c>
      <c r="AD7" s="467" t="s">
        <v>446</v>
      </c>
      <c r="AE7" s="445" t="str">
        <f>+'TABLA a.1'!AE7</f>
        <v>Numerador (elemento a)  2018</v>
      </c>
      <c r="AF7" s="445" t="str">
        <f>+'TABLA a.1'!AF7</f>
        <v>Denominador (elemento b)  2018</v>
      </c>
      <c r="AG7" s="482" t="str">
        <f>+'TABLA a.1'!AG7</f>
        <v>Resultado  2018</v>
      </c>
      <c r="AH7" s="457" t="s">
        <v>446</v>
      </c>
      <c r="AI7" s="451" t="str">
        <f>+'TABLA a.1'!AI7</f>
        <v>Numerador (elemento a)  2019</v>
      </c>
      <c r="AJ7" s="451" t="str">
        <f>+'TABLA a.1'!AJ7</f>
        <v>Denominador (elemento b)  2019</v>
      </c>
      <c r="AK7" s="481" t="str">
        <f>+'TABLA a.1'!AK7</f>
        <v>Resultado  2019</v>
      </c>
      <c r="AL7" s="99" t="s">
        <v>195</v>
      </c>
    </row>
    <row r="8" spans="1:41" ht="25.5">
      <c r="A8" s="100" t="s">
        <v>567</v>
      </c>
      <c r="B8" s="187" t="s">
        <v>193</v>
      </c>
      <c r="C8" s="100">
        <v>1207</v>
      </c>
      <c r="D8" s="100" t="s">
        <v>201</v>
      </c>
      <c r="E8" s="103" t="s">
        <v>0</v>
      </c>
      <c r="F8" s="212"/>
      <c r="G8" s="215">
        <f>SUM(G10:G15)</f>
        <v>0</v>
      </c>
      <c r="H8" s="216"/>
      <c r="I8" s="219" t="str">
        <f t="shared" ref="I8:I15" si="0">IF(AND(F8="DISPONIBLE"),G8,IF(AND(F8="NO DISPONIBLE"),"N.D.","S.I."))</f>
        <v>S.I.</v>
      </c>
      <c r="J8" s="235"/>
      <c r="K8" s="226">
        <f>SUM(K10:K15)</f>
        <v>0</v>
      </c>
      <c r="L8" s="224"/>
      <c r="M8" s="225" t="str">
        <f t="shared" ref="M8:M15" si="1">IF(AND(J8="DISPONIBLE"),K8,IF(AND(J8="NO DISPONIBLE"),"N.D.","S.I."))</f>
        <v>S.I.</v>
      </c>
      <c r="N8" s="234"/>
      <c r="O8" s="68">
        <f>SUM(O10:O15)</f>
        <v>0</v>
      </c>
      <c r="P8" s="227"/>
      <c r="Q8" s="228" t="str">
        <f t="shared" ref="Q8:Q15" si="2">IF(AND(N8="DISPONIBLE"),O8,IF(AND(N8="NO DISPONIBLE"),"N.D.","S.I."))</f>
        <v>S.I.</v>
      </c>
      <c r="R8" s="233"/>
      <c r="S8" s="69">
        <f>SUM(S10:S15)</f>
        <v>0</v>
      </c>
      <c r="T8" s="222"/>
      <c r="U8" s="223" t="str">
        <f t="shared" ref="U8:U15" si="3">IF(AND(R8="DISPONIBLE"),S8,IF(AND(R8="NO DISPONIBLE"),"N.D.","S.I."))</f>
        <v>S.I.</v>
      </c>
      <c r="V8" s="232"/>
      <c r="W8" s="70">
        <f>SUM(W10:W15)</f>
        <v>0</v>
      </c>
      <c r="X8" s="229"/>
      <c r="Y8" s="230" t="str">
        <f t="shared" ref="Y8:Y15" si="4">IF(AND(V8="DISPONIBLE"),W8,IF(AND(V8="NO DISPONIBLE"),"N.D.","S.I."))</f>
        <v>S.I.</v>
      </c>
      <c r="Z8" s="440"/>
      <c r="AA8" s="442">
        <f>SUM(AA10:AA15)</f>
        <v>0</v>
      </c>
      <c r="AB8" s="465"/>
      <c r="AC8" s="443" t="str">
        <f t="shared" ref="AC8:AC15" si="5">IF(AND(Z8="DISPONIBLE"),AA8,IF(AND(Z8="NO DISPONIBLE"),"N.D.","S.I."))</f>
        <v>S.I.</v>
      </c>
      <c r="AD8" s="446"/>
      <c r="AE8" s="448">
        <f>SUM(AE10:AE15)</f>
        <v>0</v>
      </c>
      <c r="AF8" s="468"/>
      <c r="AG8" s="449" t="str">
        <f t="shared" ref="AG8:AG15" si="6">IF(AND(AD8="DISPONIBLE"),AE8,IF(AND(AD8="NO DISPONIBLE"),"N.D.","S.I."))</f>
        <v>S.I.</v>
      </c>
      <c r="AH8" s="452"/>
      <c r="AI8" s="454">
        <f>SUM(AI10:AI15)</f>
        <v>0</v>
      </c>
      <c r="AJ8" s="473"/>
      <c r="AK8" s="455" t="str">
        <f t="shared" ref="AK8:AK15" si="7">IF(AND(AH8="DISPONIBLE"),AI8,IF(AND(AH8="NO DISPONIBLE"),"N.D.","S.I."))</f>
        <v>S.I.</v>
      </c>
      <c r="AL8" s="58"/>
    </row>
    <row r="9" spans="1:41" ht="97.5" outlineLevel="1">
      <c r="A9" s="100" t="s">
        <v>567</v>
      </c>
      <c r="B9" s="187" t="s">
        <v>193</v>
      </c>
      <c r="C9" s="100">
        <v>1207</v>
      </c>
      <c r="D9" s="100" t="s">
        <v>580</v>
      </c>
      <c r="E9" s="103" t="s">
        <v>0</v>
      </c>
      <c r="F9" s="212"/>
      <c r="G9" s="213"/>
      <c r="H9" s="216"/>
      <c r="I9" s="219" t="str">
        <f t="shared" si="0"/>
        <v>S.I.</v>
      </c>
      <c r="J9" s="235"/>
      <c r="K9" s="61"/>
      <c r="L9" s="224"/>
      <c r="M9" s="225" t="str">
        <f t="shared" si="1"/>
        <v>S.I.</v>
      </c>
      <c r="N9" s="234"/>
      <c r="O9" s="63"/>
      <c r="P9" s="227"/>
      <c r="Q9" s="228" t="str">
        <f t="shared" si="2"/>
        <v>S.I.</v>
      </c>
      <c r="R9" s="233"/>
      <c r="S9" s="65"/>
      <c r="T9" s="222"/>
      <c r="U9" s="223" t="str">
        <f t="shared" si="3"/>
        <v>S.I.</v>
      </c>
      <c r="V9" s="232"/>
      <c r="W9" s="66"/>
      <c r="X9" s="229"/>
      <c r="Y9" s="230" t="str">
        <f t="shared" si="4"/>
        <v>S.I.</v>
      </c>
      <c r="Z9" s="440"/>
      <c r="AA9" s="441"/>
      <c r="AB9" s="465"/>
      <c r="AC9" s="443" t="str">
        <f t="shared" si="5"/>
        <v>S.I.</v>
      </c>
      <c r="AD9" s="446"/>
      <c r="AE9" s="447"/>
      <c r="AF9" s="468"/>
      <c r="AG9" s="449" t="str">
        <f t="shared" si="6"/>
        <v>S.I.</v>
      </c>
      <c r="AH9" s="452"/>
      <c r="AI9" s="453"/>
      <c r="AJ9" s="473"/>
      <c r="AK9" s="455" t="str">
        <f t="shared" si="7"/>
        <v>S.I.</v>
      </c>
      <c r="AL9" s="58"/>
    </row>
    <row r="10" spans="1:41" ht="25.5" outlineLevel="1">
      <c r="A10" s="100" t="s">
        <v>567</v>
      </c>
      <c r="B10" s="187" t="s">
        <v>193</v>
      </c>
      <c r="C10" s="100" t="s">
        <v>771</v>
      </c>
      <c r="D10" s="100" t="s">
        <v>661</v>
      </c>
      <c r="E10" s="103" t="s">
        <v>0</v>
      </c>
      <c r="F10" s="212"/>
      <c r="G10" s="213"/>
      <c r="H10" s="216"/>
      <c r="I10" s="219" t="str">
        <f t="shared" si="0"/>
        <v>S.I.</v>
      </c>
      <c r="J10" s="235"/>
      <c r="K10" s="61"/>
      <c r="L10" s="224"/>
      <c r="M10" s="225" t="str">
        <f t="shared" si="1"/>
        <v>S.I.</v>
      </c>
      <c r="N10" s="234"/>
      <c r="O10" s="63"/>
      <c r="P10" s="227"/>
      <c r="Q10" s="228" t="str">
        <f t="shared" si="2"/>
        <v>S.I.</v>
      </c>
      <c r="R10" s="233"/>
      <c r="S10" s="65"/>
      <c r="T10" s="222"/>
      <c r="U10" s="223" t="str">
        <f t="shared" si="3"/>
        <v>S.I.</v>
      </c>
      <c r="V10" s="232"/>
      <c r="W10" s="66"/>
      <c r="X10" s="229"/>
      <c r="Y10" s="230" t="str">
        <f t="shared" si="4"/>
        <v>S.I.</v>
      </c>
      <c r="Z10" s="440"/>
      <c r="AA10" s="441"/>
      <c r="AB10" s="465"/>
      <c r="AC10" s="443" t="str">
        <f t="shared" si="5"/>
        <v>S.I.</v>
      </c>
      <c r="AD10" s="446"/>
      <c r="AE10" s="447"/>
      <c r="AF10" s="468"/>
      <c r="AG10" s="449" t="str">
        <f t="shared" si="6"/>
        <v>S.I.</v>
      </c>
      <c r="AH10" s="452"/>
      <c r="AI10" s="453"/>
      <c r="AJ10" s="473"/>
      <c r="AK10" s="455" t="str">
        <f t="shared" si="7"/>
        <v>S.I.</v>
      </c>
      <c r="AL10" s="58"/>
    </row>
    <row r="11" spans="1:41" ht="38.25" outlineLevel="1">
      <c r="A11" s="100" t="s">
        <v>567</v>
      </c>
      <c r="B11" s="187" t="s">
        <v>193</v>
      </c>
      <c r="C11" s="100" t="s">
        <v>772</v>
      </c>
      <c r="D11" s="103" t="s">
        <v>662</v>
      </c>
      <c r="E11" s="103" t="s">
        <v>0</v>
      </c>
      <c r="F11" s="212"/>
      <c r="G11" s="213"/>
      <c r="H11" s="216"/>
      <c r="I11" s="219" t="str">
        <f t="shared" si="0"/>
        <v>S.I.</v>
      </c>
      <c r="J11" s="235"/>
      <c r="K11" s="61"/>
      <c r="L11" s="224"/>
      <c r="M11" s="225" t="str">
        <f t="shared" si="1"/>
        <v>S.I.</v>
      </c>
      <c r="N11" s="234"/>
      <c r="O11" s="63"/>
      <c r="P11" s="227"/>
      <c r="Q11" s="228" t="str">
        <f t="shared" si="2"/>
        <v>S.I.</v>
      </c>
      <c r="R11" s="233"/>
      <c r="S11" s="65"/>
      <c r="T11" s="222"/>
      <c r="U11" s="223" t="str">
        <f t="shared" si="3"/>
        <v>S.I.</v>
      </c>
      <c r="V11" s="232"/>
      <c r="W11" s="66"/>
      <c r="X11" s="229"/>
      <c r="Y11" s="230" t="str">
        <f t="shared" si="4"/>
        <v>S.I.</v>
      </c>
      <c r="Z11" s="440"/>
      <c r="AA11" s="441"/>
      <c r="AB11" s="465"/>
      <c r="AC11" s="443" t="str">
        <f t="shared" si="5"/>
        <v>S.I.</v>
      </c>
      <c r="AD11" s="446"/>
      <c r="AE11" s="447"/>
      <c r="AF11" s="468"/>
      <c r="AG11" s="449" t="str">
        <f t="shared" si="6"/>
        <v>S.I.</v>
      </c>
      <c r="AH11" s="452"/>
      <c r="AI11" s="453"/>
      <c r="AJ11" s="473"/>
      <c r="AK11" s="455" t="str">
        <f t="shared" si="7"/>
        <v>S.I.</v>
      </c>
      <c r="AL11" s="58"/>
    </row>
    <row r="12" spans="1:41" ht="38.25" outlineLevel="1">
      <c r="A12" s="100" t="s">
        <v>567</v>
      </c>
      <c r="B12" s="187" t="s">
        <v>193</v>
      </c>
      <c r="C12" s="100" t="s">
        <v>953</v>
      </c>
      <c r="D12" s="103" t="s">
        <v>954</v>
      </c>
      <c r="E12" s="103" t="s">
        <v>0</v>
      </c>
      <c r="F12" s="212"/>
      <c r="G12" s="213"/>
      <c r="H12" s="216"/>
      <c r="I12" s="219" t="str">
        <f t="shared" si="0"/>
        <v>S.I.</v>
      </c>
      <c r="J12" s="235"/>
      <c r="K12" s="61"/>
      <c r="L12" s="224"/>
      <c r="M12" s="225" t="str">
        <f t="shared" si="1"/>
        <v>S.I.</v>
      </c>
      <c r="N12" s="234"/>
      <c r="O12" s="63"/>
      <c r="P12" s="227"/>
      <c r="Q12" s="228" t="str">
        <f t="shared" si="2"/>
        <v>S.I.</v>
      </c>
      <c r="R12" s="233"/>
      <c r="S12" s="65"/>
      <c r="T12" s="222"/>
      <c r="U12" s="223" t="str">
        <f t="shared" si="3"/>
        <v>S.I.</v>
      </c>
      <c r="V12" s="232"/>
      <c r="W12" s="66"/>
      <c r="X12" s="229"/>
      <c r="Y12" s="230" t="str">
        <f t="shared" si="4"/>
        <v>S.I.</v>
      </c>
      <c r="Z12" s="440"/>
      <c r="AA12" s="441"/>
      <c r="AB12" s="465"/>
      <c r="AC12" s="443" t="str">
        <f t="shared" si="5"/>
        <v>S.I.</v>
      </c>
      <c r="AD12" s="446"/>
      <c r="AE12" s="447"/>
      <c r="AF12" s="468"/>
      <c r="AG12" s="449" t="str">
        <f t="shared" si="6"/>
        <v>S.I.</v>
      </c>
      <c r="AH12" s="452"/>
      <c r="AI12" s="453"/>
      <c r="AJ12" s="473"/>
      <c r="AK12" s="455" t="str">
        <f t="shared" si="7"/>
        <v>S.I.</v>
      </c>
      <c r="AL12" s="58"/>
    </row>
    <row r="13" spans="1:41" ht="25.5" outlineLevel="1">
      <c r="A13" s="100" t="s">
        <v>567</v>
      </c>
      <c r="B13" s="187" t="s">
        <v>193</v>
      </c>
      <c r="C13" s="100" t="s">
        <v>955</v>
      </c>
      <c r="D13" s="100" t="s">
        <v>923</v>
      </c>
      <c r="E13" s="103" t="s">
        <v>0</v>
      </c>
      <c r="F13" s="212"/>
      <c r="G13" s="213"/>
      <c r="H13" s="216"/>
      <c r="I13" s="219" t="str">
        <f t="shared" ref="I13" si="8">IF(AND(F13="DISPONIBLE"),G13,IF(AND(F13="NO DISPONIBLE"),"N.D.","S.I."))</f>
        <v>S.I.</v>
      </c>
      <c r="J13" s="235"/>
      <c r="K13" s="61"/>
      <c r="L13" s="224"/>
      <c r="M13" s="225" t="str">
        <f t="shared" ref="M13" si="9">IF(AND(J13="DISPONIBLE"),K13,IF(AND(J13="NO DISPONIBLE"),"N.D.","S.I."))</f>
        <v>S.I.</v>
      </c>
      <c r="N13" s="234"/>
      <c r="O13" s="63"/>
      <c r="P13" s="227"/>
      <c r="Q13" s="228" t="str">
        <f t="shared" ref="Q13" si="10">IF(AND(N13="DISPONIBLE"),O13,IF(AND(N13="NO DISPONIBLE"),"N.D.","S.I."))</f>
        <v>S.I.</v>
      </c>
      <c r="R13" s="233"/>
      <c r="S13" s="65"/>
      <c r="T13" s="222"/>
      <c r="U13" s="223" t="str">
        <f t="shared" ref="U13" si="11">IF(AND(R13="DISPONIBLE"),S13,IF(AND(R13="NO DISPONIBLE"),"N.D.","S.I."))</f>
        <v>S.I.</v>
      </c>
      <c r="V13" s="232"/>
      <c r="W13" s="66"/>
      <c r="X13" s="229"/>
      <c r="Y13" s="230" t="str">
        <f t="shared" ref="Y13" si="12">IF(AND(V13="DISPONIBLE"),W13,IF(AND(V13="NO DISPONIBLE"),"N.D.","S.I."))</f>
        <v>S.I.</v>
      </c>
      <c r="Z13" s="440"/>
      <c r="AA13" s="441"/>
      <c r="AB13" s="465"/>
      <c r="AC13" s="443" t="str">
        <f t="shared" si="5"/>
        <v>S.I.</v>
      </c>
      <c r="AD13" s="446"/>
      <c r="AE13" s="447"/>
      <c r="AF13" s="468"/>
      <c r="AG13" s="449" t="str">
        <f t="shared" si="6"/>
        <v>S.I.</v>
      </c>
      <c r="AH13" s="452"/>
      <c r="AI13" s="453"/>
      <c r="AJ13" s="473"/>
      <c r="AK13" s="455" t="str">
        <f t="shared" si="7"/>
        <v>S.I.</v>
      </c>
      <c r="AL13" s="58"/>
    </row>
    <row r="14" spans="1:41" ht="38.25" outlineLevel="1">
      <c r="A14" s="100" t="s">
        <v>568</v>
      </c>
      <c r="B14" s="187" t="s">
        <v>193</v>
      </c>
      <c r="C14" s="100" t="s">
        <v>475</v>
      </c>
      <c r="D14" s="100" t="s">
        <v>109</v>
      </c>
      <c r="E14" s="103" t="s">
        <v>0</v>
      </c>
      <c r="F14" s="212"/>
      <c r="G14" s="213"/>
      <c r="H14" s="216"/>
      <c r="I14" s="219" t="str">
        <f t="shared" si="0"/>
        <v>S.I.</v>
      </c>
      <c r="J14" s="235"/>
      <c r="K14" s="61"/>
      <c r="L14" s="224"/>
      <c r="M14" s="225" t="str">
        <f t="shared" si="1"/>
        <v>S.I.</v>
      </c>
      <c r="N14" s="234"/>
      <c r="O14" s="63"/>
      <c r="P14" s="227"/>
      <c r="Q14" s="228" t="str">
        <f t="shared" si="2"/>
        <v>S.I.</v>
      </c>
      <c r="R14" s="233"/>
      <c r="S14" s="65"/>
      <c r="T14" s="222"/>
      <c r="U14" s="223" t="str">
        <f t="shared" si="3"/>
        <v>S.I.</v>
      </c>
      <c r="V14" s="232"/>
      <c r="W14" s="66"/>
      <c r="X14" s="229"/>
      <c r="Y14" s="230" t="str">
        <f t="shared" si="4"/>
        <v>S.I.</v>
      </c>
      <c r="Z14" s="440"/>
      <c r="AA14" s="441"/>
      <c r="AB14" s="465"/>
      <c r="AC14" s="443" t="str">
        <f t="shared" si="5"/>
        <v>S.I.</v>
      </c>
      <c r="AD14" s="446"/>
      <c r="AE14" s="447"/>
      <c r="AF14" s="468"/>
      <c r="AG14" s="449" t="str">
        <f t="shared" si="6"/>
        <v>S.I.</v>
      </c>
      <c r="AH14" s="452"/>
      <c r="AI14" s="453"/>
      <c r="AJ14" s="473"/>
      <c r="AK14" s="455" t="str">
        <f t="shared" si="7"/>
        <v>S.I.</v>
      </c>
      <c r="AL14" s="58"/>
    </row>
    <row r="15" spans="1:41" ht="25.5" outlineLevel="1">
      <c r="A15" s="124" t="s">
        <v>567</v>
      </c>
      <c r="B15" s="187" t="s">
        <v>193</v>
      </c>
      <c r="C15" s="100" t="s">
        <v>476</v>
      </c>
      <c r="D15" s="100" t="s">
        <v>514</v>
      </c>
      <c r="E15" s="103" t="s">
        <v>0</v>
      </c>
      <c r="F15" s="212"/>
      <c r="G15" s="213"/>
      <c r="H15" s="216"/>
      <c r="I15" s="219" t="str">
        <f t="shared" si="0"/>
        <v>S.I.</v>
      </c>
      <c r="J15" s="235"/>
      <c r="K15" s="61"/>
      <c r="L15" s="224"/>
      <c r="M15" s="225" t="str">
        <f t="shared" si="1"/>
        <v>S.I.</v>
      </c>
      <c r="N15" s="234"/>
      <c r="O15" s="63"/>
      <c r="P15" s="227"/>
      <c r="Q15" s="228" t="str">
        <f t="shared" si="2"/>
        <v>S.I.</v>
      </c>
      <c r="R15" s="233"/>
      <c r="S15" s="65"/>
      <c r="T15" s="222"/>
      <c r="U15" s="223" t="str">
        <f t="shared" si="3"/>
        <v>S.I.</v>
      </c>
      <c r="V15" s="232"/>
      <c r="W15" s="66"/>
      <c r="X15" s="229"/>
      <c r="Y15" s="230" t="str">
        <f t="shared" si="4"/>
        <v>S.I.</v>
      </c>
      <c r="Z15" s="440"/>
      <c r="AA15" s="441"/>
      <c r="AB15" s="465"/>
      <c r="AC15" s="443" t="str">
        <f t="shared" si="5"/>
        <v>S.I.</v>
      </c>
      <c r="AD15" s="446"/>
      <c r="AE15" s="447"/>
      <c r="AF15" s="468"/>
      <c r="AG15" s="449" t="str">
        <f t="shared" si="6"/>
        <v>S.I.</v>
      </c>
      <c r="AH15" s="452"/>
      <c r="AI15" s="453"/>
      <c r="AJ15" s="473"/>
      <c r="AK15" s="455" t="str">
        <f t="shared" si="7"/>
        <v>S.I.</v>
      </c>
      <c r="AL15" s="58"/>
    </row>
    <row r="16" spans="1:41" ht="123.75" customHeight="1">
      <c r="A16" s="100" t="s">
        <v>257</v>
      </c>
      <c r="B16" s="184" t="s">
        <v>139</v>
      </c>
      <c r="C16" s="100">
        <v>1208</v>
      </c>
      <c r="D16" s="100" t="s">
        <v>201</v>
      </c>
      <c r="E16" s="122" t="s">
        <v>112</v>
      </c>
      <c r="F16" s="212"/>
      <c r="G16" s="215">
        <f>SUM(G18:G26)</f>
        <v>0</v>
      </c>
      <c r="H16" s="215">
        <f>SUM(H18:H26)</f>
        <v>0</v>
      </c>
      <c r="I16" s="219" t="str">
        <f t="shared" ref="I16:I30" si="13">IF(AND(F16="DISPONIBLE"),G16/H16*100,IF(AND(F16="NO DISPONIBLE"),"N.D.","S.I."))</f>
        <v>S.I.</v>
      </c>
      <c r="J16" s="235"/>
      <c r="K16" s="226">
        <f>SUM(K18:K26)</f>
        <v>0</v>
      </c>
      <c r="L16" s="226">
        <f>SUM(L18:L26)</f>
        <v>0</v>
      </c>
      <c r="M16" s="225" t="str">
        <f t="shared" ref="M16:M30" si="14">IF(AND(J16="DISPONIBLE"),K16/L16*100,IF(AND(J16="NO DISPONIBLE"),"N.D.","S.I."))</f>
        <v>S.I.</v>
      </c>
      <c r="N16" s="234"/>
      <c r="O16" s="68">
        <f>SUM(O18:O26)</f>
        <v>0</v>
      </c>
      <c r="P16" s="68">
        <f>SUM(P18:P26)</f>
        <v>0</v>
      </c>
      <c r="Q16" s="228" t="str">
        <f t="shared" ref="Q16:Q30" si="15">IF(AND(N16="DISPONIBLE"),O16/P16*100,IF(AND(N16="NO DISPONIBLE"),"N.D.","S.I."))</f>
        <v>S.I.</v>
      </c>
      <c r="R16" s="233"/>
      <c r="S16" s="69">
        <f>SUM(S18:S26)</f>
        <v>0</v>
      </c>
      <c r="T16" s="69">
        <f>SUM(T18:T26)</f>
        <v>0</v>
      </c>
      <c r="U16" s="223" t="str">
        <f t="shared" ref="U16:U30" si="16">IF(AND(R16="DISPONIBLE"),S16/T16*100,IF(AND(R16="NO DISPONIBLE"),"N.D.","S.I."))</f>
        <v>S.I.</v>
      </c>
      <c r="V16" s="232"/>
      <c r="W16" s="70">
        <f>SUM(W18:W26)</f>
        <v>0</v>
      </c>
      <c r="X16" s="70">
        <f>SUM(X18:X26)</f>
        <v>0</v>
      </c>
      <c r="Y16" s="230" t="str">
        <f t="shared" ref="Y16:Y30" si="17">IF(AND(V16="DISPONIBLE"),W16/X16*100,IF(AND(V16="NO DISPONIBLE"),"N.D.","S.I."))</f>
        <v>S.I.</v>
      </c>
      <c r="Z16" s="440"/>
      <c r="AA16" s="442">
        <f>SUM(AA18:AA26)</f>
        <v>0</v>
      </c>
      <c r="AB16" s="442">
        <f>SUM(AB18:AB26)</f>
        <v>0</v>
      </c>
      <c r="AC16" s="443" t="str">
        <f t="shared" ref="AC16:AC32" si="18">IF(AND(Z16="DISPONIBLE"),AA16/AB16*100,IF(AND(Z16="NO DISPONIBLE"),"N.D.","S.I."))</f>
        <v>S.I.</v>
      </c>
      <c r="AD16" s="446"/>
      <c r="AE16" s="448">
        <f>SUM(AE18:AE26)</f>
        <v>0</v>
      </c>
      <c r="AF16" s="448">
        <f>SUM(AF18:AF26)</f>
        <v>0</v>
      </c>
      <c r="AG16" s="449" t="str">
        <f t="shared" ref="AG16:AG32" si="19">IF(AND(AD16="DISPONIBLE"),AE16/AF16*100,IF(AND(AD16="NO DISPONIBLE"),"N.D.","S.I."))</f>
        <v>S.I.</v>
      </c>
      <c r="AH16" s="452"/>
      <c r="AI16" s="454">
        <f>SUM(AI18:AI26)</f>
        <v>0</v>
      </c>
      <c r="AJ16" s="454">
        <f>SUM(AJ18:AJ26)</f>
        <v>0</v>
      </c>
      <c r="AK16" s="455" t="str">
        <f t="shared" ref="AK16:AK32" si="20">IF(AND(AH16="DISPONIBLE"),AI16/AJ16*100,IF(AND(AH16="NO DISPONIBLE"),"N.D.","S.I."))</f>
        <v>S.I.</v>
      </c>
      <c r="AL16" s="58"/>
    </row>
    <row r="17" spans="1:38" ht="123.75" customHeight="1" outlineLevel="1">
      <c r="A17" s="100" t="s">
        <v>138</v>
      </c>
      <c r="B17" s="184" t="s">
        <v>139</v>
      </c>
      <c r="C17" s="100">
        <v>1208</v>
      </c>
      <c r="D17" s="100" t="s">
        <v>580</v>
      </c>
      <c r="E17" s="122" t="s">
        <v>112</v>
      </c>
      <c r="F17" s="212"/>
      <c r="G17" s="213"/>
      <c r="H17" s="59"/>
      <c r="I17" s="219" t="str">
        <f t="shared" si="13"/>
        <v>S.I.</v>
      </c>
      <c r="J17" s="235"/>
      <c r="K17" s="61"/>
      <c r="L17" s="61"/>
      <c r="M17" s="225" t="str">
        <f t="shared" si="14"/>
        <v>S.I.</v>
      </c>
      <c r="N17" s="234"/>
      <c r="O17" s="63"/>
      <c r="P17" s="63"/>
      <c r="Q17" s="228" t="str">
        <f t="shared" si="15"/>
        <v>S.I.</v>
      </c>
      <c r="R17" s="233"/>
      <c r="S17" s="65"/>
      <c r="T17" s="65"/>
      <c r="U17" s="223" t="str">
        <f t="shared" si="16"/>
        <v>S.I.</v>
      </c>
      <c r="V17" s="232"/>
      <c r="W17" s="66"/>
      <c r="X17" s="66"/>
      <c r="Y17" s="230" t="str">
        <f t="shared" si="17"/>
        <v>S.I.</v>
      </c>
      <c r="Z17" s="440"/>
      <c r="AA17" s="441"/>
      <c r="AB17" s="441"/>
      <c r="AC17" s="443" t="str">
        <f t="shared" si="18"/>
        <v>S.I.</v>
      </c>
      <c r="AD17" s="446"/>
      <c r="AE17" s="447"/>
      <c r="AF17" s="447"/>
      <c r="AG17" s="449" t="str">
        <f t="shared" si="19"/>
        <v>S.I.</v>
      </c>
      <c r="AH17" s="452"/>
      <c r="AI17" s="453"/>
      <c r="AJ17" s="453"/>
      <c r="AK17" s="455" t="str">
        <f t="shared" si="20"/>
        <v>S.I.</v>
      </c>
      <c r="AL17" s="58"/>
    </row>
    <row r="18" spans="1:38" ht="123.75" customHeight="1" outlineLevel="1">
      <c r="A18" s="100" t="s">
        <v>138</v>
      </c>
      <c r="B18" s="184" t="s">
        <v>139</v>
      </c>
      <c r="C18" s="121" t="s">
        <v>477</v>
      </c>
      <c r="D18" s="100" t="s">
        <v>166</v>
      </c>
      <c r="E18" s="122" t="s">
        <v>112</v>
      </c>
      <c r="F18" s="212"/>
      <c r="G18" s="213"/>
      <c r="H18" s="59"/>
      <c r="I18" s="219" t="str">
        <f t="shared" si="13"/>
        <v>S.I.</v>
      </c>
      <c r="J18" s="235"/>
      <c r="K18" s="61"/>
      <c r="L18" s="61"/>
      <c r="M18" s="225" t="str">
        <f t="shared" si="14"/>
        <v>S.I.</v>
      </c>
      <c r="N18" s="234"/>
      <c r="O18" s="63"/>
      <c r="P18" s="63"/>
      <c r="Q18" s="228" t="str">
        <f t="shared" si="15"/>
        <v>S.I.</v>
      </c>
      <c r="R18" s="233"/>
      <c r="S18" s="65"/>
      <c r="T18" s="65"/>
      <c r="U18" s="223" t="str">
        <f t="shared" si="16"/>
        <v>S.I.</v>
      </c>
      <c r="V18" s="232"/>
      <c r="W18" s="66"/>
      <c r="X18" s="66"/>
      <c r="Y18" s="230" t="str">
        <f t="shared" si="17"/>
        <v>S.I.</v>
      </c>
      <c r="Z18" s="440"/>
      <c r="AA18" s="441"/>
      <c r="AB18" s="441"/>
      <c r="AC18" s="443" t="str">
        <f t="shared" si="18"/>
        <v>S.I.</v>
      </c>
      <c r="AD18" s="446"/>
      <c r="AE18" s="447"/>
      <c r="AF18" s="447"/>
      <c r="AG18" s="449" t="str">
        <f t="shared" si="19"/>
        <v>S.I.</v>
      </c>
      <c r="AH18" s="452"/>
      <c r="AI18" s="453"/>
      <c r="AJ18" s="453"/>
      <c r="AK18" s="455" t="str">
        <f t="shared" si="20"/>
        <v>S.I.</v>
      </c>
      <c r="AL18" s="58"/>
    </row>
    <row r="19" spans="1:38" ht="123.75" customHeight="1" outlineLevel="1">
      <c r="A19" s="100" t="s">
        <v>138</v>
      </c>
      <c r="B19" s="184" t="s">
        <v>139</v>
      </c>
      <c r="C19" s="100" t="s">
        <v>478</v>
      </c>
      <c r="D19" s="103" t="s">
        <v>167</v>
      </c>
      <c r="E19" s="122" t="s">
        <v>112</v>
      </c>
      <c r="F19" s="212"/>
      <c r="G19" s="213"/>
      <c r="H19" s="59"/>
      <c r="I19" s="219" t="str">
        <f t="shared" si="13"/>
        <v>S.I.</v>
      </c>
      <c r="J19" s="235"/>
      <c r="K19" s="61"/>
      <c r="L19" s="61"/>
      <c r="M19" s="225" t="str">
        <f t="shared" si="14"/>
        <v>S.I.</v>
      </c>
      <c r="N19" s="234"/>
      <c r="O19" s="63"/>
      <c r="P19" s="63"/>
      <c r="Q19" s="228" t="str">
        <f t="shared" si="15"/>
        <v>S.I.</v>
      </c>
      <c r="R19" s="233"/>
      <c r="S19" s="65"/>
      <c r="T19" s="65"/>
      <c r="U19" s="223" t="str">
        <f t="shared" si="16"/>
        <v>S.I.</v>
      </c>
      <c r="V19" s="232"/>
      <c r="W19" s="66"/>
      <c r="X19" s="66"/>
      <c r="Y19" s="230" t="str">
        <f t="shared" si="17"/>
        <v>S.I.</v>
      </c>
      <c r="Z19" s="440"/>
      <c r="AA19" s="441"/>
      <c r="AB19" s="441"/>
      <c r="AC19" s="443" t="str">
        <f t="shared" si="18"/>
        <v>S.I.</v>
      </c>
      <c r="AD19" s="446"/>
      <c r="AE19" s="447"/>
      <c r="AF19" s="447"/>
      <c r="AG19" s="449" t="str">
        <f t="shared" si="19"/>
        <v>S.I.</v>
      </c>
      <c r="AH19" s="452"/>
      <c r="AI19" s="453"/>
      <c r="AJ19" s="453"/>
      <c r="AK19" s="455" t="str">
        <f t="shared" si="20"/>
        <v>S.I.</v>
      </c>
      <c r="AL19" s="58"/>
    </row>
    <row r="20" spans="1:38" ht="123.75" customHeight="1" outlineLevel="1">
      <c r="A20" s="100" t="s">
        <v>138</v>
      </c>
      <c r="B20" s="184" t="s">
        <v>139</v>
      </c>
      <c r="C20" s="100" t="s">
        <v>479</v>
      </c>
      <c r="D20" s="103" t="s">
        <v>502</v>
      </c>
      <c r="E20" s="122" t="s">
        <v>112</v>
      </c>
      <c r="F20" s="212"/>
      <c r="G20" s="213"/>
      <c r="H20" s="59"/>
      <c r="I20" s="219" t="str">
        <f t="shared" si="13"/>
        <v>S.I.</v>
      </c>
      <c r="J20" s="235"/>
      <c r="K20" s="61"/>
      <c r="L20" s="61"/>
      <c r="M20" s="225" t="str">
        <f t="shared" si="14"/>
        <v>S.I.</v>
      </c>
      <c r="N20" s="234"/>
      <c r="O20" s="63"/>
      <c r="P20" s="63"/>
      <c r="Q20" s="228" t="str">
        <f t="shared" si="15"/>
        <v>S.I.</v>
      </c>
      <c r="R20" s="233"/>
      <c r="S20" s="65"/>
      <c r="T20" s="65"/>
      <c r="U20" s="223" t="str">
        <f t="shared" si="16"/>
        <v>S.I.</v>
      </c>
      <c r="V20" s="232"/>
      <c r="W20" s="66"/>
      <c r="X20" s="66"/>
      <c r="Y20" s="230" t="str">
        <f t="shared" si="17"/>
        <v>S.I.</v>
      </c>
      <c r="Z20" s="440"/>
      <c r="AA20" s="441"/>
      <c r="AB20" s="441"/>
      <c r="AC20" s="443" t="str">
        <f t="shared" si="18"/>
        <v>S.I.</v>
      </c>
      <c r="AD20" s="446"/>
      <c r="AE20" s="447"/>
      <c r="AF20" s="447"/>
      <c r="AG20" s="449" t="str">
        <f t="shared" si="19"/>
        <v>S.I.</v>
      </c>
      <c r="AH20" s="452"/>
      <c r="AI20" s="453"/>
      <c r="AJ20" s="453"/>
      <c r="AK20" s="455" t="str">
        <f t="shared" si="20"/>
        <v>S.I.</v>
      </c>
      <c r="AL20" s="58"/>
    </row>
    <row r="21" spans="1:38" ht="123.75" customHeight="1" outlineLevel="1">
      <c r="A21" s="100" t="s">
        <v>138</v>
      </c>
      <c r="B21" s="184" t="s">
        <v>139</v>
      </c>
      <c r="C21" s="100" t="s">
        <v>480</v>
      </c>
      <c r="D21" s="100" t="s">
        <v>110</v>
      </c>
      <c r="E21" s="122" t="s">
        <v>112</v>
      </c>
      <c r="F21" s="212"/>
      <c r="G21" s="213"/>
      <c r="H21" s="59"/>
      <c r="I21" s="219" t="str">
        <f t="shared" si="13"/>
        <v>S.I.</v>
      </c>
      <c r="J21" s="235"/>
      <c r="K21" s="61"/>
      <c r="L21" s="61"/>
      <c r="M21" s="225" t="str">
        <f t="shared" si="14"/>
        <v>S.I.</v>
      </c>
      <c r="N21" s="234"/>
      <c r="O21" s="63"/>
      <c r="P21" s="63"/>
      <c r="Q21" s="228" t="str">
        <f t="shared" si="15"/>
        <v>S.I.</v>
      </c>
      <c r="R21" s="233"/>
      <c r="S21" s="65"/>
      <c r="T21" s="65"/>
      <c r="U21" s="223" t="str">
        <f t="shared" si="16"/>
        <v>S.I.</v>
      </c>
      <c r="V21" s="232"/>
      <c r="W21" s="66"/>
      <c r="X21" s="66"/>
      <c r="Y21" s="230" t="str">
        <f t="shared" si="17"/>
        <v>S.I.</v>
      </c>
      <c r="Z21" s="440"/>
      <c r="AA21" s="441"/>
      <c r="AB21" s="441"/>
      <c r="AC21" s="443" t="str">
        <f t="shared" si="18"/>
        <v>S.I.</v>
      </c>
      <c r="AD21" s="446"/>
      <c r="AE21" s="447"/>
      <c r="AF21" s="447"/>
      <c r="AG21" s="449" t="str">
        <f t="shared" si="19"/>
        <v>S.I.</v>
      </c>
      <c r="AH21" s="452"/>
      <c r="AI21" s="453"/>
      <c r="AJ21" s="453"/>
      <c r="AK21" s="455" t="str">
        <f t="shared" si="20"/>
        <v>S.I.</v>
      </c>
      <c r="AL21" s="58"/>
    </row>
    <row r="22" spans="1:38" ht="123.75" customHeight="1" outlineLevel="1">
      <c r="A22" s="100" t="s">
        <v>664</v>
      </c>
      <c r="B22" s="184" t="s">
        <v>139</v>
      </c>
      <c r="C22" s="100" t="s">
        <v>481</v>
      </c>
      <c r="D22" s="100" t="s">
        <v>109</v>
      </c>
      <c r="E22" s="122" t="s">
        <v>112</v>
      </c>
      <c r="F22" s="212"/>
      <c r="G22" s="213"/>
      <c r="H22" s="59"/>
      <c r="I22" s="219" t="str">
        <f t="shared" si="13"/>
        <v>S.I.</v>
      </c>
      <c r="J22" s="235"/>
      <c r="K22" s="61"/>
      <c r="L22" s="61"/>
      <c r="M22" s="225" t="str">
        <f t="shared" si="14"/>
        <v>S.I.</v>
      </c>
      <c r="N22" s="234"/>
      <c r="O22" s="63"/>
      <c r="P22" s="63"/>
      <c r="Q22" s="228" t="str">
        <f t="shared" si="15"/>
        <v>S.I.</v>
      </c>
      <c r="R22" s="233"/>
      <c r="S22" s="65"/>
      <c r="T22" s="65"/>
      <c r="U22" s="223" t="str">
        <f t="shared" si="16"/>
        <v>S.I.</v>
      </c>
      <c r="V22" s="232"/>
      <c r="W22" s="66"/>
      <c r="X22" s="66"/>
      <c r="Y22" s="230" t="str">
        <f t="shared" si="17"/>
        <v>S.I.</v>
      </c>
      <c r="Z22" s="440"/>
      <c r="AA22" s="441"/>
      <c r="AB22" s="441"/>
      <c r="AC22" s="443" t="str">
        <f t="shared" si="18"/>
        <v>S.I.</v>
      </c>
      <c r="AD22" s="446"/>
      <c r="AE22" s="447"/>
      <c r="AF22" s="447"/>
      <c r="AG22" s="449" t="str">
        <f t="shared" si="19"/>
        <v>S.I.</v>
      </c>
      <c r="AH22" s="452"/>
      <c r="AI22" s="453"/>
      <c r="AJ22" s="453"/>
      <c r="AK22" s="455" t="str">
        <f t="shared" si="20"/>
        <v>S.I.</v>
      </c>
      <c r="AL22" s="58"/>
    </row>
    <row r="23" spans="1:38" ht="123.75" customHeight="1" outlineLevel="1">
      <c r="A23" s="100" t="s">
        <v>138</v>
      </c>
      <c r="B23" s="184" t="s">
        <v>139</v>
      </c>
      <c r="C23" s="100" t="s">
        <v>482</v>
      </c>
      <c r="D23" s="100" t="s">
        <v>514</v>
      </c>
      <c r="E23" s="122" t="s">
        <v>112</v>
      </c>
      <c r="F23" s="212"/>
      <c r="G23" s="213"/>
      <c r="H23" s="59"/>
      <c r="I23" s="219" t="str">
        <f t="shared" si="13"/>
        <v>S.I.</v>
      </c>
      <c r="J23" s="235"/>
      <c r="K23" s="61"/>
      <c r="L23" s="61"/>
      <c r="M23" s="225" t="str">
        <f t="shared" si="14"/>
        <v>S.I.</v>
      </c>
      <c r="N23" s="234"/>
      <c r="O23" s="63"/>
      <c r="P23" s="63"/>
      <c r="Q23" s="228" t="str">
        <f t="shared" si="15"/>
        <v>S.I.</v>
      </c>
      <c r="R23" s="233"/>
      <c r="S23" s="65"/>
      <c r="T23" s="65"/>
      <c r="U23" s="223" t="str">
        <f t="shared" si="16"/>
        <v>S.I.</v>
      </c>
      <c r="V23" s="232"/>
      <c r="W23" s="66"/>
      <c r="X23" s="66"/>
      <c r="Y23" s="230" t="str">
        <f t="shared" si="17"/>
        <v>S.I.</v>
      </c>
      <c r="Z23" s="440"/>
      <c r="AA23" s="441"/>
      <c r="AB23" s="441"/>
      <c r="AC23" s="443" t="str">
        <f t="shared" si="18"/>
        <v>S.I.</v>
      </c>
      <c r="AD23" s="446"/>
      <c r="AE23" s="447"/>
      <c r="AF23" s="447"/>
      <c r="AG23" s="449" t="str">
        <f t="shared" si="19"/>
        <v>S.I.</v>
      </c>
      <c r="AH23" s="452"/>
      <c r="AI23" s="453"/>
      <c r="AJ23" s="453"/>
      <c r="AK23" s="455" t="str">
        <f t="shared" si="20"/>
        <v>S.I.</v>
      </c>
      <c r="AL23" s="58"/>
    </row>
    <row r="24" spans="1:38" ht="123.75" customHeight="1" outlineLevel="1">
      <c r="A24" s="100" t="s">
        <v>138</v>
      </c>
      <c r="B24" s="184" t="s">
        <v>139</v>
      </c>
      <c r="C24" s="100" t="s">
        <v>956</v>
      </c>
      <c r="D24" s="103" t="s">
        <v>925</v>
      </c>
      <c r="E24" s="122" t="s">
        <v>112</v>
      </c>
      <c r="F24" s="212"/>
      <c r="G24" s="213"/>
      <c r="H24" s="59"/>
      <c r="I24" s="219" t="str">
        <f t="shared" ref="I24" si="21">IF(AND(F24="DISPONIBLE"),G24/H24*100,IF(AND(F24="NO DISPONIBLE"),"N.D.","S.I."))</f>
        <v>S.I.</v>
      </c>
      <c r="J24" s="235"/>
      <c r="K24" s="61"/>
      <c r="L24" s="61"/>
      <c r="M24" s="225" t="str">
        <f t="shared" ref="M24" si="22">IF(AND(J24="DISPONIBLE"),K24/L24*100,IF(AND(J24="NO DISPONIBLE"),"N.D.","S.I."))</f>
        <v>S.I.</v>
      </c>
      <c r="N24" s="234"/>
      <c r="O24" s="63"/>
      <c r="P24" s="63"/>
      <c r="Q24" s="228" t="str">
        <f t="shared" ref="Q24" si="23">IF(AND(N24="DISPONIBLE"),O24/P24*100,IF(AND(N24="NO DISPONIBLE"),"N.D.","S.I."))</f>
        <v>S.I.</v>
      </c>
      <c r="R24" s="233"/>
      <c r="S24" s="65"/>
      <c r="T24" s="65"/>
      <c r="U24" s="223" t="str">
        <f t="shared" ref="U24" si="24">IF(AND(R24="DISPONIBLE"),S24/T24*100,IF(AND(R24="NO DISPONIBLE"),"N.D.","S.I."))</f>
        <v>S.I.</v>
      </c>
      <c r="V24" s="232"/>
      <c r="W24" s="66"/>
      <c r="X24" s="66"/>
      <c r="Y24" s="230" t="str">
        <f t="shared" ref="Y24" si="25">IF(AND(V24="DISPONIBLE"),W24/X24*100,IF(AND(V24="NO DISPONIBLE"),"N.D.","S.I."))</f>
        <v>S.I.</v>
      </c>
      <c r="Z24" s="440"/>
      <c r="AA24" s="441"/>
      <c r="AB24" s="441"/>
      <c r="AC24" s="443" t="str">
        <f t="shared" si="18"/>
        <v>S.I.</v>
      </c>
      <c r="AD24" s="446"/>
      <c r="AE24" s="447"/>
      <c r="AF24" s="447"/>
      <c r="AG24" s="449" t="str">
        <f t="shared" si="19"/>
        <v>S.I.</v>
      </c>
      <c r="AH24" s="452"/>
      <c r="AI24" s="453"/>
      <c r="AJ24" s="453"/>
      <c r="AK24" s="455" t="str">
        <f t="shared" si="20"/>
        <v>S.I.</v>
      </c>
      <c r="AL24" s="58"/>
    </row>
    <row r="25" spans="1:38" ht="123.75" customHeight="1" outlineLevel="1">
      <c r="A25" s="100" t="s">
        <v>138</v>
      </c>
      <c r="B25" s="184" t="s">
        <v>139</v>
      </c>
      <c r="C25" s="100" t="s">
        <v>957</v>
      </c>
      <c r="D25" s="103" t="s">
        <v>921</v>
      </c>
      <c r="E25" s="122" t="s">
        <v>112</v>
      </c>
      <c r="F25" s="212"/>
      <c r="G25" s="213"/>
      <c r="H25" s="59"/>
      <c r="I25" s="219" t="str">
        <f t="shared" si="13"/>
        <v>S.I.</v>
      </c>
      <c r="J25" s="235"/>
      <c r="K25" s="61"/>
      <c r="L25" s="61"/>
      <c r="M25" s="225" t="str">
        <f t="shared" si="14"/>
        <v>S.I.</v>
      </c>
      <c r="N25" s="234"/>
      <c r="O25" s="63"/>
      <c r="P25" s="63"/>
      <c r="Q25" s="228" t="str">
        <f t="shared" si="15"/>
        <v>S.I.</v>
      </c>
      <c r="R25" s="233"/>
      <c r="S25" s="65"/>
      <c r="T25" s="65"/>
      <c r="U25" s="223" t="str">
        <f t="shared" si="16"/>
        <v>S.I.</v>
      </c>
      <c r="V25" s="232"/>
      <c r="W25" s="66"/>
      <c r="X25" s="66"/>
      <c r="Y25" s="230" t="str">
        <f t="shared" si="17"/>
        <v>S.I.</v>
      </c>
      <c r="Z25" s="440"/>
      <c r="AA25" s="441"/>
      <c r="AB25" s="441"/>
      <c r="AC25" s="443" t="str">
        <f t="shared" si="18"/>
        <v>S.I.</v>
      </c>
      <c r="AD25" s="446"/>
      <c r="AE25" s="447"/>
      <c r="AF25" s="447"/>
      <c r="AG25" s="449" t="str">
        <f t="shared" si="19"/>
        <v>S.I.</v>
      </c>
      <c r="AH25" s="452"/>
      <c r="AI25" s="453"/>
      <c r="AJ25" s="453"/>
      <c r="AK25" s="455" t="str">
        <f t="shared" si="20"/>
        <v>S.I.</v>
      </c>
      <c r="AL25" s="58"/>
    </row>
    <row r="26" spans="1:38" ht="123.75" customHeight="1" outlineLevel="1">
      <c r="A26" s="100" t="s">
        <v>138</v>
      </c>
      <c r="B26" s="184" t="s">
        <v>139</v>
      </c>
      <c r="C26" s="100" t="s">
        <v>958</v>
      </c>
      <c r="D26" s="103" t="s">
        <v>923</v>
      </c>
      <c r="E26" s="122" t="s">
        <v>112</v>
      </c>
      <c r="F26" s="212"/>
      <c r="G26" s="213"/>
      <c r="H26" s="59"/>
      <c r="I26" s="219" t="str">
        <f t="shared" ref="I26" si="26">IF(AND(F26="DISPONIBLE"),G26/H26*100,IF(AND(F26="NO DISPONIBLE"),"N.D.","S.I."))</f>
        <v>S.I.</v>
      </c>
      <c r="J26" s="235"/>
      <c r="K26" s="61"/>
      <c r="L26" s="61"/>
      <c r="M26" s="225" t="str">
        <f t="shared" ref="M26" si="27">IF(AND(J26="DISPONIBLE"),K26/L26*100,IF(AND(J26="NO DISPONIBLE"),"N.D.","S.I."))</f>
        <v>S.I.</v>
      </c>
      <c r="N26" s="234"/>
      <c r="O26" s="63"/>
      <c r="P26" s="63"/>
      <c r="Q26" s="228" t="str">
        <f t="shared" ref="Q26" si="28">IF(AND(N26="DISPONIBLE"),O26/P26*100,IF(AND(N26="NO DISPONIBLE"),"N.D.","S.I."))</f>
        <v>S.I.</v>
      </c>
      <c r="R26" s="233"/>
      <c r="S26" s="65"/>
      <c r="T26" s="65"/>
      <c r="U26" s="223" t="str">
        <f t="shared" ref="U26" si="29">IF(AND(R26="DISPONIBLE"),S26/T26*100,IF(AND(R26="NO DISPONIBLE"),"N.D.","S.I."))</f>
        <v>S.I.</v>
      </c>
      <c r="V26" s="232"/>
      <c r="W26" s="66"/>
      <c r="X26" s="66"/>
      <c r="Y26" s="230" t="str">
        <f t="shared" ref="Y26" si="30">IF(AND(V26="DISPONIBLE"),W26/X26*100,IF(AND(V26="NO DISPONIBLE"),"N.D.","S.I."))</f>
        <v>S.I.</v>
      </c>
      <c r="Z26" s="440"/>
      <c r="AA26" s="441"/>
      <c r="AB26" s="441"/>
      <c r="AC26" s="443" t="str">
        <f t="shared" si="18"/>
        <v>S.I.</v>
      </c>
      <c r="AD26" s="446"/>
      <c r="AE26" s="447"/>
      <c r="AF26" s="447"/>
      <c r="AG26" s="449" t="str">
        <f t="shared" si="19"/>
        <v>S.I.</v>
      </c>
      <c r="AH26" s="452"/>
      <c r="AI26" s="453"/>
      <c r="AJ26" s="453"/>
      <c r="AK26" s="455" t="str">
        <f t="shared" si="20"/>
        <v>S.I.</v>
      </c>
      <c r="AL26" s="58"/>
    </row>
    <row r="27" spans="1:38" ht="157.5" customHeight="1">
      <c r="A27" s="100" t="s">
        <v>11</v>
      </c>
      <c r="B27" s="184" t="s">
        <v>118</v>
      </c>
      <c r="C27" s="100">
        <v>1209</v>
      </c>
      <c r="D27" s="100" t="s">
        <v>201</v>
      </c>
      <c r="E27" s="111" t="s">
        <v>112</v>
      </c>
      <c r="F27" s="212"/>
      <c r="G27" s="215">
        <f>SUM(G28:G29)</f>
        <v>0</v>
      </c>
      <c r="H27" s="215">
        <f>SUM(H28:H29)</f>
        <v>0</v>
      </c>
      <c r="I27" s="219" t="str">
        <f t="shared" si="13"/>
        <v>S.I.</v>
      </c>
      <c r="J27" s="235"/>
      <c r="K27" s="226">
        <f>SUM(K28:K29)</f>
        <v>0</v>
      </c>
      <c r="L27" s="226">
        <f>SUM(L28:L29)</f>
        <v>0</v>
      </c>
      <c r="M27" s="225" t="str">
        <f t="shared" si="14"/>
        <v>S.I.</v>
      </c>
      <c r="N27" s="234"/>
      <c r="O27" s="68">
        <f>SUM(O28:O29)</f>
        <v>0</v>
      </c>
      <c r="P27" s="68">
        <f>SUM(P28:P29)</f>
        <v>0</v>
      </c>
      <c r="Q27" s="228" t="str">
        <f t="shared" si="15"/>
        <v>S.I.</v>
      </c>
      <c r="R27" s="233"/>
      <c r="S27" s="69">
        <f>SUM(S28:S29)</f>
        <v>0</v>
      </c>
      <c r="T27" s="69">
        <f>SUM(T28:T29)</f>
        <v>0</v>
      </c>
      <c r="U27" s="223" t="str">
        <f t="shared" si="16"/>
        <v>S.I.</v>
      </c>
      <c r="V27" s="232"/>
      <c r="W27" s="70">
        <f>SUM(W28:W29)</f>
        <v>0</v>
      </c>
      <c r="X27" s="70">
        <f>SUM(X28:X29)</f>
        <v>0</v>
      </c>
      <c r="Y27" s="230" t="str">
        <f t="shared" si="17"/>
        <v>S.I.</v>
      </c>
      <c r="Z27" s="440"/>
      <c r="AA27" s="442">
        <f>SUM(AA28:AA29)</f>
        <v>0</v>
      </c>
      <c r="AB27" s="442">
        <f>SUM(AB28:AB29)</f>
        <v>0</v>
      </c>
      <c r="AC27" s="443" t="str">
        <f t="shared" si="18"/>
        <v>S.I.</v>
      </c>
      <c r="AD27" s="446"/>
      <c r="AE27" s="448">
        <f>SUM(AE28:AE29)</f>
        <v>0</v>
      </c>
      <c r="AF27" s="448">
        <f>SUM(AF28:AF29)</f>
        <v>0</v>
      </c>
      <c r="AG27" s="449" t="str">
        <f t="shared" si="19"/>
        <v>S.I.</v>
      </c>
      <c r="AH27" s="452"/>
      <c r="AI27" s="454">
        <f>SUM(AI28:AI29)</f>
        <v>0</v>
      </c>
      <c r="AJ27" s="454">
        <f>SUM(AJ28:AJ29)</f>
        <v>0</v>
      </c>
      <c r="AK27" s="455" t="str">
        <f t="shared" si="20"/>
        <v>S.I.</v>
      </c>
      <c r="AL27" s="58"/>
    </row>
    <row r="28" spans="1:38" ht="157.5" customHeight="1" outlineLevel="1">
      <c r="A28" s="100" t="s">
        <v>11</v>
      </c>
      <c r="B28" s="184" t="s">
        <v>118</v>
      </c>
      <c r="C28" s="100" t="s">
        <v>773</v>
      </c>
      <c r="D28" s="100" t="s">
        <v>503</v>
      </c>
      <c r="E28" s="111" t="s">
        <v>112</v>
      </c>
      <c r="F28" s="212"/>
      <c r="G28" s="213"/>
      <c r="H28" s="59"/>
      <c r="I28" s="219" t="str">
        <f t="shared" si="13"/>
        <v>S.I.</v>
      </c>
      <c r="J28" s="235"/>
      <c r="K28" s="61"/>
      <c r="L28" s="61"/>
      <c r="M28" s="225" t="str">
        <f t="shared" si="14"/>
        <v>S.I.</v>
      </c>
      <c r="N28" s="234"/>
      <c r="O28" s="63"/>
      <c r="P28" s="63"/>
      <c r="Q28" s="228" t="str">
        <f t="shared" si="15"/>
        <v>S.I.</v>
      </c>
      <c r="R28" s="233"/>
      <c r="S28" s="65"/>
      <c r="T28" s="65"/>
      <c r="U28" s="223" t="str">
        <f t="shared" si="16"/>
        <v>S.I.</v>
      </c>
      <c r="V28" s="232"/>
      <c r="W28" s="66"/>
      <c r="X28" s="66"/>
      <c r="Y28" s="230" t="str">
        <f t="shared" si="17"/>
        <v>S.I.</v>
      </c>
      <c r="Z28" s="440"/>
      <c r="AA28" s="441"/>
      <c r="AB28" s="441"/>
      <c r="AC28" s="443" t="str">
        <f t="shared" si="18"/>
        <v>S.I.</v>
      </c>
      <c r="AD28" s="446"/>
      <c r="AE28" s="447"/>
      <c r="AF28" s="447"/>
      <c r="AG28" s="449" t="str">
        <f t="shared" si="19"/>
        <v>S.I.</v>
      </c>
      <c r="AH28" s="452"/>
      <c r="AI28" s="453"/>
      <c r="AJ28" s="453"/>
      <c r="AK28" s="455" t="str">
        <f t="shared" si="20"/>
        <v>S.I.</v>
      </c>
      <c r="AL28" s="58"/>
    </row>
    <row r="29" spans="1:38" ht="157.5" customHeight="1" outlineLevel="1">
      <c r="A29" s="100" t="s">
        <v>11</v>
      </c>
      <c r="B29" s="184" t="s">
        <v>118</v>
      </c>
      <c r="C29" s="100" t="s">
        <v>774</v>
      </c>
      <c r="D29" s="115" t="s">
        <v>110</v>
      </c>
      <c r="E29" s="111" t="s">
        <v>112</v>
      </c>
      <c r="F29" s="212"/>
      <c r="G29" s="213"/>
      <c r="H29" s="59"/>
      <c r="I29" s="219" t="str">
        <f t="shared" si="13"/>
        <v>S.I.</v>
      </c>
      <c r="J29" s="235"/>
      <c r="K29" s="61"/>
      <c r="L29" s="61"/>
      <c r="M29" s="225" t="str">
        <f t="shared" si="14"/>
        <v>S.I.</v>
      </c>
      <c r="N29" s="234"/>
      <c r="O29" s="63"/>
      <c r="P29" s="63"/>
      <c r="Q29" s="228" t="str">
        <f t="shared" si="15"/>
        <v>S.I.</v>
      </c>
      <c r="R29" s="233"/>
      <c r="S29" s="65"/>
      <c r="T29" s="65"/>
      <c r="U29" s="223" t="str">
        <f t="shared" si="16"/>
        <v>S.I.</v>
      </c>
      <c r="V29" s="232"/>
      <c r="W29" s="66"/>
      <c r="X29" s="66"/>
      <c r="Y29" s="230" t="str">
        <f t="shared" si="17"/>
        <v>S.I.</v>
      </c>
      <c r="Z29" s="440"/>
      <c r="AA29" s="441"/>
      <c r="AB29" s="441"/>
      <c r="AC29" s="443" t="str">
        <f t="shared" si="18"/>
        <v>S.I.</v>
      </c>
      <c r="AD29" s="446"/>
      <c r="AE29" s="447"/>
      <c r="AF29" s="447"/>
      <c r="AG29" s="449" t="str">
        <f t="shared" si="19"/>
        <v>S.I.</v>
      </c>
      <c r="AH29" s="452"/>
      <c r="AI29" s="453"/>
      <c r="AJ29" s="453"/>
      <c r="AK29" s="455" t="str">
        <f t="shared" si="20"/>
        <v>S.I.</v>
      </c>
      <c r="AL29" s="58"/>
    </row>
    <row r="30" spans="1:38" ht="180" customHeight="1">
      <c r="A30" s="100" t="s">
        <v>12</v>
      </c>
      <c r="B30" s="184" t="s">
        <v>119</v>
      </c>
      <c r="C30" s="100">
        <v>1210</v>
      </c>
      <c r="D30" s="100" t="s">
        <v>201</v>
      </c>
      <c r="E30" s="111" t="s">
        <v>112</v>
      </c>
      <c r="F30" s="212"/>
      <c r="G30" s="215">
        <f>SUM(G31:G32)</f>
        <v>0</v>
      </c>
      <c r="H30" s="215">
        <f>SUM(H31:H32)</f>
        <v>0</v>
      </c>
      <c r="I30" s="219" t="str">
        <f t="shared" si="13"/>
        <v>S.I.</v>
      </c>
      <c r="J30" s="235"/>
      <c r="K30" s="226">
        <f>SUM(K31:K32)</f>
        <v>0</v>
      </c>
      <c r="L30" s="226">
        <f>SUM(L31:L32)</f>
        <v>0</v>
      </c>
      <c r="M30" s="225" t="str">
        <f t="shared" si="14"/>
        <v>S.I.</v>
      </c>
      <c r="N30" s="234"/>
      <c r="O30" s="68">
        <f>SUM(O31:O32)</f>
        <v>0</v>
      </c>
      <c r="P30" s="68">
        <f>SUM(P31:P32)</f>
        <v>0</v>
      </c>
      <c r="Q30" s="228" t="str">
        <f t="shared" si="15"/>
        <v>S.I.</v>
      </c>
      <c r="R30" s="233"/>
      <c r="S30" s="69">
        <f>SUM(S31:S32)</f>
        <v>0</v>
      </c>
      <c r="T30" s="69">
        <f>SUM(T31:T32)</f>
        <v>0</v>
      </c>
      <c r="U30" s="223" t="str">
        <f t="shared" si="16"/>
        <v>S.I.</v>
      </c>
      <c r="V30" s="232"/>
      <c r="W30" s="70">
        <f>SUM(W31:W32)</f>
        <v>0</v>
      </c>
      <c r="X30" s="70">
        <f>SUM(X31:X32)</f>
        <v>0</v>
      </c>
      <c r="Y30" s="230" t="str">
        <f t="shared" si="17"/>
        <v>S.I.</v>
      </c>
      <c r="Z30" s="440"/>
      <c r="AA30" s="442">
        <f>SUM(AA31:AA32)</f>
        <v>0</v>
      </c>
      <c r="AB30" s="442">
        <f>SUM(AB31:AB32)</f>
        <v>0</v>
      </c>
      <c r="AC30" s="443" t="str">
        <f t="shared" si="18"/>
        <v>S.I.</v>
      </c>
      <c r="AD30" s="446"/>
      <c r="AE30" s="448">
        <f>SUM(AE31:AE32)</f>
        <v>0</v>
      </c>
      <c r="AF30" s="448">
        <f>SUM(AF31:AF32)</f>
        <v>0</v>
      </c>
      <c r="AG30" s="449" t="str">
        <f t="shared" si="19"/>
        <v>S.I.</v>
      </c>
      <c r="AH30" s="452"/>
      <c r="AI30" s="454">
        <f>SUM(AI31:AI32)</f>
        <v>0</v>
      </c>
      <c r="AJ30" s="454">
        <f>SUM(AJ31:AJ32)</f>
        <v>0</v>
      </c>
      <c r="AK30" s="455" t="str">
        <f t="shared" si="20"/>
        <v>S.I.</v>
      </c>
      <c r="AL30" s="58"/>
    </row>
    <row r="31" spans="1:38" ht="180" customHeight="1" outlineLevel="1">
      <c r="A31" s="100" t="s">
        <v>12</v>
      </c>
      <c r="B31" s="184" t="s">
        <v>119</v>
      </c>
      <c r="C31" s="100" t="s">
        <v>775</v>
      </c>
      <c r="D31" s="100" t="s">
        <v>503</v>
      </c>
      <c r="E31" s="111" t="s">
        <v>112</v>
      </c>
      <c r="F31" s="212"/>
      <c r="G31" s="213"/>
      <c r="H31" s="59"/>
      <c r="I31" s="219" t="str">
        <f t="shared" ref="I31:I32" si="31">IF(AND(F31="DISPONIBLE"),G31/H31*100,IF(AND(F31="NO DISPONIBLE"),"N.D.","S.I."))</f>
        <v>S.I.</v>
      </c>
      <c r="J31" s="235"/>
      <c r="K31" s="61"/>
      <c r="L31" s="61"/>
      <c r="M31" s="225" t="str">
        <f t="shared" ref="M31:M32" si="32">IF(AND(J31="DISPONIBLE"),K31/L31*100,IF(AND(J31="NO DISPONIBLE"),"N.D.","S.I."))</f>
        <v>S.I.</v>
      </c>
      <c r="N31" s="234"/>
      <c r="O31" s="63"/>
      <c r="P31" s="63"/>
      <c r="Q31" s="228" t="str">
        <f t="shared" ref="Q31:Q32" si="33">IF(AND(N31="DISPONIBLE"),O31/P31*100,IF(AND(N31="NO DISPONIBLE"),"N.D.","S.I."))</f>
        <v>S.I.</v>
      </c>
      <c r="R31" s="233"/>
      <c r="S31" s="65"/>
      <c r="T31" s="65"/>
      <c r="U31" s="223" t="str">
        <f t="shared" ref="U31:U32" si="34">IF(AND(R31="DISPONIBLE"),S31/T31*100,IF(AND(R31="NO DISPONIBLE"),"N.D.","S.I."))</f>
        <v>S.I.</v>
      </c>
      <c r="V31" s="232"/>
      <c r="W31" s="66"/>
      <c r="X31" s="66"/>
      <c r="Y31" s="230" t="str">
        <f t="shared" ref="Y31:Y32" si="35">IF(AND(V31="DISPONIBLE"),W31/X31*100,IF(AND(V31="NO DISPONIBLE"),"N.D.","S.I."))</f>
        <v>S.I.</v>
      </c>
      <c r="Z31" s="440"/>
      <c r="AA31" s="441"/>
      <c r="AB31" s="441"/>
      <c r="AC31" s="443" t="str">
        <f t="shared" si="18"/>
        <v>S.I.</v>
      </c>
      <c r="AD31" s="446"/>
      <c r="AE31" s="447"/>
      <c r="AF31" s="447"/>
      <c r="AG31" s="449" t="str">
        <f t="shared" si="19"/>
        <v>S.I.</v>
      </c>
      <c r="AH31" s="452"/>
      <c r="AI31" s="453"/>
      <c r="AJ31" s="453"/>
      <c r="AK31" s="455" t="str">
        <f t="shared" si="20"/>
        <v>S.I.</v>
      </c>
      <c r="AL31" s="58"/>
    </row>
    <row r="32" spans="1:38" ht="180" customHeight="1" outlineLevel="1">
      <c r="A32" s="100" t="s">
        <v>12</v>
      </c>
      <c r="B32" s="184" t="s">
        <v>119</v>
      </c>
      <c r="C32" s="100" t="s">
        <v>776</v>
      </c>
      <c r="D32" s="115" t="s">
        <v>110</v>
      </c>
      <c r="E32" s="111" t="s">
        <v>112</v>
      </c>
      <c r="F32" s="212"/>
      <c r="G32" s="213"/>
      <c r="H32" s="59"/>
      <c r="I32" s="219" t="str">
        <f t="shared" si="31"/>
        <v>S.I.</v>
      </c>
      <c r="J32" s="235"/>
      <c r="K32" s="61"/>
      <c r="L32" s="61"/>
      <c r="M32" s="225" t="str">
        <f t="shared" si="32"/>
        <v>S.I.</v>
      </c>
      <c r="N32" s="234"/>
      <c r="O32" s="63"/>
      <c r="P32" s="63"/>
      <c r="Q32" s="228" t="str">
        <f t="shared" si="33"/>
        <v>S.I.</v>
      </c>
      <c r="R32" s="233"/>
      <c r="S32" s="65"/>
      <c r="T32" s="65"/>
      <c r="U32" s="223" t="str">
        <f t="shared" si="34"/>
        <v>S.I.</v>
      </c>
      <c r="V32" s="232"/>
      <c r="W32" s="66"/>
      <c r="X32" s="66"/>
      <c r="Y32" s="230" t="str">
        <f t="shared" si="35"/>
        <v>S.I.</v>
      </c>
      <c r="Z32" s="440"/>
      <c r="AA32" s="441"/>
      <c r="AB32" s="441"/>
      <c r="AC32" s="443" t="str">
        <f t="shared" si="18"/>
        <v>S.I.</v>
      </c>
      <c r="AD32" s="446"/>
      <c r="AE32" s="447"/>
      <c r="AF32" s="447"/>
      <c r="AG32" s="449" t="str">
        <f t="shared" si="19"/>
        <v>S.I.</v>
      </c>
      <c r="AH32" s="452"/>
      <c r="AI32" s="453"/>
      <c r="AJ32" s="453"/>
      <c r="AK32" s="455" t="str">
        <f t="shared" si="20"/>
        <v>S.I.</v>
      </c>
      <c r="AL32" s="58"/>
    </row>
    <row r="52" spans="1:1">
      <c r="A52" s="174"/>
    </row>
  </sheetData>
  <sheetProtection algorithmName="SHA-512" hashValue="I5WjqQwZTGGJAAYjv3r59PI2RIvki7RNyFlIP+FqbNq0Wj9gLE2D8yprXBcBo8p92zMpaeYkSs0wjlNKaMiRDA==" saltValue="1j3yy8JYXN09uI91qORlBw==" spinCount="100000" sheet="1" objects="1" scenarios="1"/>
  <conditionalFormatting sqref="F7:F9 J7:J9 N7:N9 R7:R9 V7:V9 F19:F23 J19:J23 N19:N23 R19:R23 V19:V23 V11 R11 N11 J11 F11 F14:F17 J14:J17 N14:N17 R14:R17 V14:V17 V27:V32 R27:R32 N27:N32 J27:J32 F27:F32">
    <cfRule type="expression" dxfId="1010" priority="36">
      <formula>"SIN DILIGENCIAR"</formula>
    </cfRule>
  </conditionalFormatting>
  <conditionalFormatting sqref="V10 R10 N10 J10 F10">
    <cfRule type="expression" dxfId="1009" priority="31">
      <formula>"SIN DILIGENCIAR"</formula>
    </cfRule>
  </conditionalFormatting>
  <conditionalFormatting sqref="F18 J18 N18 R18 V18">
    <cfRule type="expression" dxfId="1008" priority="30">
      <formula>"SIN DILIGENCIAR"</formula>
    </cfRule>
  </conditionalFormatting>
  <conditionalFormatting sqref="V13 R13 N13 J13 F13">
    <cfRule type="expression" dxfId="1007" priority="29">
      <formula>"SIN DILIGENCIAR"</formula>
    </cfRule>
  </conditionalFormatting>
  <conditionalFormatting sqref="V12 R12 N12 J12 F12">
    <cfRule type="expression" dxfId="1006" priority="28">
      <formula>"SIN DILIGENCIAR"</formula>
    </cfRule>
  </conditionalFormatting>
  <conditionalFormatting sqref="F26 J26 N26 R26 V26">
    <cfRule type="expression" dxfId="1005" priority="27">
      <formula>"SIN DILIGENCIAR"</formula>
    </cfRule>
  </conditionalFormatting>
  <conditionalFormatting sqref="F25 J25 N25 R25 V25">
    <cfRule type="expression" dxfId="1004" priority="26">
      <formula>"SIN DILIGENCIAR"</formula>
    </cfRule>
  </conditionalFormatting>
  <conditionalFormatting sqref="F24 J24 N24 R24 V24">
    <cfRule type="expression" dxfId="1003" priority="25">
      <formula>"SIN DILIGENCIAR"</formula>
    </cfRule>
  </conditionalFormatting>
  <conditionalFormatting sqref="Z7:Z9 Z19:Z23 Z11 Z14:Z17 Z27:Z32">
    <cfRule type="expression" dxfId="1002" priority="24">
      <formula>"SIN DILIGENCIAR"</formula>
    </cfRule>
  </conditionalFormatting>
  <conditionalFormatting sqref="Z10">
    <cfRule type="expression" dxfId="1001" priority="23">
      <formula>"SIN DILIGENCIAR"</formula>
    </cfRule>
  </conditionalFormatting>
  <conditionalFormatting sqref="Z18">
    <cfRule type="expression" dxfId="1000" priority="22">
      <formula>"SIN DILIGENCIAR"</formula>
    </cfRule>
  </conditionalFormatting>
  <conditionalFormatting sqref="Z13">
    <cfRule type="expression" dxfId="999" priority="21">
      <formula>"SIN DILIGENCIAR"</formula>
    </cfRule>
  </conditionalFormatting>
  <conditionalFormatting sqref="Z12">
    <cfRule type="expression" dxfId="998" priority="20">
      <formula>"SIN DILIGENCIAR"</formula>
    </cfRule>
  </conditionalFormatting>
  <conditionalFormatting sqref="Z26">
    <cfRule type="expression" dxfId="997" priority="19">
      <formula>"SIN DILIGENCIAR"</formula>
    </cfRule>
  </conditionalFormatting>
  <conditionalFormatting sqref="Z25">
    <cfRule type="expression" dxfId="996" priority="18">
      <formula>"SIN DILIGENCIAR"</formula>
    </cfRule>
  </conditionalFormatting>
  <conditionalFormatting sqref="Z24">
    <cfRule type="expression" dxfId="995" priority="17">
      <formula>"SIN DILIGENCIAR"</formula>
    </cfRule>
  </conditionalFormatting>
  <conditionalFormatting sqref="AD7:AD9 AD19:AD23 AD11 AD14:AD17 AD27:AD32">
    <cfRule type="expression" dxfId="994" priority="16">
      <formula>"SIN DILIGENCIAR"</formula>
    </cfRule>
  </conditionalFormatting>
  <conditionalFormatting sqref="AD10">
    <cfRule type="expression" dxfId="993" priority="15">
      <formula>"SIN DILIGENCIAR"</formula>
    </cfRule>
  </conditionalFormatting>
  <conditionalFormatting sqref="AD18">
    <cfRule type="expression" dxfId="992" priority="14">
      <formula>"SIN DILIGENCIAR"</formula>
    </cfRule>
  </conditionalFormatting>
  <conditionalFormatting sqref="AD13">
    <cfRule type="expression" dxfId="991" priority="13">
      <formula>"SIN DILIGENCIAR"</formula>
    </cfRule>
  </conditionalFormatting>
  <conditionalFormatting sqref="AD12">
    <cfRule type="expression" dxfId="990" priority="12">
      <formula>"SIN DILIGENCIAR"</formula>
    </cfRule>
  </conditionalFormatting>
  <conditionalFormatting sqref="AD26">
    <cfRule type="expression" dxfId="989" priority="11">
      <formula>"SIN DILIGENCIAR"</formula>
    </cfRule>
  </conditionalFormatting>
  <conditionalFormatting sqref="AD25">
    <cfRule type="expression" dxfId="988" priority="10">
      <formula>"SIN DILIGENCIAR"</formula>
    </cfRule>
  </conditionalFormatting>
  <conditionalFormatting sqref="AD24">
    <cfRule type="expression" dxfId="987" priority="9">
      <formula>"SIN DILIGENCIAR"</formula>
    </cfRule>
  </conditionalFormatting>
  <conditionalFormatting sqref="AH7:AH9 AH19:AH23 AH11 AH14:AH17 AH27:AH32">
    <cfRule type="expression" dxfId="986" priority="8">
      <formula>"SIN DILIGENCIAR"</formula>
    </cfRule>
  </conditionalFormatting>
  <conditionalFormatting sqref="AH10">
    <cfRule type="expression" dxfId="985" priority="7">
      <formula>"SIN DILIGENCIAR"</formula>
    </cfRule>
  </conditionalFormatting>
  <conditionalFormatting sqref="AH18">
    <cfRule type="expression" dxfId="984" priority="6">
      <formula>"SIN DILIGENCIAR"</formula>
    </cfRule>
  </conditionalFormatting>
  <conditionalFormatting sqref="AH13">
    <cfRule type="expression" dxfId="983" priority="5">
      <formula>"SIN DILIGENCIAR"</formula>
    </cfRule>
  </conditionalFormatting>
  <conditionalFormatting sqref="AH12">
    <cfRule type="expression" dxfId="982" priority="4">
      <formula>"SIN DILIGENCIAR"</formula>
    </cfRule>
  </conditionalFormatting>
  <conditionalFormatting sqref="AH26">
    <cfRule type="expression" dxfId="981" priority="3">
      <formula>"SIN DILIGENCIAR"</formula>
    </cfRule>
  </conditionalFormatting>
  <conditionalFormatting sqref="AH25">
    <cfRule type="expression" dxfId="980" priority="2">
      <formula>"SIN DILIGENCIAR"</formula>
    </cfRule>
  </conditionalFormatting>
  <conditionalFormatting sqref="AH24">
    <cfRule type="expression" dxfId="979" priority="1">
      <formula>"SIN DILIGENCIAR"</formula>
    </cfRule>
  </conditionalFormatting>
  <dataValidations count="5">
    <dataValidation allowBlank="1" showInputMessage="1" showErrorMessage="1" promptTitle="consolidado sin desagregación" prompt="Ingrese información en esta celda cuando no cuente con el indicador por cada nivel de desagregación" sqref="S9 O9 K9 K17:L17 O17:P17 S17:T17 W17:X17 G17:H17 G9 AA17:AB17 AE17:AF17 AI17:AJ17" xr:uid="{00000000-0002-0000-0600-000000000000}"/>
    <dataValidation allowBlank="1" showInputMessage="1" showErrorMessage="1" promptTitle="consolidado sin desagregación" prompt="Ingrese información en esta celda cuando no cuente con el indicador por cada nivel de desagregaciónc" sqref="W9 AA9 AE9 AI9" xr:uid="{00000000-0002-0000-0600-000001000000}"/>
    <dataValidation type="custom" allowBlank="1" showInputMessage="1" showErrorMessage="1" sqref="T9 X9 P9 L9 H9 AB9 AF9 AJ9" xr:uid="{00000000-0002-0000-0600-000002000000}">
      <formula1>IF(AND(D1048567="NO APLICA",E1048567="NO DISPONIBLE"),G1048567=0,IF(AND(D1048567="APLICA",E1048567="DISPONIBLE"),G1048567&gt;=1,IF(AND(D1048567="APLICA",E1048567="NO DISPONIBLE"),G1048567=0,G1048567="SIN DILIGENCIAR")))</formula1>
    </dataValidation>
    <dataValidation allowBlank="1" showInputMessage="1" showErrorMessage="1" promptTitle="Importante:" prompt="Escriba la cantidad de guías de cada servicio según la agregación indicada en la columna C. No tome como referencia la disponibilidad de guías en el sistema repitiendo el total  institucional en cada nivel de desagregación." sqref="G10:G15" xr:uid="{00000000-0002-0000-0600-000003000000}"/>
    <dataValidation type="list" allowBlank="1" showInputMessage="1" showErrorMessage="1" sqref="F8:F32 AD8:AD32 J8:J32 R8:R32 N8:N32 V8:V32 Z8:Z32 AH8:AH32" xr:uid="{00000000-0002-0000-0600-000004000000}">
      <formula1>$AO$1:$AO$2</formula1>
    </dataValidation>
  </dataValidations>
  <pageMargins left="0.70866141732283472" right="0.70866141732283472" top="0.74803149606299213" bottom="1.1417322834645669" header="0.31496062992125984" footer="0.31496062992125984"/>
  <pageSetup paperSize="5" scale="78" orientation="landscape" r:id="rId1"/>
  <headerFooter>
    <oddHeader>&amp;C&amp;"Arial,Negrita"SOLICITUD DE INFORMACIÓN E INDICADORES INSTITUCIONALES
Tabla a.5. Información sobre Guías de Práctica Clínica Médica</oddHeader>
    <oddFooter>&amp;L&amp;"Arial,Normal"&amp;10F-PS-055
Versión 00&amp;"-,Normal"&amp;11
&amp;CPágina &amp;P de &amp;N</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tabColor rgb="FFFFFF00"/>
  </sheetPr>
  <dimension ref="A1:AO59"/>
  <sheetViews>
    <sheetView zoomScaleNormal="100" workbookViewId="0">
      <pane xSplit="5" ySplit="7" topLeftCell="F8"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3" style="160" customWidth="1"/>
    <col min="3" max="3" width="15.7109375" style="175" customWidth="1"/>
    <col min="4" max="4" width="15.28515625" style="175" customWidth="1"/>
    <col min="5" max="5" width="14.85546875" style="2" customWidth="1"/>
    <col min="6" max="6" width="12.85546875" style="6" customWidth="1"/>
    <col min="7" max="7" width="16.85546875" style="6" bestFit="1" customWidth="1"/>
    <col min="8" max="8" width="16.42578125" style="2" bestFit="1" customWidth="1"/>
    <col min="9" max="9" width="14.85546875" style="2" customWidth="1"/>
    <col min="10" max="10" width="11.42578125" style="6"/>
    <col min="11" max="11" width="16.85546875" style="6" bestFit="1" customWidth="1"/>
    <col min="12" max="12" width="16.42578125" style="7" bestFit="1" customWidth="1"/>
    <col min="13" max="13" width="14.85546875" style="2" customWidth="1"/>
    <col min="14" max="14" width="12.42578125" style="6" customWidth="1"/>
    <col min="15" max="15" width="16.85546875" style="6" bestFit="1" customWidth="1"/>
    <col min="16" max="16" width="16.42578125" style="8" bestFit="1" customWidth="1"/>
    <col min="17" max="17" width="14.85546875" style="2" customWidth="1"/>
    <col min="18" max="18" width="11.42578125" style="6"/>
    <col min="19" max="19" width="16.85546875" style="6" bestFit="1" customWidth="1"/>
    <col min="20" max="20" width="16.42578125" style="8" bestFit="1" customWidth="1"/>
    <col min="21" max="21" width="14.85546875" style="2" customWidth="1"/>
    <col min="22" max="22" width="11.42578125" style="6"/>
    <col min="23" max="23" width="16.85546875" style="6" bestFit="1" customWidth="1"/>
    <col min="24" max="24" width="16.42578125" style="8" bestFit="1" customWidth="1"/>
    <col min="25" max="25" width="17.140625" style="2" customWidth="1"/>
    <col min="26" max="26" width="11.42578125" style="6"/>
    <col min="27" max="27" width="16.85546875" style="6" bestFit="1" customWidth="1"/>
    <col min="28" max="28" width="16.42578125" style="8" bestFit="1" customWidth="1"/>
    <col min="29" max="29" width="17.140625" style="2" customWidth="1"/>
    <col min="30" max="30" width="11.42578125" style="6"/>
    <col min="31" max="31" width="16.85546875" style="6" bestFit="1" customWidth="1"/>
    <col min="32" max="32" width="16.42578125" style="8" bestFit="1" customWidth="1"/>
    <col min="33" max="33" width="17.140625" style="2" customWidth="1"/>
    <col min="34" max="34" width="11.42578125" style="6"/>
    <col min="35" max="35" width="16.85546875" style="6" bestFit="1" customWidth="1"/>
    <col min="36" max="36" width="16.42578125" style="8"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09" t="s">
        <v>540</v>
      </c>
      <c r="D7" s="98" t="s">
        <v>558</v>
      </c>
      <c r="E7" s="98" t="s">
        <v>159</v>
      </c>
      <c r="F7" s="152" t="s">
        <v>446</v>
      </c>
      <c r="G7" s="142" t="str">
        <f>+'TABLA a.1'!G7</f>
        <v>Numerador (elemento a) 2012</v>
      </c>
      <c r="H7" s="142" t="str">
        <f>+'TABLA a.1'!H7</f>
        <v>Denominador (elemento b) 2012</v>
      </c>
      <c r="I7" s="142"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ht="139.5" customHeight="1">
      <c r="A8" s="383" t="s">
        <v>13</v>
      </c>
      <c r="B8" s="206" t="s">
        <v>189</v>
      </c>
      <c r="C8" s="209">
        <v>1211</v>
      </c>
      <c r="D8" s="100" t="s">
        <v>201</v>
      </c>
      <c r="E8" s="122" t="s">
        <v>112</v>
      </c>
      <c r="F8" s="212"/>
      <c r="G8" s="214">
        <f>SUM(G10:G15)</f>
        <v>0</v>
      </c>
      <c r="H8" s="214">
        <f>SUM(H10:H15)</f>
        <v>0</v>
      </c>
      <c r="I8" s="219" t="str">
        <f>IF(AND(F8="DISPONIBLE"),G8/H8*100,IF(AND(F8="NO DISPONIBLE"),"N.D.","S.I."))</f>
        <v>S.I.</v>
      </c>
      <c r="J8" s="235"/>
      <c r="K8" s="226">
        <f>SUM(K10:K15)</f>
        <v>0</v>
      </c>
      <c r="L8" s="226">
        <f>SUM(L10:L15)</f>
        <v>0</v>
      </c>
      <c r="M8" s="225" t="str">
        <f>IF(AND(J8="DISPONIBLE"),K8/L8*100,IF(AND(J8="NO DISPONIBLE"),"N.D.","S.I."))</f>
        <v>S.I.</v>
      </c>
      <c r="N8" s="234"/>
      <c r="O8" s="68">
        <f>SUM(O10:O15)</f>
        <v>0</v>
      </c>
      <c r="P8" s="68">
        <f>SUM(P10:P15)</f>
        <v>0</v>
      </c>
      <c r="Q8" s="228" t="str">
        <f>IF(AND(N8="DISPONIBLE"),O8/P8*100,IF(AND(N8="NO DISPONIBLE"),"N.D.","S.I."))</f>
        <v>S.I.</v>
      </c>
      <c r="R8" s="233"/>
      <c r="S8" s="69">
        <f>SUM(S10:S15)</f>
        <v>0</v>
      </c>
      <c r="T8" s="69">
        <f>SUM(T10:T15)</f>
        <v>0</v>
      </c>
      <c r="U8" s="223" t="str">
        <f>IF(AND(R8="DISPONIBLE"),S8/T8*100,IF(AND(R8="NO DISPONIBLE"),"N.D.","S.I."))</f>
        <v>S.I.</v>
      </c>
      <c r="V8" s="232"/>
      <c r="W8" s="70">
        <f>SUM(W10:W15)</f>
        <v>0</v>
      </c>
      <c r="X8" s="70">
        <f>SUM(X10:X15)</f>
        <v>0</v>
      </c>
      <c r="Y8" s="230" t="str">
        <f>IF(AND(V8="DISPONIBLE"),W8/X8*100,IF(AND(V8="NO DISPONIBLE"),"N.D.","S.I."))</f>
        <v>S.I.</v>
      </c>
      <c r="Z8" s="440"/>
      <c r="AA8" s="442">
        <f>SUM(AA10:AA15)</f>
        <v>0</v>
      </c>
      <c r="AB8" s="442">
        <f>SUM(AB10:AB15)</f>
        <v>0</v>
      </c>
      <c r="AC8" s="443" t="str">
        <f>IF(AND(Z8="DISPONIBLE"),AA8/AB8*100,IF(AND(Z8="NO DISPONIBLE"),"N.D.","S.I."))</f>
        <v>S.I.</v>
      </c>
      <c r="AD8" s="446"/>
      <c r="AE8" s="448">
        <f>SUM(AE10:AE15)</f>
        <v>0</v>
      </c>
      <c r="AF8" s="448">
        <f>SUM(AF10:AF15)</f>
        <v>0</v>
      </c>
      <c r="AG8" s="449" t="str">
        <f>IF(AND(AD8="DISPONIBLE"),AE8/AF8*100,IF(AND(AD8="NO DISPONIBLE"),"N.D.","S.I."))</f>
        <v>S.I.</v>
      </c>
      <c r="AH8" s="452"/>
      <c r="AI8" s="454">
        <f>SUM(AI10:AI15)</f>
        <v>0</v>
      </c>
      <c r="AJ8" s="454">
        <f>SUM(AJ10:AJ15)</f>
        <v>0</v>
      </c>
      <c r="AK8" s="455" t="str">
        <f>IF(AND(AH8="DISPONIBLE"),AI8/AJ8*100,IF(AND(AH8="NO DISPONIBLE"),"N.D.","S.I."))</f>
        <v>S.I.</v>
      </c>
      <c r="AL8" s="58"/>
    </row>
    <row r="9" spans="1:41" ht="135.75" customHeight="1" outlineLevel="1">
      <c r="A9" s="383" t="s">
        <v>13</v>
      </c>
      <c r="B9" s="206" t="s">
        <v>189</v>
      </c>
      <c r="C9" s="209">
        <v>1211</v>
      </c>
      <c r="D9" s="100" t="s">
        <v>580</v>
      </c>
      <c r="E9" s="122" t="s">
        <v>112</v>
      </c>
      <c r="F9" s="212"/>
      <c r="G9" s="59"/>
      <c r="H9" s="59"/>
      <c r="I9" s="219" t="str">
        <f t="shared" ref="I9:I20" si="0">IF(AND(F9="DISPONIBLE"),G9/H9*100,IF(AND(F9="NO DISPONIBLE"),"N.D.","S.I."))</f>
        <v>S.I.</v>
      </c>
      <c r="J9" s="235"/>
      <c r="K9" s="61"/>
      <c r="L9" s="61"/>
      <c r="M9" s="225" t="str">
        <f t="shared" ref="M9:M21" si="1">IF(AND(J9="DISPONIBLE"),K9/L9*100,IF(AND(J9="NO DISPONIBLE"),"N.D.","S.I."))</f>
        <v>S.I.</v>
      </c>
      <c r="N9" s="234"/>
      <c r="O9" s="63"/>
      <c r="P9" s="63"/>
      <c r="Q9" s="228" t="str">
        <f t="shared" ref="Q9:Q21" si="2">IF(AND(N9="DISPONIBLE"),O9/P9*100,IF(AND(N9="NO DISPONIBLE"),"N.D.","S.I."))</f>
        <v>S.I.</v>
      </c>
      <c r="R9" s="233"/>
      <c r="S9" s="65"/>
      <c r="T9" s="65"/>
      <c r="U9" s="223" t="str">
        <f t="shared" ref="U9:U21" si="3">IF(AND(R9="DISPONIBLE"),S9/T9*100,IF(AND(R9="NO DISPONIBLE"),"N.D.","S.I."))</f>
        <v>S.I.</v>
      </c>
      <c r="V9" s="232"/>
      <c r="W9" s="66"/>
      <c r="X9" s="66"/>
      <c r="Y9" s="230" t="str">
        <f t="shared" ref="Y9:Y21" si="4">IF(AND(V9="DISPONIBLE"),W9/X9*100,IF(AND(V9="NO DISPONIBLE"),"N.D.","S.I."))</f>
        <v>S.I.</v>
      </c>
      <c r="Z9" s="440"/>
      <c r="AA9" s="441"/>
      <c r="AB9" s="441"/>
      <c r="AC9" s="443" t="str">
        <f t="shared" ref="AC9:AC21" si="5">IF(AND(Z9="DISPONIBLE"),AA9/AB9*100,IF(AND(Z9="NO DISPONIBLE"),"N.D.","S.I."))</f>
        <v>S.I.</v>
      </c>
      <c r="AD9" s="446"/>
      <c r="AE9" s="447"/>
      <c r="AF9" s="447"/>
      <c r="AG9" s="449" t="str">
        <f t="shared" ref="AG9:AG21" si="6">IF(AND(AD9="DISPONIBLE"),AE9/AF9*100,IF(AND(AD9="NO DISPONIBLE"),"N.D.","S.I."))</f>
        <v>S.I.</v>
      </c>
      <c r="AH9" s="452"/>
      <c r="AI9" s="453"/>
      <c r="AJ9" s="453"/>
      <c r="AK9" s="455" t="str">
        <f t="shared" ref="AK9:AK21" si="7">IF(AND(AH9="DISPONIBLE"),AI9/AJ9*100,IF(AND(AH9="NO DISPONIBLE"),"N.D.","S.I."))</f>
        <v>S.I.</v>
      </c>
      <c r="AL9" s="58"/>
    </row>
    <row r="10" spans="1:41" ht="41.25" customHeight="1" outlineLevel="1">
      <c r="A10" s="383" t="s">
        <v>13</v>
      </c>
      <c r="B10" s="184" t="s">
        <v>189</v>
      </c>
      <c r="C10" s="124" t="s">
        <v>777</v>
      </c>
      <c r="D10" s="103" t="s">
        <v>166</v>
      </c>
      <c r="E10" s="122" t="s">
        <v>112</v>
      </c>
      <c r="F10" s="212"/>
      <c r="G10" s="59"/>
      <c r="H10" s="59"/>
      <c r="I10" s="219" t="str">
        <f t="shared" si="0"/>
        <v>S.I.</v>
      </c>
      <c r="J10" s="235"/>
      <c r="K10" s="61"/>
      <c r="L10" s="61"/>
      <c r="M10" s="225" t="str">
        <f t="shared" si="1"/>
        <v>S.I.</v>
      </c>
      <c r="N10" s="234"/>
      <c r="O10" s="63"/>
      <c r="P10" s="63"/>
      <c r="Q10" s="228" t="str">
        <f t="shared" si="2"/>
        <v>S.I.</v>
      </c>
      <c r="R10" s="233"/>
      <c r="S10" s="65"/>
      <c r="T10" s="65"/>
      <c r="U10" s="223" t="str">
        <f t="shared" si="3"/>
        <v>S.I.</v>
      </c>
      <c r="V10" s="232"/>
      <c r="W10" s="66"/>
      <c r="X10" s="66"/>
      <c r="Y10" s="230" t="str">
        <f t="shared" si="4"/>
        <v>S.I.</v>
      </c>
      <c r="Z10" s="440"/>
      <c r="AA10" s="441"/>
      <c r="AB10" s="441"/>
      <c r="AC10" s="443" t="str">
        <f t="shared" si="5"/>
        <v>S.I.</v>
      </c>
      <c r="AD10" s="446"/>
      <c r="AE10" s="447"/>
      <c r="AF10" s="447"/>
      <c r="AG10" s="449" t="str">
        <f t="shared" si="6"/>
        <v>S.I.</v>
      </c>
      <c r="AH10" s="452"/>
      <c r="AI10" s="453"/>
      <c r="AJ10" s="453"/>
      <c r="AK10" s="455" t="str">
        <f t="shared" si="7"/>
        <v>S.I.</v>
      </c>
      <c r="AL10" s="58"/>
    </row>
    <row r="11" spans="1:41" ht="41.25" customHeight="1" outlineLevel="1">
      <c r="A11" s="383" t="s">
        <v>13</v>
      </c>
      <c r="B11" s="184" t="s">
        <v>189</v>
      </c>
      <c r="C11" s="124" t="s">
        <v>778</v>
      </c>
      <c r="D11" s="108" t="s">
        <v>662</v>
      </c>
      <c r="E11" s="122" t="s">
        <v>112</v>
      </c>
      <c r="F11" s="212"/>
      <c r="G11" s="59"/>
      <c r="H11" s="59"/>
      <c r="I11" s="219" t="str">
        <f t="shared" si="0"/>
        <v>S.I.</v>
      </c>
      <c r="J11" s="235"/>
      <c r="K11" s="61"/>
      <c r="L11" s="61"/>
      <c r="M11" s="225" t="str">
        <f t="shared" si="1"/>
        <v>S.I.</v>
      </c>
      <c r="N11" s="234"/>
      <c r="O11" s="63"/>
      <c r="P11" s="63"/>
      <c r="Q11" s="228" t="str">
        <f t="shared" si="2"/>
        <v>S.I.</v>
      </c>
      <c r="R11" s="233"/>
      <c r="S11" s="65"/>
      <c r="T11" s="65"/>
      <c r="U11" s="223" t="str">
        <f t="shared" si="3"/>
        <v>S.I.</v>
      </c>
      <c r="V11" s="232"/>
      <c r="W11" s="66"/>
      <c r="X11" s="66"/>
      <c r="Y11" s="230" t="str">
        <f t="shared" si="4"/>
        <v>S.I.</v>
      </c>
      <c r="Z11" s="440"/>
      <c r="AA11" s="441"/>
      <c r="AB11" s="441"/>
      <c r="AC11" s="443" t="str">
        <f t="shared" si="5"/>
        <v>S.I.</v>
      </c>
      <c r="AD11" s="446"/>
      <c r="AE11" s="447"/>
      <c r="AF11" s="447"/>
      <c r="AG11" s="449" t="str">
        <f t="shared" si="6"/>
        <v>S.I.</v>
      </c>
      <c r="AH11" s="452"/>
      <c r="AI11" s="453"/>
      <c r="AJ11" s="453"/>
      <c r="AK11" s="455" t="str">
        <f t="shared" si="7"/>
        <v>S.I.</v>
      </c>
      <c r="AL11" s="58"/>
    </row>
    <row r="12" spans="1:41" ht="41.25" customHeight="1" outlineLevel="1">
      <c r="A12" s="383" t="s">
        <v>13</v>
      </c>
      <c r="B12" s="184" t="s">
        <v>189</v>
      </c>
      <c r="C12" s="124" t="s">
        <v>779</v>
      </c>
      <c r="D12" s="117" t="s">
        <v>110</v>
      </c>
      <c r="E12" s="122" t="s">
        <v>112</v>
      </c>
      <c r="F12" s="212"/>
      <c r="G12" s="59"/>
      <c r="H12" s="59"/>
      <c r="I12" s="219" t="str">
        <f t="shared" si="0"/>
        <v>S.I.</v>
      </c>
      <c r="J12" s="235"/>
      <c r="K12" s="61"/>
      <c r="L12" s="61"/>
      <c r="M12" s="225" t="str">
        <f t="shared" si="1"/>
        <v>S.I.</v>
      </c>
      <c r="N12" s="234"/>
      <c r="O12" s="63"/>
      <c r="P12" s="63"/>
      <c r="Q12" s="228" t="str">
        <f t="shared" si="2"/>
        <v>S.I.</v>
      </c>
      <c r="R12" s="233"/>
      <c r="S12" s="65"/>
      <c r="T12" s="65"/>
      <c r="U12" s="223" t="str">
        <f t="shared" si="3"/>
        <v>S.I.</v>
      </c>
      <c r="V12" s="232"/>
      <c r="W12" s="66"/>
      <c r="X12" s="66"/>
      <c r="Y12" s="230" t="str">
        <f t="shared" si="4"/>
        <v>S.I.</v>
      </c>
      <c r="Z12" s="440"/>
      <c r="AA12" s="441"/>
      <c r="AB12" s="441"/>
      <c r="AC12" s="443" t="str">
        <f t="shared" si="5"/>
        <v>S.I.</v>
      </c>
      <c r="AD12" s="446"/>
      <c r="AE12" s="447"/>
      <c r="AF12" s="447"/>
      <c r="AG12" s="449" t="str">
        <f t="shared" si="6"/>
        <v>S.I.</v>
      </c>
      <c r="AH12" s="452"/>
      <c r="AI12" s="453"/>
      <c r="AJ12" s="453"/>
      <c r="AK12" s="455" t="str">
        <f t="shared" si="7"/>
        <v>S.I.</v>
      </c>
      <c r="AL12" s="58"/>
    </row>
    <row r="13" spans="1:41" ht="41.25" customHeight="1" outlineLevel="1">
      <c r="A13" s="383" t="s">
        <v>13</v>
      </c>
      <c r="B13" s="184" t="s">
        <v>189</v>
      </c>
      <c r="C13" s="124" t="s">
        <v>780</v>
      </c>
      <c r="D13" s="122" t="s">
        <v>663</v>
      </c>
      <c r="E13" s="122" t="s">
        <v>112</v>
      </c>
      <c r="F13" s="212"/>
      <c r="G13" s="59"/>
      <c r="H13" s="59"/>
      <c r="I13" s="219" t="str">
        <f t="shared" si="0"/>
        <v>S.I.</v>
      </c>
      <c r="J13" s="235"/>
      <c r="K13" s="61"/>
      <c r="L13" s="61"/>
      <c r="M13" s="225" t="str">
        <f t="shared" si="1"/>
        <v>S.I.</v>
      </c>
      <c r="N13" s="234"/>
      <c r="O13" s="63"/>
      <c r="P13" s="63"/>
      <c r="Q13" s="228" t="str">
        <f t="shared" si="2"/>
        <v>S.I.</v>
      </c>
      <c r="R13" s="233"/>
      <c r="S13" s="65"/>
      <c r="T13" s="65"/>
      <c r="U13" s="223" t="str">
        <f t="shared" si="3"/>
        <v>S.I.</v>
      </c>
      <c r="V13" s="232"/>
      <c r="W13" s="66"/>
      <c r="X13" s="66"/>
      <c r="Y13" s="230" t="str">
        <f t="shared" si="4"/>
        <v>S.I.</v>
      </c>
      <c r="Z13" s="440"/>
      <c r="AA13" s="441"/>
      <c r="AB13" s="441"/>
      <c r="AC13" s="443" t="str">
        <f t="shared" si="5"/>
        <v>S.I.</v>
      </c>
      <c r="AD13" s="446"/>
      <c r="AE13" s="447"/>
      <c r="AF13" s="447"/>
      <c r="AG13" s="449" t="str">
        <f t="shared" si="6"/>
        <v>S.I.</v>
      </c>
      <c r="AH13" s="452"/>
      <c r="AI13" s="453"/>
      <c r="AJ13" s="453"/>
      <c r="AK13" s="455" t="str">
        <f t="shared" si="7"/>
        <v>S.I.</v>
      </c>
      <c r="AL13" s="58"/>
    </row>
    <row r="14" spans="1:41" ht="41.25" customHeight="1" outlineLevel="1">
      <c r="A14" s="383" t="s">
        <v>13</v>
      </c>
      <c r="B14" s="184" t="s">
        <v>189</v>
      </c>
      <c r="C14" s="124" t="s">
        <v>781</v>
      </c>
      <c r="D14" s="122" t="s">
        <v>109</v>
      </c>
      <c r="E14" s="122" t="s">
        <v>112</v>
      </c>
      <c r="F14" s="212"/>
      <c r="G14" s="59"/>
      <c r="H14" s="59"/>
      <c r="I14" s="219" t="str">
        <f>IF(AND(F14="DISPONIBLE"),G14/H14*100,IF(AND(F14="NO DISPONIBLE"),"N.D.","S.I."))</f>
        <v>S.I.</v>
      </c>
      <c r="J14" s="235"/>
      <c r="K14" s="61"/>
      <c r="L14" s="61"/>
      <c r="M14" s="225" t="str">
        <f t="shared" si="1"/>
        <v>S.I.</v>
      </c>
      <c r="N14" s="234"/>
      <c r="O14" s="63"/>
      <c r="P14" s="63"/>
      <c r="Q14" s="228" t="str">
        <f t="shared" si="2"/>
        <v>S.I.</v>
      </c>
      <c r="R14" s="233"/>
      <c r="S14" s="65"/>
      <c r="T14" s="65"/>
      <c r="U14" s="223" t="str">
        <f t="shared" si="3"/>
        <v>S.I.</v>
      </c>
      <c r="V14" s="232"/>
      <c r="W14" s="66"/>
      <c r="X14" s="66"/>
      <c r="Y14" s="230" t="str">
        <f t="shared" si="4"/>
        <v>S.I.</v>
      </c>
      <c r="Z14" s="440"/>
      <c r="AA14" s="441"/>
      <c r="AB14" s="441"/>
      <c r="AC14" s="443" t="str">
        <f t="shared" si="5"/>
        <v>S.I.</v>
      </c>
      <c r="AD14" s="446"/>
      <c r="AE14" s="447"/>
      <c r="AF14" s="447"/>
      <c r="AG14" s="449" t="str">
        <f t="shared" si="6"/>
        <v>S.I.</v>
      </c>
      <c r="AH14" s="452"/>
      <c r="AI14" s="453"/>
      <c r="AJ14" s="453"/>
      <c r="AK14" s="455" t="str">
        <f t="shared" si="7"/>
        <v>S.I.</v>
      </c>
      <c r="AL14" s="58"/>
    </row>
    <row r="15" spans="1:41" ht="41.25" customHeight="1" outlineLevel="1">
      <c r="A15" s="124" t="s">
        <v>13</v>
      </c>
      <c r="B15" s="184" t="s">
        <v>189</v>
      </c>
      <c r="C15" s="124" t="s">
        <v>782</v>
      </c>
      <c r="D15" s="121" t="s">
        <v>514</v>
      </c>
      <c r="E15" s="122" t="s">
        <v>112</v>
      </c>
      <c r="F15" s="212"/>
      <c r="G15" s="59"/>
      <c r="H15" s="59"/>
      <c r="I15" s="219" t="str">
        <f t="shared" si="0"/>
        <v>S.I.</v>
      </c>
      <c r="J15" s="235"/>
      <c r="K15" s="61"/>
      <c r="L15" s="61"/>
      <c r="M15" s="225" t="str">
        <f t="shared" si="1"/>
        <v>S.I.</v>
      </c>
      <c r="N15" s="234"/>
      <c r="O15" s="63"/>
      <c r="P15" s="63"/>
      <c r="Q15" s="228" t="str">
        <f t="shared" si="2"/>
        <v>S.I.</v>
      </c>
      <c r="R15" s="233"/>
      <c r="S15" s="65"/>
      <c r="T15" s="65"/>
      <c r="U15" s="223" t="str">
        <f t="shared" si="3"/>
        <v>S.I.</v>
      </c>
      <c r="V15" s="232"/>
      <c r="W15" s="66"/>
      <c r="X15" s="66"/>
      <c r="Y15" s="230" t="str">
        <f t="shared" si="4"/>
        <v>S.I.</v>
      </c>
      <c r="Z15" s="440"/>
      <c r="AA15" s="441"/>
      <c r="AB15" s="441"/>
      <c r="AC15" s="443" t="str">
        <f t="shared" si="5"/>
        <v>S.I.</v>
      </c>
      <c r="AD15" s="446"/>
      <c r="AE15" s="447"/>
      <c r="AF15" s="447"/>
      <c r="AG15" s="449" t="str">
        <f t="shared" si="6"/>
        <v>S.I.</v>
      </c>
      <c r="AH15" s="452"/>
      <c r="AI15" s="453"/>
      <c r="AJ15" s="453"/>
      <c r="AK15" s="455" t="str">
        <f t="shared" si="7"/>
        <v>S.I.</v>
      </c>
      <c r="AL15" s="58"/>
    </row>
    <row r="16" spans="1:41" ht="41.25" customHeight="1" outlineLevel="1">
      <c r="A16" s="124" t="s">
        <v>13</v>
      </c>
      <c r="B16" s="184" t="s">
        <v>785</v>
      </c>
      <c r="C16" s="124" t="s">
        <v>783</v>
      </c>
      <c r="D16" s="121" t="s">
        <v>291</v>
      </c>
      <c r="E16" s="122" t="s">
        <v>112</v>
      </c>
      <c r="F16" s="212"/>
      <c r="G16" s="59"/>
      <c r="H16" s="59"/>
      <c r="I16" s="219" t="str">
        <f t="shared" si="0"/>
        <v>S.I.</v>
      </c>
      <c r="J16" s="235"/>
      <c r="K16" s="61"/>
      <c r="L16" s="61"/>
      <c r="M16" s="225" t="str">
        <f t="shared" si="1"/>
        <v>S.I.</v>
      </c>
      <c r="N16" s="234"/>
      <c r="O16" s="63"/>
      <c r="P16" s="63"/>
      <c r="Q16" s="228" t="str">
        <f t="shared" si="2"/>
        <v>S.I.</v>
      </c>
      <c r="R16" s="233"/>
      <c r="S16" s="65"/>
      <c r="T16" s="65"/>
      <c r="U16" s="223" t="str">
        <f t="shared" si="3"/>
        <v>S.I.</v>
      </c>
      <c r="V16" s="232"/>
      <c r="W16" s="66"/>
      <c r="X16" s="66"/>
      <c r="Y16" s="230" t="str">
        <f t="shared" si="4"/>
        <v>S.I.</v>
      </c>
      <c r="Z16" s="440"/>
      <c r="AA16" s="441"/>
      <c r="AB16" s="441"/>
      <c r="AC16" s="443" t="str">
        <f t="shared" si="5"/>
        <v>S.I.</v>
      </c>
      <c r="AD16" s="446"/>
      <c r="AE16" s="447"/>
      <c r="AF16" s="447"/>
      <c r="AG16" s="449" t="str">
        <f t="shared" si="6"/>
        <v>S.I.</v>
      </c>
      <c r="AH16" s="452"/>
      <c r="AI16" s="453"/>
      <c r="AJ16" s="453"/>
      <c r="AK16" s="455" t="str">
        <f t="shared" si="7"/>
        <v>S.I.</v>
      </c>
      <c r="AL16" s="58"/>
    </row>
    <row r="17" spans="1:38" ht="41.25" customHeight="1" outlineLevel="1">
      <c r="A17" s="124" t="s">
        <v>13</v>
      </c>
      <c r="B17" s="184" t="s">
        <v>785</v>
      </c>
      <c r="C17" s="124" t="s">
        <v>784</v>
      </c>
      <c r="D17" s="121" t="s">
        <v>293</v>
      </c>
      <c r="E17" s="122" t="s">
        <v>112</v>
      </c>
      <c r="F17" s="212"/>
      <c r="G17" s="59"/>
      <c r="H17" s="59"/>
      <c r="I17" s="219" t="str">
        <f t="shared" si="0"/>
        <v>S.I.</v>
      </c>
      <c r="J17" s="235"/>
      <c r="K17" s="61"/>
      <c r="L17" s="61"/>
      <c r="M17" s="225" t="str">
        <f t="shared" si="1"/>
        <v>S.I.</v>
      </c>
      <c r="N17" s="234"/>
      <c r="O17" s="63"/>
      <c r="P17" s="63"/>
      <c r="Q17" s="228" t="str">
        <f t="shared" si="2"/>
        <v>S.I.</v>
      </c>
      <c r="R17" s="233"/>
      <c r="S17" s="65"/>
      <c r="T17" s="65"/>
      <c r="U17" s="223" t="str">
        <f t="shared" si="3"/>
        <v>S.I.</v>
      </c>
      <c r="V17" s="232"/>
      <c r="W17" s="66"/>
      <c r="X17" s="66"/>
      <c r="Y17" s="230" t="str">
        <f t="shared" si="4"/>
        <v>S.I.</v>
      </c>
      <c r="Z17" s="440"/>
      <c r="AA17" s="441"/>
      <c r="AB17" s="441"/>
      <c r="AC17" s="443" t="str">
        <f t="shared" si="5"/>
        <v>S.I.</v>
      </c>
      <c r="AD17" s="446"/>
      <c r="AE17" s="447"/>
      <c r="AF17" s="447"/>
      <c r="AG17" s="449" t="str">
        <f t="shared" si="6"/>
        <v>S.I.</v>
      </c>
      <c r="AH17" s="452"/>
      <c r="AI17" s="453"/>
      <c r="AJ17" s="453"/>
      <c r="AK17" s="455" t="str">
        <f t="shared" si="7"/>
        <v>S.I.</v>
      </c>
      <c r="AL17" s="58"/>
    </row>
    <row r="18" spans="1:38" ht="41.25" customHeight="1" outlineLevel="1">
      <c r="A18" s="124" t="s">
        <v>13</v>
      </c>
      <c r="B18" s="184" t="s">
        <v>785</v>
      </c>
      <c r="C18" s="124" t="s">
        <v>959</v>
      </c>
      <c r="D18" s="108" t="s">
        <v>954</v>
      </c>
      <c r="E18" s="122" t="s">
        <v>112</v>
      </c>
      <c r="F18" s="212"/>
      <c r="G18" s="59"/>
      <c r="H18" s="59"/>
      <c r="I18" s="219" t="str">
        <f t="shared" si="0"/>
        <v>S.I.</v>
      </c>
      <c r="J18" s="235"/>
      <c r="K18" s="61"/>
      <c r="L18" s="61"/>
      <c r="M18" s="225" t="str">
        <f t="shared" si="1"/>
        <v>S.I.</v>
      </c>
      <c r="N18" s="234"/>
      <c r="O18" s="63"/>
      <c r="P18" s="63"/>
      <c r="Q18" s="228" t="str">
        <f t="shared" si="2"/>
        <v>S.I.</v>
      </c>
      <c r="R18" s="233"/>
      <c r="S18" s="65"/>
      <c r="T18" s="65"/>
      <c r="U18" s="223" t="str">
        <f t="shared" si="3"/>
        <v>S.I.</v>
      </c>
      <c r="V18" s="232"/>
      <c r="W18" s="66"/>
      <c r="X18" s="66"/>
      <c r="Y18" s="230" t="str">
        <f t="shared" si="4"/>
        <v>S.I.</v>
      </c>
      <c r="Z18" s="440"/>
      <c r="AA18" s="441"/>
      <c r="AB18" s="441"/>
      <c r="AC18" s="443" t="str">
        <f t="shared" si="5"/>
        <v>S.I.</v>
      </c>
      <c r="AD18" s="446"/>
      <c r="AE18" s="447"/>
      <c r="AF18" s="447"/>
      <c r="AG18" s="449" t="str">
        <f t="shared" si="6"/>
        <v>S.I.</v>
      </c>
      <c r="AH18" s="452"/>
      <c r="AI18" s="453"/>
      <c r="AJ18" s="453"/>
      <c r="AK18" s="455" t="str">
        <f t="shared" si="7"/>
        <v>S.I.</v>
      </c>
      <c r="AL18" s="58"/>
    </row>
    <row r="19" spans="1:38" ht="41.25" customHeight="1" outlineLevel="1">
      <c r="A19" s="124" t="s">
        <v>13</v>
      </c>
      <c r="B19" s="184" t="s">
        <v>785</v>
      </c>
      <c r="C19" s="124" t="s">
        <v>960</v>
      </c>
      <c r="D19" s="117" t="s">
        <v>923</v>
      </c>
      <c r="E19" s="122" t="s">
        <v>112</v>
      </c>
      <c r="F19" s="212"/>
      <c r="G19" s="59"/>
      <c r="H19" s="59"/>
      <c r="I19" s="219" t="str">
        <f t="shared" ref="I19" si="8">IF(AND(F19="DISPONIBLE"),G19/H19*100,IF(AND(F19="NO DISPONIBLE"),"N.D.","S.I."))</f>
        <v>S.I.</v>
      </c>
      <c r="J19" s="235"/>
      <c r="K19" s="61"/>
      <c r="L19" s="61"/>
      <c r="M19" s="225" t="str">
        <f t="shared" ref="M19" si="9">IF(AND(J19="DISPONIBLE"),K19/L19*100,IF(AND(J19="NO DISPONIBLE"),"N.D.","S.I."))</f>
        <v>S.I.</v>
      </c>
      <c r="N19" s="234"/>
      <c r="O19" s="63"/>
      <c r="P19" s="63"/>
      <c r="Q19" s="228" t="str">
        <f t="shared" ref="Q19" si="10">IF(AND(N19="DISPONIBLE"),O19/P19*100,IF(AND(N19="NO DISPONIBLE"),"N.D.","S.I."))</f>
        <v>S.I.</v>
      </c>
      <c r="R19" s="233"/>
      <c r="S19" s="65"/>
      <c r="T19" s="65"/>
      <c r="U19" s="223" t="str">
        <f t="shared" ref="U19" si="11">IF(AND(R19="DISPONIBLE"),S19/T19*100,IF(AND(R19="NO DISPONIBLE"),"N.D.","S.I."))</f>
        <v>S.I.</v>
      </c>
      <c r="V19" s="232"/>
      <c r="W19" s="66"/>
      <c r="X19" s="66"/>
      <c r="Y19" s="230" t="str">
        <f t="shared" ref="Y19" si="12">IF(AND(V19="DISPONIBLE"),W19/X19*100,IF(AND(V19="NO DISPONIBLE"),"N.D.","S.I."))</f>
        <v>S.I.</v>
      </c>
      <c r="Z19" s="440"/>
      <c r="AA19" s="441"/>
      <c r="AB19" s="441"/>
      <c r="AC19" s="443" t="str">
        <f t="shared" si="5"/>
        <v>S.I.</v>
      </c>
      <c r="AD19" s="446"/>
      <c r="AE19" s="447"/>
      <c r="AF19" s="447"/>
      <c r="AG19" s="449" t="str">
        <f t="shared" si="6"/>
        <v>S.I.</v>
      </c>
      <c r="AH19" s="452"/>
      <c r="AI19" s="453"/>
      <c r="AJ19" s="453"/>
      <c r="AK19" s="455" t="str">
        <f t="shared" si="7"/>
        <v>S.I.</v>
      </c>
      <c r="AL19" s="58"/>
    </row>
    <row r="20" spans="1:38" ht="78" customHeight="1">
      <c r="A20" s="124" t="s">
        <v>786</v>
      </c>
      <c r="B20" s="109" t="s">
        <v>444</v>
      </c>
      <c r="C20" s="124">
        <v>1212</v>
      </c>
      <c r="D20" s="100" t="s">
        <v>201</v>
      </c>
      <c r="E20" s="100" t="s">
        <v>112</v>
      </c>
      <c r="F20" s="212"/>
      <c r="G20" s="59"/>
      <c r="H20" s="59"/>
      <c r="I20" s="219" t="str">
        <f t="shared" si="0"/>
        <v>S.I.</v>
      </c>
      <c r="J20" s="235"/>
      <c r="K20" s="61"/>
      <c r="L20" s="61"/>
      <c r="M20" s="225" t="str">
        <f t="shared" si="1"/>
        <v>S.I.</v>
      </c>
      <c r="N20" s="234"/>
      <c r="O20" s="63"/>
      <c r="P20" s="63"/>
      <c r="Q20" s="228" t="str">
        <f t="shared" si="2"/>
        <v>S.I.</v>
      </c>
      <c r="R20" s="233"/>
      <c r="S20" s="65"/>
      <c r="T20" s="65"/>
      <c r="U20" s="223" t="str">
        <f t="shared" si="3"/>
        <v>S.I.</v>
      </c>
      <c r="V20" s="232"/>
      <c r="W20" s="66"/>
      <c r="X20" s="66"/>
      <c r="Y20" s="230" t="str">
        <f t="shared" si="4"/>
        <v>S.I.</v>
      </c>
      <c r="Z20" s="440"/>
      <c r="AA20" s="441"/>
      <c r="AB20" s="441"/>
      <c r="AC20" s="443" t="str">
        <f t="shared" si="5"/>
        <v>S.I.</v>
      </c>
      <c r="AD20" s="446"/>
      <c r="AE20" s="447"/>
      <c r="AF20" s="447"/>
      <c r="AG20" s="449" t="str">
        <f t="shared" si="6"/>
        <v>S.I.</v>
      </c>
      <c r="AH20" s="452"/>
      <c r="AI20" s="453"/>
      <c r="AJ20" s="453"/>
      <c r="AK20" s="455" t="str">
        <f t="shared" si="7"/>
        <v>S.I.</v>
      </c>
      <c r="AL20" s="58"/>
    </row>
    <row r="21" spans="1:38" ht="78" customHeight="1">
      <c r="A21" s="124" t="s">
        <v>787</v>
      </c>
      <c r="B21" s="109" t="s">
        <v>677</v>
      </c>
      <c r="C21" s="124">
        <v>1716</v>
      </c>
      <c r="D21" s="100" t="s">
        <v>201</v>
      </c>
      <c r="E21" s="100" t="s">
        <v>112</v>
      </c>
      <c r="F21" s="212"/>
      <c r="G21" s="59"/>
      <c r="H21" s="59"/>
      <c r="I21" s="219" t="str">
        <f>IF(AND(F21="DISPONIBLE"),G21/H21*100,IF(AND(F21="NO DISPONIBLE"),"N.D.","S.I."))</f>
        <v>S.I.</v>
      </c>
      <c r="J21" s="235"/>
      <c r="K21" s="61"/>
      <c r="L21" s="61"/>
      <c r="M21" s="225" t="str">
        <f t="shared" si="1"/>
        <v>S.I.</v>
      </c>
      <c r="N21" s="234"/>
      <c r="O21" s="63"/>
      <c r="P21" s="63"/>
      <c r="Q21" s="228" t="str">
        <f t="shared" si="2"/>
        <v>S.I.</v>
      </c>
      <c r="R21" s="233"/>
      <c r="S21" s="65"/>
      <c r="T21" s="65"/>
      <c r="U21" s="223" t="str">
        <f t="shared" si="3"/>
        <v>S.I.</v>
      </c>
      <c r="V21" s="232"/>
      <c r="W21" s="66"/>
      <c r="X21" s="66"/>
      <c r="Y21" s="230" t="str">
        <f t="shared" si="4"/>
        <v>S.I.</v>
      </c>
      <c r="Z21" s="440"/>
      <c r="AA21" s="441"/>
      <c r="AB21" s="441"/>
      <c r="AC21" s="443" t="str">
        <f t="shared" si="5"/>
        <v>S.I.</v>
      </c>
      <c r="AD21" s="446"/>
      <c r="AE21" s="447"/>
      <c r="AF21" s="447"/>
      <c r="AG21" s="449" t="str">
        <f t="shared" si="6"/>
        <v>S.I.</v>
      </c>
      <c r="AH21" s="452"/>
      <c r="AI21" s="453"/>
      <c r="AJ21" s="453"/>
      <c r="AK21" s="455" t="str">
        <f t="shared" si="7"/>
        <v>S.I.</v>
      </c>
      <c r="AL21" s="58"/>
    </row>
    <row r="22" spans="1:38" ht="38.25">
      <c r="A22" s="124" t="s">
        <v>237</v>
      </c>
      <c r="B22" s="109" t="s">
        <v>193</v>
      </c>
      <c r="C22" s="124">
        <v>1213</v>
      </c>
      <c r="D22" s="100" t="s">
        <v>201</v>
      </c>
      <c r="E22" s="100" t="s">
        <v>0</v>
      </c>
      <c r="F22" s="212"/>
      <c r="G22" s="213"/>
      <c r="H22" s="216"/>
      <c r="I22" s="219" t="str">
        <f>IF(AND(F22="DISPONIBLE"),G22,IF(AND(F22="NO DISPONIBLE"),"N.D.","S.I."))</f>
        <v>S.I.</v>
      </c>
      <c r="J22" s="235"/>
      <c r="K22" s="61"/>
      <c r="L22" s="224"/>
      <c r="M22" s="225" t="str">
        <f>IF(AND(J22="DISPONIBLE"),K22,IF(AND(J22="NO DISPONIBLE"),"N.D.","S.I."))</f>
        <v>S.I.</v>
      </c>
      <c r="N22" s="234"/>
      <c r="O22" s="63"/>
      <c r="P22" s="227"/>
      <c r="Q22" s="228" t="str">
        <f>IF(AND(N22="DISPONIBLE"),O22,IF(AND(N22="NO DISPONIBLE"),"N.D.","S.I."))</f>
        <v>S.I.</v>
      </c>
      <c r="R22" s="233"/>
      <c r="S22" s="65"/>
      <c r="T22" s="222"/>
      <c r="U22" s="223" t="str">
        <f>IF(AND(R22="DISPONIBLE"),S22,IF(AND(R22="NO DISPONIBLE"),"N.D.","S.I."))</f>
        <v>S.I.</v>
      </c>
      <c r="V22" s="232"/>
      <c r="W22" s="66"/>
      <c r="X22" s="229"/>
      <c r="Y22" s="230" t="str">
        <f>IF(AND(V22="DISPONIBLE"),W22,IF(AND(V22="NO DISPONIBLE"),"N.D.","S.I."))</f>
        <v>S.I.</v>
      </c>
      <c r="Z22" s="440"/>
      <c r="AA22" s="441"/>
      <c r="AB22" s="465"/>
      <c r="AC22" s="443" t="str">
        <f>IF(AND(Z22="DISPONIBLE"),AA22,IF(AND(Z22="NO DISPONIBLE"),"N.D.","S.I."))</f>
        <v>S.I.</v>
      </c>
      <c r="AD22" s="446"/>
      <c r="AE22" s="447"/>
      <c r="AF22" s="468"/>
      <c r="AG22" s="449" t="str">
        <f>IF(AND(AD22="DISPONIBLE"),AE22,IF(AND(AD22="NO DISPONIBLE"),"N.D.","S.I."))</f>
        <v>S.I.</v>
      </c>
      <c r="AH22" s="452"/>
      <c r="AI22" s="453"/>
      <c r="AJ22" s="473"/>
      <c r="AK22" s="455" t="str">
        <f>IF(AND(AH22="DISPONIBLE"),AI22,IF(AND(AH22="NO DISPONIBLE"),"N.D.","S.I."))</f>
        <v>S.I.</v>
      </c>
      <c r="AL22" s="58"/>
    </row>
    <row r="23" spans="1:38" ht="38.25">
      <c r="A23" s="124" t="s">
        <v>238</v>
      </c>
      <c r="B23" s="109" t="s">
        <v>193</v>
      </c>
      <c r="C23" s="124">
        <v>1214</v>
      </c>
      <c r="D23" s="100" t="s">
        <v>201</v>
      </c>
      <c r="E23" s="100" t="s">
        <v>0</v>
      </c>
      <c r="F23" s="212"/>
      <c r="G23" s="213"/>
      <c r="H23" s="216"/>
      <c r="I23" s="219" t="str">
        <f t="shared" ref="I23:I24" si="13">IF(AND(F23="DISPONIBLE"),G23,IF(AND(F23="NO DISPONIBLE"),"N.D.","S.I."))</f>
        <v>S.I.</v>
      </c>
      <c r="J23" s="235"/>
      <c r="K23" s="61"/>
      <c r="L23" s="224"/>
      <c r="M23" s="225" t="str">
        <f t="shared" ref="M23:M24" si="14">IF(AND(J23="DISPONIBLE"),K23,IF(AND(J23="NO DISPONIBLE"),"N.D.","S.I."))</f>
        <v>S.I.</v>
      </c>
      <c r="N23" s="234"/>
      <c r="O23" s="63"/>
      <c r="P23" s="227"/>
      <c r="Q23" s="228" t="str">
        <f t="shared" ref="Q23:Q24" si="15">IF(AND(N23="DISPONIBLE"),O23,IF(AND(N23="NO DISPONIBLE"),"N.D.","S.I."))</f>
        <v>S.I.</v>
      </c>
      <c r="R23" s="233"/>
      <c r="S23" s="65"/>
      <c r="T23" s="222"/>
      <c r="U23" s="223" t="str">
        <f t="shared" ref="U23:U24" si="16">IF(AND(R23="DISPONIBLE"),S23,IF(AND(R23="NO DISPONIBLE"),"N.D.","S.I."))</f>
        <v>S.I.</v>
      </c>
      <c r="V23" s="232"/>
      <c r="W23" s="66"/>
      <c r="X23" s="229"/>
      <c r="Y23" s="230" t="str">
        <f t="shared" ref="Y23:Y24" si="17">IF(AND(V23="DISPONIBLE"),W23,IF(AND(V23="NO DISPONIBLE"),"N.D.","S.I."))</f>
        <v>S.I.</v>
      </c>
      <c r="Z23" s="440"/>
      <c r="AA23" s="441"/>
      <c r="AB23" s="465"/>
      <c r="AC23" s="443" t="str">
        <f t="shared" ref="AC23:AC24" si="18">IF(AND(Z23="DISPONIBLE"),AA23,IF(AND(Z23="NO DISPONIBLE"),"N.D.","S.I."))</f>
        <v>S.I.</v>
      </c>
      <c r="AD23" s="446"/>
      <c r="AE23" s="447"/>
      <c r="AF23" s="468"/>
      <c r="AG23" s="449" t="str">
        <f t="shared" ref="AG23:AG24" si="19">IF(AND(AD23="DISPONIBLE"),AE23,IF(AND(AD23="NO DISPONIBLE"),"N.D.","S.I."))</f>
        <v>S.I.</v>
      </c>
      <c r="AH23" s="452"/>
      <c r="AI23" s="453"/>
      <c r="AJ23" s="473"/>
      <c r="AK23" s="455" t="str">
        <f t="shared" ref="AK23:AK24" si="20">IF(AND(AH23="DISPONIBLE"),AI23,IF(AND(AH23="NO DISPONIBLE"),"N.D.","S.I."))</f>
        <v>S.I.</v>
      </c>
      <c r="AL23" s="58"/>
    </row>
    <row r="24" spans="1:38" ht="38.25">
      <c r="A24" s="124" t="s">
        <v>239</v>
      </c>
      <c r="B24" s="109" t="s">
        <v>193</v>
      </c>
      <c r="C24" s="124">
        <v>1215</v>
      </c>
      <c r="D24" s="100" t="s">
        <v>201</v>
      </c>
      <c r="E24" s="100" t="s">
        <v>0</v>
      </c>
      <c r="F24" s="212"/>
      <c r="G24" s="213"/>
      <c r="H24" s="216"/>
      <c r="I24" s="219" t="str">
        <f t="shared" si="13"/>
        <v>S.I.</v>
      </c>
      <c r="J24" s="235"/>
      <c r="K24" s="61"/>
      <c r="L24" s="224"/>
      <c r="M24" s="225" t="str">
        <f t="shared" si="14"/>
        <v>S.I.</v>
      </c>
      <c r="N24" s="234"/>
      <c r="O24" s="63"/>
      <c r="P24" s="227"/>
      <c r="Q24" s="228" t="str">
        <f t="shared" si="15"/>
        <v>S.I.</v>
      </c>
      <c r="R24" s="233"/>
      <c r="S24" s="65"/>
      <c r="T24" s="222"/>
      <c r="U24" s="223" t="str">
        <f t="shared" si="16"/>
        <v>S.I.</v>
      </c>
      <c r="V24" s="232"/>
      <c r="W24" s="66"/>
      <c r="X24" s="229"/>
      <c r="Y24" s="230" t="str">
        <f t="shared" si="17"/>
        <v>S.I.</v>
      </c>
      <c r="Z24" s="440"/>
      <c r="AA24" s="441"/>
      <c r="AB24" s="465"/>
      <c r="AC24" s="443" t="str">
        <f t="shared" si="18"/>
        <v>S.I.</v>
      </c>
      <c r="AD24" s="446"/>
      <c r="AE24" s="447"/>
      <c r="AF24" s="468"/>
      <c r="AG24" s="449" t="str">
        <f t="shared" si="19"/>
        <v>S.I.</v>
      </c>
      <c r="AH24" s="452"/>
      <c r="AI24" s="453"/>
      <c r="AJ24" s="473"/>
      <c r="AK24" s="455" t="str">
        <f t="shared" si="20"/>
        <v>S.I.</v>
      </c>
      <c r="AL24" s="58"/>
    </row>
    <row r="25" spans="1:38" ht="54" customHeight="1">
      <c r="A25" s="124" t="s">
        <v>14</v>
      </c>
      <c r="B25" s="184" t="s">
        <v>190</v>
      </c>
      <c r="C25" s="124">
        <v>1216</v>
      </c>
      <c r="D25" s="100" t="s">
        <v>201</v>
      </c>
      <c r="E25" s="100" t="s">
        <v>0</v>
      </c>
      <c r="F25" s="212"/>
      <c r="G25" s="214">
        <f>SUM(G27:G30)</f>
        <v>0</v>
      </c>
      <c r="H25" s="214">
        <f>SUM(H27:H30)</f>
        <v>0</v>
      </c>
      <c r="I25" s="281" t="str">
        <f>IF(AND(F25="DISPONIBLE"),G25/H25,IF(AND(F25="NO DISPONIBLE"),"N.D.","S.I."))</f>
        <v>S.I.</v>
      </c>
      <c r="J25" s="235"/>
      <c r="K25" s="226">
        <f>SUM(K27:K30)</f>
        <v>0</v>
      </c>
      <c r="L25" s="226">
        <f>SUM(L27:L30)</f>
        <v>0</v>
      </c>
      <c r="M25" s="285" t="str">
        <f>IF(AND(J25="DISPONIBLE"),K25/L25,IF(AND(J25="NO DISPONIBLE"),"N.D.","S.I."))</f>
        <v>S.I.</v>
      </c>
      <c r="N25" s="234"/>
      <c r="O25" s="68">
        <f>SUM(O27:O30)</f>
        <v>0</v>
      </c>
      <c r="P25" s="68">
        <f>SUM(P27:P30)</f>
        <v>0</v>
      </c>
      <c r="Q25" s="284" t="str">
        <f>IF(AND(N25="DISPONIBLE"),O25/P25,IF(AND(N25="NO DISPONIBLE"),"N.D.","S.I."))</f>
        <v>S.I.</v>
      </c>
      <c r="R25" s="233"/>
      <c r="S25" s="69">
        <f>SUM(S27:S30)</f>
        <v>0</v>
      </c>
      <c r="T25" s="69">
        <f>SUM(T27:T30)</f>
        <v>0</v>
      </c>
      <c r="U25" s="283" t="str">
        <f>IF(AND(R25="DISPONIBLE"),S25/T25,IF(AND(R25="NO DISPONIBLE"),"N.D.","S.I."))</f>
        <v>S.I.</v>
      </c>
      <c r="V25" s="232"/>
      <c r="W25" s="70">
        <f>SUM(W27:W30)</f>
        <v>0</v>
      </c>
      <c r="X25" s="70">
        <f>SUM(X27:X30)</f>
        <v>0</v>
      </c>
      <c r="Y25" s="282" t="str">
        <f>IF(AND(V25="DISPONIBLE"),W25/X25,IF(AND(V25="NO DISPONIBLE"),"N.D.","S.I."))</f>
        <v>S.I.</v>
      </c>
      <c r="Z25" s="440"/>
      <c r="AA25" s="442">
        <f>SUM(AA27:AA30)</f>
        <v>0</v>
      </c>
      <c r="AB25" s="442">
        <f>SUM(AB27:AB30)</f>
        <v>0</v>
      </c>
      <c r="AC25" s="484" t="str">
        <f>IF(AND(Z25="DISPONIBLE"),AA25/AB25,IF(AND(Z25="NO DISPONIBLE"),"N.D.","S.I."))</f>
        <v>S.I.</v>
      </c>
      <c r="AD25" s="446"/>
      <c r="AE25" s="448">
        <f>SUM(AE27:AE30)</f>
        <v>0</v>
      </c>
      <c r="AF25" s="448">
        <f>SUM(AF27:AF30)</f>
        <v>0</v>
      </c>
      <c r="AG25" s="485" t="str">
        <f>IF(AND(AD25="DISPONIBLE"),AE25/AF25,IF(AND(AD25="NO DISPONIBLE"),"N.D.","S.I."))</f>
        <v>S.I.</v>
      </c>
      <c r="AH25" s="452"/>
      <c r="AI25" s="454">
        <f>SUM(AI27:AI30)</f>
        <v>0</v>
      </c>
      <c r="AJ25" s="454">
        <f>SUM(AJ27:AJ30)</f>
        <v>0</v>
      </c>
      <c r="AK25" s="486" t="str">
        <f>IF(AND(AH25="DISPONIBLE"),AI25/AJ25,IF(AND(AH25="NO DISPONIBLE"),"N.D.","S.I."))</f>
        <v>S.I.</v>
      </c>
      <c r="AL25" s="58"/>
    </row>
    <row r="26" spans="1:38" ht="87.75" customHeight="1" outlineLevel="1">
      <c r="A26" s="124" t="s">
        <v>14</v>
      </c>
      <c r="B26" s="206" t="s">
        <v>190</v>
      </c>
      <c r="C26" s="124">
        <v>1216</v>
      </c>
      <c r="D26" s="100" t="s">
        <v>580</v>
      </c>
      <c r="E26" s="100" t="s">
        <v>0</v>
      </c>
      <c r="F26" s="212"/>
      <c r="G26" s="59"/>
      <c r="H26" s="59"/>
      <c r="I26" s="281" t="str">
        <f t="shared" ref="I26:I39" si="21">IF(AND(F26="DISPONIBLE"),G26/H26,IF(AND(F26="NO DISPONIBLE"),"N.D.","S.I."))</f>
        <v>S.I.</v>
      </c>
      <c r="J26" s="235"/>
      <c r="K26" s="61"/>
      <c r="L26" s="61"/>
      <c r="M26" s="285" t="str">
        <f t="shared" ref="M26:M39" si="22">IF(AND(J26="DISPONIBLE"),K26/L26,IF(AND(J26="NO DISPONIBLE"),"N.D.","S.I."))</f>
        <v>S.I.</v>
      </c>
      <c r="N26" s="234"/>
      <c r="O26" s="63"/>
      <c r="P26" s="63"/>
      <c r="Q26" s="284" t="str">
        <f t="shared" ref="Q26:Q39" si="23">IF(AND(N26="DISPONIBLE"),O26/P26,IF(AND(N26="NO DISPONIBLE"),"N.D.","S.I."))</f>
        <v>S.I.</v>
      </c>
      <c r="R26" s="233"/>
      <c r="S26" s="65"/>
      <c r="T26" s="65"/>
      <c r="U26" s="283" t="str">
        <f t="shared" ref="U26:U39" si="24">IF(AND(R26="DISPONIBLE"),S26/T26,IF(AND(R26="NO DISPONIBLE"),"N.D.","S.I."))</f>
        <v>S.I.</v>
      </c>
      <c r="V26" s="232"/>
      <c r="W26" s="66"/>
      <c r="X26" s="66"/>
      <c r="Y26" s="282" t="str">
        <f t="shared" ref="Y26:Y39" si="25">IF(AND(V26="DISPONIBLE"),W26/X26,IF(AND(V26="NO DISPONIBLE"),"N.D.","S.I."))</f>
        <v>S.I.</v>
      </c>
      <c r="Z26" s="440"/>
      <c r="AA26" s="441"/>
      <c r="AB26" s="441"/>
      <c r="AC26" s="484" t="str">
        <f t="shared" ref="AC26:AC39" si="26">IF(AND(Z26="DISPONIBLE"),AA26/AB26,IF(AND(Z26="NO DISPONIBLE"),"N.D.","S.I."))</f>
        <v>S.I.</v>
      </c>
      <c r="AD26" s="446"/>
      <c r="AE26" s="447"/>
      <c r="AF26" s="447"/>
      <c r="AG26" s="485" t="str">
        <f t="shared" ref="AG26:AG39" si="27">IF(AND(AD26="DISPONIBLE"),AE26/AF26,IF(AND(AD26="NO DISPONIBLE"),"N.D.","S.I."))</f>
        <v>S.I.</v>
      </c>
      <c r="AH26" s="452"/>
      <c r="AI26" s="453"/>
      <c r="AJ26" s="453"/>
      <c r="AK26" s="486" t="str">
        <f t="shared" ref="AK26:AK39" si="28">IF(AND(AH26="DISPONIBLE"),AI26/AJ26,IF(AND(AH26="NO DISPONIBLE"),"N.D.","S.I."))</f>
        <v>S.I.</v>
      </c>
      <c r="AL26" s="58"/>
    </row>
    <row r="27" spans="1:38" ht="54" customHeight="1" outlineLevel="1">
      <c r="A27" s="124" t="s">
        <v>14</v>
      </c>
      <c r="B27" s="184" t="s">
        <v>190</v>
      </c>
      <c r="C27" s="124" t="s">
        <v>788</v>
      </c>
      <c r="D27" s="100" t="s">
        <v>166</v>
      </c>
      <c r="E27" s="100" t="s">
        <v>0</v>
      </c>
      <c r="F27" s="212"/>
      <c r="G27" s="59"/>
      <c r="H27" s="59"/>
      <c r="I27" s="281" t="str">
        <f t="shared" si="21"/>
        <v>S.I.</v>
      </c>
      <c r="J27" s="235"/>
      <c r="K27" s="61"/>
      <c r="L27" s="61"/>
      <c r="M27" s="285" t="str">
        <f t="shared" si="22"/>
        <v>S.I.</v>
      </c>
      <c r="N27" s="234"/>
      <c r="O27" s="63"/>
      <c r="P27" s="63"/>
      <c r="Q27" s="284" t="str">
        <f t="shared" si="23"/>
        <v>S.I.</v>
      </c>
      <c r="R27" s="233"/>
      <c r="S27" s="65"/>
      <c r="T27" s="65"/>
      <c r="U27" s="283" t="str">
        <f t="shared" si="24"/>
        <v>S.I.</v>
      </c>
      <c r="V27" s="232"/>
      <c r="W27" s="66"/>
      <c r="X27" s="66"/>
      <c r="Y27" s="282" t="str">
        <f t="shared" si="25"/>
        <v>S.I.</v>
      </c>
      <c r="Z27" s="440"/>
      <c r="AA27" s="441"/>
      <c r="AB27" s="441"/>
      <c r="AC27" s="484" t="str">
        <f t="shared" si="26"/>
        <v>S.I.</v>
      </c>
      <c r="AD27" s="446"/>
      <c r="AE27" s="447"/>
      <c r="AF27" s="447"/>
      <c r="AG27" s="485" t="str">
        <f t="shared" si="27"/>
        <v>S.I.</v>
      </c>
      <c r="AH27" s="452"/>
      <c r="AI27" s="453"/>
      <c r="AJ27" s="453"/>
      <c r="AK27" s="486" t="str">
        <f t="shared" si="28"/>
        <v>S.I.</v>
      </c>
      <c r="AL27" s="58"/>
    </row>
    <row r="28" spans="1:38" ht="54" customHeight="1" outlineLevel="1">
      <c r="A28" s="124" t="s">
        <v>14</v>
      </c>
      <c r="B28" s="184" t="s">
        <v>190</v>
      </c>
      <c r="C28" s="124" t="s">
        <v>789</v>
      </c>
      <c r="D28" s="103" t="s">
        <v>167</v>
      </c>
      <c r="E28" s="100" t="s">
        <v>0</v>
      </c>
      <c r="F28" s="212"/>
      <c r="G28" s="59"/>
      <c r="H28" s="59"/>
      <c r="I28" s="281" t="str">
        <f t="shared" si="21"/>
        <v>S.I.</v>
      </c>
      <c r="J28" s="235"/>
      <c r="K28" s="61"/>
      <c r="L28" s="61"/>
      <c r="M28" s="285" t="str">
        <f t="shared" si="22"/>
        <v>S.I.</v>
      </c>
      <c r="N28" s="234"/>
      <c r="O28" s="63"/>
      <c r="P28" s="63"/>
      <c r="Q28" s="284" t="str">
        <f t="shared" si="23"/>
        <v>S.I.</v>
      </c>
      <c r="R28" s="233"/>
      <c r="S28" s="65"/>
      <c r="T28" s="65"/>
      <c r="U28" s="283" t="str">
        <f t="shared" si="24"/>
        <v>S.I.</v>
      </c>
      <c r="V28" s="232"/>
      <c r="W28" s="66"/>
      <c r="X28" s="66"/>
      <c r="Y28" s="282" t="str">
        <f t="shared" si="25"/>
        <v>S.I.</v>
      </c>
      <c r="Z28" s="440"/>
      <c r="AA28" s="441"/>
      <c r="AB28" s="441"/>
      <c r="AC28" s="484" t="str">
        <f t="shared" si="26"/>
        <v>S.I.</v>
      </c>
      <c r="AD28" s="446"/>
      <c r="AE28" s="447"/>
      <c r="AF28" s="447"/>
      <c r="AG28" s="485" t="str">
        <f t="shared" si="27"/>
        <v>S.I.</v>
      </c>
      <c r="AH28" s="452"/>
      <c r="AI28" s="453"/>
      <c r="AJ28" s="453"/>
      <c r="AK28" s="486" t="str">
        <f t="shared" si="28"/>
        <v>S.I.</v>
      </c>
      <c r="AL28" s="58"/>
    </row>
    <row r="29" spans="1:38" ht="54" customHeight="1" outlineLevel="1">
      <c r="A29" s="124" t="s">
        <v>14</v>
      </c>
      <c r="B29" s="184" t="s">
        <v>190</v>
      </c>
      <c r="C29" s="124" t="s">
        <v>790</v>
      </c>
      <c r="D29" s="103" t="s">
        <v>502</v>
      </c>
      <c r="E29" s="100" t="s">
        <v>0</v>
      </c>
      <c r="F29" s="212"/>
      <c r="G29" s="59"/>
      <c r="H29" s="59"/>
      <c r="I29" s="281" t="str">
        <f t="shared" si="21"/>
        <v>S.I.</v>
      </c>
      <c r="J29" s="235"/>
      <c r="K29" s="61"/>
      <c r="L29" s="61"/>
      <c r="M29" s="285" t="str">
        <f t="shared" si="22"/>
        <v>S.I.</v>
      </c>
      <c r="N29" s="234"/>
      <c r="O29" s="63"/>
      <c r="P29" s="63"/>
      <c r="Q29" s="284" t="str">
        <f t="shared" si="23"/>
        <v>S.I.</v>
      </c>
      <c r="R29" s="233"/>
      <c r="S29" s="65"/>
      <c r="T29" s="65"/>
      <c r="U29" s="283" t="str">
        <f t="shared" si="24"/>
        <v>S.I.</v>
      </c>
      <c r="V29" s="232"/>
      <c r="W29" s="66"/>
      <c r="X29" s="66"/>
      <c r="Y29" s="282" t="str">
        <f t="shared" si="25"/>
        <v>S.I.</v>
      </c>
      <c r="Z29" s="440"/>
      <c r="AA29" s="441"/>
      <c r="AB29" s="441"/>
      <c r="AC29" s="484" t="str">
        <f t="shared" si="26"/>
        <v>S.I.</v>
      </c>
      <c r="AD29" s="446"/>
      <c r="AE29" s="447"/>
      <c r="AF29" s="447"/>
      <c r="AG29" s="485" t="str">
        <f t="shared" si="27"/>
        <v>S.I.</v>
      </c>
      <c r="AH29" s="452"/>
      <c r="AI29" s="453"/>
      <c r="AJ29" s="453"/>
      <c r="AK29" s="486" t="str">
        <f t="shared" si="28"/>
        <v>S.I.</v>
      </c>
      <c r="AL29" s="58"/>
    </row>
    <row r="30" spans="1:38" ht="54" customHeight="1" outlineLevel="1">
      <c r="A30" s="124" t="s">
        <v>14</v>
      </c>
      <c r="B30" s="184" t="s">
        <v>190</v>
      </c>
      <c r="C30" s="124" t="s">
        <v>791</v>
      </c>
      <c r="D30" s="115" t="s">
        <v>110</v>
      </c>
      <c r="E30" s="100" t="s">
        <v>0</v>
      </c>
      <c r="F30" s="212"/>
      <c r="G30" s="59"/>
      <c r="H30" s="59"/>
      <c r="I30" s="281" t="str">
        <f t="shared" si="21"/>
        <v>S.I.</v>
      </c>
      <c r="J30" s="235"/>
      <c r="K30" s="61"/>
      <c r="L30" s="61"/>
      <c r="M30" s="285" t="str">
        <f t="shared" si="22"/>
        <v>S.I.</v>
      </c>
      <c r="N30" s="234"/>
      <c r="O30" s="63"/>
      <c r="P30" s="63"/>
      <c r="Q30" s="284" t="str">
        <f t="shared" si="23"/>
        <v>S.I.</v>
      </c>
      <c r="R30" s="233"/>
      <c r="S30" s="65"/>
      <c r="T30" s="65"/>
      <c r="U30" s="283" t="str">
        <f t="shared" si="24"/>
        <v>S.I.</v>
      </c>
      <c r="V30" s="232"/>
      <c r="W30" s="66"/>
      <c r="X30" s="66"/>
      <c r="Y30" s="282" t="str">
        <f t="shared" si="25"/>
        <v>S.I.</v>
      </c>
      <c r="Z30" s="440"/>
      <c r="AA30" s="441"/>
      <c r="AB30" s="441"/>
      <c r="AC30" s="484" t="str">
        <f t="shared" si="26"/>
        <v>S.I.</v>
      </c>
      <c r="AD30" s="446"/>
      <c r="AE30" s="447"/>
      <c r="AF30" s="447"/>
      <c r="AG30" s="485" t="str">
        <f t="shared" si="27"/>
        <v>S.I.</v>
      </c>
      <c r="AH30" s="452"/>
      <c r="AI30" s="453"/>
      <c r="AJ30" s="453"/>
      <c r="AK30" s="486" t="str">
        <f t="shared" si="28"/>
        <v>S.I.</v>
      </c>
      <c r="AL30" s="58"/>
    </row>
    <row r="31" spans="1:38" ht="54" customHeight="1">
      <c r="A31" s="124" t="s">
        <v>15</v>
      </c>
      <c r="B31" s="184" t="s">
        <v>140</v>
      </c>
      <c r="C31" s="124">
        <v>1217</v>
      </c>
      <c r="D31" s="100" t="s">
        <v>201</v>
      </c>
      <c r="E31" s="100" t="s">
        <v>0</v>
      </c>
      <c r="F31" s="212"/>
      <c r="G31" s="214">
        <f>SUM(G33:G39)</f>
        <v>0</v>
      </c>
      <c r="H31" s="214">
        <f>SUM(H33:H39)</f>
        <v>0</v>
      </c>
      <c r="I31" s="281" t="str">
        <f t="shared" si="21"/>
        <v>S.I.</v>
      </c>
      <c r="J31" s="235"/>
      <c r="K31" s="226">
        <f>SUM(K33:K39)</f>
        <v>0</v>
      </c>
      <c r="L31" s="226">
        <f>SUM(L33:L39)</f>
        <v>0</v>
      </c>
      <c r="M31" s="285" t="str">
        <f t="shared" si="22"/>
        <v>S.I.</v>
      </c>
      <c r="N31" s="234"/>
      <c r="O31" s="68">
        <f>SUM(O33:O39)</f>
        <v>0</v>
      </c>
      <c r="P31" s="68">
        <f>SUM(P33:P39)</f>
        <v>0</v>
      </c>
      <c r="Q31" s="284" t="str">
        <f t="shared" si="23"/>
        <v>S.I.</v>
      </c>
      <c r="R31" s="233"/>
      <c r="S31" s="69">
        <f>SUM(S33:S39)</f>
        <v>0</v>
      </c>
      <c r="T31" s="69">
        <f>SUM(T33:T39)</f>
        <v>0</v>
      </c>
      <c r="U31" s="283" t="str">
        <f t="shared" si="24"/>
        <v>S.I.</v>
      </c>
      <c r="V31" s="232"/>
      <c r="W31" s="70">
        <f>SUM(W33:W39)</f>
        <v>0</v>
      </c>
      <c r="X31" s="70">
        <f>SUM(X33:X39)</f>
        <v>0</v>
      </c>
      <c r="Y31" s="282" t="str">
        <f t="shared" si="25"/>
        <v>S.I.</v>
      </c>
      <c r="Z31" s="440"/>
      <c r="AA31" s="442">
        <f>SUM(AA33:AA39)</f>
        <v>0</v>
      </c>
      <c r="AB31" s="442">
        <f>SUM(AB33:AB39)</f>
        <v>0</v>
      </c>
      <c r="AC31" s="484" t="str">
        <f t="shared" si="26"/>
        <v>S.I.</v>
      </c>
      <c r="AD31" s="446"/>
      <c r="AE31" s="448">
        <f>SUM(AE33:AE39)</f>
        <v>0</v>
      </c>
      <c r="AF31" s="448">
        <f>SUM(AF33:AF39)</f>
        <v>0</v>
      </c>
      <c r="AG31" s="485" t="str">
        <f t="shared" si="27"/>
        <v>S.I.</v>
      </c>
      <c r="AH31" s="452"/>
      <c r="AI31" s="454">
        <f>SUM(AI33:AI39)</f>
        <v>0</v>
      </c>
      <c r="AJ31" s="454">
        <f>SUM(AJ33:AJ39)</f>
        <v>0</v>
      </c>
      <c r="AK31" s="486" t="str">
        <f t="shared" si="28"/>
        <v>S.I.</v>
      </c>
      <c r="AL31" s="58"/>
    </row>
    <row r="32" spans="1:38" ht="80.25" customHeight="1" outlineLevel="1">
      <c r="A32" s="124" t="s">
        <v>15</v>
      </c>
      <c r="B32" s="184" t="s">
        <v>140</v>
      </c>
      <c r="C32" s="124">
        <v>1217</v>
      </c>
      <c r="D32" s="100" t="s">
        <v>580</v>
      </c>
      <c r="E32" s="100" t="s">
        <v>0</v>
      </c>
      <c r="F32" s="212"/>
      <c r="G32" s="59"/>
      <c r="H32" s="59"/>
      <c r="I32" s="281" t="str">
        <f t="shared" si="21"/>
        <v>S.I.</v>
      </c>
      <c r="J32" s="235"/>
      <c r="K32" s="61"/>
      <c r="L32" s="61"/>
      <c r="M32" s="285" t="str">
        <f t="shared" si="22"/>
        <v>S.I.</v>
      </c>
      <c r="N32" s="234"/>
      <c r="O32" s="63"/>
      <c r="P32" s="63"/>
      <c r="Q32" s="284" t="str">
        <f t="shared" si="23"/>
        <v>S.I.</v>
      </c>
      <c r="R32" s="233"/>
      <c r="S32" s="65"/>
      <c r="T32" s="65"/>
      <c r="U32" s="283" t="str">
        <f t="shared" si="24"/>
        <v>S.I.</v>
      </c>
      <c r="V32" s="232"/>
      <c r="W32" s="66"/>
      <c r="X32" s="66"/>
      <c r="Y32" s="282" t="str">
        <f t="shared" si="25"/>
        <v>S.I.</v>
      </c>
      <c r="Z32" s="440"/>
      <c r="AA32" s="441"/>
      <c r="AB32" s="441"/>
      <c r="AC32" s="484" t="str">
        <f t="shared" si="26"/>
        <v>S.I.</v>
      </c>
      <c r="AD32" s="446"/>
      <c r="AE32" s="447"/>
      <c r="AF32" s="447"/>
      <c r="AG32" s="485" t="str">
        <f t="shared" si="27"/>
        <v>S.I.</v>
      </c>
      <c r="AH32" s="452"/>
      <c r="AI32" s="453"/>
      <c r="AJ32" s="453"/>
      <c r="AK32" s="486" t="str">
        <f t="shared" si="28"/>
        <v>S.I.</v>
      </c>
      <c r="AL32" s="58"/>
    </row>
    <row r="33" spans="1:38" ht="54" customHeight="1" outlineLevel="1">
      <c r="A33" s="124" t="s">
        <v>15</v>
      </c>
      <c r="B33" s="184" t="s">
        <v>140</v>
      </c>
      <c r="C33" s="124" t="s">
        <v>792</v>
      </c>
      <c r="D33" s="100" t="s">
        <v>166</v>
      </c>
      <c r="E33" s="100" t="s">
        <v>0</v>
      </c>
      <c r="F33" s="212"/>
      <c r="G33" s="59"/>
      <c r="H33" s="59"/>
      <c r="I33" s="281" t="str">
        <f t="shared" si="21"/>
        <v>S.I.</v>
      </c>
      <c r="J33" s="235"/>
      <c r="K33" s="61"/>
      <c r="L33" s="61"/>
      <c r="M33" s="285" t="str">
        <f t="shared" si="22"/>
        <v>S.I.</v>
      </c>
      <c r="N33" s="234"/>
      <c r="O33" s="63"/>
      <c r="P33" s="63"/>
      <c r="Q33" s="284" t="str">
        <f t="shared" si="23"/>
        <v>S.I.</v>
      </c>
      <c r="R33" s="233"/>
      <c r="S33" s="65"/>
      <c r="T33" s="65"/>
      <c r="U33" s="283" t="str">
        <f t="shared" si="24"/>
        <v>S.I.</v>
      </c>
      <c r="V33" s="232"/>
      <c r="W33" s="66"/>
      <c r="X33" s="66"/>
      <c r="Y33" s="282" t="str">
        <f t="shared" si="25"/>
        <v>S.I.</v>
      </c>
      <c r="Z33" s="440"/>
      <c r="AA33" s="441"/>
      <c r="AB33" s="441"/>
      <c r="AC33" s="484" t="str">
        <f t="shared" si="26"/>
        <v>S.I.</v>
      </c>
      <c r="AD33" s="446"/>
      <c r="AE33" s="447"/>
      <c r="AF33" s="447"/>
      <c r="AG33" s="485" t="str">
        <f t="shared" si="27"/>
        <v>S.I.</v>
      </c>
      <c r="AH33" s="452"/>
      <c r="AI33" s="453"/>
      <c r="AJ33" s="453"/>
      <c r="AK33" s="486" t="str">
        <f t="shared" si="28"/>
        <v>S.I.</v>
      </c>
      <c r="AL33" s="58"/>
    </row>
    <row r="34" spans="1:38" ht="56.25" outlineLevel="1">
      <c r="A34" s="124" t="s">
        <v>15</v>
      </c>
      <c r="B34" s="184" t="s">
        <v>140</v>
      </c>
      <c r="C34" s="124" t="s">
        <v>793</v>
      </c>
      <c r="D34" s="103" t="s">
        <v>167</v>
      </c>
      <c r="E34" s="100" t="s">
        <v>0</v>
      </c>
      <c r="F34" s="212"/>
      <c r="G34" s="59"/>
      <c r="H34" s="59"/>
      <c r="I34" s="281" t="str">
        <f t="shared" si="21"/>
        <v>S.I.</v>
      </c>
      <c r="J34" s="235"/>
      <c r="K34" s="61"/>
      <c r="L34" s="61"/>
      <c r="M34" s="285" t="str">
        <f t="shared" si="22"/>
        <v>S.I.</v>
      </c>
      <c r="N34" s="234"/>
      <c r="O34" s="63"/>
      <c r="P34" s="63"/>
      <c r="Q34" s="284" t="str">
        <f t="shared" si="23"/>
        <v>S.I.</v>
      </c>
      <c r="R34" s="233"/>
      <c r="S34" s="65"/>
      <c r="T34" s="65"/>
      <c r="U34" s="283" t="str">
        <f t="shared" si="24"/>
        <v>S.I.</v>
      </c>
      <c r="V34" s="232"/>
      <c r="W34" s="66"/>
      <c r="X34" s="66"/>
      <c r="Y34" s="282" t="str">
        <f t="shared" si="25"/>
        <v>S.I.</v>
      </c>
      <c r="Z34" s="440"/>
      <c r="AA34" s="441"/>
      <c r="AB34" s="441"/>
      <c r="AC34" s="484" t="str">
        <f t="shared" si="26"/>
        <v>S.I.</v>
      </c>
      <c r="AD34" s="446"/>
      <c r="AE34" s="447"/>
      <c r="AF34" s="447"/>
      <c r="AG34" s="485" t="str">
        <f t="shared" si="27"/>
        <v>S.I.</v>
      </c>
      <c r="AH34" s="452"/>
      <c r="AI34" s="453"/>
      <c r="AJ34" s="453"/>
      <c r="AK34" s="486" t="str">
        <f t="shared" si="28"/>
        <v>S.I.</v>
      </c>
      <c r="AL34" s="58"/>
    </row>
    <row r="35" spans="1:38" ht="56.25" outlineLevel="1">
      <c r="A35" s="124" t="s">
        <v>15</v>
      </c>
      <c r="B35" s="184" t="s">
        <v>140</v>
      </c>
      <c r="C35" s="124" t="s">
        <v>794</v>
      </c>
      <c r="D35" s="103" t="s">
        <v>502</v>
      </c>
      <c r="E35" s="100" t="s">
        <v>0</v>
      </c>
      <c r="F35" s="212"/>
      <c r="G35" s="59"/>
      <c r="H35" s="59"/>
      <c r="I35" s="281" t="str">
        <f t="shared" si="21"/>
        <v>S.I.</v>
      </c>
      <c r="J35" s="235"/>
      <c r="K35" s="61"/>
      <c r="L35" s="61"/>
      <c r="M35" s="285" t="str">
        <f t="shared" si="22"/>
        <v>S.I.</v>
      </c>
      <c r="N35" s="234"/>
      <c r="O35" s="63"/>
      <c r="P35" s="63"/>
      <c r="Q35" s="284" t="str">
        <f t="shared" si="23"/>
        <v>S.I.</v>
      </c>
      <c r="R35" s="233"/>
      <c r="S35" s="65"/>
      <c r="T35" s="65"/>
      <c r="U35" s="283" t="str">
        <f t="shared" si="24"/>
        <v>S.I.</v>
      </c>
      <c r="V35" s="232"/>
      <c r="W35" s="66"/>
      <c r="X35" s="66"/>
      <c r="Y35" s="282" t="str">
        <f t="shared" si="25"/>
        <v>S.I.</v>
      </c>
      <c r="Z35" s="440"/>
      <c r="AA35" s="441"/>
      <c r="AB35" s="441"/>
      <c r="AC35" s="484" t="str">
        <f t="shared" si="26"/>
        <v>S.I.</v>
      </c>
      <c r="AD35" s="446"/>
      <c r="AE35" s="447"/>
      <c r="AF35" s="447"/>
      <c r="AG35" s="485" t="str">
        <f t="shared" si="27"/>
        <v>S.I.</v>
      </c>
      <c r="AH35" s="452"/>
      <c r="AI35" s="453"/>
      <c r="AJ35" s="453"/>
      <c r="AK35" s="486" t="str">
        <f t="shared" si="28"/>
        <v>S.I.</v>
      </c>
      <c r="AL35" s="58"/>
    </row>
    <row r="36" spans="1:38" ht="56.25" outlineLevel="1">
      <c r="A36" s="124" t="s">
        <v>15</v>
      </c>
      <c r="B36" s="184" t="s">
        <v>140</v>
      </c>
      <c r="C36" s="124" t="s">
        <v>795</v>
      </c>
      <c r="D36" s="115" t="s">
        <v>110</v>
      </c>
      <c r="E36" s="100" t="s">
        <v>0</v>
      </c>
      <c r="F36" s="212"/>
      <c r="G36" s="59"/>
      <c r="H36" s="59"/>
      <c r="I36" s="281" t="str">
        <f t="shared" si="21"/>
        <v>S.I.</v>
      </c>
      <c r="J36" s="235"/>
      <c r="K36" s="61"/>
      <c r="L36" s="61"/>
      <c r="M36" s="285" t="str">
        <f t="shared" si="22"/>
        <v>S.I.</v>
      </c>
      <c r="N36" s="234"/>
      <c r="O36" s="63"/>
      <c r="P36" s="63"/>
      <c r="Q36" s="284" t="str">
        <f t="shared" si="23"/>
        <v>S.I.</v>
      </c>
      <c r="R36" s="233"/>
      <c r="S36" s="65"/>
      <c r="T36" s="65"/>
      <c r="U36" s="283" t="str">
        <f t="shared" si="24"/>
        <v>S.I.</v>
      </c>
      <c r="V36" s="232"/>
      <c r="W36" s="66"/>
      <c r="X36" s="66"/>
      <c r="Y36" s="282" t="str">
        <f t="shared" si="25"/>
        <v>S.I.</v>
      </c>
      <c r="Z36" s="440"/>
      <c r="AA36" s="441"/>
      <c r="AB36" s="441"/>
      <c r="AC36" s="484" t="str">
        <f t="shared" si="26"/>
        <v>S.I.</v>
      </c>
      <c r="AD36" s="446"/>
      <c r="AE36" s="447"/>
      <c r="AF36" s="447"/>
      <c r="AG36" s="485" t="str">
        <f t="shared" si="27"/>
        <v>S.I.</v>
      </c>
      <c r="AH36" s="452"/>
      <c r="AI36" s="453"/>
      <c r="AJ36" s="453"/>
      <c r="AK36" s="486" t="str">
        <f t="shared" si="28"/>
        <v>S.I.</v>
      </c>
      <c r="AL36" s="58"/>
    </row>
    <row r="37" spans="1:38" ht="56.25" outlineLevel="1">
      <c r="A37" s="124" t="s">
        <v>15</v>
      </c>
      <c r="B37" s="184" t="s">
        <v>140</v>
      </c>
      <c r="C37" s="124" t="s">
        <v>796</v>
      </c>
      <c r="D37" s="115" t="s">
        <v>183</v>
      </c>
      <c r="E37" s="100" t="s">
        <v>0</v>
      </c>
      <c r="F37" s="212"/>
      <c r="G37" s="59"/>
      <c r="H37" s="59"/>
      <c r="I37" s="281" t="str">
        <f t="shared" si="21"/>
        <v>S.I.</v>
      </c>
      <c r="J37" s="235"/>
      <c r="K37" s="61"/>
      <c r="L37" s="61"/>
      <c r="M37" s="285" t="str">
        <f t="shared" si="22"/>
        <v>S.I.</v>
      </c>
      <c r="N37" s="234"/>
      <c r="O37" s="63"/>
      <c r="P37" s="63"/>
      <c r="Q37" s="284" t="str">
        <f t="shared" si="23"/>
        <v>S.I.</v>
      </c>
      <c r="R37" s="233"/>
      <c r="S37" s="65"/>
      <c r="T37" s="65"/>
      <c r="U37" s="283" t="str">
        <f t="shared" si="24"/>
        <v>S.I.</v>
      </c>
      <c r="V37" s="232"/>
      <c r="W37" s="66"/>
      <c r="X37" s="66"/>
      <c r="Y37" s="282" t="str">
        <f t="shared" si="25"/>
        <v>S.I.</v>
      </c>
      <c r="Z37" s="440"/>
      <c r="AA37" s="441"/>
      <c r="AB37" s="441"/>
      <c r="AC37" s="484" t="str">
        <f t="shared" si="26"/>
        <v>S.I.</v>
      </c>
      <c r="AD37" s="446"/>
      <c r="AE37" s="447"/>
      <c r="AF37" s="447"/>
      <c r="AG37" s="485" t="str">
        <f t="shared" si="27"/>
        <v>S.I.</v>
      </c>
      <c r="AH37" s="452"/>
      <c r="AI37" s="453"/>
      <c r="AJ37" s="453"/>
      <c r="AK37" s="486" t="str">
        <f t="shared" si="28"/>
        <v>S.I.</v>
      </c>
      <c r="AL37" s="58"/>
    </row>
    <row r="38" spans="1:38" ht="56.25" outlineLevel="1">
      <c r="A38" s="124" t="s">
        <v>15</v>
      </c>
      <c r="B38" s="184" t="s">
        <v>140</v>
      </c>
      <c r="C38" s="124" t="s">
        <v>797</v>
      </c>
      <c r="D38" s="121" t="s">
        <v>515</v>
      </c>
      <c r="E38" s="100" t="s">
        <v>0</v>
      </c>
      <c r="F38" s="212"/>
      <c r="G38" s="59"/>
      <c r="H38" s="59"/>
      <c r="I38" s="281" t="str">
        <f t="shared" si="21"/>
        <v>S.I.</v>
      </c>
      <c r="J38" s="235"/>
      <c r="K38" s="61"/>
      <c r="L38" s="61"/>
      <c r="M38" s="285" t="str">
        <f t="shared" si="22"/>
        <v>S.I.</v>
      </c>
      <c r="N38" s="234"/>
      <c r="O38" s="63"/>
      <c r="P38" s="63"/>
      <c r="Q38" s="284" t="str">
        <f t="shared" si="23"/>
        <v>S.I.</v>
      </c>
      <c r="R38" s="233"/>
      <c r="S38" s="65"/>
      <c r="T38" s="65"/>
      <c r="U38" s="283" t="str">
        <f t="shared" si="24"/>
        <v>S.I.</v>
      </c>
      <c r="V38" s="232"/>
      <c r="W38" s="66"/>
      <c r="X38" s="66"/>
      <c r="Y38" s="282" t="str">
        <f t="shared" si="25"/>
        <v>S.I.</v>
      </c>
      <c r="Z38" s="440"/>
      <c r="AA38" s="441"/>
      <c r="AB38" s="441"/>
      <c r="AC38" s="484" t="str">
        <f t="shared" si="26"/>
        <v>S.I.</v>
      </c>
      <c r="AD38" s="446"/>
      <c r="AE38" s="447"/>
      <c r="AF38" s="447"/>
      <c r="AG38" s="485" t="str">
        <f t="shared" si="27"/>
        <v>S.I.</v>
      </c>
      <c r="AH38" s="452"/>
      <c r="AI38" s="453"/>
      <c r="AJ38" s="453"/>
      <c r="AK38" s="486" t="str">
        <f t="shared" si="28"/>
        <v>S.I.</v>
      </c>
      <c r="AL38" s="58"/>
    </row>
    <row r="39" spans="1:38" ht="56.25" outlineLevel="1">
      <c r="A39" s="124" t="s">
        <v>15</v>
      </c>
      <c r="B39" s="184" t="s">
        <v>140</v>
      </c>
      <c r="C39" s="124" t="s">
        <v>798</v>
      </c>
      <c r="D39" s="121" t="s">
        <v>514</v>
      </c>
      <c r="E39" s="100" t="s">
        <v>0</v>
      </c>
      <c r="F39" s="212"/>
      <c r="G39" s="59"/>
      <c r="H39" s="59"/>
      <c r="I39" s="281" t="str">
        <f t="shared" si="21"/>
        <v>S.I.</v>
      </c>
      <c r="J39" s="235"/>
      <c r="K39" s="61"/>
      <c r="L39" s="61"/>
      <c r="M39" s="285" t="str">
        <f t="shared" si="22"/>
        <v>S.I.</v>
      </c>
      <c r="N39" s="234"/>
      <c r="O39" s="63"/>
      <c r="P39" s="63"/>
      <c r="Q39" s="284" t="str">
        <f t="shared" si="23"/>
        <v>S.I.</v>
      </c>
      <c r="R39" s="233"/>
      <c r="S39" s="65"/>
      <c r="T39" s="65"/>
      <c r="U39" s="283" t="str">
        <f t="shared" si="24"/>
        <v>S.I.</v>
      </c>
      <c r="V39" s="232"/>
      <c r="W39" s="66"/>
      <c r="X39" s="66"/>
      <c r="Y39" s="282" t="str">
        <f t="shared" si="25"/>
        <v>S.I.</v>
      </c>
      <c r="Z39" s="440"/>
      <c r="AA39" s="441"/>
      <c r="AB39" s="441"/>
      <c r="AC39" s="484" t="str">
        <f t="shared" si="26"/>
        <v>S.I.</v>
      </c>
      <c r="AD39" s="446"/>
      <c r="AE39" s="447"/>
      <c r="AF39" s="447"/>
      <c r="AG39" s="485" t="str">
        <f t="shared" si="27"/>
        <v>S.I.</v>
      </c>
      <c r="AH39" s="452"/>
      <c r="AI39" s="453"/>
      <c r="AJ39" s="453"/>
      <c r="AK39" s="486" t="str">
        <f t="shared" si="28"/>
        <v>S.I.</v>
      </c>
      <c r="AL39" s="58"/>
    </row>
    <row r="40" spans="1:38">
      <c r="A40" s="197"/>
      <c r="B40" s="198"/>
      <c r="C40" s="198"/>
      <c r="D40" s="197"/>
      <c r="E40" s="197"/>
      <c r="F40" s="2"/>
      <c r="H40" s="6"/>
      <c r="J40" s="2"/>
      <c r="L40" s="6"/>
      <c r="M40" s="7"/>
      <c r="N40" s="2"/>
      <c r="P40" s="6"/>
      <c r="Q40" s="8"/>
      <c r="R40" s="2"/>
      <c r="T40" s="6"/>
      <c r="U40" s="8"/>
      <c r="V40" s="2"/>
      <c r="X40" s="6"/>
      <c r="Y40" s="8"/>
      <c r="Z40" s="2"/>
      <c r="AB40" s="6"/>
      <c r="AC40" s="8"/>
      <c r="AD40" s="2"/>
      <c r="AF40" s="6"/>
      <c r="AG40" s="8"/>
      <c r="AH40" s="2"/>
      <c r="AJ40" s="6"/>
      <c r="AK40" s="8"/>
    </row>
    <row r="41" spans="1:38">
      <c r="C41" s="160"/>
      <c r="E41" s="175"/>
      <c r="F41" s="2"/>
      <c r="H41" s="6"/>
      <c r="J41" s="2"/>
      <c r="L41" s="6"/>
      <c r="M41" s="7"/>
      <c r="N41" s="2"/>
      <c r="P41" s="6"/>
      <c r="Q41" s="8"/>
      <c r="R41" s="2"/>
      <c r="T41" s="6"/>
      <c r="U41" s="8"/>
      <c r="V41" s="2"/>
      <c r="X41" s="6"/>
      <c r="Y41" s="8"/>
      <c r="Z41" s="2"/>
      <c r="AB41" s="6"/>
      <c r="AC41" s="8"/>
      <c r="AD41" s="2"/>
      <c r="AF41" s="6"/>
      <c r="AG41" s="8"/>
      <c r="AH41" s="2"/>
      <c r="AJ41" s="6"/>
      <c r="AK41" s="8"/>
    </row>
    <row r="42" spans="1:38">
      <c r="C42" s="160"/>
      <c r="E42" s="175"/>
      <c r="F42" s="2"/>
      <c r="H42" s="6"/>
      <c r="J42" s="2"/>
      <c r="L42" s="6"/>
      <c r="M42" s="7"/>
      <c r="N42" s="2"/>
      <c r="P42" s="6"/>
      <c r="Q42" s="8"/>
      <c r="R42" s="2"/>
      <c r="T42" s="6"/>
      <c r="U42" s="8"/>
      <c r="V42" s="2"/>
      <c r="X42" s="6"/>
      <c r="Y42" s="8"/>
      <c r="Z42" s="2"/>
      <c r="AB42" s="6"/>
      <c r="AC42" s="8"/>
      <c r="AD42" s="2"/>
      <c r="AF42" s="6"/>
      <c r="AG42" s="8"/>
      <c r="AH42" s="2"/>
      <c r="AJ42" s="6"/>
      <c r="AK42" s="8"/>
    </row>
    <row r="43" spans="1:38">
      <c r="C43" s="160"/>
      <c r="E43" s="175"/>
      <c r="F43" s="2"/>
      <c r="H43" s="6"/>
      <c r="J43" s="2"/>
      <c r="L43" s="6"/>
      <c r="M43" s="7"/>
      <c r="N43" s="2"/>
      <c r="P43" s="6"/>
      <c r="Q43" s="8"/>
      <c r="R43" s="2"/>
      <c r="T43" s="6"/>
      <c r="U43" s="8"/>
      <c r="V43" s="2"/>
      <c r="X43" s="6"/>
      <c r="Y43" s="8"/>
      <c r="Z43" s="2"/>
      <c r="AB43" s="6"/>
      <c r="AC43" s="8"/>
      <c r="AD43" s="2"/>
      <c r="AF43" s="6"/>
      <c r="AG43" s="8"/>
      <c r="AH43" s="2"/>
      <c r="AJ43" s="6"/>
      <c r="AK43" s="8"/>
    </row>
    <row r="44" spans="1:38">
      <c r="C44" s="160"/>
      <c r="E44" s="175"/>
      <c r="F44" s="2"/>
      <c r="H44" s="6"/>
      <c r="J44" s="2"/>
      <c r="L44" s="6"/>
      <c r="M44" s="7"/>
      <c r="N44" s="2"/>
      <c r="P44" s="6"/>
      <c r="Q44" s="8"/>
      <c r="R44" s="2"/>
      <c r="T44" s="6"/>
      <c r="U44" s="8"/>
      <c r="V44" s="2"/>
      <c r="X44" s="6"/>
      <c r="Y44" s="8"/>
      <c r="Z44" s="2"/>
      <c r="AB44" s="6"/>
      <c r="AC44" s="8"/>
      <c r="AD44" s="2"/>
      <c r="AF44" s="6"/>
      <c r="AG44" s="8"/>
      <c r="AH44" s="2"/>
      <c r="AJ44" s="6"/>
      <c r="AK44" s="8"/>
    </row>
    <row r="59" spans="1:1">
      <c r="A59" s="174"/>
    </row>
  </sheetData>
  <sheetProtection algorithmName="SHA-512" hashValue="WdLNl4l1AbmJHRDx1gah+YxGRAppcfqZ6r1vsA3wSNuin8s8x0WWCUuMfajpN/8UFuOrjT0cwxYvc9OS6s4SFg==" saltValue="9psjLHM3feKUWlCxYw9vyw==" spinCount="100000" sheet="1" objects="1" scenarios="1"/>
  <conditionalFormatting sqref="F7 J7 N7 R7 V7 F27:F31 J27:J31 N27:N31 R27:R31 V27:V31 V33:V39 R33:R39 N33:N39 J33:J39 F33:F39 V10:V13 R10:R13 N10:N13 J10:J13 F10:F13 F15 J15 N15 R15 V15 V20 R20 N20 J20 F20 F22:F25 J22:J25 N22:N25 R22:R25 V22:V25">
    <cfRule type="expression" dxfId="978" priority="52">
      <formula>"SIN DILIGENCIAR"</formula>
    </cfRule>
  </conditionalFormatting>
  <conditionalFormatting sqref="V9 R9 N9 J9 F9">
    <cfRule type="expression" dxfId="977" priority="43">
      <formula>"SIN DILIGENCIAR"</formula>
    </cfRule>
  </conditionalFormatting>
  <conditionalFormatting sqref="F26 J26 N26 R26 V26">
    <cfRule type="expression" dxfId="976" priority="42">
      <formula>"SIN DILIGENCIAR"</formula>
    </cfRule>
  </conditionalFormatting>
  <conditionalFormatting sqref="V32 R32 N32 J32 F32">
    <cfRule type="expression" dxfId="975" priority="41">
      <formula>"SIN DILIGENCIAR"</formula>
    </cfRule>
  </conditionalFormatting>
  <conditionalFormatting sqref="V14 R14 N14 J14 F14">
    <cfRule type="expression" dxfId="974" priority="40">
      <formula>"SIN DILIGENCIAR"</formula>
    </cfRule>
  </conditionalFormatting>
  <conditionalFormatting sqref="F16 J16 N16 R16 V16">
    <cfRule type="expression" dxfId="973" priority="39">
      <formula>"SIN DILIGENCIAR"</formula>
    </cfRule>
  </conditionalFormatting>
  <conditionalFormatting sqref="F17 J17 N17 R17 V17">
    <cfRule type="expression" dxfId="972" priority="38">
      <formula>"SIN DILIGENCIAR"</formula>
    </cfRule>
  </conditionalFormatting>
  <conditionalFormatting sqref="V8 R8 N8 J8 F8">
    <cfRule type="expression" dxfId="971" priority="37">
      <formula>"SIN DILIGENCIAR"</formula>
    </cfRule>
  </conditionalFormatting>
  <conditionalFormatting sqref="V21 R21 N21 J21 F21">
    <cfRule type="expression" dxfId="970" priority="36">
      <formula>"SIN DILIGENCIAR"</formula>
    </cfRule>
  </conditionalFormatting>
  <conditionalFormatting sqref="F19 J19 N19 R19 V19">
    <cfRule type="expression" dxfId="969" priority="35">
      <formula>"SIN DILIGENCIAR"</formula>
    </cfRule>
  </conditionalFormatting>
  <conditionalFormatting sqref="F18 J18 N18 R18 V18">
    <cfRule type="expression" dxfId="968" priority="34">
      <formula>"SIN DILIGENCIAR"</formula>
    </cfRule>
  </conditionalFormatting>
  <conditionalFormatting sqref="Z7 Z27:Z31 Z33:Z39 Z10:Z13 Z15 Z20 Z22:Z25">
    <cfRule type="expression" dxfId="967" priority="33">
      <formula>"SIN DILIGENCIAR"</formula>
    </cfRule>
  </conditionalFormatting>
  <conditionalFormatting sqref="Z9">
    <cfRule type="expression" dxfId="966" priority="32">
      <formula>"SIN DILIGENCIAR"</formula>
    </cfRule>
  </conditionalFormatting>
  <conditionalFormatting sqref="Z26">
    <cfRule type="expression" dxfId="965" priority="31">
      <formula>"SIN DILIGENCIAR"</formula>
    </cfRule>
  </conditionalFormatting>
  <conditionalFormatting sqref="Z32">
    <cfRule type="expression" dxfId="964" priority="30">
      <formula>"SIN DILIGENCIAR"</formula>
    </cfRule>
  </conditionalFormatting>
  <conditionalFormatting sqref="Z14">
    <cfRule type="expression" dxfId="963" priority="29">
      <formula>"SIN DILIGENCIAR"</formula>
    </cfRule>
  </conditionalFormatting>
  <conditionalFormatting sqref="Z16">
    <cfRule type="expression" dxfId="962" priority="28">
      <formula>"SIN DILIGENCIAR"</formula>
    </cfRule>
  </conditionalFormatting>
  <conditionalFormatting sqref="Z17">
    <cfRule type="expression" dxfId="961" priority="27">
      <formula>"SIN DILIGENCIAR"</formula>
    </cfRule>
  </conditionalFormatting>
  <conditionalFormatting sqref="Z8">
    <cfRule type="expression" dxfId="960" priority="26">
      <formula>"SIN DILIGENCIAR"</formula>
    </cfRule>
  </conditionalFormatting>
  <conditionalFormatting sqref="Z21">
    <cfRule type="expression" dxfId="959" priority="25">
      <formula>"SIN DILIGENCIAR"</formula>
    </cfRule>
  </conditionalFormatting>
  <conditionalFormatting sqref="Z19">
    <cfRule type="expression" dxfId="958" priority="24">
      <formula>"SIN DILIGENCIAR"</formula>
    </cfRule>
  </conditionalFormatting>
  <conditionalFormatting sqref="Z18">
    <cfRule type="expression" dxfId="957" priority="23">
      <formula>"SIN DILIGENCIAR"</formula>
    </cfRule>
  </conditionalFormatting>
  <conditionalFormatting sqref="AD7 AD27:AD31 AD33:AD39 AD10:AD13 AD15 AD20 AD22:AD25">
    <cfRule type="expression" dxfId="956" priority="22">
      <formula>"SIN DILIGENCIAR"</formula>
    </cfRule>
  </conditionalFormatting>
  <conditionalFormatting sqref="AD9">
    <cfRule type="expression" dxfId="955" priority="21">
      <formula>"SIN DILIGENCIAR"</formula>
    </cfRule>
  </conditionalFormatting>
  <conditionalFormatting sqref="AD26">
    <cfRule type="expression" dxfId="954" priority="20">
      <formula>"SIN DILIGENCIAR"</formula>
    </cfRule>
  </conditionalFormatting>
  <conditionalFormatting sqref="AD32">
    <cfRule type="expression" dxfId="953" priority="19">
      <formula>"SIN DILIGENCIAR"</formula>
    </cfRule>
  </conditionalFormatting>
  <conditionalFormatting sqref="AD14">
    <cfRule type="expression" dxfId="952" priority="18">
      <formula>"SIN DILIGENCIAR"</formula>
    </cfRule>
  </conditionalFormatting>
  <conditionalFormatting sqref="AD16">
    <cfRule type="expression" dxfId="951" priority="17">
      <formula>"SIN DILIGENCIAR"</formula>
    </cfRule>
  </conditionalFormatting>
  <conditionalFormatting sqref="AD17">
    <cfRule type="expression" dxfId="950" priority="16">
      <formula>"SIN DILIGENCIAR"</formula>
    </cfRule>
  </conditionalFormatting>
  <conditionalFormatting sqref="AD8">
    <cfRule type="expression" dxfId="949" priority="15">
      <formula>"SIN DILIGENCIAR"</formula>
    </cfRule>
  </conditionalFormatting>
  <conditionalFormatting sqref="AD21">
    <cfRule type="expression" dxfId="948" priority="14">
      <formula>"SIN DILIGENCIAR"</formula>
    </cfRule>
  </conditionalFormatting>
  <conditionalFormatting sqref="AD19">
    <cfRule type="expression" dxfId="947" priority="13">
      <formula>"SIN DILIGENCIAR"</formula>
    </cfRule>
  </conditionalFormatting>
  <conditionalFormatting sqref="AD18">
    <cfRule type="expression" dxfId="946" priority="12">
      <formula>"SIN DILIGENCIAR"</formula>
    </cfRule>
  </conditionalFormatting>
  <conditionalFormatting sqref="AH7 AH27:AH31 AH33:AH39 AH10:AH13 AH15 AH20 AH22:AH25">
    <cfRule type="expression" dxfId="945" priority="11">
      <formula>"SIN DILIGENCIAR"</formula>
    </cfRule>
  </conditionalFormatting>
  <conditionalFormatting sqref="AH9">
    <cfRule type="expression" dxfId="944" priority="10">
      <formula>"SIN DILIGENCIAR"</formula>
    </cfRule>
  </conditionalFormatting>
  <conditionalFormatting sqref="AH26">
    <cfRule type="expression" dxfId="943" priority="9">
      <formula>"SIN DILIGENCIAR"</formula>
    </cfRule>
  </conditionalFormatting>
  <conditionalFormatting sqref="AH32">
    <cfRule type="expression" dxfId="942" priority="8">
      <formula>"SIN DILIGENCIAR"</formula>
    </cfRule>
  </conditionalFormatting>
  <conditionalFormatting sqref="AH14">
    <cfRule type="expression" dxfId="941" priority="7">
      <formula>"SIN DILIGENCIAR"</formula>
    </cfRule>
  </conditionalFormatting>
  <conditionalFormatting sqref="AH16">
    <cfRule type="expression" dxfId="940" priority="6">
      <formula>"SIN DILIGENCIAR"</formula>
    </cfRule>
  </conditionalFormatting>
  <conditionalFormatting sqref="AH17">
    <cfRule type="expression" dxfId="939" priority="5">
      <formula>"SIN DILIGENCIAR"</formula>
    </cfRule>
  </conditionalFormatting>
  <conditionalFormatting sqref="AH8">
    <cfRule type="expression" dxfId="938" priority="4">
      <formula>"SIN DILIGENCIAR"</formula>
    </cfRule>
  </conditionalFormatting>
  <conditionalFormatting sqref="AH21">
    <cfRule type="expression" dxfId="937" priority="3">
      <formula>"SIN DILIGENCIAR"</formula>
    </cfRule>
  </conditionalFormatting>
  <conditionalFormatting sqref="AH19">
    <cfRule type="expression" dxfId="936" priority="2">
      <formula>"SIN DILIGENCIAR"</formula>
    </cfRule>
  </conditionalFormatting>
  <conditionalFormatting sqref="AH18">
    <cfRule type="expression" dxfId="935" priority="1">
      <formula>"SIN DILIGENCIAR"</formula>
    </cfRule>
  </conditionalFormatting>
  <dataValidations count="2">
    <dataValidation allowBlank="1" showInputMessage="1" showErrorMessage="1" promptTitle="consolidado sin desagregación" prompt="Ingrese información en esta celda cuando no cuente con el indicador por cada nivel de desagregación" sqref="W32:X32 G9:H9 K9:L9 O9:P9 S9:T9 G26:H26 K26:L26 O26:P26 S26:T26 W26:X26 G32:H32 K32:L32 O32:P32 S32:T32 W9:X9 AA32:AB32 AA26:AB26 AA9:AB9 AE32:AF32 AE26:AF26 AE9:AF9 AI32:AJ32 AI26:AJ26 AI9:AJ9" xr:uid="{00000000-0002-0000-0700-000000000000}"/>
    <dataValidation type="list" allowBlank="1" showInputMessage="1" showErrorMessage="1" sqref="R8:R39 AD8:AD39 F8:F39 V8:V39 N8:N39 J8:J39 Z8:Z39 AH8:AH39" xr:uid="{00000000-0002-0000-0700-000001000000}">
      <formula1>$AO$1:$AO$2</formula1>
    </dataValidation>
  </dataValidations>
  <pageMargins left="0.70866141732283472" right="0.70866141732283472" top="0.98425196850393704" bottom="0.55118110236220474" header="0.31496062992125984" footer="0.15748031496062992"/>
  <pageSetup paperSize="5" scale="78" orientation="landscape" r:id="rId1"/>
  <headerFooter>
    <oddHeader>&amp;C&amp;"Arial,Negrita"SOLICITUD DE INFORMACIÓN E INDICADORES INSTITUCIONALES
Tabla a.6.Información sobre Historia Clínica</oddHeader>
    <oddFooter>&amp;L&amp;"Arial,Normal"&amp;10F-PS-055
Versión 00&amp;"-,Normal"&amp;11
&amp;CPágina &amp;P de &amp;N</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tabColor rgb="FFFFFF00"/>
  </sheetPr>
  <dimension ref="A1:AO61"/>
  <sheetViews>
    <sheetView zoomScaleNormal="100" workbookViewId="0">
      <pane xSplit="5" ySplit="7" topLeftCell="F15" activePane="bottomRight" state="frozen"/>
      <selection pane="topRight" activeCell="F1" sqref="F1"/>
      <selection pane="bottomLeft" activeCell="A8" sqref="A8"/>
      <selection pane="bottomRight" activeCell="C7" sqref="C7"/>
    </sheetView>
  </sheetViews>
  <sheetFormatPr baseColWidth="10" defaultRowHeight="15" outlineLevelRow="1"/>
  <cols>
    <col min="1" max="1" width="26.85546875" style="175" customWidth="1"/>
    <col min="2" max="2" width="23" style="202" customWidth="1"/>
    <col min="3" max="3" width="15.7109375" style="304" customWidth="1"/>
    <col min="4" max="4" width="16.42578125" style="175" customWidth="1"/>
    <col min="5" max="5" width="14.85546875" style="2" customWidth="1"/>
    <col min="6" max="6" width="12.85546875" style="6" customWidth="1"/>
    <col min="7" max="7" width="14" style="6" customWidth="1"/>
    <col min="8" max="8" width="16.42578125" style="2" bestFit="1" customWidth="1"/>
    <col min="9" max="9" width="14.85546875" style="2" customWidth="1"/>
    <col min="10" max="10" width="11.42578125" style="6"/>
    <col min="11" max="11" width="13.140625" style="6" customWidth="1"/>
    <col min="12" max="12" width="16.42578125" style="7" bestFit="1" customWidth="1"/>
    <col min="13" max="13" width="14.85546875" style="2" customWidth="1"/>
    <col min="14" max="14" width="12.42578125" style="6" customWidth="1"/>
    <col min="15" max="15" width="12.7109375" style="6" customWidth="1"/>
    <col min="16" max="16" width="16.42578125" style="8" bestFit="1" customWidth="1"/>
    <col min="17" max="17" width="14.85546875" style="2" customWidth="1"/>
    <col min="18" max="18" width="11.42578125" style="6"/>
    <col min="19" max="19" width="12.7109375" style="6" customWidth="1"/>
    <col min="20" max="20" width="16.42578125" style="8" bestFit="1" customWidth="1"/>
    <col min="21" max="21" width="14.85546875" style="2" customWidth="1"/>
    <col min="22" max="22" width="11.42578125" style="6"/>
    <col min="23" max="23" width="12.7109375" style="6" customWidth="1"/>
    <col min="24" max="24" width="16.42578125" style="8" bestFit="1" customWidth="1"/>
    <col min="25" max="25" width="17.140625" style="2" customWidth="1"/>
    <col min="26" max="26" width="11.42578125" style="6"/>
    <col min="27" max="27" width="12.7109375" style="6" customWidth="1"/>
    <col min="28" max="28" width="16.42578125" style="8" bestFit="1" customWidth="1"/>
    <col min="29" max="29" width="17.140625" style="2" customWidth="1"/>
    <col min="30" max="30" width="11.42578125" style="6"/>
    <col min="31" max="31" width="12.7109375" style="6" customWidth="1"/>
    <col min="32" max="32" width="16.42578125" style="8" bestFit="1" customWidth="1"/>
    <col min="33" max="33" width="17.140625" style="2" customWidth="1"/>
    <col min="34" max="34" width="11.42578125" style="6"/>
    <col min="35" max="35" width="12.7109375" style="6" customWidth="1"/>
    <col min="36" max="36" width="16.42578125" style="8"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10" t="s">
        <v>540</v>
      </c>
      <c r="D7" s="98" t="s">
        <v>558</v>
      </c>
      <c r="E7" s="98" t="s">
        <v>159</v>
      </c>
      <c r="F7" s="152" t="s">
        <v>446</v>
      </c>
      <c r="G7" s="142" t="str">
        <f>+'TABLA a.1'!G7</f>
        <v>Numerador (elemento a) 2012</v>
      </c>
      <c r="H7" s="142" t="str">
        <f>+'TABLA a.1'!H7</f>
        <v>Denominador (elemento b) 2012</v>
      </c>
      <c r="I7" s="142"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ht="135">
      <c r="A8" s="383" t="s">
        <v>196</v>
      </c>
      <c r="B8" s="106" t="s">
        <v>202</v>
      </c>
      <c r="C8" s="383">
        <v>1278</v>
      </c>
      <c r="D8" s="117" t="s">
        <v>110</v>
      </c>
      <c r="E8" s="103" t="s">
        <v>160</v>
      </c>
      <c r="F8" s="212"/>
      <c r="G8" s="59"/>
      <c r="H8" s="59"/>
      <c r="I8" s="219" t="str">
        <f>IF(AND(F8="DISPONIBLE"),G8/H8,IF(AND(F8="NO DISPONIBLE"),"N.D.","S.I."))</f>
        <v>S.I.</v>
      </c>
      <c r="J8" s="235"/>
      <c r="K8" s="61"/>
      <c r="L8" s="61"/>
      <c r="M8" s="225" t="str">
        <f>IF(AND(J8="DISPONIBLE"),K8/L8,IF(AND(J8="NO DISPONIBLE"),"N.D.","S.I."))</f>
        <v>S.I.</v>
      </c>
      <c r="N8" s="234"/>
      <c r="O8" s="63"/>
      <c r="P8" s="63"/>
      <c r="Q8" s="228" t="str">
        <f>IF(AND(N8="DISPONIBLE"),O8/P8,IF(AND(N8="NO DISPONIBLE"),"N.D.","S.I."))</f>
        <v>S.I.</v>
      </c>
      <c r="R8" s="233"/>
      <c r="S8" s="65"/>
      <c r="T8" s="65"/>
      <c r="U8" s="223" t="str">
        <f>IF(AND(R8="DISPONIBLE"),S8/T8,IF(AND(R8="NO DISPONIBLE"),"N.D.","S.I."))</f>
        <v>S.I.</v>
      </c>
      <c r="V8" s="232"/>
      <c r="W8" s="66"/>
      <c r="X8" s="66"/>
      <c r="Y8" s="230" t="str">
        <f>IF(AND(V8="DISPONIBLE"),W8/X8,IF(AND(V8="NO DISPONIBLE"),"N.D.","S.I."))</f>
        <v>S.I.</v>
      </c>
      <c r="Z8" s="440"/>
      <c r="AA8" s="441"/>
      <c r="AB8" s="441"/>
      <c r="AC8" s="443" t="str">
        <f>IF(AND(Z8="DISPONIBLE"),AA8/AB8,IF(AND(Z8="NO DISPONIBLE"),"N.D.","S.I."))</f>
        <v>S.I.</v>
      </c>
      <c r="AD8" s="446"/>
      <c r="AE8" s="447"/>
      <c r="AF8" s="447"/>
      <c r="AG8" s="449" t="str">
        <f>IF(AND(AD8="DISPONIBLE"),AE8/AF8,IF(AND(AD8="NO DISPONIBLE"),"N.D.","S.I."))</f>
        <v>S.I.</v>
      </c>
      <c r="AH8" s="452"/>
      <c r="AI8" s="453"/>
      <c r="AJ8" s="453"/>
      <c r="AK8" s="455" t="str">
        <f>IF(AND(AH8="DISPONIBLE"),AI8/AJ8,IF(AND(AH8="NO DISPONIBLE"),"N.D.","S.I."))</f>
        <v>S.I.</v>
      </c>
      <c r="AL8" s="58"/>
      <c r="AM8" s="54"/>
    </row>
    <row r="9" spans="1:41" ht="123.75" outlineLevel="1">
      <c r="A9" s="124" t="s">
        <v>449</v>
      </c>
      <c r="B9" s="134" t="s">
        <v>537</v>
      </c>
      <c r="C9" s="305">
        <v>1218</v>
      </c>
      <c r="D9" s="157" t="s">
        <v>201</v>
      </c>
      <c r="E9" s="111" t="s">
        <v>127</v>
      </c>
      <c r="F9" s="212"/>
      <c r="G9" s="214">
        <f>SUM(G11:G13)</f>
        <v>0</v>
      </c>
      <c r="H9" s="214">
        <f>SUM(H11:H13)</f>
        <v>0</v>
      </c>
      <c r="I9" s="281" t="str">
        <f>IF(AND(F9="DISPONIBLE"),G9/H9,IF(AND(F9="NO DISPONIBLE"),"N.D.","S.I."))</f>
        <v>S.I.</v>
      </c>
      <c r="J9" s="235"/>
      <c r="K9" s="226">
        <f>SUM(K11:K13)</f>
        <v>0</v>
      </c>
      <c r="L9" s="226">
        <f>SUM(L11:L13)</f>
        <v>0</v>
      </c>
      <c r="M9" s="285" t="str">
        <f>IF(AND(J9="DISPONIBLE"),K9/L9,IF(AND(J9="NO DISPONIBLE"),"N.D.","S.I."))</f>
        <v>S.I.</v>
      </c>
      <c r="N9" s="234"/>
      <c r="O9" s="68">
        <f>SUM(O11:O13)</f>
        <v>0</v>
      </c>
      <c r="P9" s="68">
        <f>SUM(P11:P13)</f>
        <v>0</v>
      </c>
      <c r="Q9" s="284" t="str">
        <f>IF(AND(N9="DISPONIBLE"),O9/P9,IF(AND(N9="NO DISPONIBLE"),"N.D.","S.I."))</f>
        <v>S.I.</v>
      </c>
      <c r="R9" s="233"/>
      <c r="S9" s="69">
        <f>SUM(S11:S13)</f>
        <v>0</v>
      </c>
      <c r="T9" s="69">
        <f>SUM(T11:T13)</f>
        <v>0</v>
      </c>
      <c r="U9" s="283" t="str">
        <f>IF(AND(R9="DISPONIBLE"),S9/T9,IF(AND(R9="NO DISPONIBLE"),"N.D.","S.I."))</f>
        <v>S.I.</v>
      </c>
      <c r="V9" s="232"/>
      <c r="W9" s="70">
        <f>SUM(W11:W13)</f>
        <v>0</v>
      </c>
      <c r="X9" s="70">
        <f>SUM(X11:X13)</f>
        <v>0</v>
      </c>
      <c r="Y9" s="282" t="str">
        <f>IF(AND(V9="DISPONIBLE"),W9/X9,IF(AND(V9="NO DISPONIBLE"),"N.D.","S.I."))</f>
        <v>S.I.</v>
      </c>
      <c r="Z9" s="440"/>
      <c r="AA9" s="442">
        <f>SUM(AA11:AA13)</f>
        <v>0</v>
      </c>
      <c r="AB9" s="442">
        <f>SUM(AB11:AB13)</f>
        <v>0</v>
      </c>
      <c r="AC9" s="484" t="str">
        <f>IF(AND(Z9="DISPONIBLE"),AA9/AB9,IF(AND(Z9="NO DISPONIBLE"),"N.D.","S.I."))</f>
        <v>S.I.</v>
      </c>
      <c r="AD9" s="446"/>
      <c r="AE9" s="448">
        <f>SUM(AE11:AE13)</f>
        <v>0</v>
      </c>
      <c r="AF9" s="448">
        <f>SUM(AF11:AF13)</f>
        <v>0</v>
      </c>
      <c r="AG9" s="485" t="str">
        <f>IF(AND(AD9="DISPONIBLE"),AE9/AF9,IF(AND(AD9="NO DISPONIBLE"),"N.D.","S.I."))</f>
        <v>S.I.</v>
      </c>
      <c r="AH9" s="452"/>
      <c r="AI9" s="454">
        <f>SUM(AI11:AI13)</f>
        <v>0</v>
      </c>
      <c r="AJ9" s="454">
        <f>SUM(AJ11:AJ13)</f>
        <v>0</v>
      </c>
      <c r="AK9" s="486" t="str">
        <f>IF(AND(AH9="DISPONIBLE"),AI9/AJ9,IF(AND(AH9="NO DISPONIBLE"),"N.D.","S.I."))</f>
        <v>S.I.</v>
      </c>
      <c r="AL9" s="58"/>
      <c r="AM9" s="67"/>
    </row>
    <row r="10" spans="1:41" ht="88.5" customHeight="1" outlineLevel="1">
      <c r="A10" s="124" t="s">
        <v>449</v>
      </c>
      <c r="B10" s="134" t="s">
        <v>537</v>
      </c>
      <c r="C10" s="306">
        <v>1218</v>
      </c>
      <c r="D10" s="100" t="s">
        <v>580</v>
      </c>
      <c r="E10" s="111" t="s">
        <v>127</v>
      </c>
      <c r="F10" s="212"/>
      <c r="G10" s="59"/>
      <c r="H10" s="59"/>
      <c r="I10" s="281" t="str">
        <f t="shared" ref="I10:I30" si="0">IF(AND(F10="DISPONIBLE"),G10/H10,IF(AND(F10="NO DISPONIBLE"),"N.D.","S.I."))</f>
        <v>S.I.</v>
      </c>
      <c r="J10" s="235"/>
      <c r="K10" s="61"/>
      <c r="L10" s="61"/>
      <c r="M10" s="285" t="str">
        <f t="shared" ref="M10:M30" si="1">IF(AND(J10="DISPONIBLE"),K10/L10,IF(AND(J10="NO DISPONIBLE"),"N.D.","S.I."))</f>
        <v>S.I.</v>
      </c>
      <c r="N10" s="234"/>
      <c r="O10" s="63"/>
      <c r="P10" s="63"/>
      <c r="Q10" s="284" t="str">
        <f t="shared" ref="Q10:Q30" si="2">IF(AND(N10="DISPONIBLE"),O10/P10,IF(AND(N10="NO DISPONIBLE"),"N.D.","S.I."))</f>
        <v>S.I.</v>
      </c>
      <c r="R10" s="233"/>
      <c r="S10" s="65"/>
      <c r="T10" s="65"/>
      <c r="U10" s="283" t="str">
        <f t="shared" ref="U10:U30" si="3">IF(AND(R10="DISPONIBLE"),S10/T10,IF(AND(R10="NO DISPONIBLE"),"N.D.","S.I."))</f>
        <v>S.I.</v>
      </c>
      <c r="V10" s="232"/>
      <c r="W10" s="66"/>
      <c r="X10" s="66"/>
      <c r="Y10" s="282" t="str">
        <f t="shared" ref="Y10:Y30" si="4">IF(AND(V10="DISPONIBLE"),W10/X10,IF(AND(V10="NO DISPONIBLE"),"N.D.","S.I."))</f>
        <v>S.I.</v>
      </c>
      <c r="Z10" s="440"/>
      <c r="AA10" s="441"/>
      <c r="AB10" s="441"/>
      <c r="AC10" s="484" t="str">
        <f t="shared" ref="AC10:AC12" si="5">IF(AND(Z10="DISPONIBLE"),AA10/AB10,IF(AND(Z10="NO DISPONIBLE"),"N.D.","S.I."))</f>
        <v>S.I.</v>
      </c>
      <c r="AD10" s="446"/>
      <c r="AE10" s="447"/>
      <c r="AF10" s="447"/>
      <c r="AG10" s="485" t="str">
        <f t="shared" ref="AG10:AG12" si="6">IF(AND(AD10="DISPONIBLE"),AE10/AF10,IF(AND(AD10="NO DISPONIBLE"),"N.D.","S.I."))</f>
        <v>S.I.</v>
      </c>
      <c r="AH10" s="452"/>
      <c r="AI10" s="453"/>
      <c r="AJ10" s="453"/>
      <c r="AK10" s="486" t="str">
        <f t="shared" ref="AK10:AK12" si="7">IF(AND(AH10="DISPONIBLE"),AI10/AJ10,IF(AND(AH10="NO DISPONIBLE"),"N.D.","S.I."))</f>
        <v>S.I.</v>
      </c>
      <c r="AL10" s="58"/>
      <c r="AM10" s="67"/>
    </row>
    <row r="11" spans="1:41" ht="127.5" customHeight="1" outlineLevel="1">
      <c r="A11" s="124" t="s">
        <v>449</v>
      </c>
      <c r="B11" s="134" t="s">
        <v>537</v>
      </c>
      <c r="C11" s="124" t="s">
        <v>541</v>
      </c>
      <c r="D11" s="157" t="s">
        <v>110</v>
      </c>
      <c r="E11" s="111" t="s">
        <v>127</v>
      </c>
      <c r="F11" s="212"/>
      <c r="G11" s="59"/>
      <c r="H11" s="59"/>
      <c r="I11" s="281" t="str">
        <f t="shared" si="0"/>
        <v>S.I.</v>
      </c>
      <c r="J11" s="235"/>
      <c r="K11" s="61"/>
      <c r="L11" s="61"/>
      <c r="M11" s="285" t="str">
        <f t="shared" si="1"/>
        <v>S.I.</v>
      </c>
      <c r="N11" s="234"/>
      <c r="O11" s="63"/>
      <c r="P11" s="63"/>
      <c r="Q11" s="284" t="str">
        <f t="shared" si="2"/>
        <v>S.I.</v>
      </c>
      <c r="R11" s="233"/>
      <c r="S11" s="65"/>
      <c r="T11" s="65"/>
      <c r="U11" s="283" t="str">
        <f t="shared" si="3"/>
        <v>S.I.</v>
      </c>
      <c r="V11" s="232"/>
      <c r="W11" s="66"/>
      <c r="X11" s="66"/>
      <c r="Y11" s="282" t="str">
        <f t="shared" si="4"/>
        <v>S.I.</v>
      </c>
      <c r="Z11" s="440"/>
      <c r="AA11" s="441"/>
      <c r="AB11" s="441"/>
      <c r="AC11" s="484" t="str">
        <f t="shared" si="5"/>
        <v>S.I.</v>
      </c>
      <c r="AD11" s="446"/>
      <c r="AE11" s="447"/>
      <c r="AF11" s="447"/>
      <c r="AG11" s="485" t="str">
        <f t="shared" si="6"/>
        <v>S.I.</v>
      </c>
      <c r="AH11" s="452"/>
      <c r="AI11" s="453"/>
      <c r="AJ11" s="453"/>
      <c r="AK11" s="486" t="str">
        <f t="shared" si="7"/>
        <v>S.I.</v>
      </c>
      <c r="AL11" s="58"/>
      <c r="AM11" s="67"/>
    </row>
    <row r="12" spans="1:41" ht="123.75" outlineLevel="1">
      <c r="A12" s="124" t="s">
        <v>449</v>
      </c>
      <c r="B12" s="134" t="s">
        <v>537</v>
      </c>
      <c r="C12" s="124" t="s">
        <v>543</v>
      </c>
      <c r="D12" s="103" t="s">
        <v>166</v>
      </c>
      <c r="E12" s="111" t="s">
        <v>127</v>
      </c>
      <c r="F12" s="212"/>
      <c r="G12" s="59"/>
      <c r="H12" s="59"/>
      <c r="I12" s="281" t="str">
        <f t="shared" si="0"/>
        <v>S.I.</v>
      </c>
      <c r="J12" s="235"/>
      <c r="K12" s="61"/>
      <c r="L12" s="61"/>
      <c r="M12" s="285" t="str">
        <f t="shared" si="1"/>
        <v>S.I.</v>
      </c>
      <c r="N12" s="234"/>
      <c r="O12" s="63"/>
      <c r="P12" s="63"/>
      <c r="Q12" s="284" t="str">
        <f t="shared" si="2"/>
        <v>S.I.</v>
      </c>
      <c r="R12" s="233"/>
      <c r="S12" s="65"/>
      <c r="T12" s="65"/>
      <c r="U12" s="283" t="str">
        <f t="shared" si="3"/>
        <v>S.I.</v>
      </c>
      <c r="V12" s="232"/>
      <c r="W12" s="66"/>
      <c r="X12" s="66"/>
      <c r="Y12" s="282" t="str">
        <f t="shared" si="4"/>
        <v>S.I.</v>
      </c>
      <c r="Z12" s="440"/>
      <c r="AA12" s="441"/>
      <c r="AB12" s="441"/>
      <c r="AC12" s="484" t="str">
        <f t="shared" si="5"/>
        <v>S.I.</v>
      </c>
      <c r="AD12" s="446"/>
      <c r="AE12" s="447"/>
      <c r="AF12" s="447"/>
      <c r="AG12" s="485" t="str">
        <f t="shared" si="6"/>
        <v>S.I.</v>
      </c>
      <c r="AH12" s="452"/>
      <c r="AI12" s="453"/>
      <c r="AJ12" s="453"/>
      <c r="AK12" s="486" t="str">
        <f t="shared" si="7"/>
        <v>S.I.</v>
      </c>
      <c r="AL12" s="58"/>
      <c r="AM12" s="67"/>
    </row>
    <row r="13" spans="1:41" ht="123.75" outlineLevel="1">
      <c r="A13" s="383" t="s">
        <v>449</v>
      </c>
      <c r="B13" s="134" t="s">
        <v>537</v>
      </c>
      <c r="C13" s="124" t="s">
        <v>799</v>
      </c>
      <c r="D13" s="387" t="s">
        <v>662</v>
      </c>
      <c r="E13" s="111" t="s">
        <v>127</v>
      </c>
      <c r="F13" s="212"/>
      <c r="G13" s="59"/>
      <c r="H13" s="59"/>
      <c r="I13" s="281" t="str">
        <f>IF(AND(F13="DISPONIBLE"),G13/H13,IF(AND(F13="NO DISPONIBLE"),"N.D.","S.I."))</f>
        <v>S.I.</v>
      </c>
      <c r="J13" s="235"/>
      <c r="K13" s="61"/>
      <c r="L13" s="61"/>
      <c r="M13" s="285" t="str">
        <f>IF(AND(J13="DISPONIBLE"),K13/L13,IF(AND(J13="NO DISPONIBLE"),"N.D.","S.I."))</f>
        <v>S.I.</v>
      </c>
      <c r="N13" s="234"/>
      <c r="O13" s="63"/>
      <c r="P13" s="63"/>
      <c r="Q13" s="284" t="str">
        <f>IF(AND(N13="DISPONIBLE"),O13/P13,IF(AND(N13="NO DISPONIBLE"),"N.D.","S.I."))</f>
        <v>S.I.</v>
      </c>
      <c r="R13" s="233"/>
      <c r="S13" s="65"/>
      <c r="T13" s="65"/>
      <c r="U13" s="283" t="str">
        <f>IF(AND(R13="DISPONIBLE"),S13/T13,IF(AND(R13="NO DISPONIBLE"),"N.D.","S.I."))</f>
        <v>S.I.</v>
      </c>
      <c r="V13" s="232"/>
      <c r="W13" s="66"/>
      <c r="X13" s="66"/>
      <c r="Y13" s="282" t="str">
        <f>IF(AND(V13="DISPONIBLE"),W13/X13,IF(AND(V13="NO DISPONIBLE"),"N.D.","S.I."))</f>
        <v>S.I.</v>
      </c>
      <c r="Z13" s="440"/>
      <c r="AA13" s="441"/>
      <c r="AB13" s="441"/>
      <c r="AC13" s="484" t="str">
        <f>IF(AND(Z13="DISPONIBLE"),AA13/AB13,IF(AND(Z13="NO DISPONIBLE"),"N.D.","S.I."))</f>
        <v>S.I.</v>
      </c>
      <c r="AD13" s="446"/>
      <c r="AE13" s="447"/>
      <c r="AF13" s="447"/>
      <c r="AG13" s="485" t="str">
        <f>IF(AND(AD13="DISPONIBLE"),AE13/AF13,IF(AND(AD13="NO DISPONIBLE"),"N.D.","S.I."))</f>
        <v>S.I.</v>
      </c>
      <c r="AH13" s="452"/>
      <c r="AI13" s="453"/>
      <c r="AJ13" s="453"/>
      <c r="AK13" s="486" t="str">
        <f>IF(AND(AH13="DISPONIBLE"),AI13/AJ13,IF(AND(AH13="NO DISPONIBLE"),"N.D.","S.I."))</f>
        <v>S.I.</v>
      </c>
      <c r="AL13" s="58"/>
      <c r="AM13" s="67"/>
    </row>
    <row r="14" spans="1:41" ht="130.5" customHeight="1" outlineLevel="1">
      <c r="A14" s="383" t="s">
        <v>449</v>
      </c>
      <c r="B14" s="134" t="s">
        <v>537</v>
      </c>
      <c r="C14" s="124" t="s">
        <v>800</v>
      </c>
      <c r="D14" s="103" t="s">
        <v>536</v>
      </c>
      <c r="E14" s="111" t="s">
        <v>129</v>
      </c>
      <c r="F14" s="212"/>
      <c r="G14" s="59"/>
      <c r="H14" s="59"/>
      <c r="I14" s="281" t="str">
        <f t="shared" si="0"/>
        <v>S.I.</v>
      </c>
      <c r="J14" s="235"/>
      <c r="K14" s="61"/>
      <c r="L14" s="61"/>
      <c r="M14" s="285" t="str">
        <f t="shared" si="1"/>
        <v>S.I.</v>
      </c>
      <c r="N14" s="234"/>
      <c r="O14" s="63"/>
      <c r="P14" s="63"/>
      <c r="Q14" s="284" t="str">
        <f t="shared" si="2"/>
        <v>S.I.</v>
      </c>
      <c r="R14" s="233"/>
      <c r="S14" s="65"/>
      <c r="T14" s="65"/>
      <c r="U14" s="283" t="str">
        <f t="shared" si="3"/>
        <v>S.I.</v>
      </c>
      <c r="V14" s="232"/>
      <c r="W14" s="66"/>
      <c r="X14" s="66"/>
      <c r="Y14" s="282" t="str">
        <f t="shared" si="4"/>
        <v>S.I.</v>
      </c>
      <c r="Z14" s="440"/>
      <c r="AA14" s="441"/>
      <c r="AB14" s="441"/>
      <c r="AC14" s="484" t="str">
        <f t="shared" ref="AC14:AC17" si="8">IF(AND(Z14="DISPONIBLE"),AA14/AB14,IF(AND(Z14="NO DISPONIBLE"),"N.D.","S.I."))</f>
        <v>S.I.</v>
      </c>
      <c r="AD14" s="446"/>
      <c r="AE14" s="447"/>
      <c r="AF14" s="447"/>
      <c r="AG14" s="485" t="str">
        <f t="shared" ref="AG14:AG17" si="9">IF(AND(AD14="DISPONIBLE"),AE14/AF14,IF(AND(AD14="NO DISPONIBLE"),"N.D.","S.I."))</f>
        <v>S.I.</v>
      </c>
      <c r="AH14" s="452"/>
      <c r="AI14" s="453"/>
      <c r="AJ14" s="453"/>
      <c r="AK14" s="486" t="str">
        <f t="shared" ref="AK14:AK17" si="10">IF(AND(AH14="DISPONIBLE"),AI14/AJ14,IF(AND(AH14="NO DISPONIBLE"),"N.D.","S.I."))</f>
        <v>S.I.</v>
      </c>
      <c r="AL14" s="58"/>
      <c r="AM14" s="67"/>
    </row>
    <row r="15" spans="1:41" ht="84" customHeight="1">
      <c r="A15" s="429" t="s">
        <v>1244</v>
      </c>
      <c r="B15" s="134" t="s">
        <v>1250</v>
      </c>
      <c r="C15" s="124">
        <v>1969</v>
      </c>
      <c r="D15" s="157" t="s">
        <v>201</v>
      </c>
      <c r="E15" s="111" t="s">
        <v>160</v>
      </c>
      <c r="F15" s="212"/>
      <c r="G15" s="59"/>
      <c r="H15" s="59"/>
      <c r="I15" s="281" t="str">
        <f t="shared" ref="I15" si="11">IF(AND(F15="DISPONIBLE"),G15/H15,IF(AND(F15="NO DISPONIBLE"),"N.D.","S.I."))</f>
        <v>S.I.</v>
      </c>
      <c r="J15" s="235"/>
      <c r="K15" s="61"/>
      <c r="L15" s="61"/>
      <c r="M15" s="285" t="str">
        <f t="shared" ref="M15" si="12">IF(AND(J15="DISPONIBLE"),K15/L15,IF(AND(J15="NO DISPONIBLE"),"N.D.","S.I."))</f>
        <v>S.I.</v>
      </c>
      <c r="N15" s="234"/>
      <c r="O15" s="63"/>
      <c r="P15" s="63"/>
      <c r="Q15" s="284" t="str">
        <f t="shared" ref="Q15" si="13">IF(AND(N15="DISPONIBLE"),O15/P15,IF(AND(N15="NO DISPONIBLE"),"N.D.","S.I."))</f>
        <v>S.I.</v>
      </c>
      <c r="R15" s="233"/>
      <c r="S15" s="65"/>
      <c r="T15" s="65"/>
      <c r="U15" s="283" t="str">
        <f t="shared" ref="U15" si="14">IF(AND(R15="DISPONIBLE"),S15/T15,IF(AND(R15="NO DISPONIBLE"),"N.D.","S.I."))</f>
        <v>S.I.</v>
      </c>
      <c r="V15" s="232"/>
      <c r="W15" s="66"/>
      <c r="X15" s="66"/>
      <c r="Y15" s="282" t="str">
        <f t="shared" ref="Y15" si="15">IF(AND(V15="DISPONIBLE"),W15/X15,IF(AND(V15="NO DISPONIBLE"),"N.D.","S.I."))</f>
        <v>S.I.</v>
      </c>
      <c r="Z15" s="440"/>
      <c r="AA15" s="441"/>
      <c r="AB15" s="441"/>
      <c r="AC15" s="484" t="str">
        <f t="shared" ref="AC15" si="16">IF(AND(Z15="DISPONIBLE"),AA15/AB15,IF(AND(Z15="NO DISPONIBLE"),"N.D.","S.I."))</f>
        <v>S.I.</v>
      </c>
      <c r="AD15" s="446"/>
      <c r="AE15" s="447"/>
      <c r="AF15" s="447"/>
      <c r="AG15" s="485" t="str">
        <f t="shared" ref="AG15" si="17">IF(AND(AD15="DISPONIBLE"),AE15/AF15,IF(AND(AD15="NO DISPONIBLE"),"N.D.","S.I."))</f>
        <v>S.I.</v>
      </c>
      <c r="AH15" s="452"/>
      <c r="AI15" s="453"/>
      <c r="AJ15" s="453"/>
      <c r="AK15" s="486" t="str">
        <f t="shared" ref="AK15" si="18">IF(AND(AH15="DISPONIBLE"),AI15/AJ15,IF(AND(AH15="NO DISPONIBLE"),"N.D.","S.I."))</f>
        <v>S.I.</v>
      </c>
      <c r="AL15" s="58"/>
      <c r="AM15" s="67"/>
    </row>
    <row r="16" spans="1:41" ht="60.75" customHeight="1">
      <c r="A16" s="429" t="s">
        <v>1245</v>
      </c>
      <c r="B16" s="134" t="s">
        <v>1246</v>
      </c>
      <c r="C16" s="124">
        <v>1970</v>
      </c>
      <c r="D16" s="157" t="s">
        <v>201</v>
      </c>
      <c r="E16" s="111" t="s">
        <v>112</v>
      </c>
      <c r="F16" s="212"/>
      <c r="G16" s="59"/>
      <c r="H16" s="59"/>
      <c r="I16" s="281" t="str">
        <f>IF(AND(F16="DISPONIBLE"),G16/H16*100,IF(AND(F16="NO DISPONIBLE"),"N.D.","S.I."))</f>
        <v>S.I.</v>
      </c>
      <c r="J16" s="235"/>
      <c r="K16" s="61"/>
      <c r="L16" s="61"/>
      <c r="M16" s="285" t="str">
        <f>IF(AND(J16="DISPONIBLE"),K16/L16*100,IF(AND(J16="NO DISPONIBLE"),"N.D.","S.I."))</f>
        <v>S.I.</v>
      </c>
      <c r="N16" s="234"/>
      <c r="O16" s="63"/>
      <c r="P16" s="63"/>
      <c r="Q16" s="284" t="str">
        <f>IF(AND(N16="DISPONIBLE"),O16/P16*100,IF(AND(N16="NO DISPONIBLE"),"N.D.","S.I."))</f>
        <v>S.I.</v>
      </c>
      <c r="R16" s="233"/>
      <c r="S16" s="65"/>
      <c r="T16" s="65"/>
      <c r="U16" s="283" t="str">
        <f>IF(AND(R16="DISPONIBLE"),S16/T16*100,IF(AND(R16="NO DISPONIBLE"),"N.D.","S.I."))</f>
        <v>S.I.</v>
      </c>
      <c r="V16" s="232"/>
      <c r="W16" s="66"/>
      <c r="X16" s="66"/>
      <c r="Y16" s="282" t="str">
        <f>IF(AND(V16="DISPONIBLE"),W16/X16*100,IF(AND(V16="NO DISPONIBLE"),"N.D.","S.I."))</f>
        <v>S.I.</v>
      </c>
      <c r="Z16" s="440"/>
      <c r="AA16" s="441"/>
      <c r="AB16" s="441"/>
      <c r="AC16" s="484" t="str">
        <f>IF(AND(Z16="DISPONIBLE"),AA16/AB16*100,IF(AND(Z16="NO DISPONIBLE"),"N.D.","S.I."))</f>
        <v>S.I.</v>
      </c>
      <c r="AD16" s="446"/>
      <c r="AE16" s="447"/>
      <c r="AF16" s="447"/>
      <c r="AG16" s="485" t="str">
        <f>IF(AND(AD16="DISPONIBLE"),AE16/AF16*100,IF(AND(AD16="NO DISPONIBLE"),"N.D.","S.I."))</f>
        <v>S.I.</v>
      </c>
      <c r="AH16" s="452"/>
      <c r="AI16" s="453"/>
      <c r="AJ16" s="453"/>
      <c r="AK16" s="486" t="str">
        <f>IF(AND(AH16="DISPONIBLE"),AI16/AJ16*100,IF(AND(AH16="NO DISPONIBLE"),"N.D.","S.I."))</f>
        <v>S.I.</v>
      </c>
      <c r="AL16" s="58"/>
      <c r="AM16" s="67"/>
    </row>
    <row r="17" spans="1:39" ht="60.75" customHeight="1">
      <c r="A17" s="124" t="s">
        <v>451</v>
      </c>
      <c r="B17" s="134" t="s">
        <v>538</v>
      </c>
      <c r="C17" s="305">
        <v>1220</v>
      </c>
      <c r="D17" s="157" t="s">
        <v>201</v>
      </c>
      <c r="E17" s="111" t="s">
        <v>127</v>
      </c>
      <c r="F17" s="212"/>
      <c r="G17" s="214">
        <f>SUM(G19:G21)</f>
        <v>0</v>
      </c>
      <c r="H17" s="214">
        <f>SUM(H19:H21)</f>
        <v>0</v>
      </c>
      <c r="I17" s="281" t="str">
        <f t="shared" si="0"/>
        <v>S.I.</v>
      </c>
      <c r="J17" s="235"/>
      <c r="K17" s="226">
        <f>SUM(K19:K21)</f>
        <v>0</v>
      </c>
      <c r="L17" s="226">
        <f>SUM(L19:L21)</f>
        <v>0</v>
      </c>
      <c r="M17" s="285" t="str">
        <f t="shared" si="1"/>
        <v>S.I.</v>
      </c>
      <c r="N17" s="234"/>
      <c r="O17" s="68">
        <f>SUM(O19:O21)</f>
        <v>0</v>
      </c>
      <c r="P17" s="68">
        <f>SUM(P19:P21)</f>
        <v>0</v>
      </c>
      <c r="Q17" s="284" t="str">
        <f t="shared" si="2"/>
        <v>S.I.</v>
      </c>
      <c r="R17" s="233"/>
      <c r="S17" s="69">
        <f>SUM(S19:S21)</f>
        <v>0</v>
      </c>
      <c r="T17" s="69">
        <f>SUM(T19:T21)</f>
        <v>0</v>
      </c>
      <c r="U17" s="283" t="str">
        <f t="shared" si="3"/>
        <v>S.I.</v>
      </c>
      <c r="V17" s="232"/>
      <c r="W17" s="70">
        <f>SUM(W19:W21)</f>
        <v>0</v>
      </c>
      <c r="X17" s="70">
        <f>SUM(X19:X21)</f>
        <v>0</v>
      </c>
      <c r="Y17" s="282" t="str">
        <f t="shared" si="4"/>
        <v>S.I.</v>
      </c>
      <c r="Z17" s="440"/>
      <c r="AA17" s="442">
        <f>SUM(AA19:AA21)</f>
        <v>0</v>
      </c>
      <c r="AB17" s="442">
        <f>SUM(AB19:AB21)</f>
        <v>0</v>
      </c>
      <c r="AC17" s="484" t="str">
        <f t="shared" si="8"/>
        <v>S.I.</v>
      </c>
      <c r="AD17" s="446"/>
      <c r="AE17" s="448">
        <f>SUM(AE19:AE21)</f>
        <v>0</v>
      </c>
      <c r="AF17" s="448">
        <f>SUM(AF19:AF21)</f>
        <v>0</v>
      </c>
      <c r="AG17" s="485" t="str">
        <f t="shared" si="9"/>
        <v>S.I.</v>
      </c>
      <c r="AH17" s="452"/>
      <c r="AI17" s="454">
        <f>SUM(AI19:AI21)</f>
        <v>0</v>
      </c>
      <c r="AJ17" s="454">
        <f>SUM(AJ19:AJ21)</f>
        <v>0</v>
      </c>
      <c r="AK17" s="486" t="str">
        <f t="shared" si="10"/>
        <v>S.I.</v>
      </c>
      <c r="AL17" s="58"/>
      <c r="AM17" s="67"/>
    </row>
    <row r="18" spans="1:39" ht="77.25" customHeight="1" outlineLevel="1">
      <c r="A18" s="124" t="s">
        <v>451</v>
      </c>
      <c r="B18" s="134" t="s">
        <v>538</v>
      </c>
      <c r="C18" s="306">
        <v>1220</v>
      </c>
      <c r="D18" s="100" t="s">
        <v>580</v>
      </c>
      <c r="E18" s="111" t="s">
        <v>127</v>
      </c>
      <c r="F18" s="212"/>
      <c r="G18" s="59"/>
      <c r="H18" s="59"/>
      <c r="I18" s="281" t="str">
        <f>IF(AND(F18="DISPONIBLE"),G18/H18,IF(AND(F18="NO DISPONIBLE"),"N.D.","S.I."))</f>
        <v>S.I.</v>
      </c>
      <c r="J18" s="235"/>
      <c r="K18" s="61"/>
      <c r="L18" s="61"/>
      <c r="M18" s="285" t="str">
        <f>IF(AND(J18="DISPONIBLE"),K18/L18,IF(AND(J18="NO DISPONIBLE"),"N.D.","S.I."))</f>
        <v>S.I.</v>
      </c>
      <c r="N18" s="234"/>
      <c r="O18" s="63"/>
      <c r="P18" s="63"/>
      <c r="Q18" s="284" t="str">
        <f>IF(AND(N18="DISPONIBLE"),O18/P18,IF(AND(N18="NO DISPONIBLE"),"N.D.","S.I."))</f>
        <v>S.I.</v>
      </c>
      <c r="R18" s="233"/>
      <c r="S18" s="65"/>
      <c r="T18" s="65"/>
      <c r="U18" s="283" t="str">
        <f>IF(AND(R18="DISPONIBLE"),S18/T18,IF(AND(R18="NO DISPONIBLE"),"N.D.","S.I."))</f>
        <v>S.I.</v>
      </c>
      <c r="V18" s="232"/>
      <c r="W18" s="66"/>
      <c r="X18" s="66"/>
      <c r="Y18" s="282" t="str">
        <f>IF(AND(V18="DISPONIBLE"),W18/X18,IF(AND(V18="NO DISPONIBLE"),"N.D.","S.I."))</f>
        <v>S.I.</v>
      </c>
      <c r="Z18" s="440"/>
      <c r="AA18" s="441"/>
      <c r="AB18" s="441"/>
      <c r="AC18" s="484" t="str">
        <f>IF(AND(Z18="DISPONIBLE"),AA18/AB18,IF(AND(Z18="NO DISPONIBLE"),"N.D.","S.I."))</f>
        <v>S.I.</v>
      </c>
      <c r="AD18" s="446"/>
      <c r="AE18" s="447"/>
      <c r="AF18" s="447"/>
      <c r="AG18" s="485" t="str">
        <f>IF(AND(AD18="DISPONIBLE"),AE18/AF18,IF(AND(AD18="NO DISPONIBLE"),"N.D.","S.I."))</f>
        <v>S.I.</v>
      </c>
      <c r="AH18" s="452"/>
      <c r="AI18" s="453"/>
      <c r="AJ18" s="453"/>
      <c r="AK18" s="486" t="str">
        <f>IF(AND(AH18="DISPONIBLE"),AI18/AJ18,IF(AND(AH18="NO DISPONIBLE"),"N.D.","S.I."))</f>
        <v>S.I.</v>
      </c>
      <c r="AL18" s="58"/>
      <c r="AM18" s="67"/>
    </row>
    <row r="19" spans="1:39" ht="60.75" customHeight="1" outlineLevel="1">
      <c r="A19" s="124" t="s">
        <v>451</v>
      </c>
      <c r="B19" s="134" t="s">
        <v>538</v>
      </c>
      <c r="C19" s="124" t="s">
        <v>545</v>
      </c>
      <c r="D19" s="103" t="s">
        <v>166</v>
      </c>
      <c r="E19" s="111" t="s">
        <v>127</v>
      </c>
      <c r="F19" s="212"/>
      <c r="G19" s="59"/>
      <c r="H19" s="59"/>
      <c r="I19" s="281" t="str">
        <f t="shared" si="0"/>
        <v>S.I.</v>
      </c>
      <c r="J19" s="235"/>
      <c r="K19" s="61"/>
      <c r="L19" s="61"/>
      <c r="M19" s="285" t="str">
        <f t="shared" si="1"/>
        <v>S.I.</v>
      </c>
      <c r="N19" s="234"/>
      <c r="O19" s="63"/>
      <c r="P19" s="63"/>
      <c r="Q19" s="284" t="str">
        <f t="shared" si="2"/>
        <v>S.I.</v>
      </c>
      <c r="R19" s="233"/>
      <c r="S19" s="65"/>
      <c r="T19" s="65"/>
      <c r="U19" s="283" t="str">
        <f t="shared" si="3"/>
        <v>S.I.</v>
      </c>
      <c r="V19" s="232"/>
      <c r="W19" s="66"/>
      <c r="X19" s="66"/>
      <c r="Y19" s="282" t="str">
        <f t="shared" si="4"/>
        <v>S.I.</v>
      </c>
      <c r="Z19" s="440"/>
      <c r="AA19" s="441"/>
      <c r="AB19" s="441"/>
      <c r="AC19" s="484" t="str">
        <f t="shared" ref="AC19:AC22" si="19">IF(AND(Z19="DISPONIBLE"),AA19/AB19,IF(AND(Z19="NO DISPONIBLE"),"N.D.","S.I."))</f>
        <v>S.I.</v>
      </c>
      <c r="AD19" s="446"/>
      <c r="AE19" s="447"/>
      <c r="AF19" s="447"/>
      <c r="AG19" s="485" t="str">
        <f t="shared" ref="AG19:AG22" si="20">IF(AND(AD19="DISPONIBLE"),AE19/AF19,IF(AND(AD19="NO DISPONIBLE"),"N.D.","S.I."))</f>
        <v>S.I.</v>
      </c>
      <c r="AH19" s="452"/>
      <c r="AI19" s="453"/>
      <c r="AJ19" s="453"/>
      <c r="AK19" s="486" t="str">
        <f t="shared" ref="AK19:AK22" si="21">IF(AND(AH19="DISPONIBLE"),AI19/AJ19,IF(AND(AH19="NO DISPONIBLE"),"N.D.","S.I."))</f>
        <v>S.I.</v>
      </c>
      <c r="AL19" s="58"/>
      <c r="AM19" s="67"/>
    </row>
    <row r="20" spans="1:39" ht="60.75" customHeight="1" outlineLevel="1">
      <c r="A20" s="383" t="s">
        <v>451</v>
      </c>
      <c r="B20" s="134" t="s">
        <v>538</v>
      </c>
      <c r="C20" s="124" t="s">
        <v>801</v>
      </c>
      <c r="D20" s="387" t="s">
        <v>662</v>
      </c>
      <c r="E20" s="111" t="s">
        <v>127</v>
      </c>
      <c r="F20" s="212"/>
      <c r="G20" s="59"/>
      <c r="H20" s="59"/>
      <c r="I20" s="281" t="str">
        <f t="shared" si="0"/>
        <v>S.I.</v>
      </c>
      <c r="J20" s="235"/>
      <c r="K20" s="61"/>
      <c r="L20" s="61"/>
      <c r="M20" s="285" t="str">
        <f t="shared" si="1"/>
        <v>S.I.</v>
      </c>
      <c r="N20" s="234"/>
      <c r="O20" s="63"/>
      <c r="P20" s="63"/>
      <c r="Q20" s="284" t="str">
        <f t="shared" si="2"/>
        <v>S.I.</v>
      </c>
      <c r="R20" s="233"/>
      <c r="S20" s="65"/>
      <c r="T20" s="65"/>
      <c r="U20" s="283" t="str">
        <f t="shared" si="3"/>
        <v>S.I.</v>
      </c>
      <c r="V20" s="232"/>
      <c r="W20" s="66"/>
      <c r="X20" s="66"/>
      <c r="Y20" s="282" t="str">
        <f t="shared" si="4"/>
        <v>S.I.</v>
      </c>
      <c r="Z20" s="440"/>
      <c r="AA20" s="441"/>
      <c r="AB20" s="441"/>
      <c r="AC20" s="484" t="str">
        <f t="shared" si="19"/>
        <v>S.I.</v>
      </c>
      <c r="AD20" s="446"/>
      <c r="AE20" s="447"/>
      <c r="AF20" s="447"/>
      <c r="AG20" s="485" t="str">
        <f t="shared" si="20"/>
        <v>S.I.</v>
      </c>
      <c r="AH20" s="452"/>
      <c r="AI20" s="453"/>
      <c r="AJ20" s="453"/>
      <c r="AK20" s="486" t="str">
        <f t="shared" si="21"/>
        <v>S.I.</v>
      </c>
      <c r="AL20" s="58"/>
      <c r="AM20" s="67"/>
    </row>
    <row r="21" spans="1:39" ht="60.75" customHeight="1" outlineLevel="1">
      <c r="A21" s="383" t="s">
        <v>452</v>
      </c>
      <c r="B21" s="134" t="s">
        <v>538</v>
      </c>
      <c r="C21" s="124" t="s">
        <v>802</v>
      </c>
      <c r="D21" s="103" t="s">
        <v>536</v>
      </c>
      <c r="E21" s="111" t="s">
        <v>129</v>
      </c>
      <c r="F21" s="212"/>
      <c r="G21" s="59"/>
      <c r="H21" s="59"/>
      <c r="I21" s="281" t="str">
        <f t="shared" si="0"/>
        <v>S.I.</v>
      </c>
      <c r="J21" s="235"/>
      <c r="K21" s="61"/>
      <c r="L21" s="61"/>
      <c r="M21" s="285" t="str">
        <f t="shared" si="1"/>
        <v>S.I.</v>
      </c>
      <c r="N21" s="234"/>
      <c r="O21" s="63"/>
      <c r="P21" s="63"/>
      <c r="Q21" s="284" t="str">
        <f t="shared" si="2"/>
        <v>S.I.</v>
      </c>
      <c r="R21" s="233"/>
      <c r="S21" s="65"/>
      <c r="T21" s="65"/>
      <c r="U21" s="283" t="str">
        <f t="shared" si="3"/>
        <v>S.I.</v>
      </c>
      <c r="V21" s="232"/>
      <c r="W21" s="66"/>
      <c r="X21" s="66"/>
      <c r="Y21" s="282" t="str">
        <f t="shared" si="4"/>
        <v>S.I.</v>
      </c>
      <c r="Z21" s="440"/>
      <c r="AA21" s="441"/>
      <c r="AB21" s="441"/>
      <c r="AC21" s="484" t="str">
        <f t="shared" si="19"/>
        <v>S.I.</v>
      </c>
      <c r="AD21" s="446"/>
      <c r="AE21" s="447"/>
      <c r="AF21" s="447"/>
      <c r="AG21" s="485" t="str">
        <f t="shared" si="20"/>
        <v>S.I.</v>
      </c>
      <c r="AH21" s="452"/>
      <c r="AI21" s="453"/>
      <c r="AJ21" s="453"/>
      <c r="AK21" s="486" t="str">
        <f t="shared" si="21"/>
        <v>S.I.</v>
      </c>
      <c r="AL21" s="58"/>
      <c r="AM21" s="67"/>
    </row>
    <row r="22" spans="1:39" ht="47.25" customHeight="1">
      <c r="A22" s="124" t="s">
        <v>16</v>
      </c>
      <c r="B22" s="134" t="s">
        <v>186</v>
      </c>
      <c r="C22" s="124">
        <v>1221</v>
      </c>
      <c r="D22" s="115" t="s">
        <v>201</v>
      </c>
      <c r="E22" s="113" t="s">
        <v>127</v>
      </c>
      <c r="F22" s="212"/>
      <c r="G22" s="214">
        <f>SUM(G24:G27)</f>
        <v>0</v>
      </c>
      <c r="H22" s="214">
        <f>SUM(H24:H27)</f>
        <v>0</v>
      </c>
      <c r="I22" s="281" t="str">
        <f t="shared" si="0"/>
        <v>S.I.</v>
      </c>
      <c r="J22" s="235"/>
      <c r="K22" s="226">
        <f>SUM(K24:K27)</f>
        <v>0</v>
      </c>
      <c r="L22" s="226">
        <f>SUM(L24:L27)</f>
        <v>0</v>
      </c>
      <c r="M22" s="285" t="str">
        <f t="shared" si="1"/>
        <v>S.I.</v>
      </c>
      <c r="N22" s="234"/>
      <c r="O22" s="68">
        <f>SUM(O24:O27)</f>
        <v>0</v>
      </c>
      <c r="P22" s="68">
        <f>SUM(P24:P27)</f>
        <v>0</v>
      </c>
      <c r="Q22" s="284" t="str">
        <f t="shared" si="2"/>
        <v>S.I.</v>
      </c>
      <c r="R22" s="233"/>
      <c r="S22" s="69">
        <f>SUM(S24:S27)</f>
        <v>0</v>
      </c>
      <c r="T22" s="69">
        <f>SUM(T24:T27)</f>
        <v>0</v>
      </c>
      <c r="U22" s="283" t="str">
        <f t="shared" si="3"/>
        <v>S.I.</v>
      </c>
      <c r="V22" s="232"/>
      <c r="W22" s="70">
        <f>SUM(W24:W27)</f>
        <v>0</v>
      </c>
      <c r="X22" s="70">
        <f>SUM(X24:X27)</f>
        <v>0</v>
      </c>
      <c r="Y22" s="282" t="str">
        <f t="shared" si="4"/>
        <v>S.I.</v>
      </c>
      <c r="Z22" s="440"/>
      <c r="AA22" s="442">
        <f>SUM(AA24:AA27)</f>
        <v>0</v>
      </c>
      <c r="AB22" s="442">
        <f>SUM(AB24:AB27)</f>
        <v>0</v>
      </c>
      <c r="AC22" s="484" t="str">
        <f t="shared" si="19"/>
        <v>S.I.</v>
      </c>
      <c r="AD22" s="446"/>
      <c r="AE22" s="448">
        <f>SUM(AE24:AE27)</f>
        <v>0</v>
      </c>
      <c r="AF22" s="448">
        <f>SUM(AF24:AF27)</f>
        <v>0</v>
      </c>
      <c r="AG22" s="485" t="str">
        <f t="shared" si="20"/>
        <v>S.I.</v>
      </c>
      <c r="AH22" s="452"/>
      <c r="AI22" s="454">
        <f>SUM(AI24:AI27)</f>
        <v>0</v>
      </c>
      <c r="AJ22" s="454">
        <f>SUM(AJ24:AJ27)</f>
        <v>0</v>
      </c>
      <c r="AK22" s="486" t="str">
        <f t="shared" si="21"/>
        <v>S.I.</v>
      </c>
      <c r="AL22" s="58"/>
      <c r="AM22" s="67"/>
    </row>
    <row r="23" spans="1:39" ht="77.25" customHeight="1" outlineLevel="1">
      <c r="A23" s="124" t="s">
        <v>16</v>
      </c>
      <c r="B23" s="134" t="s">
        <v>186</v>
      </c>
      <c r="C23" s="124">
        <v>1221</v>
      </c>
      <c r="D23" s="100" t="s">
        <v>580</v>
      </c>
      <c r="E23" s="113" t="s">
        <v>127</v>
      </c>
      <c r="F23" s="212"/>
      <c r="G23" s="59"/>
      <c r="H23" s="59"/>
      <c r="I23" s="281" t="str">
        <f>IF(AND(F23="DISPONIBLE"),G23/H23,IF(AND(F23="NO DISPONIBLE"),"N.D.","S.I."))</f>
        <v>S.I.</v>
      </c>
      <c r="J23" s="235"/>
      <c r="K23" s="61"/>
      <c r="L23" s="61"/>
      <c r="M23" s="285" t="str">
        <f>IF(AND(J23="DISPONIBLE"),K23/L23,IF(AND(J23="NO DISPONIBLE"),"N.D.","S.I."))</f>
        <v>S.I.</v>
      </c>
      <c r="N23" s="234"/>
      <c r="O23" s="63"/>
      <c r="P23" s="63"/>
      <c r="Q23" s="284" t="str">
        <f>IF(AND(N23="DISPONIBLE"),O23/P23,IF(AND(N23="NO DISPONIBLE"),"N.D.","S.I."))</f>
        <v>S.I.</v>
      </c>
      <c r="R23" s="233"/>
      <c r="S23" s="65"/>
      <c r="T23" s="65"/>
      <c r="U23" s="283" t="str">
        <f>IF(AND(R23="DISPONIBLE"),S23/T23,IF(AND(R23="NO DISPONIBLE"),"N.D.","S.I."))</f>
        <v>S.I.</v>
      </c>
      <c r="V23" s="232"/>
      <c r="W23" s="66"/>
      <c r="X23" s="66"/>
      <c r="Y23" s="282" t="str">
        <f>IF(AND(V23="DISPONIBLE"),W23/X23,IF(AND(V23="NO DISPONIBLE"),"N.D.","S.I."))</f>
        <v>S.I.</v>
      </c>
      <c r="Z23" s="440"/>
      <c r="AA23" s="441"/>
      <c r="AB23" s="441"/>
      <c r="AC23" s="484" t="str">
        <f>IF(AND(Z23="DISPONIBLE"),AA23/AB23,IF(AND(Z23="NO DISPONIBLE"),"N.D.","S.I."))</f>
        <v>S.I.</v>
      </c>
      <c r="AD23" s="446"/>
      <c r="AE23" s="447"/>
      <c r="AF23" s="447"/>
      <c r="AG23" s="485" t="str">
        <f>IF(AND(AD23="DISPONIBLE"),AE23/AF23,IF(AND(AD23="NO DISPONIBLE"),"N.D.","S.I."))</f>
        <v>S.I.</v>
      </c>
      <c r="AH23" s="452"/>
      <c r="AI23" s="453"/>
      <c r="AJ23" s="453"/>
      <c r="AK23" s="486" t="str">
        <f>IF(AND(AH23="DISPONIBLE"),AI23/AJ23,IF(AND(AH23="NO DISPONIBLE"),"N.D.","S.I."))</f>
        <v>S.I.</v>
      </c>
      <c r="AL23" s="58"/>
      <c r="AM23" s="67"/>
    </row>
    <row r="24" spans="1:39" ht="47.25" customHeight="1" outlineLevel="1">
      <c r="A24" s="383" t="s">
        <v>16</v>
      </c>
      <c r="B24" s="134" t="s">
        <v>186</v>
      </c>
      <c r="C24" s="124" t="s">
        <v>803</v>
      </c>
      <c r="D24" s="157" t="s">
        <v>110</v>
      </c>
      <c r="E24" s="111" t="s">
        <v>127</v>
      </c>
      <c r="F24" s="212"/>
      <c r="G24" s="59"/>
      <c r="H24" s="59"/>
      <c r="I24" s="281" t="str">
        <f t="shared" si="0"/>
        <v>S.I.</v>
      </c>
      <c r="J24" s="235"/>
      <c r="K24" s="61"/>
      <c r="L24" s="61"/>
      <c r="M24" s="285" t="str">
        <f t="shared" si="1"/>
        <v>S.I.</v>
      </c>
      <c r="N24" s="234"/>
      <c r="O24" s="63"/>
      <c r="P24" s="63"/>
      <c r="Q24" s="284" t="str">
        <f t="shared" si="2"/>
        <v>S.I.</v>
      </c>
      <c r="R24" s="233"/>
      <c r="S24" s="65"/>
      <c r="T24" s="65"/>
      <c r="U24" s="283" t="str">
        <f t="shared" si="3"/>
        <v>S.I.</v>
      </c>
      <c r="V24" s="232"/>
      <c r="W24" s="66"/>
      <c r="X24" s="66"/>
      <c r="Y24" s="282" t="str">
        <f t="shared" si="4"/>
        <v>S.I.</v>
      </c>
      <c r="Z24" s="440"/>
      <c r="AA24" s="441"/>
      <c r="AB24" s="441"/>
      <c r="AC24" s="484" t="str">
        <f t="shared" ref="AC24:AC26" si="22">IF(AND(Z24="DISPONIBLE"),AA24/AB24,IF(AND(Z24="NO DISPONIBLE"),"N.D.","S.I."))</f>
        <v>S.I.</v>
      </c>
      <c r="AD24" s="446"/>
      <c r="AE24" s="447"/>
      <c r="AF24" s="447"/>
      <c r="AG24" s="485" t="str">
        <f t="shared" ref="AG24:AG26" si="23">IF(AND(AD24="DISPONIBLE"),AE24/AF24,IF(AND(AD24="NO DISPONIBLE"),"N.D.","S.I."))</f>
        <v>S.I.</v>
      </c>
      <c r="AH24" s="452"/>
      <c r="AI24" s="453"/>
      <c r="AJ24" s="453"/>
      <c r="AK24" s="486" t="str">
        <f t="shared" ref="AK24:AK26" si="24">IF(AND(AH24="DISPONIBLE"),AI24/AJ24,IF(AND(AH24="NO DISPONIBLE"),"N.D.","S.I."))</f>
        <v>S.I.</v>
      </c>
      <c r="AL24" s="58"/>
      <c r="AM24" s="67"/>
    </row>
    <row r="25" spans="1:39" ht="47.25" customHeight="1" outlineLevel="1">
      <c r="A25" s="383" t="s">
        <v>16</v>
      </c>
      <c r="B25" s="134" t="s">
        <v>186</v>
      </c>
      <c r="C25" s="124" t="s">
        <v>804</v>
      </c>
      <c r="D25" s="103" t="s">
        <v>166</v>
      </c>
      <c r="E25" s="111" t="s">
        <v>127</v>
      </c>
      <c r="F25" s="212"/>
      <c r="G25" s="59"/>
      <c r="H25" s="59"/>
      <c r="I25" s="281" t="str">
        <f t="shared" si="0"/>
        <v>S.I.</v>
      </c>
      <c r="J25" s="235"/>
      <c r="K25" s="61"/>
      <c r="L25" s="61"/>
      <c r="M25" s="285" t="str">
        <f t="shared" si="1"/>
        <v>S.I.</v>
      </c>
      <c r="N25" s="234"/>
      <c r="O25" s="63"/>
      <c r="P25" s="63"/>
      <c r="Q25" s="284" t="str">
        <f t="shared" si="2"/>
        <v>S.I.</v>
      </c>
      <c r="R25" s="233"/>
      <c r="S25" s="65"/>
      <c r="T25" s="65"/>
      <c r="U25" s="283" t="str">
        <f t="shared" si="3"/>
        <v>S.I.</v>
      </c>
      <c r="V25" s="232"/>
      <c r="W25" s="66"/>
      <c r="X25" s="66"/>
      <c r="Y25" s="282" t="str">
        <f t="shared" si="4"/>
        <v>S.I.</v>
      </c>
      <c r="Z25" s="440"/>
      <c r="AA25" s="441"/>
      <c r="AB25" s="441"/>
      <c r="AC25" s="484" t="str">
        <f t="shared" si="22"/>
        <v>S.I.</v>
      </c>
      <c r="AD25" s="446"/>
      <c r="AE25" s="447"/>
      <c r="AF25" s="447"/>
      <c r="AG25" s="485" t="str">
        <f t="shared" si="23"/>
        <v>S.I.</v>
      </c>
      <c r="AH25" s="452"/>
      <c r="AI25" s="453"/>
      <c r="AJ25" s="453"/>
      <c r="AK25" s="486" t="str">
        <f t="shared" si="24"/>
        <v>S.I.</v>
      </c>
      <c r="AL25" s="58"/>
      <c r="AM25" s="67"/>
    </row>
    <row r="26" spans="1:39" ht="47.25" customHeight="1" outlineLevel="1">
      <c r="A26" s="383" t="s">
        <v>16</v>
      </c>
      <c r="B26" s="134" t="s">
        <v>186</v>
      </c>
      <c r="C26" s="124" t="s">
        <v>805</v>
      </c>
      <c r="D26" s="111" t="s">
        <v>109</v>
      </c>
      <c r="E26" s="111" t="s">
        <v>127</v>
      </c>
      <c r="F26" s="212"/>
      <c r="G26" s="59"/>
      <c r="H26" s="59"/>
      <c r="I26" s="281" t="str">
        <f t="shared" si="0"/>
        <v>S.I.</v>
      </c>
      <c r="J26" s="235"/>
      <c r="K26" s="61"/>
      <c r="L26" s="61"/>
      <c r="M26" s="285" t="str">
        <f t="shared" si="1"/>
        <v>S.I.</v>
      </c>
      <c r="N26" s="234"/>
      <c r="O26" s="63"/>
      <c r="P26" s="63"/>
      <c r="Q26" s="284" t="str">
        <f t="shared" si="2"/>
        <v>S.I.</v>
      </c>
      <c r="R26" s="233"/>
      <c r="S26" s="65"/>
      <c r="T26" s="65"/>
      <c r="U26" s="283" t="str">
        <f t="shared" si="3"/>
        <v>S.I.</v>
      </c>
      <c r="V26" s="232"/>
      <c r="W26" s="66"/>
      <c r="X26" s="66"/>
      <c r="Y26" s="282" t="str">
        <f t="shared" si="4"/>
        <v>S.I.</v>
      </c>
      <c r="Z26" s="440"/>
      <c r="AA26" s="441"/>
      <c r="AB26" s="441"/>
      <c r="AC26" s="484" t="str">
        <f t="shared" si="22"/>
        <v>S.I.</v>
      </c>
      <c r="AD26" s="446"/>
      <c r="AE26" s="447"/>
      <c r="AF26" s="447"/>
      <c r="AG26" s="485" t="str">
        <f t="shared" si="23"/>
        <v>S.I.</v>
      </c>
      <c r="AH26" s="452"/>
      <c r="AI26" s="453"/>
      <c r="AJ26" s="453"/>
      <c r="AK26" s="486" t="str">
        <f t="shared" si="24"/>
        <v>S.I.</v>
      </c>
      <c r="AL26" s="58"/>
      <c r="AM26" s="67"/>
    </row>
    <row r="27" spans="1:39" ht="47.25" customHeight="1" outlineLevel="1">
      <c r="A27" s="383" t="s">
        <v>16</v>
      </c>
      <c r="B27" s="134" t="s">
        <v>186</v>
      </c>
      <c r="C27" s="124" t="s">
        <v>806</v>
      </c>
      <c r="D27" s="387" t="s">
        <v>662</v>
      </c>
      <c r="E27" s="111" t="s">
        <v>127</v>
      </c>
      <c r="F27" s="212"/>
      <c r="G27" s="59"/>
      <c r="H27" s="59"/>
      <c r="I27" s="281" t="str">
        <f>IF(AND(F27="DISPONIBLE"),G27/H27,IF(AND(F27="NO DISPONIBLE"),"N.D.","S.I."))</f>
        <v>S.I.</v>
      </c>
      <c r="J27" s="235"/>
      <c r="K27" s="61"/>
      <c r="L27" s="61"/>
      <c r="M27" s="285" t="str">
        <f>IF(AND(J27="DISPONIBLE"),K27/L27,IF(AND(J27="NO DISPONIBLE"),"N.D.","S.I."))</f>
        <v>S.I.</v>
      </c>
      <c r="N27" s="234"/>
      <c r="O27" s="63"/>
      <c r="P27" s="63"/>
      <c r="Q27" s="284" t="str">
        <f>IF(AND(N27="DISPONIBLE"),O27/P27,IF(AND(N27="NO DISPONIBLE"),"N.D.","S.I."))</f>
        <v>S.I.</v>
      </c>
      <c r="R27" s="233"/>
      <c r="S27" s="65"/>
      <c r="T27" s="65"/>
      <c r="U27" s="283" t="str">
        <f>IF(AND(R27="DISPONIBLE"),S27/T27,IF(AND(R27="NO DISPONIBLE"),"N.D.","S.I."))</f>
        <v>S.I.</v>
      </c>
      <c r="V27" s="232"/>
      <c r="W27" s="66"/>
      <c r="X27" s="66"/>
      <c r="Y27" s="282" t="str">
        <f>IF(AND(V27="DISPONIBLE"),W27/X27,IF(AND(V27="NO DISPONIBLE"),"N.D.","S.I."))</f>
        <v>S.I.</v>
      </c>
      <c r="Z27" s="440"/>
      <c r="AA27" s="441"/>
      <c r="AB27" s="441"/>
      <c r="AC27" s="484" t="str">
        <f>IF(AND(Z27="DISPONIBLE"),AA27/AB27,IF(AND(Z27="NO DISPONIBLE"),"N.D.","S.I."))</f>
        <v>S.I.</v>
      </c>
      <c r="AD27" s="446"/>
      <c r="AE27" s="447"/>
      <c r="AF27" s="447"/>
      <c r="AG27" s="485" t="str">
        <f>IF(AND(AD27="DISPONIBLE"),AE27/AF27,IF(AND(AD27="NO DISPONIBLE"),"N.D.","S.I."))</f>
        <v>S.I.</v>
      </c>
      <c r="AH27" s="452"/>
      <c r="AI27" s="453"/>
      <c r="AJ27" s="453"/>
      <c r="AK27" s="486" t="str">
        <f>IF(AND(AH27="DISPONIBLE"),AI27/AJ27,IF(AND(AH27="NO DISPONIBLE"),"N.D.","S.I."))</f>
        <v>S.I.</v>
      </c>
      <c r="AL27" s="58"/>
      <c r="AM27" s="67"/>
    </row>
    <row r="28" spans="1:39" ht="90">
      <c r="A28" s="383" t="s">
        <v>197</v>
      </c>
      <c r="B28" s="106" t="s">
        <v>161</v>
      </c>
      <c r="C28" s="383">
        <v>1279</v>
      </c>
      <c r="D28" s="103" t="s">
        <v>201</v>
      </c>
      <c r="E28" s="103" t="s">
        <v>158</v>
      </c>
      <c r="F28" s="212"/>
      <c r="G28" s="59"/>
      <c r="H28" s="59"/>
      <c r="I28" s="219" t="str">
        <f>IF(AND(F28="DISPONIBLE"),G28/H28,IF(AND(F28="NO DISPONIBLE"),"N.D.","S.I."))</f>
        <v>S.I.</v>
      </c>
      <c r="J28" s="235"/>
      <c r="K28" s="61"/>
      <c r="L28" s="61"/>
      <c r="M28" s="225" t="str">
        <f>IF(AND(J28="DISPONIBLE"),K28/L28,IF(AND(J28="NO DISPONIBLE"),"N.D.","S.I."))</f>
        <v>S.I.</v>
      </c>
      <c r="N28" s="234"/>
      <c r="O28" s="63"/>
      <c r="P28" s="63"/>
      <c r="Q28" s="228" t="str">
        <f>IF(AND(N28="DISPONIBLE"),O28/P28,IF(AND(N28="NO DISPONIBLE"),"N.D.","S.I."))</f>
        <v>S.I.</v>
      </c>
      <c r="R28" s="233"/>
      <c r="S28" s="65"/>
      <c r="T28" s="65"/>
      <c r="U28" s="223" t="str">
        <f>IF(AND(R28="DISPONIBLE"),S28/T28,IF(AND(R28="NO DISPONIBLE"),"N.D.","S.I."))</f>
        <v>S.I.</v>
      </c>
      <c r="V28" s="232"/>
      <c r="W28" s="66"/>
      <c r="X28" s="66"/>
      <c r="Y28" s="230" t="str">
        <f>IF(AND(V28="DISPONIBLE"),W28/X28,IF(AND(V28="NO DISPONIBLE"),"N.D.","S.I."))</f>
        <v>S.I.</v>
      </c>
      <c r="Z28" s="440"/>
      <c r="AA28" s="441"/>
      <c r="AB28" s="441"/>
      <c r="AC28" s="443" t="str">
        <f>IF(AND(Z28="DISPONIBLE"),AA28/AB28,IF(AND(Z28="NO DISPONIBLE"),"N.D.","S.I."))</f>
        <v>S.I.</v>
      </c>
      <c r="AD28" s="446"/>
      <c r="AE28" s="447"/>
      <c r="AF28" s="447"/>
      <c r="AG28" s="449" t="str">
        <f>IF(AND(AD28="DISPONIBLE"),AE28/AF28,IF(AND(AD28="NO DISPONIBLE"),"N.D.","S.I."))</f>
        <v>S.I.</v>
      </c>
      <c r="AH28" s="452"/>
      <c r="AI28" s="453"/>
      <c r="AJ28" s="453"/>
      <c r="AK28" s="455" t="str">
        <f>IF(AND(AH28="DISPONIBLE"),AI28/AJ28,IF(AND(AH28="NO DISPONIBLE"),"N.D.","S.I."))</f>
        <v>S.I.</v>
      </c>
      <c r="AL28" s="58"/>
      <c r="AM28" s="54"/>
    </row>
    <row r="29" spans="1:39" ht="123.75">
      <c r="A29" s="383" t="s">
        <v>17</v>
      </c>
      <c r="B29" s="199" t="s">
        <v>187</v>
      </c>
      <c r="C29" s="124">
        <v>1222</v>
      </c>
      <c r="D29" s="127" t="s">
        <v>201</v>
      </c>
      <c r="E29" s="111" t="s">
        <v>127</v>
      </c>
      <c r="F29" s="212"/>
      <c r="G29" s="214">
        <f>SUM(G31:G33)</f>
        <v>0</v>
      </c>
      <c r="H29" s="214">
        <f>SUM(H31:H33)</f>
        <v>0</v>
      </c>
      <c r="I29" s="281" t="str">
        <f t="shared" si="0"/>
        <v>S.I.</v>
      </c>
      <c r="J29" s="235"/>
      <c r="K29" s="226">
        <f>SUM(K31:K33)</f>
        <v>0</v>
      </c>
      <c r="L29" s="226">
        <f>SUM(L31:L33)</f>
        <v>0</v>
      </c>
      <c r="M29" s="285" t="str">
        <f t="shared" si="1"/>
        <v>S.I.</v>
      </c>
      <c r="N29" s="234"/>
      <c r="O29" s="68">
        <f>SUM(O31:O33)</f>
        <v>0</v>
      </c>
      <c r="P29" s="68">
        <f>SUM(P31:P33)</f>
        <v>0</v>
      </c>
      <c r="Q29" s="284" t="str">
        <f t="shared" si="2"/>
        <v>S.I.</v>
      </c>
      <c r="R29" s="233"/>
      <c r="S29" s="69">
        <f>SUM(S31:S33)</f>
        <v>0</v>
      </c>
      <c r="T29" s="69">
        <f>SUM(T31:T33)</f>
        <v>0</v>
      </c>
      <c r="U29" s="283" t="str">
        <f t="shared" si="3"/>
        <v>S.I.</v>
      </c>
      <c r="V29" s="232"/>
      <c r="W29" s="70">
        <f>SUM(W31:W33)</f>
        <v>0</v>
      </c>
      <c r="X29" s="70">
        <f>SUM(X31:X33)</f>
        <v>0</v>
      </c>
      <c r="Y29" s="282" t="str">
        <f t="shared" si="4"/>
        <v>S.I.</v>
      </c>
      <c r="Z29" s="440"/>
      <c r="AA29" s="442">
        <f>SUM(AA31:AA33)</f>
        <v>0</v>
      </c>
      <c r="AB29" s="442">
        <f>SUM(AB31:AB33)</f>
        <v>0</v>
      </c>
      <c r="AC29" s="484" t="str">
        <f t="shared" ref="AC29:AC30" si="25">IF(AND(Z29="DISPONIBLE"),AA29/AB29,IF(AND(Z29="NO DISPONIBLE"),"N.D.","S.I."))</f>
        <v>S.I.</v>
      </c>
      <c r="AD29" s="446"/>
      <c r="AE29" s="448">
        <f>SUM(AE31:AE33)</f>
        <v>0</v>
      </c>
      <c r="AF29" s="448">
        <f>SUM(AF31:AF33)</f>
        <v>0</v>
      </c>
      <c r="AG29" s="485" t="str">
        <f t="shared" ref="AG29:AG30" si="26">IF(AND(AD29="DISPONIBLE"),AE29/AF29,IF(AND(AD29="NO DISPONIBLE"),"N.D.","S.I."))</f>
        <v>S.I.</v>
      </c>
      <c r="AH29" s="452"/>
      <c r="AI29" s="454">
        <f>SUM(AI31:AI33)</f>
        <v>0</v>
      </c>
      <c r="AJ29" s="454">
        <f>SUM(AJ31:AJ33)</f>
        <v>0</v>
      </c>
      <c r="AK29" s="486" t="str">
        <f t="shared" ref="AK29:AK30" si="27">IF(AND(AH29="DISPONIBLE"),AI29/AJ29,IF(AND(AH29="NO DISPONIBLE"),"N.D.","S.I."))</f>
        <v>S.I.</v>
      </c>
      <c r="AL29" s="58"/>
      <c r="AM29" s="67"/>
    </row>
    <row r="30" spans="1:39" ht="123.75" outlineLevel="1">
      <c r="A30" s="383" t="s">
        <v>17</v>
      </c>
      <c r="B30" s="199" t="s">
        <v>187</v>
      </c>
      <c r="C30" s="124">
        <v>1222</v>
      </c>
      <c r="D30" s="100" t="s">
        <v>580</v>
      </c>
      <c r="E30" s="111" t="s">
        <v>127</v>
      </c>
      <c r="F30" s="212"/>
      <c r="G30" s="59"/>
      <c r="H30" s="59"/>
      <c r="I30" s="281" t="str">
        <f t="shared" si="0"/>
        <v>S.I.</v>
      </c>
      <c r="J30" s="235"/>
      <c r="K30" s="61"/>
      <c r="L30" s="61"/>
      <c r="M30" s="285" t="str">
        <f t="shared" si="1"/>
        <v>S.I.</v>
      </c>
      <c r="N30" s="234"/>
      <c r="O30" s="63"/>
      <c r="P30" s="63"/>
      <c r="Q30" s="284" t="str">
        <f t="shared" si="2"/>
        <v>S.I.</v>
      </c>
      <c r="R30" s="233"/>
      <c r="S30" s="65"/>
      <c r="T30" s="65"/>
      <c r="U30" s="283" t="str">
        <f t="shared" si="3"/>
        <v>S.I.</v>
      </c>
      <c r="V30" s="232"/>
      <c r="W30" s="66"/>
      <c r="X30" s="66"/>
      <c r="Y30" s="282" t="str">
        <f t="shared" si="4"/>
        <v>S.I.</v>
      </c>
      <c r="Z30" s="440"/>
      <c r="AA30" s="441"/>
      <c r="AB30" s="441"/>
      <c r="AC30" s="484" t="str">
        <f t="shared" si="25"/>
        <v>S.I.</v>
      </c>
      <c r="AD30" s="446"/>
      <c r="AE30" s="447"/>
      <c r="AF30" s="447"/>
      <c r="AG30" s="485" t="str">
        <f t="shared" si="26"/>
        <v>S.I.</v>
      </c>
      <c r="AH30" s="452"/>
      <c r="AI30" s="453"/>
      <c r="AJ30" s="453"/>
      <c r="AK30" s="486" t="str">
        <f t="shared" si="27"/>
        <v>S.I.</v>
      </c>
      <c r="AL30" s="58"/>
      <c r="AM30" s="67"/>
    </row>
    <row r="31" spans="1:39" ht="123.75" outlineLevel="1">
      <c r="A31" s="383" t="s">
        <v>17</v>
      </c>
      <c r="B31" s="199" t="s">
        <v>187</v>
      </c>
      <c r="C31" s="124" t="s">
        <v>807</v>
      </c>
      <c r="D31" s="117" t="s">
        <v>110</v>
      </c>
      <c r="E31" s="111" t="s">
        <v>127</v>
      </c>
      <c r="F31" s="212"/>
      <c r="G31" s="59"/>
      <c r="H31" s="59"/>
      <c r="I31" s="281" t="str">
        <f>IF(AND(F31="DISPONIBLE"),G31/H31,IF(AND(F31="NO DISPONIBLE"),"N.D.","S.I."))</f>
        <v>S.I.</v>
      </c>
      <c r="J31" s="235"/>
      <c r="K31" s="61"/>
      <c r="L31" s="61"/>
      <c r="M31" s="285" t="str">
        <f>IF(AND(J31="DISPONIBLE"),K31/L31,IF(AND(J31="NO DISPONIBLE"),"N.D.","S.I."))</f>
        <v>S.I.</v>
      </c>
      <c r="N31" s="234"/>
      <c r="O31" s="63"/>
      <c r="P31" s="63"/>
      <c r="Q31" s="284" t="str">
        <f>IF(AND(N31="DISPONIBLE"),O31/P31,IF(AND(N31="NO DISPONIBLE"),"N.D.","S.I."))</f>
        <v>S.I.</v>
      </c>
      <c r="R31" s="233"/>
      <c r="S31" s="65"/>
      <c r="T31" s="65"/>
      <c r="U31" s="283" t="str">
        <f>IF(AND(R31="DISPONIBLE"),S31/T31,IF(AND(R31="NO DISPONIBLE"),"N.D.","S.I."))</f>
        <v>S.I.</v>
      </c>
      <c r="V31" s="232"/>
      <c r="W31" s="66"/>
      <c r="X31" s="66"/>
      <c r="Y31" s="282" t="str">
        <f>IF(AND(V31="DISPONIBLE"),W31/X31,IF(AND(V31="NO DISPONIBLE"),"N.D.","S.I."))</f>
        <v>S.I.</v>
      </c>
      <c r="Z31" s="440"/>
      <c r="AA31" s="441"/>
      <c r="AB31" s="441"/>
      <c r="AC31" s="484" t="str">
        <f>IF(AND(Z31="DISPONIBLE"),AA31/AB31,IF(AND(Z31="NO DISPONIBLE"),"N.D.","S.I."))</f>
        <v>S.I.</v>
      </c>
      <c r="AD31" s="446"/>
      <c r="AE31" s="447"/>
      <c r="AF31" s="447"/>
      <c r="AG31" s="485" t="str">
        <f>IF(AND(AD31="DISPONIBLE"),AE31/AF31,IF(AND(AD31="NO DISPONIBLE"),"N.D.","S.I."))</f>
        <v>S.I.</v>
      </c>
      <c r="AH31" s="452"/>
      <c r="AI31" s="453"/>
      <c r="AJ31" s="453"/>
      <c r="AK31" s="486" t="str">
        <f>IF(AND(AH31="DISPONIBLE"),AI31/AJ31,IF(AND(AH31="NO DISPONIBLE"),"N.D.","S.I."))</f>
        <v>S.I.</v>
      </c>
      <c r="AL31" s="58"/>
      <c r="AM31" s="67"/>
    </row>
    <row r="32" spans="1:39" ht="123.75" outlineLevel="1">
      <c r="A32" s="383" t="s">
        <v>17</v>
      </c>
      <c r="B32" s="199" t="s">
        <v>187</v>
      </c>
      <c r="C32" s="124" t="s">
        <v>808</v>
      </c>
      <c r="D32" s="103" t="s">
        <v>166</v>
      </c>
      <c r="E32" s="111" t="s">
        <v>127</v>
      </c>
      <c r="F32" s="212"/>
      <c r="G32" s="59"/>
      <c r="H32" s="59"/>
      <c r="I32" s="281" t="str">
        <f>IF(AND(F32="DISPONIBLE"),G32/H32,IF(AND(F32="NO DISPONIBLE"),"N.D.","S.I."))</f>
        <v>S.I.</v>
      </c>
      <c r="J32" s="235"/>
      <c r="K32" s="61"/>
      <c r="L32" s="61"/>
      <c r="M32" s="285" t="str">
        <f>IF(AND(J32="DISPONIBLE"),K32/L32,IF(AND(J32="NO DISPONIBLE"),"N.D.","S.I."))</f>
        <v>S.I.</v>
      </c>
      <c r="N32" s="234"/>
      <c r="O32" s="63"/>
      <c r="P32" s="63"/>
      <c r="Q32" s="284" t="str">
        <f>IF(AND(N32="DISPONIBLE"),O32/P32,IF(AND(N32="NO DISPONIBLE"),"N.D.","S.I."))</f>
        <v>S.I.</v>
      </c>
      <c r="R32" s="233"/>
      <c r="S32" s="65"/>
      <c r="T32" s="65"/>
      <c r="U32" s="283" t="str">
        <f>IF(AND(R32="DISPONIBLE"),S32/T32,IF(AND(R32="NO DISPONIBLE"),"N.D.","S.I."))</f>
        <v>S.I.</v>
      </c>
      <c r="V32" s="232"/>
      <c r="W32" s="66"/>
      <c r="X32" s="66"/>
      <c r="Y32" s="282" t="str">
        <f>IF(AND(V32="DISPONIBLE"),W32/X32,IF(AND(V32="NO DISPONIBLE"),"N.D.","S.I."))</f>
        <v>S.I.</v>
      </c>
      <c r="Z32" s="440"/>
      <c r="AA32" s="441"/>
      <c r="AB32" s="441"/>
      <c r="AC32" s="484" t="str">
        <f>IF(AND(Z32="DISPONIBLE"),AA32/AB32,IF(AND(Z32="NO DISPONIBLE"),"N.D.","S.I."))</f>
        <v>S.I.</v>
      </c>
      <c r="AD32" s="446"/>
      <c r="AE32" s="447"/>
      <c r="AF32" s="447"/>
      <c r="AG32" s="485" t="str">
        <f>IF(AND(AD32="DISPONIBLE"),AE32/AF32,IF(AND(AD32="NO DISPONIBLE"),"N.D.","S.I."))</f>
        <v>S.I.</v>
      </c>
      <c r="AH32" s="452"/>
      <c r="AI32" s="453"/>
      <c r="AJ32" s="453"/>
      <c r="AK32" s="486" t="str">
        <f>IF(AND(AH32="DISPONIBLE"),AI32/AJ32,IF(AND(AH32="NO DISPONIBLE"),"N.D.","S.I."))</f>
        <v>S.I.</v>
      </c>
      <c r="AL32" s="58"/>
      <c r="AM32" s="67"/>
    </row>
    <row r="33" spans="1:39" ht="123.75" outlineLevel="1">
      <c r="A33" s="383" t="s">
        <v>17</v>
      </c>
      <c r="B33" s="199" t="s">
        <v>187</v>
      </c>
      <c r="C33" s="124" t="s">
        <v>809</v>
      </c>
      <c r="D33" s="387" t="s">
        <v>662</v>
      </c>
      <c r="E33" s="111" t="s">
        <v>127</v>
      </c>
      <c r="F33" s="212"/>
      <c r="G33" s="59"/>
      <c r="H33" s="59"/>
      <c r="I33" s="281" t="str">
        <f t="shared" ref="I33:I43" si="28">IF(AND(F33="DISPONIBLE"),G33/H33,IF(AND(F33="NO DISPONIBLE"),"N.D.","S.I."))</f>
        <v>S.I.</v>
      </c>
      <c r="J33" s="235"/>
      <c r="K33" s="61"/>
      <c r="L33" s="61"/>
      <c r="M33" s="285" t="str">
        <f t="shared" ref="M33:M43" si="29">IF(AND(J33="DISPONIBLE"),K33/L33,IF(AND(J33="NO DISPONIBLE"),"N.D.","S.I."))</f>
        <v>S.I.</v>
      </c>
      <c r="N33" s="234"/>
      <c r="O33" s="63"/>
      <c r="P33" s="63"/>
      <c r="Q33" s="284" t="str">
        <f t="shared" ref="Q33:Q43" si="30">IF(AND(N33="DISPONIBLE"),O33/P33,IF(AND(N33="NO DISPONIBLE"),"N.D.","S.I."))</f>
        <v>S.I.</v>
      </c>
      <c r="R33" s="233"/>
      <c r="S33" s="65"/>
      <c r="T33" s="65"/>
      <c r="U33" s="283" t="str">
        <f t="shared" ref="U33:U43" si="31">IF(AND(R33="DISPONIBLE"),S33/T33,IF(AND(R33="NO DISPONIBLE"),"N.D.","S.I."))</f>
        <v>S.I.</v>
      </c>
      <c r="V33" s="232"/>
      <c r="W33" s="66"/>
      <c r="X33" s="66"/>
      <c r="Y33" s="282" t="str">
        <f t="shared" ref="Y33:Y43" si="32">IF(AND(V33="DISPONIBLE"),W33/X33,IF(AND(V33="NO DISPONIBLE"),"N.D.","S.I."))</f>
        <v>S.I.</v>
      </c>
      <c r="Z33" s="440"/>
      <c r="AA33" s="441"/>
      <c r="AB33" s="441"/>
      <c r="AC33" s="484" t="str">
        <f t="shared" ref="AC33:AC43" si="33">IF(AND(Z33="DISPONIBLE"),AA33/AB33,IF(AND(Z33="NO DISPONIBLE"),"N.D.","S.I."))</f>
        <v>S.I.</v>
      </c>
      <c r="AD33" s="446"/>
      <c r="AE33" s="447"/>
      <c r="AF33" s="447"/>
      <c r="AG33" s="485" t="str">
        <f t="shared" ref="AG33:AG43" si="34">IF(AND(AD33="DISPONIBLE"),AE33/AF33,IF(AND(AD33="NO DISPONIBLE"),"N.D.","S.I."))</f>
        <v>S.I.</v>
      </c>
      <c r="AH33" s="452"/>
      <c r="AI33" s="453"/>
      <c r="AJ33" s="453"/>
      <c r="AK33" s="486" t="str">
        <f t="shared" ref="AK33:AK43" si="35">IF(AND(AH33="DISPONIBLE"),AI33/AJ33,IF(AND(AH33="NO DISPONIBLE"),"N.D.","S.I."))</f>
        <v>S.I.</v>
      </c>
      <c r="AL33" s="58"/>
      <c r="AM33" s="67"/>
    </row>
    <row r="34" spans="1:39" ht="108.75" customHeight="1">
      <c r="A34" s="124" t="s">
        <v>18</v>
      </c>
      <c r="B34" s="200" t="s">
        <v>128</v>
      </c>
      <c r="C34" s="124" t="s">
        <v>810</v>
      </c>
      <c r="D34" s="158" t="s">
        <v>504</v>
      </c>
      <c r="E34" s="111" t="s">
        <v>129</v>
      </c>
      <c r="F34" s="212"/>
      <c r="G34" s="59"/>
      <c r="H34" s="59"/>
      <c r="I34" s="281" t="str">
        <f t="shared" si="28"/>
        <v>S.I.</v>
      </c>
      <c r="J34" s="235"/>
      <c r="K34" s="61"/>
      <c r="L34" s="61"/>
      <c r="M34" s="285" t="str">
        <f t="shared" si="29"/>
        <v>S.I.</v>
      </c>
      <c r="N34" s="234"/>
      <c r="O34" s="63"/>
      <c r="P34" s="63"/>
      <c r="Q34" s="284" t="str">
        <f t="shared" si="30"/>
        <v>S.I.</v>
      </c>
      <c r="R34" s="233"/>
      <c r="S34" s="65"/>
      <c r="T34" s="65"/>
      <c r="U34" s="283" t="str">
        <f t="shared" si="31"/>
        <v>S.I.</v>
      </c>
      <c r="V34" s="232"/>
      <c r="W34" s="66"/>
      <c r="X34" s="66"/>
      <c r="Y34" s="282" t="str">
        <f t="shared" si="32"/>
        <v>S.I.</v>
      </c>
      <c r="Z34" s="440"/>
      <c r="AA34" s="441"/>
      <c r="AB34" s="441"/>
      <c r="AC34" s="484" t="str">
        <f t="shared" si="33"/>
        <v>S.I.</v>
      </c>
      <c r="AD34" s="446"/>
      <c r="AE34" s="447"/>
      <c r="AF34" s="447"/>
      <c r="AG34" s="485" t="str">
        <f t="shared" si="34"/>
        <v>S.I.</v>
      </c>
      <c r="AH34" s="452"/>
      <c r="AI34" s="453"/>
      <c r="AJ34" s="453"/>
      <c r="AK34" s="486" t="str">
        <f t="shared" si="35"/>
        <v>S.I.</v>
      </c>
      <c r="AL34" s="58"/>
      <c r="AM34" s="67"/>
    </row>
    <row r="35" spans="1:39" ht="101.25">
      <c r="A35" s="124" t="s">
        <v>18</v>
      </c>
      <c r="B35" s="200" t="s">
        <v>128</v>
      </c>
      <c r="C35" s="124" t="s">
        <v>812</v>
      </c>
      <c r="D35" s="158" t="s">
        <v>516</v>
      </c>
      <c r="E35" s="111" t="s">
        <v>129</v>
      </c>
      <c r="F35" s="212"/>
      <c r="G35" s="59"/>
      <c r="H35" s="59"/>
      <c r="I35" s="281" t="str">
        <f t="shared" si="28"/>
        <v>S.I.</v>
      </c>
      <c r="J35" s="235"/>
      <c r="K35" s="61"/>
      <c r="L35" s="61"/>
      <c r="M35" s="285" t="str">
        <f t="shared" si="29"/>
        <v>S.I.</v>
      </c>
      <c r="N35" s="234"/>
      <c r="O35" s="63"/>
      <c r="P35" s="63"/>
      <c r="Q35" s="284" t="str">
        <f t="shared" si="30"/>
        <v>S.I.</v>
      </c>
      <c r="R35" s="233"/>
      <c r="S35" s="65"/>
      <c r="T35" s="65"/>
      <c r="U35" s="283" t="str">
        <f t="shared" si="31"/>
        <v>S.I.</v>
      </c>
      <c r="V35" s="232"/>
      <c r="W35" s="66"/>
      <c r="X35" s="66"/>
      <c r="Y35" s="282" t="str">
        <f t="shared" si="32"/>
        <v>S.I.</v>
      </c>
      <c r="Z35" s="440"/>
      <c r="AA35" s="441"/>
      <c r="AB35" s="441"/>
      <c r="AC35" s="484" t="str">
        <f t="shared" si="33"/>
        <v>S.I.</v>
      </c>
      <c r="AD35" s="446"/>
      <c r="AE35" s="447"/>
      <c r="AF35" s="447"/>
      <c r="AG35" s="485" t="str">
        <f t="shared" si="34"/>
        <v>S.I.</v>
      </c>
      <c r="AH35" s="452"/>
      <c r="AI35" s="453"/>
      <c r="AJ35" s="453"/>
      <c r="AK35" s="486" t="str">
        <f t="shared" si="35"/>
        <v>S.I.</v>
      </c>
      <c r="AL35" s="58"/>
      <c r="AM35" s="67"/>
    </row>
    <row r="36" spans="1:39" ht="101.25">
      <c r="A36" s="383" t="s">
        <v>18</v>
      </c>
      <c r="B36" s="200" t="s">
        <v>128</v>
      </c>
      <c r="C36" s="124" t="s">
        <v>813</v>
      </c>
      <c r="D36" s="158" t="s">
        <v>517</v>
      </c>
      <c r="E36" s="111" t="s">
        <v>129</v>
      </c>
      <c r="F36" s="212"/>
      <c r="G36" s="59"/>
      <c r="H36" s="59"/>
      <c r="I36" s="281" t="str">
        <f t="shared" si="28"/>
        <v>S.I.</v>
      </c>
      <c r="J36" s="235"/>
      <c r="K36" s="61"/>
      <c r="L36" s="61"/>
      <c r="M36" s="285" t="str">
        <f t="shared" si="29"/>
        <v>S.I.</v>
      </c>
      <c r="N36" s="234"/>
      <c r="O36" s="63"/>
      <c r="P36" s="63"/>
      <c r="Q36" s="284" t="str">
        <f t="shared" si="30"/>
        <v>S.I.</v>
      </c>
      <c r="R36" s="233"/>
      <c r="S36" s="65"/>
      <c r="T36" s="65"/>
      <c r="U36" s="283" t="str">
        <f t="shared" si="31"/>
        <v>S.I.</v>
      </c>
      <c r="V36" s="232"/>
      <c r="W36" s="66"/>
      <c r="X36" s="66"/>
      <c r="Y36" s="282" t="str">
        <f t="shared" si="32"/>
        <v>S.I.</v>
      </c>
      <c r="Z36" s="440"/>
      <c r="AA36" s="441"/>
      <c r="AB36" s="441"/>
      <c r="AC36" s="484" t="str">
        <f t="shared" si="33"/>
        <v>S.I.</v>
      </c>
      <c r="AD36" s="446"/>
      <c r="AE36" s="447"/>
      <c r="AF36" s="447"/>
      <c r="AG36" s="485" t="str">
        <f t="shared" si="34"/>
        <v>S.I.</v>
      </c>
      <c r="AH36" s="452"/>
      <c r="AI36" s="453"/>
      <c r="AJ36" s="453"/>
      <c r="AK36" s="486" t="str">
        <f t="shared" si="35"/>
        <v>S.I.</v>
      </c>
      <c r="AL36" s="58"/>
      <c r="AM36" s="67"/>
    </row>
    <row r="37" spans="1:39" ht="101.25">
      <c r="A37" s="383" t="s">
        <v>18</v>
      </c>
      <c r="B37" s="200" t="s">
        <v>128</v>
      </c>
      <c r="C37" s="124" t="s">
        <v>814</v>
      </c>
      <c r="D37" s="158" t="s">
        <v>518</v>
      </c>
      <c r="E37" s="111" t="s">
        <v>129</v>
      </c>
      <c r="F37" s="212"/>
      <c r="G37" s="59"/>
      <c r="H37" s="59"/>
      <c r="I37" s="281" t="str">
        <f t="shared" si="28"/>
        <v>S.I.</v>
      </c>
      <c r="J37" s="235"/>
      <c r="K37" s="61"/>
      <c r="L37" s="61"/>
      <c r="M37" s="285" t="str">
        <f t="shared" si="29"/>
        <v>S.I.</v>
      </c>
      <c r="N37" s="234"/>
      <c r="O37" s="63"/>
      <c r="P37" s="63"/>
      <c r="Q37" s="284" t="str">
        <f t="shared" si="30"/>
        <v>S.I.</v>
      </c>
      <c r="R37" s="233"/>
      <c r="S37" s="65"/>
      <c r="T37" s="65"/>
      <c r="U37" s="283" t="str">
        <f t="shared" si="31"/>
        <v>S.I.</v>
      </c>
      <c r="V37" s="232"/>
      <c r="W37" s="66"/>
      <c r="X37" s="66"/>
      <c r="Y37" s="282" t="str">
        <f t="shared" si="32"/>
        <v>S.I.</v>
      </c>
      <c r="Z37" s="440"/>
      <c r="AA37" s="441"/>
      <c r="AB37" s="441"/>
      <c r="AC37" s="484" t="str">
        <f t="shared" si="33"/>
        <v>S.I.</v>
      </c>
      <c r="AD37" s="446"/>
      <c r="AE37" s="447"/>
      <c r="AF37" s="447"/>
      <c r="AG37" s="485" t="str">
        <f t="shared" si="34"/>
        <v>S.I.</v>
      </c>
      <c r="AH37" s="452"/>
      <c r="AI37" s="453"/>
      <c r="AJ37" s="453"/>
      <c r="AK37" s="486" t="str">
        <f t="shared" si="35"/>
        <v>S.I.</v>
      </c>
      <c r="AL37" s="58"/>
      <c r="AM37" s="67"/>
    </row>
    <row r="38" spans="1:39" ht="101.25">
      <c r="A38" s="383" t="s">
        <v>18</v>
      </c>
      <c r="B38" s="200" t="s">
        <v>128</v>
      </c>
      <c r="C38" s="124" t="s">
        <v>815</v>
      </c>
      <c r="D38" s="158" t="s">
        <v>519</v>
      </c>
      <c r="E38" s="111" t="s">
        <v>129</v>
      </c>
      <c r="F38" s="212"/>
      <c r="G38" s="59"/>
      <c r="H38" s="59"/>
      <c r="I38" s="281" t="str">
        <f t="shared" si="28"/>
        <v>S.I.</v>
      </c>
      <c r="J38" s="235"/>
      <c r="K38" s="61"/>
      <c r="L38" s="61"/>
      <c r="M38" s="285" t="str">
        <f t="shared" si="29"/>
        <v>S.I.</v>
      </c>
      <c r="N38" s="234"/>
      <c r="O38" s="63"/>
      <c r="P38" s="63"/>
      <c r="Q38" s="284" t="str">
        <f t="shared" si="30"/>
        <v>S.I.</v>
      </c>
      <c r="R38" s="233"/>
      <c r="S38" s="65"/>
      <c r="T38" s="65"/>
      <c r="U38" s="283" t="str">
        <f t="shared" si="31"/>
        <v>S.I.</v>
      </c>
      <c r="V38" s="232"/>
      <c r="W38" s="66"/>
      <c r="X38" s="66"/>
      <c r="Y38" s="282" t="str">
        <f t="shared" si="32"/>
        <v>S.I.</v>
      </c>
      <c r="Z38" s="440"/>
      <c r="AA38" s="441"/>
      <c r="AB38" s="441"/>
      <c r="AC38" s="484" t="str">
        <f t="shared" si="33"/>
        <v>S.I.</v>
      </c>
      <c r="AD38" s="446"/>
      <c r="AE38" s="447"/>
      <c r="AF38" s="447"/>
      <c r="AG38" s="485" t="str">
        <f t="shared" si="34"/>
        <v>S.I.</v>
      </c>
      <c r="AH38" s="452"/>
      <c r="AI38" s="453"/>
      <c r="AJ38" s="453"/>
      <c r="AK38" s="486" t="str">
        <f t="shared" si="35"/>
        <v>S.I.</v>
      </c>
      <c r="AL38" s="58"/>
      <c r="AM38" s="67"/>
    </row>
    <row r="39" spans="1:39" ht="101.25">
      <c r="A39" s="383" t="s">
        <v>18</v>
      </c>
      <c r="B39" s="200" t="s">
        <v>128</v>
      </c>
      <c r="C39" s="124" t="s">
        <v>816</v>
      </c>
      <c r="D39" s="158" t="s">
        <v>520</v>
      </c>
      <c r="E39" s="111" t="s">
        <v>129</v>
      </c>
      <c r="F39" s="212"/>
      <c r="G39" s="59"/>
      <c r="H39" s="59"/>
      <c r="I39" s="281" t="str">
        <f t="shared" si="28"/>
        <v>S.I.</v>
      </c>
      <c r="J39" s="235"/>
      <c r="K39" s="61"/>
      <c r="L39" s="61"/>
      <c r="M39" s="285" t="str">
        <f t="shared" si="29"/>
        <v>S.I.</v>
      </c>
      <c r="N39" s="234"/>
      <c r="O39" s="63"/>
      <c r="P39" s="63"/>
      <c r="Q39" s="284" t="str">
        <f t="shared" si="30"/>
        <v>S.I.</v>
      </c>
      <c r="R39" s="233"/>
      <c r="S39" s="65"/>
      <c r="T39" s="65"/>
      <c r="U39" s="283" t="str">
        <f t="shared" si="31"/>
        <v>S.I.</v>
      </c>
      <c r="V39" s="232"/>
      <c r="W39" s="66"/>
      <c r="X39" s="66"/>
      <c r="Y39" s="282" t="str">
        <f t="shared" si="32"/>
        <v>S.I.</v>
      </c>
      <c r="Z39" s="440"/>
      <c r="AA39" s="441"/>
      <c r="AB39" s="441"/>
      <c r="AC39" s="484" t="str">
        <f t="shared" si="33"/>
        <v>S.I.</v>
      </c>
      <c r="AD39" s="446"/>
      <c r="AE39" s="447"/>
      <c r="AF39" s="447"/>
      <c r="AG39" s="485" t="str">
        <f t="shared" si="34"/>
        <v>S.I.</v>
      </c>
      <c r="AH39" s="452"/>
      <c r="AI39" s="453"/>
      <c r="AJ39" s="453"/>
      <c r="AK39" s="486" t="str">
        <f t="shared" si="35"/>
        <v>S.I.</v>
      </c>
      <c r="AL39" s="58"/>
      <c r="AM39" s="67"/>
    </row>
    <row r="40" spans="1:39" ht="101.25">
      <c r="A40" s="124" t="s">
        <v>19</v>
      </c>
      <c r="B40" s="200" t="s">
        <v>128</v>
      </c>
      <c r="C40" s="124">
        <v>1224</v>
      </c>
      <c r="D40" s="126" t="s">
        <v>301</v>
      </c>
      <c r="E40" s="111" t="s">
        <v>129</v>
      </c>
      <c r="F40" s="212"/>
      <c r="G40" s="59"/>
      <c r="H40" s="59"/>
      <c r="I40" s="281" t="str">
        <f t="shared" si="28"/>
        <v>S.I.</v>
      </c>
      <c r="J40" s="235"/>
      <c r="K40" s="61"/>
      <c r="L40" s="61"/>
      <c r="M40" s="285" t="str">
        <f t="shared" si="29"/>
        <v>S.I.</v>
      </c>
      <c r="N40" s="234"/>
      <c r="O40" s="63"/>
      <c r="P40" s="63"/>
      <c r="Q40" s="284" t="str">
        <f t="shared" si="30"/>
        <v>S.I.</v>
      </c>
      <c r="R40" s="233"/>
      <c r="S40" s="65"/>
      <c r="T40" s="65"/>
      <c r="U40" s="283" t="str">
        <f t="shared" si="31"/>
        <v>S.I.</v>
      </c>
      <c r="V40" s="232"/>
      <c r="W40" s="66"/>
      <c r="X40" s="66"/>
      <c r="Y40" s="282" t="str">
        <f t="shared" si="32"/>
        <v>S.I.</v>
      </c>
      <c r="Z40" s="440"/>
      <c r="AA40" s="441"/>
      <c r="AB40" s="441"/>
      <c r="AC40" s="484" t="str">
        <f t="shared" si="33"/>
        <v>S.I.</v>
      </c>
      <c r="AD40" s="446"/>
      <c r="AE40" s="447"/>
      <c r="AF40" s="447"/>
      <c r="AG40" s="485" t="str">
        <f t="shared" si="34"/>
        <v>S.I.</v>
      </c>
      <c r="AH40" s="452"/>
      <c r="AI40" s="453"/>
      <c r="AJ40" s="453"/>
      <c r="AK40" s="486" t="str">
        <f t="shared" si="35"/>
        <v>S.I.</v>
      </c>
      <c r="AL40" s="58"/>
      <c r="AM40" s="67"/>
    </row>
    <row r="41" spans="1:39" ht="101.25">
      <c r="A41" s="124" t="s">
        <v>19</v>
      </c>
      <c r="B41" s="200" t="s">
        <v>128</v>
      </c>
      <c r="C41" s="124" t="s">
        <v>817</v>
      </c>
      <c r="D41" s="158" t="s">
        <v>504</v>
      </c>
      <c r="E41" s="111" t="s">
        <v>129</v>
      </c>
      <c r="F41" s="212"/>
      <c r="G41" s="59"/>
      <c r="H41" s="59"/>
      <c r="I41" s="281" t="str">
        <f t="shared" si="28"/>
        <v>S.I.</v>
      </c>
      <c r="J41" s="235"/>
      <c r="K41" s="61"/>
      <c r="L41" s="61"/>
      <c r="M41" s="285" t="str">
        <f t="shared" si="29"/>
        <v>S.I.</v>
      </c>
      <c r="N41" s="234"/>
      <c r="O41" s="63"/>
      <c r="P41" s="63"/>
      <c r="Q41" s="284" t="str">
        <f t="shared" si="30"/>
        <v>S.I.</v>
      </c>
      <c r="R41" s="233"/>
      <c r="S41" s="65"/>
      <c r="T41" s="65"/>
      <c r="U41" s="283" t="str">
        <f t="shared" si="31"/>
        <v>S.I.</v>
      </c>
      <c r="V41" s="232"/>
      <c r="W41" s="66"/>
      <c r="X41" s="66"/>
      <c r="Y41" s="282" t="str">
        <f t="shared" si="32"/>
        <v>S.I.</v>
      </c>
      <c r="Z41" s="440"/>
      <c r="AA41" s="441"/>
      <c r="AB41" s="441"/>
      <c r="AC41" s="484" t="str">
        <f t="shared" si="33"/>
        <v>S.I.</v>
      </c>
      <c r="AD41" s="446"/>
      <c r="AE41" s="447"/>
      <c r="AF41" s="447"/>
      <c r="AG41" s="485" t="str">
        <f t="shared" si="34"/>
        <v>S.I.</v>
      </c>
      <c r="AH41" s="452"/>
      <c r="AI41" s="453"/>
      <c r="AJ41" s="453"/>
      <c r="AK41" s="486" t="str">
        <f t="shared" si="35"/>
        <v>S.I.</v>
      </c>
      <c r="AL41" s="58"/>
      <c r="AM41" s="67"/>
    </row>
    <row r="42" spans="1:39" ht="101.25">
      <c r="A42" s="124" t="s">
        <v>19</v>
      </c>
      <c r="B42" s="200" t="s">
        <v>128</v>
      </c>
      <c r="C42" s="124" t="s">
        <v>818</v>
      </c>
      <c r="D42" s="158" t="s">
        <v>302</v>
      </c>
      <c r="E42" s="111" t="s">
        <v>129</v>
      </c>
      <c r="F42" s="212"/>
      <c r="G42" s="59"/>
      <c r="H42" s="59"/>
      <c r="I42" s="281" t="str">
        <f t="shared" si="28"/>
        <v>S.I.</v>
      </c>
      <c r="J42" s="235"/>
      <c r="K42" s="61"/>
      <c r="L42" s="61"/>
      <c r="M42" s="285" t="str">
        <f t="shared" si="29"/>
        <v>S.I.</v>
      </c>
      <c r="N42" s="234"/>
      <c r="O42" s="63"/>
      <c r="P42" s="63"/>
      <c r="Q42" s="284" t="str">
        <f t="shared" si="30"/>
        <v>S.I.</v>
      </c>
      <c r="R42" s="233"/>
      <c r="S42" s="65"/>
      <c r="T42" s="65"/>
      <c r="U42" s="283" t="str">
        <f t="shared" si="31"/>
        <v>S.I.</v>
      </c>
      <c r="V42" s="232"/>
      <c r="W42" s="66"/>
      <c r="X42" s="66"/>
      <c r="Y42" s="282" t="str">
        <f t="shared" si="32"/>
        <v>S.I.</v>
      </c>
      <c r="Z42" s="440"/>
      <c r="AA42" s="441"/>
      <c r="AB42" s="441"/>
      <c r="AC42" s="484" t="str">
        <f t="shared" si="33"/>
        <v>S.I.</v>
      </c>
      <c r="AD42" s="446"/>
      <c r="AE42" s="447"/>
      <c r="AF42" s="447"/>
      <c r="AG42" s="485" t="str">
        <f t="shared" si="34"/>
        <v>S.I.</v>
      </c>
      <c r="AH42" s="452"/>
      <c r="AI42" s="453"/>
      <c r="AJ42" s="453"/>
      <c r="AK42" s="486" t="str">
        <f t="shared" si="35"/>
        <v>S.I.</v>
      </c>
      <c r="AL42" s="58"/>
      <c r="AM42" s="67"/>
    </row>
    <row r="43" spans="1:39" ht="101.25">
      <c r="A43" s="124" t="s">
        <v>19</v>
      </c>
      <c r="B43" s="201" t="s">
        <v>128</v>
      </c>
      <c r="C43" s="124" t="s">
        <v>819</v>
      </c>
      <c r="D43" s="158" t="s">
        <v>516</v>
      </c>
      <c r="E43" s="111" t="s">
        <v>129</v>
      </c>
      <c r="F43" s="212"/>
      <c r="G43" s="59"/>
      <c r="H43" s="59"/>
      <c r="I43" s="281" t="str">
        <f t="shared" si="28"/>
        <v>S.I.</v>
      </c>
      <c r="J43" s="235"/>
      <c r="K43" s="61"/>
      <c r="L43" s="61"/>
      <c r="M43" s="285" t="str">
        <f t="shared" si="29"/>
        <v>S.I.</v>
      </c>
      <c r="N43" s="234"/>
      <c r="O43" s="63"/>
      <c r="P43" s="63"/>
      <c r="Q43" s="284" t="str">
        <f t="shared" si="30"/>
        <v>S.I.</v>
      </c>
      <c r="R43" s="233"/>
      <c r="S43" s="65"/>
      <c r="T43" s="65"/>
      <c r="U43" s="283" t="str">
        <f t="shared" si="31"/>
        <v>S.I.</v>
      </c>
      <c r="V43" s="232"/>
      <c r="W43" s="66"/>
      <c r="X43" s="66"/>
      <c r="Y43" s="282" t="str">
        <f t="shared" si="32"/>
        <v>S.I.</v>
      </c>
      <c r="Z43" s="440"/>
      <c r="AA43" s="441"/>
      <c r="AB43" s="441"/>
      <c r="AC43" s="484" t="str">
        <f t="shared" si="33"/>
        <v>S.I.</v>
      </c>
      <c r="AD43" s="446"/>
      <c r="AE43" s="447"/>
      <c r="AF43" s="447"/>
      <c r="AG43" s="485" t="str">
        <f t="shared" si="34"/>
        <v>S.I.</v>
      </c>
      <c r="AH43" s="452"/>
      <c r="AI43" s="453"/>
      <c r="AJ43" s="453"/>
      <c r="AK43" s="486" t="str">
        <f t="shared" si="35"/>
        <v>S.I.</v>
      </c>
      <c r="AL43" s="58"/>
      <c r="AM43" s="67"/>
    </row>
    <row r="44" spans="1:39" ht="90">
      <c r="A44" s="383" t="s">
        <v>1086</v>
      </c>
      <c r="B44" s="106" t="s">
        <v>162</v>
      </c>
      <c r="C44" s="383">
        <v>1281</v>
      </c>
      <c r="D44" s="103" t="s">
        <v>109</v>
      </c>
      <c r="E44" s="103" t="s">
        <v>158</v>
      </c>
      <c r="F44" s="212"/>
      <c r="G44" s="59"/>
      <c r="H44" s="59"/>
      <c r="I44" s="219" t="str">
        <f>IF(AND(F44="DISPONIBLE"),G44/H44,IF(AND(F44="NO DISPONIBLE"),"N.D.","S.I."))</f>
        <v>S.I.</v>
      </c>
      <c r="J44" s="235"/>
      <c r="K44" s="61"/>
      <c r="L44" s="61"/>
      <c r="M44" s="225" t="str">
        <f>IF(AND(J44="DISPONIBLE"),K44/L44,IF(AND(J44="NO DISPONIBLE"),"N.D.","S.I."))</f>
        <v>S.I.</v>
      </c>
      <c r="N44" s="234"/>
      <c r="O44" s="63"/>
      <c r="P44" s="63"/>
      <c r="Q44" s="228" t="str">
        <f>IF(AND(N44="DISPONIBLE"),O44/P44,IF(AND(N44="NO DISPONIBLE"),"N.D.","S.I."))</f>
        <v>S.I.</v>
      </c>
      <c r="R44" s="233"/>
      <c r="S44" s="65"/>
      <c r="T44" s="65"/>
      <c r="U44" s="223" t="str">
        <f>IF(AND(R44="DISPONIBLE"),S44/T44,IF(AND(R44="NO DISPONIBLE"),"N.D.","S.I."))</f>
        <v>S.I.</v>
      </c>
      <c r="V44" s="232"/>
      <c r="W44" s="66"/>
      <c r="X44" s="66"/>
      <c r="Y44" s="230" t="str">
        <f>IF(AND(V44="DISPONIBLE"),W44/X44,IF(AND(V44="NO DISPONIBLE"),"N.D.","S.I."))</f>
        <v>S.I.</v>
      </c>
      <c r="Z44" s="440"/>
      <c r="AA44" s="441"/>
      <c r="AB44" s="441"/>
      <c r="AC44" s="443" t="str">
        <f>IF(AND(Z44="DISPONIBLE"),AA44/AB44,IF(AND(Z44="NO DISPONIBLE"),"N.D.","S.I."))</f>
        <v>S.I.</v>
      </c>
      <c r="AD44" s="446"/>
      <c r="AE44" s="447"/>
      <c r="AF44" s="447"/>
      <c r="AG44" s="449" t="str">
        <f>IF(AND(AD44="DISPONIBLE"),AE44/AF44,IF(AND(AD44="NO DISPONIBLE"),"N.D.","S.I."))</f>
        <v>S.I.</v>
      </c>
      <c r="AH44" s="452"/>
      <c r="AI44" s="453"/>
      <c r="AJ44" s="453"/>
      <c r="AK44" s="455" t="str">
        <f>IF(AND(AH44="DISPONIBLE"),AI44/AJ44,IF(AND(AH44="NO DISPONIBLE"),"N.D.","S.I."))</f>
        <v>S.I.</v>
      </c>
      <c r="AL44" s="58"/>
      <c r="AM44" s="54"/>
    </row>
    <row r="45" spans="1:39">
      <c r="E45" s="175"/>
      <c r="F45" s="2"/>
      <c r="H45" s="6"/>
      <c r="J45" s="2"/>
      <c r="L45" s="6"/>
      <c r="M45" s="7"/>
      <c r="N45" s="2"/>
      <c r="P45" s="6"/>
      <c r="Q45" s="8"/>
      <c r="R45" s="2"/>
      <c r="T45" s="6"/>
      <c r="U45" s="8"/>
      <c r="V45" s="2"/>
      <c r="X45" s="6"/>
      <c r="Y45" s="8"/>
      <c r="Z45" s="2"/>
      <c r="AB45" s="6"/>
      <c r="AC45" s="8"/>
      <c r="AD45" s="2"/>
      <c r="AF45" s="6"/>
      <c r="AG45" s="8"/>
      <c r="AH45" s="2"/>
      <c r="AJ45" s="6"/>
      <c r="AK45" s="8"/>
    </row>
    <row r="46" spans="1:39">
      <c r="E46" s="175"/>
      <c r="F46" s="2"/>
      <c r="H46" s="6"/>
      <c r="J46" s="2"/>
      <c r="L46" s="6"/>
      <c r="M46" s="7"/>
      <c r="N46" s="2"/>
      <c r="P46" s="6"/>
      <c r="Q46" s="8"/>
      <c r="R46" s="2"/>
      <c r="T46" s="6"/>
      <c r="U46" s="8"/>
      <c r="V46" s="2"/>
      <c r="X46" s="6"/>
      <c r="Y46" s="8"/>
      <c r="Z46" s="2"/>
      <c r="AB46" s="6"/>
      <c r="AC46" s="8"/>
      <c r="AD46" s="2"/>
      <c r="AF46" s="6"/>
      <c r="AG46" s="8"/>
      <c r="AH46" s="2"/>
      <c r="AJ46" s="6"/>
      <c r="AK46" s="8"/>
    </row>
    <row r="47" spans="1:39">
      <c r="E47" s="175"/>
      <c r="F47" s="2"/>
      <c r="H47" s="6"/>
      <c r="J47" s="2"/>
      <c r="L47" s="6"/>
      <c r="M47" s="7"/>
      <c r="N47" s="2"/>
      <c r="P47" s="6"/>
      <c r="Q47" s="8"/>
      <c r="R47" s="2"/>
      <c r="T47" s="6"/>
      <c r="U47" s="8"/>
      <c r="V47" s="2"/>
      <c r="X47" s="6"/>
      <c r="Y47" s="8"/>
      <c r="Z47" s="2"/>
      <c r="AB47" s="6"/>
      <c r="AC47" s="8"/>
      <c r="AD47" s="2"/>
      <c r="AF47" s="6"/>
      <c r="AG47" s="8"/>
      <c r="AH47" s="2"/>
      <c r="AJ47" s="6"/>
      <c r="AK47" s="8"/>
    </row>
    <row r="48" spans="1:39">
      <c r="E48" s="175"/>
      <c r="F48" s="2"/>
      <c r="H48" s="6"/>
      <c r="J48" s="2"/>
      <c r="L48" s="6"/>
      <c r="M48" s="7"/>
      <c r="N48" s="2"/>
      <c r="P48" s="6"/>
      <c r="Q48" s="8"/>
      <c r="R48" s="2"/>
      <c r="T48" s="6"/>
      <c r="U48" s="8"/>
      <c r="V48" s="2"/>
      <c r="X48" s="6"/>
      <c r="Y48" s="8"/>
      <c r="Z48" s="2"/>
      <c r="AB48" s="6"/>
      <c r="AC48" s="8"/>
      <c r="AD48" s="2"/>
      <c r="AF48" s="6"/>
      <c r="AG48" s="8"/>
      <c r="AH48" s="2"/>
      <c r="AJ48" s="6"/>
      <c r="AK48" s="8"/>
    </row>
    <row r="49" spans="1:37">
      <c r="E49" s="175"/>
      <c r="F49" s="2"/>
      <c r="H49" s="6"/>
      <c r="J49" s="2"/>
      <c r="L49" s="6"/>
      <c r="M49" s="7"/>
      <c r="N49" s="2"/>
      <c r="P49" s="6"/>
      <c r="Q49" s="8"/>
      <c r="R49" s="2"/>
      <c r="T49" s="6"/>
      <c r="U49" s="8"/>
      <c r="V49" s="2"/>
      <c r="X49" s="6"/>
      <c r="Y49" s="8"/>
      <c r="Z49" s="2"/>
      <c r="AB49" s="6"/>
      <c r="AC49" s="8"/>
      <c r="AD49" s="2"/>
      <c r="AF49" s="6"/>
      <c r="AG49" s="8"/>
      <c r="AH49" s="2"/>
      <c r="AJ49" s="6"/>
      <c r="AK49" s="8"/>
    </row>
    <row r="50" spans="1:37">
      <c r="E50" s="175"/>
      <c r="F50" s="2"/>
      <c r="H50" s="6"/>
      <c r="J50" s="2"/>
      <c r="L50" s="6"/>
      <c r="M50" s="7"/>
      <c r="N50" s="2"/>
      <c r="P50" s="6"/>
      <c r="Q50" s="8"/>
      <c r="R50" s="2"/>
      <c r="T50" s="6"/>
      <c r="U50" s="8"/>
      <c r="V50" s="2"/>
      <c r="X50" s="6"/>
      <c r="Y50" s="8"/>
      <c r="Z50" s="2"/>
      <c r="AB50" s="6"/>
      <c r="AC50" s="8"/>
      <c r="AD50" s="2"/>
      <c r="AF50" s="6"/>
      <c r="AG50" s="8"/>
      <c r="AH50" s="2"/>
      <c r="AJ50" s="6"/>
      <c r="AK50" s="8"/>
    </row>
    <row r="51" spans="1:37">
      <c r="E51" s="175"/>
      <c r="F51" s="2"/>
      <c r="H51" s="6"/>
      <c r="J51" s="2"/>
      <c r="L51" s="6"/>
      <c r="M51" s="7"/>
      <c r="N51" s="2"/>
      <c r="P51" s="6"/>
      <c r="Q51" s="8"/>
      <c r="R51" s="2"/>
      <c r="T51" s="6"/>
      <c r="U51" s="8"/>
      <c r="V51" s="2"/>
      <c r="X51" s="6"/>
      <c r="Y51" s="8"/>
      <c r="Z51" s="2"/>
      <c r="AB51" s="6"/>
      <c r="AC51" s="8"/>
      <c r="AD51" s="2"/>
      <c r="AF51" s="6"/>
      <c r="AG51" s="8"/>
      <c r="AH51" s="2"/>
      <c r="AJ51" s="6"/>
      <c r="AK51" s="8"/>
    </row>
    <row r="52" spans="1:37">
      <c r="E52" s="175"/>
      <c r="F52" s="2"/>
      <c r="H52" s="6"/>
      <c r="J52" s="2"/>
      <c r="L52" s="6"/>
      <c r="M52" s="7"/>
      <c r="N52" s="2"/>
      <c r="P52" s="6"/>
      <c r="Q52" s="8"/>
      <c r="R52" s="2"/>
      <c r="T52" s="6"/>
      <c r="U52" s="8"/>
      <c r="V52" s="2"/>
      <c r="X52" s="6"/>
      <c r="Y52" s="8"/>
      <c r="Z52" s="2"/>
      <c r="AB52" s="6"/>
      <c r="AC52" s="8"/>
      <c r="AD52" s="2"/>
      <c r="AF52" s="6"/>
      <c r="AG52" s="8"/>
      <c r="AH52" s="2"/>
      <c r="AJ52" s="6"/>
      <c r="AK52" s="8"/>
    </row>
    <row r="53" spans="1:37">
      <c r="E53" s="175"/>
      <c r="F53" s="2"/>
      <c r="H53" s="6"/>
      <c r="J53" s="2"/>
      <c r="L53" s="6"/>
      <c r="M53" s="7"/>
      <c r="N53" s="2"/>
      <c r="P53" s="6"/>
      <c r="Q53" s="8"/>
      <c r="R53" s="2"/>
      <c r="T53" s="6"/>
      <c r="U53" s="8"/>
      <c r="V53" s="2"/>
      <c r="X53" s="6"/>
      <c r="Y53" s="8"/>
      <c r="Z53" s="2"/>
      <c r="AB53" s="6"/>
      <c r="AC53" s="8"/>
      <c r="AD53" s="2"/>
      <c r="AF53" s="6"/>
      <c r="AG53" s="8"/>
      <c r="AH53" s="2"/>
      <c r="AJ53" s="6"/>
      <c r="AK53" s="8"/>
    </row>
    <row r="54" spans="1:37">
      <c r="E54" s="175"/>
      <c r="F54" s="2"/>
      <c r="H54" s="6"/>
      <c r="J54" s="2"/>
      <c r="L54" s="6"/>
      <c r="M54" s="7"/>
      <c r="N54" s="2"/>
      <c r="P54" s="6"/>
      <c r="Q54" s="8"/>
      <c r="R54" s="2"/>
      <c r="T54" s="6"/>
      <c r="U54" s="8"/>
      <c r="V54" s="2"/>
      <c r="X54" s="6"/>
      <c r="Y54" s="8"/>
      <c r="Z54" s="2"/>
      <c r="AB54" s="6"/>
      <c r="AC54" s="8"/>
      <c r="AD54" s="2"/>
      <c r="AF54" s="6"/>
      <c r="AG54" s="8"/>
      <c r="AH54" s="2"/>
      <c r="AJ54" s="6"/>
      <c r="AK54" s="8"/>
    </row>
    <row r="55" spans="1:37">
      <c r="E55" s="175"/>
      <c r="F55" s="2"/>
      <c r="H55" s="6"/>
      <c r="J55" s="2"/>
      <c r="L55" s="6"/>
      <c r="M55" s="7"/>
      <c r="N55" s="2"/>
      <c r="P55" s="6"/>
      <c r="Q55" s="8"/>
      <c r="R55" s="2"/>
      <c r="T55" s="6"/>
      <c r="U55" s="8"/>
      <c r="V55" s="2"/>
      <c r="X55" s="6"/>
      <c r="Y55" s="8"/>
      <c r="Z55" s="2"/>
      <c r="AB55" s="6"/>
      <c r="AC55" s="8"/>
      <c r="AD55" s="2"/>
      <c r="AF55" s="6"/>
      <c r="AG55" s="8"/>
      <c r="AH55" s="2"/>
      <c r="AJ55" s="6"/>
      <c r="AK55" s="8"/>
    </row>
    <row r="56" spans="1:37">
      <c r="E56" s="175"/>
      <c r="F56" s="2"/>
      <c r="H56" s="6"/>
      <c r="J56" s="2"/>
      <c r="L56" s="6"/>
      <c r="M56" s="7"/>
      <c r="N56" s="2"/>
      <c r="P56" s="6"/>
      <c r="Q56" s="8"/>
      <c r="R56" s="2"/>
      <c r="T56" s="6"/>
      <c r="U56" s="8"/>
      <c r="V56" s="2"/>
      <c r="X56" s="6"/>
      <c r="Y56" s="8"/>
      <c r="Z56" s="2"/>
      <c r="AB56" s="6"/>
      <c r="AC56" s="8"/>
      <c r="AD56" s="2"/>
      <c r="AF56" s="6"/>
      <c r="AG56" s="8"/>
      <c r="AH56" s="2"/>
      <c r="AJ56" s="6"/>
      <c r="AK56" s="8"/>
    </row>
    <row r="57" spans="1:37">
      <c r="E57" s="175"/>
      <c r="F57" s="2"/>
      <c r="H57" s="6"/>
      <c r="J57" s="2"/>
      <c r="L57" s="6"/>
      <c r="M57" s="7"/>
      <c r="N57" s="2"/>
      <c r="P57" s="6"/>
      <c r="Q57" s="8"/>
      <c r="R57" s="2"/>
      <c r="T57" s="6"/>
      <c r="U57" s="8"/>
      <c r="V57" s="2"/>
      <c r="X57" s="6"/>
      <c r="Y57" s="8"/>
      <c r="Z57" s="2"/>
      <c r="AB57" s="6"/>
      <c r="AC57" s="8"/>
      <c r="AD57" s="2"/>
      <c r="AF57" s="6"/>
      <c r="AG57" s="8"/>
      <c r="AH57" s="2"/>
      <c r="AJ57" s="6"/>
      <c r="AK57" s="8"/>
    </row>
    <row r="58" spans="1:37">
      <c r="E58" s="175"/>
      <c r="F58" s="2"/>
      <c r="H58" s="6"/>
      <c r="J58" s="2"/>
      <c r="L58" s="6"/>
      <c r="M58" s="7"/>
      <c r="N58" s="2"/>
      <c r="P58" s="6"/>
      <c r="Q58" s="8"/>
      <c r="R58" s="2"/>
      <c r="T58" s="6"/>
      <c r="U58" s="8"/>
      <c r="V58" s="2"/>
      <c r="X58" s="6"/>
      <c r="Y58" s="8"/>
      <c r="Z58" s="2"/>
      <c r="AB58" s="6"/>
      <c r="AC58" s="8"/>
      <c r="AD58" s="2"/>
      <c r="AF58" s="6"/>
      <c r="AG58" s="8"/>
      <c r="AH58" s="2"/>
      <c r="AJ58" s="6"/>
      <c r="AK58" s="8"/>
    </row>
    <row r="61" spans="1:37">
      <c r="A61" s="174"/>
    </row>
  </sheetData>
  <sheetProtection algorithmName="SHA-512" hashValue="TuJchlE1FWh3TTqaaKM2cHyvOFhmvhQCpv2p6eSZJkUw374wVndO3QTXcfGXeyYubDMZ7RU24lhsI1w9cYNKKA==" saltValue="0pY0/IWTo+m33QZzlzSlNw==" spinCount="100000" sheet="1" objects="1" scenarios="1"/>
  <autoFilter ref="A7:AL44" xr:uid="{00000000-0009-0000-0000-000008000000}"/>
  <dataConsolidate/>
  <conditionalFormatting sqref="F7 J7 N7 R7 V7 V11:V14 R11:R14 N11:N14 J11:J14 F11:F14 V19:V22 R19:R22 N19:N22 J19:J22 F19:F22 F24:F27 J24:J27 N24:N27 R24:R27 V24:V27 V29 R29 N29 J29 F29 F31:F43 J31:J43 N31:N43 R31:R43 V31:V43">
    <cfRule type="expression" dxfId="934" priority="62">
      <formula>"SIN DILIGENCIAR"</formula>
    </cfRule>
  </conditionalFormatting>
  <conditionalFormatting sqref="V9 R9 N9 J9 F9">
    <cfRule type="expression" dxfId="933" priority="53">
      <formula>"SIN DILIGENCIAR"</formula>
    </cfRule>
  </conditionalFormatting>
  <conditionalFormatting sqref="V10 R10 N10 J10 F10">
    <cfRule type="expression" dxfId="932" priority="52">
      <formula>"SIN DILIGENCIAR"</formula>
    </cfRule>
  </conditionalFormatting>
  <conditionalFormatting sqref="V18 R18 N18 J18 F18">
    <cfRule type="expression" dxfId="931" priority="49">
      <formula>"SIN DILIGENCIAR"</formula>
    </cfRule>
  </conditionalFormatting>
  <conditionalFormatting sqref="V17 R17 N17 J17 F17">
    <cfRule type="expression" dxfId="930" priority="48">
      <formula>"SIN DILIGENCIAR"</formula>
    </cfRule>
  </conditionalFormatting>
  <conditionalFormatting sqref="V23 R23 N23 J23 F23">
    <cfRule type="expression" dxfId="929" priority="47">
      <formula>"SIN DILIGENCIAR"</formula>
    </cfRule>
  </conditionalFormatting>
  <conditionalFormatting sqref="F30 J30 N30 R30 V30">
    <cfRule type="expression" dxfId="928" priority="46">
      <formula>"SIN DILIGENCIAR"</formula>
    </cfRule>
  </conditionalFormatting>
  <conditionalFormatting sqref="F8 J8 N8 R8 V8">
    <cfRule type="expression" dxfId="927" priority="45">
      <formula>"SIN DILIGENCIAR"</formula>
    </cfRule>
  </conditionalFormatting>
  <conditionalFormatting sqref="V28 R28 N28 J28 F28">
    <cfRule type="expression" dxfId="926" priority="40">
      <formula>"SIN DILIGENCIAR"</formula>
    </cfRule>
  </conditionalFormatting>
  <conditionalFormatting sqref="V44 R44 N44 J44 F44">
    <cfRule type="expression" dxfId="925" priority="39">
      <formula>"SIN DILIGENCIAR"</formula>
    </cfRule>
  </conditionalFormatting>
  <conditionalFormatting sqref="Z7 Z11:Z14 Z19:Z22 Z24:Z27 Z29 Z31:Z43">
    <cfRule type="expression" dxfId="924" priority="38">
      <formula>"SIN DILIGENCIAR"</formula>
    </cfRule>
  </conditionalFormatting>
  <conditionalFormatting sqref="Z9">
    <cfRule type="expression" dxfId="923" priority="37">
      <formula>"SIN DILIGENCIAR"</formula>
    </cfRule>
  </conditionalFormatting>
  <conditionalFormatting sqref="Z10">
    <cfRule type="expression" dxfId="922" priority="36">
      <formula>"SIN DILIGENCIAR"</formula>
    </cfRule>
  </conditionalFormatting>
  <conditionalFormatting sqref="Z18">
    <cfRule type="expression" dxfId="921" priority="35">
      <formula>"SIN DILIGENCIAR"</formula>
    </cfRule>
  </conditionalFormatting>
  <conditionalFormatting sqref="Z17">
    <cfRule type="expression" dxfId="920" priority="34">
      <formula>"SIN DILIGENCIAR"</formula>
    </cfRule>
  </conditionalFormatting>
  <conditionalFormatting sqref="Z23">
    <cfRule type="expression" dxfId="919" priority="33">
      <formula>"SIN DILIGENCIAR"</formula>
    </cfRule>
  </conditionalFormatting>
  <conditionalFormatting sqref="Z30">
    <cfRule type="expression" dxfId="918" priority="32">
      <formula>"SIN DILIGENCIAR"</formula>
    </cfRule>
  </conditionalFormatting>
  <conditionalFormatting sqref="Z8">
    <cfRule type="expression" dxfId="917" priority="31">
      <formula>"SIN DILIGENCIAR"</formula>
    </cfRule>
  </conditionalFormatting>
  <conditionalFormatting sqref="Z28">
    <cfRule type="expression" dxfId="916" priority="30">
      <formula>"SIN DILIGENCIAR"</formula>
    </cfRule>
  </conditionalFormatting>
  <conditionalFormatting sqref="Z44">
    <cfRule type="expression" dxfId="915" priority="29">
      <formula>"SIN DILIGENCIAR"</formula>
    </cfRule>
  </conditionalFormatting>
  <conditionalFormatting sqref="AD7 AD11:AD14 AD19:AD22 AD24:AD27 AD29 AD31:AD43">
    <cfRule type="expression" dxfId="914" priority="28">
      <formula>"SIN DILIGENCIAR"</formula>
    </cfRule>
  </conditionalFormatting>
  <conditionalFormatting sqref="AD9">
    <cfRule type="expression" dxfId="913" priority="27">
      <formula>"SIN DILIGENCIAR"</formula>
    </cfRule>
  </conditionalFormatting>
  <conditionalFormatting sqref="AD10">
    <cfRule type="expression" dxfId="912" priority="26">
      <formula>"SIN DILIGENCIAR"</formula>
    </cfRule>
  </conditionalFormatting>
  <conditionalFormatting sqref="AD18">
    <cfRule type="expression" dxfId="911" priority="25">
      <formula>"SIN DILIGENCIAR"</formula>
    </cfRule>
  </conditionalFormatting>
  <conditionalFormatting sqref="AD17">
    <cfRule type="expression" dxfId="910" priority="24">
      <formula>"SIN DILIGENCIAR"</formula>
    </cfRule>
  </conditionalFormatting>
  <conditionalFormatting sqref="AD23">
    <cfRule type="expression" dxfId="909" priority="23">
      <formula>"SIN DILIGENCIAR"</formula>
    </cfRule>
  </conditionalFormatting>
  <conditionalFormatting sqref="AD30">
    <cfRule type="expression" dxfId="908" priority="22">
      <formula>"SIN DILIGENCIAR"</formula>
    </cfRule>
  </conditionalFormatting>
  <conditionalFormatting sqref="AD8">
    <cfRule type="expression" dxfId="907" priority="21">
      <formula>"SIN DILIGENCIAR"</formula>
    </cfRule>
  </conditionalFormatting>
  <conditionalFormatting sqref="AD28">
    <cfRule type="expression" dxfId="906" priority="20">
      <formula>"SIN DILIGENCIAR"</formula>
    </cfRule>
  </conditionalFormatting>
  <conditionalFormatting sqref="AD44">
    <cfRule type="expression" dxfId="905" priority="19">
      <formula>"SIN DILIGENCIAR"</formula>
    </cfRule>
  </conditionalFormatting>
  <conditionalFormatting sqref="AH7 AH11:AH14 AH19:AH22 AH24:AH27 AH29 AH31:AH43">
    <cfRule type="expression" dxfId="904" priority="18">
      <formula>"SIN DILIGENCIAR"</formula>
    </cfRule>
  </conditionalFormatting>
  <conditionalFormatting sqref="AH9">
    <cfRule type="expression" dxfId="903" priority="17">
      <formula>"SIN DILIGENCIAR"</formula>
    </cfRule>
  </conditionalFormatting>
  <conditionalFormatting sqref="AH10">
    <cfRule type="expression" dxfId="902" priority="16">
      <formula>"SIN DILIGENCIAR"</formula>
    </cfRule>
  </conditionalFormatting>
  <conditionalFormatting sqref="AH18">
    <cfRule type="expression" dxfId="901" priority="15">
      <formula>"SIN DILIGENCIAR"</formula>
    </cfRule>
  </conditionalFormatting>
  <conditionalFormatting sqref="AH17">
    <cfRule type="expression" dxfId="900" priority="14">
      <formula>"SIN DILIGENCIAR"</formula>
    </cfRule>
  </conditionalFormatting>
  <conditionalFormatting sqref="AH23">
    <cfRule type="expression" dxfId="899" priority="13">
      <formula>"SIN DILIGENCIAR"</formula>
    </cfRule>
  </conditionalFormatting>
  <conditionalFormatting sqref="AH30">
    <cfRule type="expression" dxfId="898" priority="12">
      <formula>"SIN DILIGENCIAR"</formula>
    </cfRule>
  </conditionalFormatting>
  <conditionalFormatting sqref="AH8">
    <cfRule type="expression" dxfId="897" priority="11">
      <formula>"SIN DILIGENCIAR"</formula>
    </cfRule>
  </conditionalFormatting>
  <conditionalFormatting sqref="AH28">
    <cfRule type="expression" dxfId="896" priority="10">
      <formula>"SIN DILIGENCIAR"</formula>
    </cfRule>
  </conditionalFormatting>
  <conditionalFormatting sqref="AH44">
    <cfRule type="expression" dxfId="895" priority="9">
      <formula>"SIN DILIGENCIAR"</formula>
    </cfRule>
  </conditionalFormatting>
  <conditionalFormatting sqref="V15 R15 N15 J15 F15">
    <cfRule type="expression" dxfId="894" priority="8">
      <formula>"SIN DILIGENCIAR"</formula>
    </cfRule>
  </conditionalFormatting>
  <conditionalFormatting sqref="Z15">
    <cfRule type="expression" dxfId="893" priority="7">
      <formula>"SIN DILIGENCIAR"</formula>
    </cfRule>
  </conditionalFormatting>
  <conditionalFormatting sqref="AD15">
    <cfRule type="expression" dxfId="892" priority="6">
      <formula>"SIN DILIGENCIAR"</formula>
    </cfRule>
  </conditionalFormatting>
  <conditionalFormatting sqref="AH15">
    <cfRule type="expression" dxfId="891" priority="5">
      <formula>"SIN DILIGENCIAR"</formula>
    </cfRule>
  </conditionalFormatting>
  <conditionalFormatting sqref="V16 R16 N16 J16 F16">
    <cfRule type="expression" dxfId="890" priority="4">
      <formula>"SIN DILIGENCIAR"</formula>
    </cfRule>
  </conditionalFormatting>
  <conditionalFormatting sqref="Z16">
    <cfRule type="expression" dxfId="889" priority="3">
      <formula>"SIN DILIGENCIAR"</formula>
    </cfRule>
  </conditionalFormatting>
  <conditionalFormatting sqref="AD16">
    <cfRule type="expression" dxfId="888" priority="2">
      <formula>"SIN DILIGENCIAR"</formula>
    </cfRule>
  </conditionalFormatting>
  <conditionalFormatting sqref="AH16">
    <cfRule type="expression" dxfId="887" priority="1">
      <formula>"SIN DILIGENCIAR"</formula>
    </cfRule>
  </conditionalFormatting>
  <dataValidations disablePrompts="1" count="3">
    <dataValidation allowBlank="1" showInputMessage="1" showErrorMessage="1" promptTitle="consolidado sin desagregación" prompt="Ingrese información en esta celda cuando no cuente con el indicador por cada nivel de desagregación" sqref="G10:H10 K10:L10 O10:P10 S10:T10 W10:X10 G18:H18 K18:L18 O18:P18 S18:T18 W18:X18 G23:H23 K23:L23 O23:P23 S23:T23 W23:X23 G30:H30 K30:L30 O30:P30 S30:T30 W30:X30 AA10:AB10 AA18:AB18 AA23:AB23 AA30:AB30 AE10:AF10 AE18:AF18 AE23:AF23 AE30:AF30 AI10:AJ10 AI18:AJ18 AI23:AJ23 AI30:AJ30" xr:uid="{00000000-0002-0000-0800-000000000000}"/>
    <dataValidation allowBlank="1" showInputMessage="1" showErrorMessage="1" promptTitle="Importante" prompt="Reportar todas las citas asignadas hasta el 31 de diciembre de cada año" sqref="H34:H43 L34:L43 X34:X43 T34:T43 P34:P43 AB34:AB43 AF34:AF43 AJ34:AJ43" xr:uid="{00000000-0002-0000-0800-000001000000}"/>
    <dataValidation type="list" allowBlank="1" showInputMessage="1" showErrorMessage="1" sqref="F8:F44 AD8:AD44 R8:R44 J8:J44 N8:N44 V8:V44 Z8:Z44 AH8:AH44" xr:uid="{00000000-0002-0000-0800-000002000000}">
      <formula1>$AO$1:$AO$2</formula1>
    </dataValidation>
  </dataValidations>
  <pageMargins left="0.70866141732283472" right="0.70866141732283472" top="0.74803149606299213" bottom="0.74803149606299213" header="0.31496062992125984" footer="0.31496062992125984"/>
  <pageSetup paperSize="5" scale="78" orientation="landscape" r:id="rId1"/>
  <headerFooter>
    <oddHeader>&amp;C&amp;"Arial,Negrita"SOLICITUD DE INFORMACIÓN E INDICADORES INSTITUCIONALES
Tabla a.7.Información sobre Oportunidad en la Atención</oddHeader>
    <oddFooter>&amp;L&amp;"Arial,Normal"&amp;10F-PS-055
Versión 00&amp;"-,Normal"&amp;11
&amp;CPágina &amp;P de &amp;N</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tabColor rgb="FFFFFF00"/>
  </sheetPr>
  <dimension ref="A1:AO33"/>
  <sheetViews>
    <sheetView zoomScaleNormal="100" workbookViewId="0">
      <pane xSplit="5" ySplit="7" topLeftCell="AG8"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3" style="160" customWidth="1"/>
    <col min="3" max="3" width="15.7109375" style="175" customWidth="1"/>
    <col min="4" max="4" width="12.85546875" style="175" customWidth="1"/>
    <col min="5" max="5" width="14.85546875" style="2" customWidth="1"/>
    <col min="6" max="6" width="12.85546875" style="6" customWidth="1"/>
    <col min="7" max="7" width="14" style="6" customWidth="1"/>
    <col min="8" max="8" width="16.42578125" style="2" bestFit="1" customWidth="1"/>
    <col min="9" max="9" width="14.85546875" style="2" customWidth="1"/>
    <col min="10" max="10" width="11.42578125" style="6"/>
    <col min="11" max="11" width="13.140625" style="6" customWidth="1"/>
    <col min="12" max="12" width="16.42578125" style="7" bestFit="1" customWidth="1"/>
    <col min="13" max="13" width="14.85546875" style="2" customWidth="1"/>
    <col min="14" max="14" width="12.42578125" style="6" customWidth="1"/>
    <col min="15" max="15" width="12.7109375" style="6" customWidth="1"/>
    <col min="16" max="16" width="16.42578125" style="8" bestFit="1" customWidth="1"/>
    <col min="17" max="17" width="14.85546875" style="2" customWidth="1"/>
    <col min="18" max="18" width="11.42578125" style="6"/>
    <col min="19" max="19" width="12.7109375" style="6" customWidth="1"/>
    <col min="20" max="20" width="16.42578125" style="8" bestFit="1" customWidth="1"/>
    <col min="21" max="21" width="14.85546875" style="2" customWidth="1"/>
    <col min="22" max="22" width="11.42578125" style="6"/>
    <col min="23" max="23" width="12.7109375" style="6" customWidth="1"/>
    <col min="24" max="24" width="16.42578125" style="8" bestFit="1" customWidth="1"/>
    <col min="25" max="25" width="17.140625" style="2" customWidth="1"/>
    <col min="26" max="26" width="11.42578125" style="6"/>
    <col min="27" max="27" width="12.7109375" style="6" customWidth="1"/>
    <col min="28" max="28" width="16.42578125" style="8" bestFit="1" customWidth="1"/>
    <col min="29" max="29" width="17.140625" style="2" customWidth="1"/>
    <col min="30" max="30" width="11.42578125" style="6"/>
    <col min="31" max="31" width="12.7109375" style="6" customWidth="1"/>
    <col min="32" max="32" width="16.42578125" style="8" bestFit="1" customWidth="1"/>
    <col min="33" max="33" width="17.140625" style="2" customWidth="1"/>
    <col min="34" max="34" width="11.42578125" style="6"/>
    <col min="35" max="35" width="12.7109375" style="6" customWidth="1"/>
    <col min="36" max="36" width="16.42578125" style="8"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10" t="s">
        <v>540</v>
      </c>
      <c r="D7" s="98" t="s">
        <v>558</v>
      </c>
      <c r="E7" s="98" t="s">
        <v>159</v>
      </c>
      <c r="F7" s="152" t="s">
        <v>446</v>
      </c>
      <c r="G7" s="142" t="str">
        <f>+'TABLA a.1'!G7</f>
        <v>Numerador (elemento a) 2012</v>
      </c>
      <c r="H7" s="142" t="str">
        <f>+'TABLA a.1'!H7</f>
        <v>Denominador (elemento b) 2012</v>
      </c>
      <c r="I7" s="142"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ht="67.5">
      <c r="A8" s="211" t="s">
        <v>1090</v>
      </c>
      <c r="B8" s="106" t="s">
        <v>1089</v>
      </c>
      <c r="C8" s="383">
        <v>1286</v>
      </c>
      <c r="D8" s="103" t="s">
        <v>201</v>
      </c>
      <c r="E8" s="103" t="s">
        <v>112</v>
      </c>
      <c r="F8" s="212"/>
      <c r="G8" s="59"/>
      <c r="H8" s="59"/>
      <c r="I8" s="219" t="str">
        <f>IF(AND(F8="DISPONIBLE"),G8/H8*100,IF(AND(F8="NO DISPONIBLE"),"N.D.","S.I."))</f>
        <v>S.I.</v>
      </c>
      <c r="J8" s="235"/>
      <c r="K8" s="61"/>
      <c r="L8" s="61"/>
      <c r="M8" s="225" t="str">
        <f>IF(AND(J8="DISPONIBLE"),K8/L8*100,IF(AND(J8="NO DISPONIBLE"),"N.D.","S.I."))</f>
        <v>S.I.</v>
      </c>
      <c r="N8" s="234"/>
      <c r="O8" s="63"/>
      <c r="P8" s="63"/>
      <c r="Q8" s="228" t="str">
        <f>IF(AND(N8="DISPONIBLE"),O8/P8*100,IF(AND(N8="NO DISPONIBLE"),"N.D.","S.I."))</f>
        <v>S.I.</v>
      </c>
      <c r="R8" s="233"/>
      <c r="S8" s="65"/>
      <c r="T8" s="65"/>
      <c r="U8" s="223" t="str">
        <f>IF(AND(R8="DISPONIBLE"),S8/T8*100,IF(AND(R8="NO DISPONIBLE"),"N.D.","S.I."))</f>
        <v>S.I.</v>
      </c>
      <c r="V8" s="232"/>
      <c r="W8" s="66"/>
      <c r="X8" s="66"/>
      <c r="Y8" s="230" t="str">
        <f>IF(AND(V8="DISPONIBLE"),W8/X8*100,IF(AND(V8="NO DISPONIBLE"),"N.D.","S.I."))</f>
        <v>S.I.</v>
      </c>
      <c r="Z8" s="440"/>
      <c r="AA8" s="441"/>
      <c r="AB8" s="441"/>
      <c r="AC8" s="443" t="str">
        <f>IF(AND(Z8="DISPONIBLE"),AA8/AB8*100,IF(AND(Z8="NO DISPONIBLE"),"N.D.","S.I."))</f>
        <v>S.I.</v>
      </c>
      <c r="AD8" s="446"/>
      <c r="AE8" s="447"/>
      <c r="AF8" s="447"/>
      <c r="AG8" s="449" t="str">
        <f>IF(AND(AD8="DISPONIBLE"),AE8/AF8*100,IF(AND(AD8="NO DISPONIBLE"),"N.D.","S.I."))</f>
        <v>S.I.</v>
      </c>
      <c r="AH8" s="452"/>
      <c r="AI8" s="453"/>
      <c r="AJ8" s="453"/>
      <c r="AK8" s="455" t="str">
        <f>IF(AND(AH8="DISPONIBLE"),AI8/AJ8*100,IF(AND(AH8="NO DISPONIBLE"),"N.D.","S.I."))</f>
        <v>S.I.</v>
      </c>
      <c r="AL8" s="58"/>
      <c r="AM8" s="54"/>
    </row>
    <row r="9" spans="1:41" ht="25.5">
      <c r="A9" s="203" t="s">
        <v>20</v>
      </c>
      <c r="B9" s="109" t="s">
        <v>193</v>
      </c>
      <c r="C9" s="203">
        <v>1225</v>
      </c>
      <c r="D9" s="100" t="s">
        <v>201</v>
      </c>
      <c r="E9" s="103" t="s">
        <v>0</v>
      </c>
      <c r="F9" s="212"/>
      <c r="G9" s="213"/>
      <c r="H9" s="216"/>
      <c r="I9" s="219" t="str">
        <f>IF(AND(F9="DISPONIBLE"),G9,IF(AND(F9="NO DISPONIBLE"),"N.D.","S.I."))</f>
        <v>S.I.</v>
      </c>
      <c r="J9" s="235"/>
      <c r="K9" s="61"/>
      <c r="L9" s="224"/>
      <c r="M9" s="225" t="str">
        <f>IF(AND(J9="DISPONIBLE"),K9,IF(AND(J9="NO DISPONIBLE"),"N.D.","S.I."))</f>
        <v>S.I.</v>
      </c>
      <c r="N9" s="234"/>
      <c r="O9" s="63"/>
      <c r="P9" s="227"/>
      <c r="Q9" s="228" t="str">
        <f>IF(AND(N9="DISPONIBLE"),O9,IF(AND(N9="NO DISPONIBLE"),"N.D.","S.I."))</f>
        <v>S.I.</v>
      </c>
      <c r="R9" s="233"/>
      <c r="S9" s="65"/>
      <c r="T9" s="222"/>
      <c r="U9" s="223" t="str">
        <f>IF(AND(R9="DISPONIBLE"),S9,IF(AND(R9="NO DISPONIBLE"),"N.D.","S.I."))</f>
        <v>S.I.</v>
      </c>
      <c r="V9" s="232"/>
      <c r="W9" s="66"/>
      <c r="X9" s="229"/>
      <c r="Y9" s="230" t="str">
        <f>IF(AND(V9="DISPONIBLE"),W9,IF(AND(V9="NO DISPONIBLE"),"N.D.","S.I."))</f>
        <v>S.I.</v>
      </c>
      <c r="Z9" s="440"/>
      <c r="AA9" s="441"/>
      <c r="AB9" s="465"/>
      <c r="AC9" s="443" t="str">
        <f>IF(AND(Z9="DISPONIBLE"),AA9,IF(AND(Z9="NO DISPONIBLE"),"N.D.","S.I."))</f>
        <v>S.I.</v>
      </c>
      <c r="AD9" s="446"/>
      <c r="AE9" s="447"/>
      <c r="AF9" s="468"/>
      <c r="AG9" s="449" t="str">
        <f>IF(AND(AD9="DISPONIBLE"),AE9,IF(AND(AD9="NO DISPONIBLE"),"N.D.","S.I."))</f>
        <v>S.I.</v>
      </c>
      <c r="AH9" s="452"/>
      <c r="AI9" s="453"/>
      <c r="AJ9" s="473"/>
      <c r="AK9" s="455" t="str">
        <f>IF(AND(AH9="DISPONIBLE"),AI9,IF(AND(AH9="NO DISPONIBLE"),"N.D.","S.I."))</f>
        <v>S.I.</v>
      </c>
      <c r="AL9" s="58"/>
    </row>
    <row r="10" spans="1:41" ht="38.25">
      <c r="A10" s="383" t="s">
        <v>255</v>
      </c>
      <c r="B10" s="106" t="s">
        <v>193</v>
      </c>
      <c r="C10" s="383">
        <v>1287</v>
      </c>
      <c r="D10" s="103" t="s">
        <v>201</v>
      </c>
      <c r="E10" s="103" t="s">
        <v>0</v>
      </c>
      <c r="F10" s="212"/>
      <c r="G10" s="213"/>
      <c r="H10" s="216"/>
      <c r="I10" s="219" t="str">
        <f>IF(AND(F10="DISPONIBLE"),G10,IF(AND(F10="NO DISPONIBLE"),"N.D.","S.I."))</f>
        <v>S.I.</v>
      </c>
      <c r="J10" s="235"/>
      <c r="K10" s="61"/>
      <c r="L10" s="224"/>
      <c r="M10" s="225" t="str">
        <f>IF(AND(J10="DISPONIBLE"),K10,IF(AND(J10="NO DISPONIBLE"),"N.D.","S.I."))</f>
        <v>S.I.</v>
      </c>
      <c r="N10" s="234"/>
      <c r="O10" s="63"/>
      <c r="P10" s="227"/>
      <c r="Q10" s="228" t="str">
        <f>IF(AND(N10="DISPONIBLE"),O10,IF(AND(N10="NO DISPONIBLE"),"N.D.","S.I."))</f>
        <v>S.I.</v>
      </c>
      <c r="R10" s="233"/>
      <c r="S10" s="65"/>
      <c r="T10" s="222"/>
      <c r="U10" s="223" t="str">
        <f>IF(AND(R10="DISPONIBLE"),S10,IF(AND(R10="NO DISPONIBLE"),"N.D.","S.I."))</f>
        <v>S.I.</v>
      </c>
      <c r="V10" s="232"/>
      <c r="W10" s="66"/>
      <c r="X10" s="229"/>
      <c r="Y10" s="230" t="str">
        <f>IF(AND(V10="DISPONIBLE"),W10,IF(AND(V10="NO DISPONIBLE"),"N.D.","S.I."))</f>
        <v>S.I.</v>
      </c>
      <c r="Z10" s="440"/>
      <c r="AA10" s="441"/>
      <c r="AB10" s="465"/>
      <c r="AC10" s="443" t="str">
        <f>IF(AND(Z10="DISPONIBLE"),AA10,IF(AND(Z10="NO DISPONIBLE"),"N.D.","S.I."))</f>
        <v>S.I.</v>
      </c>
      <c r="AD10" s="446"/>
      <c r="AE10" s="447"/>
      <c r="AF10" s="468"/>
      <c r="AG10" s="449" t="str">
        <f>IF(AND(AD10="DISPONIBLE"),AE10,IF(AND(AD10="NO DISPONIBLE"),"N.D.","S.I."))</f>
        <v>S.I.</v>
      </c>
      <c r="AH10" s="452"/>
      <c r="AI10" s="453"/>
      <c r="AJ10" s="473"/>
      <c r="AK10" s="455" t="str">
        <f>IF(AND(AH10="DISPONIBLE"),AI10,IF(AND(AH10="NO DISPONIBLE"),"N.D.","S.I."))</f>
        <v>S.I.</v>
      </c>
      <c r="AL10" s="58"/>
      <c r="AM10" s="54"/>
    </row>
    <row r="11" spans="1:41" ht="67.5">
      <c r="A11" s="124" t="s">
        <v>21</v>
      </c>
      <c r="B11" s="184" t="s">
        <v>141</v>
      </c>
      <c r="C11" s="124">
        <v>1226</v>
      </c>
      <c r="D11" s="100" t="s">
        <v>201</v>
      </c>
      <c r="E11" s="103" t="s">
        <v>158</v>
      </c>
      <c r="F11" s="212"/>
      <c r="G11" s="213"/>
      <c r="H11" s="59"/>
      <c r="I11" s="281" t="str">
        <f>IF(AND(F11="DISPONIBLE"),G11/H11,IF(AND(F11="NO DISPONIBLE"),"N.D.","S.I."))</f>
        <v>S.I.</v>
      </c>
      <c r="J11" s="235"/>
      <c r="K11" s="61"/>
      <c r="L11" s="61"/>
      <c r="M11" s="285" t="str">
        <f>IF(AND(J11="DISPONIBLE"),K11/L11,IF(AND(J11="NO DISPONIBLE"),"N.D.","S.I."))</f>
        <v>S.I.</v>
      </c>
      <c r="N11" s="234"/>
      <c r="O11" s="63"/>
      <c r="P11" s="63"/>
      <c r="Q11" s="284" t="str">
        <f>IF(AND(N11="DISPONIBLE"),O11/P11,IF(AND(N11="NO DISPONIBLE"),"N.D.","S.I."))</f>
        <v>S.I.</v>
      </c>
      <c r="R11" s="233"/>
      <c r="S11" s="65"/>
      <c r="T11" s="65"/>
      <c r="U11" s="283" t="str">
        <f>IF(AND(R11="DISPONIBLE"),S11/T11,IF(AND(R11="NO DISPONIBLE"),"N.D.","S.I."))</f>
        <v>S.I.</v>
      </c>
      <c r="V11" s="232"/>
      <c r="W11" s="66"/>
      <c r="X11" s="66"/>
      <c r="Y11" s="282" t="str">
        <f>IF(AND(V11="DISPONIBLE"),W11/X11,IF(AND(V11="NO DISPONIBLE"),"N.D.","S.I."))</f>
        <v>S.I.</v>
      </c>
      <c r="Z11" s="440"/>
      <c r="AA11" s="441"/>
      <c r="AB11" s="441"/>
      <c r="AC11" s="484" t="str">
        <f>IF(AND(Z11="DISPONIBLE"),AA11/AB11,IF(AND(Z11="NO DISPONIBLE"),"N.D.","S.I."))</f>
        <v>S.I.</v>
      </c>
      <c r="AD11" s="446"/>
      <c r="AE11" s="447"/>
      <c r="AF11" s="447"/>
      <c r="AG11" s="485" t="str">
        <f>IF(AND(AD11="DISPONIBLE"),AE11/AF11,IF(AND(AD11="NO DISPONIBLE"),"N.D.","S.I."))</f>
        <v>S.I.</v>
      </c>
      <c r="AH11" s="452"/>
      <c r="AI11" s="453"/>
      <c r="AJ11" s="453"/>
      <c r="AK11" s="486" t="str">
        <f>IF(AND(AH11="DISPONIBLE"),AI11/AJ11,IF(AND(AH11="NO DISPONIBLE"),"N.D.","S.I."))</f>
        <v>S.I.</v>
      </c>
      <c r="AL11" s="58"/>
    </row>
    <row r="12" spans="1:41" ht="48" customHeight="1">
      <c r="A12" s="124" t="s">
        <v>22</v>
      </c>
      <c r="B12" s="187" t="s">
        <v>193</v>
      </c>
      <c r="C12" s="124">
        <v>1227</v>
      </c>
      <c r="D12" s="108" t="s">
        <v>201</v>
      </c>
      <c r="E12" s="103" t="s">
        <v>0</v>
      </c>
      <c r="F12" s="212"/>
      <c r="G12" s="215">
        <f>SUM(G13:G15)</f>
        <v>0</v>
      </c>
      <c r="H12" s="216"/>
      <c r="I12" s="219" t="str">
        <f t="shared" ref="I12:I15" si="0">IF(AND(F12="DISPONIBLE"),G12,IF(AND(F12="NO DISPONIBLE"),"N.D.","S.I."))</f>
        <v>S.I.</v>
      </c>
      <c r="J12" s="235"/>
      <c r="K12" s="226">
        <f>SUM(K13:K15)</f>
        <v>0</v>
      </c>
      <c r="L12" s="224"/>
      <c r="M12" s="225" t="str">
        <f t="shared" ref="M12:M15" si="1">IF(AND(J12="DISPONIBLE"),K12,IF(AND(J12="NO DISPONIBLE"),"N.D.","S.I."))</f>
        <v>S.I.</v>
      </c>
      <c r="N12" s="234"/>
      <c r="O12" s="68">
        <f>SUM(O13:O15)</f>
        <v>0</v>
      </c>
      <c r="P12" s="227"/>
      <c r="Q12" s="228" t="str">
        <f t="shared" ref="Q12:Q15" si="2">IF(AND(N12="DISPONIBLE"),O12,IF(AND(N12="NO DISPONIBLE"),"N.D.","S.I."))</f>
        <v>S.I.</v>
      </c>
      <c r="R12" s="233"/>
      <c r="S12" s="69">
        <f>SUM(S13:S15)</f>
        <v>0</v>
      </c>
      <c r="T12" s="222"/>
      <c r="U12" s="223" t="str">
        <f t="shared" ref="U12:U15" si="3">IF(AND(R12="DISPONIBLE"),S12,IF(AND(R12="NO DISPONIBLE"),"N.D.","S.I."))</f>
        <v>S.I.</v>
      </c>
      <c r="V12" s="232"/>
      <c r="W12" s="70">
        <f>SUM(W13:W15)</f>
        <v>0</v>
      </c>
      <c r="X12" s="229"/>
      <c r="Y12" s="230" t="str">
        <f t="shared" ref="Y12:Y15" si="4">IF(AND(V12="DISPONIBLE"),W12,IF(AND(V12="NO DISPONIBLE"),"N.D.","S.I."))</f>
        <v>S.I.</v>
      </c>
      <c r="Z12" s="440"/>
      <c r="AA12" s="442">
        <f>SUM(AA13:AA15)</f>
        <v>0</v>
      </c>
      <c r="AB12" s="465"/>
      <c r="AC12" s="443" t="str">
        <f t="shared" ref="AC12:AC15" si="5">IF(AND(Z12="DISPONIBLE"),AA12,IF(AND(Z12="NO DISPONIBLE"),"N.D.","S.I."))</f>
        <v>S.I.</v>
      </c>
      <c r="AD12" s="446"/>
      <c r="AE12" s="448">
        <f>SUM(AE13:AE15)</f>
        <v>0</v>
      </c>
      <c r="AF12" s="468"/>
      <c r="AG12" s="449" t="str">
        <f t="shared" ref="AG12:AG15" si="6">IF(AND(AD12="DISPONIBLE"),AE12,IF(AND(AD12="NO DISPONIBLE"),"N.D.","S.I."))</f>
        <v>S.I.</v>
      </c>
      <c r="AH12" s="452"/>
      <c r="AI12" s="454">
        <f>SUM(AI13:AI15)</f>
        <v>0</v>
      </c>
      <c r="AJ12" s="473"/>
      <c r="AK12" s="455" t="str">
        <f t="shared" ref="AK12:AK15" si="7">IF(AND(AH12="DISPONIBLE"),AI12,IF(AND(AH12="NO DISPONIBLE"),"N.D.","S.I."))</f>
        <v>S.I.</v>
      </c>
      <c r="AL12" s="58"/>
    </row>
    <row r="13" spans="1:41" ht="48" customHeight="1" outlineLevel="1">
      <c r="A13" s="124" t="s">
        <v>22</v>
      </c>
      <c r="B13" s="101" t="s">
        <v>193</v>
      </c>
      <c r="C13" s="124" t="s">
        <v>820</v>
      </c>
      <c r="D13" s="124" t="s">
        <v>194</v>
      </c>
      <c r="E13" s="103" t="s">
        <v>0</v>
      </c>
      <c r="F13" s="212"/>
      <c r="G13" s="213"/>
      <c r="H13" s="216"/>
      <c r="I13" s="219" t="str">
        <f t="shared" si="0"/>
        <v>S.I.</v>
      </c>
      <c r="J13" s="235"/>
      <c r="K13" s="61"/>
      <c r="L13" s="224"/>
      <c r="M13" s="225" t="str">
        <f t="shared" si="1"/>
        <v>S.I.</v>
      </c>
      <c r="N13" s="234"/>
      <c r="O13" s="63"/>
      <c r="P13" s="227"/>
      <c r="Q13" s="228" t="str">
        <f t="shared" si="2"/>
        <v>S.I.</v>
      </c>
      <c r="R13" s="233"/>
      <c r="S13" s="65"/>
      <c r="T13" s="222"/>
      <c r="U13" s="223" t="str">
        <f t="shared" si="3"/>
        <v>S.I.</v>
      </c>
      <c r="V13" s="232"/>
      <c r="W13" s="66"/>
      <c r="X13" s="229"/>
      <c r="Y13" s="230" t="str">
        <f t="shared" si="4"/>
        <v>S.I.</v>
      </c>
      <c r="Z13" s="440"/>
      <c r="AA13" s="441"/>
      <c r="AB13" s="465"/>
      <c r="AC13" s="443" t="str">
        <f t="shared" si="5"/>
        <v>S.I.</v>
      </c>
      <c r="AD13" s="446"/>
      <c r="AE13" s="447"/>
      <c r="AF13" s="468"/>
      <c r="AG13" s="449" t="str">
        <f t="shared" si="6"/>
        <v>S.I.</v>
      </c>
      <c r="AH13" s="452"/>
      <c r="AI13" s="453"/>
      <c r="AJ13" s="473"/>
      <c r="AK13" s="455" t="str">
        <f t="shared" si="7"/>
        <v>S.I.</v>
      </c>
      <c r="AL13" s="58"/>
    </row>
    <row r="14" spans="1:41" ht="48" customHeight="1" outlineLevel="1">
      <c r="A14" s="124" t="s">
        <v>22</v>
      </c>
      <c r="B14" s="101" t="s">
        <v>193</v>
      </c>
      <c r="C14" s="124" t="s">
        <v>821</v>
      </c>
      <c r="D14" s="124" t="s">
        <v>521</v>
      </c>
      <c r="E14" s="103" t="s">
        <v>0</v>
      </c>
      <c r="F14" s="212"/>
      <c r="G14" s="213"/>
      <c r="H14" s="216"/>
      <c r="I14" s="219" t="str">
        <f t="shared" si="0"/>
        <v>S.I.</v>
      </c>
      <c r="J14" s="235"/>
      <c r="K14" s="61"/>
      <c r="L14" s="224"/>
      <c r="M14" s="225" t="str">
        <f t="shared" si="1"/>
        <v>S.I.</v>
      </c>
      <c r="N14" s="234"/>
      <c r="O14" s="63"/>
      <c r="P14" s="227"/>
      <c r="Q14" s="228" t="str">
        <f t="shared" si="2"/>
        <v>S.I.</v>
      </c>
      <c r="R14" s="233"/>
      <c r="S14" s="65"/>
      <c r="T14" s="222"/>
      <c r="U14" s="223" t="str">
        <f t="shared" si="3"/>
        <v>S.I.</v>
      </c>
      <c r="V14" s="232"/>
      <c r="W14" s="66"/>
      <c r="X14" s="229"/>
      <c r="Y14" s="230" t="str">
        <f t="shared" si="4"/>
        <v>S.I.</v>
      </c>
      <c r="Z14" s="440"/>
      <c r="AA14" s="441"/>
      <c r="AB14" s="465"/>
      <c r="AC14" s="443" t="str">
        <f t="shared" si="5"/>
        <v>S.I.</v>
      </c>
      <c r="AD14" s="446"/>
      <c r="AE14" s="447"/>
      <c r="AF14" s="468"/>
      <c r="AG14" s="449" t="str">
        <f t="shared" si="6"/>
        <v>S.I.</v>
      </c>
      <c r="AH14" s="452"/>
      <c r="AI14" s="453"/>
      <c r="AJ14" s="473"/>
      <c r="AK14" s="455" t="str">
        <f t="shared" si="7"/>
        <v>S.I.</v>
      </c>
      <c r="AL14" s="58"/>
    </row>
    <row r="15" spans="1:41" ht="48" customHeight="1" outlineLevel="1">
      <c r="A15" s="124" t="s">
        <v>22</v>
      </c>
      <c r="B15" s="187" t="s">
        <v>193</v>
      </c>
      <c r="C15" s="124" t="s">
        <v>822</v>
      </c>
      <c r="D15" s="124" t="s">
        <v>522</v>
      </c>
      <c r="E15" s="103" t="s">
        <v>0</v>
      </c>
      <c r="F15" s="212"/>
      <c r="G15" s="213"/>
      <c r="H15" s="216"/>
      <c r="I15" s="219" t="str">
        <f t="shared" si="0"/>
        <v>S.I.</v>
      </c>
      <c r="J15" s="235"/>
      <c r="K15" s="61"/>
      <c r="L15" s="224"/>
      <c r="M15" s="225" t="str">
        <f t="shared" si="1"/>
        <v>S.I.</v>
      </c>
      <c r="N15" s="234"/>
      <c r="O15" s="63"/>
      <c r="P15" s="227"/>
      <c r="Q15" s="228" t="str">
        <f t="shared" si="2"/>
        <v>S.I.</v>
      </c>
      <c r="R15" s="233"/>
      <c r="S15" s="65"/>
      <c r="T15" s="222"/>
      <c r="U15" s="223" t="str">
        <f t="shared" si="3"/>
        <v>S.I.</v>
      </c>
      <c r="V15" s="232"/>
      <c r="W15" s="66"/>
      <c r="X15" s="229"/>
      <c r="Y15" s="230" t="str">
        <f t="shared" si="4"/>
        <v>S.I.</v>
      </c>
      <c r="Z15" s="440"/>
      <c r="AA15" s="441"/>
      <c r="AB15" s="465"/>
      <c r="AC15" s="443" t="str">
        <f t="shared" si="5"/>
        <v>S.I.</v>
      </c>
      <c r="AD15" s="446"/>
      <c r="AE15" s="447"/>
      <c r="AF15" s="468"/>
      <c r="AG15" s="449" t="str">
        <f t="shared" si="6"/>
        <v>S.I.</v>
      </c>
      <c r="AH15" s="452"/>
      <c r="AI15" s="453"/>
      <c r="AJ15" s="473"/>
      <c r="AK15" s="455" t="str">
        <f t="shared" si="7"/>
        <v>S.I.</v>
      </c>
      <c r="AL15" s="58"/>
    </row>
    <row r="33" spans="1:1">
      <c r="A33" s="174"/>
    </row>
  </sheetData>
  <sheetProtection algorithmName="SHA-512" hashValue="IR1E9JhDtDGvyv9Ky9E3mzHSYHqoRMAF7vwYmoL9woEnDyOWaZr1yh8H+utLftNIo5lwu8e1Bur2MhOX9QEmUg==" saltValue="wJowb0rd7nHhvPljBV6+OA==" spinCount="100000" sheet="1" objects="1" scenarios="1"/>
  <conditionalFormatting sqref="V11:V15 R11:R15 N11:N15 J11:J15 F11:F15 F7:F9 J7:J9 N7:N9 R7:R9 V7:V9">
    <cfRule type="expression" dxfId="886" priority="18">
      <formula>"SIN DILIGENCIAR"</formula>
    </cfRule>
  </conditionalFormatting>
  <conditionalFormatting sqref="V10 R10 N10 J10 F10">
    <cfRule type="expression" dxfId="885" priority="8">
      <formula>"SIN DILIGENCIAR"</formula>
    </cfRule>
  </conditionalFormatting>
  <conditionalFormatting sqref="Z11:Z15 Z7:Z9">
    <cfRule type="expression" dxfId="884" priority="6">
      <formula>"SIN DILIGENCIAR"</formula>
    </cfRule>
  </conditionalFormatting>
  <conditionalFormatting sqref="Z10">
    <cfRule type="expression" dxfId="883" priority="5">
      <formula>"SIN DILIGENCIAR"</formula>
    </cfRule>
  </conditionalFormatting>
  <conditionalFormatting sqref="AD11:AD15 AD7:AD9">
    <cfRule type="expression" dxfId="882" priority="4">
      <formula>"SIN DILIGENCIAR"</formula>
    </cfRule>
  </conditionalFormatting>
  <conditionalFormatting sqref="AD10">
    <cfRule type="expression" dxfId="881" priority="3">
      <formula>"SIN DILIGENCIAR"</formula>
    </cfRule>
  </conditionalFormatting>
  <conditionalFormatting sqref="AH11:AH15 AH7:AH9">
    <cfRule type="expression" dxfId="880" priority="2">
      <formula>"SIN DILIGENCIAR"</formula>
    </cfRule>
  </conditionalFormatting>
  <conditionalFormatting sqref="AH10">
    <cfRule type="expression" dxfId="879" priority="1">
      <formula>"SIN DILIGENCIAR"</formula>
    </cfRule>
  </conditionalFormatting>
  <dataValidations count="1">
    <dataValidation type="list" allowBlank="1" showInputMessage="1" showErrorMessage="1" sqref="N8:N15 AD8:AD15 J8:J15 R8:R15 F8:F15 V8:V15 Z8:Z15 AH8:AH15" xr:uid="{00000000-0002-0000-0900-000000000000}">
      <formula1>$AO$1:$AO$2</formula1>
    </dataValidation>
  </dataValidations>
  <pageMargins left="0.70866141732283472" right="0.70866141732283472" top="1.0236220472440944" bottom="0.74803149606299213" header="0.31496062992125984" footer="0.31496062992125984"/>
  <pageSetup paperSize="5" scale="78" orientation="landscape" r:id="rId1"/>
  <headerFooter>
    <oddHeader>&amp;C&amp;"Arial,Negrita"SOLICITUD DE INFORMACIÓN E INDICADORES INSTITUCIONALES
Tabla a.8. Información sobre Quejas</oddHeader>
    <oddFooter>&amp;L&amp;"Arial,Normal"&amp;10F-PS-055
Versión 00&amp;"-,Normal"&amp;11
&amp;CPágina &amp;P de &amp;N</oddFooter>
  </headerFooter>
  <ignoredErrors>
    <ignoredError sqref="I11 Y11 U11 Q11 M11" formula="1"/>
  </ignoredError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rgb="FFFFFF00"/>
  </sheetPr>
  <dimension ref="A1:AO63"/>
  <sheetViews>
    <sheetView zoomScaleNormal="100" workbookViewId="0">
      <pane xSplit="5" ySplit="7" topLeftCell="F8"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3" style="202" customWidth="1"/>
    <col min="3" max="4" width="15.7109375" style="175" customWidth="1"/>
    <col min="5" max="5" width="14.85546875" style="2" customWidth="1"/>
    <col min="6" max="6" width="14.140625" style="6" customWidth="1"/>
    <col min="7" max="7" width="14" style="6" customWidth="1"/>
    <col min="8" max="8" width="16.42578125" style="2" bestFit="1" customWidth="1"/>
    <col min="9" max="9" width="14.85546875" style="2" customWidth="1"/>
    <col min="10" max="10" width="11.42578125" style="6"/>
    <col min="11" max="11" width="13.140625" style="6" customWidth="1"/>
    <col min="12" max="12" width="16.42578125" style="7" bestFit="1" customWidth="1"/>
    <col min="13" max="13" width="14.85546875" style="2" customWidth="1"/>
    <col min="14" max="14" width="12.42578125" style="6" customWidth="1"/>
    <col min="15" max="15" width="12.7109375" style="6" customWidth="1"/>
    <col min="16" max="16" width="16.42578125" style="8" bestFit="1" customWidth="1"/>
    <col min="17" max="17" width="14.85546875" style="2" customWidth="1"/>
    <col min="18" max="18" width="11.42578125" style="6"/>
    <col min="19" max="19" width="12.7109375" style="6" customWidth="1"/>
    <col min="20" max="20" width="16.42578125" style="8" bestFit="1" customWidth="1"/>
    <col min="21" max="21" width="14.85546875" style="2" customWidth="1"/>
    <col min="22" max="22" width="11.42578125" style="6"/>
    <col min="23" max="23" width="12.7109375" style="6" customWidth="1"/>
    <col min="24" max="24" width="16.42578125" style="8" bestFit="1" customWidth="1"/>
    <col min="25" max="25" width="17.140625" style="2" customWidth="1"/>
    <col min="26" max="26" width="11.42578125" style="6"/>
    <col min="27" max="27" width="12.7109375" style="6" customWidth="1"/>
    <col min="28" max="28" width="16.42578125" style="8" bestFit="1" customWidth="1"/>
    <col min="29" max="29" width="17.140625" style="2" customWidth="1"/>
    <col min="30" max="30" width="11.42578125" style="6"/>
    <col min="31" max="31" width="12.7109375" style="6" customWidth="1"/>
    <col min="32" max="32" width="16.42578125" style="8" bestFit="1" customWidth="1"/>
    <col min="33" max="33" width="17.140625" style="2" customWidth="1"/>
    <col min="34" max="34" width="11.42578125" style="6"/>
    <col min="35" max="35" width="12.7109375" style="6" customWidth="1"/>
    <col min="36" max="36" width="16.42578125" style="8"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10" t="s">
        <v>540</v>
      </c>
      <c r="D7" s="98" t="s">
        <v>558</v>
      </c>
      <c r="E7" s="98" t="s">
        <v>159</v>
      </c>
      <c r="F7" s="152" t="s">
        <v>446</v>
      </c>
      <c r="G7" s="142" t="str">
        <f>+'TABLA a.1'!G7</f>
        <v>Numerador (elemento a) 2012</v>
      </c>
      <c r="H7" s="142" t="str">
        <f>+'TABLA a.1'!H7</f>
        <v>Denominador (elemento b) 2012</v>
      </c>
      <c r="I7" s="142"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ht="24" customHeight="1">
      <c r="A8" s="383" t="s">
        <v>69</v>
      </c>
      <c r="B8" s="125" t="s">
        <v>193</v>
      </c>
      <c r="C8" s="383">
        <v>1228</v>
      </c>
      <c r="D8" s="100" t="s">
        <v>201</v>
      </c>
      <c r="E8" s="204" t="s">
        <v>0</v>
      </c>
      <c r="F8" s="212"/>
      <c r="G8" s="215">
        <f>SUM(G9:G11)</f>
        <v>0</v>
      </c>
      <c r="H8" s="216"/>
      <c r="I8" s="219" t="str">
        <f>IF(AND(F8="DISPONIBLE"),G8,IF(AND(F8="NO DISPONIBLE"),"N.D.","S.I."))</f>
        <v>S.I.</v>
      </c>
      <c r="J8" s="235"/>
      <c r="K8" s="226">
        <f>SUM(K9:K11)</f>
        <v>0</v>
      </c>
      <c r="L8" s="224"/>
      <c r="M8" s="225" t="str">
        <f>IF(AND(J8="DISPONIBLE"),K8,IF(AND(J8="NO DISPONIBLE"),"N.D.","S.I."))</f>
        <v>S.I.</v>
      </c>
      <c r="N8" s="234"/>
      <c r="O8" s="68">
        <f>SUM(O9:O11)</f>
        <v>0</v>
      </c>
      <c r="P8" s="227"/>
      <c r="Q8" s="228" t="str">
        <f>IF(AND(N8="DISPONIBLE"),O8,IF(AND(N8="NO DISPONIBLE"),"N.D.","S.I."))</f>
        <v>S.I.</v>
      </c>
      <c r="R8" s="233"/>
      <c r="S8" s="69">
        <f>SUM(S9:S11)</f>
        <v>0</v>
      </c>
      <c r="T8" s="222"/>
      <c r="U8" s="223" t="str">
        <f>IF(AND(R8="DISPONIBLE"),S8,IF(AND(R8="NO DISPONIBLE"),"N.D.","S.I."))</f>
        <v>S.I.</v>
      </c>
      <c r="V8" s="232"/>
      <c r="W8" s="70">
        <f>SUM(W9:W11)</f>
        <v>0</v>
      </c>
      <c r="X8" s="229"/>
      <c r="Y8" s="230" t="str">
        <f>IF(AND(V8="DISPONIBLE"),W8,IF(AND(V8="NO DISPONIBLE"),"N.D.","S.I."))</f>
        <v>S.I.</v>
      </c>
      <c r="Z8" s="440"/>
      <c r="AA8" s="442">
        <f>SUM(AA9:AA11)</f>
        <v>0</v>
      </c>
      <c r="AB8" s="465"/>
      <c r="AC8" s="443" t="str">
        <f>IF(AND(Z8="DISPONIBLE"),AA8,IF(AND(Z8="NO DISPONIBLE"),"N.D.","S.I."))</f>
        <v>S.I.</v>
      </c>
      <c r="AD8" s="446"/>
      <c r="AE8" s="448">
        <f>SUM(AE9:AE11)</f>
        <v>0</v>
      </c>
      <c r="AF8" s="468"/>
      <c r="AG8" s="449" t="str">
        <f>IF(AND(AD8="DISPONIBLE"),AE8,IF(AND(AD8="NO DISPONIBLE"),"N.D.","S.I."))</f>
        <v>S.I.</v>
      </c>
      <c r="AH8" s="452"/>
      <c r="AI8" s="454">
        <f>SUM(AI9:AI11)</f>
        <v>0</v>
      </c>
      <c r="AJ8" s="473"/>
      <c r="AK8" s="455" t="str">
        <f>IF(AND(AH8="DISPONIBLE"),AI8,IF(AND(AH8="NO DISPONIBLE"),"N.D.","S.I."))</f>
        <v>S.I.</v>
      </c>
      <c r="AL8" s="58"/>
    </row>
    <row r="9" spans="1:41" ht="24" customHeight="1">
      <c r="A9" s="383" t="s">
        <v>70</v>
      </c>
      <c r="B9" s="125" t="s">
        <v>193</v>
      </c>
      <c r="C9" s="383">
        <v>1229</v>
      </c>
      <c r="D9" s="100" t="s">
        <v>201</v>
      </c>
      <c r="E9" s="103" t="s">
        <v>0</v>
      </c>
      <c r="F9" s="212"/>
      <c r="G9" s="213"/>
      <c r="H9" s="216"/>
      <c r="I9" s="219" t="str">
        <f t="shared" ref="I9:I11" si="0">IF(AND(F9="DISPONIBLE"),G9,IF(AND(F9="NO DISPONIBLE"),"N.D.","S.I."))</f>
        <v>S.I.</v>
      </c>
      <c r="J9" s="235"/>
      <c r="K9" s="61"/>
      <c r="L9" s="224"/>
      <c r="M9" s="225" t="str">
        <f t="shared" ref="M9:M11" si="1">IF(AND(J9="DISPONIBLE"),K9,IF(AND(J9="NO DISPONIBLE"),"N.D.","S.I."))</f>
        <v>S.I.</v>
      </c>
      <c r="N9" s="234"/>
      <c r="O9" s="63"/>
      <c r="P9" s="227"/>
      <c r="Q9" s="228" t="str">
        <f t="shared" ref="Q9:Q11" si="2">IF(AND(N9="DISPONIBLE"),O9,IF(AND(N9="NO DISPONIBLE"),"N.D.","S.I."))</f>
        <v>S.I.</v>
      </c>
      <c r="R9" s="233"/>
      <c r="S9" s="65"/>
      <c r="T9" s="222"/>
      <c r="U9" s="223" t="str">
        <f t="shared" ref="U9:U11" si="3">IF(AND(R9="DISPONIBLE"),S9,IF(AND(R9="NO DISPONIBLE"),"N.D.","S.I."))</f>
        <v>S.I.</v>
      </c>
      <c r="V9" s="232"/>
      <c r="W9" s="66"/>
      <c r="X9" s="229"/>
      <c r="Y9" s="230" t="str">
        <f t="shared" ref="Y9:Y11" si="4">IF(AND(V9="DISPONIBLE"),W9,IF(AND(V9="NO DISPONIBLE"),"N.D.","S.I."))</f>
        <v>S.I.</v>
      </c>
      <c r="Z9" s="440"/>
      <c r="AA9" s="441"/>
      <c r="AB9" s="465"/>
      <c r="AC9" s="443" t="str">
        <f t="shared" ref="AC9:AC11" si="5">IF(AND(Z9="DISPONIBLE"),AA9,IF(AND(Z9="NO DISPONIBLE"),"N.D.","S.I."))</f>
        <v>S.I.</v>
      </c>
      <c r="AD9" s="446"/>
      <c r="AE9" s="447"/>
      <c r="AF9" s="468"/>
      <c r="AG9" s="449" t="str">
        <f t="shared" ref="AG9:AG11" si="6">IF(AND(AD9="DISPONIBLE"),AE9,IF(AND(AD9="NO DISPONIBLE"),"N.D.","S.I."))</f>
        <v>S.I.</v>
      </c>
      <c r="AH9" s="452"/>
      <c r="AI9" s="453"/>
      <c r="AJ9" s="473"/>
      <c r="AK9" s="455" t="str">
        <f t="shared" ref="AK9:AK11" si="7">IF(AND(AH9="DISPONIBLE"),AI9,IF(AND(AH9="NO DISPONIBLE"),"N.D.","S.I."))</f>
        <v>S.I.</v>
      </c>
      <c r="AL9" s="58"/>
    </row>
    <row r="10" spans="1:41" ht="24" customHeight="1">
      <c r="A10" s="383" t="s">
        <v>665</v>
      </c>
      <c r="B10" s="125" t="s">
        <v>193</v>
      </c>
      <c r="C10" s="124">
        <v>1718</v>
      </c>
      <c r="D10" s="100" t="s">
        <v>201</v>
      </c>
      <c r="E10" s="103" t="s">
        <v>0</v>
      </c>
      <c r="F10" s="212"/>
      <c r="G10" s="213"/>
      <c r="H10" s="216"/>
      <c r="I10" s="219" t="str">
        <f t="shared" ref="I10" si="8">IF(AND(F10="DISPONIBLE"),G10,IF(AND(F10="NO DISPONIBLE"),"N.D.","S.I."))</f>
        <v>S.I.</v>
      </c>
      <c r="J10" s="235"/>
      <c r="K10" s="61"/>
      <c r="L10" s="224"/>
      <c r="M10" s="225" t="str">
        <f t="shared" ref="M10" si="9">IF(AND(J10="DISPONIBLE"),K10,IF(AND(J10="NO DISPONIBLE"),"N.D.","S.I."))</f>
        <v>S.I.</v>
      </c>
      <c r="N10" s="234"/>
      <c r="O10" s="63"/>
      <c r="P10" s="227"/>
      <c r="Q10" s="228" t="str">
        <f t="shared" ref="Q10" si="10">IF(AND(N10="DISPONIBLE"),O10,IF(AND(N10="NO DISPONIBLE"),"N.D.","S.I."))</f>
        <v>S.I.</v>
      </c>
      <c r="R10" s="233"/>
      <c r="S10" s="65"/>
      <c r="T10" s="222"/>
      <c r="U10" s="223" t="str">
        <f t="shared" ref="U10" si="11">IF(AND(R10="DISPONIBLE"),S10,IF(AND(R10="NO DISPONIBLE"),"N.D.","S.I."))</f>
        <v>S.I.</v>
      </c>
      <c r="V10" s="232"/>
      <c r="W10" s="66"/>
      <c r="X10" s="229"/>
      <c r="Y10" s="230" t="str">
        <f t="shared" ref="Y10" si="12">IF(AND(V10="DISPONIBLE"),W10,IF(AND(V10="NO DISPONIBLE"),"N.D.","S.I."))</f>
        <v>S.I.</v>
      </c>
      <c r="Z10" s="440"/>
      <c r="AA10" s="441"/>
      <c r="AB10" s="465"/>
      <c r="AC10" s="443" t="str">
        <f t="shared" si="5"/>
        <v>S.I.</v>
      </c>
      <c r="AD10" s="446"/>
      <c r="AE10" s="447"/>
      <c r="AF10" s="468"/>
      <c r="AG10" s="449" t="str">
        <f t="shared" si="6"/>
        <v>S.I.</v>
      </c>
      <c r="AH10" s="452"/>
      <c r="AI10" s="453"/>
      <c r="AJ10" s="473"/>
      <c r="AK10" s="455" t="str">
        <f t="shared" si="7"/>
        <v>S.I.</v>
      </c>
      <c r="AL10" s="58"/>
    </row>
    <row r="11" spans="1:41" ht="24" customHeight="1">
      <c r="A11" s="383" t="s">
        <v>71</v>
      </c>
      <c r="B11" s="125" t="s">
        <v>193</v>
      </c>
      <c r="C11" s="383">
        <v>1230</v>
      </c>
      <c r="D11" s="100" t="s">
        <v>201</v>
      </c>
      <c r="E11" s="103" t="s">
        <v>0</v>
      </c>
      <c r="F11" s="212"/>
      <c r="G11" s="213"/>
      <c r="H11" s="216"/>
      <c r="I11" s="219" t="str">
        <f t="shared" si="0"/>
        <v>S.I.</v>
      </c>
      <c r="J11" s="235"/>
      <c r="K11" s="61"/>
      <c r="L11" s="224"/>
      <c r="M11" s="225" t="str">
        <f t="shared" si="1"/>
        <v>S.I.</v>
      </c>
      <c r="N11" s="234"/>
      <c r="O11" s="63"/>
      <c r="P11" s="227"/>
      <c r="Q11" s="228" t="str">
        <f t="shared" si="2"/>
        <v>S.I.</v>
      </c>
      <c r="R11" s="233"/>
      <c r="S11" s="65"/>
      <c r="T11" s="222"/>
      <c r="U11" s="223" t="str">
        <f t="shared" si="3"/>
        <v>S.I.</v>
      </c>
      <c r="V11" s="232"/>
      <c r="W11" s="66"/>
      <c r="X11" s="229"/>
      <c r="Y11" s="230" t="str">
        <f t="shared" si="4"/>
        <v>S.I.</v>
      </c>
      <c r="Z11" s="440"/>
      <c r="AA11" s="441"/>
      <c r="AB11" s="465"/>
      <c r="AC11" s="443" t="str">
        <f t="shared" si="5"/>
        <v>S.I.</v>
      </c>
      <c r="AD11" s="446"/>
      <c r="AE11" s="447"/>
      <c r="AF11" s="468"/>
      <c r="AG11" s="449" t="str">
        <f t="shared" si="6"/>
        <v>S.I.</v>
      </c>
      <c r="AH11" s="452"/>
      <c r="AI11" s="453"/>
      <c r="AJ11" s="473"/>
      <c r="AK11" s="455" t="str">
        <f t="shared" si="7"/>
        <v>S.I.</v>
      </c>
      <c r="AL11" s="58"/>
    </row>
    <row r="12" spans="1:41" ht="25.5">
      <c r="A12" s="383" t="s">
        <v>72</v>
      </c>
      <c r="B12" s="205"/>
      <c r="C12" s="383">
        <v>1231</v>
      </c>
      <c r="D12" s="100" t="s">
        <v>201</v>
      </c>
      <c r="E12" s="103" t="s">
        <v>112</v>
      </c>
      <c r="F12" s="212"/>
      <c r="G12" s="59"/>
      <c r="H12" s="59"/>
      <c r="I12" s="219" t="str">
        <f>IF(AND(F12="DISPONIBLE"),G12/H12*100,IF(AND(F12="NO DISPONIBLE"),"N.D.","S.I."))</f>
        <v>S.I.</v>
      </c>
      <c r="J12" s="235"/>
      <c r="K12" s="61"/>
      <c r="L12" s="61"/>
      <c r="M12" s="225" t="str">
        <f>IF(AND(J12="DISPONIBLE"),K12/L12*100,IF(AND(J12="NO DISPONIBLE"),"N.D.","S.I."))</f>
        <v>S.I.</v>
      </c>
      <c r="N12" s="234"/>
      <c r="O12" s="63"/>
      <c r="P12" s="63"/>
      <c r="Q12" s="228" t="str">
        <f>IF(AND(N12="DISPONIBLE"),O12/P12*100,IF(AND(N12="NO DISPONIBLE"),"N.D.","S.I."))</f>
        <v>S.I.</v>
      </c>
      <c r="R12" s="233"/>
      <c r="S12" s="65"/>
      <c r="T12" s="65"/>
      <c r="U12" s="223" t="str">
        <f>IF(AND(R12="DISPONIBLE"),S12/T12*100,IF(AND(R12="NO DISPONIBLE"),"N.D.","S.I."))</f>
        <v>S.I.</v>
      </c>
      <c r="V12" s="232"/>
      <c r="W12" s="66"/>
      <c r="X12" s="66"/>
      <c r="Y12" s="230" t="str">
        <f>IF(AND(V12="DISPONIBLE"),W12/X12*100,IF(AND(V12="NO DISPONIBLE"),"N.D.","S.I."))</f>
        <v>S.I.</v>
      </c>
      <c r="Z12" s="440"/>
      <c r="AA12" s="441"/>
      <c r="AB12" s="441"/>
      <c r="AC12" s="443" t="str">
        <f>IF(AND(Z12="DISPONIBLE"),AA12/AB12*100,IF(AND(Z12="NO DISPONIBLE"),"N.D.","S.I."))</f>
        <v>S.I.</v>
      </c>
      <c r="AD12" s="446"/>
      <c r="AE12" s="447"/>
      <c r="AF12" s="447"/>
      <c r="AG12" s="449" t="str">
        <f>IF(AND(AD12="DISPONIBLE"),AE12/AF12*100,IF(AND(AD12="NO DISPONIBLE"),"N.D.","S.I."))</f>
        <v>S.I.</v>
      </c>
      <c r="AH12" s="452"/>
      <c r="AI12" s="453"/>
      <c r="AJ12" s="453"/>
      <c r="AK12" s="455" t="str">
        <f>IF(AND(AH12="DISPONIBLE"),AI12/AJ12*100,IF(AND(AH12="NO DISPONIBLE"),"N.D.","S.I."))</f>
        <v>S.I.</v>
      </c>
      <c r="AL12" s="58"/>
    </row>
    <row r="13" spans="1:41" ht="63.75" customHeight="1">
      <c r="A13" s="383" t="s">
        <v>73</v>
      </c>
      <c r="B13" s="184" t="s">
        <v>666</v>
      </c>
      <c r="C13" s="383">
        <v>1232</v>
      </c>
      <c r="D13" s="100" t="s">
        <v>201</v>
      </c>
      <c r="E13" s="118" t="s">
        <v>112</v>
      </c>
      <c r="F13" s="212"/>
      <c r="G13" s="295">
        <f>SUM(G15:G16)</f>
        <v>0</v>
      </c>
      <c r="H13" s="295">
        <f>SUM(H15:H16)</f>
        <v>0</v>
      </c>
      <c r="I13" s="219" t="str">
        <f t="shared" ref="I13:I22" si="13">IF(AND(F13="DISPONIBLE"),G13/H13*100,IF(AND(F13="NO DISPONIBLE"),"N.D.","S.I."))</f>
        <v>S.I.</v>
      </c>
      <c r="J13" s="235"/>
      <c r="K13" s="296">
        <f>SUM(K15:K16)</f>
        <v>0</v>
      </c>
      <c r="L13" s="296">
        <f>SUM(L15:L16)</f>
        <v>0</v>
      </c>
      <c r="M13" s="225" t="str">
        <f t="shared" ref="M13:M22" si="14">IF(AND(J13="DISPONIBLE"),K13/L13*100,IF(AND(J13="NO DISPONIBLE"),"N.D.","S.I."))</f>
        <v>S.I.</v>
      </c>
      <c r="N13" s="234"/>
      <c r="O13" s="297">
        <f>SUM(O15:O16)</f>
        <v>0</v>
      </c>
      <c r="P13" s="297">
        <f>SUM(P15:P16)</f>
        <v>0</v>
      </c>
      <c r="Q13" s="228" t="str">
        <f t="shared" ref="Q13:Q22" si="15">IF(AND(N13="DISPONIBLE"),O13/P13*100,IF(AND(N13="NO DISPONIBLE"),"N.D.","S.I."))</f>
        <v>S.I.</v>
      </c>
      <c r="R13" s="233"/>
      <c r="S13" s="298">
        <f>SUM(S15:S16)</f>
        <v>0</v>
      </c>
      <c r="T13" s="298">
        <f>SUM(T15:T16)</f>
        <v>0</v>
      </c>
      <c r="U13" s="223" t="str">
        <f t="shared" ref="U13:U22" si="16">IF(AND(R13="DISPONIBLE"),S13/T13*100,IF(AND(R13="NO DISPONIBLE"),"N.D.","S.I."))</f>
        <v>S.I.</v>
      </c>
      <c r="V13" s="232"/>
      <c r="W13" s="299">
        <f>SUM(W15:W16)</f>
        <v>0</v>
      </c>
      <c r="X13" s="299">
        <f>SUM(X15:X16)</f>
        <v>0</v>
      </c>
      <c r="Y13" s="230" t="str">
        <f t="shared" ref="Y13:Y22" si="17">IF(AND(V13="DISPONIBLE"),W13/X13*100,IF(AND(V13="NO DISPONIBLE"),"N.D.","S.I."))</f>
        <v>S.I.</v>
      </c>
      <c r="Z13" s="440"/>
      <c r="AA13" s="489">
        <f>SUM(AA15:AA16)</f>
        <v>0</v>
      </c>
      <c r="AB13" s="489">
        <f>SUM(AB15:AB16)</f>
        <v>0</v>
      </c>
      <c r="AC13" s="443" t="str">
        <f t="shared" ref="AC13:AC22" si="18">IF(AND(Z13="DISPONIBLE"),AA13/AB13*100,IF(AND(Z13="NO DISPONIBLE"),"N.D.","S.I."))</f>
        <v>S.I.</v>
      </c>
      <c r="AD13" s="446"/>
      <c r="AE13" s="488">
        <f>SUM(AE15:AE16)</f>
        <v>0</v>
      </c>
      <c r="AF13" s="488">
        <f>SUM(AF15:AF16)</f>
        <v>0</v>
      </c>
      <c r="AG13" s="449" t="str">
        <f t="shared" ref="AG13:AG22" si="19">IF(AND(AD13="DISPONIBLE"),AE13/AF13*100,IF(AND(AD13="NO DISPONIBLE"),"N.D.","S.I."))</f>
        <v>S.I.</v>
      </c>
      <c r="AH13" s="452"/>
      <c r="AI13" s="487">
        <f>SUM(AI15:AI16)</f>
        <v>0</v>
      </c>
      <c r="AJ13" s="487">
        <f>SUM(AJ15:AJ16)</f>
        <v>0</v>
      </c>
      <c r="AK13" s="455" t="str">
        <f t="shared" ref="AK13:AK22" si="20">IF(AND(AH13="DISPONIBLE"),AI13/AJ13*100,IF(AND(AH13="NO DISPONIBLE"),"N.D.","S.I."))</f>
        <v>S.I.</v>
      </c>
      <c r="AL13" s="58"/>
    </row>
    <row r="14" spans="1:41" ht="80.25" customHeight="1" outlineLevel="1">
      <c r="A14" s="383" t="s">
        <v>73</v>
      </c>
      <c r="B14" s="184" t="s">
        <v>666</v>
      </c>
      <c r="C14" s="383">
        <v>1232</v>
      </c>
      <c r="D14" s="100" t="s">
        <v>580</v>
      </c>
      <c r="E14" s="118" t="s">
        <v>112</v>
      </c>
      <c r="F14" s="212"/>
      <c r="G14" s="59"/>
      <c r="H14" s="59"/>
      <c r="I14" s="219" t="str">
        <f t="shared" ref="I14" si="21">IF(AND(F14="DISPONIBLE"),G14/H14*100,IF(AND(F14="NO DISPONIBLE"),"N.D.","S.I."))</f>
        <v>S.I.</v>
      </c>
      <c r="J14" s="235"/>
      <c r="K14" s="61"/>
      <c r="L14" s="61"/>
      <c r="M14" s="225" t="str">
        <f t="shared" ref="M14" si="22">IF(AND(J14="DISPONIBLE"),K14/L14*100,IF(AND(J14="NO DISPONIBLE"),"N.D.","S.I."))</f>
        <v>S.I.</v>
      </c>
      <c r="N14" s="234"/>
      <c r="O14" s="63"/>
      <c r="P14" s="63"/>
      <c r="Q14" s="228" t="str">
        <f t="shared" ref="Q14" si="23">IF(AND(N14="DISPONIBLE"),O14/P14*100,IF(AND(N14="NO DISPONIBLE"),"N.D.","S.I."))</f>
        <v>S.I.</v>
      </c>
      <c r="R14" s="233"/>
      <c r="S14" s="65"/>
      <c r="T14" s="65"/>
      <c r="U14" s="223" t="str">
        <f t="shared" ref="U14" si="24">IF(AND(R14="DISPONIBLE"),S14/T14*100,IF(AND(R14="NO DISPONIBLE"),"N.D.","S.I."))</f>
        <v>S.I.</v>
      </c>
      <c r="V14" s="232"/>
      <c r="W14" s="66"/>
      <c r="X14" s="66"/>
      <c r="Y14" s="230" t="str">
        <f t="shared" ref="Y14" si="25">IF(AND(V14="DISPONIBLE"),W14/X14*100,IF(AND(V14="NO DISPONIBLE"),"N.D.","S.I."))</f>
        <v>S.I.</v>
      </c>
      <c r="Z14" s="440"/>
      <c r="AA14" s="441"/>
      <c r="AB14" s="441"/>
      <c r="AC14" s="443" t="str">
        <f t="shared" si="18"/>
        <v>S.I.</v>
      </c>
      <c r="AD14" s="446"/>
      <c r="AE14" s="447"/>
      <c r="AF14" s="447"/>
      <c r="AG14" s="449" t="str">
        <f t="shared" si="19"/>
        <v>S.I.</v>
      </c>
      <c r="AH14" s="452"/>
      <c r="AI14" s="453"/>
      <c r="AJ14" s="453"/>
      <c r="AK14" s="455" t="str">
        <f t="shared" si="20"/>
        <v>S.I.</v>
      </c>
      <c r="AL14" s="58"/>
    </row>
    <row r="15" spans="1:41" ht="60" customHeight="1" outlineLevel="1">
      <c r="A15" s="383" t="s">
        <v>73</v>
      </c>
      <c r="B15" s="184" t="s">
        <v>666</v>
      </c>
      <c r="C15" s="383" t="s">
        <v>842</v>
      </c>
      <c r="D15" s="122" t="s">
        <v>523</v>
      </c>
      <c r="E15" s="118" t="s">
        <v>112</v>
      </c>
      <c r="F15" s="212"/>
      <c r="G15" s="59"/>
      <c r="H15" s="59"/>
      <c r="I15" s="219" t="str">
        <f t="shared" si="13"/>
        <v>S.I.</v>
      </c>
      <c r="J15" s="235"/>
      <c r="K15" s="61"/>
      <c r="L15" s="61"/>
      <c r="M15" s="225" t="str">
        <f t="shared" si="14"/>
        <v>S.I.</v>
      </c>
      <c r="N15" s="234"/>
      <c r="O15" s="63"/>
      <c r="P15" s="63"/>
      <c r="Q15" s="228" t="str">
        <f t="shared" si="15"/>
        <v>S.I.</v>
      </c>
      <c r="R15" s="233"/>
      <c r="S15" s="65"/>
      <c r="T15" s="65"/>
      <c r="U15" s="223" t="str">
        <f t="shared" si="16"/>
        <v>S.I.</v>
      </c>
      <c r="V15" s="232"/>
      <c r="W15" s="66"/>
      <c r="X15" s="66"/>
      <c r="Y15" s="230" t="str">
        <f t="shared" si="17"/>
        <v>S.I.</v>
      </c>
      <c r="Z15" s="440"/>
      <c r="AA15" s="441"/>
      <c r="AB15" s="441"/>
      <c r="AC15" s="443" t="str">
        <f t="shared" si="18"/>
        <v>S.I.</v>
      </c>
      <c r="AD15" s="446"/>
      <c r="AE15" s="447"/>
      <c r="AF15" s="447"/>
      <c r="AG15" s="449" t="str">
        <f t="shared" si="19"/>
        <v>S.I.</v>
      </c>
      <c r="AH15" s="452"/>
      <c r="AI15" s="453"/>
      <c r="AJ15" s="453"/>
      <c r="AK15" s="455" t="str">
        <f t="shared" si="20"/>
        <v>S.I.</v>
      </c>
      <c r="AL15" s="58"/>
    </row>
    <row r="16" spans="1:41" ht="58.5" customHeight="1" outlineLevel="1">
      <c r="A16" s="383" t="s">
        <v>73</v>
      </c>
      <c r="B16" s="184" t="s">
        <v>666</v>
      </c>
      <c r="C16" s="383" t="s">
        <v>843</v>
      </c>
      <c r="D16" s="122" t="s">
        <v>524</v>
      </c>
      <c r="E16" s="118" t="s">
        <v>112</v>
      </c>
      <c r="F16" s="212"/>
      <c r="G16" s="59"/>
      <c r="H16" s="59"/>
      <c r="I16" s="219" t="str">
        <f t="shared" si="13"/>
        <v>S.I.</v>
      </c>
      <c r="J16" s="235"/>
      <c r="K16" s="61"/>
      <c r="L16" s="61"/>
      <c r="M16" s="225" t="str">
        <f t="shared" si="14"/>
        <v>S.I.</v>
      </c>
      <c r="N16" s="234"/>
      <c r="O16" s="63"/>
      <c r="P16" s="63"/>
      <c r="Q16" s="228" t="str">
        <f t="shared" si="15"/>
        <v>S.I.</v>
      </c>
      <c r="R16" s="233"/>
      <c r="S16" s="65"/>
      <c r="T16" s="65"/>
      <c r="U16" s="223" t="str">
        <f t="shared" si="16"/>
        <v>S.I.</v>
      </c>
      <c r="V16" s="232"/>
      <c r="W16" s="66"/>
      <c r="X16" s="66"/>
      <c r="Y16" s="230" t="str">
        <f t="shared" si="17"/>
        <v>S.I.</v>
      </c>
      <c r="Z16" s="440"/>
      <c r="AA16" s="441"/>
      <c r="AB16" s="441"/>
      <c r="AC16" s="443" t="str">
        <f t="shared" si="18"/>
        <v>S.I.</v>
      </c>
      <c r="AD16" s="446"/>
      <c r="AE16" s="447"/>
      <c r="AF16" s="447"/>
      <c r="AG16" s="449" t="str">
        <f t="shared" si="19"/>
        <v>S.I.</v>
      </c>
      <c r="AH16" s="452"/>
      <c r="AI16" s="453"/>
      <c r="AJ16" s="453"/>
      <c r="AK16" s="455" t="str">
        <f t="shared" si="20"/>
        <v>S.I.</v>
      </c>
      <c r="AL16" s="58"/>
    </row>
    <row r="17" spans="1:38" ht="82.5" customHeight="1">
      <c r="A17" s="383" t="s">
        <v>74</v>
      </c>
      <c r="B17" s="207" t="s">
        <v>148</v>
      </c>
      <c r="C17" s="383">
        <v>1233</v>
      </c>
      <c r="D17" s="100" t="s">
        <v>201</v>
      </c>
      <c r="E17" s="122" t="s">
        <v>112</v>
      </c>
      <c r="F17" s="212"/>
      <c r="G17" s="214">
        <f>SUM(G19:G20)</f>
        <v>0</v>
      </c>
      <c r="H17" s="214">
        <f>SUM(H19:H20)</f>
        <v>0</v>
      </c>
      <c r="I17" s="219" t="str">
        <f t="shared" si="13"/>
        <v>S.I.</v>
      </c>
      <c r="J17" s="235"/>
      <c r="K17" s="226">
        <f>SUM(K19:K20)</f>
        <v>0</v>
      </c>
      <c r="L17" s="226">
        <f>SUM(L19:L20)</f>
        <v>0</v>
      </c>
      <c r="M17" s="225" t="str">
        <f t="shared" si="14"/>
        <v>S.I.</v>
      </c>
      <c r="N17" s="234"/>
      <c r="O17" s="68">
        <f>SUM(O19:O20)</f>
        <v>0</v>
      </c>
      <c r="P17" s="68">
        <f>SUM(P19:P20)</f>
        <v>0</v>
      </c>
      <c r="Q17" s="228" t="str">
        <f t="shared" si="15"/>
        <v>S.I.</v>
      </c>
      <c r="R17" s="233"/>
      <c r="S17" s="69">
        <f>SUM(S19:S20)</f>
        <v>0</v>
      </c>
      <c r="T17" s="69">
        <f>SUM(T19:T20)</f>
        <v>0</v>
      </c>
      <c r="U17" s="223" t="str">
        <f t="shared" si="16"/>
        <v>S.I.</v>
      </c>
      <c r="V17" s="232"/>
      <c r="W17" s="70">
        <f>SUM(W19:W20)</f>
        <v>0</v>
      </c>
      <c r="X17" s="70">
        <f>SUM(X19:X20)</f>
        <v>0</v>
      </c>
      <c r="Y17" s="230" t="str">
        <f t="shared" si="17"/>
        <v>S.I.</v>
      </c>
      <c r="Z17" s="440"/>
      <c r="AA17" s="442">
        <f>SUM(AA19:AA20)</f>
        <v>0</v>
      </c>
      <c r="AB17" s="442">
        <f>SUM(AB19:AB20)</f>
        <v>0</v>
      </c>
      <c r="AC17" s="443" t="str">
        <f t="shared" si="18"/>
        <v>S.I.</v>
      </c>
      <c r="AD17" s="446"/>
      <c r="AE17" s="448">
        <f>SUM(AE19:AE20)</f>
        <v>0</v>
      </c>
      <c r="AF17" s="448">
        <f>SUM(AF19:AF20)</f>
        <v>0</v>
      </c>
      <c r="AG17" s="449" t="str">
        <f t="shared" si="19"/>
        <v>S.I.</v>
      </c>
      <c r="AH17" s="452"/>
      <c r="AI17" s="454">
        <f>SUM(AI19:AI20)</f>
        <v>0</v>
      </c>
      <c r="AJ17" s="454">
        <f>SUM(AJ19:AJ20)</f>
        <v>0</v>
      </c>
      <c r="AK17" s="455" t="str">
        <f t="shared" si="20"/>
        <v>S.I.</v>
      </c>
      <c r="AL17" s="58"/>
    </row>
    <row r="18" spans="1:38" ht="82.5" customHeight="1" outlineLevel="1">
      <c r="A18" s="383" t="s">
        <v>74</v>
      </c>
      <c r="B18" s="207" t="s">
        <v>148</v>
      </c>
      <c r="C18" s="383">
        <v>1233</v>
      </c>
      <c r="D18" s="100" t="s">
        <v>580</v>
      </c>
      <c r="E18" s="122" t="s">
        <v>112</v>
      </c>
      <c r="F18" s="212"/>
      <c r="G18" s="59"/>
      <c r="H18" s="59"/>
      <c r="I18" s="219" t="str">
        <f t="shared" si="13"/>
        <v>S.I.</v>
      </c>
      <c r="J18" s="235"/>
      <c r="K18" s="61"/>
      <c r="L18" s="61"/>
      <c r="M18" s="225" t="str">
        <f t="shared" si="14"/>
        <v>S.I.</v>
      </c>
      <c r="N18" s="234"/>
      <c r="O18" s="63"/>
      <c r="P18" s="63"/>
      <c r="Q18" s="228" t="str">
        <f t="shared" si="15"/>
        <v>S.I.</v>
      </c>
      <c r="R18" s="233"/>
      <c r="S18" s="65"/>
      <c r="T18" s="65"/>
      <c r="U18" s="223" t="str">
        <f t="shared" si="16"/>
        <v>S.I.</v>
      </c>
      <c r="V18" s="232"/>
      <c r="W18" s="66"/>
      <c r="X18" s="66"/>
      <c r="Y18" s="230" t="str">
        <f t="shared" si="17"/>
        <v>S.I.</v>
      </c>
      <c r="Z18" s="440"/>
      <c r="AA18" s="441"/>
      <c r="AB18" s="441"/>
      <c r="AC18" s="443" t="str">
        <f t="shared" si="18"/>
        <v>S.I.</v>
      </c>
      <c r="AD18" s="446"/>
      <c r="AE18" s="447"/>
      <c r="AF18" s="447"/>
      <c r="AG18" s="449" t="str">
        <f t="shared" si="19"/>
        <v>S.I.</v>
      </c>
      <c r="AH18" s="452"/>
      <c r="AI18" s="453"/>
      <c r="AJ18" s="453"/>
      <c r="AK18" s="455" t="str">
        <f t="shared" si="20"/>
        <v>S.I.</v>
      </c>
      <c r="AL18" s="58"/>
    </row>
    <row r="19" spans="1:38" ht="84.75" customHeight="1" outlineLevel="1">
      <c r="A19" s="383" t="s">
        <v>74</v>
      </c>
      <c r="B19" s="207" t="s">
        <v>148</v>
      </c>
      <c r="C19" s="383" t="s">
        <v>844</v>
      </c>
      <c r="D19" s="122" t="s">
        <v>647</v>
      </c>
      <c r="E19" s="122" t="s">
        <v>112</v>
      </c>
      <c r="F19" s="212"/>
      <c r="G19" s="59"/>
      <c r="H19" s="59"/>
      <c r="I19" s="219" t="str">
        <f t="shared" ref="I19" si="26">IF(AND(F19="DISPONIBLE"),G19/H19*100,IF(AND(F19="NO DISPONIBLE"),"N.D.","S.I."))</f>
        <v>S.I.</v>
      </c>
      <c r="J19" s="235"/>
      <c r="K19" s="61"/>
      <c r="L19" s="61"/>
      <c r="M19" s="225" t="str">
        <f t="shared" ref="M19" si="27">IF(AND(J19="DISPONIBLE"),K19/L19*100,IF(AND(J19="NO DISPONIBLE"),"N.D.","S.I."))</f>
        <v>S.I.</v>
      </c>
      <c r="N19" s="234"/>
      <c r="O19" s="63"/>
      <c r="P19" s="63"/>
      <c r="Q19" s="228" t="str">
        <f t="shared" ref="Q19" si="28">IF(AND(N19="DISPONIBLE"),O19/P19*100,IF(AND(N19="NO DISPONIBLE"),"N.D.","S.I."))</f>
        <v>S.I.</v>
      </c>
      <c r="R19" s="233"/>
      <c r="S19" s="65"/>
      <c r="T19" s="65"/>
      <c r="U19" s="223" t="str">
        <f t="shared" ref="U19" si="29">IF(AND(R19="DISPONIBLE"),S19/T19*100,IF(AND(R19="NO DISPONIBLE"),"N.D.","S.I."))</f>
        <v>S.I.</v>
      </c>
      <c r="V19" s="232"/>
      <c r="W19" s="66"/>
      <c r="X19" s="66"/>
      <c r="Y19" s="230" t="str">
        <f t="shared" ref="Y19" si="30">IF(AND(V19="DISPONIBLE"),W19/X19*100,IF(AND(V19="NO DISPONIBLE"),"N.D.","S.I."))</f>
        <v>S.I.</v>
      </c>
      <c r="Z19" s="440"/>
      <c r="AA19" s="441"/>
      <c r="AB19" s="441"/>
      <c r="AC19" s="443" t="str">
        <f t="shared" si="18"/>
        <v>S.I.</v>
      </c>
      <c r="AD19" s="446"/>
      <c r="AE19" s="447"/>
      <c r="AF19" s="447"/>
      <c r="AG19" s="449" t="str">
        <f t="shared" si="19"/>
        <v>S.I.</v>
      </c>
      <c r="AH19" s="452"/>
      <c r="AI19" s="453"/>
      <c r="AJ19" s="453"/>
      <c r="AK19" s="455" t="str">
        <f t="shared" si="20"/>
        <v>S.I.</v>
      </c>
      <c r="AL19" s="58"/>
    </row>
    <row r="20" spans="1:38" ht="85.5" customHeight="1" outlineLevel="1">
      <c r="A20" s="383" t="s">
        <v>74</v>
      </c>
      <c r="B20" s="207" t="s">
        <v>148</v>
      </c>
      <c r="C20" s="383" t="s">
        <v>845</v>
      </c>
      <c r="D20" s="122" t="s">
        <v>525</v>
      </c>
      <c r="E20" s="122" t="s">
        <v>112</v>
      </c>
      <c r="F20" s="212"/>
      <c r="G20" s="59"/>
      <c r="H20" s="59"/>
      <c r="I20" s="219" t="str">
        <f t="shared" si="13"/>
        <v>S.I.</v>
      </c>
      <c r="J20" s="235"/>
      <c r="K20" s="61"/>
      <c r="L20" s="61"/>
      <c r="M20" s="225" t="str">
        <f t="shared" si="14"/>
        <v>S.I.</v>
      </c>
      <c r="N20" s="234"/>
      <c r="O20" s="63"/>
      <c r="P20" s="63"/>
      <c r="Q20" s="228" t="str">
        <f t="shared" si="15"/>
        <v>S.I.</v>
      </c>
      <c r="R20" s="233"/>
      <c r="S20" s="65"/>
      <c r="T20" s="65"/>
      <c r="U20" s="223" t="str">
        <f t="shared" si="16"/>
        <v>S.I.</v>
      </c>
      <c r="V20" s="232"/>
      <c r="W20" s="66"/>
      <c r="X20" s="66"/>
      <c r="Y20" s="230" t="str">
        <f t="shared" si="17"/>
        <v>S.I.</v>
      </c>
      <c r="Z20" s="440"/>
      <c r="AA20" s="441"/>
      <c r="AB20" s="441"/>
      <c r="AC20" s="443" t="str">
        <f t="shared" si="18"/>
        <v>S.I.</v>
      </c>
      <c r="AD20" s="446"/>
      <c r="AE20" s="447"/>
      <c r="AF20" s="447"/>
      <c r="AG20" s="449" t="str">
        <f t="shared" si="19"/>
        <v>S.I.</v>
      </c>
      <c r="AH20" s="452"/>
      <c r="AI20" s="453"/>
      <c r="AJ20" s="453"/>
      <c r="AK20" s="455" t="str">
        <f t="shared" si="20"/>
        <v>S.I.</v>
      </c>
      <c r="AL20" s="58"/>
    </row>
    <row r="21" spans="1:38" ht="150.75" customHeight="1">
      <c r="A21" s="383" t="s">
        <v>75</v>
      </c>
      <c r="B21" s="422" t="s">
        <v>1119</v>
      </c>
      <c r="C21" s="383">
        <v>1234</v>
      </c>
      <c r="D21" s="100" t="s">
        <v>201</v>
      </c>
      <c r="E21" s="122" t="s">
        <v>112</v>
      </c>
      <c r="F21" s="212"/>
      <c r="G21" s="59"/>
      <c r="H21" s="59"/>
      <c r="I21" s="219" t="str">
        <f t="shared" si="13"/>
        <v>S.I.</v>
      </c>
      <c r="J21" s="235"/>
      <c r="K21" s="61"/>
      <c r="L21" s="61"/>
      <c r="M21" s="225" t="str">
        <f t="shared" si="14"/>
        <v>S.I.</v>
      </c>
      <c r="N21" s="234"/>
      <c r="O21" s="63"/>
      <c r="P21" s="63"/>
      <c r="Q21" s="228" t="str">
        <f t="shared" si="15"/>
        <v>S.I.</v>
      </c>
      <c r="R21" s="233"/>
      <c r="S21" s="65"/>
      <c r="T21" s="65"/>
      <c r="U21" s="223" t="str">
        <f t="shared" si="16"/>
        <v>S.I.</v>
      </c>
      <c r="V21" s="232"/>
      <c r="W21" s="66"/>
      <c r="X21" s="66"/>
      <c r="Y21" s="230" t="str">
        <f t="shared" si="17"/>
        <v>S.I.</v>
      </c>
      <c r="Z21" s="440"/>
      <c r="AA21" s="441"/>
      <c r="AB21" s="441"/>
      <c r="AC21" s="443" t="str">
        <f t="shared" si="18"/>
        <v>S.I.</v>
      </c>
      <c r="AD21" s="446"/>
      <c r="AE21" s="447"/>
      <c r="AF21" s="447"/>
      <c r="AG21" s="449" t="str">
        <f t="shared" si="19"/>
        <v>S.I.</v>
      </c>
      <c r="AH21" s="452"/>
      <c r="AI21" s="453"/>
      <c r="AJ21" s="453"/>
      <c r="AK21" s="455" t="str">
        <f t="shared" si="20"/>
        <v>S.I.</v>
      </c>
      <c r="AL21" s="58"/>
    </row>
    <row r="22" spans="1:38" ht="150" customHeight="1">
      <c r="A22" s="383" t="s">
        <v>76</v>
      </c>
      <c r="B22" s="423" t="s">
        <v>1120</v>
      </c>
      <c r="C22" s="383">
        <v>1235</v>
      </c>
      <c r="D22" s="100" t="s">
        <v>201</v>
      </c>
      <c r="E22" s="122" t="s">
        <v>112</v>
      </c>
      <c r="F22" s="212"/>
      <c r="G22" s="59"/>
      <c r="H22" s="59"/>
      <c r="I22" s="219" t="str">
        <f t="shared" si="13"/>
        <v>S.I.</v>
      </c>
      <c r="J22" s="235"/>
      <c r="K22" s="61"/>
      <c r="L22" s="61"/>
      <c r="M22" s="225" t="str">
        <f t="shared" si="14"/>
        <v>S.I.</v>
      </c>
      <c r="N22" s="234"/>
      <c r="O22" s="63"/>
      <c r="P22" s="63"/>
      <c r="Q22" s="228" t="str">
        <f t="shared" si="15"/>
        <v>S.I.</v>
      </c>
      <c r="R22" s="233"/>
      <c r="S22" s="65"/>
      <c r="T22" s="65"/>
      <c r="U22" s="223" t="str">
        <f t="shared" si="16"/>
        <v>S.I.</v>
      </c>
      <c r="V22" s="232"/>
      <c r="W22" s="66"/>
      <c r="X22" s="66"/>
      <c r="Y22" s="230" t="str">
        <f t="shared" si="17"/>
        <v>S.I.</v>
      </c>
      <c r="Z22" s="440"/>
      <c r="AA22" s="441"/>
      <c r="AB22" s="441"/>
      <c r="AC22" s="443" t="str">
        <f t="shared" si="18"/>
        <v>S.I.</v>
      </c>
      <c r="AD22" s="446"/>
      <c r="AE22" s="447"/>
      <c r="AF22" s="447"/>
      <c r="AG22" s="449" t="str">
        <f t="shared" si="19"/>
        <v>S.I.</v>
      </c>
      <c r="AH22" s="452"/>
      <c r="AI22" s="453"/>
      <c r="AJ22" s="453"/>
      <c r="AK22" s="455" t="str">
        <f t="shared" si="20"/>
        <v>S.I.</v>
      </c>
      <c r="AL22" s="58"/>
    </row>
    <row r="23" spans="1:38" ht="24" customHeight="1">
      <c r="A23" s="383" t="s">
        <v>562</v>
      </c>
      <c r="B23" s="125" t="s">
        <v>193</v>
      </c>
      <c r="C23" s="383">
        <v>1236</v>
      </c>
      <c r="D23" s="100" t="s">
        <v>201</v>
      </c>
      <c r="E23" s="103" t="s">
        <v>0</v>
      </c>
      <c r="F23" s="212"/>
      <c r="G23" s="213"/>
      <c r="H23" s="216"/>
      <c r="I23" s="219" t="str">
        <f t="shared" ref="I23" si="31">IF(AND(F23="DISPONIBLE"),G23,IF(AND(F23="NO DISPONIBLE"),"N.D.","S.I."))</f>
        <v>S.I.</v>
      </c>
      <c r="J23" s="235"/>
      <c r="K23" s="61"/>
      <c r="L23" s="224"/>
      <c r="M23" s="225" t="str">
        <f t="shared" ref="M23" si="32">IF(AND(J23="DISPONIBLE"),K23,IF(AND(J23="NO DISPONIBLE"),"N.D.","S.I."))</f>
        <v>S.I.</v>
      </c>
      <c r="N23" s="234"/>
      <c r="O23" s="63"/>
      <c r="P23" s="227"/>
      <c r="Q23" s="228" t="str">
        <f t="shared" ref="Q23" si="33">IF(AND(N23="DISPONIBLE"),O23,IF(AND(N23="NO DISPONIBLE"),"N.D.","S.I."))</f>
        <v>S.I.</v>
      </c>
      <c r="R23" s="233"/>
      <c r="S23" s="65"/>
      <c r="T23" s="222"/>
      <c r="U23" s="223" t="str">
        <f t="shared" ref="U23" si="34">IF(AND(R23="DISPONIBLE"),S23,IF(AND(R23="NO DISPONIBLE"),"N.D.","S.I."))</f>
        <v>S.I.</v>
      </c>
      <c r="V23" s="232"/>
      <c r="W23" s="66"/>
      <c r="X23" s="229"/>
      <c r="Y23" s="230" t="str">
        <f t="shared" ref="Y23" si="35">IF(AND(V23="DISPONIBLE"),W23,IF(AND(V23="NO DISPONIBLE"),"N.D.","S.I."))</f>
        <v>S.I.</v>
      </c>
      <c r="Z23" s="440"/>
      <c r="AA23" s="441"/>
      <c r="AB23" s="465"/>
      <c r="AC23" s="443" t="str">
        <f t="shared" ref="AC23" si="36">IF(AND(Z23="DISPONIBLE"),AA23,IF(AND(Z23="NO DISPONIBLE"),"N.D.","S.I."))</f>
        <v>S.I.</v>
      </c>
      <c r="AD23" s="446"/>
      <c r="AE23" s="447"/>
      <c r="AF23" s="468"/>
      <c r="AG23" s="449" t="str">
        <f t="shared" ref="AG23" si="37">IF(AND(AD23="DISPONIBLE"),AE23,IF(AND(AD23="NO DISPONIBLE"),"N.D.","S.I."))</f>
        <v>S.I.</v>
      </c>
      <c r="AH23" s="452"/>
      <c r="AI23" s="453"/>
      <c r="AJ23" s="473"/>
      <c r="AK23" s="455" t="str">
        <f t="shared" ref="AK23" si="38">IF(AND(AH23="DISPONIBLE"),AI23,IF(AND(AH23="NO DISPONIBLE"),"N.D.","S.I."))</f>
        <v>S.I.</v>
      </c>
      <c r="AL23" s="58"/>
    </row>
    <row r="24" spans="1:38" ht="58.5" customHeight="1">
      <c r="A24" s="383" t="s">
        <v>77</v>
      </c>
      <c r="B24" s="208" t="s">
        <v>149</v>
      </c>
      <c r="C24" s="383">
        <v>1237</v>
      </c>
      <c r="D24" s="121" t="s">
        <v>201</v>
      </c>
      <c r="E24" s="103" t="s">
        <v>0</v>
      </c>
      <c r="F24" s="212"/>
      <c r="G24" s="214">
        <f>SUM(G26:G28)</f>
        <v>0</v>
      </c>
      <c r="H24" s="214">
        <f>SUM(H26:H28)</f>
        <v>0</v>
      </c>
      <c r="I24" s="219" t="str">
        <f>IF(AND(F24="DISPONIBLE"),G24/H24*240000,IF(AND(F24="NO DISPONIBLE"),"N.D.","S.I."))</f>
        <v>S.I.</v>
      </c>
      <c r="J24" s="235"/>
      <c r="K24" s="226">
        <f>SUM(K26:K28)</f>
        <v>0</v>
      </c>
      <c r="L24" s="226">
        <f>SUM(L26:L28)</f>
        <v>0</v>
      </c>
      <c r="M24" s="225" t="str">
        <f>IF(AND(J24="DISPONIBLE"),K24/L24*240000,IF(AND(J24="NO DISPONIBLE"),"N.D.","S.I."))</f>
        <v>S.I.</v>
      </c>
      <c r="N24" s="234"/>
      <c r="O24" s="68">
        <f>SUM(O26:O28)</f>
        <v>0</v>
      </c>
      <c r="P24" s="68">
        <f>SUM(P26:P28)</f>
        <v>0</v>
      </c>
      <c r="Q24" s="228" t="str">
        <f>IF(AND(N24="DISPONIBLE"),O24/P24*240000,IF(AND(N24="NO DISPONIBLE"),"N.D.","S.I."))</f>
        <v>S.I.</v>
      </c>
      <c r="R24" s="233"/>
      <c r="S24" s="69">
        <f>SUM(S26:S28)</f>
        <v>0</v>
      </c>
      <c r="T24" s="69">
        <f>SUM(T26:T28)</f>
        <v>0</v>
      </c>
      <c r="U24" s="223" t="str">
        <f>IF(AND(R24="DISPONIBLE"),S24/T24*240000,IF(AND(R24="NO DISPONIBLE"),"N.D.","S.I."))</f>
        <v>S.I.</v>
      </c>
      <c r="V24" s="232"/>
      <c r="W24" s="70">
        <f>SUM(W26:W28)</f>
        <v>0</v>
      </c>
      <c r="X24" s="70">
        <f>SUM(X26:X28)</f>
        <v>0</v>
      </c>
      <c r="Y24" s="230" t="str">
        <f>IF(AND(V24="DISPONIBLE"),W24/X24*240000,IF(AND(V24="NO DISPONIBLE"),"N.D.","S.I."))</f>
        <v>S.I.</v>
      </c>
      <c r="Z24" s="440"/>
      <c r="AA24" s="442">
        <f>SUM(AA26:AA28)</f>
        <v>0</v>
      </c>
      <c r="AB24" s="442">
        <f>SUM(AB26:AB28)</f>
        <v>0</v>
      </c>
      <c r="AC24" s="443" t="str">
        <f>IF(AND(Z24="DISPONIBLE"),AA24/AB24*240000,IF(AND(Z24="NO DISPONIBLE"),"N.D.","S.I."))</f>
        <v>S.I.</v>
      </c>
      <c r="AD24" s="446"/>
      <c r="AE24" s="448">
        <f>SUM(AE26:AE28)</f>
        <v>0</v>
      </c>
      <c r="AF24" s="448">
        <f>SUM(AF26:AF28)</f>
        <v>0</v>
      </c>
      <c r="AG24" s="449" t="str">
        <f>IF(AND(AD24="DISPONIBLE"),AE24/AF24*240000,IF(AND(AD24="NO DISPONIBLE"),"N.D.","S.I."))</f>
        <v>S.I.</v>
      </c>
      <c r="AH24" s="452"/>
      <c r="AI24" s="454">
        <f>SUM(AI26:AI28)</f>
        <v>0</v>
      </c>
      <c r="AJ24" s="454">
        <f>SUM(AJ26:AJ28)</f>
        <v>0</v>
      </c>
      <c r="AK24" s="455" t="str">
        <f>IF(AND(AH24="DISPONIBLE"),AI24/AJ24*240000,IF(AND(AH24="NO DISPONIBLE"),"N.D.","S.I."))</f>
        <v>S.I.</v>
      </c>
      <c r="AL24" s="58"/>
    </row>
    <row r="25" spans="1:38" ht="77.25" customHeight="1" outlineLevel="1">
      <c r="A25" s="383" t="s">
        <v>77</v>
      </c>
      <c r="B25" s="208" t="s">
        <v>149</v>
      </c>
      <c r="C25" s="383">
        <v>1237</v>
      </c>
      <c r="D25" s="100" t="s">
        <v>580</v>
      </c>
      <c r="E25" s="103" t="s">
        <v>0</v>
      </c>
      <c r="F25" s="212"/>
      <c r="G25" s="59"/>
      <c r="H25" s="59"/>
      <c r="I25" s="219" t="str">
        <f t="shared" ref="I25:I33" si="39">IF(AND(F25="DISPONIBLE"),G25/H25*240000,IF(AND(F25="NO DISPONIBLE"),"N.D.","S.I."))</f>
        <v>S.I.</v>
      </c>
      <c r="J25" s="235"/>
      <c r="K25" s="61"/>
      <c r="L25" s="61"/>
      <c r="M25" s="225" t="str">
        <f t="shared" ref="M25:M33" si="40">IF(AND(J25="DISPONIBLE"),K25/L25*240000,IF(AND(J25="NO DISPONIBLE"),"N.D.","S.I."))</f>
        <v>S.I.</v>
      </c>
      <c r="N25" s="234"/>
      <c r="O25" s="63"/>
      <c r="P25" s="63"/>
      <c r="Q25" s="228" t="str">
        <f t="shared" ref="Q25:Q33" si="41">IF(AND(N25="DISPONIBLE"),O25/P25*240000,IF(AND(N25="NO DISPONIBLE"),"N.D.","S.I."))</f>
        <v>S.I.</v>
      </c>
      <c r="R25" s="233"/>
      <c r="S25" s="65"/>
      <c r="T25" s="65"/>
      <c r="U25" s="223" t="str">
        <f t="shared" ref="U25:U33" si="42">IF(AND(R25="DISPONIBLE"),S25/T25*240000,IF(AND(R25="NO DISPONIBLE"),"N.D.","S.I."))</f>
        <v>S.I.</v>
      </c>
      <c r="V25" s="232"/>
      <c r="W25" s="66"/>
      <c r="X25" s="66"/>
      <c r="Y25" s="230" t="str">
        <f t="shared" ref="Y25:Y33" si="43">IF(AND(V25="DISPONIBLE"),W25/X25*240000,IF(AND(V25="NO DISPONIBLE"),"N.D.","S.I."))</f>
        <v>S.I.</v>
      </c>
      <c r="Z25" s="440"/>
      <c r="AA25" s="441"/>
      <c r="AB25" s="441"/>
      <c r="AC25" s="443" t="str">
        <f t="shared" ref="AC25:AC33" si="44">IF(AND(Z25="DISPONIBLE"),AA25/AB25*240000,IF(AND(Z25="NO DISPONIBLE"),"N.D.","S.I."))</f>
        <v>S.I.</v>
      </c>
      <c r="AD25" s="446"/>
      <c r="AE25" s="447"/>
      <c r="AF25" s="447"/>
      <c r="AG25" s="449" t="str">
        <f t="shared" ref="AG25:AG33" si="45">IF(AND(AD25="DISPONIBLE"),AE25/AF25*240000,IF(AND(AD25="NO DISPONIBLE"),"N.D.","S.I."))</f>
        <v>S.I.</v>
      </c>
      <c r="AH25" s="452"/>
      <c r="AI25" s="453"/>
      <c r="AJ25" s="453"/>
      <c r="AK25" s="455" t="str">
        <f t="shared" ref="AK25:AK33" si="46">IF(AND(AH25="DISPONIBLE"),AI25/AJ25*240000,IF(AND(AH25="NO DISPONIBLE"),"N.D.","S.I."))</f>
        <v>S.I.</v>
      </c>
      <c r="AL25" s="58"/>
    </row>
    <row r="26" spans="1:38" ht="58.5" customHeight="1" outlineLevel="1">
      <c r="A26" s="383" t="s">
        <v>77</v>
      </c>
      <c r="B26" s="208" t="s">
        <v>149</v>
      </c>
      <c r="C26" s="383" t="s">
        <v>846</v>
      </c>
      <c r="D26" s="121" t="s">
        <v>215</v>
      </c>
      <c r="E26" s="103" t="s">
        <v>0</v>
      </c>
      <c r="F26" s="212"/>
      <c r="G26" s="59"/>
      <c r="H26" s="59"/>
      <c r="I26" s="219" t="str">
        <f t="shared" si="39"/>
        <v>S.I.</v>
      </c>
      <c r="J26" s="235"/>
      <c r="K26" s="61"/>
      <c r="L26" s="61"/>
      <c r="M26" s="225" t="str">
        <f t="shared" si="40"/>
        <v>S.I.</v>
      </c>
      <c r="N26" s="234"/>
      <c r="O26" s="63"/>
      <c r="P26" s="63"/>
      <c r="Q26" s="228" t="str">
        <f t="shared" si="41"/>
        <v>S.I.</v>
      </c>
      <c r="R26" s="233"/>
      <c r="S26" s="65"/>
      <c r="T26" s="65"/>
      <c r="U26" s="223" t="str">
        <f t="shared" si="42"/>
        <v>S.I.</v>
      </c>
      <c r="V26" s="232"/>
      <c r="W26" s="66"/>
      <c r="X26" s="66"/>
      <c r="Y26" s="230" t="str">
        <f t="shared" si="43"/>
        <v>S.I.</v>
      </c>
      <c r="Z26" s="440"/>
      <c r="AA26" s="441"/>
      <c r="AB26" s="441"/>
      <c r="AC26" s="443" t="str">
        <f t="shared" si="44"/>
        <v>S.I.</v>
      </c>
      <c r="AD26" s="446"/>
      <c r="AE26" s="447"/>
      <c r="AF26" s="447"/>
      <c r="AG26" s="449" t="str">
        <f t="shared" si="45"/>
        <v>S.I.</v>
      </c>
      <c r="AH26" s="452"/>
      <c r="AI26" s="453"/>
      <c r="AJ26" s="453"/>
      <c r="AK26" s="455" t="str">
        <f t="shared" si="46"/>
        <v>S.I.</v>
      </c>
      <c r="AL26" s="58"/>
    </row>
    <row r="27" spans="1:38" ht="58.5" customHeight="1" outlineLevel="1">
      <c r="A27" s="383" t="s">
        <v>77</v>
      </c>
      <c r="B27" s="208" t="s">
        <v>149</v>
      </c>
      <c r="C27" s="383" t="s">
        <v>847</v>
      </c>
      <c r="D27" s="121" t="s">
        <v>216</v>
      </c>
      <c r="E27" s="103" t="s">
        <v>0</v>
      </c>
      <c r="F27" s="212"/>
      <c r="G27" s="59"/>
      <c r="H27" s="59"/>
      <c r="I27" s="219" t="str">
        <f t="shared" si="39"/>
        <v>S.I.</v>
      </c>
      <c r="J27" s="235"/>
      <c r="K27" s="61"/>
      <c r="L27" s="61"/>
      <c r="M27" s="225" t="str">
        <f t="shared" si="40"/>
        <v>S.I.</v>
      </c>
      <c r="N27" s="234"/>
      <c r="O27" s="63"/>
      <c r="P27" s="63"/>
      <c r="Q27" s="228" t="str">
        <f t="shared" si="41"/>
        <v>S.I.</v>
      </c>
      <c r="R27" s="233"/>
      <c r="S27" s="65"/>
      <c r="T27" s="65"/>
      <c r="U27" s="223" t="str">
        <f t="shared" si="42"/>
        <v>S.I.</v>
      </c>
      <c r="V27" s="232"/>
      <c r="W27" s="66"/>
      <c r="X27" s="66"/>
      <c r="Y27" s="230" t="str">
        <f t="shared" si="43"/>
        <v>S.I.</v>
      </c>
      <c r="Z27" s="440"/>
      <c r="AA27" s="441"/>
      <c r="AB27" s="441"/>
      <c r="AC27" s="443" t="str">
        <f t="shared" si="44"/>
        <v>S.I.</v>
      </c>
      <c r="AD27" s="446"/>
      <c r="AE27" s="447"/>
      <c r="AF27" s="447"/>
      <c r="AG27" s="449" t="str">
        <f t="shared" si="45"/>
        <v>S.I.</v>
      </c>
      <c r="AH27" s="452"/>
      <c r="AI27" s="453"/>
      <c r="AJ27" s="453"/>
      <c r="AK27" s="455" t="str">
        <f t="shared" si="46"/>
        <v>S.I.</v>
      </c>
      <c r="AL27" s="58"/>
    </row>
    <row r="28" spans="1:38" ht="58.5" customHeight="1" outlineLevel="1">
      <c r="A28" s="383" t="s">
        <v>77</v>
      </c>
      <c r="B28" s="208" t="s">
        <v>149</v>
      </c>
      <c r="C28" s="383" t="s">
        <v>848</v>
      </c>
      <c r="D28" s="121" t="s">
        <v>260</v>
      </c>
      <c r="E28" s="103" t="s">
        <v>0</v>
      </c>
      <c r="F28" s="212"/>
      <c r="G28" s="59"/>
      <c r="H28" s="59"/>
      <c r="I28" s="219" t="str">
        <f t="shared" si="39"/>
        <v>S.I.</v>
      </c>
      <c r="J28" s="235"/>
      <c r="K28" s="61"/>
      <c r="L28" s="61"/>
      <c r="M28" s="225" t="str">
        <f t="shared" si="40"/>
        <v>S.I.</v>
      </c>
      <c r="N28" s="234"/>
      <c r="O28" s="63"/>
      <c r="P28" s="63"/>
      <c r="Q28" s="228" t="str">
        <f t="shared" si="41"/>
        <v>S.I.</v>
      </c>
      <c r="R28" s="233"/>
      <c r="S28" s="65"/>
      <c r="T28" s="65"/>
      <c r="U28" s="223" t="str">
        <f t="shared" si="42"/>
        <v>S.I.</v>
      </c>
      <c r="V28" s="232"/>
      <c r="W28" s="66"/>
      <c r="X28" s="66"/>
      <c r="Y28" s="230" t="str">
        <f t="shared" si="43"/>
        <v>S.I.</v>
      </c>
      <c r="Z28" s="440"/>
      <c r="AA28" s="441"/>
      <c r="AB28" s="441"/>
      <c r="AC28" s="443" t="str">
        <f t="shared" si="44"/>
        <v>S.I.</v>
      </c>
      <c r="AD28" s="446"/>
      <c r="AE28" s="447"/>
      <c r="AF28" s="447"/>
      <c r="AG28" s="449" t="str">
        <f t="shared" si="45"/>
        <v>S.I.</v>
      </c>
      <c r="AH28" s="452"/>
      <c r="AI28" s="453"/>
      <c r="AJ28" s="453"/>
      <c r="AK28" s="455" t="str">
        <f t="shared" si="46"/>
        <v>S.I.</v>
      </c>
      <c r="AL28" s="58"/>
    </row>
    <row r="29" spans="1:38" ht="54" customHeight="1">
      <c r="A29" s="383" t="s">
        <v>78</v>
      </c>
      <c r="B29" s="208" t="s">
        <v>150</v>
      </c>
      <c r="C29" s="383">
        <v>1238</v>
      </c>
      <c r="D29" s="121" t="s">
        <v>201</v>
      </c>
      <c r="E29" s="103" t="s">
        <v>0</v>
      </c>
      <c r="F29" s="212"/>
      <c r="G29" s="214">
        <f>SUM(G31:G33)</f>
        <v>0</v>
      </c>
      <c r="H29" s="214">
        <f>SUM(H31:H33)</f>
        <v>0</v>
      </c>
      <c r="I29" s="219" t="str">
        <f t="shared" si="39"/>
        <v>S.I.</v>
      </c>
      <c r="J29" s="235"/>
      <c r="K29" s="226">
        <f>SUM(K31:K33)</f>
        <v>0</v>
      </c>
      <c r="L29" s="226">
        <f>SUM(L31:L33)</f>
        <v>0</v>
      </c>
      <c r="M29" s="225" t="str">
        <f t="shared" si="40"/>
        <v>S.I.</v>
      </c>
      <c r="N29" s="234"/>
      <c r="O29" s="68">
        <f>SUM(O31:O33)</f>
        <v>0</v>
      </c>
      <c r="P29" s="68">
        <f>SUM(P31:P33)</f>
        <v>0</v>
      </c>
      <c r="Q29" s="228" t="str">
        <f t="shared" si="41"/>
        <v>S.I.</v>
      </c>
      <c r="R29" s="233"/>
      <c r="S29" s="69">
        <f>SUM(S31:S33)</f>
        <v>0</v>
      </c>
      <c r="T29" s="69">
        <f>SUM(T31:T33)</f>
        <v>0</v>
      </c>
      <c r="U29" s="223" t="str">
        <f t="shared" si="42"/>
        <v>S.I.</v>
      </c>
      <c r="V29" s="232"/>
      <c r="W29" s="70">
        <f>SUM(W31:W33)</f>
        <v>0</v>
      </c>
      <c r="X29" s="70">
        <f>SUM(X31:X33)</f>
        <v>0</v>
      </c>
      <c r="Y29" s="230" t="str">
        <f t="shared" si="43"/>
        <v>S.I.</v>
      </c>
      <c r="Z29" s="440"/>
      <c r="AA29" s="442">
        <f>SUM(AA31:AA33)</f>
        <v>0</v>
      </c>
      <c r="AB29" s="442">
        <f>SUM(AB31:AB33)</f>
        <v>0</v>
      </c>
      <c r="AC29" s="443" t="str">
        <f t="shared" si="44"/>
        <v>S.I.</v>
      </c>
      <c r="AD29" s="446"/>
      <c r="AE29" s="448">
        <f>SUM(AE31:AE33)</f>
        <v>0</v>
      </c>
      <c r="AF29" s="448">
        <f>SUM(AF31:AF33)</f>
        <v>0</v>
      </c>
      <c r="AG29" s="449" t="str">
        <f t="shared" si="45"/>
        <v>S.I.</v>
      </c>
      <c r="AH29" s="452"/>
      <c r="AI29" s="454">
        <f>SUM(AI31:AI33)</f>
        <v>0</v>
      </c>
      <c r="AJ29" s="454">
        <f>SUM(AJ31:AJ33)</f>
        <v>0</v>
      </c>
      <c r="AK29" s="455" t="str">
        <f t="shared" si="46"/>
        <v>S.I.</v>
      </c>
      <c r="AL29" s="58"/>
    </row>
    <row r="30" spans="1:38" ht="54" customHeight="1" outlineLevel="1">
      <c r="A30" s="383" t="s">
        <v>78</v>
      </c>
      <c r="B30" s="208" t="s">
        <v>150</v>
      </c>
      <c r="C30" s="383">
        <v>1238</v>
      </c>
      <c r="D30" s="100" t="s">
        <v>580</v>
      </c>
      <c r="E30" s="103" t="s">
        <v>0</v>
      </c>
      <c r="F30" s="212"/>
      <c r="G30" s="59"/>
      <c r="H30" s="59"/>
      <c r="I30" s="219" t="str">
        <f t="shared" si="39"/>
        <v>S.I.</v>
      </c>
      <c r="J30" s="235"/>
      <c r="K30" s="61"/>
      <c r="L30" s="61"/>
      <c r="M30" s="225" t="str">
        <f t="shared" si="40"/>
        <v>S.I.</v>
      </c>
      <c r="N30" s="234"/>
      <c r="O30" s="63"/>
      <c r="P30" s="63"/>
      <c r="Q30" s="228" t="str">
        <f t="shared" si="41"/>
        <v>S.I.</v>
      </c>
      <c r="R30" s="233"/>
      <c r="S30" s="65"/>
      <c r="T30" s="65"/>
      <c r="U30" s="223" t="str">
        <f t="shared" si="42"/>
        <v>S.I.</v>
      </c>
      <c r="V30" s="232"/>
      <c r="W30" s="66"/>
      <c r="X30" s="66"/>
      <c r="Y30" s="230" t="str">
        <f t="shared" si="43"/>
        <v>S.I.</v>
      </c>
      <c r="Z30" s="440"/>
      <c r="AA30" s="441"/>
      <c r="AB30" s="441"/>
      <c r="AC30" s="443" t="str">
        <f t="shared" si="44"/>
        <v>S.I.</v>
      </c>
      <c r="AD30" s="446"/>
      <c r="AE30" s="447"/>
      <c r="AF30" s="447"/>
      <c r="AG30" s="449" t="str">
        <f t="shared" si="45"/>
        <v>S.I.</v>
      </c>
      <c r="AH30" s="452"/>
      <c r="AI30" s="453"/>
      <c r="AJ30" s="453"/>
      <c r="AK30" s="455" t="str">
        <f t="shared" si="46"/>
        <v>S.I.</v>
      </c>
      <c r="AL30" s="58"/>
    </row>
    <row r="31" spans="1:38" ht="54" customHeight="1" outlineLevel="1">
      <c r="A31" s="383" t="s">
        <v>78</v>
      </c>
      <c r="B31" s="208" t="s">
        <v>150</v>
      </c>
      <c r="C31" s="383" t="s">
        <v>849</v>
      </c>
      <c r="D31" s="121" t="s">
        <v>215</v>
      </c>
      <c r="E31" s="103" t="s">
        <v>0</v>
      </c>
      <c r="F31" s="212"/>
      <c r="G31" s="59"/>
      <c r="H31" s="59"/>
      <c r="I31" s="219" t="str">
        <f t="shared" si="39"/>
        <v>S.I.</v>
      </c>
      <c r="J31" s="235"/>
      <c r="K31" s="61"/>
      <c r="L31" s="61"/>
      <c r="M31" s="225" t="str">
        <f t="shared" si="40"/>
        <v>S.I.</v>
      </c>
      <c r="N31" s="234"/>
      <c r="O31" s="63"/>
      <c r="P31" s="63"/>
      <c r="Q31" s="228" t="str">
        <f t="shared" si="41"/>
        <v>S.I.</v>
      </c>
      <c r="R31" s="233"/>
      <c r="S31" s="65"/>
      <c r="T31" s="65"/>
      <c r="U31" s="223" t="str">
        <f t="shared" si="42"/>
        <v>S.I.</v>
      </c>
      <c r="V31" s="232"/>
      <c r="W31" s="66"/>
      <c r="X31" s="66"/>
      <c r="Y31" s="230" t="str">
        <f t="shared" si="43"/>
        <v>S.I.</v>
      </c>
      <c r="Z31" s="440"/>
      <c r="AA31" s="441"/>
      <c r="AB31" s="441"/>
      <c r="AC31" s="443" t="str">
        <f t="shared" si="44"/>
        <v>S.I.</v>
      </c>
      <c r="AD31" s="446"/>
      <c r="AE31" s="447"/>
      <c r="AF31" s="447"/>
      <c r="AG31" s="449" t="str">
        <f t="shared" si="45"/>
        <v>S.I.</v>
      </c>
      <c r="AH31" s="452"/>
      <c r="AI31" s="453"/>
      <c r="AJ31" s="453"/>
      <c r="AK31" s="455" t="str">
        <f t="shared" si="46"/>
        <v>S.I.</v>
      </c>
      <c r="AL31" s="58"/>
    </row>
    <row r="32" spans="1:38" ht="54" customHeight="1" outlineLevel="1">
      <c r="A32" s="383" t="s">
        <v>78</v>
      </c>
      <c r="B32" s="208" t="s">
        <v>150</v>
      </c>
      <c r="C32" s="383" t="s">
        <v>850</v>
      </c>
      <c r="D32" s="121" t="s">
        <v>216</v>
      </c>
      <c r="E32" s="103" t="s">
        <v>0</v>
      </c>
      <c r="F32" s="212"/>
      <c r="G32" s="59"/>
      <c r="H32" s="59"/>
      <c r="I32" s="219" t="str">
        <f t="shared" si="39"/>
        <v>S.I.</v>
      </c>
      <c r="J32" s="235"/>
      <c r="K32" s="61"/>
      <c r="L32" s="61"/>
      <c r="M32" s="225" t="str">
        <f t="shared" si="40"/>
        <v>S.I.</v>
      </c>
      <c r="N32" s="234"/>
      <c r="O32" s="63"/>
      <c r="P32" s="63"/>
      <c r="Q32" s="228" t="str">
        <f t="shared" si="41"/>
        <v>S.I.</v>
      </c>
      <c r="R32" s="233"/>
      <c r="S32" s="65"/>
      <c r="T32" s="65"/>
      <c r="U32" s="223" t="str">
        <f t="shared" si="42"/>
        <v>S.I.</v>
      </c>
      <c r="V32" s="232"/>
      <c r="W32" s="66"/>
      <c r="X32" s="66"/>
      <c r="Y32" s="230" t="str">
        <f t="shared" si="43"/>
        <v>S.I.</v>
      </c>
      <c r="Z32" s="440"/>
      <c r="AA32" s="441"/>
      <c r="AB32" s="441"/>
      <c r="AC32" s="443" t="str">
        <f t="shared" si="44"/>
        <v>S.I.</v>
      </c>
      <c r="AD32" s="446"/>
      <c r="AE32" s="447"/>
      <c r="AF32" s="447"/>
      <c r="AG32" s="449" t="str">
        <f t="shared" si="45"/>
        <v>S.I.</v>
      </c>
      <c r="AH32" s="452"/>
      <c r="AI32" s="453"/>
      <c r="AJ32" s="453"/>
      <c r="AK32" s="455" t="str">
        <f t="shared" si="46"/>
        <v>S.I.</v>
      </c>
      <c r="AL32" s="58"/>
    </row>
    <row r="33" spans="1:38" ht="54" customHeight="1" outlineLevel="1">
      <c r="A33" s="383" t="s">
        <v>78</v>
      </c>
      <c r="B33" s="208" t="s">
        <v>150</v>
      </c>
      <c r="C33" s="383" t="s">
        <v>851</v>
      </c>
      <c r="D33" s="121" t="s">
        <v>260</v>
      </c>
      <c r="E33" s="103" t="s">
        <v>0</v>
      </c>
      <c r="F33" s="212"/>
      <c r="G33" s="59"/>
      <c r="H33" s="59"/>
      <c r="I33" s="219" t="str">
        <f t="shared" si="39"/>
        <v>S.I.</v>
      </c>
      <c r="J33" s="235"/>
      <c r="K33" s="61"/>
      <c r="L33" s="61"/>
      <c r="M33" s="225" t="str">
        <f t="shared" si="40"/>
        <v>S.I.</v>
      </c>
      <c r="N33" s="234"/>
      <c r="O33" s="63"/>
      <c r="P33" s="63"/>
      <c r="Q33" s="228" t="str">
        <f t="shared" si="41"/>
        <v>S.I.</v>
      </c>
      <c r="R33" s="233"/>
      <c r="S33" s="65"/>
      <c r="T33" s="65"/>
      <c r="U33" s="223" t="str">
        <f t="shared" si="42"/>
        <v>S.I.</v>
      </c>
      <c r="V33" s="232"/>
      <c r="W33" s="66"/>
      <c r="X33" s="66"/>
      <c r="Y33" s="230" t="str">
        <f t="shared" si="43"/>
        <v>S.I.</v>
      </c>
      <c r="Z33" s="440"/>
      <c r="AA33" s="441"/>
      <c r="AB33" s="441"/>
      <c r="AC33" s="443" t="str">
        <f t="shared" si="44"/>
        <v>S.I.</v>
      </c>
      <c r="AD33" s="446"/>
      <c r="AE33" s="447"/>
      <c r="AF33" s="447"/>
      <c r="AG33" s="449" t="str">
        <f t="shared" si="45"/>
        <v>S.I.</v>
      </c>
      <c r="AH33" s="452"/>
      <c r="AI33" s="453"/>
      <c r="AJ33" s="453"/>
      <c r="AK33" s="455" t="str">
        <f t="shared" si="46"/>
        <v>S.I.</v>
      </c>
      <c r="AL33" s="58"/>
    </row>
    <row r="34" spans="1:38" ht="56.25" customHeight="1">
      <c r="A34" s="124" t="s">
        <v>671</v>
      </c>
      <c r="B34" s="184" t="s">
        <v>672</v>
      </c>
      <c r="C34" s="124">
        <v>1239</v>
      </c>
      <c r="D34" s="100" t="s">
        <v>201</v>
      </c>
      <c r="E34" s="100" t="s">
        <v>112</v>
      </c>
      <c r="F34" s="212"/>
      <c r="G34" s="59"/>
      <c r="H34" s="59"/>
      <c r="I34" s="219" t="str">
        <f t="shared" ref="I34" si="47">IF(AND(F34="DISPONIBLE"),G34/H34*100,IF(AND(F34="NO DISPONIBLE"),"N.D.","S.I."))</f>
        <v>S.I.</v>
      </c>
      <c r="J34" s="235"/>
      <c r="K34" s="61"/>
      <c r="L34" s="61"/>
      <c r="M34" s="225" t="str">
        <f t="shared" ref="M34" si="48">IF(AND(J34="DISPONIBLE"),K34/L34*100,IF(AND(J34="NO DISPONIBLE"),"N.D.","S.I."))</f>
        <v>S.I.</v>
      </c>
      <c r="N34" s="234"/>
      <c r="O34" s="63"/>
      <c r="P34" s="63"/>
      <c r="Q34" s="228" t="str">
        <f t="shared" ref="Q34" si="49">IF(AND(N34="DISPONIBLE"),O34/P34*100,IF(AND(N34="NO DISPONIBLE"),"N.D.","S.I."))</f>
        <v>S.I.</v>
      </c>
      <c r="R34" s="233"/>
      <c r="S34" s="65"/>
      <c r="T34" s="65"/>
      <c r="U34" s="223" t="str">
        <f t="shared" ref="U34" si="50">IF(AND(R34="DISPONIBLE"),S34/T34*100,IF(AND(R34="NO DISPONIBLE"),"N.D.","S.I."))</f>
        <v>S.I.</v>
      </c>
      <c r="V34" s="232"/>
      <c r="W34" s="66"/>
      <c r="X34" s="66"/>
      <c r="Y34" s="230" t="str">
        <f t="shared" ref="Y34" si="51">IF(AND(V34="DISPONIBLE"),W34/X34*100,IF(AND(V34="NO DISPONIBLE"),"N.D.","S.I."))</f>
        <v>S.I.</v>
      </c>
      <c r="Z34" s="440"/>
      <c r="AA34" s="441"/>
      <c r="AB34" s="441"/>
      <c r="AC34" s="443" t="str">
        <f t="shared" ref="AC34:AC37" si="52">IF(AND(Z34="DISPONIBLE"),AA34/AB34*100,IF(AND(Z34="NO DISPONIBLE"),"N.D.","S.I."))</f>
        <v>S.I.</v>
      </c>
      <c r="AD34" s="446"/>
      <c r="AE34" s="447"/>
      <c r="AF34" s="447"/>
      <c r="AG34" s="449" t="str">
        <f t="shared" ref="AG34:AG37" si="53">IF(AND(AD34="DISPONIBLE"),AE34/AF34*100,IF(AND(AD34="NO DISPONIBLE"),"N.D.","S.I."))</f>
        <v>S.I.</v>
      </c>
      <c r="AH34" s="452"/>
      <c r="AI34" s="453"/>
      <c r="AJ34" s="453"/>
      <c r="AK34" s="455" t="str">
        <f t="shared" ref="AK34:AK37" si="54">IF(AND(AH34="DISPONIBLE"),AI34/AJ34*100,IF(AND(AH34="NO DISPONIBLE"),"N.D.","S.I."))</f>
        <v>S.I.</v>
      </c>
      <c r="AL34" s="58"/>
    </row>
    <row r="35" spans="1:38" ht="56.25" customHeight="1">
      <c r="A35" s="124" t="s">
        <v>667</v>
      </c>
      <c r="B35" s="184" t="s">
        <v>668</v>
      </c>
      <c r="C35" s="124">
        <v>1713</v>
      </c>
      <c r="D35" s="100" t="s">
        <v>201</v>
      </c>
      <c r="E35" s="100" t="s">
        <v>112</v>
      </c>
      <c r="F35" s="212"/>
      <c r="G35" s="59"/>
      <c r="H35" s="59"/>
      <c r="I35" s="219" t="str">
        <f t="shared" ref="I35:I37" si="55">IF(AND(F35="DISPONIBLE"),G35/H35*100,IF(AND(F35="NO DISPONIBLE"),"N.D.","S.I."))</f>
        <v>S.I.</v>
      </c>
      <c r="J35" s="235"/>
      <c r="K35" s="61"/>
      <c r="L35" s="61"/>
      <c r="M35" s="225" t="str">
        <f t="shared" ref="M35:M37" si="56">IF(AND(J35="DISPONIBLE"),K35/L35*100,IF(AND(J35="NO DISPONIBLE"),"N.D.","S.I."))</f>
        <v>S.I.</v>
      </c>
      <c r="N35" s="234"/>
      <c r="O35" s="63"/>
      <c r="P35" s="63"/>
      <c r="Q35" s="228" t="str">
        <f t="shared" ref="Q35:Q37" si="57">IF(AND(N35="DISPONIBLE"),O35/P35*100,IF(AND(N35="NO DISPONIBLE"),"N.D.","S.I."))</f>
        <v>S.I.</v>
      </c>
      <c r="R35" s="233"/>
      <c r="S35" s="65"/>
      <c r="T35" s="65"/>
      <c r="U35" s="223" t="str">
        <f t="shared" ref="U35:U37" si="58">IF(AND(R35="DISPONIBLE"),S35/T35*100,IF(AND(R35="NO DISPONIBLE"),"N.D.","S.I."))</f>
        <v>S.I.</v>
      </c>
      <c r="V35" s="232"/>
      <c r="W35" s="66"/>
      <c r="X35" s="66"/>
      <c r="Y35" s="230" t="str">
        <f t="shared" ref="Y35:Y37" si="59">IF(AND(V35="DISPONIBLE"),W35/X35*100,IF(AND(V35="NO DISPONIBLE"),"N.D.","S.I."))</f>
        <v>S.I.</v>
      </c>
      <c r="Z35" s="440"/>
      <c r="AA35" s="441"/>
      <c r="AB35" s="441"/>
      <c r="AC35" s="443" t="str">
        <f t="shared" si="52"/>
        <v>S.I.</v>
      </c>
      <c r="AD35" s="446"/>
      <c r="AE35" s="447"/>
      <c r="AF35" s="447"/>
      <c r="AG35" s="449" t="str">
        <f t="shared" si="53"/>
        <v>S.I.</v>
      </c>
      <c r="AH35" s="452"/>
      <c r="AI35" s="453"/>
      <c r="AJ35" s="453"/>
      <c r="AK35" s="455" t="str">
        <f t="shared" si="54"/>
        <v>S.I.</v>
      </c>
      <c r="AL35" s="58"/>
    </row>
    <row r="36" spans="1:38" ht="99" customHeight="1" outlineLevel="1">
      <c r="A36" s="209" t="s">
        <v>667</v>
      </c>
      <c r="B36" s="184" t="s">
        <v>668</v>
      </c>
      <c r="C36" s="209" t="s">
        <v>852</v>
      </c>
      <c r="D36" s="388" t="s">
        <v>669</v>
      </c>
      <c r="E36" s="100" t="s">
        <v>112</v>
      </c>
      <c r="F36" s="212"/>
      <c r="G36" s="59"/>
      <c r="H36" s="59"/>
      <c r="I36" s="219" t="str">
        <f t="shared" si="55"/>
        <v>S.I.</v>
      </c>
      <c r="J36" s="235"/>
      <c r="K36" s="61"/>
      <c r="L36" s="61"/>
      <c r="M36" s="225" t="str">
        <f t="shared" si="56"/>
        <v>S.I.</v>
      </c>
      <c r="N36" s="234"/>
      <c r="O36" s="63"/>
      <c r="P36" s="63"/>
      <c r="Q36" s="228" t="str">
        <f t="shared" si="57"/>
        <v>S.I.</v>
      </c>
      <c r="R36" s="233"/>
      <c r="S36" s="65"/>
      <c r="T36" s="65"/>
      <c r="U36" s="223" t="str">
        <f t="shared" si="58"/>
        <v>S.I.</v>
      </c>
      <c r="V36" s="232"/>
      <c r="W36" s="66"/>
      <c r="X36" s="66"/>
      <c r="Y36" s="230" t="str">
        <f t="shared" si="59"/>
        <v>S.I.</v>
      </c>
      <c r="Z36" s="440"/>
      <c r="AA36" s="441"/>
      <c r="AB36" s="441"/>
      <c r="AC36" s="443" t="str">
        <f t="shared" si="52"/>
        <v>S.I.</v>
      </c>
      <c r="AD36" s="446"/>
      <c r="AE36" s="447"/>
      <c r="AF36" s="447"/>
      <c r="AG36" s="449" t="str">
        <f t="shared" si="53"/>
        <v>S.I.</v>
      </c>
      <c r="AH36" s="452"/>
      <c r="AI36" s="453"/>
      <c r="AJ36" s="453"/>
      <c r="AK36" s="455" t="str">
        <f t="shared" si="54"/>
        <v>S.I.</v>
      </c>
      <c r="AL36" s="58"/>
    </row>
    <row r="37" spans="1:38" ht="66" customHeight="1" outlineLevel="1">
      <c r="A37" s="209" t="s">
        <v>667</v>
      </c>
      <c r="B37" s="184" t="s">
        <v>668</v>
      </c>
      <c r="C37" s="209" t="s">
        <v>853</v>
      </c>
      <c r="D37" s="388" t="s">
        <v>670</v>
      </c>
      <c r="E37" s="100" t="s">
        <v>112</v>
      </c>
      <c r="F37" s="212"/>
      <c r="G37" s="59"/>
      <c r="H37" s="59"/>
      <c r="I37" s="219" t="str">
        <f t="shared" si="55"/>
        <v>S.I.</v>
      </c>
      <c r="J37" s="235"/>
      <c r="K37" s="61"/>
      <c r="L37" s="61"/>
      <c r="M37" s="225" t="str">
        <f t="shared" si="56"/>
        <v>S.I.</v>
      </c>
      <c r="N37" s="234"/>
      <c r="O37" s="63"/>
      <c r="P37" s="63"/>
      <c r="Q37" s="228" t="str">
        <f t="shared" si="57"/>
        <v>S.I.</v>
      </c>
      <c r="R37" s="233"/>
      <c r="S37" s="65"/>
      <c r="T37" s="65"/>
      <c r="U37" s="223" t="str">
        <f t="shared" si="58"/>
        <v>S.I.</v>
      </c>
      <c r="V37" s="232"/>
      <c r="W37" s="66"/>
      <c r="X37" s="66"/>
      <c r="Y37" s="230" t="str">
        <f t="shared" si="59"/>
        <v>S.I.</v>
      </c>
      <c r="Z37" s="440"/>
      <c r="AA37" s="441"/>
      <c r="AB37" s="441"/>
      <c r="AC37" s="443" t="str">
        <f t="shared" si="52"/>
        <v>S.I.</v>
      </c>
      <c r="AD37" s="446"/>
      <c r="AE37" s="447"/>
      <c r="AF37" s="447"/>
      <c r="AG37" s="449" t="str">
        <f t="shared" si="53"/>
        <v>S.I.</v>
      </c>
      <c r="AH37" s="452"/>
      <c r="AI37" s="453"/>
      <c r="AJ37" s="453"/>
      <c r="AK37" s="455" t="str">
        <f t="shared" si="54"/>
        <v>S.I.</v>
      </c>
      <c r="AL37" s="58"/>
    </row>
    <row r="38" spans="1:38" ht="25.5">
      <c r="A38" s="383" t="s">
        <v>561</v>
      </c>
      <c r="B38" s="125" t="s">
        <v>193</v>
      </c>
      <c r="C38" s="383">
        <v>1240</v>
      </c>
      <c r="D38" s="103" t="s">
        <v>201</v>
      </c>
      <c r="E38" s="103" t="s">
        <v>0</v>
      </c>
      <c r="F38" s="212"/>
      <c r="G38" s="213"/>
      <c r="H38" s="216"/>
      <c r="I38" s="219" t="str">
        <f t="shared" ref="I38" si="60">IF(AND(F38="DISPONIBLE"),G38,IF(AND(F38="NO DISPONIBLE"),"N.D.","S.I."))</f>
        <v>S.I.</v>
      </c>
      <c r="J38" s="235"/>
      <c r="K38" s="61"/>
      <c r="L38" s="224"/>
      <c r="M38" s="225" t="str">
        <f t="shared" ref="M38" si="61">IF(AND(J38="DISPONIBLE"),K38,IF(AND(J38="NO DISPONIBLE"),"N.D.","S.I."))</f>
        <v>S.I.</v>
      </c>
      <c r="N38" s="234"/>
      <c r="O38" s="63"/>
      <c r="P38" s="227"/>
      <c r="Q38" s="228" t="str">
        <f t="shared" ref="Q38" si="62">IF(AND(N38="DISPONIBLE"),O38,IF(AND(N38="NO DISPONIBLE"),"N.D.","S.I."))</f>
        <v>S.I.</v>
      </c>
      <c r="R38" s="233"/>
      <c r="S38" s="65"/>
      <c r="T38" s="222"/>
      <c r="U38" s="223" t="str">
        <f t="shared" ref="U38" si="63">IF(AND(R38="DISPONIBLE"),S38,IF(AND(R38="NO DISPONIBLE"),"N.D.","S.I."))</f>
        <v>S.I.</v>
      </c>
      <c r="V38" s="232"/>
      <c r="W38" s="66"/>
      <c r="X38" s="229"/>
      <c r="Y38" s="230" t="str">
        <f t="shared" ref="Y38" si="64">IF(AND(V38="DISPONIBLE"),W38,IF(AND(V38="NO DISPONIBLE"),"N.D.","S.I."))</f>
        <v>S.I.</v>
      </c>
      <c r="Z38" s="440"/>
      <c r="AA38" s="441"/>
      <c r="AB38" s="465"/>
      <c r="AC38" s="443" t="str">
        <f t="shared" ref="AC38" si="65">IF(AND(Z38="DISPONIBLE"),AA38,IF(AND(Z38="NO DISPONIBLE"),"N.D.","S.I."))</f>
        <v>S.I.</v>
      </c>
      <c r="AD38" s="446"/>
      <c r="AE38" s="447"/>
      <c r="AF38" s="468"/>
      <c r="AG38" s="449" t="str">
        <f t="shared" ref="AG38" si="66">IF(AND(AD38="DISPONIBLE"),AE38,IF(AND(AD38="NO DISPONIBLE"),"N.D.","S.I."))</f>
        <v>S.I.</v>
      </c>
      <c r="AH38" s="452"/>
      <c r="AI38" s="453"/>
      <c r="AJ38" s="473"/>
      <c r="AK38" s="455" t="str">
        <f t="shared" ref="AK38" si="67">IF(AND(AH38="DISPONIBLE"),AI38,IF(AND(AH38="NO DISPONIBLE"),"N.D.","S.I."))</f>
        <v>S.I.</v>
      </c>
      <c r="AL38" s="58"/>
    </row>
    <row r="39" spans="1:38" ht="67.5">
      <c r="A39" s="209" t="s">
        <v>673</v>
      </c>
      <c r="B39" s="210" t="s">
        <v>674</v>
      </c>
      <c r="C39" s="209">
        <v>1241</v>
      </c>
      <c r="D39" s="211" t="s">
        <v>201</v>
      </c>
      <c r="E39" s="103" t="s">
        <v>112</v>
      </c>
      <c r="F39" s="212"/>
      <c r="G39" s="59"/>
      <c r="H39" s="59"/>
      <c r="I39" s="219" t="str">
        <f t="shared" ref="I39:I41" si="68">IF(AND(F39="DISPONIBLE"),G39/H39*100,IF(AND(F39="NO DISPONIBLE"),"N.D.","S.I."))</f>
        <v>S.I.</v>
      </c>
      <c r="J39" s="235"/>
      <c r="K39" s="61"/>
      <c r="L39" s="61"/>
      <c r="M39" s="225" t="str">
        <f t="shared" ref="M39:M41" si="69">IF(AND(J39="DISPONIBLE"),K39/L39*100,IF(AND(J39="NO DISPONIBLE"),"N.D.","S.I."))</f>
        <v>S.I.</v>
      </c>
      <c r="N39" s="234"/>
      <c r="O39" s="63"/>
      <c r="P39" s="63"/>
      <c r="Q39" s="228" t="str">
        <f t="shared" ref="Q39:Q41" si="70">IF(AND(N39="DISPONIBLE"),O39/P39*100,IF(AND(N39="NO DISPONIBLE"),"N.D.","S.I."))</f>
        <v>S.I.</v>
      </c>
      <c r="R39" s="233"/>
      <c r="S39" s="65"/>
      <c r="T39" s="65"/>
      <c r="U39" s="223" t="str">
        <f t="shared" ref="U39:U41" si="71">IF(AND(R39="DISPONIBLE"),S39/T39*100,IF(AND(R39="NO DISPONIBLE"),"N.D.","S.I."))</f>
        <v>S.I.</v>
      </c>
      <c r="V39" s="232"/>
      <c r="W39" s="66"/>
      <c r="X39" s="66"/>
      <c r="Y39" s="230" t="str">
        <f t="shared" ref="Y39:Y41" si="72">IF(AND(V39="DISPONIBLE"),W39/X39*100,IF(AND(V39="NO DISPONIBLE"),"N.D.","S.I."))</f>
        <v>S.I.</v>
      </c>
      <c r="Z39" s="440"/>
      <c r="AA39" s="441"/>
      <c r="AB39" s="441"/>
      <c r="AC39" s="443" t="str">
        <f t="shared" ref="AC39:AC41" si="73">IF(AND(Z39="DISPONIBLE"),AA39/AB39*100,IF(AND(Z39="NO DISPONIBLE"),"N.D.","S.I."))</f>
        <v>S.I.</v>
      </c>
      <c r="AD39" s="446"/>
      <c r="AE39" s="447"/>
      <c r="AF39" s="447"/>
      <c r="AG39" s="449" t="str">
        <f t="shared" ref="AG39:AG41" si="74">IF(AND(AD39="DISPONIBLE"),AE39/AF39*100,IF(AND(AD39="NO DISPONIBLE"),"N.D.","S.I."))</f>
        <v>S.I.</v>
      </c>
      <c r="AH39" s="452"/>
      <c r="AI39" s="453"/>
      <c r="AJ39" s="453"/>
      <c r="AK39" s="455" t="str">
        <f t="shared" ref="AK39:AK41" si="75">IF(AND(AH39="DISPONIBLE"),AI39/AJ39*100,IF(AND(AH39="NO DISPONIBLE"),"N.D.","S.I."))</f>
        <v>S.I.</v>
      </c>
      <c r="AL39" s="58"/>
    </row>
    <row r="40" spans="1:38" ht="67.5">
      <c r="A40" s="124" t="s">
        <v>211</v>
      </c>
      <c r="B40" s="206" t="s">
        <v>151</v>
      </c>
      <c r="C40" s="124">
        <v>1242</v>
      </c>
      <c r="D40" s="100" t="s">
        <v>201</v>
      </c>
      <c r="E40" s="122" t="s">
        <v>112</v>
      </c>
      <c r="F40" s="212"/>
      <c r="G40" s="59"/>
      <c r="H40" s="59"/>
      <c r="I40" s="219" t="str">
        <f t="shared" si="68"/>
        <v>S.I.</v>
      </c>
      <c r="J40" s="235"/>
      <c r="K40" s="61"/>
      <c r="L40" s="61"/>
      <c r="M40" s="225" t="str">
        <f t="shared" si="69"/>
        <v>S.I.</v>
      </c>
      <c r="N40" s="234"/>
      <c r="O40" s="63"/>
      <c r="P40" s="63"/>
      <c r="Q40" s="228" t="str">
        <f t="shared" si="70"/>
        <v>S.I.</v>
      </c>
      <c r="R40" s="233"/>
      <c r="S40" s="65"/>
      <c r="T40" s="65"/>
      <c r="U40" s="223" t="str">
        <f t="shared" si="71"/>
        <v>S.I.</v>
      </c>
      <c r="V40" s="232"/>
      <c r="W40" s="66"/>
      <c r="X40" s="66"/>
      <c r="Y40" s="230" t="str">
        <f t="shared" si="72"/>
        <v>S.I.</v>
      </c>
      <c r="Z40" s="440"/>
      <c r="AA40" s="441"/>
      <c r="AB40" s="441"/>
      <c r="AC40" s="443" t="str">
        <f t="shared" si="73"/>
        <v>S.I.</v>
      </c>
      <c r="AD40" s="446"/>
      <c r="AE40" s="447"/>
      <c r="AF40" s="447"/>
      <c r="AG40" s="449" t="str">
        <f t="shared" si="74"/>
        <v>S.I.</v>
      </c>
      <c r="AH40" s="452"/>
      <c r="AI40" s="453"/>
      <c r="AJ40" s="453"/>
      <c r="AK40" s="455" t="str">
        <f t="shared" si="75"/>
        <v>S.I.</v>
      </c>
      <c r="AL40" s="58"/>
    </row>
    <row r="41" spans="1:38" ht="67.5">
      <c r="A41" s="124" t="s">
        <v>79</v>
      </c>
      <c r="B41" s="206" t="s">
        <v>152</v>
      </c>
      <c r="C41" s="124">
        <v>1243</v>
      </c>
      <c r="D41" s="100" t="s">
        <v>201</v>
      </c>
      <c r="E41" s="122" t="s">
        <v>112</v>
      </c>
      <c r="F41" s="212"/>
      <c r="G41" s="59"/>
      <c r="H41" s="59"/>
      <c r="I41" s="219" t="str">
        <f t="shared" si="68"/>
        <v>S.I.</v>
      </c>
      <c r="J41" s="235"/>
      <c r="K41" s="61"/>
      <c r="L41" s="61"/>
      <c r="M41" s="225" t="str">
        <f t="shared" si="69"/>
        <v>S.I.</v>
      </c>
      <c r="N41" s="234"/>
      <c r="O41" s="63"/>
      <c r="P41" s="63"/>
      <c r="Q41" s="228" t="str">
        <f t="shared" si="70"/>
        <v>S.I.</v>
      </c>
      <c r="R41" s="233"/>
      <c r="S41" s="65"/>
      <c r="T41" s="65"/>
      <c r="U41" s="223" t="str">
        <f t="shared" si="71"/>
        <v>S.I.</v>
      </c>
      <c r="V41" s="232"/>
      <c r="W41" s="66"/>
      <c r="X41" s="66"/>
      <c r="Y41" s="230" t="str">
        <f t="shared" si="72"/>
        <v>S.I.</v>
      </c>
      <c r="Z41" s="440"/>
      <c r="AA41" s="441"/>
      <c r="AB41" s="441"/>
      <c r="AC41" s="443" t="str">
        <f t="shared" si="73"/>
        <v>S.I.</v>
      </c>
      <c r="AD41" s="446"/>
      <c r="AE41" s="447"/>
      <c r="AF41" s="447"/>
      <c r="AG41" s="449" t="str">
        <f t="shared" si="74"/>
        <v>S.I.</v>
      </c>
      <c r="AH41" s="452"/>
      <c r="AI41" s="453"/>
      <c r="AJ41" s="453"/>
      <c r="AK41" s="455" t="str">
        <f t="shared" si="75"/>
        <v>S.I.</v>
      </c>
      <c r="AL41" s="58"/>
    </row>
    <row r="63" spans="1:1">
      <c r="A63" s="174"/>
    </row>
  </sheetData>
  <sheetProtection algorithmName="SHA-512" hashValue="XfexcLrPvwdbYGiD1mUUtgCAdkOPqugHJTAC8mfU8HmGU74CMdKPOhN2BiUI0888uW9cf8EYQYe8L5FnBdzPQw==" saltValue="wlCouoEQsGkLgryFdpQXEg==" spinCount="100000" sheet="1" objects="1" scenarios="1"/>
  <conditionalFormatting sqref="F7:F9 J7:J9 N7:N9 R7:R9 V7:V9 F15:F18 J15:J18 N15:N18 R15:R18 V15:V18 V26:V29 R26:R29 N26:N29 J26:J29 F26:F29 F31:F34 J31:J34 N31:N34 R31:R34 V31:V34 V20:V24 R20:R24 N20:N24 J20:J24 F20:F24 V11:V13 R11:R13 N11:N13 J11:J13 F11:F13 V38:V41 R38:R41 N38:N41 J38:J41 F38:F41">
    <cfRule type="expression" dxfId="878" priority="43">
      <formula>"SIN DILIGENCIAR"</formula>
    </cfRule>
  </conditionalFormatting>
  <conditionalFormatting sqref="V14 R14 N14 J14 F14">
    <cfRule type="expression" dxfId="877" priority="30">
      <formula>"SIN DILIGENCIAR"</formula>
    </cfRule>
  </conditionalFormatting>
  <conditionalFormatting sqref="F25 J25 N25 R25 V25">
    <cfRule type="expression" dxfId="876" priority="28">
      <formula>"SIN DILIGENCIAR"</formula>
    </cfRule>
  </conditionalFormatting>
  <conditionalFormatting sqref="V30 R30 N30 J30 F30">
    <cfRule type="expression" dxfId="875" priority="27">
      <formula>"SIN DILIGENCIAR"</formula>
    </cfRule>
  </conditionalFormatting>
  <conditionalFormatting sqref="V19 R19 N19 J19 F19">
    <cfRule type="expression" dxfId="874" priority="26">
      <formula>"SIN DILIGENCIAR"</formula>
    </cfRule>
  </conditionalFormatting>
  <conditionalFormatting sqref="V10 R10 N10 J10 F10">
    <cfRule type="expression" dxfId="873" priority="25">
      <formula>"SIN DILIGENCIAR"</formula>
    </cfRule>
  </conditionalFormatting>
  <conditionalFormatting sqref="F35:F37 J35:J37 N35:N37 R35:R37 V35:V37">
    <cfRule type="expression" dxfId="872" priority="24">
      <formula>"SIN DILIGENCIAR"</formula>
    </cfRule>
  </conditionalFormatting>
  <conditionalFormatting sqref="Z7:Z9 Z15:Z18 Z26:Z29 Z31:Z34 Z20:Z24 Z11:Z13 Z38:Z41">
    <cfRule type="expression" dxfId="871" priority="21">
      <formula>"SIN DILIGENCIAR"</formula>
    </cfRule>
  </conditionalFormatting>
  <conditionalFormatting sqref="Z14">
    <cfRule type="expression" dxfId="870" priority="20">
      <formula>"SIN DILIGENCIAR"</formula>
    </cfRule>
  </conditionalFormatting>
  <conditionalFormatting sqref="Z25">
    <cfRule type="expression" dxfId="869" priority="19">
      <formula>"SIN DILIGENCIAR"</formula>
    </cfRule>
  </conditionalFormatting>
  <conditionalFormatting sqref="Z30">
    <cfRule type="expression" dxfId="868" priority="18">
      <formula>"SIN DILIGENCIAR"</formula>
    </cfRule>
  </conditionalFormatting>
  <conditionalFormatting sqref="Z19">
    <cfRule type="expression" dxfId="867" priority="17">
      <formula>"SIN DILIGENCIAR"</formula>
    </cfRule>
  </conditionalFormatting>
  <conditionalFormatting sqref="Z10">
    <cfRule type="expression" dxfId="866" priority="16">
      <formula>"SIN DILIGENCIAR"</formula>
    </cfRule>
  </conditionalFormatting>
  <conditionalFormatting sqref="Z35:Z37">
    <cfRule type="expression" dxfId="865" priority="15">
      <formula>"SIN DILIGENCIAR"</formula>
    </cfRule>
  </conditionalFormatting>
  <conditionalFormatting sqref="AD7:AD9 AD15:AD18 AD26:AD29 AD31:AD34 AD20:AD24 AD11:AD13 AD38:AD41">
    <cfRule type="expression" dxfId="864" priority="14">
      <formula>"SIN DILIGENCIAR"</formula>
    </cfRule>
  </conditionalFormatting>
  <conditionalFormatting sqref="AD14">
    <cfRule type="expression" dxfId="863" priority="13">
      <formula>"SIN DILIGENCIAR"</formula>
    </cfRule>
  </conditionalFormatting>
  <conditionalFormatting sqref="AD25">
    <cfRule type="expression" dxfId="862" priority="12">
      <formula>"SIN DILIGENCIAR"</formula>
    </cfRule>
  </conditionalFormatting>
  <conditionalFormatting sqref="AD30">
    <cfRule type="expression" dxfId="861" priority="11">
      <formula>"SIN DILIGENCIAR"</formula>
    </cfRule>
  </conditionalFormatting>
  <conditionalFormatting sqref="AD19">
    <cfRule type="expression" dxfId="860" priority="10">
      <formula>"SIN DILIGENCIAR"</formula>
    </cfRule>
  </conditionalFormatting>
  <conditionalFormatting sqref="AD10">
    <cfRule type="expression" dxfId="859" priority="9">
      <formula>"SIN DILIGENCIAR"</formula>
    </cfRule>
  </conditionalFormatting>
  <conditionalFormatting sqref="AD35:AD37">
    <cfRule type="expression" dxfId="858" priority="8">
      <formula>"SIN DILIGENCIAR"</formula>
    </cfRule>
  </conditionalFormatting>
  <conditionalFormatting sqref="AH7:AH9 AH15:AH18 AH26:AH29 AH31:AH34 AH20:AH24 AH11:AH13 AH38:AH41">
    <cfRule type="expression" dxfId="857" priority="7">
      <formula>"SIN DILIGENCIAR"</formula>
    </cfRule>
  </conditionalFormatting>
  <conditionalFormatting sqref="AH14">
    <cfRule type="expression" dxfId="856" priority="6">
      <formula>"SIN DILIGENCIAR"</formula>
    </cfRule>
  </conditionalFormatting>
  <conditionalFormatting sqref="AH25">
    <cfRule type="expression" dxfId="855" priority="5">
      <formula>"SIN DILIGENCIAR"</formula>
    </cfRule>
  </conditionalFormatting>
  <conditionalFormatting sqref="AH30">
    <cfRule type="expression" dxfId="854" priority="4">
      <formula>"SIN DILIGENCIAR"</formula>
    </cfRule>
  </conditionalFormatting>
  <conditionalFormatting sqref="AH19">
    <cfRule type="expression" dxfId="853" priority="3">
      <formula>"SIN DILIGENCIAR"</formula>
    </cfRule>
  </conditionalFormatting>
  <conditionalFormatting sqref="AH10">
    <cfRule type="expression" dxfId="852" priority="2">
      <formula>"SIN DILIGENCIAR"</formula>
    </cfRule>
  </conditionalFormatting>
  <conditionalFormatting sqref="AH35:AH37">
    <cfRule type="expression" dxfId="851" priority="1">
      <formula>"SIN DILIGENCIAR"</formula>
    </cfRule>
  </conditionalFormatting>
  <dataValidations count="2">
    <dataValidation allowBlank="1" showInputMessage="1" showErrorMessage="1" promptTitle="consolidado sin desagregación" prompt="Ingrese información en esta celda cuando no cuente con el indicador por cada nivel de desagregación" sqref="G14:H14 K14:L14 O14:P14 S14:T14 W14:X14 K18:L18 O18:P18 S18:T18 W18:X18 W30:X30 G25:H25 K25:L25 O25:P25 S25:T25 W25:X25 G30:H30 K30:L30 O30:P30 S30:T30 G18:H18 AA14:AB14 AA18:AB18 AA30:AB30 AA25:AB25 AE14:AF14 AE18:AF18 AE30:AF30 AE25:AF25 AI14:AJ14 AI18:AJ18 AI30:AJ30 AI25:AJ25" xr:uid="{00000000-0002-0000-0A00-000000000000}"/>
    <dataValidation type="list" allowBlank="1" showInputMessage="1" showErrorMessage="1" sqref="F8:F41 AD8:AD41 V8:V41 R8:R41 N8:N41 J8:J41 Z8:Z41 AH8:AH41" xr:uid="{00000000-0002-0000-0A00-000001000000}">
      <formula1>$AO$1:$AO$2</formula1>
    </dataValidation>
  </dataValidations>
  <pageMargins left="0.70866141732283472" right="0.70866141732283472" top="0.74803149606299213" bottom="0.74803149606299213" header="0.31496062992125984" footer="0.31496062992125984"/>
  <pageSetup paperSize="5" scale="78" orientation="landscape" r:id="rId1"/>
  <headerFooter>
    <oddHeader>&amp;C&amp;"Arial,Negrita"SOLICITUD DE INFORMACIÓN E INDICADORES INSTITUCIONALES
Tabla a.9. Información de Talento Humano</oddHeader>
    <oddFooter>&amp;L&amp;"Arial,Normal"&amp;10F-PS-055
Versión 00
&amp;CPágina &amp;P de &amp;N</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3">
    <tabColor rgb="FFFFFF00"/>
  </sheetPr>
  <dimension ref="A1:AO53"/>
  <sheetViews>
    <sheetView zoomScaleNormal="100" workbookViewId="0">
      <pane xSplit="5" ySplit="7" topLeftCell="F8" activePane="bottomRight" state="frozen"/>
      <selection pane="topRight" activeCell="F1" sqref="F1"/>
      <selection pane="bottomLeft" activeCell="A8" sqref="A8"/>
      <selection pane="bottomRight"/>
    </sheetView>
  </sheetViews>
  <sheetFormatPr baseColWidth="10" defaultRowHeight="14.25" outlineLevelRow="1"/>
  <cols>
    <col min="1" max="1" width="26.85546875" style="71" customWidth="1"/>
    <col min="2" max="2" width="23" style="78" customWidth="1"/>
    <col min="3" max="3" width="15.7109375" style="54" customWidth="1"/>
    <col min="4" max="4" width="12.85546875" style="54" customWidth="1"/>
    <col min="5" max="5" width="14.85546875" style="54" customWidth="1"/>
    <col min="6" max="6" width="16.140625" style="55" customWidth="1"/>
    <col min="7" max="7" width="15.7109375" style="55" customWidth="1"/>
    <col min="8" max="8" width="15.7109375" style="220" customWidth="1"/>
    <col min="9" max="9" width="14.85546875" style="54" customWidth="1"/>
    <col min="10" max="10" width="16.42578125" style="55" bestFit="1" customWidth="1"/>
    <col min="11" max="11" width="16.85546875" style="55" bestFit="1" customWidth="1"/>
    <col min="12" max="12" width="16.42578125" style="56" bestFit="1" customWidth="1"/>
    <col min="13" max="13" width="14.85546875" style="54" customWidth="1"/>
    <col min="14" max="14" width="17" style="55" bestFit="1" customWidth="1"/>
    <col min="15" max="15" width="17.140625" style="55" bestFit="1" customWidth="1"/>
    <col min="16" max="16" width="16.42578125" style="57" bestFit="1" customWidth="1"/>
    <col min="17" max="17" width="14.85546875" style="54" customWidth="1"/>
    <col min="18" max="18" width="16.42578125" style="55" bestFit="1" customWidth="1"/>
    <col min="19" max="19" width="17.140625" style="55" bestFit="1" customWidth="1"/>
    <col min="20" max="20" width="16.42578125" style="57" bestFit="1" customWidth="1"/>
    <col min="21" max="21" width="14.85546875" style="54" customWidth="1"/>
    <col min="22" max="22" width="16.42578125" style="55" bestFit="1" customWidth="1"/>
    <col min="23" max="23" width="17.140625" style="55" bestFit="1" customWidth="1"/>
    <col min="24" max="24" width="16.42578125" style="57" bestFit="1" customWidth="1"/>
    <col min="25" max="25" width="17.140625" style="54" customWidth="1"/>
    <col min="26" max="26" width="16.42578125" style="55" bestFit="1" customWidth="1"/>
    <col min="27" max="27" width="17.140625" style="55" bestFit="1" customWidth="1"/>
    <col min="28" max="28" width="16.42578125" style="57" bestFit="1" customWidth="1"/>
    <col min="29" max="29" width="17.140625" style="54" customWidth="1"/>
    <col min="30" max="30" width="16.42578125" style="55" bestFit="1" customWidth="1"/>
    <col min="31" max="31" width="17.140625" style="55" bestFit="1" customWidth="1"/>
    <col min="32" max="32" width="16.42578125" style="57" bestFit="1" customWidth="1"/>
    <col min="33" max="33" width="17.140625" style="54" customWidth="1"/>
    <col min="34" max="34" width="16.42578125" style="55" bestFit="1" customWidth="1"/>
    <col min="35" max="35" width="17.140625" style="55" bestFit="1" customWidth="1"/>
    <col min="36" max="36" width="16.42578125" style="57" bestFit="1" customWidth="1"/>
    <col min="37" max="37" width="17.140625" style="54" customWidth="1"/>
    <col min="38" max="16384" width="11.42578125" style="54"/>
  </cols>
  <sheetData>
    <row r="1" spans="1:41" ht="15">
      <c r="AO1" s="379" t="s">
        <v>447</v>
      </c>
    </row>
    <row r="2" spans="1:41" ht="15">
      <c r="AO2" s="379" t="s">
        <v>263</v>
      </c>
    </row>
    <row r="7" spans="1:41" s="262" customFormat="1" ht="76.5" customHeight="1">
      <c r="A7" s="97" t="s">
        <v>256</v>
      </c>
      <c r="B7" s="97" t="s">
        <v>108</v>
      </c>
      <c r="C7" s="410" t="s">
        <v>540</v>
      </c>
      <c r="D7" s="98" t="s">
        <v>558</v>
      </c>
      <c r="E7" s="98" t="s">
        <v>159</v>
      </c>
      <c r="F7" s="152" t="s">
        <v>446</v>
      </c>
      <c r="G7" s="142" t="str">
        <f>+'TABLA a.1'!G7</f>
        <v>Numerador (elemento a) 2012</v>
      </c>
      <c r="H7" s="142" t="str">
        <f>+'TABLA a.1'!H7</f>
        <v>Denominador (elemento b) 2012</v>
      </c>
      <c r="I7" s="194" t="str">
        <f>+'TABLA a.1'!I7</f>
        <v>Resultado 2012</v>
      </c>
      <c r="J7" s="153" t="s">
        <v>446</v>
      </c>
      <c r="K7" s="146" t="str">
        <f>+'TABLA a.1'!K7</f>
        <v>Numerador (elemento a) 2013</v>
      </c>
      <c r="L7" s="146" t="str">
        <f>+'TABLA a.1'!L7</f>
        <v>Denominador (elemento b) 2013</v>
      </c>
      <c r="M7" s="146" t="str">
        <f>+'TABLA a.1'!M7</f>
        <v>Resultado 2013</v>
      </c>
      <c r="N7" s="154" t="s">
        <v>446</v>
      </c>
      <c r="O7" s="169" t="str">
        <f>+'TABLA a.1'!O7</f>
        <v>Numerador (elemento a) 2014</v>
      </c>
      <c r="P7" s="169" t="str">
        <f>+'TABLA a.1'!P7</f>
        <v>Denominador (elemento b) 2014</v>
      </c>
      <c r="Q7" s="169" t="str">
        <f>+'TABLA a.1'!Q7</f>
        <v>Resultado 2014</v>
      </c>
      <c r="R7" s="155" t="s">
        <v>446</v>
      </c>
      <c r="S7" s="171" t="str">
        <f>+'TABLA a.1'!S7</f>
        <v>Numerador (elemento a) 2015</v>
      </c>
      <c r="T7" s="171" t="str">
        <f>+'TABLA a.1'!T7</f>
        <v>Denominador (elemento b) 2015</v>
      </c>
      <c r="U7" s="171" t="str">
        <f>+'TABLA a.1'!U7</f>
        <v>Resultado 2015</v>
      </c>
      <c r="V7" s="156" t="s">
        <v>446</v>
      </c>
      <c r="W7" s="173" t="str">
        <f>+'TABLA a.1'!W7</f>
        <v>Numerador (elemento a)  2016</v>
      </c>
      <c r="X7" s="173" t="str">
        <f>+'TABLA a.1'!X7</f>
        <v>Denominador (elemento b)  2016</v>
      </c>
      <c r="Y7" s="173" t="str">
        <f>+'TABLA a.1'!Y7</f>
        <v>Resultado  2016</v>
      </c>
      <c r="Z7" s="461" t="s">
        <v>446</v>
      </c>
      <c r="AA7" s="494" t="str">
        <f>+'TABLA a.1'!AA7</f>
        <v>Numerador (elemento a)  2017</v>
      </c>
      <c r="AB7" s="494" t="str">
        <f>+'TABLA a.1'!AB7</f>
        <v>Denominador (elemento b)  2017</v>
      </c>
      <c r="AC7" s="494" t="str">
        <f>+'TABLA a.1'!AC7</f>
        <v>Resultado  2017</v>
      </c>
      <c r="AD7" s="467" t="s">
        <v>446</v>
      </c>
      <c r="AE7" s="492" t="str">
        <f>+'TABLA a.1'!AE7</f>
        <v>Numerador (elemento a)  2018</v>
      </c>
      <c r="AF7" s="492" t="str">
        <f>+'TABLA a.1'!AF7</f>
        <v>Denominador (elemento b)  2018</v>
      </c>
      <c r="AG7" s="492" t="str">
        <f>+'TABLA a.1'!AG7</f>
        <v>Resultado  2018</v>
      </c>
      <c r="AH7" s="457" t="s">
        <v>446</v>
      </c>
      <c r="AI7" s="490" t="str">
        <f>+'TABLA a.1'!AI7</f>
        <v>Numerador (elemento a)  2019</v>
      </c>
      <c r="AJ7" s="490" t="str">
        <f>+'TABLA a.1'!AJ7</f>
        <v>Denominador (elemento b)  2019</v>
      </c>
      <c r="AK7" s="490" t="str">
        <f>+'TABLA a.1'!AK7</f>
        <v>Resultado  2019</v>
      </c>
      <c r="AL7" s="99" t="s">
        <v>195</v>
      </c>
    </row>
    <row r="8" spans="1:41" ht="24" customHeight="1">
      <c r="A8" s="103" t="s">
        <v>80</v>
      </c>
      <c r="B8" s="125" t="s">
        <v>193</v>
      </c>
      <c r="C8" s="103">
        <v>1244</v>
      </c>
      <c r="D8" s="389" t="s">
        <v>201</v>
      </c>
      <c r="E8" s="103" t="s">
        <v>192</v>
      </c>
      <c r="F8" s="212"/>
      <c r="G8" s="213"/>
      <c r="H8" s="216"/>
      <c r="I8" s="286" t="str">
        <f>IF(AND(F8="DISPONIBLE"),G8,IF(AND(F8="NO DISPONIBLE"),"N.D.","S.I."))</f>
        <v>S.I.</v>
      </c>
      <c r="J8" s="235"/>
      <c r="K8" s="61"/>
      <c r="L8" s="224"/>
      <c r="M8" s="287" t="str">
        <f>IF(AND(J8="DISPONIBLE"),K8,IF(AND(J8="NO DISPONIBLE"),"N.D.","S.I."))</f>
        <v>S.I.</v>
      </c>
      <c r="N8" s="234"/>
      <c r="O8" s="63"/>
      <c r="P8" s="227"/>
      <c r="Q8" s="288" t="str">
        <f>IF(AND(N8="DISPONIBLE"),O8,IF(AND(N8="NO DISPONIBLE"),"N.D.","S.I."))</f>
        <v>S.I.</v>
      </c>
      <c r="R8" s="233"/>
      <c r="S8" s="65"/>
      <c r="T8" s="222"/>
      <c r="U8" s="289" t="str">
        <f>IF(AND(R8="DISPONIBLE"),S8,IF(AND(R8="NO DISPONIBLE"),"N.D.","S.I."))</f>
        <v>S.I.</v>
      </c>
      <c r="V8" s="232"/>
      <c r="W8" s="66"/>
      <c r="X8" s="229"/>
      <c r="Y8" s="290" t="str">
        <f>IF(AND(V8="DISPONIBLE"),W8,IF(AND(V8="NO DISPONIBLE"),"N.D.","S.I."))</f>
        <v>S.I.</v>
      </c>
      <c r="Z8" s="440"/>
      <c r="AA8" s="441"/>
      <c r="AB8" s="465"/>
      <c r="AC8" s="495" t="str">
        <f>IF(AND(Z8="DISPONIBLE"),AA8,IF(AND(Z8="NO DISPONIBLE"),"N.D.","S.I."))</f>
        <v>S.I.</v>
      </c>
      <c r="AD8" s="446"/>
      <c r="AE8" s="447"/>
      <c r="AF8" s="468"/>
      <c r="AG8" s="493" t="str">
        <f>IF(AND(AD8="DISPONIBLE"),AE8,IF(AND(AD8="NO DISPONIBLE"),"N.D.","S.I."))</f>
        <v>S.I.</v>
      </c>
      <c r="AH8" s="452"/>
      <c r="AI8" s="453"/>
      <c r="AJ8" s="473"/>
      <c r="AK8" s="491" t="str">
        <f>IF(AND(AH8="DISPONIBLE"),AI8,IF(AND(AH8="NO DISPONIBLE"),"N.D.","S.I."))</f>
        <v>S.I.</v>
      </c>
      <c r="AL8" s="58"/>
    </row>
    <row r="9" spans="1:41" ht="24" customHeight="1">
      <c r="A9" s="103" t="s">
        <v>81</v>
      </c>
      <c r="B9" s="125" t="s">
        <v>193</v>
      </c>
      <c r="C9" s="103">
        <v>1245</v>
      </c>
      <c r="D9" s="389" t="s">
        <v>201</v>
      </c>
      <c r="E9" s="103" t="s">
        <v>192</v>
      </c>
      <c r="F9" s="212"/>
      <c r="G9" s="213"/>
      <c r="H9" s="216"/>
      <c r="I9" s="286" t="str">
        <f t="shared" ref="I9:I12" si="0">IF(AND(F9="DISPONIBLE"),G9,IF(AND(F9="NO DISPONIBLE"),"N.D.","S.I."))</f>
        <v>S.I.</v>
      </c>
      <c r="J9" s="235"/>
      <c r="K9" s="61"/>
      <c r="L9" s="224"/>
      <c r="M9" s="287" t="str">
        <f t="shared" ref="M9:M12" si="1">IF(AND(J9="DISPONIBLE"),K9,IF(AND(J9="NO DISPONIBLE"),"N.D.","S.I."))</f>
        <v>S.I.</v>
      </c>
      <c r="N9" s="234"/>
      <c r="O9" s="63"/>
      <c r="P9" s="227"/>
      <c r="Q9" s="288" t="str">
        <f t="shared" ref="Q9:Q12" si="2">IF(AND(N9="DISPONIBLE"),O9,IF(AND(N9="NO DISPONIBLE"),"N.D.","S.I."))</f>
        <v>S.I.</v>
      </c>
      <c r="R9" s="233"/>
      <c r="S9" s="65"/>
      <c r="T9" s="222"/>
      <c r="U9" s="289" t="str">
        <f t="shared" ref="U9:U12" si="3">IF(AND(R9="DISPONIBLE"),S9,IF(AND(R9="NO DISPONIBLE"),"N.D.","S.I."))</f>
        <v>S.I.</v>
      </c>
      <c r="V9" s="232"/>
      <c r="W9" s="66"/>
      <c r="X9" s="229"/>
      <c r="Y9" s="290" t="str">
        <f t="shared" ref="Y9:Y12" si="4">IF(AND(V9="DISPONIBLE"),W9,IF(AND(V9="NO DISPONIBLE"),"N.D.","S.I."))</f>
        <v>S.I.</v>
      </c>
      <c r="Z9" s="440"/>
      <c r="AA9" s="441"/>
      <c r="AB9" s="465"/>
      <c r="AC9" s="495" t="str">
        <f t="shared" ref="AC9:AC12" si="5">IF(AND(Z9="DISPONIBLE"),AA9,IF(AND(Z9="NO DISPONIBLE"),"N.D.","S.I."))</f>
        <v>S.I.</v>
      </c>
      <c r="AD9" s="446"/>
      <c r="AE9" s="447"/>
      <c r="AF9" s="468"/>
      <c r="AG9" s="493" t="str">
        <f t="shared" ref="AG9:AG12" si="6">IF(AND(AD9="DISPONIBLE"),AE9,IF(AND(AD9="NO DISPONIBLE"),"N.D.","S.I."))</f>
        <v>S.I.</v>
      </c>
      <c r="AH9" s="452"/>
      <c r="AI9" s="453"/>
      <c r="AJ9" s="473"/>
      <c r="AK9" s="491" t="str">
        <f t="shared" ref="AK9:AK12" si="7">IF(AND(AH9="DISPONIBLE"),AI9,IF(AND(AH9="NO DISPONIBLE"),"N.D.","S.I."))</f>
        <v>S.I.</v>
      </c>
      <c r="AL9" s="58"/>
    </row>
    <row r="10" spans="1:41" ht="24" customHeight="1">
      <c r="A10" s="103" t="s">
        <v>82</v>
      </c>
      <c r="B10" s="125" t="s">
        <v>193</v>
      </c>
      <c r="C10" s="103">
        <v>1246</v>
      </c>
      <c r="D10" s="389" t="s">
        <v>201</v>
      </c>
      <c r="E10" s="103" t="s">
        <v>192</v>
      </c>
      <c r="F10" s="212"/>
      <c r="G10" s="213"/>
      <c r="H10" s="216"/>
      <c r="I10" s="286" t="str">
        <f t="shared" si="0"/>
        <v>S.I.</v>
      </c>
      <c r="J10" s="235"/>
      <c r="K10" s="61"/>
      <c r="L10" s="224"/>
      <c r="M10" s="287" t="str">
        <f t="shared" si="1"/>
        <v>S.I.</v>
      </c>
      <c r="N10" s="234"/>
      <c r="O10" s="63"/>
      <c r="P10" s="227"/>
      <c r="Q10" s="288" t="str">
        <f t="shared" si="2"/>
        <v>S.I.</v>
      </c>
      <c r="R10" s="233"/>
      <c r="S10" s="65"/>
      <c r="T10" s="222"/>
      <c r="U10" s="289" t="str">
        <f t="shared" si="3"/>
        <v>S.I.</v>
      </c>
      <c r="V10" s="232"/>
      <c r="W10" s="66"/>
      <c r="X10" s="229"/>
      <c r="Y10" s="290" t="str">
        <f t="shared" si="4"/>
        <v>S.I.</v>
      </c>
      <c r="Z10" s="440"/>
      <c r="AA10" s="441"/>
      <c r="AB10" s="465"/>
      <c r="AC10" s="495" t="str">
        <f t="shared" si="5"/>
        <v>S.I.</v>
      </c>
      <c r="AD10" s="446"/>
      <c r="AE10" s="447"/>
      <c r="AF10" s="468"/>
      <c r="AG10" s="493" t="str">
        <f t="shared" si="6"/>
        <v>S.I.</v>
      </c>
      <c r="AH10" s="452"/>
      <c r="AI10" s="453"/>
      <c r="AJ10" s="473"/>
      <c r="AK10" s="491" t="str">
        <f t="shared" si="7"/>
        <v>S.I.</v>
      </c>
      <c r="AL10" s="58"/>
    </row>
    <row r="11" spans="1:41" ht="24" customHeight="1">
      <c r="A11" s="103" t="s">
        <v>83</v>
      </c>
      <c r="B11" s="125" t="s">
        <v>193</v>
      </c>
      <c r="C11" s="103">
        <v>1247</v>
      </c>
      <c r="D11" s="389" t="s">
        <v>201</v>
      </c>
      <c r="E11" s="103" t="s">
        <v>192</v>
      </c>
      <c r="F11" s="212"/>
      <c r="G11" s="213"/>
      <c r="H11" s="216"/>
      <c r="I11" s="286" t="str">
        <f t="shared" si="0"/>
        <v>S.I.</v>
      </c>
      <c r="J11" s="235"/>
      <c r="K11" s="61"/>
      <c r="L11" s="224"/>
      <c r="M11" s="287" t="str">
        <f t="shared" si="1"/>
        <v>S.I.</v>
      </c>
      <c r="N11" s="234"/>
      <c r="O11" s="63"/>
      <c r="P11" s="227"/>
      <c r="Q11" s="288" t="str">
        <f t="shared" si="2"/>
        <v>S.I.</v>
      </c>
      <c r="R11" s="233"/>
      <c r="S11" s="65"/>
      <c r="T11" s="222"/>
      <c r="U11" s="289" t="str">
        <f t="shared" si="3"/>
        <v>S.I.</v>
      </c>
      <c r="V11" s="232"/>
      <c r="W11" s="66"/>
      <c r="X11" s="229"/>
      <c r="Y11" s="290" t="str">
        <f t="shared" si="4"/>
        <v>S.I.</v>
      </c>
      <c r="Z11" s="440"/>
      <c r="AA11" s="441"/>
      <c r="AB11" s="465"/>
      <c r="AC11" s="495" t="str">
        <f t="shared" si="5"/>
        <v>S.I.</v>
      </c>
      <c r="AD11" s="446"/>
      <c r="AE11" s="447"/>
      <c r="AF11" s="468"/>
      <c r="AG11" s="493" t="str">
        <f t="shared" si="6"/>
        <v>S.I.</v>
      </c>
      <c r="AH11" s="452"/>
      <c r="AI11" s="453"/>
      <c r="AJ11" s="473"/>
      <c r="AK11" s="491" t="str">
        <f t="shared" si="7"/>
        <v>S.I.</v>
      </c>
      <c r="AL11" s="58"/>
    </row>
    <row r="12" spans="1:41" ht="24" customHeight="1">
      <c r="A12" s="103" t="s">
        <v>438</v>
      </c>
      <c r="B12" s="390" t="s">
        <v>193</v>
      </c>
      <c r="C12" s="100">
        <v>1248</v>
      </c>
      <c r="D12" s="389" t="s">
        <v>201</v>
      </c>
      <c r="E12" s="103" t="s">
        <v>192</v>
      </c>
      <c r="F12" s="212"/>
      <c r="G12" s="213"/>
      <c r="H12" s="216"/>
      <c r="I12" s="286" t="str">
        <f t="shared" si="0"/>
        <v>S.I.</v>
      </c>
      <c r="J12" s="235"/>
      <c r="K12" s="61"/>
      <c r="L12" s="224"/>
      <c r="M12" s="287" t="str">
        <f t="shared" si="1"/>
        <v>S.I.</v>
      </c>
      <c r="N12" s="234"/>
      <c r="O12" s="63"/>
      <c r="P12" s="227"/>
      <c r="Q12" s="288" t="str">
        <f t="shared" si="2"/>
        <v>S.I.</v>
      </c>
      <c r="R12" s="233"/>
      <c r="S12" s="65"/>
      <c r="T12" s="222"/>
      <c r="U12" s="289" t="str">
        <f t="shared" si="3"/>
        <v>S.I.</v>
      </c>
      <c r="V12" s="232"/>
      <c r="W12" s="66"/>
      <c r="X12" s="229"/>
      <c r="Y12" s="290" t="str">
        <f t="shared" si="4"/>
        <v>S.I.</v>
      </c>
      <c r="Z12" s="440"/>
      <c r="AA12" s="441"/>
      <c r="AB12" s="465"/>
      <c r="AC12" s="495" t="str">
        <f t="shared" si="5"/>
        <v>S.I.</v>
      </c>
      <c r="AD12" s="446"/>
      <c r="AE12" s="447"/>
      <c r="AF12" s="468"/>
      <c r="AG12" s="493" t="str">
        <f t="shared" si="6"/>
        <v>S.I.</v>
      </c>
      <c r="AH12" s="452"/>
      <c r="AI12" s="453"/>
      <c r="AJ12" s="473"/>
      <c r="AK12" s="491" t="str">
        <f t="shared" si="7"/>
        <v>S.I.</v>
      </c>
      <c r="AL12" s="58"/>
    </row>
    <row r="13" spans="1:41" s="67" customFormat="1" ht="36">
      <c r="A13" s="103" t="s">
        <v>84</v>
      </c>
      <c r="B13" s="391" t="s">
        <v>153</v>
      </c>
      <c r="C13" s="392">
        <v>1249</v>
      </c>
      <c r="D13" s="389" t="s">
        <v>201</v>
      </c>
      <c r="E13" s="392" t="s">
        <v>0</v>
      </c>
      <c r="F13" s="212"/>
      <c r="G13" s="213"/>
      <c r="H13" s="59"/>
      <c r="I13" s="281" t="str">
        <f>IF(AND(F13="DISPONIBLE"),G13/H13,IF(AND(F13="NO DISPONIBLE"),"N.D.","S.I."))</f>
        <v>S.I.</v>
      </c>
      <c r="J13" s="235"/>
      <c r="K13" s="61"/>
      <c r="L13" s="61"/>
      <c r="M13" s="285" t="str">
        <f>IF(AND(J13="DISPONIBLE"),K13/L13,IF(AND(J13="NO DISPONIBLE"),"N.D.","S.I."))</f>
        <v>S.I.</v>
      </c>
      <c r="N13" s="234"/>
      <c r="O13" s="63"/>
      <c r="P13" s="63"/>
      <c r="Q13" s="284" t="str">
        <f>IF(AND(N13="DISPONIBLE"),O13/P13,IF(AND(N13="NO DISPONIBLE"),"N.D.","S.I."))</f>
        <v>S.I.</v>
      </c>
      <c r="R13" s="233"/>
      <c r="S13" s="65"/>
      <c r="T13" s="65"/>
      <c r="U13" s="283" t="str">
        <f>IF(AND(R13="DISPONIBLE"),S13/T13,IF(AND(R13="NO DISPONIBLE"),"N.D.","S.I."))</f>
        <v>S.I.</v>
      </c>
      <c r="V13" s="232"/>
      <c r="W13" s="66"/>
      <c r="X13" s="66"/>
      <c r="Y13" s="282" t="str">
        <f>IF(AND(V13="DISPONIBLE"),W13/X13,IF(AND(V13="NO DISPONIBLE"),"N.D.","S.I."))</f>
        <v>S.I.</v>
      </c>
      <c r="Z13" s="440"/>
      <c r="AA13" s="441"/>
      <c r="AB13" s="441"/>
      <c r="AC13" s="484" t="str">
        <f>IF(AND(Z13="DISPONIBLE"),AA13/AB13,IF(AND(Z13="NO DISPONIBLE"),"N.D.","S.I."))</f>
        <v>S.I.</v>
      </c>
      <c r="AD13" s="446"/>
      <c r="AE13" s="447"/>
      <c r="AF13" s="447"/>
      <c r="AG13" s="485" t="str">
        <f>IF(AND(AD13="DISPONIBLE"),AE13/AF13,IF(AND(AD13="NO DISPONIBLE"),"N.D.","S.I."))</f>
        <v>S.I.</v>
      </c>
      <c r="AH13" s="452"/>
      <c r="AI13" s="453"/>
      <c r="AJ13" s="453"/>
      <c r="AK13" s="486" t="str">
        <f>IF(AND(AH13="DISPONIBLE"),AI13/AJ13,IF(AND(AH13="NO DISPONIBLE"),"N.D.","S.I."))</f>
        <v>S.I.</v>
      </c>
      <c r="AL13" s="58"/>
    </row>
    <row r="14" spans="1:41" s="67" customFormat="1" ht="48">
      <c r="A14" s="103" t="s">
        <v>85</v>
      </c>
      <c r="B14" s="391" t="s">
        <v>154</v>
      </c>
      <c r="C14" s="392">
        <v>1250</v>
      </c>
      <c r="D14" s="389" t="s">
        <v>201</v>
      </c>
      <c r="E14" s="392" t="s">
        <v>0</v>
      </c>
      <c r="F14" s="212"/>
      <c r="G14" s="213"/>
      <c r="H14" s="214">
        <f>+H13</f>
        <v>0</v>
      </c>
      <c r="I14" s="281" t="str">
        <f t="shared" ref="I14:I15" si="8">IF(AND(F14="DISPONIBLE"),G14/H14,IF(AND(F14="NO DISPONIBLE"),"N.D.","S.I."))</f>
        <v>S.I.</v>
      </c>
      <c r="J14" s="235"/>
      <c r="K14" s="61"/>
      <c r="L14" s="226">
        <f>+L13</f>
        <v>0</v>
      </c>
      <c r="M14" s="285" t="str">
        <f t="shared" ref="M14:M15" si="9">IF(AND(J14="DISPONIBLE"),K14/L14,IF(AND(J14="NO DISPONIBLE"),"N.D.","S.I."))</f>
        <v>S.I.</v>
      </c>
      <c r="N14" s="234"/>
      <c r="O14" s="63"/>
      <c r="P14" s="68">
        <f>+P13</f>
        <v>0</v>
      </c>
      <c r="Q14" s="284" t="str">
        <f t="shared" ref="Q14:Q15" si="10">IF(AND(N14="DISPONIBLE"),O14/P14,IF(AND(N14="NO DISPONIBLE"),"N.D.","S.I."))</f>
        <v>S.I.</v>
      </c>
      <c r="R14" s="233"/>
      <c r="S14" s="65"/>
      <c r="T14" s="69">
        <f>+T13</f>
        <v>0</v>
      </c>
      <c r="U14" s="283" t="str">
        <f t="shared" ref="U14:U15" si="11">IF(AND(R14="DISPONIBLE"),S14/T14,IF(AND(R14="NO DISPONIBLE"),"N.D.","S.I."))</f>
        <v>S.I.</v>
      </c>
      <c r="V14" s="232"/>
      <c r="W14" s="66"/>
      <c r="X14" s="70">
        <f>+X13</f>
        <v>0</v>
      </c>
      <c r="Y14" s="282" t="str">
        <f t="shared" ref="Y14:Y15" si="12">IF(AND(V14="DISPONIBLE"),W14/X14,IF(AND(V14="NO DISPONIBLE"),"N.D.","S.I."))</f>
        <v>S.I.</v>
      </c>
      <c r="Z14" s="440"/>
      <c r="AA14" s="441"/>
      <c r="AB14" s="442">
        <f>+AB13</f>
        <v>0</v>
      </c>
      <c r="AC14" s="484" t="str">
        <f t="shared" ref="AC14:AC15" si="13">IF(AND(Z14="DISPONIBLE"),AA14/AB14,IF(AND(Z14="NO DISPONIBLE"),"N.D.","S.I."))</f>
        <v>S.I.</v>
      </c>
      <c r="AD14" s="446"/>
      <c r="AE14" s="447"/>
      <c r="AF14" s="448">
        <f>+AF13</f>
        <v>0</v>
      </c>
      <c r="AG14" s="485" t="str">
        <f t="shared" ref="AG14:AG15" si="14">IF(AND(AD14="DISPONIBLE"),AE14/AF14,IF(AND(AD14="NO DISPONIBLE"),"N.D.","S.I."))</f>
        <v>S.I.</v>
      </c>
      <c r="AH14" s="452"/>
      <c r="AI14" s="453"/>
      <c r="AJ14" s="454">
        <f>+AJ13</f>
        <v>0</v>
      </c>
      <c r="AK14" s="486" t="str">
        <f t="shared" ref="AK14:AK15" si="15">IF(AND(AH14="DISPONIBLE"),AI14/AJ14,IF(AND(AH14="NO DISPONIBLE"),"N.D.","S.I."))</f>
        <v>S.I.</v>
      </c>
      <c r="AL14" s="58"/>
    </row>
    <row r="15" spans="1:41" s="67" customFormat="1" ht="36">
      <c r="A15" s="103" t="s">
        <v>86</v>
      </c>
      <c r="B15" s="393" t="s">
        <v>155</v>
      </c>
      <c r="C15" s="392">
        <v>1251</v>
      </c>
      <c r="D15" s="389" t="s">
        <v>201</v>
      </c>
      <c r="E15" s="392" t="s">
        <v>0</v>
      </c>
      <c r="F15" s="212"/>
      <c r="G15" s="215" t="str">
        <f>+I9</f>
        <v>S.I.</v>
      </c>
      <c r="H15" s="214" t="str">
        <f>+I8</f>
        <v>S.I.</v>
      </c>
      <c r="I15" s="281" t="str">
        <f t="shared" si="8"/>
        <v>S.I.</v>
      </c>
      <c r="J15" s="235"/>
      <c r="K15" s="226" t="str">
        <f>+M9</f>
        <v>S.I.</v>
      </c>
      <c r="L15" s="226" t="str">
        <f>+M8</f>
        <v>S.I.</v>
      </c>
      <c r="M15" s="285" t="str">
        <f t="shared" si="9"/>
        <v>S.I.</v>
      </c>
      <c r="N15" s="234"/>
      <c r="O15" s="68" t="str">
        <f>+Q9</f>
        <v>S.I.</v>
      </c>
      <c r="P15" s="68" t="str">
        <f>+Q8</f>
        <v>S.I.</v>
      </c>
      <c r="Q15" s="284" t="str">
        <f t="shared" si="10"/>
        <v>S.I.</v>
      </c>
      <c r="R15" s="233"/>
      <c r="S15" s="69" t="str">
        <f>+U9</f>
        <v>S.I.</v>
      </c>
      <c r="T15" s="69" t="str">
        <f>+U8</f>
        <v>S.I.</v>
      </c>
      <c r="U15" s="283" t="str">
        <f t="shared" si="11"/>
        <v>S.I.</v>
      </c>
      <c r="V15" s="232"/>
      <c r="W15" s="70" t="str">
        <f>+Y9</f>
        <v>S.I.</v>
      </c>
      <c r="X15" s="70" t="str">
        <f>+Y8</f>
        <v>S.I.</v>
      </c>
      <c r="Y15" s="282" t="str">
        <f t="shared" si="12"/>
        <v>S.I.</v>
      </c>
      <c r="Z15" s="440"/>
      <c r="AA15" s="442" t="str">
        <f>+AC9</f>
        <v>S.I.</v>
      </c>
      <c r="AB15" s="442" t="str">
        <f>+AC8</f>
        <v>S.I.</v>
      </c>
      <c r="AC15" s="484" t="str">
        <f t="shared" si="13"/>
        <v>S.I.</v>
      </c>
      <c r="AD15" s="446"/>
      <c r="AE15" s="448" t="str">
        <f>+AG9</f>
        <v>S.I.</v>
      </c>
      <c r="AF15" s="448" t="str">
        <f>+AG8</f>
        <v>S.I.</v>
      </c>
      <c r="AG15" s="485" t="str">
        <f t="shared" si="14"/>
        <v>S.I.</v>
      </c>
      <c r="AH15" s="452"/>
      <c r="AI15" s="454" t="str">
        <f>+AK9</f>
        <v>S.I.</v>
      </c>
      <c r="AJ15" s="454" t="str">
        <f>+AK8</f>
        <v>S.I.</v>
      </c>
      <c r="AK15" s="486" t="str">
        <f t="shared" si="15"/>
        <v>S.I.</v>
      </c>
      <c r="AL15" s="58"/>
    </row>
    <row r="16" spans="1:41" s="67" customFormat="1" ht="24">
      <c r="A16" s="100" t="s">
        <v>440</v>
      </c>
      <c r="B16" s="394" t="s">
        <v>441</v>
      </c>
      <c r="C16" s="395">
        <v>1252</v>
      </c>
      <c r="D16" s="395" t="s">
        <v>201</v>
      </c>
      <c r="E16" s="392" t="s">
        <v>112</v>
      </c>
      <c r="F16" s="212"/>
      <c r="G16" s="215" t="str">
        <f>+I18</f>
        <v>S.I.</v>
      </c>
      <c r="H16" s="214" t="str">
        <f>+I11</f>
        <v>S.I.</v>
      </c>
      <c r="I16" s="219" t="str">
        <f>IF(AND(F16="DISPONIBLE"),G16/H16*100,IF(AND(F16="NO DISPONIBLE"),"N.D.","S.I."))</f>
        <v>S.I.</v>
      </c>
      <c r="J16" s="235"/>
      <c r="K16" s="226" t="str">
        <f>+M18</f>
        <v>S.I.</v>
      </c>
      <c r="L16" s="226" t="str">
        <f>+M11</f>
        <v>S.I.</v>
      </c>
      <c r="M16" s="225" t="str">
        <f>IF(AND(J16="DISPONIBLE"),K16/L16*100,IF(AND(J16="NO DISPONIBLE"),"N.D.","S.I."))</f>
        <v>S.I.</v>
      </c>
      <c r="N16" s="234"/>
      <c r="O16" s="68" t="str">
        <f>+Q18</f>
        <v>S.I.</v>
      </c>
      <c r="P16" s="68" t="str">
        <f>+Q11</f>
        <v>S.I.</v>
      </c>
      <c r="Q16" s="228" t="str">
        <f>IF(AND(N16="DISPONIBLE"),O16/P16*100,IF(AND(N16="NO DISPONIBLE"),"N.D.","S.I."))</f>
        <v>S.I.</v>
      </c>
      <c r="R16" s="233"/>
      <c r="S16" s="69" t="str">
        <f>+U18</f>
        <v>S.I.</v>
      </c>
      <c r="T16" s="69" t="str">
        <f>+U11</f>
        <v>S.I.</v>
      </c>
      <c r="U16" s="223" t="str">
        <f>IF(AND(R16="DISPONIBLE"),S16/T16*100,IF(AND(R16="NO DISPONIBLE"),"N.D.","S.I."))</f>
        <v>S.I.</v>
      </c>
      <c r="V16" s="232"/>
      <c r="W16" s="70" t="str">
        <f>+Y18</f>
        <v>S.I.</v>
      </c>
      <c r="X16" s="70" t="str">
        <f>+Y11</f>
        <v>S.I.</v>
      </c>
      <c r="Y16" s="230" t="str">
        <f>IF(AND(V16="DISPONIBLE"),W16/X16*100,IF(AND(V16="NO DISPONIBLE"),"N.D.","S.I."))</f>
        <v>S.I.</v>
      </c>
      <c r="Z16" s="440"/>
      <c r="AA16" s="442" t="str">
        <f>+AC18</f>
        <v>S.I.</v>
      </c>
      <c r="AB16" s="442" t="str">
        <f>+AC11</f>
        <v>S.I.</v>
      </c>
      <c r="AC16" s="443" t="str">
        <f>IF(AND(Z16="DISPONIBLE"),AA16/AB16*100,IF(AND(Z16="NO DISPONIBLE"),"N.D.","S.I."))</f>
        <v>S.I.</v>
      </c>
      <c r="AD16" s="446"/>
      <c r="AE16" s="448" t="str">
        <f>+AG18</f>
        <v>S.I.</v>
      </c>
      <c r="AF16" s="448" t="str">
        <f>+AG11</f>
        <v>S.I.</v>
      </c>
      <c r="AG16" s="449" t="str">
        <f>IF(AND(AD16="DISPONIBLE"),AE16/AF16*100,IF(AND(AD16="NO DISPONIBLE"),"N.D.","S.I."))</f>
        <v>S.I.</v>
      </c>
      <c r="AH16" s="452"/>
      <c r="AI16" s="454" t="str">
        <f>+AK18</f>
        <v>S.I.</v>
      </c>
      <c r="AJ16" s="454" t="str">
        <f>+AK11</f>
        <v>S.I.</v>
      </c>
      <c r="AK16" s="455" t="str">
        <f>IF(AND(AH16="DISPONIBLE"),AI16/AJ16*100,IF(AND(AH16="NO DISPONIBLE"),"N.D.","S.I."))</f>
        <v>S.I.</v>
      </c>
      <c r="AL16" s="58"/>
    </row>
    <row r="17" spans="1:38" s="67" customFormat="1" ht="36">
      <c r="A17" s="100" t="s">
        <v>87</v>
      </c>
      <c r="B17" s="396" t="s">
        <v>456</v>
      </c>
      <c r="C17" s="389">
        <v>1253</v>
      </c>
      <c r="D17" s="389" t="s">
        <v>201</v>
      </c>
      <c r="E17" s="392" t="s">
        <v>192</v>
      </c>
      <c r="F17" s="212"/>
      <c r="G17" s="215">
        <f>+G13</f>
        <v>0</v>
      </c>
      <c r="H17" s="214">
        <f>+H13</f>
        <v>0</v>
      </c>
      <c r="I17" s="286" t="str">
        <f>IF(AND(F17="DISPONIBLE"),G17-H17,IF(AND(F17="NO DISPONIBLE"),"N.D.","S.I."))</f>
        <v>S.I.</v>
      </c>
      <c r="J17" s="235"/>
      <c r="K17" s="226">
        <f>+K13</f>
        <v>0</v>
      </c>
      <c r="L17" s="226">
        <f>+L13</f>
        <v>0</v>
      </c>
      <c r="M17" s="287" t="str">
        <f>IF(AND(J17="DISPONIBLE"),K17-L17,IF(AND(J17="NO DISPONIBLE"),"N.D.","S.I."))</f>
        <v>S.I.</v>
      </c>
      <c r="N17" s="234"/>
      <c r="O17" s="68">
        <f>+O13</f>
        <v>0</v>
      </c>
      <c r="P17" s="68">
        <f>+P13</f>
        <v>0</v>
      </c>
      <c r="Q17" s="288" t="str">
        <f>IF(AND(N17="DISPONIBLE"),O17-P17,IF(AND(N17="NO DISPONIBLE"),"N.D.","S.I."))</f>
        <v>S.I.</v>
      </c>
      <c r="R17" s="233"/>
      <c r="S17" s="69">
        <f>+S13</f>
        <v>0</v>
      </c>
      <c r="T17" s="69">
        <f>+T13</f>
        <v>0</v>
      </c>
      <c r="U17" s="289" t="str">
        <f>IF(AND(R17="DISPONIBLE"),S17-T17,IF(AND(R17="NO DISPONIBLE"),"N.D.","S.I."))</f>
        <v>S.I.</v>
      </c>
      <c r="V17" s="232"/>
      <c r="W17" s="70">
        <f>+W13</f>
        <v>0</v>
      </c>
      <c r="X17" s="70">
        <f>+X13</f>
        <v>0</v>
      </c>
      <c r="Y17" s="290" t="str">
        <f>IF(AND(V17="DISPONIBLE"),W17-X17,IF(AND(V17="NO DISPONIBLE"),"N.D.","S.I."))</f>
        <v>S.I.</v>
      </c>
      <c r="Z17" s="440"/>
      <c r="AA17" s="442">
        <f>+AA13</f>
        <v>0</v>
      </c>
      <c r="AB17" s="442">
        <f>+AB13</f>
        <v>0</v>
      </c>
      <c r="AC17" s="495" t="str">
        <f>IF(AND(Z17="DISPONIBLE"),AA17-AB17,IF(AND(Z17="NO DISPONIBLE"),"N.D.","S.I."))</f>
        <v>S.I.</v>
      </c>
      <c r="AD17" s="446"/>
      <c r="AE17" s="448">
        <f>+AE13</f>
        <v>0</v>
      </c>
      <c r="AF17" s="448">
        <f>+AF13</f>
        <v>0</v>
      </c>
      <c r="AG17" s="493" t="str">
        <f>IF(AND(AD17="DISPONIBLE"),AE17-AF17,IF(AND(AD17="NO DISPONIBLE"),"N.D.","S.I."))</f>
        <v>S.I.</v>
      </c>
      <c r="AH17" s="452"/>
      <c r="AI17" s="454">
        <f>+AI13</f>
        <v>0</v>
      </c>
      <c r="AJ17" s="454">
        <f>+AJ13</f>
        <v>0</v>
      </c>
      <c r="AK17" s="491" t="str">
        <f>IF(AND(AH17="DISPONIBLE"),AI17-AJ17,IF(AND(AH17="NO DISPONIBLE"),"N.D.","S.I."))</f>
        <v>S.I.</v>
      </c>
      <c r="AL17" s="58"/>
    </row>
    <row r="18" spans="1:38" s="67" customFormat="1" ht="36">
      <c r="A18" s="165" t="s">
        <v>88</v>
      </c>
      <c r="B18" s="397" t="s">
        <v>439</v>
      </c>
      <c r="C18" s="398">
        <v>1254</v>
      </c>
      <c r="D18" s="389" t="s">
        <v>201</v>
      </c>
      <c r="E18" s="392" t="s">
        <v>192</v>
      </c>
      <c r="F18" s="212"/>
      <c r="G18" s="215" t="str">
        <f>+I12</f>
        <v>S.I.</v>
      </c>
      <c r="H18" s="59"/>
      <c r="I18" s="286" t="str">
        <f>IF(AND(F18="DISPONIBLE"),G18+H18,IF(AND(F18="NO DISPONIBLE"),"N.D.","S.I."))</f>
        <v>S.I.</v>
      </c>
      <c r="J18" s="235"/>
      <c r="K18" s="226" t="str">
        <f>+M12</f>
        <v>S.I.</v>
      </c>
      <c r="L18" s="61"/>
      <c r="M18" s="287" t="str">
        <f>IF(AND(J18="DISPONIBLE"),K18+L18,IF(AND(J18="NO DISPONIBLE"),"N.D.","S.I."))</f>
        <v>S.I.</v>
      </c>
      <c r="N18" s="234"/>
      <c r="O18" s="68" t="str">
        <f>+Q12</f>
        <v>S.I.</v>
      </c>
      <c r="P18" s="63"/>
      <c r="Q18" s="288" t="str">
        <f>IF(AND(N18="DISPONIBLE"),O18+P18,IF(AND(N18="NO DISPONIBLE"),"N.D.","S.I."))</f>
        <v>S.I.</v>
      </c>
      <c r="R18" s="233"/>
      <c r="S18" s="69" t="str">
        <f>+U12</f>
        <v>S.I.</v>
      </c>
      <c r="T18" s="65"/>
      <c r="U18" s="289" t="str">
        <f>IF(AND(R18="DISPONIBLE"),S18+T18,IF(AND(R18="NO DISPONIBLE"),"N.D.","S.I."))</f>
        <v>S.I.</v>
      </c>
      <c r="V18" s="232"/>
      <c r="W18" s="70" t="str">
        <f>+Y12</f>
        <v>S.I.</v>
      </c>
      <c r="X18" s="66"/>
      <c r="Y18" s="290" t="str">
        <f>IF(AND(V18="DISPONIBLE"),W18+X18,IF(AND(V18="NO DISPONIBLE"),"N.D.","S.I."))</f>
        <v>S.I.</v>
      </c>
      <c r="Z18" s="440"/>
      <c r="AA18" s="442" t="str">
        <f>+AC12</f>
        <v>S.I.</v>
      </c>
      <c r="AB18" s="441"/>
      <c r="AC18" s="495" t="str">
        <f>IF(AND(Z18="DISPONIBLE"),AA18+AB18,IF(AND(Z18="NO DISPONIBLE"),"N.D.","S.I."))</f>
        <v>S.I.</v>
      </c>
      <c r="AD18" s="446"/>
      <c r="AE18" s="448" t="str">
        <f>+AG12</f>
        <v>S.I.</v>
      </c>
      <c r="AF18" s="447"/>
      <c r="AG18" s="493" t="str">
        <f>IF(AND(AD18="DISPONIBLE"),AE18+AF18,IF(AND(AD18="NO DISPONIBLE"),"N.D.","S.I."))</f>
        <v>S.I.</v>
      </c>
      <c r="AH18" s="452"/>
      <c r="AI18" s="454" t="str">
        <f>+AK12</f>
        <v>S.I.</v>
      </c>
      <c r="AJ18" s="453"/>
      <c r="AK18" s="491" t="str">
        <f>IF(AND(AH18="DISPONIBLE"),AI18+AJ18,IF(AND(AH18="NO DISPONIBLE"),"N.D.","S.I."))</f>
        <v>S.I.</v>
      </c>
      <c r="AL18" s="58"/>
    </row>
    <row r="19" spans="1:38" ht="82.5" customHeight="1">
      <c r="A19" s="166" t="s">
        <v>89</v>
      </c>
      <c r="B19" s="399" t="s">
        <v>457</v>
      </c>
      <c r="C19" s="166">
        <v>1255</v>
      </c>
      <c r="D19" s="108" t="s">
        <v>201</v>
      </c>
      <c r="E19" s="103" t="s">
        <v>192</v>
      </c>
      <c r="F19" s="212"/>
      <c r="G19" s="215">
        <f>SUM(G20:G24)</f>
        <v>0</v>
      </c>
      <c r="H19" s="216"/>
      <c r="I19" s="286" t="str">
        <f t="shared" ref="I19:I25" si="16">IF(AND(F19="DISPONIBLE"),G19,IF(AND(F19="NO DISPONIBLE"),"N.D.","S.I."))</f>
        <v>S.I.</v>
      </c>
      <c r="J19" s="235"/>
      <c r="K19" s="226">
        <f>SUM(K20:K24)</f>
        <v>0</v>
      </c>
      <c r="L19" s="224"/>
      <c r="M19" s="287" t="str">
        <f t="shared" ref="M19:M25" si="17">IF(AND(J19="DISPONIBLE"),K19,IF(AND(J19="NO DISPONIBLE"),"N.D.","S.I."))</f>
        <v>S.I.</v>
      </c>
      <c r="N19" s="234"/>
      <c r="O19" s="68">
        <f>SUM(O20:O24)</f>
        <v>0</v>
      </c>
      <c r="P19" s="227"/>
      <c r="Q19" s="288" t="str">
        <f t="shared" ref="Q19:Q25" si="18">IF(AND(N19="DISPONIBLE"),O19,IF(AND(N19="NO DISPONIBLE"),"N.D.","S.I."))</f>
        <v>S.I.</v>
      </c>
      <c r="R19" s="233"/>
      <c r="S19" s="69">
        <f>SUM(S20:S24)</f>
        <v>0</v>
      </c>
      <c r="T19" s="222"/>
      <c r="U19" s="289" t="str">
        <f t="shared" ref="U19:U25" si="19">IF(AND(R19="DISPONIBLE"),S19,IF(AND(R19="NO DISPONIBLE"),"N.D.","S.I."))</f>
        <v>S.I.</v>
      </c>
      <c r="V19" s="232"/>
      <c r="W19" s="70">
        <f>SUM(W20:W24)</f>
        <v>0</v>
      </c>
      <c r="X19" s="229"/>
      <c r="Y19" s="290" t="str">
        <f t="shared" ref="Y19:Y25" si="20">IF(AND(V19="DISPONIBLE"),W19,IF(AND(V19="NO DISPONIBLE"),"N.D.","S.I."))</f>
        <v>S.I.</v>
      </c>
      <c r="Z19" s="440"/>
      <c r="AA19" s="442">
        <f>SUM(AA20:AA24)</f>
        <v>0</v>
      </c>
      <c r="AB19" s="465"/>
      <c r="AC19" s="495" t="str">
        <f t="shared" ref="AC19:AC25" si="21">IF(AND(Z19="DISPONIBLE"),AA19,IF(AND(Z19="NO DISPONIBLE"),"N.D.","S.I."))</f>
        <v>S.I.</v>
      </c>
      <c r="AD19" s="446"/>
      <c r="AE19" s="448">
        <f>SUM(AE20:AE24)</f>
        <v>0</v>
      </c>
      <c r="AF19" s="468"/>
      <c r="AG19" s="493" t="str">
        <f t="shared" ref="AG19:AG25" si="22">IF(AND(AD19="DISPONIBLE"),AE19,IF(AND(AD19="NO DISPONIBLE"),"N.D.","S.I."))</f>
        <v>S.I.</v>
      </c>
      <c r="AH19" s="452"/>
      <c r="AI19" s="454">
        <f>SUM(AI20:AI24)</f>
        <v>0</v>
      </c>
      <c r="AJ19" s="473"/>
      <c r="AK19" s="491" t="str">
        <f t="shared" ref="AK19:AK25" si="23">IF(AND(AH19="DISPONIBLE"),AI19,IF(AND(AH19="NO DISPONIBLE"),"N.D.","S.I."))</f>
        <v>S.I.</v>
      </c>
      <c r="AL19" s="58"/>
    </row>
    <row r="20" spans="1:38" ht="24" customHeight="1" outlineLevel="1">
      <c r="A20" s="166" t="s">
        <v>90</v>
      </c>
      <c r="B20" s="125" t="s">
        <v>193</v>
      </c>
      <c r="C20" s="166" t="s">
        <v>483</v>
      </c>
      <c r="D20" s="100" t="s">
        <v>201</v>
      </c>
      <c r="E20" s="103" t="s">
        <v>192</v>
      </c>
      <c r="F20" s="212"/>
      <c r="G20" s="213"/>
      <c r="H20" s="216"/>
      <c r="I20" s="286" t="str">
        <f t="shared" si="16"/>
        <v>S.I.</v>
      </c>
      <c r="J20" s="235"/>
      <c r="K20" s="61"/>
      <c r="L20" s="224"/>
      <c r="M20" s="287" t="str">
        <f t="shared" si="17"/>
        <v>S.I.</v>
      </c>
      <c r="N20" s="234"/>
      <c r="O20" s="63"/>
      <c r="P20" s="227"/>
      <c r="Q20" s="288" t="str">
        <f t="shared" si="18"/>
        <v>S.I.</v>
      </c>
      <c r="R20" s="233"/>
      <c r="S20" s="65"/>
      <c r="T20" s="222"/>
      <c r="U20" s="289" t="str">
        <f t="shared" si="19"/>
        <v>S.I.</v>
      </c>
      <c r="V20" s="232"/>
      <c r="W20" s="66"/>
      <c r="X20" s="229"/>
      <c r="Y20" s="290" t="str">
        <f t="shared" si="20"/>
        <v>S.I.</v>
      </c>
      <c r="Z20" s="440"/>
      <c r="AA20" s="441"/>
      <c r="AB20" s="465"/>
      <c r="AC20" s="495" t="str">
        <f t="shared" si="21"/>
        <v>S.I.</v>
      </c>
      <c r="AD20" s="446"/>
      <c r="AE20" s="447"/>
      <c r="AF20" s="468"/>
      <c r="AG20" s="493" t="str">
        <f t="shared" si="22"/>
        <v>S.I.</v>
      </c>
      <c r="AH20" s="452"/>
      <c r="AI20" s="453"/>
      <c r="AJ20" s="473"/>
      <c r="AK20" s="491" t="str">
        <f t="shared" si="23"/>
        <v>S.I.</v>
      </c>
      <c r="AL20" s="58"/>
    </row>
    <row r="21" spans="1:38" ht="24" customHeight="1" outlineLevel="1">
      <c r="A21" s="166" t="s">
        <v>91</v>
      </c>
      <c r="B21" s="125" t="s">
        <v>193</v>
      </c>
      <c r="C21" s="166" t="s">
        <v>484</v>
      </c>
      <c r="D21" s="100" t="s">
        <v>201</v>
      </c>
      <c r="E21" s="103" t="s">
        <v>192</v>
      </c>
      <c r="F21" s="212"/>
      <c r="G21" s="213"/>
      <c r="H21" s="216"/>
      <c r="I21" s="286" t="str">
        <f t="shared" si="16"/>
        <v>S.I.</v>
      </c>
      <c r="J21" s="235"/>
      <c r="K21" s="61"/>
      <c r="L21" s="224"/>
      <c r="M21" s="287" t="str">
        <f t="shared" si="17"/>
        <v>S.I.</v>
      </c>
      <c r="N21" s="234"/>
      <c r="O21" s="63"/>
      <c r="P21" s="227"/>
      <c r="Q21" s="288" t="str">
        <f t="shared" si="18"/>
        <v>S.I.</v>
      </c>
      <c r="R21" s="233"/>
      <c r="S21" s="65"/>
      <c r="T21" s="222"/>
      <c r="U21" s="289" t="str">
        <f t="shared" si="19"/>
        <v>S.I.</v>
      </c>
      <c r="V21" s="232"/>
      <c r="W21" s="66"/>
      <c r="X21" s="229"/>
      <c r="Y21" s="290" t="str">
        <f t="shared" si="20"/>
        <v>S.I.</v>
      </c>
      <c r="Z21" s="440"/>
      <c r="AA21" s="441"/>
      <c r="AB21" s="465"/>
      <c r="AC21" s="495" t="str">
        <f t="shared" si="21"/>
        <v>S.I.</v>
      </c>
      <c r="AD21" s="446"/>
      <c r="AE21" s="447"/>
      <c r="AF21" s="468"/>
      <c r="AG21" s="493" t="str">
        <f t="shared" si="22"/>
        <v>S.I.</v>
      </c>
      <c r="AH21" s="452"/>
      <c r="AI21" s="453"/>
      <c r="AJ21" s="473"/>
      <c r="AK21" s="491" t="str">
        <f t="shared" si="23"/>
        <v>S.I.</v>
      </c>
      <c r="AL21" s="58"/>
    </row>
    <row r="22" spans="1:38" ht="24" customHeight="1" outlineLevel="1">
      <c r="A22" s="166" t="s">
        <v>92</v>
      </c>
      <c r="B22" s="125" t="s">
        <v>193</v>
      </c>
      <c r="C22" s="166" t="s">
        <v>485</v>
      </c>
      <c r="D22" s="100" t="s">
        <v>201</v>
      </c>
      <c r="E22" s="103" t="s">
        <v>192</v>
      </c>
      <c r="F22" s="212"/>
      <c r="G22" s="213"/>
      <c r="H22" s="216"/>
      <c r="I22" s="286" t="str">
        <f t="shared" si="16"/>
        <v>S.I.</v>
      </c>
      <c r="J22" s="235"/>
      <c r="K22" s="61"/>
      <c r="L22" s="224"/>
      <c r="M22" s="287" t="str">
        <f t="shared" si="17"/>
        <v>S.I.</v>
      </c>
      <c r="N22" s="234"/>
      <c r="O22" s="63"/>
      <c r="P22" s="227"/>
      <c r="Q22" s="288" t="str">
        <f t="shared" si="18"/>
        <v>S.I.</v>
      </c>
      <c r="R22" s="233"/>
      <c r="S22" s="65"/>
      <c r="T22" s="222"/>
      <c r="U22" s="289" t="str">
        <f t="shared" si="19"/>
        <v>S.I.</v>
      </c>
      <c r="V22" s="232"/>
      <c r="W22" s="66"/>
      <c r="X22" s="229"/>
      <c r="Y22" s="290" t="str">
        <f t="shared" si="20"/>
        <v>S.I.</v>
      </c>
      <c r="Z22" s="440"/>
      <c r="AA22" s="441"/>
      <c r="AB22" s="465"/>
      <c r="AC22" s="495" t="str">
        <f t="shared" si="21"/>
        <v>S.I.</v>
      </c>
      <c r="AD22" s="446"/>
      <c r="AE22" s="447"/>
      <c r="AF22" s="468"/>
      <c r="AG22" s="493" t="str">
        <f t="shared" si="22"/>
        <v>S.I.</v>
      </c>
      <c r="AH22" s="452"/>
      <c r="AI22" s="453"/>
      <c r="AJ22" s="473"/>
      <c r="AK22" s="491" t="str">
        <f t="shared" si="23"/>
        <v>S.I.</v>
      </c>
      <c r="AL22" s="58"/>
    </row>
    <row r="23" spans="1:38" ht="24" customHeight="1" outlineLevel="1">
      <c r="A23" s="166" t="s">
        <v>93</v>
      </c>
      <c r="B23" s="125" t="s">
        <v>193</v>
      </c>
      <c r="C23" s="166" t="s">
        <v>486</v>
      </c>
      <c r="D23" s="100" t="s">
        <v>201</v>
      </c>
      <c r="E23" s="103" t="s">
        <v>192</v>
      </c>
      <c r="F23" s="212"/>
      <c r="G23" s="213"/>
      <c r="H23" s="216"/>
      <c r="I23" s="286" t="str">
        <f t="shared" si="16"/>
        <v>S.I.</v>
      </c>
      <c r="J23" s="235"/>
      <c r="K23" s="61"/>
      <c r="L23" s="224"/>
      <c r="M23" s="287" t="str">
        <f t="shared" si="17"/>
        <v>S.I.</v>
      </c>
      <c r="N23" s="234"/>
      <c r="O23" s="63"/>
      <c r="P23" s="227"/>
      <c r="Q23" s="288" t="str">
        <f t="shared" si="18"/>
        <v>S.I.</v>
      </c>
      <c r="R23" s="233"/>
      <c r="S23" s="65"/>
      <c r="T23" s="222"/>
      <c r="U23" s="289" t="str">
        <f t="shared" si="19"/>
        <v>S.I.</v>
      </c>
      <c r="V23" s="232"/>
      <c r="W23" s="66"/>
      <c r="X23" s="229"/>
      <c r="Y23" s="290" t="str">
        <f t="shared" si="20"/>
        <v>S.I.</v>
      </c>
      <c r="Z23" s="440"/>
      <c r="AA23" s="441"/>
      <c r="AB23" s="465"/>
      <c r="AC23" s="495" t="str">
        <f t="shared" si="21"/>
        <v>S.I.</v>
      </c>
      <c r="AD23" s="446"/>
      <c r="AE23" s="447"/>
      <c r="AF23" s="468"/>
      <c r="AG23" s="493" t="str">
        <f t="shared" si="22"/>
        <v>S.I.</v>
      </c>
      <c r="AH23" s="452"/>
      <c r="AI23" s="453"/>
      <c r="AJ23" s="473"/>
      <c r="AK23" s="491" t="str">
        <f t="shared" si="23"/>
        <v>S.I.</v>
      </c>
      <c r="AL23" s="58"/>
    </row>
    <row r="24" spans="1:38" ht="24" customHeight="1" outlineLevel="1">
      <c r="A24" s="166" t="s">
        <v>94</v>
      </c>
      <c r="B24" s="125" t="s">
        <v>193</v>
      </c>
      <c r="C24" s="166" t="s">
        <v>487</v>
      </c>
      <c r="D24" s="100" t="s">
        <v>201</v>
      </c>
      <c r="E24" s="103" t="s">
        <v>192</v>
      </c>
      <c r="F24" s="212"/>
      <c r="G24" s="213"/>
      <c r="H24" s="216"/>
      <c r="I24" s="286" t="str">
        <f t="shared" si="16"/>
        <v>S.I.</v>
      </c>
      <c r="J24" s="235"/>
      <c r="K24" s="61"/>
      <c r="L24" s="224"/>
      <c r="M24" s="287" t="str">
        <f t="shared" si="17"/>
        <v>S.I.</v>
      </c>
      <c r="N24" s="234"/>
      <c r="O24" s="63"/>
      <c r="P24" s="227"/>
      <c r="Q24" s="288" t="str">
        <f t="shared" si="18"/>
        <v>S.I.</v>
      </c>
      <c r="R24" s="233"/>
      <c r="S24" s="65"/>
      <c r="T24" s="222"/>
      <c r="U24" s="289" t="str">
        <f t="shared" si="19"/>
        <v>S.I.</v>
      </c>
      <c r="V24" s="232"/>
      <c r="W24" s="66"/>
      <c r="X24" s="229"/>
      <c r="Y24" s="290" t="str">
        <f t="shared" si="20"/>
        <v>S.I.</v>
      </c>
      <c r="Z24" s="440"/>
      <c r="AA24" s="441"/>
      <c r="AB24" s="465"/>
      <c r="AC24" s="495" t="str">
        <f t="shared" si="21"/>
        <v>S.I.</v>
      </c>
      <c r="AD24" s="446"/>
      <c r="AE24" s="447"/>
      <c r="AF24" s="468"/>
      <c r="AG24" s="493" t="str">
        <f t="shared" si="22"/>
        <v>S.I.</v>
      </c>
      <c r="AH24" s="452"/>
      <c r="AI24" s="453"/>
      <c r="AJ24" s="473"/>
      <c r="AK24" s="491" t="str">
        <f t="shared" si="23"/>
        <v>S.I.</v>
      </c>
      <c r="AL24" s="58"/>
    </row>
    <row r="25" spans="1:38" ht="24" customHeight="1">
      <c r="A25" s="166" t="s">
        <v>95</v>
      </c>
      <c r="B25" s="125" t="s">
        <v>193</v>
      </c>
      <c r="C25" s="166">
        <v>1256</v>
      </c>
      <c r="D25" s="100" t="s">
        <v>201</v>
      </c>
      <c r="E25" s="103" t="s">
        <v>192</v>
      </c>
      <c r="F25" s="212"/>
      <c r="G25" s="213"/>
      <c r="H25" s="216"/>
      <c r="I25" s="286" t="str">
        <f t="shared" si="16"/>
        <v>S.I.</v>
      </c>
      <c r="J25" s="235"/>
      <c r="K25" s="61"/>
      <c r="L25" s="224"/>
      <c r="M25" s="287" t="str">
        <f t="shared" si="17"/>
        <v>S.I.</v>
      </c>
      <c r="N25" s="234"/>
      <c r="O25" s="63"/>
      <c r="P25" s="227"/>
      <c r="Q25" s="288" t="str">
        <f t="shared" si="18"/>
        <v>S.I.</v>
      </c>
      <c r="R25" s="233"/>
      <c r="S25" s="65"/>
      <c r="T25" s="222"/>
      <c r="U25" s="289" t="str">
        <f t="shared" si="19"/>
        <v>S.I.</v>
      </c>
      <c r="V25" s="232"/>
      <c r="W25" s="66"/>
      <c r="X25" s="229"/>
      <c r="Y25" s="290" t="str">
        <f t="shared" si="20"/>
        <v>S.I.</v>
      </c>
      <c r="Z25" s="440"/>
      <c r="AA25" s="441"/>
      <c r="AB25" s="465"/>
      <c r="AC25" s="495" t="str">
        <f t="shared" si="21"/>
        <v>S.I.</v>
      </c>
      <c r="AD25" s="446"/>
      <c r="AE25" s="447"/>
      <c r="AF25" s="468"/>
      <c r="AG25" s="493" t="str">
        <f t="shared" si="22"/>
        <v>S.I.</v>
      </c>
      <c r="AH25" s="452"/>
      <c r="AI25" s="453"/>
      <c r="AJ25" s="473"/>
      <c r="AK25" s="491" t="str">
        <f t="shared" si="23"/>
        <v>S.I.</v>
      </c>
      <c r="AL25" s="58"/>
    </row>
    <row r="26" spans="1:38" ht="25.5">
      <c r="A26" s="400" t="s">
        <v>96</v>
      </c>
      <c r="B26" s="207" t="s">
        <v>156</v>
      </c>
      <c r="C26" s="400">
        <v>1257</v>
      </c>
      <c r="D26" s="100" t="s">
        <v>201</v>
      </c>
      <c r="E26" s="103" t="s">
        <v>158</v>
      </c>
      <c r="F26" s="212"/>
      <c r="G26" s="213"/>
      <c r="H26" s="59"/>
      <c r="I26" s="219" t="str">
        <f>IF(AND(F26="DISPONIBLE"),G26/H26,IF(AND(F26="NO DISPONIBLE"),"N.D.","S.I."))</f>
        <v>S.I.</v>
      </c>
      <c r="J26" s="235"/>
      <c r="K26" s="61"/>
      <c r="L26" s="61"/>
      <c r="M26" s="225" t="str">
        <f>IF(AND(J26="DISPONIBLE"),K26/L26,IF(AND(J26="NO DISPONIBLE"),"N.D.","S.I."))</f>
        <v>S.I.</v>
      </c>
      <c r="N26" s="234"/>
      <c r="O26" s="63"/>
      <c r="P26" s="63"/>
      <c r="Q26" s="228" t="str">
        <f>IF(AND(N26="DISPONIBLE"),O26/P26,IF(AND(N26="NO DISPONIBLE"),"N.D.","S.I."))</f>
        <v>S.I.</v>
      </c>
      <c r="R26" s="233"/>
      <c r="S26" s="65"/>
      <c r="T26" s="65"/>
      <c r="U26" s="223" t="str">
        <f>IF(AND(R26="DISPONIBLE"),S26/T26,IF(AND(R26="NO DISPONIBLE"),"N.D.","S.I."))</f>
        <v>S.I.</v>
      </c>
      <c r="V26" s="232"/>
      <c r="W26" s="66"/>
      <c r="X26" s="66"/>
      <c r="Y26" s="230" t="str">
        <f>IF(AND(V26="DISPONIBLE"),W26/X26,IF(AND(V26="NO DISPONIBLE"),"N.D.","S.I."))</f>
        <v>S.I.</v>
      </c>
      <c r="Z26" s="440"/>
      <c r="AA26" s="441"/>
      <c r="AB26" s="441"/>
      <c r="AC26" s="443" t="str">
        <f>IF(AND(Z26="DISPONIBLE"),AA26/AB26,IF(AND(Z26="NO DISPONIBLE"),"N.D.","S.I."))</f>
        <v>S.I.</v>
      </c>
      <c r="AD26" s="446"/>
      <c r="AE26" s="447"/>
      <c r="AF26" s="447"/>
      <c r="AG26" s="449" t="str">
        <f>IF(AND(AD26="DISPONIBLE"),AE26/AF26,IF(AND(AD26="NO DISPONIBLE"),"N.D.","S.I."))</f>
        <v>S.I.</v>
      </c>
      <c r="AH26" s="452"/>
      <c r="AI26" s="453"/>
      <c r="AJ26" s="453"/>
      <c r="AK26" s="455" t="str">
        <f>IF(AND(AH26="DISPONIBLE"),AI26/AJ26,IF(AND(AH26="NO DISPONIBLE"),"N.D.","S.I."))</f>
        <v>S.I.</v>
      </c>
      <c r="AL26" s="58"/>
    </row>
    <row r="27" spans="1:38" ht="33.75">
      <c r="A27" s="400" t="s">
        <v>97</v>
      </c>
      <c r="B27" s="207" t="s">
        <v>157</v>
      </c>
      <c r="C27" s="400">
        <v>1258</v>
      </c>
      <c r="D27" s="100" t="s">
        <v>201</v>
      </c>
      <c r="E27" s="103" t="s">
        <v>0</v>
      </c>
      <c r="F27" s="212"/>
      <c r="G27" s="213"/>
      <c r="H27" s="59"/>
      <c r="I27" s="281" t="str">
        <f>IF(AND(F27="DISPONIBLE"),G27/H27,IF(AND(F27="NO DISPONIBLE"),"N.D.","S.I."))</f>
        <v>S.I.</v>
      </c>
      <c r="J27" s="235"/>
      <c r="K27" s="61"/>
      <c r="L27" s="61"/>
      <c r="M27" s="285" t="str">
        <f>IF(AND(J27="DISPONIBLE"),K27/L27,IF(AND(J27="NO DISPONIBLE"),"N.D.","S.I."))</f>
        <v>S.I.</v>
      </c>
      <c r="N27" s="234"/>
      <c r="O27" s="63"/>
      <c r="P27" s="63"/>
      <c r="Q27" s="284" t="str">
        <f>IF(AND(N27="DISPONIBLE"),O27/P27,IF(AND(N27="NO DISPONIBLE"),"N.D.","S.I."))</f>
        <v>S.I.</v>
      </c>
      <c r="R27" s="233"/>
      <c r="S27" s="65"/>
      <c r="T27" s="65"/>
      <c r="U27" s="283" t="str">
        <f>IF(AND(R27="DISPONIBLE"),S27/T27,IF(AND(R27="NO DISPONIBLE"),"N.D.","S.I."))</f>
        <v>S.I.</v>
      </c>
      <c r="V27" s="232"/>
      <c r="W27" s="66"/>
      <c r="X27" s="66"/>
      <c r="Y27" s="282" t="str">
        <f>IF(AND(V27="DISPONIBLE"),W27/X27,IF(AND(V27="NO DISPONIBLE"),"N.D.","S.I."))</f>
        <v>S.I.</v>
      </c>
      <c r="Z27" s="440"/>
      <c r="AA27" s="441"/>
      <c r="AB27" s="441"/>
      <c r="AC27" s="484" t="str">
        <f>IF(AND(Z27="DISPONIBLE"),AA27/AB27,IF(AND(Z27="NO DISPONIBLE"),"N.D.","S.I."))</f>
        <v>S.I.</v>
      </c>
      <c r="AD27" s="446"/>
      <c r="AE27" s="447"/>
      <c r="AF27" s="447"/>
      <c r="AG27" s="485" t="str">
        <f>IF(AND(AD27="DISPONIBLE"),AE27/AF27,IF(AND(AD27="NO DISPONIBLE"),"N.D.","S.I."))</f>
        <v>S.I.</v>
      </c>
      <c r="AH27" s="452"/>
      <c r="AI27" s="453"/>
      <c r="AJ27" s="453"/>
      <c r="AK27" s="486" t="str">
        <f>IF(AND(AH27="DISPONIBLE"),AI27/AJ27,IF(AND(AH27="NO DISPONIBLE"),"N.D.","S.I."))</f>
        <v>S.I.</v>
      </c>
      <c r="AL27" s="58"/>
    </row>
    <row r="28" spans="1:38" ht="24" customHeight="1">
      <c r="A28" s="400" t="s">
        <v>98</v>
      </c>
      <c r="B28" s="401" t="s">
        <v>193</v>
      </c>
      <c r="C28" s="400">
        <v>1259</v>
      </c>
      <c r="D28" s="108" t="s">
        <v>201</v>
      </c>
      <c r="E28" s="103" t="s">
        <v>192</v>
      </c>
      <c r="F28" s="212"/>
      <c r="G28" s="213"/>
      <c r="H28" s="216"/>
      <c r="I28" s="286" t="str">
        <f t="shared" ref="I28" si="24">IF(AND(F28="DISPONIBLE"),G28,IF(AND(F28="NO DISPONIBLE"),"N.D.","S.I."))</f>
        <v>S.I.</v>
      </c>
      <c r="J28" s="235"/>
      <c r="K28" s="61"/>
      <c r="L28" s="224"/>
      <c r="M28" s="287" t="str">
        <f t="shared" ref="M28" si="25">IF(AND(J28="DISPONIBLE"),K28,IF(AND(J28="NO DISPONIBLE"),"N.D.","S.I."))</f>
        <v>S.I.</v>
      </c>
      <c r="N28" s="234"/>
      <c r="O28" s="63"/>
      <c r="P28" s="227"/>
      <c r="Q28" s="288" t="str">
        <f t="shared" ref="Q28" si="26">IF(AND(N28="DISPONIBLE"),O28,IF(AND(N28="NO DISPONIBLE"),"N.D.","S.I."))</f>
        <v>S.I.</v>
      </c>
      <c r="R28" s="233"/>
      <c r="S28" s="65"/>
      <c r="T28" s="222"/>
      <c r="U28" s="289" t="str">
        <f t="shared" ref="U28" si="27">IF(AND(R28="DISPONIBLE"),S28,IF(AND(R28="NO DISPONIBLE"),"N.D.","S.I."))</f>
        <v>S.I.</v>
      </c>
      <c r="V28" s="232"/>
      <c r="W28" s="66"/>
      <c r="X28" s="229"/>
      <c r="Y28" s="290" t="str">
        <f t="shared" ref="Y28" si="28">IF(AND(V28="DISPONIBLE"),W28,IF(AND(V28="NO DISPONIBLE"),"N.D.","S.I."))</f>
        <v>S.I.</v>
      </c>
      <c r="Z28" s="440"/>
      <c r="AA28" s="441"/>
      <c r="AB28" s="465"/>
      <c r="AC28" s="495" t="str">
        <f t="shared" ref="AC28" si="29">IF(AND(Z28="DISPONIBLE"),AA28,IF(AND(Z28="NO DISPONIBLE"),"N.D.","S.I."))</f>
        <v>S.I.</v>
      </c>
      <c r="AD28" s="446"/>
      <c r="AE28" s="447"/>
      <c r="AF28" s="468"/>
      <c r="AG28" s="493" t="str">
        <f t="shared" ref="AG28" si="30">IF(AND(AD28="DISPONIBLE"),AE28,IF(AND(AD28="NO DISPONIBLE"),"N.D.","S.I."))</f>
        <v>S.I.</v>
      </c>
      <c r="AH28" s="452"/>
      <c r="AI28" s="453"/>
      <c r="AJ28" s="473"/>
      <c r="AK28" s="491" t="str">
        <f t="shared" ref="AK28" si="31">IF(AND(AH28="DISPONIBLE"),AI28,IF(AND(AH28="NO DISPONIBLE"),"N.D.","S.I."))</f>
        <v>S.I.</v>
      </c>
      <c r="AL28" s="58"/>
    </row>
    <row r="29" spans="1:38" ht="33.75">
      <c r="A29" s="166" t="s">
        <v>458</v>
      </c>
      <c r="B29" s="125" t="s">
        <v>460</v>
      </c>
      <c r="C29" s="166">
        <v>1260</v>
      </c>
      <c r="D29" s="100" t="s">
        <v>201</v>
      </c>
      <c r="E29" s="100" t="s">
        <v>112</v>
      </c>
      <c r="F29" s="212"/>
      <c r="G29" s="213"/>
      <c r="H29" s="59"/>
      <c r="I29" s="219" t="str">
        <f>IF(AND(F29="DISPONIBLE"),G29/H29*100,IF(AND(F29="NO DISPONIBLE"),"N.D.","S.I."))</f>
        <v>S.I.</v>
      </c>
      <c r="J29" s="235"/>
      <c r="K29" s="61"/>
      <c r="L29" s="61"/>
      <c r="M29" s="225" t="str">
        <f>IF(AND(J29="DISPONIBLE"),K29/L29*100,IF(AND(J29="NO DISPONIBLE"),"N.D.","S.I."))</f>
        <v>S.I.</v>
      </c>
      <c r="N29" s="234"/>
      <c r="O29" s="63"/>
      <c r="P29" s="63"/>
      <c r="Q29" s="228" t="str">
        <f>IF(AND(N29="DISPONIBLE"),O29/P29*100,IF(AND(N29="NO DISPONIBLE"),"N.D.","S.I."))</f>
        <v>S.I.</v>
      </c>
      <c r="R29" s="233"/>
      <c r="S29" s="65"/>
      <c r="T29" s="65"/>
      <c r="U29" s="223" t="str">
        <f>IF(AND(R29="DISPONIBLE"),S29/T29*100,IF(AND(R29="NO DISPONIBLE"),"N.D.","S.I."))</f>
        <v>S.I.</v>
      </c>
      <c r="V29" s="232"/>
      <c r="W29" s="66"/>
      <c r="X29" s="66"/>
      <c r="Y29" s="230" t="str">
        <f>IF(AND(V29="DISPONIBLE"),W29/X29*100,IF(AND(V29="NO DISPONIBLE"),"N.D.","S.I."))</f>
        <v>S.I.</v>
      </c>
      <c r="Z29" s="440"/>
      <c r="AA29" s="441"/>
      <c r="AB29" s="441"/>
      <c r="AC29" s="443" t="str">
        <f>IF(AND(Z29="DISPONIBLE"),AA29/AB29*100,IF(AND(Z29="NO DISPONIBLE"),"N.D.","S.I."))</f>
        <v>S.I.</v>
      </c>
      <c r="AD29" s="446"/>
      <c r="AE29" s="447"/>
      <c r="AF29" s="447"/>
      <c r="AG29" s="449" t="str">
        <f>IF(AND(AD29="DISPONIBLE"),AE29/AF29*100,IF(AND(AD29="NO DISPONIBLE"),"N.D.","S.I."))</f>
        <v>S.I.</v>
      </c>
      <c r="AH29" s="452"/>
      <c r="AI29" s="453"/>
      <c r="AJ29" s="453"/>
      <c r="AK29" s="455" t="str">
        <f>IF(AND(AH29="DISPONIBLE"),AI29/AJ29*100,IF(AND(AH29="NO DISPONIBLE"),"N.D.","S.I."))</f>
        <v>S.I.</v>
      </c>
      <c r="AL29" s="58"/>
    </row>
    <row r="30" spans="1:38" ht="33.75">
      <c r="A30" s="166" t="s">
        <v>461</v>
      </c>
      <c r="B30" s="390" t="s">
        <v>459</v>
      </c>
      <c r="C30" s="166">
        <v>1261</v>
      </c>
      <c r="D30" s="100" t="s">
        <v>201</v>
      </c>
      <c r="E30" s="100" t="s">
        <v>112</v>
      </c>
      <c r="F30" s="212"/>
      <c r="G30" s="213"/>
      <c r="H30" s="59"/>
      <c r="I30" s="219" t="str">
        <f>IF(AND(F30="DISPONIBLE"),G30/H30*100,IF(AND(F30="NO DISPONIBLE"),"N.D.","S.I."))</f>
        <v>S.I.</v>
      </c>
      <c r="J30" s="235"/>
      <c r="K30" s="61"/>
      <c r="L30" s="61"/>
      <c r="M30" s="225" t="str">
        <f>IF(AND(J30="DISPONIBLE"),K30/L30*100,IF(AND(J30="NO DISPONIBLE"),"N.D.","S.I."))</f>
        <v>S.I.</v>
      </c>
      <c r="N30" s="234"/>
      <c r="O30" s="63"/>
      <c r="P30" s="63"/>
      <c r="Q30" s="228" t="str">
        <f>IF(AND(N30="DISPONIBLE"),O30/P30*100,IF(AND(N30="NO DISPONIBLE"),"N.D.","S.I."))</f>
        <v>S.I.</v>
      </c>
      <c r="R30" s="233"/>
      <c r="S30" s="65"/>
      <c r="T30" s="65"/>
      <c r="U30" s="223" t="str">
        <f>IF(AND(R30="DISPONIBLE"),S30/T30*100,IF(AND(R30="NO DISPONIBLE"),"N.D.","S.I."))</f>
        <v>S.I.</v>
      </c>
      <c r="V30" s="232"/>
      <c r="W30" s="66"/>
      <c r="X30" s="66"/>
      <c r="Y30" s="230" t="str">
        <f>IF(AND(V30="DISPONIBLE"),W30/X30*100,IF(AND(V30="NO DISPONIBLE"),"N.D.","S.I."))</f>
        <v>S.I.</v>
      </c>
      <c r="Z30" s="440"/>
      <c r="AA30" s="441"/>
      <c r="AB30" s="441"/>
      <c r="AC30" s="443" t="str">
        <f>IF(AND(Z30="DISPONIBLE"),AA30/AB30*100,IF(AND(Z30="NO DISPONIBLE"),"N.D.","S.I."))</f>
        <v>S.I.</v>
      </c>
      <c r="AD30" s="446"/>
      <c r="AE30" s="447"/>
      <c r="AF30" s="447"/>
      <c r="AG30" s="449" t="str">
        <f>IF(AND(AD30="DISPONIBLE"),AE30/AF30*100,IF(AND(AD30="NO DISPONIBLE"),"N.D.","S.I."))</f>
        <v>S.I.</v>
      </c>
      <c r="AH30" s="452"/>
      <c r="AI30" s="453"/>
      <c r="AJ30" s="453"/>
      <c r="AK30" s="455" t="str">
        <f>IF(AND(AH30="DISPONIBLE"),AI30/AJ30*100,IF(AND(AH30="NO DISPONIBLE"),"N.D.","S.I."))</f>
        <v>S.I.</v>
      </c>
      <c r="AL30" s="58"/>
    </row>
    <row r="31" spans="1:38" ht="37.5" customHeight="1">
      <c r="A31" s="166" t="s">
        <v>99</v>
      </c>
      <c r="B31" s="125" t="s">
        <v>193</v>
      </c>
      <c r="C31" s="166">
        <v>1262</v>
      </c>
      <c r="D31" s="100" t="s">
        <v>201</v>
      </c>
      <c r="E31" s="103" t="s">
        <v>192</v>
      </c>
      <c r="F31" s="212"/>
      <c r="G31" s="213"/>
      <c r="H31" s="216"/>
      <c r="I31" s="286" t="str">
        <f t="shared" ref="I31:I33" si="32">IF(AND(F31="DISPONIBLE"),G31,IF(AND(F31="NO DISPONIBLE"),"N.D.","S.I."))</f>
        <v>S.I.</v>
      </c>
      <c r="J31" s="235"/>
      <c r="K31" s="61"/>
      <c r="L31" s="224"/>
      <c r="M31" s="287" t="str">
        <f t="shared" ref="M31:M33" si="33">IF(AND(J31="DISPONIBLE"),K31,IF(AND(J31="NO DISPONIBLE"),"N.D.","S.I."))</f>
        <v>S.I.</v>
      </c>
      <c r="N31" s="234"/>
      <c r="O31" s="63"/>
      <c r="P31" s="227"/>
      <c r="Q31" s="288" t="str">
        <f t="shared" ref="Q31:Q33" si="34">IF(AND(N31="DISPONIBLE"),O31,IF(AND(N31="NO DISPONIBLE"),"N.D.","S.I."))</f>
        <v>S.I.</v>
      </c>
      <c r="R31" s="233"/>
      <c r="S31" s="65"/>
      <c r="T31" s="222"/>
      <c r="U31" s="289" t="str">
        <f t="shared" ref="U31:U33" si="35">IF(AND(R31="DISPONIBLE"),S31,IF(AND(R31="NO DISPONIBLE"),"N.D.","S.I."))</f>
        <v>S.I.</v>
      </c>
      <c r="V31" s="232"/>
      <c r="W31" s="66"/>
      <c r="X31" s="229"/>
      <c r="Y31" s="290" t="str">
        <f t="shared" ref="Y31:Y33" si="36">IF(AND(V31="DISPONIBLE"),W31,IF(AND(V31="NO DISPONIBLE"),"N.D.","S.I."))</f>
        <v>S.I.</v>
      </c>
      <c r="Z31" s="440"/>
      <c r="AA31" s="441"/>
      <c r="AB31" s="465"/>
      <c r="AC31" s="495" t="str">
        <f t="shared" ref="AC31:AC33" si="37">IF(AND(Z31="DISPONIBLE"),AA31,IF(AND(Z31="NO DISPONIBLE"),"N.D.","S.I."))</f>
        <v>S.I.</v>
      </c>
      <c r="AD31" s="446"/>
      <c r="AE31" s="447"/>
      <c r="AF31" s="468"/>
      <c r="AG31" s="493" t="str">
        <f t="shared" ref="AG31:AG33" si="38">IF(AND(AD31="DISPONIBLE"),AE31,IF(AND(AD31="NO DISPONIBLE"),"N.D.","S.I."))</f>
        <v>S.I.</v>
      </c>
      <c r="AH31" s="452"/>
      <c r="AI31" s="453"/>
      <c r="AJ31" s="473"/>
      <c r="AK31" s="491" t="str">
        <f t="shared" ref="AK31:AK33" si="39">IF(AND(AH31="DISPONIBLE"),AI31,IF(AND(AH31="NO DISPONIBLE"),"N.D.","S.I."))</f>
        <v>S.I.</v>
      </c>
      <c r="AL31" s="58"/>
    </row>
    <row r="32" spans="1:38" ht="38.25">
      <c r="A32" s="166" t="s">
        <v>100</v>
      </c>
      <c r="B32" s="125" t="s">
        <v>193</v>
      </c>
      <c r="C32" s="166">
        <v>1263</v>
      </c>
      <c r="D32" s="100" t="s">
        <v>201</v>
      </c>
      <c r="E32" s="103" t="s">
        <v>192</v>
      </c>
      <c r="F32" s="212"/>
      <c r="G32" s="213"/>
      <c r="H32" s="216"/>
      <c r="I32" s="286" t="str">
        <f t="shared" si="32"/>
        <v>S.I.</v>
      </c>
      <c r="J32" s="235"/>
      <c r="K32" s="61"/>
      <c r="L32" s="224"/>
      <c r="M32" s="287" t="str">
        <f t="shared" si="33"/>
        <v>S.I.</v>
      </c>
      <c r="N32" s="234"/>
      <c r="O32" s="63"/>
      <c r="P32" s="227"/>
      <c r="Q32" s="288" t="str">
        <f t="shared" si="34"/>
        <v>S.I.</v>
      </c>
      <c r="R32" s="233"/>
      <c r="S32" s="65"/>
      <c r="T32" s="222"/>
      <c r="U32" s="289" t="str">
        <f t="shared" si="35"/>
        <v>S.I.</v>
      </c>
      <c r="V32" s="232"/>
      <c r="W32" s="66"/>
      <c r="X32" s="229"/>
      <c r="Y32" s="290" t="str">
        <f t="shared" si="36"/>
        <v>S.I.</v>
      </c>
      <c r="Z32" s="440"/>
      <c r="AA32" s="441"/>
      <c r="AB32" s="465"/>
      <c r="AC32" s="495" t="str">
        <f t="shared" si="37"/>
        <v>S.I.</v>
      </c>
      <c r="AD32" s="446"/>
      <c r="AE32" s="447"/>
      <c r="AF32" s="468"/>
      <c r="AG32" s="493" t="str">
        <f t="shared" si="38"/>
        <v>S.I.</v>
      </c>
      <c r="AH32" s="452"/>
      <c r="AI32" s="453"/>
      <c r="AJ32" s="473"/>
      <c r="AK32" s="491" t="str">
        <f t="shared" si="39"/>
        <v>S.I.</v>
      </c>
      <c r="AL32" s="58"/>
    </row>
    <row r="33" spans="1:38" ht="38.25">
      <c r="A33" s="166" t="s">
        <v>101</v>
      </c>
      <c r="B33" s="125" t="s">
        <v>193</v>
      </c>
      <c r="C33" s="166">
        <v>1264</v>
      </c>
      <c r="D33" s="100" t="s">
        <v>201</v>
      </c>
      <c r="E33" s="103" t="s">
        <v>192</v>
      </c>
      <c r="F33" s="212"/>
      <c r="G33" s="213"/>
      <c r="H33" s="216"/>
      <c r="I33" s="286" t="str">
        <f t="shared" si="32"/>
        <v>S.I.</v>
      </c>
      <c r="J33" s="235"/>
      <c r="K33" s="61"/>
      <c r="L33" s="224"/>
      <c r="M33" s="287" t="str">
        <f t="shared" si="33"/>
        <v>S.I.</v>
      </c>
      <c r="N33" s="234"/>
      <c r="O33" s="63"/>
      <c r="P33" s="227"/>
      <c r="Q33" s="288" t="str">
        <f t="shared" si="34"/>
        <v>S.I.</v>
      </c>
      <c r="R33" s="233"/>
      <c r="S33" s="65"/>
      <c r="T33" s="222"/>
      <c r="U33" s="289" t="str">
        <f t="shared" si="35"/>
        <v>S.I.</v>
      </c>
      <c r="V33" s="232"/>
      <c r="W33" s="66"/>
      <c r="X33" s="229"/>
      <c r="Y33" s="290" t="str">
        <f t="shared" si="36"/>
        <v>S.I.</v>
      </c>
      <c r="Z33" s="440"/>
      <c r="AA33" s="441"/>
      <c r="AB33" s="465"/>
      <c r="AC33" s="495" t="str">
        <f t="shared" si="37"/>
        <v>S.I.</v>
      </c>
      <c r="AD33" s="446"/>
      <c r="AE33" s="447"/>
      <c r="AF33" s="468"/>
      <c r="AG33" s="493" t="str">
        <f t="shared" si="38"/>
        <v>S.I.</v>
      </c>
      <c r="AH33" s="452"/>
      <c r="AI33" s="453"/>
      <c r="AJ33" s="473"/>
      <c r="AK33" s="491" t="str">
        <f t="shared" si="39"/>
        <v>S.I.</v>
      </c>
      <c r="AL33" s="58"/>
    </row>
    <row r="53" spans="1:1">
      <c r="A53" s="218"/>
    </row>
  </sheetData>
  <sheetProtection algorithmName="SHA-512" hashValue="h1B9rawP6B6MfNuaNpi6B8GO7TAwsMT7P3MnR2K0ZQQGmvTkNcINZ8WKDegQT5Twh3pEgfnXf81qGr0agSSN9w==" saltValue="hvYOvqjkkVhylOy6RGr8TA==" spinCount="100000" sheet="1" objects="1" scenarios="1"/>
  <conditionalFormatting sqref="F7:F33 J7:J33 N7:N33 R7:R33 V7:V33">
    <cfRule type="expression" dxfId="850" priority="16">
      <formula>"SIN DILIGENCIAR"</formula>
    </cfRule>
  </conditionalFormatting>
  <conditionalFormatting sqref="Z7:Z33">
    <cfRule type="expression" dxfId="849" priority="3">
      <formula>"SIN DILIGENCIAR"</formula>
    </cfRule>
  </conditionalFormatting>
  <conditionalFormatting sqref="AD7:AD33">
    <cfRule type="expression" dxfId="848" priority="2">
      <formula>"SIN DILIGENCIAR"</formula>
    </cfRule>
  </conditionalFormatting>
  <conditionalFormatting sqref="AH7:AH33">
    <cfRule type="expression" dxfId="847" priority="1">
      <formula>"SIN DILIGENCIAR"</formula>
    </cfRule>
  </conditionalFormatting>
  <dataValidations count="1">
    <dataValidation type="list" allowBlank="1" showInputMessage="1" showErrorMessage="1" sqref="F8:F33 AD8:AD33 V8:V33 J8:J33 R8:R33 N8:N33 Z8:Z33 AH8:AH33" xr:uid="{00000000-0002-0000-0B00-000000000000}">
      <formula1>$AO$1:$AO$2</formula1>
    </dataValidation>
  </dataValidations>
  <pageMargins left="0.70866141732283472" right="0.70866141732283472" top="1.299212598425197" bottom="0.62992125984251968" header="0.31496062992125984" footer="0.15748031496062992"/>
  <pageSetup paperSize="5" scale="78" orientation="landscape" r:id="rId1"/>
  <headerFooter>
    <oddHeader>&amp;C&amp;"Arial,Negrita"SOLICITUD DE INFORMACIÓN E INDICADORES INSTITUCIONALES
Tabla a.10. Información Financiera</oddHeader>
    <oddFooter>&amp;L&amp;"Arial,Normal"&amp;10F-PS-055
Versión 02&amp;"-,Normal"&amp;11
&amp;CPágina &amp;P de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tabColor theme="7" tint="0.39997558519241921"/>
  </sheetPr>
  <dimension ref="A1:AO58"/>
  <sheetViews>
    <sheetView zoomScaleNormal="100" workbookViewId="0">
      <pane xSplit="5" ySplit="7" topLeftCell="F8" activePane="bottomRight" state="frozen"/>
      <selection pane="topRight" activeCell="F1" sqref="F1"/>
      <selection pane="bottomLeft" activeCell="A8" sqref="A8"/>
      <selection pane="bottomRight" activeCell="I1" sqref="I1"/>
    </sheetView>
  </sheetViews>
  <sheetFormatPr baseColWidth="10" defaultRowHeight="15" outlineLevelRow="1"/>
  <cols>
    <col min="1" max="1" width="26.85546875" style="2" customWidth="1"/>
    <col min="2" max="2" width="23" style="5" customWidth="1"/>
    <col min="3" max="3" width="15.7109375" style="2" customWidth="1"/>
    <col min="4" max="4" width="15.85546875" style="2" customWidth="1"/>
    <col min="5" max="5" width="14.85546875" style="2" customWidth="1"/>
    <col min="6" max="6" width="12.85546875" style="6" customWidth="1"/>
    <col min="7" max="7" width="14" style="6" customWidth="1"/>
    <col min="8" max="8" width="16.42578125" style="231" bestFit="1" customWidth="1"/>
    <col min="9" max="9" width="14.85546875" style="2" customWidth="1"/>
    <col min="10" max="10" width="11.42578125" style="6"/>
    <col min="11" max="11" width="13.140625" style="6" customWidth="1"/>
    <col min="12" max="12" width="16.42578125" style="7" customWidth="1"/>
    <col min="13" max="13" width="14.85546875" style="2" customWidth="1"/>
    <col min="14" max="14" width="12.42578125" style="6" customWidth="1"/>
    <col min="15" max="15" width="12.7109375" style="6" customWidth="1"/>
    <col min="16" max="16" width="16.42578125" style="8" bestFit="1" customWidth="1"/>
    <col min="17" max="17" width="14.85546875" style="2" customWidth="1"/>
    <col min="18" max="18" width="11.42578125" style="6"/>
    <col min="19" max="19" width="12.7109375" style="6" customWidth="1"/>
    <col min="20" max="20" width="16.42578125" style="8" bestFit="1" customWidth="1"/>
    <col min="21" max="21" width="14.85546875" style="2" customWidth="1"/>
    <col min="22" max="22" width="11.42578125" style="6"/>
    <col min="23" max="23" width="12.7109375" style="6" customWidth="1"/>
    <col min="24" max="24" width="16.42578125" style="8" bestFit="1" customWidth="1"/>
    <col min="25" max="25" width="17.140625" style="2" customWidth="1"/>
    <col min="26" max="26" width="11.42578125" style="6"/>
    <col min="27" max="27" width="12.7109375" style="6" customWidth="1"/>
    <col min="28" max="28" width="16.42578125" style="8" bestFit="1" customWidth="1"/>
    <col min="29" max="29" width="17.140625" style="2" customWidth="1"/>
    <col min="30" max="30" width="11.42578125" style="6"/>
    <col min="31" max="31" width="12.7109375" style="6" customWidth="1"/>
    <col min="32" max="32" width="16.42578125" style="8" bestFit="1" customWidth="1"/>
    <col min="33" max="33" width="17.140625" style="2" customWidth="1"/>
    <col min="34" max="34" width="11.42578125" style="6"/>
    <col min="35" max="35" width="12.7109375" style="6" customWidth="1"/>
    <col min="36" max="36" width="16.42578125" style="8"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10" t="s">
        <v>540</v>
      </c>
      <c r="D7" s="98" t="s">
        <v>558</v>
      </c>
      <c r="E7" s="98" t="s">
        <v>159</v>
      </c>
      <c r="F7" s="152" t="s">
        <v>446</v>
      </c>
      <c r="G7" s="142" t="str">
        <f>+'TABLA a.1'!G7</f>
        <v>Numerador (elemento a) 2012</v>
      </c>
      <c r="H7" s="142" t="str">
        <f>+'TABLA a.1'!H7</f>
        <v>Denominador (elemento b) 2012</v>
      </c>
      <c r="I7" s="194"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ht="56.25">
      <c r="A8" s="383" t="s">
        <v>539</v>
      </c>
      <c r="B8" s="116" t="s">
        <v>121</v>
      </c>
      <c r="C8" s="124">
        <v>1265</v>
      </c>
      <c r="D8" s="103" t="s">
        <v>503</v>
      </c>
      <c r="E8" s="103" t="s">
        <v>656</v>
      </c>
      <c r="F8" s="212"/>
      <c r="G8" s="59"/>
      <c r="H8" s="59"/>
      <c r="I8" s="281" t="str">
        <f>IF(AND(F8="DISPONIBLE"),G8/H8*1000,IF(AND(F8="NO DISPONIBLE"),"N.D.","S.I."))</f>
        <v>S.I.</v>
      </c>
      <c r="J8" s="235"/>
      <c r="K8" s="61"/>
      <c r="L8" s="61"/>
      <c r="M8" s="285" t="str">
        <f>IF(AND(J8="DISPONIBLE"),K8/L8*1000,IF(AND(J8="NO DISPONIBLE"),"N.D.","S.I."))</f>
        <v>S.I.</v>
      </c>
      <c r="N8" s="234"/>
      <c r="O8" s="63"/>
      <c r="P8" s="63"/>
      <c r="Q8" s="284" t="str">
        <f>IF(AND(N8="DISPONIBLE"),O8/P8*1000,IF(AND(N8="NO DISPONIBLE"),"N.D.","S.I."))</f>
        <v>S.I.</v>
      </c>
      <c r="R8" s="233"/>
      <c r="S8" s="65"/>
      <c r="T8" s="65"/>
      <c r="U8" s="283" t="str">
        <f>IF(AND(R8="DISPONIBLE"),S8/T8*1000,IF(AND(R8="NO DISPONIBLE"),"N.D.","S.I."))</f>
        <v>S.I.</v>
      </c>
      <c r="V8" s="232"/>
      <c r="W8" s="66"/>
      <c r="X8" s="66"/>
      <c r="Y8" s="282" t="str">
        <f>IF(AND(V8="DISPONIBLE"),W8/X8*1000,IF(AND(V8="NO DISPONIBLE"),"N.D.","S.I."))</f>
        <v>S.I.</v>
      </c>
      <c r="Z8" s="440"/>
      <c r="AA8" s="441"/>
      <c r="AB8" s="441"/>
      <c r="AC8" s="484" t="str">
        <f>IF(AND(Z8="DISPONIBLE"),AA8/AB8*1000,IF(AND(Z8="NO DISPONIBLE"),"N.D.","S.I."))</f>
        <v>S.I.</v>
      </c>
      <c r="AD8" s="446"/>
      <c r="AE8" s="447"/>
      <c r="AF8" s="447"/>
      <c r="AG8" s="485" t="str">
        <f>IF(AND(AD8="DISPONIBLE"),AE8/AF8*1000,IF(AND(AD8="NO DISPONIBLE"),"N.D.","S.I."))</f>
        <v>S.I.</v>
      </c>
      <c r="AH8" s="452"/>
      <c r="AI8" s="453"/>
      <c r="AJ8" s="453"/>
      <c r="AK8" s="486" t="str">
        <f>IF(AND(AH8="DISPONIBLE"),AI8/AJ8*1000,IF(AND(AH8="NO DISPONIBLE"),"N.D.","S.I."))</f>
        <v>S.I.</v>
      </c>
      <c r="AL8" s="58"/>
      <c r="AM8" s="67"/>
    </row>
    <row r="9" spans="1:41" ht="78.75">
      <c r="A9" s="383" t="s">
        <v>23</v>
      </c>
      <c r="B9" s="138" t="s">
        <v>142</v>
      </c>
      <c r="C9" s="124">
        <v>1266</v>
      </c>
      <c r="D9" s="117" t="s">
        <v>110</v>
      </c>
      <c r="E9" s="122" t="s">
        <v>114</v>
      </c>
      <c r="F9" s="212"/>
      <c r="G9" s="214">
        <f>SUM(G11:G13)</f>
        <v>0</v>
      </c>
      <c r="H9" s="214">
        <f>SUM(H11:H13)</f>
        <v>0</v>
      </c>
      <c r="I9" s="219" t="str">
        <f>IF(AND(F9="DISPONIBLE"),G9/H9*100,IF(AND(F9="NO DISPONIBLE"),"N.D.","S.I."))</f>
        <v>S.I.</v>
      </c>
      <c r="J9" s="235"/>
      <c r="K9" s="226">
        <f>SUM(K11:K13)</f>
        <v>0</v>
      </c>
      <c r="L9" s="226">
        <f>SUM(L11:L13)</f>
        <v>0</v>
      </c>
      <c r="M9" s="225" t="str">
        <f>IF(AND(J9="DISPONIBLE"),K9/L9*100,IF(AND(J9="NO DISPONIBLE"),"N.D.","S.I."))</f>
        <v>S.I.</v>
      </c>
      <c r="N9" s="234"/>
      <c r="O9" s="68">
        <f>SUM(O11:O13)</f>
        <v>0</v>
      </c>
      <c r="P9" s="68">
        <f>SUM(P11:P13)</f>
        <v>0</v>
      </c>
      <c r="Q9" s="228" t="str">
        <f>IF(AND(N9="DISPONIBLE"),O9/P9*100,IF(AND(N9="NO DISPONIBLE"),"N.D.","S.I."))</f>
        <v>S.I.</v>
      </c>
      <c r="R9" s="233"/>
      <c r="S9" s="69">
        <f>SUM(S11:S13)</f>
        <v>0</v>
      </c>
      <c r="T9" s="69">
        <f>SUM(T11:T13)</f>
        <v>0</v>
      </c>
      <c r="U9" s="223" t="str">
        <f>IF(AND(R9="DISPONIBLE"),S9/T9*100,IF(AND(R9="NO DISPONIBLE"),"N.D.","S.I."))</f>
        <v>S.I.</v>
      </c>
      <c r="V9" s="232"/>
      <c r="W9" s="70">
        <f>SUM(W11:W13)</f>
        <v>0</v>
      </c>
      <c r="X9" s="70">
        <f>SUM(X11:X13)</f>
        <v>0</v>
      </c>
      <c r="Y9" s="230" t="str">
        <f>IF(AND(V9="DISPONIBLE"),W9/X9*100,IF(AND(V9="NO DISPONIBLE"),"N.D.","S.I."))</f>
        <v>S.I.</v>
      </c>
      <c r="Z9" s="440"/>
      <c r="AA9" s="442">
        <f>SUM(AA11:AA13)</f>
        <v>0</v>
      </c>
      <c r="AB9" s="442">
        <f>SUM(AB11:AB13)</f>
        <v>0</v>
      </c>
      <c r="AC9" s="443" t="str">
        <f>IF(AND(Z9="DISPONIBLE"),AA9/AB9*100,IF(AND(Z9="NO DISPONIBLE"),"N.D.","S.I."))</f>
        <v>S.I.</v>
      </c>
      <c r="AD9" s="446"/>
      <c r="AE9" s="448">
        <f>SUM(AE11:AE13)</f>
        <v>0</v>
      </c>
      <c r="AF9" s="448">
        <f>SUM(AF11:AF13)</f>
        <v>0</v>
      </c>
      <c r="AG9" s="449" t="str">
        <f>IF(AND(AD9="DISPONIBLE"),AE9/AF9*100,IF(AND(AD9="NO DISPONIBLE"),"N.D.","S.I."))</f>
        <v>S.I.</v>
      </c>
      <c r="AH9" s="452"/>
      <c r="AI9" s="454">
        <f>SUM(AI11:AI13)</f>
        <v>0</v>
      </c>
      <c r="AJ9" s="454">
        <f>SUM(AJ11:AJ13)</f>
        <v>0</v>
      </c>
      <c r="AK9" s="455" t="str">
        <f>IF(AND(AH9="DISPONIBLE"),AI9/AJ9*100,IF(AND(AH9="NO DISPONIBLE"),"N.D.","S.I."))</f>
        <v>S.I.</v>
      </c>
      <c r="AL9" s="58"/>
      <c r="AM9" s="67"/>
    </row>
    <row r="10" spans="1:41" ht="78.75" customHeight="1" outlineLevel="1">
      <c r="A10" s="383" t="s">
        <v>23</v>
      </c>
      <c r="B10" s="138" t="s">
        <v>142</v>
      </c>
      <c r="C10" s="138">
        <v>1266</v>
      </c>
      <c r="D10" s="117" t="s">
        <v>581</v>
      </c>
      <c r="E10" s="122" t="s">
        <v>114</v>
      </c>
      <c r="F10" s="212"/>
      <c r="G10" s="59"/>
      <c r="H10" s="59"/>
      <c r="I10" s="219" t="str">
        <f>IF(AND(F10="DISPONIBLE"),G10/H10*100,IF(AND(F10="NO DISPONIBLE"),"N.D.","S.I."))</f>
        <v>S.I.</v>
      </c>
      <c r="J10" s="235"/>
      <c r="K10" s="61"/>
      <c r="L10" s="61"/>
      <c r="M10" s="225" t="str">
        <f>IF(AND(J10="DISPONIBLE"),K10/L10*100,IF(AND(J10="NO DISPONIBLE"),"N.D.","S.I."))</f>
        <v>S.I.</v>
      </c>
      <c r="N10" s="234"/>
      <c r="O10" s="63"/>
      <c r="P10" s="63"/>
      <c r="Q10" s="228" t="str">
        <f>IF(AND(N10="DISPONIBLE"),O10/P10*100,IF(AND(N10="NO DISPONIBLE"),"N.D.","S.I."))</f>
        <v>S.I.</v>
      </c>
      <c r="R10" s="233"/>
      <c r="S10" s="65"/>
      <c r="T10" s="65"/>
      <c r="U10" s="223" t="str">
        <f>IF(AND(R10="DISPONIBLE"),S10/T10*100,IF(AND(R10="NO DISPONIBLE"),"N.D.","S.I."))</f>
        <v>S.I.</v>
      </c>
      <c r="V10" s="232"/>
      <c r="W10" s="66"/>
      <c r="X10" s="66"/>
      <c r="Y10" s="230" t="str">
        <f>IF(AND(V10="DISPONIBLE"),W10/X10*100,IF(AND(V10="NO DISPONIBLE"),"N.D.","S.I."))</f>
        <v>S.I.</v>
      </c>
      <c r="Z10" s="440"/>
      <c r="AA10" s="441"/>
      <c r="AB10" s="441"/>
      <c r="AC10" s="443" t="str">
        <f>IF(AND(Z10="DISPONIBLE"),AA10/AB10*100,IF(AND(Z10="NO DISPONIBLE"),"N.D.","S.I."))</f>
        <v>S.I.</v>
      </c>
      <c r="AD10" s="446"/>
      <c r="AE10" s="447"/>
      <c r="AF10" s="447"/>
      <c r="AG10" s="449" t="str">
        <f>IF(AND(AD10="DISPONIBLE"),AE10/AF10*100,IF(AND(AD10="NO DISPONIBLE"),"N.D.","S.I."))</f>
        <v>S.I.</v>
      </c>
      <c r="AH10" s="452"/>
      <c r="AI10" s="453"/>
      <c r="AJ10" s="453"/>
      <c r="AK10" s="455" t="str">
        <f>IF(AND(AH10="DISPONIBLE"),AI10/AJ10*100,IF(AND(AH10="NO DISPONIBLE"),"N.D.","S.I."))</f>
        <v>S.I.</v>
      </c>
      <c r="AL10" s="58"/>
      <c r="AM10" s="67"/>
    </row>
    <row r="11" spans="1:41" ht="78.75" customHeight="1" outlineLevel="1">
      <c r="A11" s="383" t="s">
        <v>23</v>
      </c>
      <c r="B11" s="138" t="s">
        <v>142</v>
      </c>
      <c r="C11" s="383" t="s">
        <v>823</v>
      </c>
      <c r="D11" s="110" t="s">
        <v>177</v>
      </c>
      <c r="E11" s="122" t="s">
        <v>114</v>
      </c>
      <c r="F11" s="212"/>
      <c r="G11" s="59"/>
      <c r="H11" s="59"/>
      <c r="I11" s="219" t="str">
        <f>IF(AND(F11="DISPONIBLE"),G11/H11*100,IF(AND(F11="NO DISPONIBLE"),"N.D.","S.I."))</f>
        <v>S.I.</v>
      </c>
      <c r="J11" s="235"/>
      <c r="K11" s="61"/>
      <c r="L11" s="61"/>
      <c r="M11" s="225" t="str">
        <f>IF(AND(J11="DISPONIBLE"),K11/L11*100,IF(AND(J11="NO DISPONIBLE"),"N.D.","S.I."))</f>
        <v>S.I.</v>
      </c>
      <c r="N11" s="234"/>
      <c r="O11" s="63"/>
      <c r="P11" s="63"/>
      <c r="Q11" s="228" t="str">
        <f>IF(AND(N11="DISPONIBLE"),O11/P11*100,IF(AND(N11="NO DISPONIBLE"),"N.D.","S.I."))</f>
        <v>S.I.</v>
      </c>
      <c r="R11" s="233"/>
      <c r="S11" s="65"/>
      <c r="T11" s="65"/>
      <c r="U11" s="223" t="str">
        <f>IF(AND(R11="DISPONIBLE"),S11/T11*100,IF(AND(R11="NO DISPONIBLE"),"N.D.","S.I."))</f>
        <v>S.I.</v>
      </c>
      <c r="V11" s="232"/>
      <c r="W11" s="66"/>
      <c r="X11" s="66"/>
      <c r="Y11" s="230" t="str">
        <f>IF(AND(V11="DISPONIBLE"),W11/X11*100,IF(AND(V11="NO DISPONIBLE"),"N.D.","S.I."))</f>
        <v>S.I.</v>
      </c>
      <c r="Z11" s="440"/>
      <c r="AA11" s="441"/>
      <c r="AB11" s="441"/>
      <c r="AC11" s="443" t="str">
        <f>IF(AND(Z11="DISPONIBLE"),AA11/AB11*100,IF(AND(Z11="NO DISPONIBLE"),"N.D.","S.I."))</f>
        <v>S.I.</v>
      </c>
      <c r="AD11" s="446"/>
      <c r="AE11" s="447"/>
      <c r="AF11" s="447"/>
      <c r="AG11" s="449" t="str">
        <f>IF(AND(AD11="DISPONIBLE"),AE11/AF11*100,IF(AND(AD11="NO DISPONIBLE"),"N.D.","S.I."))</f>
        <v>S.I.</v>
      </c>
      <c r="AH11" s="452"/>
      <c r="AI11" s="453"/>
      <c r="AJ11" s="453"/>
      <c r="AK11" s="455" t="str">
        <f>IF(AND(AH11="DISPONIBLE"),AI11/AJ11*100,IF(AND(AH11="NO DISPONIBLE"),"N.D.","S.I."))</f>
        <v>S.I.</v>
      </c>
      <c r="AL11" s="58"/>
      <c r="AM11" s="67"/>
    </row>
    <row r="12" spans="1:41" ht="78.75" customHeight="1" outlineLevel="1">
      <c r="A12" s="383" t="s">
        <v>23</v>
      </c>
      <c r="B12" s="138" t="s">
        <v>142</v>
      </c>
      <c r="C12" s="383" t="s">
        <v>824</v>
      </c>
      <c r="D12" s="122" t="s">
        <v>513</v>
      </c>
      <c r="E12" s="122" t="s">
        <v>114</v>
      </c>
      <c r="F12" s="212"/>
      <c r="G12" s="59"/>
      <c r="H12" s="59"/>
      <c r="I12" s="219" t="str">
        <f>IF(AND(F12="DISPONIBLE"),G12/H12*100,IF(AND(F12="NO DISPONIBLE"),"N.D.","S.I."))</f>
        <v>S.I.</v>
      </c>
      <c r="J12" s="235"/>
      <c r="K12" s="61"/>
      <c r="L12" s="61"/>
      <c r="M12" s="225" t="str">
        <f>IF(AND(J12="DISPONIBLE"),K12/L12*100,IF(AND(J12="NO DISPONIBLE"),"N.D.","S.I."))</f>
        <v>S.I.</v>
      </c>
      <c r="N12" s="234"/>
      <c r="O12" s="63"/>
      <c r="P12" s="63"/>
      <c r="Q12" s="228" t="str">
        <f>IF(AND(N12="DISPONIBLE"),O12/P12*100,IF(AND(N12="NO DISPONIBLE"),"N.D.","S.I."))</f>
        <v>S.I.</v>
      </c>
      <c r="R12" s="233"/>
      <c r="S12" s="65"/>
      <c r="T12" s="65"/>
      <c r="U12" s="223" t="str">
        <f>IF(AND(R12="DISPONIBLE"),S12/T12*100,IF(AND(R12="NO DISPONIBLE"),"N.D.","S.I."))</f>
        <v>S.I.</v>
      </c>
      <c r="V12" s="232"/>
      <c r="W12" s="66"/>
      <c r="X12" s="66"/>
      <c r="Y12" s="230" t="str">
        <f>IF(AND(V12="DISPONIBLE"),W12/X12*100,IF(AND(V12="NO DISPONIBLE"),"N.D.","S.I."))</f>
        <v>S.I.</v>
      </c>
      <c r="Z12" s="440"/>
      <c r="AA12" s="441"/>
      <c r="AB12" s="441"/>
      <c r="AC12" s="443" t="str">
        <f>IF(AND(Z12="DISPONIBLE"),AA12/AB12*100,IF(AND(Z12="NO DISPONIBLE"),"N.D.","S.I."))</f>
        <v>S.I.</v>
      </c>
      <c r="AD12" s="446"/>
      <c r="AE12" s="447"/>
      <c r="AF12" s="447"/>
      <c r="AG12" s="449" t="str">
        <f>IF(AND(AD12="DISPONIBLE"),AE12/AF12*100,IF(AND(AD12="NO DISPONIBLE"),"N.D.","S.I."))</f>
        <v>S.I.</v>
      </c>
      <c r="AH12" s="452"/>
      <c r="AI12" s="453"/>
      <c r="AJ12" s="453"/>
      <c r="AK12" s="455" t="str">
        <f>IF(AND(AH12="DISPONIBLE"),AI12/AJ12*100,IF(AND(AH12="NO DISPONIBLE"),"N.D.","S.I."))</f>
        <v>S.I.</v>
      </c>
      <c r="AL12" s="58"/>
      <c r="AM12" s="67"/>
    </row>
    <row r="13" spans="1:41" ht="78.75" customHeight="1" outlineLevel="1">
      <c r="A13" s="383" t="s">
        <v>23</v>
      </c>
      <c r="B13" s="138" t="s">
        <v>142</v>
      </c>
      <c r="C13" s="383" t="s">
        <v>825</v>
      </c>
      <c r="D13" s="122" t="s">
        <v>512</v>
      </c>
      <c r="E13" s="122" t="s">
        <v>114</v>
      </c>
      <c r="F13" s="212"/>
      <c r="G13" s="59"/>
      <c r="H13" s="59"/>
      <c r="I13" s="219" t="str">
        <f>IF(AND(F13="DISPONIBLE"),G13/H13*100,IF(AND(F13="NO DISPONIBLE"),"N.D.","S.I."))</f>
        <v>S.I.</v>
      </c>
      <c r="J13" s="235"/>
      <c r="K13" s="61"/>
      <c r="L13" s="61"/>
      <c r="M13" s="225" t="str">
        <f>IF(AND(J13="DISPONIBLE"),K13/L13*100,IF(AND(J13="NO DISPONIBLE"),"N.D.","S.I."))</f>
        <v>S.I.</v>
      </c>
      <c r="N13" s="234"/>
      <c r="O13" s="63"/>
      <c r="P13" s="63"/>
      <c r="Q13" s="228" t="str">
        <f>IF(AND(N13="DISPONIBLE"),O13/P13*100,IF(AND(N13="NO DISPONIBLE"),"N.D.","S.I."))</f>
        <v>S.I.</v>
      </c>
      <c r="R13" s="233"/>
      <c r="S13" s="65"/>
      <c r="T13" s="65"/>
      <c r="U13" s="223" t="str">
        <f>IF(AND(R13="DISPONIBLE"),S13/T13*100,IF(AND(R13="NO DISPONIBLE"),"N.D.","S.I."))</f>
        <v>S.I.</v>
      </c>
      <c r="V13" s="232"/>
      <c r="W13" s="66"/>
      <c r="X13" s="66"/>
      <c r="Y13" s="230" t="str">
        <f>IF(AND(V13="DISPONIBLE"),W13/X13*100,IF(AND(V13="NO DISPONIBLE"),"N.D.","S.I."))</f>
        <v>S.I.</v>
      </c>
      <c r="Z13" s="440"/>
      <c r="AA13" s="441"/>
      <c r="AB13" s="441"/>
      <c r="AC13" s="443" t="str">
        <f>IF(AND(Z13="DISPONIBLE"),AA13/AB13*100,IF(AND(Z13="NO DISPONIBLE"),"N.D.","S.I."))</f>
        <v>S.I.</v>
      </c>
      <c r="AD13" s="446"/>
      <c r="AE13" s="447"/>
      <c r="AF13" s="447"/>
      <c r="AG13" s="449" t="str">
        <f>IF(AND(AD13="DISPONIBLE"),AE13/AF13*100,IF(AND(AD13="NO DISPONIBLE"),"N.D.","S.I."))</f>
        <v>S.I.</v>
      </c>
      <c r="AH13" s="452"/>
      <c r="AI13" s="453"/>
      <c r="AJ13" s="453"/>
      <c r="AK13" s="455" t="str">
        <f>IF(AND(AH13="DISPONIBLE"),AI13/AJ13*100,IF(AND(AH13="NO DISPONIBLE"),"N.D.","S.I."))</f>
        <v>S.I.</v>
      </c>
      <c r="AL13" s="58"/>
      <c r="AM13" s="67"/>
    </row>
    <row r="14" spans="1:41" ht="38.25">
      <c r="A14" s="111" t="s">
        <v>253</v>
      </c>
      <c r="B14" s="106" t="s">
        <v>193</v>
      </c>
      <c r="C14" s="111">
        <v>1267</v>
      </c>
      <c r="D14" s="122" t="s">
        <v>110</v>
      </c>
      <c r="E14" s="103" t="s">
        <v>0</v>
      </c>
      <c r="F14" s="212"/>
      <c r="G14" s="59"/>
      <c r="H14" s="216"/>
      <c r="I14" s="219" t="str">
        <f>IF(AND(F14="DISPONIBLE"),G14,IF(AND(F14="NO DISPONIBLE"),"N.D.","S.I."))</f>
        <v>S.I.</v>
      </c>
      <c r="J14" s="235"/>
      <c r="K14" s="61"/>
      <c r="L14" s="224"/>
      <c r="M14" s="225" t="str">
        <f>IF(AND(J14="DISPONIBLE"),K14,IF(AND(J14="NO DISPONIBLE"),"N.D.","S.I."))</f>
        <v>S.I.</v>
      </c>
      <c r="N14" s="234"/>
      <c r="O14" s="63"/>
      <c r="P14" s="227"/>
      <c r="Q14" s="228" t="str">
        <f>IF(AND(N14="DISPONIBLE"),O14,IF(AND(N14="NO DISPONIBLE"),"N.D.","S.I."))</f>
        <v>S.I.</v>
      </c>
      <c r="R14" s="233"/>
      <c r="S14" s="65"/>
      <c r="T14" s="222"/>
      <c r="U14" s="223" t="str">
        <f>IF(AND(R14="DISPONIBLE"),S14,IF(AND(R14="NO DISPONIBLE"),"N.D.","S.I."))</f>
        <v>S.I.</v>
      </c>
      <c r="V14" s="232"/>
      <c r="W14" s="66"/>
      <c r="X14" s="229"/>
      <c r="Y14" s="230" t="str">
        <f>IF(AND(V14="DISPONIBLE"),W14,IF(AND(V14="NO DISPONIBLE"),"N.D.","S.I."))</f>
        <v>S.I.</v>
      </c>
      <c r="Z14" s="440"/>
      <c r="AA14" s="441"/>
      <c r="AB14" s="465"/>
      <c r="AC14" s="443" t="str">
        <f>IF(AND(Z14="DISPONIBLE"),AA14,IF(AND(Z14="NO DISPONIBLE"),"N.D.","S.I."))</f>
        <v>S.I.</v>
      </c>
      <c r="AD14" s="446"/>
      <c r="AE14" s="447"/>
      <c r="AF14" s="468"/>
      <c r="AG14" s="449" t="str">
        <f>IF(AND(AD14="DISPONIBLE"),AE14,IF(AND(AD14="NO DISPONIBLE"),"N.D.","S.I."))</f>
        <v>S.I.</v>
      </c>
      <c r="AH14" s="452"/>
      <c r="AI14" s="453"/>
      <c r="AJ14" s="473"/>
      <c r="AK14" s="455" t="str">
        <f>IF(AND(AH14="DISPONIBLE"),AI14,IF(AND(AH14="NO DISPONIBLE"),"N.D.","S.I."))</f>
        <v>S.I.</v>
      </c>
      <c r="AL14" s="58"/>
      <c r="AM14" s="67"/>
    </row>
    <row r="15" spans="1:41" ht="103.5" customHeight="1">
      <c r="A15" s="383" t="s">
        <v>24</v>
      </c>
      <c r="B15" s="138" t="s">
        <v>143</v>
      </c>
      <c r="C15" s="383">
        <v>1268</v>
      </c>
      <c r="D15" s="117" t="s">
        <v>110</v>
      </c>
      <c r="E15" s="122" t="s">
        <v>114</v>
      </c>
      <c r="F15" s="212"/>
      <c r="G15" s="214">
        <f>SUM(G17:G19)</f>
        <v>0</v>
      </c>
      <c r="H15" s="214">
        <f>SUM(H17:H19)</f>
        <v>0</v>
      </c>
      <c r="I15" s="219" t="str">
        <f>IF(AND(F15="DISPONIBLE"),G15/H15*100,IF(AND(F15="NO DISPONIBLE"),"N.D.","S.I."))</f>
        <v>S.I.</v>
      </c>
      <c r="J15" s="235"/>
      <c r="K15" s="226">
        <f>SUM(K17:K19)</f>
        <v>0</v>
      </c>
      <c r="L15" s="226">
        <f>SUM(L17:L19)</f>
        <v>0</v>
      </c>
      <c r="M15" s="225" t="str">
        <f>IF(AND(J15="DISPONIBLE"),K15/L15*100,IF(AND(J15="NO DISPONIBLE"),"N.D.","S.I."))</f>
        <v>S.I.</v>
      </c>
      <c r="N15" s="234"/>
      <c r="O15" s="68">
        <f>SUM(O17:O19)</f>
        <v>0</v>
      </c>
      <c r="P15" s="68">
        <f>SUM(P17:P19)</f>
        <v>0</v>
      </c>
      <c r="Q15" s="228" t="str">
        <f>IF(AND(N15="DISPONIBLE"),O15/P15*100,IF(AND(N15="NO DISPONIBLE"),"N.D.","S.I."))</f>
        <v>S.I.</v>
      </c>
      <c r="R15" s="233"/>
      <c r="S15" s="69">
        <f>SUM(S17:S19)</f>
        <v>0</v>
      </c>
      <c r="T15" s="69">
        <f>SUM(T17:T19)</f>
        <v>0</v>
      </c>
      <c r="U15" s="223" t="str">
        <f>IF(AND(R15="DISPONIBLE"),S15/T15*100,IF(AND(R15="NO DISPONIBLE"),"N.D.","S.I."))</f>
        <v>S.I.</v>
      </c>
      <c r="V15" s="232"/>
      <c r="W15" s="70">
        <f>SUM(W17:W19)</f>
        <v>0</v>
      </c>
      <c r="X15" s="70">
        <f>SUM(X17:X19)</f>
        <v>0</v>
      </c>
      <c r="Y15" s="230" t="str">
        <f>IF(AND(V15="DISPONIBLE"),W15/X15*100,IF(AND(V15="NO DISPONIBLE"),"N.D.","S.I."))</f>
        <v>S.I.</v>
      </c>
      <c r="Z15" s="440"/>
      <c r="AA15" s="442">
        <f>SUM(AA17:AA19)</f>
        <v>0</v>
      </c>
      <c r="AB15" s="442">
        <f>SUM(AB17:AB19)</f>
        <v>0</v>
      </c>
      <c r="AC15" s="443" t="str">
        <f>IF(AND(Z15="DISPONIBLE"),AA15/AB15*100,IF(AND(Z15="NO DISPONIBLE"),"N.D.","S.I."))</f>
        <v>S.I.</v>
      </c>
      <c r="AD15" s="446"/>
      <c r="AE15" s="448">
        <f>SUM(AE17:AE19)</f>
        <v>0</v>
      </c>
      <c r="AF15" s="448">
        <f>SUM(AF17:AF19)</f>
        <v>0</v>
      </c>
      <c r="AG15" s="449" t="str">
        <f>IF(AND(AD15="DISPONIBLE"),AE15/AF15*100,IF(AND(AD15="NO DISPONIBLE"),"N.D.","S.I."))</f>
        <v>S.I.</v>
      </c>
      <c r="AH15" s="452"/>
      <c r="AI15" s="454">
        <f>SUM(AI17:AI19)</f>
        <v>0</v>
      </c>
      <c r="AJ15" s="454">
        <f>SUM(AJ17:AJ19)</f>
        <v>0</v>
      </c>
      <c r="AK15" s="455" t="str">
        <f>IF(AND(AH15="DISPONIBLE"),AI15/AJ15*100,IF(AND(AH15="NO DISPONIBLE"),"N.D.","S.I."))</f>
        <v>S.I.</v>
      </c>
      <c r="AL15" s="58"/>
      <c r="AM15" s="67"/>
    </row>
    <row r="16" spans="1:41" ht="103.5" customHeight="1" outlineLevel="1">
      <c r="A16" s="383" t="s">
        <v>24</v>
      </c>
      <c r="B16" s="138" t="s">
        <v>143</v>
      </c>
      <c r="C16" s="383">
        <v>1268</v>
      </c>
      <c r="D16" s="117" t="s">
        <v>581</v>
      </c>
      <c r="E16" s="122" t="s">
        <v>114</v>
      </c>
      <c r="F16" s="212"/>
      <c r="G16" s="59"/>
      <c r="H16" s="59"/>
      <c r="I16" s="219" t="str">
        <f>IF(AND(F16="DISPONIBLE"),G16/H16*100,IF(AND(F16="NO DISPONIBLE"),"N.D.","S.I."))</f>
        <v>S.I.</v>
      </c>
      <c r="J16" s="235"/>
      <c r="K16" s="61"/>
      <c r="L16" s="61"/>
      <c r="M16" s="225" t="str">
        <f>IF(AND(J16="DISPONIBLE"),K16/L16*100,IF(AND(J16="NO DISPONIBLE"),"N.D.","S.I."))</f>
        <v>S.I.</v>
      </c>
      <c r="N16" s="234"/>
      <c r="O16" s="63"/>
      <c r="P16" s="63"/>
      <c r="Q16" s="228" t="str">
        <f>IF(AND(N16="DISPONIBLE"),O16/P16*100,IF(AND(N16="NO DISPONIBLE"),"N.D.","S.I."))</f>
        <v>S.I.</v>
      </c>
      <c r="R16" s="233"/>
      <c r="S16" s="65"/>
      <c r="T16" s="65"/>
      <c r="U16" s="223" t="str">
        <f>IF(AND(R16="DISPONIBLE"),S16/T16*100,IF(AND(R16="NO DISPONIBLE"),"N.D.","S.I."))</f>
        <v>S.I.</v>
      </c>
      <c r="V16" s="232"/>
      <c r="W16" s="66"/>
      <c r="X16" s="66"/>
      <c r="Y16" s="230" t="str">
        <f>IF(AND(V16="DISPONIBLE"),W16/X16*100,IF(AND(V16="NO DISPONIBLE"),"N.D.","S.I."))</f>
        <v>S.I.</v>
      </c>
      <c r="Z16" s="440"/>
      <c r="AA16" s="441"/>
      <c r="AB16" s="441"/>
      <c r="AC16" s="443" t="str">
        <f>IF(AND(Z16="DISPONIBLE"),AA16/AB16*100,IF(AND(Z16="NO DISPONIBLE"),"N.D.","S.I."))</f>
        <v>S.I.</v>
      </c>
      <c r="AD16" s="446"/>
      <c r="AE16" s="447"/>
      <c r="AF16" s="447"/>
      <c r="AG16" s="449" t="str">
        <f>IF(AND(AD16="DISPONIBLE"),AE16/AF16*100,IF(AND(AD16="NO DISPONIBLE"),"N.D.","S.I."))</f>
        <v>S.I.</v>
      </c>
      <c r="AH16" s="452"/>
      <c r="AI16" s="453"/>
      <c r="AJ16" s="453"/>
      <c r="AK16" s="455" t="str">
        <f>IF(AND(AH16="DISPONIBLE"),AI16/AJ16*100,IF(AND(AH16="NO DISPONIBLE"),"N.D.","S.I."))</f>
        <v>S.I.</v>
      </c>
      <c r="AL16" s="58"/>
      <c r="AM16" s="67"/>
    </row>
    <row r="17" spans="1:39" ht="103.5" customHeight="1" outlineLevel="1">
      <c r="A17" s="383" t="s">
        <v>24</v>
      </c>
      <c r="B17" s="138" t="s">
        <v>143</v>
      </c>
      <c r="C17" s="383" t="s">
        <v>826</v>
      </c>
      <c r="D17" s="110" t="s">
        <v>177</v>
      </c>
      <c r="E17" s="122" t="s">
        <v>114</v>
      </c>
      <c r="F17" s="212"/>
      <c r="G17" s="59"/>
      <c r="H17" s="59"/>
      <c r="I17" s="219" t="str">
        <f>IF(AND(F17="DISPONIBLE"),G17/H17*100,IF(AND(F17="NO DISPONIBLE"),"N.D.","S.I."))</f>
        <v>S.I.</v>
      </c>
      <c r="J17" s="235"/>
      <c r="K17" s="61"/>
      <c r="L17" s="61"/>
      <c r="M17" s="225" t="str">
        <f>IF(AND(J17="DISPONIBLE"),K17/L17*100,IF(AND(J17="NO DISPONIBLE"),"N.D.","S.I."))</f>
        <v>S.I.</v>
      </c>
      <c r="N17" s="234"/>
      <c r="O17" s="63"/>
      <c r="P17" s="63"/>
      <c r="Q17" s="228" t="str">
        <f>IF(AND(N17="DISPONIBLE"),O17/P17*100,IF(AND(N17="NO DISPONIBLE"),"N.D.","S.I."))</f>
        <v>S.I.</v>
      </c>
      <c r="R17" s="233"/>
      <c r="S17" s="65"/>
      <c r="T17" s="65"/>
      <c r="U17" s="223" t="str">
        <f>IF(AND(R17="DISPONIBLE"),S17/T17*100,IF(AND(R17="NO DISPONIBLE"),"N.D.","S.I."))</f>
        <v>S.I.</v>
      </c>
      <c r="V17" s="232"/>
      <c r="W17" s="66"/>
      <c r="X17" s="66"/>
      <c r="Y17" s="230" t="str">
        <f>IF(AND(V17="DISPONIBLE"),W17/X17*100,IF(AND(V17="NO DISPONIBLE"),"N.D.","S.I."))</f>
        <v>S.I.</v>
      </c>
      <c r="Z17" s="440"/>
      <c r="AA17" s="441"/>
      <c r="AB17" s="441"/>
      <c r="AC17" s="443" t="str">
        <f>IF(AND(Z17="DISPONIBLE"),AA17/AB17*100,IF(AND(Z17="NO DISPONIBLE"),"N.D.","S.I."))</f>
        <v>S.I.</v>
      </c>
      <c r="AD17" s="446"/>
      <c r="AE17" s="447"/>
      <c r="AF17" s="447"/>
      <c r="AG17" s="449" t="str">
        <f>IF(AND(AD17="DISPONIBLE"),AE17/AF17*100,IF(AND(AD17="NO DISPONIBLE"),"N.D.","S.I."))</f>
        <v>S.I.</v>
      </c>
      <c r="AH17" s="452"/>
      <c r="AI17" s="453"/>
      <c r="AJ17" s="453"/>
      <c r="AK17" s="455" t="str">
        <f>IF(AND(AH17="DISPONIBLE"),AI17/AJ17*100,IF(AND(AH17="NO DISPONIBLE"),"N.D.","S.I."))</f>
        <v>S.I.</v>
      </c>
      <c r="AL17" s="58"/>
      <c r="AM17" s="67"/>
    </row>
    <row r="18" spans="1:39" ht="103.5" customHeight="1" outlineLevel="1">
      <c r="A18" s="383" t="s">
        <v>24</v>
      </c>
      <c r="B18" s="138" t="s">
        <v>143</v>
      </c>
      <c r="C18" s="383" t="s">
        <v>827</v>
      </c>
      <c r="D18" s="122" t="s">
        <v>513</v>
      </c>
      <c r="E18" s="122" t="s">
        <v>114</v>
      </c>
      <c r="F18" s="212"/>
      <c r="G18" s="59"/>
      <c r="H18" s="59"/>
      <c r="I18" s="219" t="str">
        <f>IF(AND(F18="DISPONIBLE"),G18/H18*100,IF(AND(F18="NO DISPONIBLE"),"N.D.","S.I."))</f>
        <v>S.I.</v>
      </c>
      <c r="J18" s="235"/>
      <c r="K18" s="61"/>
      <c r="L18" s="61"/>
      <c r="M18" s="225" t="str">
        <f>IF(AND(J18="DISPONIBLE"),K18/L18*100,IF(AND(J18="NO DISPONIBLE"),"N.D.","S.I."))</f>
        <v>S.I.</v>
      </c>
      <c r="N18" s="234"/>
      <c r="O18" s="63"/>
      <c r="P18" s="63"/>
      <c r="Q18" s="228" t="str">
        <f>IF(AND(N18="DISPONIBLE"),O18/P18*100,IF(AND(N18="NO DISPONIBLE"),"N.D.","S.I."))</f>
        <v>S.I.</v>
      </c>
      <c r="R18" s="233"/>
      <c r="S18" s="65"/>
      <c r="T18" s="65"/>
      <c r="U18" s="223" t="str">
        <f>IF(AND(R18="DISPONIBLE"),S18/T18*100,IF(AND(R18="NO DISPONIBLE"),"N.D.","S.I."))</f>
        <v>S.I.</v>
      </c>
      <c r="V18" s="232"/>
      <c r="W18" s="66"/>
      <c r="X18" s="66"/>
      <c r="Y18" s="230" t="str">
        <f>IF(AND(V18="DISPONIBLE"),W18/X18*100,IF(AND(V18="NO DISPONIBLE"),"N.D.","S.I."))</f>
        <v>S.I.</v>
      </c>
      <c r="Z18" s="440"/>
      <c r="AA18" s="441"/>
      <c r="AB18" s="441"/>
      <c r="AC18" s="443" t="str">
        <f>IF(AND(Z18="DISPONIBLE"),AA18/AB18*100,IF(AND(Z18="NO DISPONIBLE"),"N.D.","S.I."))</f>
        <v>S.I.</v>
      </c>
      <c r="AD18" s="446"/>
      <c r="AE18" s="447"/>
      <c r="AF18" s="447"/>
      <c r="AG18" s="449" t="str">
        <f>IF(AND(AD18="DISPONIBLE"),AE18/AF18*100,IF(AND(AD18="NO DISPONIBLE"),"N.D.","S.I."))</f>
        <v>S.I.</v>
      </c>
      <c r="AH18" s="452"/>
      <c r="AI18" s="453"/>
      <c r="AJ18" s="453"/>
      <c r="AK18" s="455" t="str">
        <f>IF(AND(AH18="DISPONIBLE"),AI18/AJ18*100,IF(AND(AH18="NO DISPONIBLE"),"N.D.","S.I."))</f>
        <v>S.I.</v>
      </c>
      <c r="AL18" s="58"/>
      <c r="AM18" s="67"/>
    </row>
    <row r="19" spans="1:39" ht="103.5" customHeight="1" outlineLevel="1">
      <c r="A19" s="383" t="s">
        <v>24</v>
      </c>
      <c r="B19" s="138" t="s">
        <v>143</v>
      </c>
      <c r="C19" s="383" t="s">
        <v>828</v>
      </c>
      <c r="D19" s="122" t="s">
        <v>512</v>
      </c>
      <c r="E19" s="122" t="s">
        <v>114</v>
      </c>
      <c r="F19" s="212"/>
      <c r="G19" s="59"/>
      <c r="H19" s="59"/>
      <c r="I19" s="219" t="str">
        <f>IF(AND(F19="DISPONIBLE"),G19/H19*100,IF(AND(F19="NO DISPONIBLE"),"N.D.","S.I."))</f>
        <v>S.I.</v>
      </c>
      <c r="J19" s="235"/>
      <c r="K19" s="61"/>
      <c r="L19" s="61"/>
      <c r="M19" s="225" t="str">
        <f>IF(AND(J19="DISPONIBLE"),K19/L19*100,IF(AND(J19="NO DISPONIBLE"),"N.D.","S.I."))</f>
        <v>S.I.</v>
      </c>
      <c r="N19" s="234"/>
      <c r="O19" s="63"/>
      <c r="P19" s="63"/>
      <c r="Q19" s="228" t="str">
        <f>IF(AND(N19="DISPONIBLE"),O19/P19*100,IF(AND(N19="NO DISPONIBLE"),"N.D.","S.I."))</f>
        <v>S.I.</v>
      </c>
      <c r="R19" s="233"/>
      <c r="S19" s="65"/>
      <c r="T19" s="65"/>
      <c r="U19" s="223" t="str">
        <f>IF(AND(R19="DISPONIBLE"),S19/T19*100,IF(AND(R19="NO DISPONIBLE"),"N.D.","S.I."))</f>
        <v>S.I.</v>
      </c>
      <c r="V19" s="232"/>
      <c r="W19" s="66"/>
      <c r="X19" s="66"/>
      <c r="Y19" s="230" t="str">
        <f>IF(AND(V19="DISPONIBLE"),W19/X19*100,IF(AND(V19="NO DISPONIBLE"),"N.D.","S.I."))</f>
        <v>S.I.</v>
      </c>
      <c r="Z19" s="440"/>
      <c r="AA19" s="441"/>
      <c r="AB19" s="441"/>
      <c r="AC19" s="443" t="str">
        <f>IF(AND(Z19="DISPONIBLE"),AA19/AB19*100,IF(AND(Z19="NO DISPONIBLE"),"N.D.","S.I."))</f>
        <v>S.I.</v>
      </c>
      <c r="AD19" s="446"/>
      <c r="AE19" s="447"/>
      <c r="AF19" s="447"/>
      <c r="AG19" s="449" t="str">
        <f>IF(AND(AD19="DISPONIBLE"),AE19/AF19*100,IF(AND(AD19="NO DISPONIBLE"),"N.D.","S.I."))</f>
        <v>S.I.</v>
      </c>
      <c r="AH19" s="452"/>
      <c r="AI19" s="453"/>
      <c r="AJ19" s="453"/>
      <c r="AK19" s="455" t="str">
        <f>IF(AND(AH19="DISPONIBLE"),AI19/AJ19*100,IF(AND(AH19="NO DISPONIBLE"),"N.D.","S.I."))</f>
        <v>S.I.</v>
      </c>
      <c r="AL19" s="58"/>
      <c r="AM19" s="67"/>
    </row>
    <row r="20" spans="1:39" ht="38.25">
      <c r="A20" s="111" t="s">
        <v>254</v>
      </c>
      <c r="B20" s="106" t="s">
        <v>193</v>
      </c>
      <c r="C20" s="111">
        <v>1269</v>
      </c>
      <c r="D20" s="122" t="s">
        <v>110</v>
      </c>
      <c r="E20" s="103" t="s">
        <v>0</v>
      </c>
      <c r="F20" s="212"/>
      <c r="G20" s="59"/>
      <c r="H20" s="216"/>
      <c r="I20" s="219" t="str">
        <f>IF(AND(F20="DISPONIBLE"),G20,IF(AND(F20="NO DISPONIBLE"),"N.D.","S.I."))</f>
        <v>S.I.</v>
      </c>
      <c r="J20" s="235"/>
      <c r="K20" s="61"/>
      <c r="L20" s="224"/>
      <c r="M20" s="225" t="str">
        <f>IF(AND(J20="DISPONIBLE"),K20,IF(AND(J20="NO DISPONIBLE"),"N.D.","S.I."))</f>
        <v>S.I.</v>
      </c>
      <c r="N20" s="234"/>
      <c r="O20" s="63"/>
      <c r="P20" s="227"/>
      <c r="Q20" s="228" t="str">
        <f>IF(AND(N20="DISPONIBLE"),O20,IF(AND(N20="NO DISPONIBLE"),"N.D.","S.I."))</f>
        <v>S.I.</v>
      </c>
      <c r="R20" s="233"/>
      <c r="S20" s="65"/>
      <c r="T20" s="222"/>
      <c r="U20" s="223" t="str">
        <f>IF(AND(R20="DISPONIBLE"),S20,IF(AND(R20="NO DISPONIBLE"),"N.D.","S.I."))</f>
        <v>S.I.</v>
      </c>
      <c r="V20" s="232"/>
      <c r="W20" s="66"/>
      <c r="X20" s="229"/>
      <c r="Y20" s="230" t="str">
        <f>IF(AND(V20="DISPONIBLE"),W20,IF(AND(V20="NO DISPONIBLE"),"N.D.","S.I."))</f>
        <v>S.I.</v>
      </c>
      <c r="Z20" s="440"/>
      <c r="AA20" s="441"/>
      <c r="AB20" s="465"/>
      <c r="AC20" s="443" t="str">
        <f>IF(AND(Z20="DISPONIBLE"),AA20,IF(AND(Z20="NO DISPONIBLE"),"N.D.","S.I."))</f>
        <v>S.I.</v>
      </c>
      <c r="AD20" s="446"/>
      <c r="AE20" s="447"/>
      <c r="AF20" s="468"/>
      <c r="AG20" s="449" t="str">
        <f>IF(AND(AD20="DISPONIBLE"),AE20,IF(AND(AD20="NO DISPONIBLE"),"N.D.","S.I."))</f>
        <v>S.I.</v>
      </c>
      <c r="AH20" s="452"/>
      <c r="AI20" s="453"/>
      <c r="AJ20" s="473"/>
      <c r="AK20" s="455" t="str">
        <f>IF(AND(AH20="DISPONIBLE"),AI20,IF(AND(AH20="NO DISPONIBLE"),"N.D.","S.I."))</f>
        <v>S.I.</v>
      </c>
      <c r="AL20" s="58"/>
      <c r="AM20" s="67"/>
    </row>
    <row r="21" spans="1:39" ht="77.25" customHeight="1">
      <c r="A21" s="383" t="s">
        <v>199</v>
      </c>
      <c r="B21" s="106" t="s">
        <v>163</v>
      </c>
      <c r="C21" s="383">
        <v>1284</v>
      </c>
      <c r="D21" s="100" t="s">
        <v>166</v>
      </c>
      <c r="E21" s="103" t="s">
        <v>164</v>
      </c>
      <c r="F21" s="212"/>
      <c r="G21" s="59"/>
      <c r="H21" s="59"/>
      <c r="I21" s="221" t="str">
        <f>IF(AND(F21="DISPONIBLE"),G21/H21*1000,IF(AND(F21="NO DISPONIBLE"),"N.D.","S.I."))</f>
        <v>S.I.</v>
      </c>
      <c r="J21" s="235"/>
      <c r="K21" s="61"/>
      <c r="L21" s="61"/>
      <c r="M21" s="239" t="str">
        <f>IF(AND(J21="DISPONIBLE"),K21/L21*1000,IF(AND(J21="NO DISPONIBLE"),"N.D.","S.I."))</f>
        <v>S.I.</v>
      </c>
      <c r="N21" s="234"/>
      <c r="O21" s="63"/>
      <c r="P21" s="63"/>
      <c r="Q21" s="240" t="str">
        <f>IF(AND(N21="DISPONIBLE"),O21/P21*1000,IF(AND(N21="NO DISPONIBLE"),"N.D.","S.I."))</f>
        <v>S.I.</v>
      </c>
      <c r="R21" s="233"/>
      <c r="S21" s="65"/>
      <c r="T21" s="65"/>
      <c r="U21" s="241" t="str">
        <f>IF(AND(R21="DISPONIBLE"),S21/T21*1000,IF(AND(R21="NO DISPONIBLE"),"N.D.","S.I."))</f>
        <v>S.I.</v>
      </c>
      <c r="V21" s="232"/>
      <c r="W21" s="66"/>
      <c r="X21" s="66"/>
      <c r="Y21" s="242" t="str">
        <f>IF(AND(V21="DISPONIBLE"),W21/X21*1000,IF(AND(V21="NO DISPONIBLE"),"N.D.","S.I."))</f>
        <v>S.I.</v>
      </c>
      <c r="Z21" s="440"/>
      <c r="AA21" s="441"/>
      <c r="AB21" s="441"/>
      <c r="AC21" s="462" t="str">
        <f>IF(AND(Z21="DISPONIBLE"),AA21/AB21*1000,IF(AND(Z21="NO DISPONIBLE"),"N.D.","S.I."))</f>
        <v>S.I.</v>
      </c>
      <c r="AD21" s="446"/>
      <c r="AE21" s="447"/>
      <c r="AF21" s="447"/>
      <c r="AG21" s="469" t="str">
        <f>IF(AND(AD21="DISPONIBLE"),AE21/AF21*1000,IF(AND(AD21="NO DISPONIBLE"),"N.D.","S.I."))</f>
        <v>S.I.</v>
      </c>
      <c r="AH21" s="452"/>
      <c r="AI21" s="453"/>
      <c r="AJ21" s="453"/>
      <c r="AK21" s="474" t="str">
        <f>IF(AND(AH21="DISPONIBLE"),AI21/AJ21*1000,IF(AND(AH21="NO DISPONIBLE"),"N.D.","S.I."))</f>
        <v>S.I.</v>
      </c>
      <c r="AL21" s="58"/>
      <c r="AM21" s="54"/>
    </row>
    <row r="22" spans="1:39" ht="90">
      <c r="A22" s="383" t="s">
        <v>25</v>
      </c>
      <c r="B22" s="196" t="s">
        <v>188</v>
      </c>
      <c r="C22" s="383">
        <v>1270</v>
      </c>
      <c r="D22" s="122" t="s">
        <v>109</v>
      </c>
      <c r="E22" s="122" t="s">
        <v>114</v>
      </c>
      <c r="F22" s="212"/>
      <c r="G22" s="59"/>
      <c r="H22" s="59"/>
      <c r="I22" s="219" t="str">
        <f t="shared" ref="I22:I38" si="0">IF(AND(F22="DISPONIBLE"),G22/H22*100,IF(AND(F22="NO DISPONIBLE"),"N.D.","S.I."))</f>
        <v>S.I.</v>
      </c>
      <c r="J22" s="235"/>
      <c r="K22" s="61"/>
      <c r="L22" s="61"/>
      <c r="M22" s="225" t="str">
        <f t="shared" ref="M22:M38" si="1">IF(AND(J22="DISPONIBLE"),K22/L22*100,IF(AND(J22="NO DISPONIBLE"),"N.D.","S.I."))</f>
        <v>S.I.</v>
      </c>
      <c r="N22" s="234"/>
      <c r="O22" s="63"/>
      <c r="P22" s="63"/>
      <c r="Q22" s="228" t="str">
        <f t="shared" ref="Q22:Q38" si="2">IF(AND(N22="DISPONIBLE"),O22/P22*100,IF(AND(N22="NO DISPONIBLE"),"N.D.","S.I."))</f>
        <v>S.I.</v>
      </c>
      <c r="R22" s="233"/>
      <c r="S22" s="65"/>
      <c r="T22" s="65"/>
      <c r="U22" s="223" t="str">
        <f t="shared" ref="U22:U38" si="3">IF(AND(R22="DISPONIBLE"),S22/T22*100,IF(AND(R22="NO DISPONIBLE"),"N.D.","S.I."))</f>
        <v>S.I.</v>
      </c>
      <c r="V22" s="232"/>
      <c r="W22" s="66"/>
      <c r="X22" s="66"/>
      <c r="Y22" s="230" t="str">
        <f t="shared" ref="Y22:Y38" si="4">IF(AND(V22="DISPONIBLE"),W22/X22*100,IF(AND(V22="NO DISPONIBLE"),"N.D.","S.I."))</f>
        <v>S.I.</v>
      </c>
      <c r="Z22" s="440"/>
      <c r="AA22" s="441"/>
      <c r="AB22" s="441"/>
      <c r="AC22" s="443" t="str">
        <f t="shared" ref="AC22:AC38" si="5">IF(AND(Z22="DISPONIBLE"),AA22/AB22*100,IF(AND(Z22="NO DISPONIBLE"),"N.D.","S.I."))</f>
        <v>S.I.</v>
      </c>
      <c r="AD22" s="446"/>
      <c r="AE22" s="447"/>
      <c r="AF22" s="447"/>
      <c r="AG22" s="449" t="str">
        <f t="shared" ref="AG22:AG38" si="6">IF(AND(AD22="DISPONIBLE"),AE22/AF22*100,IF(AND(AD22="NO DISPONIBLE"),"N.D.","S.I."))</f>
        <v>S.I.</v>
      </c>
      <c r="AH22" s="452"/>
      <c r="AI22" s="453"/>
      <c r="AJ22" s="453"/>
      <c r="AK22" s="455" t="str">
        <f t="shared" ref="AK22:AK38" si="7">IF(AND(AH22="DISPONIBLE"),AI22/AJ22*100,IF(AND(AH22="NO DISPONIBLE"),"N.D.","S.I."))</f>
        <v>S.I.</v>
      </c>
      <c r="AL22" s="58"/>
      <c r="AM22" s="67"/>
    </row>
    <row r="23" spans="1:39" ht="56.25">
      <c r="A23" s="383" t="s">
        <v>26</v>
      </c>
      <c r="B23" s="199" t="s">
        <v>144</v>
      </c>
      <c r="C23" s="383">
        <v>1271</v>
      </c>
      <c r="D23" s="100" t="s">
        <v>201</v>
      </c>
      <c r="E23" s="122" t="s">
        <v>112</v>
      </c>
      <c r="F23" s="212"/>
      <c r="G23" s="214">
        <f>SUM(G25:G27)</f>
        <v>0</v>
      </c>
      <c r="H23" s="214">
        <f>SUM(H25:H27)</f>
        <v>0</v>
      </c>
      <c r="I23" s="219" t="str">
        <f t="shared" si="0"/>
        <v>S.I.</v>
      </c>
      <c r="J23" s="235"/>
      <c r="K23" s="226">
        <f>SUM(K25:K27)</f>
        <v>0</v>
      </c>
      <c r="L23" s="226">
        <f>SUM(L25:L27)</f>
        <v>0</v>
      </c>
      <c r="M23" s="225" t="str">
        <f t="shared" si="1"/>
        <v>S.I.</v>
      </c>
      <c r="N23" s="234"/>
      <c r="O23" s="68">
        <f>SUM(O25:O27)</f>
        <v>0</v>
      </c>
      <c r="P23" s="68">
        <f>SUM(P25:P27)</f>
        <v>0</v>
      </c>
      <c r="Q23" s="228" t="str">
        <f t="shared" si="2"/>
        <v>S.I.</v>
      </c>
      <c r="R23" s="233"/>
      <c r="S23" s="69">
        <f>SUM(S25:S27)</f>
        <v>0</v>
      </c>
      <c r="T23" s="69">
        <f>SUM(T25:T27)</f>
        <v>0</v>
      </c>
      <c r="U23" s="223" t="str">
        <f t="shared" si="3"/>
        <v>S.I.</v>
      </c>
      <c r="V23" s="232"/>
      <c r="W23" s="70">
        <f>SUM(W25:W27)</f>
        <v>0</v>
      </c>
      <c r="X23" s="70">
        <f>SUM(X25:X27)</f>
        <v>0</v>
      </c>
      <c r="Y23" s="230" t="str">
        <f t="shared" si="4"/>
        <v>S.I.</v>
      </c>
      <c r="Z23" s="440"/>
      <c r="AA23" s="442">
        <f>SUM(AA25:AA27)</f>
        <v>0</v>
      </c>
      <c r="AB23" s="442">
        <f>SUM(AB25:AB27)</f>
        <v>0</v>
      </c>
      <c r="AC23" s="443" t="str">
        <f t="shared" si="5"/>
        <v>S.I.</v>
      </c>
      <c r="AD23" s="446"/>
      <c r="AE23" s="448">
        <f>SUM(AE25:AE27)</f>
        <v>0</v>
      </c>
      <c r="AF23" s="448">
        <f>SUM(AF25:AF27)</f>
        <v>0</v>
      </c>
      <c r="AG23" s="449" t="str">
        <f t="shared" si="6"/>
        <v>S.I.</v>
      </c>
      <c r="AH23" s="452"/>
      <c r="AI23" s="454">
        <f>SUM(AI25:AI27)</f>
        <v>0</v>
      </c>
      <c r="AJ23" s="454">
        <f>SUM(AJ25:AJ27)</f>
        <v>0</v>
      </c>
      <c r="AK23" s="455" t="str">
        <f t="shared" si="7"/>
        <v>S.I.</v>
      </c>
      <c r="AL23" s="58"/>
      <c r="AM23" s="67"/>
    </row>
    <row r="24" spans="1:39" ht="73.5" outlineLevel="1">
      <c r="A24" s="383" t="s">
        <v>26</v>
      </c>
      <c r="B24" s="199" t="s">
        <v>144</v>
      </c>
      <c r="C24" s="383">
        <v>1271</v>
      </c>
      <c r="D24" s="100" t="s">
        <v>580</v>
      </c>
      <c r="E24" s="122" t="s">
        <v>112</v>
      </c>
      <c r="F24" s="212"/>
      <c r="G24" s="59"/>
      <c r="H24" s="59"/>
      <c r="I24" s="219" t="str">
        <f t="shared" si="0"/>
        <v>S.I.</v>
      </c>
      <c r="J24" s="235"/>
      <c r="K24" s="61"/>
      <c r="L24" s="61"/>
      <c r="M24" s="225" t="str">
        <f t="shared" si="1"/>
        <v>S.I.</v>
      </c>
      <c r="N24" s="234"/>
      <c r="O24" s="63"/>
      <c r="P24" s="63"/>
      <c r="Q24" s="228" t="str">
        <f t="shared" si="2"/>
        <v>S.I.</v>
      </c>
      <c r="R24" s="233"/>
      <c r="S24" s="65"/>
      <c r="T24" s="65"/>
      <c r="U24" s="223" t="str">
        <f t="shared" si="3"/>
        <v>S.I.</v>
      </c>
      <c r="V24" s="232"/>
      <c r="W24" s="66"/>
      <c r="X24" s="66"/>
      <c r="Y24" s="230" t="str">
        <f t="shared" si="4"/>
        <v>S.I.</v>
      </c>
      <c r="Z24" s="440"/>
      <c r="AA24" s="441"/>
      <c r="AB24" s="441"/>
      <c r="AC24" s="443" t="str">
        <f t="shared" si="5"/>
        <v>S.I.</v>
      </c>
      <c r="AD24" s="446"/>
      <c r="AE24" s="447"/>
      <c r="AF24" s="447"/>
      <c r="AG24" s="449" t="str">
        <f t="shared" si="6"/>
        <v>S.I.</v>
      </c>
      <c r="AH24" s="452"/>
      <c r="AI24" s="453"/>
      <c r="AJ24" s="453"/>
      <c r="AK24" s="455" t="str">
        <f t="shared" si="7"/>
        <v>S.I.</v>
      </c>
      <c r="AL24" s="58"/>
      <c r="AM24" s="67"/>
    </row>
    <row r="25" spans="1:39" ht="56.25" outlineLevel="1">
      <c r="A25" s="383" t="s">
        <v>26</v>
      </c>
      <c r="B25" s="199" t="s">
        <v>144</v>
      </c>
      <c r="C25" s="383" t="s">
        <v>829</v>
      </c>
      <c r="D25" s="126" t="s">
        <v>302</v>
      </c>
      <c r="E25" s="122" t="s">
        <v>112</v>
      </c>
      <c r="F25" s="212"/>
      <c r="G25" s="59"/>
      <c r="H25" s="59"/>
      <c r="I25" s="219" t="str">
        <f t="shared" si="0"/>
        <v>S.I.</v>
      </c>
      <c r="J25" s="235"/>
      <c r="K25" s="61"/>
      <c r="L25" s="61"/>
      <c r="M25" s="225" t="str">
        <f t="shared" si="1"/>
        <v>S.I.</v>
      </c>
      <c r="N25" s="234"/>
      <c r="O25" s="63"/>
      <c r="P25" s="63"/>
      <c r="Q25" s="228" t="str">
        <f t="shared" si="2"/>
        <v>S.I.</v>
      </c>
      <c r="R25" s="233"/>
      <c r="S25" s="65"/>
      <c r="T25" s="65"/>
      <c r="U25" s="223" t="str">
        <f t="shared" si="3"/>
        <v>S.I.</v>
      </c>
      <c r="V25" s="232"/>
      <c r="W25" s="66"/>
      <c r="X25" s="66"/>
      <c r="Y25" s="230" t="str">
        <f t="shared" si="4"/>
        <v>S.I.</v>
      </c>
      <c r="Z25" s="440"/>
      <c r="AA25" s="441"/>
      <c r="AB25" s="441"/>
      <c r="AC25" s="443" t="str">
        <f t="shared" si="5"/>
        <v>S.I.</v>
      </c>
      <c r="AD25" s="446"/>
      <c r="AE25" s="447"/>
      <c r="AF25" s="447"/>
      <c r="AG25" s="449" t="str">
        <f t="shared" si="6"/>
        <v>S.I.</v>
      </c>
      <c r="AH25" s="452"/>
      <c r="AI25" s="453"/>
      <c r="AJ25" s="453"/>
      <c r="AK25" s="455" t="str">
        <f t="shared" si="7"/>
        <v>S.I.</v>
      </c>
      <c r="AL25" s="58"/>
      <c r="AM25" s="67"/>
    </row>
    <row r="26" spans="1:39" ht="56.25" outlineLevel="1">
      <c r="A26" s="383" t="s">
        <v>26</v>
      </c>
      <c r="B26" s="199" t="s">
        <v>144</v>
      </c>
      <c r="C26" s="383" t="s">
        <v>830</v>
      </c>
      <c r="D26" s="402" t="s">
        <v>259</v>
      </c>
      <c r="E26" s="122" t="s">
        <v>112</v>
      </c>
      <c r="F26" s="212"/>
      <c r="G26" s="59"/>
      <c r="H26" s="59"/>
      <c r="I26" s="219" t="str">
        <f t="shared" si="0"/>
        <v>S.I.</v>
      </c>
      <c r="J26" s="235"/>
      <c r="K26" s="61"/>
      <c r="L26" s="61"/>
      <c r="M26" s="225" t="str">
        <f t="shared" si="1"/>
        <v>S.I.</v>
      </c>
      <c r="N26" s="234"/>
      <c r="O26" s="63"/>
      <c r="P26" s="63"/>
      <c r="Q26" s="228" t="str">
        <f t="shared" si="2"/>
        <v>S.I.</v>
      </c>
      <c r="R26" s="233"/>
      <c r="S26" s="65"/>
      <c r="T26" s="65"/>
      <c r="U26" s="223" t="str">
        <f t="shared" si="3"/>
        <v>S.I.</v>
      </c>
      <c r="V26" s="232"/>
      <c r="W26" s="66"/>
      <c r="X26" s="66"/>
      <c r="Y26" s="230" t="str">
        <f t="shared" si="4"/>
        <v>S.I.</v>
      </c>
      <c r="Z26" s="440"/>
      <c r="AA26" s="441"/>
      <c r="AB26" s="441"/>
      <c r="AC26" s="443" t="str">
        <f t="shared" si="5"/>
        <v>S.I.</v>
      </c>
      <c r="AD26" s="446"/>
      <c r="AE26" s="447"/>
      <c r="AF26" s="447"/>
      <c r="AG26" s="449" t="str">
        <f t="shared" si="6"/>
        <v>S.I.</v>
      </c>
      <c r="AH26" s="452"/>
      <c r="AI26" s="453"/>
      <c r="AJ26" s="453"/>
      <c r="AK26" s="455" t="str">
        <f t="shared" si="7"/>
        <v>S.I.</v>
      </c>
      <c r="AL26" s="58"/>
      <c r="AM26" s="67"/>
    </row>
    <row r="27" spans="1:39" ht="56.25" outlineLevel="1">
      <c r="A27" s="383" t="s">
        <v>26</v>
      </c>
      <c r="B27" s="199" t="s">
        <v>144</v>
      </c>
      <c r="C27" s="383" t="s">
        <v>831</v>
      </c>
      <c r="D27" s="402" t="s">
        <v>258</v>
      </c>
      <c r="E27" s="122" t="s">
        <v>112</v>
      </c>
      <c r="F27" s="212"/>
      <c r="G27" s="59"/>
      <c r="H27" s="59"/>
      <c r="I27" s="219" t="str">
        <f t="shared" si="0"/>
        <v>S.I.</v>
      </c>
      <c r="J27" s="235"/>
      <c r="K27" s="61"/>
      <c r="L27" s="61"/>
      <c r="M27" s="225" t="str">
        <f t="shared" si="1"/>
        <v>S.I.</v>
      </c>
      <c r="N27" s="234"/>
      <c r="O27" s="63"/>
      <c r="P27" s="63"/>
      <c r="Q27" s="228" t="str">
        <f t="shared" si="2"/>
        <v>S.I.</v>
      </c>
      <c r="R27" s="233"/>
      <c r="S27" s="65"/>
      <c r="T27" s="65"/>
      <c r="U27" s="223" t="str">
        <f t="shared" si="3"/>
        <v>S.I.</v>
      </c>
      <c r="V27" s="232"/>
      <c r="W27" s="66"/>
      <c r="X27" s="66"/>
      <c r="Y27" s="230" t="str">
        <f t="shared" si="4"/>
        <v>S.I.</v>
      </c>
      <c r="Z27" s="440"/>
      <c r="AA27" s="441"/>
      <c r="AB27" s="441"/>
      <c r="AC27" s="443" t="str">
        <f t="shared" si="5"/>
        <v>S.I.</v>
      </c>
      <c r="AD27" s="446"/>
      <c r="AE27" s="447"/>
      <c r="AF27" s="447"/>
      <c r="AG27" s="449" t="str">
        <f t="shared" si="6"/>
        <v>S.I.</v>
      </c>
      <c r="AH27" s="452"/>
      <c r="AI27" s="453"/>
      <c r="AJ27" s="453"/>
      <c r="AK27" s="455" t="str">
        <f t="shared" si="7"/>
        <v>S.I.</v>
      </c>
      <c r="AL27" s="58"/>
      <c r="AM27" s="67"/>
    </row>
    <row r="28" spans="1:39" ht="56.25">
      <c r="A28" s="383" t="s">
        <v>27</v>
      </c>
      <c r="B28" s="199" t="s">
        <v>145</v>
      </c>
      <c r="C28" s="383">
        <v>1272</v>
      </c>
      <c r="D28" s="100" t="s">
        <v>201</v>
      </c>
      <c r="E28" s="122" t="s">
        <v>112</v>
      </c>
      <c r="F28" s="212"/>
      <c r="G28" s="214">
        <f>SUM(G30:G32)</f>
        <v>0</v>
      </c>
      <c r="H28" s="214">
        <f>SUM(H30:H32)</f>
        <v>0</v>
      </c>
      <c r="I28" s="219" t="str">
        <f t="shared" si="0"/>
        <v>S.I.</v>
      </c>
      <c r="J28" s="235"/>
      <c r="K28" s="226">
        <f>SUM(K30:K32)</f>
        <v>0</v>
      </c>
      <c r="L28" s="226">
        <f>SUM(L30:L32)</f>
        <v>0</v>
      </c>
      <c r="M28" s="225" t="str">
        <f t="shared" si="1"/>
        <v>S.I.</v>
      </c>
      <c r="N28" s="234"/>
      <c r="O28" s="68">
        <f>SUM(O30:O32)</f>
        <v>0</v>
      </c>
      <c r="P28" s="68">
        <f>SUM(P30:P32)</f>
        <v>0</v>
      </c>
      <c r="Q28" s="228" t="str">
        <f t="shared" si="2"/>
        <v>S.I.</v>
      </c>
      <c r="R28" s="233"/>
      <c r="S28" s="69">
        <f>SUM(S30:S32)</f>
        <v>0</v>
      </c>
      <c r="T28" s="69">
        <f>SUM(T30:T32)</f>
        <v>0</v>
      </c>
      <c r="U28" s="223" t="str">
        <f t="shared" si="3"/>
        <v>S.I.</v>
      </c>
      <c r="V28" s="232"/>
      <c r="W28" s="70">
        <f>SUM(W30:W32)</f>
        <v>0</v>
      </c>
      <c r="X28" s="70">
        <f>SUM(X30:X32)</f>
        <v>0</v>
      </c>
      <c r="Y28" s="230" t="str">
        <f t="shared" si="4"/>
        <v>S.I.</v>
      </c>
      <c r="Z28" s="440"/>
      <c r="AA28" s="442">
        <f>SUM(AA30:AA32)</f>
        <v>0</v>
      </c>
      <c r="AB28" s="442">
        <f>SUM(AB30:AB32)</f>
        <v>0</v>
      </c>
      <c r="AC28" s="443" t="str">
        <f t="shared" si="5"/>
        <v>S.I.</v>
      </c>
      <c r="AD28" s="446"/>
      <c r="AE28" s="448">
        <f>SUM(AE30:AE32)</f>
        <v>0</v>
      </c>
      <c r="AF28" s="448">
        <f>SUM(AF30:AF32)</f>
        <v>0</v>
      </c>
      <c r="AG28" s="449" t="str">
        <f t="shared" si="6"/>
        <v>S.I.</v>
      </c>
      <c r="AH28" s="452"/>
      <c r="AI28" s="454">
        <f>SUM(AI30:AI32)</f>
        <v>0</v>
      </c>
      <c r="AJ28" s="454">
        <f>SUM(AJ30:AJ32)</f>
        <v>0</v>
      </c>
      <c r="AK28" s="455" t="str">
        <f t="shared" si="7"/>
        <v>S.I.</v>
      </c>
      <c r="AL28" s="58"/>
      <c r="AM28" s="67"/>
    </row>
    <row r="29" spans="1:39" ht="73.5">
      <c r="A29" s="383" t="s">
        <v>27</v>
      </c>
      <c r="B29" s="199" t="s">
        <v>145</v>
      </c>
      <c r="C29" s="383">
        <v>1272</v>
      </c>
      <c r="D29" s="100" t="s">
        <v>580</v>
      </c>
      <c r="E29" s="122" t="s">
        <v>112</v>
      </c>
      <c r="F29" s="212"/>
      <c r="G29" s="59"/>
      <c r="H29" s="59"/>
      <c r="I29" s="219" t="str">
        <f t="shared" si="0"/>
        <v>S.I.</v>
      </c>
      <c r="J29" s="235"/>
      <c r="K29" s="61"/>
      <c r="L29" s="61"/>
      <c r="M29" s="225" t="str">
        <f t="shared" si="1"/>
        <v>S.I.</v>
      </c>
      <c r="N29" s="234"/>
      <c r="O29" s="63"/>
      <c r="P29" s="63"/>
      <c r="Q29" s="228" t="str">
        <f t="shared" si="2"/>
        <v>S.I.</v>
      </c>
      <c r="R29" s="233"/>
      <c r="S29" s="65"/>
      <c r="T29" s="65"/>
      <c r="U29" s="223" t="str">
        <f t="shared" si="3"/>
        <v>S.I.</v>
      </c>
      <c r="V29" s="232"/>
      <c r="W29" s="66"/>
      <c r="X29" s="66"/>
      <c r="Y29" s="230" t="str">
        <f t="shared" si="4"/>
        <v>S.I.</v>
      </c>
      <c r="Z29" s="440"/>
      <c r="AA29" s="441"/>
      <c r="AB29" s="441"/>
      <c r="AC29" s="443" t="str">
        <f t="shared" si="5"/>
        <v>S.I.</v>
      </c>
      <c r="AD29" s="446"/>
      <c r="AE29" s="447"/>
      <c r="AF29" s="447"/>
      <c r="AG29" s="449" t="str">
        <f t="shared" si="6"/>
        <v>S.I.</v>
      </c>
      <c r="AH29" s="452"/>
      <c r="AI29" s="453"/>
      <c r="AJ29" s="453"/>
      <c r="AK29" s="455" t="str">
        <f t="shared" si="7"/>
        <v>S.I.</v>
      </c>
      <c r="AL29" s="58"/>
      <c r="AM29" s="67"/>
    </row>
    <row r="30" spans="1:39" ht="56.25" outlineLevel="1">
      <c r="A30" s="383" t="s">
        <v>27</v>
      </c>
      <c r="B30" s="199" t="s">
        <v>145</v>
      </c>
      <c r="C30" s="383" t="s">
        <v>832</v>
      </c>
      <c r="D30" s="126" t="s">
        <v>302</v>
      </c>
      <c r="E30" s="122" t="s">
        <v>112</v>
      </c>
      <c r="F30" s="212"/>
      <c r="G30" s="59"/>
      <c r="H30" s="59"/>
      <c r="I30" s="219" t="str">
        <f t="shared" si="0"/>
        <v>S.I.</v>
      </c>
      <c r="J30" s="235"/>
      <c r="K30" s="61"/>
      <c r="L30" s="61"/>
      <c r="M30" s="225" t="str">
        <f t="shared" si="1"/>
        <v>S.I.</v>
      </c>
      <c r="N30" s="234"/>
      <c r="O30" s="63"/>
      <c r="P30" s="63"/>
      <c r="Q30" s="228" t="str">
        <f t="shared" si="2"/>
        <v>S.I.</v>
      </c>
      <c r="R30" s="233"/>
      <c r="S30" s="65"/>
      <c r="T30" s="65"/>
      <c r="U30" s="223" t="str">
        <f t="shared" si="3"/>
        <v>S.I.</v>
      </c>
      <c r="V30" s="232"/>
      <c r="W30" s="66"/>
      <c r="X30" s="66"/>
      <c r="Y30" s="230" t="str">
        <f t="shared" si="4"/>
        <v>S.I.</v>
      </c>
      <c r="Z30" s="440"/>
      <c r="AA30" s="441"/>
      <c r="AB30" s="441"/>
      <c r="AC30" s="443" t="str">
        <f t="shared" si="5"/>
        <v>S.I.</v>
      </c>
      <c r="AD30" s="446"/>
      <c r="AE30" s="447"/>
      <c r="AF30" s="447"/>
      <c r="AG30" s="449" t="str">
        <f t="shared" si="6"/>
        <v>S.I.</v>
      </c>
      <c r="AH30" s="452"/>
      <c r="AI30" s="453"/>
      <c r="AJ30" s="453"/>
      <c r="AK30" s="455" t="str">
        <f t="shared" si="7"/>
        <v>S.I.</v>
      </c>
      <c r="AL30" s="58"/>
      <c r="AM30" s="67"/>
    </row>
    <row r="31" spans="1:39" ht="56.25" outlineLevel="1">
      <c r="A31" s="383" t="s">
        <v>27</v>
      </c>
      <c r="B31" s="199" t="s">
        <v>145</v>
      </c>
      <c r="C31" s="383" t="s">
        <v>833</v>
      </c>
      <c r="D31" s="402" t="s">
        <v>259</v>
      </c>
      <c r="E31" s="122" t="s">
        <v>112</v>
      </c>
      <c r="F31" s="212"/>
      <c r="G31" s="59"/>
      <c r="H31" s="59"/>
      <c r="I31" s="219" t="str">
        <f t="shared" si="0"/>
        <v>S.I.</v>
      </c>
      <c r="J31" s="235"/>
      <c r="K31" s="61"/>
      <c r="L31" s="61"/>
      <c r="M31" s="225" t="str">
        <f t="shared" si="1"/>
        <v>S.I.</v>
      </c>
      <c r="N31" s="234"/>
      <c r="O31" s="63"/>
      <c r="P31" s="63"/>
      <c r="Q31" s="228" t="str">
        <f t="shared" si="2"/>
        <v>S.I.</v>
      </c>
      <c r="R31" s="233"/>
      <c r="S31" s="65"/>
      <c r="T31" s="65"/>
      <c r="U31" s="223" t="str">
        <f t="shared" si="3"/>
        <v>S.I.</v>
      </c>
      <c r="V31" s="232"/>
      <c r="W31" s="66"/>
      <c r="X31" s="66"/>
      <c r="Y31" s="230" t="str">
        <f t="shared" si="4"/>
        <v>S.I.</v>
      </c>
      <c r="Z31" s="440"/>
      <c r="AA31" s="441"/>
      <c r="AB31" s="441"/>
      <c r="AC31" s="443" t="str">
        <f t="shared" si="5"/>
        <v>S.I.</v>
      </c>
      <c r="AD31" s="446"/>
      <c r="AE31" s="447"/>
      <c r="AF31" s="447"/>
      <c r="AG31" s="449" t="str">
        <f t="shared" si="6"/>
        <v>S.I.</v>
      </c>
      <c r="AH31" s="452"/>
      <c r="AI31" s="453"/>
      <c r="AJ31" s="453"/>
      <c r="AK31" s="455" t="str">
        <f t="shared" si="7"/>
        <v>S.I.</v>
      </c>
      <c r="AL31" s="58"/>
      <c r="AM31" s="67"/>
    </row>
    <row r="32" spans="1:39" ht="56.25" outlineLevel="1">
      <c r="A32" s="383" t="s">
        <v>27</v>
      </c>
      <c r="B32" s="199" t="s">
        <v>145</v>
      </c>
      <c r="C32" s="383" t="s">
        <v>834</v>
      </c>
      <c r="D32" s="402" t="s">
        <v>258</v>
      </c>
      <c r="E32" s="122" t="s">
        <v>112</v>
      </c>
      <c r="F32" s="212"/>
      <c r="G32" s="59"/>
      <c r="H32" s="59"/>
      <c r="I32" s="219" t="str">
        <f t="shared" si="0"/>
        <v>S.I.</v>
      </c>
      <c r="J32" s="235"/>
      <c r="K32" s="61"/>
      <c r="L32" s="61"/>
      <c r="M32" s="225" t="str">
        <f t="shared" si="1"/>
        <v>S.I.</v>
      </c>
      <c r="N32" s="234"/>
      <c r="O32" s="63"/>
      <c r="P32" s="63"/>
      <c r="Q32" s="228" t="str">
        <f t="shared" si="2"/>
        <v>S.I.</v>
      </c>
      <c r="R32" s="233"/>
      <c r="S32" s="65"/>
      <c r="T32" s="65"/>
      <c r="U32" s="223" t="str">
        <f t="shared" si="3"/>
        <v>S.I.</v>
      </c>
      <c r="V32" s="232"/>
      <c r="W32" s="66"/>
      <c r="X32" s="66"/>
      <c r="Y32" s="230" t="str">
        <f t="shared" si="4"/>
        <v>S.I.</v>
      </c>
      <c r="Z32" s="440"/>
      <c r="AA32" s="441"/>
      <c r="AB32" s="441"/>
      <c r="AC32" s="443" t="str">
        <f t="shared" si="5"/>
        <v>S.I.</v>
      </c>
      <c r="AD32" s="446"/>
      <c r="AE32" s="447"/>
      <c r="AF32" s="447"/>
      <c r="AG32" s="449" t="str">
        <f t="shared" si="6"/>
        <v>S.I.</v>
      </c>
      <c r="AH32" s="452"/>
      <c r="AI32" s="453"/>
      <c r="AJ32" s="453"/>
      <c r="AK32" s="455" t="str">
        <f t="shared" si="7"/>
        <v>S.I.</v>
      </c>
      <c r="AL32" s="58"/>
      <c r="AM32" s="67"/>
    </row>
    <row r="33" spans="1:39" ht="78.75">
      <c r="A33" s="383" t="s">
        <v>28</v>
      </c>
      <c r="B33" s="196" t="s">
        <v>146</v>
      </c>
      <c r="C33" s="383">
        <v>1273</v>
      </c>
      <c r="D33" s="100" t="s">
        <v>201</v>
      </c>
      <c r="E33" s="122" t="s">
        <v>112</v>
      </c>
      <c r="F33" s="212"/>
      <c r="G33" s="59"/>
      <c r="H33" s="59"/>
      <c r="I33" s="219" t="str">
        <f t="shared" si="0"/>
        <v>S.I.</v>
      </c>
      <c r="J33" s="235"/>
      <c r="K33" s="61"/>
      <c r="L33" s="61"/>
      <c r="M33" s="225" t="str">
        <f t="shared" si="1"/>
        <v>S.I.</v>
      </c>
      <c r="N33" s="234"/>
      <c r="O33" s="63"/>
      <c r="P33" s="63"/>
      <c r="Q33" s="228" t="str">
        <f t="shared" si="2"/>
        <v>S.I.</v>
      </c>
      <c r="R33" s="233"/>
      <c r="S33" s="65"/>
      <c r="T33" s="65"/>
      <c r="U33" s="223" t="str">
        <f t="shared" si="3"/>
        <v>S.I.</v>
      </c>
      <c r="V33" s="232"/>
      <c r="W33" s="66"/>
      <c r="X33" s="66"/>
      <c r="Y33" s="230" t="str">
        <f t="shared" si="4"/>
        <v>S.I.</v>
      </c>
      <c r="Z33" s="440"/>
      <c r="AA33" s="441"/>
      <c r="AB33" s="441"/>
      <c r="AC33" s="443" t="str">
        <f t="shared" si="5"/>
        <v>S.I.</v>
      </c>
      <c r="AD33" s="446"/>
      <c r="AE33" s="447"/>
      <c r="AF33" s="447"/>
      <c r="AG33" s="449" t="str">
        <f t="shared" si="6"/>
        <v>S.I.</v>
      </c>
      <c r="AH33" s="452"/>
      <c r="AI33" s="453"/>
      <c r="AJ33" s="453"/>
      <c r="AK33" s="455" t="str">
        <f t="shared" si="7"/>
        <v>S.I.</v>
      </c>
      <c r="AL33" s="58"/>
      <c r="AM33" s="67"/>
    </row>
    <row r="34" spans="1:39" ht="78.75">
      <c r="A34" s="383" t="s">
        <v>453</v>
      </c>
      <c r="B34" s="196" t="s">
        <v>454</v>
      </c>
      <c r="C34" s="403">
        <v>1274</v>
      </c>
      <c r="D34" s="126" t="s">
        <v>302</v>
      </c>
      <c r="E34" s="122" t="s">
        <v>112</v>
      </c>
      <c r="F34" s="212"/>
      <c r="G34" s="59"/>
      <c r="H34" s="59"/>
      <c r="I34" s="219" t="str">
        <f t="shared" si="0"/>
        <v>S.I.</v>
      </c>
      <c r="J34" s="235"/>
      <c r="K34" s="61"/>
      <c r="L34" s="61"/>
      <c r="M34" s="225" t="str">
        <f t="shared" si="1"/>
        <v>S.I.</v>
      </c>
      <c r="N34" s="234"/>
      <c r="O34" s="63"/>
      <c r="P34" s="63"/>
      <c r="Q34" s="228" t="str">
        <f t="shared" si="2"/>
        <v>S.I.</v>
      </c>
      <c r="R34" s="233"/>
      <c r="S34" s="65"/>
      <c r="T34" s="65"/>
      <c r="U34" s="223" t="str">
        <f t="shared" si="3"/>
        <v>S.I.</v>
      </c>
      <c r="V34" s="232"/>
      <c r="W34" s="66"/>
      <c r="X34" s="66"/>
      <c r="Y34" s="230" t="str">
        <f t="shared" si="4"/>
        <v>S.I.</v>
      </c>
      <c r="Z34" s="440"/>
      <c r="AA34" s="441"/>
      <c r="AB34" s="441"/>
      <c r="AC34" s="443" t="str">
        <f t="shared" si="5"/>
        <v>S.I.</v>
      </c>
      <c r="AD34" s="446"/>
      <c r="AE34" s="447"/>
      <c r="AF34" s="447"/>
      <c r="AG34" s="449" t="str">
        <f t="shared" si="6"/>
        <v>S.I.</v>
      </c>
      <c r="AH34" s="452"/>
      <c r="AI34" s="453"/>
      <c r="AJ34" s="453"/>
      <c r="AK34" s="455" t="str">
        <f t="shared" si="7"/>
        <v>S.I.</v>
      </c>
      <c r="AL34" s="58"/>
      <c r="AM34" s="67"/>
    </row>
    <row r="35" spans="1:39" ht="67.5" customHeight="1">
      <c r="A35" s="383" t="s">
        <v>29</v>
      </c>
      <c r="B35" s="207" t="s">
        <v>147</v>
      </c>
      <c r="C35" s="383">
        <v>1275</v>
      </c>
      <c r="D35" s="100" t="s">
        <v>201</v>
      </c>
      <c r="E35" s="122" t="s">
        <v>112</v>
      </c>
      <c r="F35" s="212"/>
      <c r="G35" s="214">
        <f>SUM(G37:G38)</f>
        <v>0</v>
      </c>
      <c r="H35" s="214">
        <f>SUM(H37:H38)</f>
        <v>0</v>
      </c>
      <c r="I35" s="219" t="str">
        <f t="shared" si="0"/>
        <v>S.I.</v>
      </c>
      <c r="J35" s="235"/>
      <c r="K35" s="226">
        <f>SUM(K37:K38)</f>
        <v>0</v>
      </c>
      <c r="L35" s="226">
        <f>SUM(L37:L38)</f>
        <v>0</v>
      </c>
      <c r="M35" s="225" t="str">
        <f t="shared" si="1"/>
        <v>S.I.</v>
      </c>
      <c r="N35" s="234"/>
      <c r="O35" s="68">
        <f>SUM(O37:O38)</f>
        <v>0</v>
      </c>
      <c r="P35" s="68">
        <f>SUM(P37:P38)</f>
        <v>0</v>
      </c>
      <c r="Q35" s="228" t="str">
        <f t="shared" si="2"/>
        <v>S.I.</v>
      </c>
      <c r="R35" s="233"/>
      <c r="S35" s="69">
        <f>SUM(S37:S38)</f>
        <v>0</v>
      </c>
      <c r="T35" s="69">
        <f>SUM(T37:T38)</f>
        <v>0</v>
      </c>
      <c r="U35" s="223" t="str">
        <f t="shared" si="3"/>
        <v>S.I.</v>
      </c>
      <c r="V35" s="232"/>
      <c r="W35" s="70">
        <f>SUM(W37:W38)</f>
        <v>0</v>
      </c>
      <c r="X35" s="70">
        <f>SUM(X37:X38)</f>
        <v>0</v>
      </c>
      <c r="Y35" s="230" t="str">
        <f t="shared" si="4"/>
        <v>S.I.</v>
      </c>
      <c r="Z35" s="440"/>
      <c r="AA35" s="442">
        <f>SUM(AA37:AA38)</f>
        <v>0</v>
      </c>
      <c r="AB35" s="442">
        <f>SUM(AB37:AB38)</f>
        <v>0</v>
      </c>
      <c r="AC35" s="443" t="str">
        <f t="shared" si="5"/>
        <v>S.I.</v>
      </c>
      <c r="AD35" s="446"/>
      <c r="AE35" s="448">
        <f>SUM(AE37:AE38)</f>
        <v>0</v>
      </c>
      <c r="AF35" s="448">
        <f>SUM(AF37:AF38)</f>
        <v>0</v>
      </c>
      <c r="AG35" s="449" t="str">
        <f t="shared" si="6"/>
        <v>S.I.</v>
      </c>
      <c r="AH35" s="452"/>
      <c r="AI35" s="454">
        <f>SUM(AI37:AI38)</f>
        <v>0</v>
      </c>
      <c r="AJ35" s="454">
        <f>SUM(AJ37:AJ38)</f>
        <v>0</v>
      </c>
      <c r="AK35" s="455" t="str">
        <f t="shared" si="7"/>
        <v>S.I.</v>
      </c>
      <c r="AL35" s="58"/>
      <c r="AM35" s="67"/>
    </row>
    <row r="36" spans="1:39" ht="67.5" customHeight="1" outlineLevel="1">
      <c r="A36" s="383" t="s">
        <v>29</v>
      </c>
      <c r="B36" s="207" t="s">
        <v>147</v>
      </c>
      <c r="C36" s="383">
        <v>1275</v>
      </c>
      <c r="D36" s="100" t="s">
        <v>580</v>
      </c>
      <c r="E36" s="122" t="s">
        <v>112</v>
      </c>
      <c r="F36" s="212"/>
      <c r="G36" s="59"/>
      <c r="H36" s="59"/>
      <c r="I36" s="219" t="str">
        <f t="shared" si="0"/>
        <v>S.I.</v>
      </c>
      <c r="J36" s="235"/>
      <c r="K36" s="61"/>
      <c r="L36" s="61"/>
      <c r="M36" s="225" t="str">
        <f t="shared" si="1"/>
        <v>S.I.</v>
      </c>
      <c r="N36" s="234"/>
      <c r="O36" s="63"/>
      <c r="P36" s="63"/>
      <c r="Q36" s="228" t="str">
        <f t="shared" si="2"/>
        <v>S.I.</v>
      </c>
      <c r="R36" s="233"/>
      <c r="S36" s="65"/>
      <c r="T36" s="65"/>
      <c r="U36" s="223" t="str">
        <f t="shared" si="3"/>
        <v>S.I.</v>
      </c>
      <c r="V36" s="232"/>
      <c r="W36" s="66"/>
      <c r="X36" s="66"/>
      <c r="Y36" s="230" t="str">
        <f t="shared" si="4"/>
        <v>S.I.</v>
      </c>
      <c r="Z36" s="440"/>
      <c r="AA36" s="441"/>
      <c r="AB36" s="441"/>
      <c r="AC36" s="443" t="str">
        <f t="shared" si="5"/>
        <v>S.I.</v>
      </c>
      <c r="AD36" s="446"/>
      <c r="AE36" s="447"/>
      <c r="AF36" s="447"/>
      <c r="AG36" s="449" t="str">
        <f t="shared" si="6"/>
        <v>S.I.</v>
      </c>
      <c r="AH36" s="452"/>
      <c r="AI36" s="453"/>
      <c r="AJ36" s="453"/>
      <c r="AK36" s="455" t="str">
        <f t="shared" si="7"/>
        <v>S.I.</v>
      </c>
      <c r="AL36" s="58"/>
      <c r="AM36" s="67"/>
    </row>
    <row r="37" spans="1:39" ht="67.5" customHeight="1" outlineLevel="1">
      <c r="A37" s="383" t="s">
        <v>29</v>
      </c>
      <c r="B37" s="199" t="s">
        <v>147</v>
      </c>
      <c r="C37" s="383" t="s">
        <v>835</v>
      </c>
      <c r="D37" s="402" t="s">
        <v>259</v>
      </c>
      <c r="E37" s="122" t="s">
        <v>112</v>
      </c>
      <c r="F37" s="212"/>
      <c r="G37" s="59"/>
      <c r="H37" s="59"/>
      <c r="I37" s="219" t="str">
        <f t="shared" si="0"/>
        <v>S.I.</v>
      </c>
      <c r="J37" s="235"/>
      <c r="K37" s="61"/>
      <c r="L37" s="61"/>
      <c r="M37" s="225" t="str">
        <f t="shared" si="1"/>
        <v>S.I.</v>
      </c>
      <c r="N37" s="234"/>
      <c r="O37" s="63"/>
      <c r="P37" s="63"/>
      <c r="Q37" s="228" t="str">
        <f t="shared" si="2"/>
        <v>S.I.</v>
      </c>
      <c r="R37" s="233"/>
      <c r="S37" s="65"/>
      <c r="T37" s="65"/>
      <c r="U37" s="223" t="str">
        <f t="shared" si="3"/>
        <v>S.I.</v>
      </c>
      <c r="V37" s="232"/>
      <c r="W37" s="66"/>
      <c r="X37" s="66"/>
      <c r="Y37" s="230" t="str">
        <f t="shared" si="4"/>
        <v>S.I.</v>
      </c>
      <c r="Z37" s="440"/>
      <c r="AA37" s="441"/>
      <c r="AB37" s="441"/>
      <c r="AC37" s="443" t="str">
        <f t="shared" si="5"/>
        <v>S.I.</v>
      </c>
      <c r="AD37" s="446"/>
      <c r="AE37" s="447"/>
      <c r="AF37" s="447"/>
      <c r="AG37" s="449" t="str">
        <f t="shared" si="6"/>
        <v>S.I.</v>
      </c>
      <c r="AH37" s="452"/>
      <c r="AI37" s="453"/>
      <c r="AJ37" s="453"/>
      <c r="AK37" s="455" t="str">
        <f t="shared" si="7"/>
        <v>S.I.</v>
      </c>
      <c r="AL37" s="58"/>
      <c r="AM37" s="67"/>
    </row>
    <row r="38" spans="1:39" ht="67.5" customHeight="1" outlineLevel="1">
      <c r="A38" s="383" t="s">
        <v>29</v>
      </c>
      <c r="B38" s="207" t="s">
        <v>147</v>
      </c>
      <c r="C38" s="383" t="s">
        <v>836</v>
      </c>
      <c r="D38" s="402" t="s">
        <v>258</v>
      </c>
      <c r="E38" s="122" t="s">
        <v>112</v>
      </c>
      <c r="F38" s="212"/>
      <c r="G38" s="59"/>
      <c r="H38" s="59"/>
      <c r="I38" s="219" t="str">
        <f t="shared" si="0"/>
        <v>S.I.</v>
      </c>
      <c r="J38" s="235"/>
      <c r="K38" s="61"/>
      <c r="L38" s="61"/>
      <c r="M38" s="225" t="str">
        <f t="shared" si="1"/>
        <v>S.I.</v>
      </c>
      <c r="N38" s="234"/>
      <c r="O38" s="63"/>
      <c r="P38" s="63"/>
      <c r="Q38" s="228" t="str">
        <f t="shared" si="2"/>
        <v>S.I.</v>
      </c>
      <c r="R38" s="233"/>
      <c r="S38" s="65"/>
      <c r="T38" s="65"/>
      <c r="U38" s="223" t="str">
        <f t="shared" si="3"/>
        <v>S.I.</v>
      </c>
      <c r="V38" s="232"/>
      <c r="W38" s="66"/>
      <c r="X38" s="66"/>
      <c r="Y38" s="230" t="str">
        <f t="shared" si="4"/>
        <v>S.I.</v>
      </c>
      <c r="Z38" s="440"/>
      <c r="AA38" s="441"/>
      <c r="AB38" s="441"/>
      <c r="AC38" s="443" t="str">
        <f t="shared" si="5"/>
        <v>S.I.</v>
      </c>
      <c r="AD38" s="446"/>
      <c r="AE38" s="447"/>
      <c r="AF38" s="447"/>
      <c r="AG38" s="449" t="str">
        <f t="shared" si="6"/>
        <v>S.I.</v>
      </c>
      <c r="AH38" s="452"/>
      <c r="AI38" s="453"/>
      <c r="AJ38" s="453"/>
      <c r="AK38" s="455" t="str">
        <f t="shared" si="7"/>
        <v>S.I.</v>
      </c>
      <c r="AL38" s="58"/>
      <c r="AM38" s="67"/>
    </row>
    <row r="58" spans="1:1">
      <c r="A58" s="92"/>
    </row>
  </sheetData>
  <sheetProtection algorithmName="SHA-512" hashValue="W0DIyKkeTgE93NTBHYHAgl/ElWsSNGXnIG/MqOGGlbud+gA3I7Zx7Ic5eo618T4HedN3/2itiGNxO0Gqz1zNEQ==" saltValue="9pHcUqBWyiLZqfBQIts2Fw==" spinCount="100000" sheet="1" objects="1" scenarios="1"/>
  <autoFilter ref="A7:AL38" xr:uid="{00000000-0009-0000-0000-00000C000000}"/>
  <conditionalFormatting sqref="V11:V15 R11:R15 N11:N15 J11:J15 F11:F15 F17:F20 J17:J20 N17:N20 R17:R20 V17:V20 V25:V28 R25:R28 N25:N28 J25:J28 F25:F28 V37:V38 R37:R38 N37:N38 J37:J38 F37:F38 V30:V35 R30:R35 N30:N35 J30:J35 F30:F35 V7:V9 R7:R9 N7:N9 J7:J9 F7:F9 V22:V23 R22:R23 N22:N23 J22:J23 F22:F23">
    <cfRule type="expression" dxfId="846" priority="37">
      <formula>"SIN DILIGENCIAR"</formula>
    </cfRule>
  </conditionalFormatting>
  <conditionalFormatting sqref="F10 J10 N10 R10 V10">
    <cfRule type="expression" dxfId="845" priority="28">
      <formula>"SIN DILIGENCIAR"</formula>
    </cfRule>
  </conditionalFormatting>
  <conditionalFormatting sqref="V16 R16 N16 J16 F16">
    <cfRule type="expression" dxfId="844" priority="27">
      <formula>"SIN DILIGENCIAR"</formula>
    </cfRule>
  </conditionalFormatting>
  <conditionalFormatting sqref="F24 J24 N24 R24 V24">
    <cfRule type="expression" dxfId="843" priority="26">
      <formula>"SIN DILIGENCIAR"</formula>
    </cfRule>
  </conditionalFormatting>
  <conditionalFormatting sqref="V29 R29 N29 J29 F29">
    <cfRule type="expression" dxfId="842" priority="25">
      <formula>"SIN DILIGENCIAR"</formula>
    </cfRule>
  </conditionalFormatting>
  <conditionalFormatting sqref="F36 J36 N36 R36 V36">
    <cfRule type="expression" dxfId="841" priority="24">
      <formula>"SIN DILIGENCIAR"</formula>
    </cfRule>
  </conditionalFormatting>
  <conditionalFormatting sqref="V21 R21 N21 J21 F21">
    <cfRule type="expression" dxfId="840" priority="22">
      <formula>"SIN DILIGENCIAR"</formula>
    </cfRule>
  </conditionalFormatting>
  <conditionalFormatting sqref="Z11:Z15 Z17:Z20 Z25:Z28 Z37:Z38 Z30:Z35 Z7:Z9 Z22:Z23">
    <cfRule type="expression" dxfId="839" priority="21">
      <formula>"SIN DILIGENCIAR"</formula>
    </cfRule>
  </conditionalFormatting>
  <conditionalFormatting sqref="Z10">
    <cfRule type="expression" dxfId="838" priority="20">
      <formula>"SIN DILIGENCIAR"</formula>
    </cfRule>
  </conditionalFormatting>
  <conditionalFormatting sqref="Z16">
    <cfRule type="expression" dxfId="837" priority="19">
      <formula>"SIN DILIGENCIAR"</formula>
    </cfRule>
  </conditionalFormatting>
  <conditionalFormatting sqref="Z24">
    <cfRule type="expression" dxfId="836" priority="18">
      <formula>"SIN DILIGENCIAR"</formula>
    </cfRule>
  </conditionalFormatting>
  <conditionalFormatting sqref="Z29">
    <cfRule type="expression" dxfId="835" priority="17">
      <formula>"SIN DILIGENCIAR"</formula>
    </cfRule>
  </conditionalFormatting>
  <conditionalFormatting sqref="Z36">
    <cfRule type="expression" dxfId="834" priority="16">
      <formula>"SIN DILIGENCIAR"</formula>
    </cfRule>
  </conditionalFormatting>
  <conditionalFormatting sqref="Z21">
    <cfRule type="expression" dxfId="833" priority="15">
      <formula>"SIN DILIGENCIAR"</formula>
    </cfRule>
  </conditionalFormatting>
  <conditionalFormatting sqref="AD11:AD15 AD17:AD20 AD25:AD28 AD37:AD38 AD30:AD35 AD7:AD9 AD22:AD23">
    <cfRule type="expression" dxfId="832" priority="14">
      <formula>"SIN DILIGENCIAR"</formula>
    </cfRule>
  </conditionalFormatting>
  <conditionalFormatting sqref="AD10">
    <cfRule type="expression" dxfId="831" priority="13">
      <formula>"SIN DILIGENCIAR"</formula>
    </cfRule>
  </conditionalFormatting>
  <conditionalFormatting sqref="AD16">
    <cfRule type="expression" dxfId="830" priority="12">
      <formula>"SIN DILIGENCIAR"</formula>
    </cfRule>
  </conditionalFormatting>
  <conditionalFormatting sqref="AD24">
    <cfRule type="expression" dxfId="829" priority="11">
      <formula>"SIN DILIGENCIAR"</formula>
    </cfRule>
  </conditionalFormatting>
  <conditionalFormatting sqref="AD29">
    <cfRule type="expression" dxfId="828" priority="10">
      <formula>"SIN DILIGENCIAR"</formula>
    </cfRule>
  </conditionalFormatting>
  <conditionalFormatting sqref="AD36">
    <cfRule type="expression" dxfId="827" priority="9">
      <formula>"SIN DILIGENCIAR"</formula>
    </cfRule>
  </conditionalFormatting>
  <conditionalFormatting sqref="AD21">
    <cfRule type="expression" dxfId="826" priority="8">
      <formula>"SIN DILIGENCIAR"</formula>
    </cfRule>
  </conditionalFormatting>
  <conditionalFormatting sqref="AH11:AH15 AH17:AH20 AH25:AH28 AH37:AH38 AH30:AH35 AH7:AH9 AH22:AH23">
    <cfRule type="expression" dxfId="825" priority="7">
      <formula>"SIN DILIGENCIAR"</formula>
    </cfRule>
  </conditionalFormatting>
  <conditionalFormatting sqref="AH10">
    <cfRule type="expression" dxfId="824" priority="6">
      <formula>"SIN DILIGENCIAR"</formula>
    </cfRule>
  </conditionalFormatting>
  <conditionalFormatting sqref="AH16">
    <cfRule type="expression" dxfId="823" priority="5">
      <formula>"SIN DILIGENCIAR"</formula>
    </cfRule>
  </conditionalFormatting>
  <conditionalFormatting sqref="AH24">
    <cfRule type="expression" dxfId="822" priority="4">
      <formula>"SIN DILIGENCIAR"</formula>
    </cfRule>
  </conditionalFormatting>
  <conditionalFormatting sqref="AH29">
    <cfRule type="expression" dxfId="821" priority="3">
      <formula>"SIN DILIGENCIAR"</formula>
    </cfRule>
  </conditionalFormatting>
  <conditionalFormatting sqref="AH36">
    <cfRule type="expression" dxfId="820" priority="2">
      <formula>"SIN DILIGENCIAR"</formula>
    </cfRule>
  </conditionalFormatting>
  <conditionalFormatting sqref="AH21">
    <cfRule type="expression" dxfId="819" priority="1">
      <formula>"SIN DILIGENCIAR"</formula>
    </cfRule>
  </conditionalFormatting>
  <dataValidations count="2">
    <dataValidation allowBlank="1" showInputMessage="1" showErrorMessage="1" promptTitle="consolidado sin desagregación" prompt="Ingrese información en esta celda cuando no cuente con el indicador por cada nivel de desagregación" sqref="G10:H10 S10:T10 W10:X10 O16:P16 S16:T16 W16:X16 G24:H24 K24:L24 O24:P24 S24:T24 W24:X24 G29:H29 K29:L29 O29:P29 S29:T29 W29:X29 S36:T36 K36:L36 G36:H36 O36:P36 K16:L16 G16:H16 W36:X36 O10:P10 K10:L10 AA10:AB10 AA16:AB16 AA24:AB24 AA29:AB29 AA36:AB36 AE10:AF10 AE16:AF16 AE24:AF24 AE29:AF29 AE36:AF36 AI10:AJ10 AI16:AJ16 AI24:AJ24 AI29:AJ29 AI36:AJ36" xr:uid="{00000000-0002-0000-0C00-000000000000}"/>
    <dataValidation type="list" allowBlank="1" showInputMessage="1" showErrorMessage="1" sqref="R8:R38 AD8:AD38 J8:J38 N8:N38 V8:V38 F8:F38 Z8:Z38 AH8:AH38" xr:uid="{00000000-0002-0000-0C00-000001000000}">
      <formula1>$AO$1:$AO$2</formula1>
    </dataValidation>
  </dataValidations>
  <pageMargins left="0.70866141732283472" right="0.70866141732283472" top="1.0629921259842521" bottom="0.74803149606299213" header="0.31496062992125984" footer="0.31496062992125984"/>
  <pageSetup paperSize="5" scale="78" orientation="landscape" r:id="rId1"/>
  <headerFooter>
    <oddHeader>&amp;C&amp;"Arial,Negrita"SOLICITUD DE INFORMACIÓN E INDICADORES INSTITUCIONALES
Tabla b.1. Indicadores de Seguimiento a Riesgos</oddHeader>
    <oddFooter>&amp;L&amp;"Arial,Normal"&amp;10F-PS-055
Versión 00
&amp;CPágina &amp;P de &amp;N</oddFooter>
  </headerFooter>
  <ignoredErrors>
    <ignoredError sqref="I14 M14 Q14 Y14 U14 I20 M20 Q20 U20 Y20" formula="1"/>
  </ignoredError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tabColor theme="7" tint="0.39997558519241921"/>
  </sheetPr>
  <dimension ref="A1:AO852"/>
  <sheetViews>
    <sheetView zoomScale="90" zoomScaleNormal="90" workbookViewId="0">
      <pane xSplit="5" ySplit="7" topLeftCell="F8"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6.5703125" style="160" customWidth="1"/>
    <col min="3" max="3" width="15.7109375" style="300" customWidth="1"/>
    <col min="4" max="4" width="12.85546875" style="175" customWidth="1"/>
    <col min="5" max="5" width="12.28515625" style="176" customWidth="1"/>
    <col min="6" max="7" width="14.42578125" style="144" customWidth="1"/>
    <col min="8" max="8" width="16.42578125" style="145" bestFit="1" customWidth="1"/>
    <col min="9" max="9" width="12.28515625" style="176" customWidth="1"/>
    <col min="10" max="11" width="14.5703125" style="144" customWidth="1"/>
    <col min="12" max="12" width="16.42578125" style="150" bestFit="1" customWidth="1"/>
    <col min="13" max="13" width="12.28515625" style="176" customWidth="1"/>
    <col min="14" max="14" width="14.5703125" style="144" customWidth="1"/>
    <col min="15" max="15" width="12.7109375" style="144" customWidth="1"/>
    <col min="16" max="16" width="16.42578125" style="151" bestFit="1" customWidth="1"/>
    <col min="17" max="17" width="12.28515625" style="176" customWidth="1"/>
    <col min="18" max="18" width="14.5703125" style="144" customWidth="1"/>
    <col min="19" max="19" width="12.7109375" style="144" customWidth="1"/>
    <col min="20" max="20" width="16.42578125" style="151" bestFit="1" customWidth="1"/>
    <col min="21" max="21" width="12.28515625" style="176" customWidth="1"/>
    <col min="22" max="22" width="14.5703125" style="144" customWidth="1"/>
    <col min="23" max="23" width="14" style="144" customWidth="1"/>
    <col min="24" max="24" width="16.42578125" style="151" bestFit="1" customWidth="1"/>
    <col min="25" max="25" width="17.140625" style="145" customWidth="1"/>
    <col min="26" max="26" width="14.5703125" style="144" customWidth="1"/>
    <col min="27" max="27" width="14" style="144" customWidth="1"/>
    <col min="28" max="28" width="16.42578125" style="151" bestFit="1" customWidth="1"/>
    <col min="29" max="29" width="17.140625" style="145" customWidth="1"/>
    <col min="30" max="30" width="14.5703125" style="144" customWidth="1"/>
    <col min="31" max="31" width="14" style="144" customWidth="1"/>
    <col min="32" max="32" width="16.42578125" style="151" bestFit="1" customWidth="1"/>
    <col min="33" max="33" width="17.140625" style="145" customWidth="1"/>
    <col min="34" max="34" width="14.5703125" style="144" customWidth="1"/>
    <col min="35" max="35" width="14" style="144" customWidth="1"/>
    <col min="36" max="36" width="16.42578125" style="151" bestFit="1" customWidth="1"/>
    <col min="37" max="37" width="17.140625" style="145" customWidth="1"/>
    <col min="38" max="16384" width="11.42578125" style="2"/>
  </cols>
  <sheetData>
    <row r="1" spans="1:41">
      <c r="F1" s="161"/>
      <c r="G1" s="161"/>
      <c r="AO1" s="379" t="s">
        <v>447</v>
      </c>
    </row>
    <row r="2" spans="1:41" ht="14.25" customHeight="1">
      <c r="F2" s="415"/>
      <c r="G2" s="415"/>
      <c r="H2" s="415"/>
      <c r="I2" s="415"/>
      <c r="J2" s="415"/>
      <c r="K2" s="270"/>
      <c r="AO2" s="379" t="s">
        <v>263</v>
      </c>
    </row>
    <row r="3" spans="1:41" ht="14.25" customHeight="1">
      <c r="F3" s="415"/>
      <c r="G3" s="415"/>
      <c r="H3" s="415"/>
      <c r="I3" s="415"/>
      <c r="J3" s="415"/>
      <c r="K3" s="270"/>
    </row>
    <row r="4" spans="1:41" ht="14.25" customHeight="1">
      <c r="F4" s="415"/>
      <c r="G4" s="415"/>
      <c r="H4" s="415"/>
      <c r="I4" s="415"/>
      <c r="J4" s="415"/>
      <c r="K4" s="415"/>
    </row>
    <row r="5" spans="1:41" ht="14.25" customHeight="1">
      <c r="F5" s="415"/>
      <c r="G5" s="415"/>
      <c r="H5" s="415"/>
      <c r="I5" s="415"/>
      <c r="J5" s="415"/>
      <c r="K5" s="415"/>
    </row>
    <row r="6" spans="1:41">
      <c r="F6" s="161"/>
      <c r="G6" s="161"/>
    </row>
    <row r="7" spans="1:41" s="177" customFormat="1" ht="45">
      <c r="A7" s="97" t="s">
        <v>256</v>
      </c>
      <c r="B7" s="97" t="s">
        <v>108</v>
      </c>
      <c r="C7" s="409" t="s">
        <v>540</v>
      </c>
      <c r="D7" s="98" t="s">
        <v>558</v>
      </c>
      <c r="E7" s="98" t="s">
        <v>159</v>
      </c>
      <c r="F7" s="152" t="s">
        <v>446</v>
      </c>
      <c r="G7" s="142" t="str">
        <f>+'TABLA a.1'!G7</f>
        <v>Numerador (elemento a) 2012</v>
      </c>
      <c r="H7" s="142" t="str">
        <f>+'TABLA a.1'!H7</f>
        <v>Denominador (elemento b) 2012</v>
      </c>
      <c r="I7" s="142" t="str">
        <f>+'TABLA a.1'!I7</f>
        <v>Resultado 2012</v>
      </c>
      <c r="J7" s="153" t="s">
        <v>446</v>
      </c>
      <c r="K7" s="146" t="str">
        <f>+'TABLA a.1'!K7</f>
        <v>Numerador (elemento a) 2013</v>
      </c>
      <c r="L7" s="146" t="str">
        <f>+'TABLA a.1'!L7</f>
        <v>Denominador (elemento b) 2013</v>
      </c>
      <c r="M7" s="146" t="str">
        <f>+'TABLA a.1'!M7</f>
        <v>Resultado 2013</v>
      </c>
      <c r="N7" s="154" t="s">
        <v>446</v>
      </c>
      <c r="O7" s="147" t="str">
        <f>+'TABLA a.1'!O7</f>
        <v>Numerador (elemento a) 2014</v>
      </c>
      <c r="P7" s="147" t="str">
        <f>+'TABLA a.1'!P7</f>
        <v>Denominador (elemento b) 2014</v>
      </c>
      <c r="Q7" s="147" t="str">
        <f>+'TABLA a.1'!Q7</f>
        <v>Resultado 2014</v>
      </c>
      <c r="R7" s="155" t="s">
        <v>446</v>
      </c>
      <c r="S7" s="148" t="str">
        <f>+'TABLA a.1'!S7</f>
        <v>Numerador (elemento a) 2015</v>
      </c>
      <c r="T7" s="148" t="str">
        <f>+'TABLA a.1'!T7</f>
        <v>Denominador (elemento b) 2015</v>
      </c>
      <c r="U7" s="148" t="str">
        <f>+'TABLA a.1'!U7</f>
        <v>Resultado 2015</v>
      </c>
      <c r="V7" s="156" t="s">
        <v>446</v>
      </c>
      <c r="W7" s="149" t="str">
        <f>+'TABLA a.1'!W7</f>
        <v>Numerador (elemento a)  2016</v>
      </c>
      <c r="X7" s="149" t="str">
        <f>+'TABLA a.1'!X7</f>
        <v>Denominador (elemento b)  2016</v>
      </c>
      <c r="Y7" s="149" t="str">
        <f>+'TABLA a.1'!Y7</f>
        <v>Resultado  2016</v>
      </c>
      <c r="Z7" s="461" t="s">
        <v>446</v>
      </c>
      <c r="AA7" s="439" t="str">
        <f>+'TABLA a.1'!AA7</f>
        <v>Numerador (elemento a)  2017</v>
      </c>
      <c r="AB7" s="439" t="str">
        <f>+'TABLA a.1'!AB7</f>
        <v>Denominador (elemento b)  2017</v>
      </c>
      <c r="AC7" s="439" t="str">
        <f>+'TABLA a.1'!AC7</f>
        <v>Resultado  2017</v>
      </c>
      <c r="AD7" s="467" t="s">
        <v>446</v>
      </c>
      <c r="AE7" s="445" t="str">
        <f>+'TABLA a.1'!AE7</f>
        <v>Numerador (elemento a)  2018</v>
      </c>
      <c r="AF7" s="445" t="str">
        <f>+'TABLA a.1'!AF7</f>
        <v>Denominador (elemento b)  2018</v>
      </c>
      <c r="AG7" s="445" t="str">
        <f>+'TABLA a.1'!AG7</f>
        <v>Resultado  2018</v>
      </c>
      <c r="AH7" s="457" t="s">
        <v>446</v>
      </c>
      <c r="AI7" s="451" t="str">
        <f>+'TABLA a.1'!AI7</f>
        <v>Numerador (elemento a)  2019</v>
      </c>
      <c r="AJ7" s="451" t="str">
        <f>+'TABLA a.1'!AJ7</f>
        <v>Denominador (elemento b)  2019</v>
      </c>
      <c r="AK7" s="451" t="str">
        <f>+'TABLA a.1'!AK7</f>
        <v>Resultado  2019</v>
      </c>
      <c r="AL7" s="99" t="s">
        <v>195</v>
      </c>
    </row>
    <row r="8" spans="1:41" s="4" customFormat="1" ht="96">
      <c r="A8" s="129" t="s">
        <v>964</v>
      </c>
      <c r="B8" s="425" t="s">
        <v>1033</v>
      </c>
      <c r="C8" s="129">
        <v>1907</v>
      </c>
      <c r="D8" s="132" t="s">
        <v>201</v>
      </c>
      <c r="E8" s="131" t="s">
        <v>112</v>
      </c>
      <c r="F8" s="212"/>
      <c r="G8" s="59"/>
      <c r="H8" s="59"/>
      <c r="I8" s="219" t="str">
        <f>IF(AND(F8="DISPONIBLE"),G8/H8*100,IF(AND(F8="NO DISPONIBLE"),"N.D.","S.I."))</f>
        <v>S.I.</v>
      </c>
      <c r="J8" s="235"/>
      <c r="K8" s="61"/>
      <c r="L8" s="245"/>
      <c r="M8" s="225" t="str">
        <f>IF(AND(J8="DISPONIBLE"),K8/L8*100,IF(AND(J8="NO DISPONIBLE"),"N.D.","S.I."))</f>
        <v>S.I.</v>
      </c>
      <c r="N8" s="234"/>
      <c r="O8" s="63"/>
      <c r="P8" s="246"/>
      <c r="Q8" s="228" t="str">
        <f>IF(AND(N8="DISPONIBLE"),O8/P8*100,IF(AND(N8="NO DISPONIBLE"),"N.D.","S.I."))</f>
        <v>S.I.</v>
      </c>
      <c r="R8" s="233"/>
      <c r="S8" s="65"/>
      <c r="T8" s="247"/>
      <c r="U8" s="223" t="str">
        <f>IF(AND(R8="DISPONIBLE"),S8/T8*100,IF(AND(R8="NO DISPONIBLE"),"N.D.","S.I."))</f>
        <v>S.I.</v>
      </c>
      <c r="V8" s="232"/>
      <c r="W8" s="66"/>
      <c r="X8" s="248"/>
      <c r="Y8" s="230" t="str">
        <f>IF(AND(V8="DISPONIBLE"),W8/X8*100,IF(AND(V8="NO DISPONIBLE"),"N.D.","S.I."))</f>
        <v>S.I.</v>
      </c>
      <c r="Z8" s="440"/>
      <c r="AA8" s="441"/>
      <c r="AB8" s="463"/>
      <c r="AC8" s="443" t="str">
        <f>IF(AND(Z8="DISPONIBLE"),AA8/AB8*100,IF(AND(Z8="NO DISPONIBLE"),"N.D.","S.I."))</f>
        <v>S.I.</v>
      </c>
      <c r="AD8" s="446"/>
      <c r="AE8" s="447"/>
      <c r="AF8" s="470"/>
      <c r="AG8" s="449" t="str">
        <f>IF(AND(AD8="DISPONIBLE"),AE8/AF8*100,IF(AND(AD8="NO DISPONIBLE"),"N.D.","S.I."))</f>
        <v>S.I.</v>
      </c>
      <c r="AH8" s="452"/>
      <c r="AI8" s="453"/>
      <c r="AJ8" s="475"/>
      <c r="AK8" s="455" t="str">
        <f>IF(AND(AH8="DISPONIBLE"),AI8/AJ8*100,IF(AND(AH8="NO DISPONIBLE"),"N.D.","S.I."))</f>
        <v>S.I.</v>
      </c>
      <c r="AL8" s="180"/>
    </row>
    <row r="9" spans="1:41" s="4" customFormat="1" ht="84">
      <c r="A9" s="129" t="s">
        <v>965</v>
      </c>
      <c r="B9" s="425" t="s">
        <v>1034</v>
      </c>
      <c r="C9" s="129">
        <v>1908</v>
      </c>
      <c r="D9" s="132" t="s">
        <v>201</v>
      </c>
      <c r="E9" s="131" t="s">
        <v>112</v>
      </c>
      <c r="F9" s="212"/>
      <c r="G9" s="59"/>
      <c r="H9" s="59"/>
      <c r="I9" s="219" t="str">
        <f>IF(AND(F9="DISPONIBLE"),G9/H9*100,IF(AND(F9="NO DISPONIBLE"),"N.D.","S.I."))</f>
        <v>S.I.</v>
      </c>
      <c r="J9" s="235"/>
      <c r="K9" s="61"/>
      <c r="L9" s="245"/>
      <c r="M9" s="225" t="str">
        <f>IF(AND(J9="DISPONIBLE"),K9/L9*100,IF(AND(J9="NO DISPONIBLE"),"N.D.","S.I."))</f>
        <v>S.I.</v>
      </c>
      <c r="N9" s="234"/>
      <c r="O9" s="63"/>
      <c r="P9" s="246"/>
      <c r="Q9" s="228" t="str">
        <f>IF(AND(N9="DISPONIBLE"),O9/P9*100,IF(AND(N9="NO DISPONIBLE"),"N.D.","S.I."))</f>
        <v>S.I.</v>
      </c>
      <c r="R9" s="233"/>
      <c r="S9" s="65"/>
      <c r="T9" s="247"/>
      <c r="U9" s="223" t="str">
        <f>IF(AND(R9="DISPONIBLE"),S9/T9*100,IF(AND(R9="NO DISPONIBLE"),"N.D.","S.I."))</f>
        <v>S.I.</v>
      </c>
      <c r="V9" s="232"/>
      <c r="W9" s="66"/>
      <c r="X9" s="248"/>
      <c r="Y9" s="230" t="str">
        <f>IF(AND(V9="DISPONIBLE"),W9/X9*100,IF(AND(V9="NO DISPONIBLE"),"N.D.","S.I."))</f>
        <v>S.I.</v>
      </c>
      <c r="Z9" s="440"/>
      <c r="AA9" s="441"/>
      <c r="AB9" s="463"/>
      <c r="AC9" s="443" t="str">
        <f>IF(AND(Z9="DISPONIBLE"),AA9/AB9*100,IF(AND(Z9="NO DISPONIBLE"),"N.D.","S.I."))</f>
        <v>S.I.</v>
      </c>
      <c r="AD9" s="446"/>
      <c r="AE9" s="447"/>
      <c r="AF9" s="470"/>
      <c r="AG9" s="449" t="str">
        <f>IF(AND(AD9="DISPONIBLE"),AE9/AF9*100,IF(AND(AD9="NO DISPONIBLE"),"N.D.","S.I."))</f>
        <v>S.I.</v>
      </c>
      <c r="AH9" s="452"/>
      <c r="AI9" s="453"/>
      <c r="AJ9" s="475"/>
      <c r="AK9" s="455" t="str">
        <f>IF(AND(AH9="DISPONIBLE"),AI9/AJ9*100,IF(AND(AH9="NO DISPONIBLE"),"N.D.","S.I."))</f>
        <v>S.I.</v>
      </c>
      <c r="AL9" s="180"/>
    </row>
    <row r="10" spans="1:41" ht="72">
      <c r="A10" s="418" t="s">
        <v>966</v>
      </c>
      <c r="B10" s="426" t="s">
        <v>1050</v>
      </c>
      <c r="C10" s="418">
        <v>1892</v>
      </c>
      <c r="D10" s="103" t="s">
        <v>201</v>
      </c>
      <c r="E10" s="103" t="s">
        <v>112</v>
      </c>
      <c r="F10" s="212"/>
      <c r="G10" s="214"/>
      <c r="H10" s="214"/>
      <c r="I10" s="219" t="str">
        <f>IF(AND(F10="DISPONIBLE"),G10/H10*100,IF(AND(F10="NO DISPONIBLE"),"N.D.","S.I."))</f>
        <v>S.I.</v>
      </c>
      <c r="J10" s="235"/>
      <c r="K10" s="226"/>
      <c r="L10" s="226"/>
      <c r="M10" s="225" t="str">
        <f>IF(AND(J10="DISPONIBLE"),K10/L10*100,IF(AND(J10="NO DISPONIBLE"),"N.D.","S.I."))</f>
        <v>S.I.</v>
      </c>
      <c r="N10" s="234"/>
      <c r="O10" s="68"/>
      <c r="P10" s="68"/>
      <c r="Q10" s="228" t="str">
        <f>IF(AND(N10="DISPONIBLE"),O10/P10*100,IF(AND(N10="NO DISPONIBLE"),"N.D.","S.I."))</f>
        <v>S.I.</v>
      </c>
      <c r="R10" s="233"/>
      <c r="S10" s="69"/>
      <c r="T10" s="69"/>
      <c r="U10" s="223" t="str">
        <f>IF(AND(R10="DISPONIBLE"),S10/T10*100,IF(AND(R10="NO DISPONIBLE"),"N.D.","S.I."))</f>
        <v>S.I.</v>
      </c>
      <c r="V10" s="232"/>
      <c r="W10" s="70"/>
      <c r="X10" s="70"/>
      <c r="Y10" s="230" t="str">
        <f>IF(AND(V10="DISPONIBLE"),W10/X10*100,IF(AND(V10="NO DISPONIBLE"),"N.D.","S.I."))</f>
        <v>S.I.</v>
      </c>
      <c r="Z10" s="440"/>
      <c r="AA10" s="442"/>
      <c r="AB10" s="442"/>
      <c r="AC10" s="443" t="str">
        <f>IF(AND(Z10="DISPONIBLE"),AA10/AB10*100,IF(AND(Z10="NO DISPONIBLE"),"N.D.","S.I."))</f>
        <v>S.I.</v>
      </c>
      <c r="AD10" s="446"/>
      <c r="AE10" s="448"/>
      <c r="AF10" s="448"/>
      <c r="AG10" s="449" t="str">
        <f>IF(AND(AD10="DISPONIBLE"),AE10/AF10*100,IF(AND(AD10="NO DISPONIBLE"),"N.D.","S.I."))</f>
        <v>S.I.</v>
      </c>
      <c r="AH10" s="452"/>
      <c r="AI10" s="454"/>
      <c r="AJ10" s="454"/>
      <c r="AK10" s="455" t="str">
        <f>IF(AND(AH10="DISPONIBLE"),AI10/AJ10*100,IF(AND(AH10="NO DISPONIBLE"),"N.D.","S.I."))</f>
        <v>S.I.</v>
      </c>
      <c r="AL10" s="58"/>
    </row>
    <row r="11" spans="1:41" ht="162" customHeight="1">
      <c r="A11" s="100" t="s">
        <v>4</v>
      </c>
      <c r="B11" s="112" t="s">
        <v>1048</v>
      </c>
      <c r="C11" s="100">
        <v>18</v>
      </c>
      <c r="D11" s="100" t="s">
        <v>503</v>
      </c>
      <c r="E11" s="103" t="s">
        <v>164</v>
      </c>
      <c r="F11" s="212"/>
      <c r="G11" s="59"/>
      <c r="H11" s="59"/>
      <c r="I11" s="221" t="str">
        <f>IF(AND(F11="DISPONIBLE"),G11/H11*1000,IF(AND(F11="NO DISPONIBLE"),"N.D.","S.I."))</f>
        <v>S.I.</v>
      </c>
      <c r="J11" s="235"/>
      <c r="K11" s="61"/>
      <c r="L11" s="61"/>
      <c r="M11" s="239" t="str">
        <f>IF(AND(J11="DISPONIBLE"),K11/L11*1000,IF(AND(J11="NO DISPONIBLE"),"N.D.","S.I."))</f>
        <v>S.I.</v>
      </c>
      <c r="N11" s="234"/>
      <c r="O11" s="63"/>
      <c r="P11" s="63"/>
      <c r="Q11" s="240" t="str">
        <f>IF(AND(N11="DISPONIBLE"),O11/P11*1000,IF(AND(N11="NO DISPONIBLE"),"N.D.","S.I."))</f>
        <v>S.I.</v>
      </c>
      <c r="R11" s="233"/>
      <c r="S11" s="65"/>
      <c r="T11" s="65"/>
      <c r="U11" s="241" t="str">
        <f>IF(AND(R11="DISPONIBLE"),S11/T11*1000,IF(AND(R11="NO DISPONIBLE"),"N.D.","S.I."))</f>
        <v>S.I.</v>
      </c>
      <c r="V11" s="232"/>
      <c r="W11" s="66"/>
      <c r="X11" s="66"/>
      <c r="Y11" s="242" t="str">
        <f>IF(AND(V11="DISPONIBLE"),W11/X11*1000,IF(AND(V11="NO DISPONIBLE"),"N.D.","S.I."))</f>
        <v>S.I.</v>
      </c>
      <c r="Z11" s="440"/>
      <c r="AA11" s="441"/>
      <c r="AB11" s="441"/>
      <c r="AC11" s="462" t="str">
        <f>IF(AND(Z11="DISPONIBLE"),AA11/AB11*1000,IF(AND(Z11="NO DISPONIBLE"),"N.D.","S.I."))</f>
        <v>S.I.</v>
      </c>
      <c r="AD11" s="446"/>
      <c r="AE11" s="447"/>
      <c r="AF11" s="447"/>
      <c r="AG11" s="469" t="str">
        <f>IF(AND(AD11="DISPONIBLE"),AE11/AF11*1000,IF(AND(AD11="NO DISPONIBLE"),"N.D.","S.I."))</f>
        <v>S.I.</v>
      </c>
      <c r="AH11" s="452"/>
      <c r="AI11" s="453"/>
      <c r="AJ11" s="453"/>
      <c r="AK11" s="474" t="str">
        <f>IF(AND(AH11="DISPONIBLE"),AI11/AJ11*1000,IF(AND(AH11="NO DISPONIBLE"),"N.D.","S.I."))</f>
        <v>S.I.</v>
      </c>
      <c r="AL11" s="58"/>
    </row>
    <row r="12" spans="1:41" ht="72">
      <c r="A12" s="100" t="s">
        <v>967</v>
      </c>
      <c r="B12" s="426" t="s">
        <v>1049</v>
      </c>
      <c r="C12" s="100">
        <v>1891</v>
      </c>
      <c r="D12" s="100" t="s">
        <v>201</v>
      </c>
      <c r="E12" s="103" t="s">
        <v>0</v>
      </c>
      <c r="F12" s="212"/>
      <c r="G12" s="59"/>
      <c r="H12" s="59"/>
      <c r="I12" s="221" t="str">
        <f>IF(AND(F12="DISPONIBLE"),G12/H12,IF(AND(F12="NO DISPONIBLE"),"N.D.","S.I."))</f>
        <v>S.I.</v>
      </c>
      <c r="J12" s="235"/>
      <c r="K12" s="61"/>
      <c r="L12" s="61"/>
      <c r="M12" s="239" t="str">
        <f>IF(AND(J12="DISPONIBLE"),K12/L12,IF(AND(J12="NO DISPONIBLE"),"N.D.","S.I."))</f>
        <v>S.I.</v>
      </c>
      <c r="N12" s="234"/>
      <c r="O12" s="63"/>
      <c r="P12" s="63"/>
      <c r="Q12" s="240" t="str">
        <f>IF(AND(N12="DISPONIBLE"),O12/P12,IF(AND(N12="NO DISPONIBLE"),"N.D.","S.I."))</f>
        <v>S.I.</v>
      </c>
      <c r="R12" s="233"/>
      <c r="S12" s="65"/>
      <c r="T12" s="65"/>
      <c r="U12" s="241" t="str">
        <f>IF(AND(R12="DISPONIBLE"),S12/T12,IF(AND(R12="NO DISPONIBLE"),"N.D.","S.I."))</f>
        <v>S.I.</v>
      </c>
      <c r="V12" s="232"/>
      <c r="W12" s="66"/>
      <c r="X12" s="66"/>
      <c r="Y12" s="242" t="str">
        <f>IF(AND(V12="DISPONIBLE"),W12/X12,IF(AND(V12="NO DISPONIBLE"),"N.D.","S.I."))</f>
        <v>S.I.</v>
      </c>
      <c r="Z12" s="440"/>
      <c r="AA12" s="441"/>
      <c r="AB12" s="441"/>
      <c r="AC12" s="462" t="str">
        <f>IF(AND(Z12="DISPONIBLE"),AA12/AB12,IF(AND(Z12="NO DISPONIBLE"),"N.D.","S.I."))</f>
        <v>S.I.</v>
      </c>
      <c r="AD12" s="446"/>
      <c r="AE12" s="447"/>
      <c r="AF12" s="447"/>
      <c r="AG12" s="469" t="str">
        <f>IF(AND(AD12="DISPONIBLE"),AE12/AF12,IF(AND(AD12="NO DISPONIBLE"),"N.D.","S.I."))</f>
        <v>S.I.</v>
      </c>
      <c r="AH12" s="452"/>
      <c r="AI12" s="453"/>
      <c r="AJ12" s="453"/>
      <c r="AK12" s="474" t="str">
        <f>IF(AND(AH12="DISPONIBLE"),AI12/AJ12,IF(AND(AH12="NO DISPONIBLE"),"N.D.","S.I."))</f>
        <v>S.I.</v>
      </c>
      <c r="AL12" s="58"/>
    </row>
    <row r="13" spans="1:41" ht="72">
      <c r="A13" s="100" t="s">
        <v>968</v>
      </c>
      <c r="B13" s="427" t="s">
        <v>1047</v>
      </c>
      <c r="C13" s="113">
        <v>1890</v>
      </c>
      <c r="D13" s="100" t="s">
        <v>201</v>
      </c>
      <c r="E13" s="111" t="s">
        <v>112</v>
      </c>
      <c r="F13" s="212"/>
      <c r="G13" s="59"/>
      <c r="H13" s="59"/>
      <c r="I13" s="219" t="str">
        <f t="shared" ref="I13:I18" si="0">IF(AND(F13="DISPONIBLE"),G13/H13*100,IF(AND(F13="NO DISPONIBLE"),"N.D.","S.I."))</f>
        <v>S.I.</v>
      </c>
      <c r="J13" s="235"/>
      <c r="K13" s="61"/>
      <c r="L13" s="61"/>
      <c r="M13" s="225" t="str">
        <f t="shared" ref="M13:M18" si="1">IF(AND(J13="DISPONIBLE"),K13/L13*100,IF(AND(J13="NO DISPONIBLE"),"N.D.","S.I."))</f>
        <v>S.I.</v>
      </c>
      <c r="N13" s="234"/>
      <c r="O13" s="63"/>
      <c r="P13" s="63"/>
      <c r="Q13" s="228" t="str">
        <f t="shared" ref="Q13:Q18" si="2">IF(AND(N13="DISPONIBLE"),O13/P13*100,IF(AND(N13="NO DISPONIBLE"),"N.D.","S.I."))</f>
        <v>S.I.</v>
      </c>
      <c r="R13" s="233"/>
      <c r="S13" s="65"/>
      <c r="T13" s="65"/>
      <c r="U13" s="223" t="str">
        <f t="shared" ref="U13:U18" si="3">IF(AND(R13="DISPONIBLE"),S13/T13*100,IF(AND(R13="NO DISPONIBLE"),"N.D.","S.I."))</f>
        <v>S.I.</v>
      </c>
      <c r="V13" s="232"/>
      <c r="W13" s="66"/>
      <c r="X13" s="66"/>
      <c r="Y13" s="230" t="str">
        <f t="shared" ref="Y13:Y18" si="4">IF(AND(V13="DISPONIBLE"),W13/X13*100,IF(AND(V13="NO DISPONIBLE"),"N.D.","S.I."))</f>
        <v>S.I.</v>
      </c>
      <c r="Z13" s="440"/>
      <c r="AA13" s="441"/>
      <c r="AB13" s="441"/>
      <c r="AC13" s="443" t="str">
        <f t="shared" ref="AC13:AC27" si="5">IF(AND(Z13="DISPONIBLE"),AA13/AB13*100,IF(AND(Z13="NO DISPONIBLE"),"N.D.","S.I."))</f>
        <v>S.I.</v>
      </c>
      <c r="AD13" s="446"/>
      <c r="AE13" s="447"/>
      <c r="AF13" s="447"/>
      <c r="AG13" s="449" t="str">
        <f t="shared" ref="AG13:AG27" si="6">IF(AND(AD13="DISPONIBLE"),AE13/AF13*100,IF(AND(AD13="NO DISPONIBLE"),"N.D.","S.I."))</f>
        <v>S.I.</v>
      </c>
      <c r="AH13" s="452"/>
      <c r="AI13" s="453"/>
      <c r="AJ13" s="453"/>
      <c r="AK13" s="455" t="str">
        <f t="shared" ref="AK13:AK27" si="7">IF(AND(AH13="DISPONIBLE"),AI13/AJ13*100,IF(AND(AH13="NO DISPONIBLE"),"N.D.","S.I."))</f>
        <v>S.I.</v>
      </c>
      <c r="AL13" s="58"/>
    </row>
    <row r="14" spans="1:41" ht="109.5" customHeight="1">
      <c r="A14" s="124" t="s">
        <v>969</v>
      </c>
      <c r="B14" s="390" t="s">
        <v>1099</v>
      </c>
      <c r="C14" s="124">
        <v>1942</v>
      </c>
      <c r="D14" s="100" t="s">
        <v>166</v>
      </c>
      <c r="E14" s="103" t="s">
        <v>112</v>
      </c>
      <c r="F14" s="212"/>
      <c r="G14" s="59"/>
      <c r="H14" s="59"/>
      <c r="I14" s="219" t="str">
        <f t="shared" si="0"/>
        <v>S.I.</v>
      </c>
      <c r="J14" s="235"/>
      <c r="K14" s="61"/>
      <c r="L14" s="61"/>
      <c r="M14" s="225" t="str">
        <f t="shared" si="1"/>
        <v>S.I.</v>
      </c>
      <c r="N14" s="234"/>
      <c r="O14" s="63"/>
      <c r="P14" s="63"/>
      <c r="Q14" s="228" t="str">
        <f t="shared" si="2"/>
        <v>S.I.</v>
      </c>
      <c r="R14" s="233"/>
      <c r="S14" s="65"/>
      <c r="T14" s="65"/>
      <c r="U14" s="223" t="str">
        <f t="shared" si="3"/>
        <v>S.I.</v>
      </c>
      <c r="V14" s="232"/>
      <c r="W14" s="66"/>
      <c r="X14" s="66"/>
      <c r="Y14" s="230" t="str">
        <f t="shared" si="4"/>
        <v>S.I.</v>
      </c>
      <c r="Z14" s="440"/>
      <c r="AA14" s="441"/>
      <c r="AB14" s="441"/>
      <c r="AC14" s="443" t="str">
        <f t="shared" si="5"/>
        <v>S.I.</v>
      </c>
      <c r="AD14" s="446"/>
      <c r="AE14" s="447"/>
      <c r="AF14" s="447"/>
      <c r="AG14" s="449" t="str">
        <f t="shared" si="6"/>
        <v>S.I.</v>
      </c>
      <c r="AH14" s="452"/>
      <c r="AI14" s="453"/>
      <c r="AJ14" s="453"/>
      <c r="AK14" s="455" t="str">
        <f t="shared" si="7"/>
        <v>S.I.</v>
      </c>
      <c r="AL14" s="58"/>
      <c r="AM14" s="54"/>
    </row>
    <row r="15" spans="1:41" ht="89.25" customHeight="1">
      <c r="A15" s="124" t="s">
        <v>970</v>
      </c>
      <c r="B15" s="397" t="s">
        <v>1093</v>
      </c>
      <c r="C15" s="124">
        <v>1938</v>
      </c>
      <c r="D15" s="100" t="s">
        <v>201</v>
      </c>
      <c r="E15" s="122" t="s">
        <v>112</v>
      </c>
      <c r="F15" s="212"/>
      <c r="G15" s="59"/>
      <c r="H15" s="59"/>
      <c r="I15" s="219" t="str">
        <f t="shared" si="0"/>
        <v>S.I.</v>
      </c>
      <c r="J15" s="235"/>
      <c r="K15" s="61"/>
      <c r="L15" s="61"/>
      <c r="M15" s="225" t="str">
        <f t="shared" si="1"/>
        <v>S.I.</v>
      </c>
      <c r="N15" s="234"/>
      <c r="O15" s="63"/>
      <c r="P15" s="63"/>
      <c r="Q15" s="228" t="str">
        <f t="shared" si="2"/>
        <v>S.I.</v>
      </c>
      <c r="R15" s="233"/>
      <c r="S15" s="65"/>
      <c r="T15" s="65"/>
      <c r="U15" s="223" t="str">
        <f t="shared" si="3"/>
        <v>S.I.</v>
      </c>
      <c r="V15" s="232"/>
      <c r="W15" s="66"/>
      <c r="X15" s="66"/>
      <c r="Y15" s="230" t="str">
        <f t="shared" si="4"/>
        <v>S.I.</v>
      </c>
      <c r="Z15" s="440"/>
      <c r="AA15" s="441"/>
      <c r="AB15" s="441"/>
      <c r="AC15" s="443" t="str">
        <f t="shared" si="5"/>
        <v>S.I.</v>
      </c>
      <c r="AD15" s="446"/>
      <c r="AE15" s="447"/>
      <c r="AF15" s="447"/>
      <c r="AG15" s="449" t="str">
        <f t="shared" si="6"/>
        <v>S.I.</v>
      </c>
      <c r="AH15" s="452"/>
      <c r="AI15" s="453"/>
      <c r="AJ15" s="453"/>
      <c r="AK15" s="455" t="str">
        <f t="shared" si="7"/>
        <v>S.I.</v>
      </c>
      <c r="AL15" s="58"/>
      <c r="AM15" s="67"/>
    </row>
    <row r="16" spans="1:41" ht="89.25" customHeight="1">
      <c r="A16" s="124" t="s">
        <v>971</v>
      </c>
      <c r="B16" s="397" t="s">
        <v>1094</v>
      </c>
      <c r="C16" s="124">
        <v>1939</v>
      </c>
      <c r="D16" s="100" t="s">
        <v>201</v>
      </c>
      <c r="E16" s="122" t="s">
        <v>112</v>
      </c>
      <c r="F16" s="212"/>
      <c r="G16" s="59"/>
      <c r="H16" s="59"/>
      <c r="I16" s="219" t="str">
        <f t="shared" si="0"/>
        <v>S.I.</v>
      </c>
      <c r="J16" s="235"/>
      <c r="K16" s="61"/>
      <c r="L16" s="61"/>
      <c r="M16" s="225" t="str">
        <f t="shared" si="1"/>
        <v>S.I.</v>
      </c>
      <c r="N16" s="234"/>
      <c r="O16" s="63"/>
      <c r="P16" s="63"/>
      <c r="Q16" s="228" t="str">
        <f t="shared" si="2"/>
        <v>S.I.</v>
      </c>
      <c r="R16" s="233"/>
      <c r="S16" s="65"/>
      <c r="T16" s="65"/>
      <c r="U16" s="223" t="str">
        <f t="shared" si="3"/>
        <v>S.I.</v>
      </c>
      <c r="V16" s="232"/>
      <c r="W16" s="66"/>
      <c r="X16" s="66"/>
      <c r="Y16" s="230" t="str">
        <f t="shared" si="4"/>
        <v>S.I.</v>
      </c>
      <c r="Z16" s="440"/>
      <c r="AA16" s="441"/>
      <c r="AB16" s="441"/>
      <c r="AC16" s="443" t="str">
        <f t="shared" si="5"/>
        <v>S.I.</v>
      </c>
      <c r="AD16" s="446"/>
      <c r="AE16" s="447"/>
      <c r="AF16" s="447"/>
      <c r="AG16" s="449" t="str">
        <f t="shared" si="6"/>
        <v>S.I.</v>
      </c>
      <c r="AH16" s="452"/>
      <c r="AI16" s="453"/>
      <c r="AJ16" s="453"/>
      <c r="AK16" s="455" t="str">
        <f t="shared" si="7"/>
        <v>S.I.</v>
      </c>
      <c r="AL16" s="58"/>
      <c r="AM16" s="67"/>
    </row>
    <row r="17" spans="1:38" s="4" customFormat="1" ht="96">
      <c r="A17" s="129" t="s">
        <v>972</v>
      </c>
      <c r="B17" s="425" t="s">
        <v>1035</v>
      </c>
      <c r="C17" s="129">
        <v>1909</v>
      </c>
      <c r="D17" s="132" t="s">
        <v>201</v>
      </c>
      <c r="E17" s="131" t="s">
        <v>112</v>
      </c>
      <c r="F17" s="212"/>
      <c r="G17" s="59"/>
      <c r="H17" s="59"/>
      <c r="I17" s="219" t="str">
        <f t="shared" si="0"/>
        <v>S.I.</v>
      </c>
      <c r="J17" s="235"/>
      <c r="K17" s="61"/>
      <c r="L17" s="245"/>
      <c r="M17" s="225" t="str">
        <f t="shared" si="1"/>
        <v>S.I.</v>
      </c>
      <c r="N17" s="234"/>
      <c r="O17" s="63"/>
      <c r="P17" s="246"/>
      <c r="Q17" s="228" t="str">
        <f t="shared" si="2"/>
        <v>S.I.</v>
      </c>
      <c r="R17" s="233"/>
      <c r="S17" s="65"/>
      <c r="T17" s="247"/>
      <c r="U17" s="223" t="str">
        <f t="shared" si="3"/>
        <v>S.I.</v>
      </c>
      <c r="V17" s="232"/>
      <c r="W17" s="66"/>
      <c r="X17" s="248"/>
      <c r="Y17" s="230" t="str">
        <f t="shared" si="4"/>
        <v>S.I.</v>
      </c>
      <c r="Z17" s="440"/>
      <c r="AA17" s="441"/>
      <c r="AB17" s="463"/>
      <c r="AC17" s="443" t="str">
        <f t="shared" si="5"/>
        <v>S.I.</v>
      </c>
      <c r="AD17" s="446"/>
      <c r="AE17" s="447"/>
      <c r="AF17" s="470"/>
      <c r="AG17" s="449" t="str">
        <f t="shared" si="6"/>
        <v>S.I.</v>
      </c>
      <c r="AH17" s="452"/>
      <c r="AI17" s="453"/>
      <c r="AJ17" s="475"/>
      <c r="AK17" s="455" t="str">
        <f t="shared" si="7"/>
        <v>S.I.</v>
      </c>
      <c r="AL17" s="180"/>
    </row>
    <row r="18" spans="1:38" s="4" customFormat="1" ht="96">
      <c r="A18" s="129" t="s">
        <v>1036</v>
      </c>
      <c r="B18" s="425" t="s">
        <v>1037</v>
      </c>
      <c r="C18" s="129">
        <v>1910</v>
      </c>
      <c r="D18" s="132" t="s">
        <v>201</v>
      </c>
      <c r="E18" s="131" t="s">
        <v>112</v>
      </c>
      <c r="F18" s="212"/>
      <c r="G18" s="59"/>
      <c r="H18" s="59"/>
      <c r="I18" s="219" t="str">
        <f t="shared" si="0"/>
        <v>S.I.</v>
      </c>
      <c r="J18" s="235"/>
      <c r="K18" s="61"/>
      <c r="L18" s="245"/>
      <c r="M18" s="225" t="str">
        <f t="shared" si="1"/>
        <v>S.I.</v>
      </c>
      <c r="N18" s="234"/>
      <c r="O18" s="63"/>
      <c r="P18" s="246"/>
      <c r="Q18" s="228" t="str">
        <f t="shared" si="2"/>
        <v>S.I.</v>
      </c>
      <c r="R18" s="233"/>
      <c r="S18" s="65"/>
      <c r="T18" s="247"/>
      <c r="U18" s="223" t="str">
        <f t="shared" si="3"/>
        <v>S.I.</v>
      </c>
      <c r="V18" s="232"/>
      <c r="W18" s="66"/>
      <c r="X18" s="248"/>
      <c r="Y18" s="230" t="str">
        <f t="shared" si="4"/>
        <v>S.I.</v>
      </c>
      <c r="Z18" s="440"/>
      <c r="AA18" s="441"/>
      <c r="AB18" s="463"/>
      <c r="AC18" s="443" t="str">
        <f t="shared" si="5"/>
        <v>S.I.</v>
      </c>
      <c r="AD18" s="446"/>
      <c r="AE18" s="447"/>
      <c r="AF18" s="470"/>
      <c r="AG18" s="449" t="str">
        <f t="shared" si="6"/>
        <v>S.I.</v>
      </c>
      <c r="AH18" s="452"/>
      <c r="AI18" s="453"/>
      <c r="AJ18" s="475"/>
      <c r="AK18" s="455" t="str">
        <f t="shared" si="7"/>
        <v>S.I.</v>
      </c>
      <c r="AL18" s="180"/>
    </row>
    <row r="19" spans="1:38" s="4" customFormat="1" ht="120">
      <c r="A19" s="129" t="s">
        <v>973</v>
      </c>
      <c r="B19" s="425" t="s">
        <v>1038</v>
      </c>
      <c r="C19" s="129">
        <v>1911</v>
      </c>
      <c r="D19" s="132" t="s">
        <v>201</v>
      </c>
      <c r="E19" s="131" t="s">
        <v>112</v>
      </c>
      <c r="F19" s="212"/>
      <c r="G19" s="59"/>
      <c r="H19" s="59"/>
      <c r="I19" s="219" t="str">
        <f t="shared" ref="I19" si="8">IF(AND(F19="DISPONIBLE"),G19/H19*100,IF(AND(F19="NO DISPONIBLE"),"N.D.","S.I."))</f>
        <v>S.I.</v>
      </c>
      <c r="J19" s="235"/>
      <c r="K19" s="61"/>
      <c r="L19" s="245"/>
      <c r="M19" s="225" t="str">
        <f t="shared" ref="M19" si="9">IF(AND(J19="DISPONIBLE"),K19/L19*100,IF(AND(J19="NO DISPONIBLE"),"N.D.","S.I."))</f>
        <v>S.I.</v>
      </c>
      <c r="N19" s="234"/>
      <c r="O19" s="63"/>
      <c r="P19" s="246"/>
      <c r="Q19" s="228" t="str">
        <f t="shared" ref="Q19" si="10">IF(AND(N19="DISPONIBLE"),O19/P19*100,IF(AND(N19="NO DISPONIBLE"),"N.D.","S.I."))</f>
        <v>S.I.</v>
      </c>
      <c r="R19" s="233"/>
      <c r="S19" s="65"/>
      <c r="T19" s="247"/>
      <c r="U19" s="223" t="str">
        <f t="shared" ref="U19" si="11">IF(AND(R19="DISPONIBLE"),S19/T19*100,IF(AND(R19="NO DISPONIBLE"),"N.D.","S.I."))</f>
        <v>S.I.</v>
      </c>
      <c r="V19" s="232"/>
      <c r="W19" s="66"/>
      <c r="X19" s="248"/>
      <c r="Y19" s="230" t="str">
        <f t="shared" ref="Y19" si="12">IF(AND(V19="DISPONIBLE"),W19/X19*100,IF(AND(V19="NO DISPONIBLE"),"N.D.","S.I."))</f>
        <v>S.I.</v>
      </c>
      <c r="Z19" s="440"/>
      <c r="AA19" s="441"/>
      <c r="AB19" s="463"/>
      <c r="AC19" s="443" t="str">
        <f t="shared" si="5"/>
        <v>S.I.</v>
      </c>
      <c r="AD19" s="446"/>
      <c r="AE19" s="447"/>
      <c r="AF19" s="470"/>
      <c r="AG19" s="449" t="str">
        <f t="shared" si="6"/>
        <v>S.I.</v>
      </c>
      <c r="AH19" s="452"/>
      <c r="AI19" s="453"/>
      <c r="AJ19" s="475"/>
      <c r="AK19" s="455" t="str">
        <f t="shared" si="7"/>
        <v>S.I.</v>
      </c>
      <c r="AL19" s="180"/>
    </row>
    <row r="20" spans="1:38" s="4" customFormat="1" ht="96">
      <c r="A20" s="310" t="s">
        <v>974</v>
      </c>
      <c r="B20" s="427" t="s">
        <v>1046</v>
      </c>
      <c r="C20" s="384">
        <v>1919</v>
      </c>
      <c r="D20" s="133" t="s">
        <v>201</v>
      </c>
      <c r="E20" s="131" t="s">
        <v>112</v>
      </c>
      <c r="F20" s="212"/>
      <c r="G20" s="59"/>
      <c r="H20" s="59"/>
      <c r="I20" s="219" t="str">
        <f t="shared" ref="I20:I26" si="13">IF(AND(F20="DISPONIBLE"),G20/H20*100,IF(AND(F20="NO DISPONIBLE"),"N.D.","S.I."))</f>
        <v>S.I.</v>
      </c>
      <c r="J20" s="235"/>
      <c r="K20" s="61"/>
      <c r="L20" s="61"/>
      <c r="M20" s="225" t="str">
        <f t="shared" ref="M20:M26" si="14">IF(AND(J20="DISPONIBLE"),K20/L20*100,IF(AND(J20="NO DISPONIBLE"),"N.D.","S.I."))</f>
        <v>S.I.</v>
      </c>
      <c r="N20" s="234"/>
      <c r="O20" s="63"/>
      <c r="P20" s="63"/>
      <c r="Q20" s="228" t="str">
        <f t="shared" ref="Q20:Q26" si="15">IF(AND(N20="DISPONIBLE"),O20/P20*100,IF(AND(N20="NO DISPONIBLE"),"N.D.","S.I."))</f>
        <v>S.I.</v>
      </c>
      <c r="R20" s="233"/>
      <c r="S20" s="65"/>
      <c r="T20" s="65"/>
      <c r="U20" s="223" t="str">
        <f t="shared" ref="U20:U26" si="16">IF(AND(R20="DISPONIBLE"),S20/T20*100,IF(AND(R20="NO DISPONIBLE"),"N.D.","S.I."))</f>
        <v>S.I.</v>
      </c>
      <c r="V20" s="232"/>
      <c r="W20" s="66"/>
      <c r="X20" s="66"/>
      <c r="Y20" s="230" t="str">
        <f t="shared" ref="Y20:Y26" si="17">IF(AND(V20="DISPONIBLE"),W20/X20*100,IF(AND(V20="NO DISPONIBLE"),"N.D.","S.I."))</f>
        <v>S.I.</v>
      </c>
      <c r="Z20" s="440"/>
      <c r="AA20" s="441"/>
      <c r="AB20" s="441"/>
      <c r="AC20" s="443" t="str">
        <f t="shared" si="5"/>
        <v>S.I.</v>
      </c>
      <c r="AD20" s="446"/>
      <c r="AE20" s="447"/>
      <c r="AF20" s="447"/>
      <c r="AG20" s="449" t="str">
        <f t="shared" si="6"/>
        <v>S.I.</v>
      </c>
      <c r="AH20" s="452"/>
      <c r="AI20" s="453"/>
      <c r="AJ20" s="453"/>
      <c r="AK20" s="455" t="str">
        <f t="shared" si="7"/>
        <v>S.I.</v>
      </c>
      <c r="AL20" s="179"/>
    </row>
    <row r="21" spans="1:38" s="4" customFormat="1" ht="108">
      <c r="A21" s="310" t="s">
        <v>1039</v>
      </c>
      <c r="B21" s="427" t="s">
        <v>1040</v>
      </c>
      <c r="C21" s="384">
        <v>1912</v>
      </c>
      <c r="D21" s="133" t="s">
        <v>201</v>
      </c>
      <c r="E21" s="131" t="s">
        <v>112</v>
      </c>
      <c r="F21" s="212"/>
      <c r="G21" s="59"/>
      <c r="H21" s="59"/>
      <c r="I21" s="219" t="str">
        <f t="shared" si="13"/>
        <v>S.I.</v>
      </c>
      <c r="J21" s="235"/>
      <c r="K21" s="61"/>
      <c r="L21" s="61"/>
      <c r="M21" s="225" t="str">
        <f t="shared" si="14"/>
        <v>S.I.</v>
      </c>
      <c r="N21" s="234"/>
      <c r="O21" s="63"/>
      <c r="P21" s="63"/>
      <c r="Q21" s="228" t="str">
        <f t="shared" si="15"/>
        <v>S.I.</v>
      </c>
      <c r="R21" s="233"/>
      <c r="S21" s="65"/>
      <c r="T21" s="65"/>
      <c r="U21" s="223" t="str">
        <f t="shared" si="16"/>
        <v>S.I.</v>
      </c>
      <c r="V21" s="232"/>
      <c r="W21" s="66"/>
      <c r="X21" s="66"/>
      <c r="Y21" s="230" t="str">
        <f t="shared" si="17"/>
        <v>S.I.</v>
      </c>
      <c r="Z21" s="440"/>
      <c r="AA21" s="441"/>
      <c r="AB21" s="441"/>
      <c r="AC21" s="443" t="str">
        <f t="shared" si="5"/>
        <v>S.I.</v>
      </c>
      <c r="AD21" s="446"/>
      <c r="AE21" s="447"/>
      <c r="AF21" s="447"/>
      <c r="AG21" s="449" t="str">
        <f t="shared" si="6"/>
        <v>S.I.</v>
      </c>
      <c r="AH21" s="452"/>
      <c r="AI21" s="453"/>
      <c r="AJ21" s="453"/>
      <c r="AK21" s="455" t="str">
        <f t="shared" si="7"/>
        <v>S.I.</v>
      </c>
      <c r="AL21" s="179"/>
    </row>
    <row r="22" spans="1:38" s="4" customFormat="1" ht="108">
      <c r="A22" s="310" t="s">
        <v>975</v>
      </c>
      <c r="B22" s="427" t="s">
        <v>1041</v>
      </c>
      <c r="C22" s="384">
        <v>1913</v>
      </c>
      <c r="D22" s="133" t="s">
        <v>201</v>
      </c>
      <c r="E22" s="131" t="s">
        <v>112</v>
      </c>
      <c r="F22" s="212"/>
      <c r="G22" s="59"/>
      <c r="H22" s="59"/>
      <c r="I22" s="219" t="str">
        <f t="shared" si="13"/>
        <v>S.I.</v>
      </c>
      <c r="J22" s="235"/>
      <c r="K22" s="61"/>
      <c r="L22" s="61"/>
      <c r="M22" s="225" t="str">
        <f t="shared" si="14"/>
        <v>S.I.</v>
      </c>
      <c r="N22" s="234"/>
      <c r="O22" s="63"/>
      <c r="P22" s="63"/>
      <c r="Q22" s="228" t="str">
        <f t="shared" si="15"/>
        <v>S.I.</v>
      </c>
      <c r="R22" s="233"/>
      <c r="S22" s="65"/>
      <c r="T22" s="65"/>
      <c r="U22" s="223" t="str">
        <f t="shared" si="16"/>
        <v>S.I.</v>
      </c>
      <c r="V22" s="232"/>
      <c r="W22" s="66"/>
      <c r="X22" s="66"/>
      <c r="Y22" s="230" t="str">
        <f t="shared" si="17"/>
        <v>S.I.</v>
      </c>
      <c r="Z22" s="440"/>
      <c r="AA22" s="441"/>
      <c r="AB22" s="441"/>
      <c r="AC22" s="443" t="str">
        <f t="shared" si="5"/>
        <v>S.I.</v>
      </c>
      <c r="AD22" s="446"/>
      <c r="AE22" s="447"/>
      <c r="AF22" s="447"/>
      <c r="AG22" s="449" t="str">
        <f t="shared" si="6"/>
        <v>S.I.</v>
      </c>
      <c r="AH22" s="452"/>
      <c r="AI22" s="453"/>
      <c r="AJ22" s="453"/>
      <c r="AK22" s="455" t="str">
        <f t="shared" si="7"/>
        <v>S.I.</v>
      </c>
      <c r="AL22" s="179"/>
    </row>
    <row r="23" spans="1:38" s="4" customFormat="1" ht="108">
      <c r="A23" s="310" t="s">
        <v>976</v>
      </c>
      <c r="B23" s="427" t="s">
        <v>1185</v>
      </c>
      <c r="C23" s="384">
        <v>1914</v>
      </c>
      <c r="D23" s="133" t="s">
        <v>201</v>
      </c>
      <c r="E23" s="131" t="s">
        <v>112</v>
      </c>
      <c r="F23" s="212"/>
      <c r="G23" s="59"/>
      <c r="H23" s="59"/>
      <c r="I23" s="219" t="str">
        <f t="shared" si="13"/>
        <v>S.I.</v>
      </c>
      <c r="J23" s="235"/>
      <c r="K23" s="61"/>
      <c r="L23" s="61"/>
      <c r="M23" s="225" t="str">
        <f t="shared" si="14"/>
        <v>S.I.</v>
      </c>
      <c r="N23" s="234"/>
      <c r="O23" s="63"/>
      <c r="P23" s="63"/>
      <c r="Q23" s="228" t="str">
        <f t="shared" si="15"/>
        <v>S.I.</v>
      </c>
      <c r="R23" s="233"/>
      <c r="S23" s="65"/>
      <c r="T23" s="65"/>
      <c r="U23" s="223" t="str">
        <f t="shared" si="16"/>
        <v>S.I.</v>
      </c>
      <c r="V23" s="232"/>
      <c r="W23" s="66"/>
      <c r="X23" s="66"/>
      <c r="Y23" s="230" t="str">
        <f t="shared" si="17"/>
        <v>S.I.</v>
      </c>
      <c r="Z23" s="440"/>
      <c r="AA23" s="441"/>
      <c r="AB23" s="441"/>
      <c r="AC23" s="443" t="str">
        <f t="shared" si="5"/>
        <v>S.I.</v>
      </c>
      <c r="AD23" s="446"/>
      <c r="AE23" s="447"/>
      <c r="AF23" s="447"/>
      <c r="AG23" s="449" t="str">
        <f t="shared" si="6"/>
        <v>S.I.</v>
      </c>
      <c r="AH23" s="452"/>
      <c r="AI23" s="453"/>
      <c r="AJ23" s="453"/>
      <c r="AK23" s="455" t="str">
        <f t="shared" si="7"/>
        <v>S.I.</v>
      </c>
      <c r="AL23" s="179"/>
    </row>
    <row r="24" spans="1:38" s="4" customFormat="1" ht="84">
      <c r="A24" s="310" t="s">
        <v>977</v>
      </c>
      <c r="B24" s="427" t="s">
        <v>1042</v>
      </c>
      <c r="C24" s="384">
        <v>1915</v>
      </c>
      <c r="D24" s="133" t="s">
        <v>201</v>
      </c>
      <c r="E24" s="131" t="s">
        <v>112</v>
      </c>
      <c r="F24" s="212"/>
      <c r="G24" s="59"/>
      <c r="H24" s="59"/>
      <c r="I24" s="219" t="str">
        <f t="shared" si="13"/>
        <v>S.I.</v>
      </c>
      <c r="J24" s="235"/>
      <c r="K24" s="61"/>
      <c r="L24" s="61"/>
      <c r="M24" s="225" t="str">
        <f t="shared" si="14"/>
        <v>S.I.</v>
      </c>
      <c r="N24" s="234"/>
      <c r="O24" s="63"/>
      <c r="P24" s="63"/>
      <c r="Q24" s="228" t="str">
        <f t="shared" si="15"/>
        <v>S.I.</v>
      </c>
      <c r="R24" s="233"/>
      <c r="S24" s="65"/>
      <c r="T24" s="65"/>
      <c r="U24" s="223" t="str">
        <f t="shared" si="16"/>
        <v>S.I.</v>
      </c>
      <c r="V24" s="232"/>
      <c r="W24" s="66"/>
      <c r="X24" s="66"/>
      <c r="Y24" s="230" t="str">
        <f t="shared" si="17"/>
        <v>S.I.</v>
      </c>
      <c r="Z24" s="440"/>
      <c r="AA24" s="441"/>
      <c r="AB24" s="441"/>
      <c r="AC24" s="443" t="str">
        <f t="shared" si="5"/>
        <v>S.I.</v>
      </c>
      <c r="AD24" s="446"/>
      <c r="AE24" s="447"/>
      <c r="AF24" s="447"/>
      <c r="AG24" s="449" t="str">
        <f t="shared" si="6"/>
        <v>S.I.</v>
      </c>
      <c r="AH24" s="452"/>
      <c r="AI24" s="453"/>
      <c r="AJ24" s="453"/>
      <c r="AK24" s="455" t="str">
        <f t="shared" si="7"/>
        <v>S.I.</v>
      </c>
      <c r="AL24" s="179"/>
    </row>
    <row r="25" spans="1:38" s="4" customFormat="1" ht="96">
      <c r="A25" s="310" t="s">
        <v>978</v>
      </c>
      <c r="B25" s="427" t="s">
        <v>1044</v>
      </c>
      <c r="C25" s="384">
        <v>1916</v>
      </c>
      <c r="D25" s="133" t="s">
        <v>201</v>
      </c>
      <c r="E25" s="131" t="s">
        <v>112</v>
      </c>
      <c r="F25" s="212"/>
      <c r="G25" s="59"/>
      <c r="H25" s="59"/>
      <c r="I25" s="219" t="str">
        <f t="shared" si="13"/>
        <v>S.I.</v>
      </c>
      <c r="J25" s="235"/>
      <c r="K25" s="61"/>
      <c r="L25" s="61"/>
      <c r="M25" s="225" t="str">
        <f t="shared" si="14"/>
        <v>S.I.</v>
      </c>
      <c r="N25" s="234"/>
      <c r="O25" s="63"/>
      <c r="P25" s="63"/>
      <c r="Q25" s="228" t="str">
        <f t="shared" si="15"/>
        <v>S.I.</v>
      </c>
      <c r="R25" s="233"/>
      <c r="S25" s="65"/>
      <c r="T25" s="65"/>
      <c r="U25" s="223" t="str">
        <f t="shared" si="16"/>
        <v>S.I.</v>
      </c>
      <c r="V25" s="232"/>
      <c r="W25" s="66"/>
      <c r="X25" s="66"/>
      <c r="Y25" s="230" t="str">
        <f t="shared" si="17"/>
        <v>S.I.</v>
      </c>
      <c r="Z25" s="440"/>
      <c r="AA25" s="441"/>
      <c r="AB25" s="441"/>
      <c r="AC25" s="443" t="str">
        <f t="shared" si="5"/>
        <v>S.I.</v>
      </c>
      <c r="AD25" s="446"/>
      <c r="AE25" s="447"/>
      <c r="AF25" s="447"/>
      <c r="AG25" s="449" t="str">
        <f t="shared" si="6"/>
        <v>S.I.</v>
      </c>
      <c r="AH25" s="452"/>
      <c r="AI25" s="453"/>
      <c r="AJ25" s="453"/>
      <c r="AK25" s="455" t="str">
        <f t="shared" si="7"/>
        <v>S.I.</v>
      </c>
      <c r="AL25" s="179"/>
    </row>
    <row r="26" spans="1:38" s="4" customFormat="1" ht="96">
      <c r="A26" s="310" t="s">
        <v>979</v>
      </c>
      <c r="B26" s="427" t="s">
        <v>1043</v>
      </c>
      <c r="C26" s="384">
        <v>1917</v>
      </c>
      <c r="D26" s="133" t="s">
        <v>201</v>
      </c>
      <c r="E26" s="131" t="s">
        <v>112</v>
      </c>
      <c r="F26" s="212"/>
      <c r="G26" s="59"/>
      <c r="H26" s="59"/>
      <c r="I26" s="219" t="str">
        <f t="shared" si="13"/>
        <v>S.I.</v>
      </c>
      <c r="J26" s="235"/>
      <c r="K26" s="61"/>
      <c r="L26" s="61"/>
      <c r="M26" s="225" t="str">
        <f t="shared" si="14"/>
        <v>S.I.</v>
      </c>
      <c r="N26" s="234"/>
      <c r="O26" s="63"/>
      <c r="P26" s="63"/>
      <c r="Q26" s="228" t="str">
        <f t="shared" si="15"/>
        <v>S.I.</v>
      </c>
      <c r="R26" s="233"/>
      <c r="S26" s="65"/>
      <c r="T26" s="65"/>
      <c r="U26" s="223" t="str">
        <f t="shared" si="16"/>
        <v>S.I.</v>
      </c>
      <c r="V26" s="232"/>
      <c r="W26" s="66"/>
      <c r="X26" s="66"/>
      <c r="Y26" s="230" t="str">
        <f t="shared" si="17"/>
        <v>S.I.</v>
      </c>
      <c r="Z26" s="440"/>
      <c r="AA26" s="441"/>
      <c r="AB26" s="441"/>
      <c r="AC26" s="443" t="str">
        <f t="shared" si="5"/>
        <v>S.I.</v>
      </c>
      <c r="AD26" s="446"/>
      <c r="AE26" s="447"/>
      <c r="AF26" s="447"/>
      <c r="AG26" s="449" t="str">
        <f t="shared" si="6"/>
        <v>S.I.</v>
      </c>
      <c r="AH26" s="452"/>
      <c r="AI26" s="453"/>
      <c r="AJ26" s="453"/>
      <c r="AK26" s="455" t="str">
        <f t="shared" si="7"/>
        <v>S.I.</v>
      </c>
      <c r="AL26" s="179"/>
    </row>
    <row r="27" spans="1:38" s="4" customFormat="1" ht="120">
      <c r="A27" s="310" t="s">
        <v>980</v>
      </c>
      <c r="B27" s="427" t="s">
        <v>1045</v>
      </c>
      <c r="C27" s="384">
        <v>1918</v>
      </c>
      <c r="D27" s="133" t="s">
        <v>201</v>
      </c>
      <c r="E27" s="131" t="s">
        <v>112</v>
      </c>
      <c r="F27" s="212"/>
      <c r="G27" s="59"/>
      <c r="H27" s="59"/>
      <c r="I27" s="219" t="str">
        <f t="shared" ref="I27" si="18">IF(AND(F27="DISPONIBLE"),G27/H27*100,IF(AND(F27="NO DISPONIBLE"),"N.D.","S.I."))</f>
        <v>S.I.</v>
      </c>
      <c r="J27" s="235"/>
      <c r="K27" s="61"/>
      <c r="L27" s="61"/>
      <c r="M27" s="225" t="str">
        <f t="shared" ref="M27" si="19">IF(AND(J27="DISPONIBLE"),K27/L27*100,IF(AND(J27="NO DISPONIBLE"),"N.D.","S.I."))</f>
        <v>S.I.</v>
      </c>
      <c r="N27" s="234"/>
      <c r="O27" s="63"/>
      <c r="P27" s="63"/>
      <c r="Q27" s="228" t="str">
        <f t="shared" ref="Q27" si="20">IF(AND(N27="DISPONIBLE"),O27/P27*100,IF(AND(N27="NO DISPONIBLE"),"N.D.","S.I."))</f>
        <v>S.I.</v>
      </c>
      <c r="R27" s="233"/>
      <c r="S27" s="65"/>
      <c r="T27" s="65"/>
      <c r="U27" s="223" t="str">
        <f t="shared" ref="U27" si="21">IF(AND(R27="DISPONIBLE"),S27/T27*100,IF(AND(R27="NO DISPONIBLE"),"N.D.","S.I."))</f>
        <v>S.I.</v>
      </c>
      <c r="V27" s="232"/>
      <c r="W27" s="66"/>
      <c r="X27" s="66"/>
      <c r="Y27" s="230" t="str">
        <f t="shared" ref="Y27" si="22">IF(AND(V27="DISPONIBLE"),W27/X27*100,IF(AND(V27="NO DISPONIBLE"),"N.D.","S.I."))</f>
        <v>S.I.</v>
      </c>
      <c r="Z27" s="440"/>
      <c r="AA27" s="441"/>
      <c r="AB27" s="441"/>
      <c r="AC27" s="443" t="str">
        <f t="shared" si="5"/>
        <v>S.I.</v>
      </c>
      <c r="AD27" s="446"/>
      <c r="AE27" s="447"/>
      <c r="AF27" s="447"/>
      <c r="AG27" s="449" t="str">
        <f t="shared" si="6"/>
        <v>S.I.</v>
      </c>
      <c r="AH27" s="452"/>
      <c r="AI27" s="453"/>
      <c r="AJ27" s="453"/>
      <c r="AK27" s="455" t="str">
        <f t="shared" si="7"/>
        <v>S.I.</v>
      </c>
      <c r="AL27" s="179"/>
    </row>
    <row r="28" spans="1:38" ht="96">
      <c r="A28" s="100" t="s">
        <v>981</v>
      </c>
      <c r="B28" s="428" t="s">
        <v>1020</v>
      </c>
      <c r="C28" s="100">
        <v>1898</v>
      </c>
      <c r="D28" s="127" t="s">
        <v>201</v>
      </c>
      <c r="E28" s="111" t="s">
        <v>112</v>
      </c>
      <c r="F28" s="212"/>
      <c r="G28" s="59"/>
      <c r="H28" s="59"/>
      <c r="I28" s="219" t="str">
        <f>IF(AND(F28="DISPONIBLE"),G28/H28*100,IF(AND(F28="NO DISPONIBLE"),"N.D.","S.I."))</f>
        <v>S.I.</v>
      </c>
      <c r="J28" s="235"/>
      <c r="K28" s="61"/>
      <c r="L28" s="61"/>
      <c r="M28" s="225" t="str">
        <f>IF(AND(J28="DISPONIBLE"),K28/L28*100,IF(AND(J28="NO DISPONIBLE"),"N.D.","S.I."))</f>
        <v>S.I.</v>
      </c>
      <c r="N28" s="234"/>
      <c r="O28" s="63"/>
      <c r="P28" s="63"/>
      <c r="Q28" s="228" t="str">
        <f>IF(AND(N28="DISPONIBLE"),O28/P28*100,IF(AND(N28="NO DISPONIBLE"),"N.D.","S.I."))</f>
        <v>S.I.</v>
      </c>
      <c r="R28" s="233"/>
      <c r="S28" s="65"/>
      <c r="T28" s="65"/>
      <c r="U28" s="223" t="str">
        <f>IF(AND(R28="DISPONIBLE"),S28/T28*100,IF(AND(R28="NO DISPONIBLE"),"N.D.","S.I."))</f>
        <v>S.I.</v>
      </c>
      <c r="V28" s="232"/>
      <c r="W28" s="66"/>
      <c r="X28" s="66"/>
      <c r="Y28" s="230" t="str">
        <f>IF(AND(V28="DISPONIBLE"),W28/X28*100,IF(AND(V28="NO DISPONIBLE"),"N.D.","S.I."))</f>
        <v>S.I.</v>
      </c>
      <c r="Z28" s="440"/>
      <c r="AA28" s="441"/>
      <c r="AB28" s="441"/>
      <c r="AC28" s="443" t="str">
        <f>IF(AND(Z28="DISPONIBLE"),AA28/AB28*100,IF(AND(Z28="NO DISPONIBLE"),"N.D.","S.I."))</f>
        <v>S.I.</v>
      </c>
      <c r="AD28" s="446"/>
      <c r="AE28" s="447"/>
      <c r="AF28" s="447"/>
      <c r="AG28" s="449" t="str">
        <f>IF(AND(AD28="DISPONIBLE"),AE28/AF28*100,IF(AND(AD28="NO DISPONIBLE"),"N.D.","S.I."))</f>
        <v>S.I.</v>
      </c>
      <c r="AH28" s="452"/>
      <c r="AI28" s="453"/>
      <c r="AJ28" s="453"/>
      <c r="AK28" s="455" t="str">
        <f>IF(AND(AH28="DISPONIBLE"),AI28/AJ28*100,IF(AND(AH28="NO DISPONIBLE"),"N.D.","S.I."))</f>
        <v>S.I.</v>
      </c>
      <c r="AL28" s="244"/>
    </row>
    <row r="29" spans="1:38" ht="120">
      <c r="A29" s="100" t="s">
        <v>982</v>
      </c>
      <c r="B29" s="428" t="s">
        <v>1021</v>
      </c>
      <c r="C29" s="100">
        <v>1899</v>
      </c>
      <c r="D29" s="127" t="s">
        <v>201</v>
      </c>
      <c r="E29" s="111" t="s">
        <v>158</v>
      </c>
      <c r="F29" s="212"/>
      <c r="G29" s="59"/>
      <c r="H29" s="59"/>
      <c r="I29" s="219" t="str">
        <f>IF(AND(F29="DISPONIBLE"),G29/H29,IF(AND(F29="NO DISPONIBLE"),"N.D.","S.I."))</f>
        <v>S.I.</v>
      </c>
      <c r="J29" s="235"/>
      <c r="K29" s="61"/>
      <c r="L29" s="61"/>
      <c r="M29" s="225" t="str">
        <f>IF(AND(J29="DISPONIBLE"),K29/L29,IF(AND(J29="NO DISPONIBLE"),"N.D.","S.I."))</f>
        <v>S.I.</v>
      </c>
      <c r="N29" s="234"/>
      <c r="O29" s="63"/>
      <c r="P29" s="63"/>
      <c r="Q29" s="228" t="str">
        <f>IF(AND(N29="DISPONIBLE"),O29/P29,IF(AND(N29="NO DISPONIBLE"),"N.D.","S.I."))</f>
        <v>S.I.</v>
      </c>
      <c r="R29" s="233"/>
      <c r="S29" s="65"/>
      <c r="T29" s="65"/>
      <c r="U29" s="223" t="str">
        <f>IF(AND(R29="DISPONIBLE"),S29/T29,IF(AND(R29="NO DISPONIBLE"),"N.D.","S.I."))</f>
        <v>S.I.</v>
      </c>
      <c r="V29" s="232"/>
      <c r="W29" s="66"/>
      <c r="X29" s="66"/>
      <c r="Y29" s="230" t="str">
        <f>IF(AND(V29="DISPONIBLE"),W29/X29,IF(AND(V29="NO DISPONIBLE"),"N.D.","S.I."))</f>
        <v>S.I.</v>
      </c>
      <c r="Z29" s="440"/>
      <c r="AA29" s="441"/>
      <c r="AB29" s="441"/>
      <c r="AC29" s="443" t="str">
        <f>IF(AND(Z29="DISPONIBLE"),AA29/AB29,IF(AND(Z29="NO DISPONIBLE"),"N.D.","S.I."))</f>
        <v>S.I.</v>
      </c>
      <c r="AD29" s="446"/>
      <c r="AE29" s="447"/>
      <c r="AF29" s="447"/>
      <c r="AG29" s="449" t="str">
        <f>IF(AND(AD29="DISPONIBLE"),AE29/AF29,IF(AND(AD29="NO DISPONIBLE"),"N.D.","S.I."))</f>
        <v>S.I.</v>
      </c>
      <c r="AH29" s="452"/>
      <c r="AI29" s="453"/>
      <c r="AJ29" s="453"/>
      <c r="AK29" s="455" t="str">
        <f>IF(AND(AH29="DISPONIBLE"),AI29/AJ29,IF(AND(AH29="NO DISPONIBLE"),"N.D.","S.I."))</f>
        <v>S.I.</v>
      </c>
      <c r="AL29" s="244"/>
    </row>
    <row r="30" spans="1:38" s="4" customFormat="1" ht="83.25" customHeight="1">
      <c r="A30" s="139" t="s">
        <v>983</v>
      </c>
      <c r="B30" s="140" t="s">
        <v>1032</v>
      </c>
      <c r="C30" s="139">
        <v>1906</v>
      </c>
      <c r="D30" s="132" t="s">
        <v>201</v>
      </c>
      <c r="E30" s="131" t="s">
        <v>112</v>
      </c>
      <c r="F30" s="212"/>
      <c r="G30" s="59"/>
      <c r="H30" s="59"/>
      <c r="I30" s="219" t="str">
        <f>IF(AND(F30="DISPONIBLE"),G30/H30*100,IF(AND(F30="NO DISPONIBLE"),"N.D.","S.I."))</f>
        <v>S.I.</v>
      </c>
      <c r="J30" s="235"/>
      <c r="K30" s="61"/>
      <c r="L30" s="245"/>
      <c r="M30" s="225" t="str">
        <f>IF(AND(J30="DISPONIBLE"),K30/L30*100,IF(AND(J30="NO DISPONIBLE"),"N.D.","S.I."))</f>
        <v>S.I.</v>
      </c>
      <c r="N30" s="234"/>
      <c r="O30" s="63"/>
      <c r="P30" s="246"/>
      <c r="Q30" s="228" t="str">
        <f>IF(AND(N30="DISPONIBLE"),O30/P30*100,IF(AND(N30="NO DISPONIBLE"),"N.D.","S.I."))</f>
        <v>S.I.</v>
      </c>
      <c r="R30" s="233"/>
      <c r="S30" s="65"/>
      <c r="T30" s="247"/>
      <c r="U30" s="223" t="str">
        <f>IF(AND(R30="DISPONIBLE"),S30/T30*100,IF(AND(R30="NO DISPONIBLE"),"N.D.","S.I."))</f>
        <v>S.I.</v>
      </c>
      <c r="V30" s="232"/>
      <c r="W30" s="66"/>
      <c r="X30" s="248"/>
      <c r="Y30" s="230" t="str">
        <f>IF(AND(V30="DISPONIBLE"),W30/X30*100,IF(AND(V30="NO DISPONIBLE"),"N.D.","S.I."))</f>
        <v>S.I.</v>
      </c>
      <c r="Z30" s="440"/>
      <c r="AA30" s="441"/>
      <c r="AB30" s="463"/>
      <c r="AC30" s="443" t="str">
        <f>IF(AND(Z30="DISPONIBLE"),AA30/AB30*100,IF(AND(Z30="NO DISPONIBLE"),"N.D.","S.I."))</f>
        <v>S.I.</v>
      </c>
      <c r="AD30" s="446"/>
      <c r="AE30" s="447"/>
      <c r="AF30" s="470"/>
      <c r="AG30" s="449" t="str">
        <f>IF(AND(AD30="DISPONIBLE"),AE30/AF30*100,IF(AND(AD30="NO DISPONIBLE"),"N.D.","S.I."))</f>
        <v>S.I.</v>
      </c>
      <c r="AH30" s="452"/>
      <c r="AI30" s="453"/>
      <c r="AJ30" s="475"/>
      <c r="AK30" s="455" t="str">
        <f>IF(AND(AH30="DISPONIBLE"),AI30/AJ30*100,IF(AND(AH30="NO DISPONIBLE"),"N.D.","S.I."))</f>
        <v>S.I.</v>
      </c>
      <c r="AL30" s="58"/>
    </row>
    <row r="31" spans="1:38" ht="133.5" customHeight="1">
      <c r="A31" s="100" t="s">
        <v>984</v>
      </c>
      <c r="B31" s="428" t="s">
        <v>1022</v>
      </c>
      <c r="C31" s="100">
        <v>1900</v>
      </c>
      <c r="D31" s="127" t="s">
        <v>201</v>
      </c>
      <c r="E31" s="111" t="s">
        <v>158</v>
      </c>
      <c r="F31" s="212"/>
      <c r="G31" s="59"/>
      <c r="H31" s="59"/>
      <c r="I31" s="219" t="str">
        <f>IF(AND(F31="DISPONIBLE"),G31/H31,IF(AND(F31="NO DISPONIBLE"),"N.D.","S.I."))</f>
        <v>S.I.</v>
      </c>
      <c r="J31" s="235"/>
      <c r="K31" s="61"/>
      <c r="L31" s="61"/>
      <c r="M31" s="225" t="str">
        <f>IF(AND(J31="DISPONIBLE"),K31/L31,IF(AND(J31="NO DISPONIBLE"),"N.D.","S.I."))</f>
        <v>S.I.</v>
      </c>
      <c r="N31" s="234"/>
      <c r="O31" s="63"/>
      <c r="P31" s="63"/>
      <c r="Q31" s="228" t="str">
        <f>IF(AND(N31="DISPONIBLE"),O31/P31,IF(AND(N31="NO DISPONIBLE"),"N.D.","S.I."))</f>
        <v>S.I.</v>
      </c>
      <c r="R31" s="233"/>
      <c r="S31" s="65"/>
      <c r="T31" s="65"/>
      <c r="U31" s="223" t="str">
        <f>IF(AND(R31="DISPONIBLE"),S31/T31,IF(AND(R31="NO DISPONIBLE"),"N.D.","S.I."))</f>
        <v>S.I.</v>
      </c>
      <c r="V31" s="232"/>
      <c r="W31" s="66"/>
      <c r="X31" s="66"/>
      <c r="Y31" s="230" t="str">
        <f>IF(AND(V31="DISPONIBLE"),W31/X31,IF(AND(V31="NO DISPONIBLE"),"N.D.","S.I."))</f>
        <v>S.I.</v>
      </c>
      <c r="Z31" s="440"/>
      <c r="AA31" s="441"/>
      <c r="AB31" s="441"/>
      <c r="AC31" s="443" t="str">
        <f>IF(AND(Z31="DISPONIBLE"),AA31/AB31,IF(AND(Z31="NO DISPONIBLE"),"N.D.","S.I."))</f>
        <v>S.I.</v>
      </c>
      <c r="AD31" s="446"/>
      <c r="AE31" s="447"/>
      <c r="AF31" s="447"/>
      <c r="AG31" s="449" t="str">
        <f>IF(AND(AD31="DISPONIBLE"),AE31/AF31,IF(AND(AD31="NO DISPONIBLE"),"N.D.","S.I."))</f>
        <v>S.I.</v>
      </c>
      <c r="AH31" s="452"/>
      <c r="AI31" s="453"/>
      <c r="AJ31" s="453"/>
      <c r="AK31" s="455" t="str">
        <f>IF(AND(AH31="DISPONIBLE"),AI31/AJ31,IF(AND(AH31="NO DISPONIBLE"),"N.D.","S.I."))</f>
        <v>S.I.</v>
      </c>
      <c r="AL31" s="244"/>
    </row>
    <row r="32" spans="1:38" ht="157.5" customHeight="1">
      <c r="A32" s="100" t="s">
        <v>985</v>
      </c>
      <c r="B32" s="428" t="s">
        <v>1023</v>
      </c>
      <c r="C32" s="100">
        <v>1901</v>
      </c>
      <c r="D32" s="127" t="s">
        <v>201</v>
      </c>
      <c r="E32" s="111" t="s">
        <v>158</v>
      </c>
      <c r="F32" s="212"/>
      <c r="G32" s="59"/>
      <c r="H32" s="59"/>
      <c r="I32" s="219" t="str">
        <f>IF(AND(F32="DISPONIBLE"),G32/H32,IF(AND(F32="NO DISPONIBLE"),"N.D.","S.I."))</f>
        <v>S.I.</v>
      </c>
      <c r="J32" s="235"/>
      <c r="K32" s="61"/>
      <c r="L32" s="61"/>
      <c r="M32" s="225" t="str">
        <f t="shared" ref="M32" si="23">IF(AND(J32="DISPONIBLE"),K32/L32,IF(AND(J32="NO DISPONIBLE"),"N.D.","S.I."))</f>
        <v>S.I.</v>
      </c>
      <c r="N32" s="234"/>
      <c r="O32" s="63"/>
      <c r="P32" s="63"/>
      <c r="Q32" s="228" t="str">
        <f t="shared" ref="Q32" si="24">IF(AND(N32="DISPONIBLE"),O32/P32,IF(AND(N32="NO DISPONIBLE"),"N.D.","S.I."))</f>
        <v>S.I.</v>
      </c>
      <c r="R32" s="233"/>
      <c r="S32" s="65"/>
      <c r="T32" s="65"/>
      <c r="U32" s="223" t="str">
        <f t="shared" ref="U32" si="25">IF(AND(R32="DISPONIBLE"),S32/T32,IF(AND(R32="NO DISPONIBLE"),"N.D.","S.I."))</f>
        <v>S.I.</v>
      </c>
      <c r="V32" s="232"/>
      <c r="W32" s="66"/>
      <c r="X32" s="66"/>
      <c r="Y32" s="230" t="str">
        <f t="shared" ref="Y32" si="26">IF(AND(V32="DISPONIBLE"),W32/X32,IF(AND(V32="NO DISPONIBLE"),"N.D.","S.I."))</f>
        <v>S.I.</v>
      </c>
      <c r="Z32" s="440"/>
      <c r="AA32" s="441"/>
      <c r="AB32" s="441"/>
      <c r="AC32" s="443" t="str">
        <f t="shared" ref="AC32" si="27">IF(AND(Z32="DISPONIBLE"),AA32/AB32,IF(AND(Z32="NO DISPONIBLE"),"N.D.","S.I."))</f>
        <v>S.I.</v>
      </c>
      <c r="AD32" s="446"/>
      <c r="AE32" s="447"/>
      <c r="AF32" s="447"/>
      <c r="AG32" s="449" t="str">
        <f t="shared" ref="AG32" si="28">IF(AND(AD32="DISPONIBLE"),AE32/AF32,IF(AND(AD32="NO DISPONIBLE"),"N.D.","S.I."))</f>
        <v>S.I.</v>
      </c>
      <c r="AH32" s="452"/>
      <c r="AI32" s="453"/>
      <c r="AJ32" s="453"/>
      <c r="AK32" s="455" t="str">
        <f t="shared" ref="AK32" si="29">IF(AND(AH32="DISPONIBLE"),AI32/AJ32,IF(AND(AH32="NO DISPONIBLE"),"N.D.","S.I."))</f>
        <v>S.I.</v>
      </c>
      <c r="AL32" s="244"/>
    </row>
    <row r="33" spans="1:39" ht="111.75" customHeight="1">
      <c r="A33" s="100" t="s">
        <v>1015</v>
      </c>
      <c r="B33" s="397" t="s">
        <v>1017</v>
      </c>
      <c r="C33" s="100">
        <v>36</v>
      </c>
      <c r="D33" s="115" t="s">
        <v>109</v>
      </c>
      <c r="E33" s="113" t="s">
        <v>112</v>
      </c>
      <c r="F33" s="212"/>
      <c r="G33" s="59"/>
      <c r="H33" s="59"/>
      <c r="I33" s="219" t="str">
        <f>IF(AND(F33="DISPONIBLE"),G33/H33*100,IF(AND(F33="NO DISPONIBLE"),"N.D.","S.I."))</f>
        <v>S.I.</v>
      </c>
      <c r="J33" s="235"/>
      <c r="K33" s="61"/>
      <c r="L33" s="61"/>
      <c r="M33" s="225" t="str">
        <f>IF(AND(J33="DISPONIBLE"),K33/L33*100,IF(AND(J33="NO DISPONIBLE"),"N.D.","S.I."))</f>
        <v>S.I.</v>
      </c>
      <c r="N33" s="234"/>
      <c r="O33" s="63"/>
      <c r="P33" s="63"/>
      <c r="Q33" s="228" t="str">
        <f>IF(AND(N33="DISPONIBLE"),O33/P33*100,IF(AND(N33="NO DISPONIBLE"),"N.D.","S.I."))</f>
        <v>S.I.</v>
      </c>
      <c r="R33" s="233"/>
      <c r="S33" s="65"/>
      <c r="T33" s="65"/>
      <c r="U33" s="223" t="str">
        <f>IF(AND(R33="DISPONIBLE"),S33/T33*100,IF(AND(R33="NO DISPONIBLE"),"N.D.","S.I."))</f>
        <v>S.I.</v>
      </c>
      <c r="V33" s="232"/>
      <c r="W33" s="66"/>
      <c r="X33" s="66"/>
      <c r="Y33" s="230" t="str">
        <f>IF(AND(V33="DISPONIBLE"),W33/X33*100,IF(AND(V33="NO DISPONIBLE"),"N.D.","S.I."))</f>
        <v>S.I.</v>
      </c>
      <c r="Z33" s="440"/>
      <c r="AA33" s="441"/>
      <c r="AB33" s="441"/>
      <c r="AC33" s="443" t="str">
        <f>IF(AND(Z33="DISPONIBLE"),AA33/AB33*100,IF(AND(Z33="NO DISPONIBLE"),"N.D.","S.I."))</f>
        <v>S.I.</v>
      </c>
      <c r="AD33" s="446"/>
      <c r="AE33" s="447"/>
      <c r="AF33" s="447"/>
      <c r="AG33" s="449" t="str">
        <f>IF(AND(AD33="DISPONIBLE"),AE33/AF33*100,IF(AND(AD33="NO DISPONIBLE"),"N.D.","S.I."))</f>
        <v>S.I.</v>
      </c>
      <c r="AH33" s="452"/>
      <c r="AI33" s="453"/>
      <c r="AJ33" s="453"/>
      <c r="AK33" s="455" t="str">
        <f>IF(AND(AH33="DISPONIBLE"),AI33/AJ33*100,IF(AND(AH33="NO DISPONIBLE"),"N.D.","S.I."))</f>
        <v>S.I.</v>
      </c>
      <c r="AL33" s="58"/>
    </row>
    <row r="34" spans="1:39" ht="117" customHeight="1">
      <c r="A34" s="124" t="s">
        <v>986</v>
      </c>
      <c r="B34" s="185" t="s">
        <v>1059</v>
      </c>
      <c r="C34" s="406">
        <v>1921</v>
      </c>
      <c r="D34" s="100" t="s">
        <v>201</v>
      </c>
      <c r="E34" s="183" t="s">
        <v>191</v>
      </c>
      <c r="F34" s="212"/>
      <c r="G34" s="416">
        <f>+G35+G36</f>
        <v>0</v>
      </c>
      <c r="H34" s="416">
        <f>+H35+H36</f>
        <v>0</v>
      </c>
      <c r="I34" s="221"/>
      <c r="J34" s="235"/>
      <c r="K34" s="225">
        <f>+K35+K36</f>
        <v>0</v>
      </c>
      <c r="L34" s="225">
        <f>+L35+L36</f>
        <v>0</v>
      </c>
      <c r="M34" s="239"/>
      <c r="N34" s="234"/>
      <c r="O34" s="228">
        <f>+O35+O36</f>
        <v>0</v>
      </c>
      <c r="P34" s="228">
        <f>+P35+P36</f>
        <v>0</v>
      </c>
      <c r="Q34" s="240"/>
      <c r="R34" s="233"/>
      <c r="S34" s="223">
        <f>+S35+S36</f>
        <v>0</v>
      </c>
      <c r="T34" s="223">
        <f>+T35+T36</f>
        <v>0</v>
      </c>
      <c r="U34" s="241"/>
      <c r="V34" s="232"/>
      <c r="W34" s="230">
        <f>+W35+W36</f>
        <v>0</v>
      </c>
      <c r="X34" s="230">
        <f>+X35+X36</f>
        <v>0</v>
      </c>
      <c r="Y34" s="242"/>
      <c r="Z34" s="440"/>
      <c r="AA34" s="443">
        <f>+AA35+AA36</f>
        <v>0</v>
      </c>
      <c r="AB34" s="443">
        <f>+AB35+AB36</f>
        <v>0</v>
      </c>
      <c r="AC34" s="462"/>
      <c r="AD34" s="446"/>
      <c r="AE34" s="449">
        <f>+AE35+AE36</f>
        <v>0</v>
      </c>
      <c r="AF34" s="449">
        <f>+AF35+AF36</f>
        <v>0</v>
      </c>
      <c r="AG34" s="469"/>
      <c r="AH34" s="452"/>
      <c r="AI34" s="455">
        <f>+AI35+AI36</f>
        <v>0</v>
      </c>
      <c r="AJ34" s="455">
        <f>+AJ35+AJ36</f>
        <v>0</v>
      </c>
      <c r="AK34" s="474"/>
      <c r="AL34" s="58"/>
    </row>
    <row r="35" spans="1:39" ht="99" customHeight="1" outlineLevel="1">
      <c r="A35" s="124" t="s">
        <v>986</v>
      </c>
      <c r="B35" s="185" t="s">
        <v>1062</v>
      </c>
      <c r="C35" s="421" t="s">
        <v>1060</v>
      </c>
      <c r="D35" s="103" t="s">
        <v>167</v>
      </c>
      <c r="E35" s="183" t="s">
        <v>191</v>
      </c>
      <c r="F35" s="212"/>
      <c r="G35" s="59"/>
      <c r="H35" s="59"/>
      <c r="I35" s="221" t="str">
        <f t="shared" ref="I35:I36" si="30">IF(AND(F35="DISPONIBLE"),G35/H35*1000,IF(AND(F35="NO DISPONIBLE"),"N.D.","S.I."))</f>
        <v>S.I.</v>
      </c>
      <c r="J35" s="235"/>
      <c r="K35" s="61"/>
      <c r="L35" s="61"/>
      <c r="M35" s="239" t="str">
        <f t="shared" ref="M35:M36" si="31">IF(AND(J35="DISPONIBLE"),K35/L35*1000,IF(AND(J35="NO DISPONIBLE"),"N.D.","S.I."))</f>
        <v>S.I.</v>
      </c>
      <c r="N35" s="234"/>
      <c r="O35" s="63"/>
      <c r="P35" s="63"/>
      <c r="Q35" s="240" t="str">
        <f t="shared" ref="Q35:Q36" si="32">IF(AND(N35="DISPONIBLE"),O35/P35*1000,IF(AND(N35="NO DISPONIBLE"),"N.D.","S.I."))</f>
        <v>S.I.</v>
      </c>
      <c r="R35" s="233"/>
      <c r="S35" s="65"/>
      <c r="T35" s="65"/>
      <c r="U35" s="241" t="str">
        <f t="shared" ref="U35:U36" si="33">IF(AND(R35="DISPONIBLE"),S35/T35*1000,IF(AND(R35="NO DISPONIBLE"),"N.D.","S.I."))</f>
        <v>S.I.</v>
      </c>
      <c r="V35" s="232"/>
      <c r="W35" s="66"/>
      <c r="X35" s="66"/>
      <c r="Y35" s="242" t="str">
        <f t="shared" ref="Y35:Y36" si="34">IF(AND(V35="DISPONIBLE"),W35/X35*1000,IF(AND(V35="NO DISPONIBLE"),"N.D.","S.I."))</f>
        <v>S.I.</v>
      </c>
      <c r="Z35" s="440"/>
      <c r="AA35" s="441"/>
      <c r="AB35" s="441"/>
      <c r="AC35" s="462" t="str">
        <f t="shared" ref="AC35:AC42" si="35">IF(AND(Z35="DISPONIBLE"),AA35/AB35*1000,IF(AND(Z35="NO DISPONIBLE"),"N.D.","S.I."))</f>
        <v>S.I.</v>
      </c>
      <c r="AD35" s="446"/>
      <c r="AE35" s="447"/>
      <c r="AF35" s="447"/>
      <c r="AG35" s="469" t="str">
        <f t="shared" ref="AG35:AG42" si="36">IF(AND(AD35="DISPONIBLE"),AE35/AF35*1000,IF(AND(AD35="NO DISPONIBLE"),"N.D.","S.I."))</f>
        <v>S.I.</v>
      </c>
      <c r="AH35" s="452"/>
      <c r="AI35" s="453"/>
      <c r="AJ35" s="453"/>
      <c r="AK35" s="474" t="str">
        <f t="shared" ref="AK35:AK42" si="37">IF(AND(AH35="DISPONIBLE"),AI35/AJ35*1000,IF(AND(AH35="NO DISPONIBLE"),"N.D.","S.I."))</f>
        <v>S.I.</v>
      </c>
      <c r="AL35" s="58"/>
    </row>
    <row r="36" spans="1:39" ht="110.25" customHeight="1" outlineLevel="1">
      <c r="A36" s="124" t="s">
        <v>986</v>
      </c>
      <c r="B36" s="185" t="s">
        <v>1063</v>
      </c>
      <c r="C36" s="421" t="s">
        <v>1061</v>
      </c>
      <c r="D36" s="103" t="s">
        <v>502</v>
      </c>
      <c r="E36" s="183" t="s">
        <v>191</v>
      </c>
      <c r="F36" s="212"/>
      <c r="G36" s="59"/>
      <c r="H36" s="59"/>
      <c r="I36" s="221" t="str">
        <f t="shared" si="30"/>
        <v>S.I.</v>
      </c>
      <c r="J36" s="235"/>
      <c r="K36" s="61"/>
      <c r="L36" s="61"/>
      <c r="M36" s="239" t="str">
        <f t="shared" si="31"/>
        <v>S.I.</v>
      </c>
      <c r="N36" s="234"/>
      <c r="O36" s="63"/>
      <c r="P36" s="63"/>
      <c r="Q36" s="240" t="str">
        <f t="shared" si="32"/>
        <v>S.I.</v>
      </c>
      <c r="R36" s="233"/>
      <c r="S36" s="65"/>
      <c r="T36" s="65"/>
      <c r="U36" s="241" t="str">
        <f t="shared" si="33"/>
        <v>S.I.</v>
      </c>
      <c r="V36" s="232"/>
      <c r="W36" s="66"/>
      <c r="X36" s="66"/>
      <c r="Y36" s="242" t="str">
        <f t="shared" si="34"/>
        <v>S.I.</v>
      </c>
      <c r="Z36" s="440"/>
      <c r="AA36" s="441"/>
      <c r="AB36" s="441"/>
      <c r="AC36" s="462" t="str">
        <f t="shared" si="35"/>
        <v>S.I.</v>
      </c>
      <c r="AD36" s="446"/>
      <c r="AE36" s="447"/>
      <c r="AF36" s="447"/>
      <c r="AG36" s="469" t="str">
        <f t="shared" si="36"/>
        <v>S.I.</v>
      </c>
      <c r="AH36" s="452"/>
      <c r="AI36" s="453"/>
      <c r="AJ36" s="453"/>
      <c r="AK36" s="474" t="str">
        <f t="shared" si="37"/>
        <v>S.I.</v>
      </c>
      <c r="AL36" s="58"/>
    </row>
    <row r="37" spans="1:39" ht="98.25" customHeight="1">
      <c r="A37" s="113" t="s">
        <v>987</v>
      </c>
      <c r="B37" s="134" t="s">
        <v>1056</v>
      </c>
      <c r="C37" s="405">
        <v>1920</v>
      </c>
      <c r="D37" s="100" t="s">
        <v>201</v>
      </c>
      <c r="E37" s="122" t="s">
        <v>442</v>
      </c>
      <c r="F37" s="212"/>
      <c r="G37" s="416">
        <f>+G38+G39</f>
        <v>0</v>
      </c>
      <c r="H37" s="416">
        <f>+H38+H39</f>
        <v>0</v>
      </c>
      <c r="I37" s="221" t="str">
        <f t="shared" ref="I37:I42" si="38">IF(AND(F37="DISPONIBLE"),G37/H37*1000,IF(AND(F37="NO DISPONIBLE"),"N.D.","S.I."))</f>
        <v>S.I.</v>
      </c>
      <c r="J37" s="235"/>
      <c r="K37" s="225">
        <f>+K38+K39</f>
        <v>0</v>
      </c>
      <c r="L37" s="225">
        <f>+L38+L39</f>
        <v>0</v>
      </c>
      <c r="M37" s="239" t="str">
        <f t="shared" ref="M37:M42" si="39">IF(AND(J37="DISPONIBLE"),K37/L37*1000,IF(AND(J37="NO DISPONIBLE"),"N.D.","S.I."))</f>
        <v>S.I.</v>
      </c>
      <c r="N37" s="234"/>
      <c r="O37" s="228">
        <f>+O38+O39</f>
        <v>0</v>
      </c>
      <c r="P37" s="228">
        <f>+P38+P39</f>
        <v>0</v>
      </c>
      <c r="Q37" s="240" t="str">
        <f t="shared" ref="Q37:Q42" si="40">IF(AND(N37="DISPONIBLE"),O37/P37*1000,IF(AND(N37="NO DISPONIBLE"),"N.D.","S.I."))</f>
        <v>S.I.</v>
      </c>
      <c r="R37" s="233"/>
      <c r="S37" s="223">
        <f>+S38+S39</f>
        <v>0</v>
      </c>
      <c r="T37" s="223">
        <f>+T38+T39</f>
        <v>0</v>
      </c>
      <c r="U37" s="241" t="str">
        <f t="shared" ref="U37:U42" si="41">IF(AND(R37="DISPONIBLE"),S37/T37*1000,IF(AND(R37="NO DISPONIBLE"),"N.D.","S.I."))</f>
        <v>S.I.</v>
      </c>
      <c r="V37" s="232"/>
      <c r="W37" s="230">
        <f>+W38+W39</f>
        <v>0</v>
      </c>
      <c r="X37" s="230">
        <f>+X38+X39</f>
        <v>0</v>
      </c>
      <c r="Y37" s="242" t="str">
        <f t="shared" ref="Y37:Y42" si="42">IF(AND(V37="DISPONIBLE"),W37/X37*1000,IF(AND(V37="NO DISPONIBLE"),"N.D.","S.I."))</f>
        <v>S.I.</v>
      </c>
      <c r="Z37" s="440"/>
      <c r="AA37" s="443">
        <f>+AA38+AA39</f>
        <v>0</v>
      </c>
      <c r="AB37" s="443">
        <f>+AB38+AB39</f>
        <v>0</v>
      </c>
      <c r="AC37" s="462" t="str">
        <f t="shared" si="35"/>
        <v>S.I.</v>
      </c>
      <c r="AD37" s="446"/>
      <c r="AE37" s="449">
        <f>+AE38+AE39</f>
        <v>0</v>
      </c>
      <c r="AF37" s="449">
        <f>+AF38+AF39</f>
        <v>0</v>
      </c>
      <c r="AG37" s="469" t="str">
        <f t="shared" si="36"/>
        <v>S.I.</v>
      </c>
      <c r="AH37" s="452"/>
      <c r="AI37" s="455">
        <f>+AI38+AI39</f>
        <v>0</v>
      </c>
      <c r="AJ37" s="455">
        <f>+AJ38+AJ39</f>
        <v>0</v>
      </c>
      <c r="AK37" s="474" t="str">
        <f t="shared" si="37"/>
        <v>S.I.</v>
      </c>
      <c r="AL37" s="58"/>
    </row>
    <row r="38" spans="1:39" ht="98.25" customHeight="1" outlineLevel="1">
      <c r="A38" s="113" t="s">
        <v>987</v>
      </c>
      <c r="B38" s="134" t="s">
        <v>1057</v>
      </c>
      <c r="C38" s="421" t="s">
        <v>1054</v>
      </c>
      <c r="D38" s="103" t="s">
        <v>167</v>
      </c>
      <c r="E38" s="122" t="s">
        <v>442</v>
      </c>
      <c r="F38" s="212"/>
      <c r="G38" s="59"/>
      <c r="H38" s="59"/>
      <c r="I38" s="221" t="str">
        <f t="shared" si="38"/>
        <v>S.I.</v>
      </c>
      <c r="J38" s="235"/>
      <c r="K38" s="61"/>
      <c r="L38" s="61"/>
      <c r="M38" s="239" t="str">
        <f t="shared" si="39"/>
        <v>S.I.</v>
      </c>
      <c r="N38" s="234"/>
      <c r="O38" s="63"/>
      <c r="P38" s="63"/>
      <c r="Q38" s="240" t="str">
        <f t="shared" si="40"/>
        <v>S.I.</v>
      </c>
      <c r="R38" s="233"/>
      <c r="S38" s="65"/>
      <c r="T38" s="65"/>
      <c r="U38" s="241" t="str">
        <f t="shared" si="41"/>
        <v>S.I.</v>
      </c>
      <c r="V38" s="232"/>
      <c r="W38" s="66"/>
      <c r="X38" s="66"/>
      <c r="Y38" s="242" t="str">
        <f t="shared" si="42"/>
        <v>S.I.</v>
      </c>
      <c r="Z38" s="440"/>
      <c r="AA38" s="441"/>
      <c r="AB38" s="441"/>
      <c r="AC38" s="462" t="str">
        <f t="shared" si="35"/>
        <v>S.I.</v>
      </c>
      <c r="AD38" s="446"/>
      <c r="AE38" s="447"/>
      <c r="AF38" s="447"/>
      <c r="AG38" s="469" t="str">
        <f t="shared" si="36"/>
        <v>S.I.</v>
      </c>
      <c r="AH38" s="452"/>
      <c r="AI38" s="453"/>
      <c r="AJ38" s="453"/>
      <c r="AK38" s="474" t="str">
        <f t="shared" si="37"/>
        <v>S.I.</v>
      </c>
      <c r="AL38" s="58"/>
    </row>
    <row r="39" spans="1:39" ht="99.75" customHeight="1" outlineLevel="1">
      <c r="A39" s="113" t="s">
        <v>987</v>
      </c>
      <c r="B39" s="134" t="s">
        <v>1058</v>
      </c>
      <c r="C39" s="421" t="s">
        <v>1055</v>
      </c>
      <c r="D39" s="103" t="s">
        <v>502</v>
      </c>
      <c r="E39" s="122" t="s">
        <v>442</v>
      </c>
      <c r="F39" s="212"/>
      <c r="G39" s="59"/>
      <c r="H39" s="59"/>
      <c r="I39" s="221" t="str">
        <f t="shared" si="38"/>
        <v>S.I.</v>
      </c>
      <c r="J39" s="235"/>
      <c r="K39" s="61"/>
      <c r="L39" s="61"/>
      <c r="M39" s="239" t="str">
        <f t="shared" si="39"/>
        <v>S.I.</v>
      </c>
      <c r="N39" s="234"/>
      <c r="O39" s="63"/>
      <c r="P39" s="63"/>
      <c r="Q39" s="240" t="str">
        <f t="shared" si="40"/>
        <v>S.I.</v>
      </c>
      <c r="R39" s="233"/>
      <c r="S39" s="65"/>
      <c r="T39" s="65"/>
      <c r="U39" s="241" t="str">
        <f t="shared" si="41"/>
        <v>S.I.</v>
      </c>
      <c r="V39" s="232"/>
      <c r="W39" s="66"/>
      <c r="X39" s="66"/>
      <c r="Y39" s="242" t="str">
        <f t="shared" si="42"/>
        <v>S.I.</v>
      </c>
      <c r="Z39" s="440"/>
      <c r="AA39" s="441"/>
      <c r="AB39" s="441"/>
      <c r="AC39" s="462" t="str">
        <f t="shared" si="35"/>
        <v>S.I.</v>
      </c>
      <c r="AD39" s="446"/>
      <c r="AE39" s="447"/>
      <c r="AF39" s="447"/>
      <c r="AG39" s="469" t="str">
        <f t="shared" si="36"/>
        <v>S.I.</v>
      </c>
      <c r="AH39" s="452"/>
      <c r="AI39" s="453"/>
      <c r="AJ39" s="453"/>
      <c r="AK39" s="474" t="str">
        <f t="shared" si="37"/>
        <v>S.I.</v>
      </c>
      <c r="AL39" s="58"/>
    </row>
    <row r="40" spans="1:39" ht="84.75" customHeight="1">
      <c r="A40" s="124" t="s">
        <v>988</v>
      </c>
      <c r="B40" s="185" t="s">
        <v>1051</v>
      </c>
      <c r="C40" s="421">
        <v>1922</v>
      </c>
      <c r="D40" s="100" t="s">
        <v>201</v>
      </c>
      <c r="E40" s="122" t="s">
        <v>443</v>
      </c>
      <c r="F40" s="212"/>
      <c r="G40" s="416">
        <f>+G41+G42</f>
        <v>0</v>
      </c>
      <c r="H40" s="416">
        <f>+H41+H42</f>
        <v>0</v>
      </c>
      <c r="I40" s="221" t="str">
        <f t="shared" si="38"/>
        <v>S.I.</v>
      </c>
      <c r="J40" s="235"/>
      <c r="K40" s="225">
        <f>+K41+K42</f>
        <v>0</v>
      </c>
      <c r="L40" s="225">
        <f>+L41+L42</f>
        <v>0</v>
      </c>
      <c r="M40" s="239" t="str">
        <f t="shared" si="39"/>
        <v>S.I.</v>
      </c>
      <c r="N40" s="234"/>
      <c r="O40" s="228">
        <f>+O41+O42</f>
        <v>0</v>
      </c>
      <c r="P40" s="228">
        <f>+P41+P42</f>
        <v>0</v>
      </c>
      <c r="Q40" s="240" t="str">
        <f t="shared" si="40"/>
        <v>S.I.</v>
      </c>
      <c r="R40" s="233"/>
      <c r="S40" s="223">
        <f>+S41+S42</f>
        <v>0</v>
      </c>
      <c r="T40" s="223">
        <f>+T41+T42</f>
        <v>0</v>
      </c>
      <c r="U40" s="241" t="str">
        <f t="shared" si="41"/>
        <v>S.I.</v>
      </c>
      <c r="V40" s="232"/>
      <c r="W40" s="230">
        <f>+W41+W42</f>
        <v>0</v>
      </c>
      <c r="X40" s="230">
        <f>+X41+X42</f>
        <v>0</v>
      </c>
      <c r="Y40" s="242" t="str">
        <f t="shared" si="42"/>
        <v>S.I.</v>
      </c>
      <c r="Z40" s="440"/>
      <c r="AA40" s="443">
        <f>+AA41+AA42</f>
        <v>0</v>
      </c>
      <c r="AB40" s="443">
        <f>+AB41+AB42</f>
        <v>0</v>
      </c>
      <c r="AC40" s="462" t="str">
        <f t="shared" si="35"/>
        <v>S.I.</v>
      </c>
      <c r="AD40" s="446"/>
      <c r="AE40" s="449">
        <f>+AE41+AE42</f>
        <v>0</v>
      </c>
      <c r="AF40" s="449">
        <f>+AF41+AF42</f>
        <v>0</v>
      </c>
      <c r="AG40" s="469" t="str">
        <f t="shared" si="36"/>
        <v>S.I.</v>
      </c>
      <c r="AH40" s="452"/>
      <c r="AI40" s="455">
        <f>+AI41+AI42</f>
        <v>0</v>
      </c>
      <c r="AJ40" s="455">
        <f>+AJ41+AJ42</f>
        <v>0</v>
      </c>
      <c r="AK40" s="474" t="str">
        <f t="shared" si="37"/>
        <v>S.I.</v>
      </c>
      <c r="AL40" s="58"/>
    </row>
    <row r="41" spans="1:39" ht="74.25" customHeight="1" outlineLevel="1">
      <c r="A41" s="124" t="s">
        <v>988</v>
      </c>
      <c r="B41" s="185" t="s">
        <v>1052</v>
      </c>
      <c r="C41" s="421" t="s">
        <v>1064</v>
      </c>
      <c r="D41" s="103" t="s">
        <v>167</v>
      </c>
      <c r="E41" s="122" t="s">
        <v>443</v>
      </c>
      <c r="F41" s="212"/>
      <c r="G41" s="59"/>
      <c r="H41" s="59"/>
      <c r="I41" s="221" t="str">
        <f t="shared" si="38"/>
        <v>S.I.</v>
      </c>
      <c r="J41" s="235"/>
      <c r="K41" s="61"/>
      <c r="L41" s="61"/>
      <c r="M41" s="239" t="str">
        <f t="shared" si="39"/>
        <v>S.I.</v>
      </c>
      <c r="N41" s="234"/>
      <c r="O41" s="63"/>
      <c r="P41" s="63"/>
      <c r="Q41" s="240" t="str">
        <f t="shared" si="40"/>
        <v>S.I.</v>
      </c>
      <c r="R41" s="233"/>
      <c r="S41" s="65"/>
      <c r="T41" s="65"/>
      <c r="U41" s="241" t="str">
        <f t="shared" si="41"/>
        <v>S.I.</v>
      </c>
      <c r="V41" s="232"/>
      <c r="W41" s="66"/>
      <c r="X41" s="66"/>
      <c r="Y41" s="242" t="str">
        <f t="shared" si="42"/>
        <v>S.I.</v>
      </c>
      <c r="Z41" s="440"/>
      <c r="AA41" s="441"/>
      <c r="AB41" s="441"/>
      <c r="AC41" s="462" t="str">
        <f t="shared" si="35"/>
        <v>S.I.</v>
      </c>
      <c r="AD41" s="446"/>
      <c r="AE41" s="447"/>
      <c r="AF41" s="447"/>
      <c r="AG41" s="469" t="str">
        <f t="shared" si="36"/>
        <v>S.I.</v>
      </c>
      <c r="AH41" s="452"/>
      <c r="AI41" s="453"/>
      <c r="AJ41" s="453"/>
      <c r="AK41" s="474" t="str">
        <f t="shared" si="37"/>
        <v>S.I.</v>
      </c>
      <c r="AL41" s="58"/>
    </row>
    <row r="42" spans="1:39" ht="87" customHeight="1" outlineLevel="1">
      <c r="A42" s="124" t="s">
        <v>988</v>
      </c>
      <c r="B42" s="185" t="s">
        <v>1053</v>
      </c>
      <c r="C42" s="421" t="s">
        <v>1065</v>
      </c>
      <c r="D42" s="103" t="s">
        <v>502</v>
      </c>
      <c r="E42" s="122" t="s">
        <v>443</v>
      </c>
      <c r="F42" s="212"/>
      <c r="G42" s="59"/>
      <c r="H42" s="59"/>
      <c r="I42" s="221" t="str">
        <f t="shared" si="38"/>
        <v>S.I.</v>
      </c>
      <c r="J42" s="235"/>
      <c r="K42" s="61"/>
      <c r="L42" s="61"/>
      <c r="M42" s="239" t="str">
        <f t="shared" si="39"/>
        <v>S.I.</v>
      </c>
      <c r="N42" s="234"/>
      <c r="O42" s="63"/>
      <c r="P42" s="63"/>
      <c r="Q42" s="240" t="str">
        <f t="shared" si="40"/>
        <v>S.I.</v>
      </c>
      <c r="R42" s="233"/>
      <c r="S42" s="65"/>
      <c r="T42" s="65"/>
      <c r="U42" s="241" t="str">
        <f t="shared" si="41"/>
        <v>S.I.</v>
      </c>
      <c r="V42" s="232"/>
      <c r="W42" s="66"/>
      <c r="X42" s="66"/>
      <c r="Y42" s="242" t="str">
        <f t="shared" si="42"/>
        <v>S.I.</v>
      </c>
      <c r="Z42" s="440"/>
      <c r="AA42" s="441"/>
      <c r="AB42" s="441"/>
      <c r="AC42" s="462" t="str">
        <f t="shared" si="35"/>
        <v>S.I.</v>
      </c>
      <c r="AD42" s="446"/>
      <c r="AE42" s="447"/>
      <c r="AF42" s="447"/>
      <c r="AG42" s="469" t="str">
        <f t="shared" si="36"/>
        <v>S.I.</v>
      </c>
      <c r="AH42" s="452"/>
      <c r="AI42" s="453"/>
      <c r="AJ42" s="453"/>
      <c r="AK42" s="474" t="str">
        <f t="shared" si="37"/>
        <v>S.I.</v>
      </c>
      <c r="AL42" s="58"/>
    </row>
    <row r="43" spans="1:39" ht="62.25" customHeight="1">
      <c r="A43" s="100" t="s">
        <v>989</v>
      </c>
      <c r="B43" s="140" t="s">
        <v>1066</v>
      </c>
      <c r="C43" s="407">
        <v>1923</v>
      </c>
      <c r="D43" s="100" t="s">
        <v>201</v>
      </c>
      <c r="E43" s="122" t="s">
        <v>114</v>
      </c>
      <c r="F43" s="212"/>
      <c r="G43" s="59"/>
      <c r="H43" s="59"/>
      <c r="I43" s="219" t="str">
        <f t="shared" ref="I43:I44" si="43">IF(AND(F43="DISPONIBLE"),G43/H43*100,IF(AND(F43="NO DISPONIBLE"),"N.D.","S.I."))</f>
        <v>S.I.</v>
      </c>
      <c r="J43" s="235"/>
      <c r="K43" s="61"/>
      <c r="L43" s="61"/>
      <c r="M43" s="225" t="str">
        <f t="shared" ref="M43:M44" si="44">IF(AND(J43="DISPONIBLE"),K43/L43*100,IF(AND(J43="NO DISPONIBLE"),"N.D.","S.I."))</f>
        <v>S.I.</v>
      </c>
      <c r="N43" s="234"/>
      <c r="O43" s="63"/>
      <c r="P43" s="63"/>
      <c r="Q43" s="228" t="str">
        <f t="shared" ref="Q43:Q44" si="45">IF(AND(N43="DISPONIBLE"),O43/P43*100,IF(AND(N43="NO DISPONIBLE"),"N.D.","S.I."))</f>
        <v>S.I.</v>
      </c>
      <c r="R43" s="233"/>
      <c r="S43" s="65"/>
      <c r="T43" s="65"/>
      <c r="U43" s="223" t="str">
        <f t="shared" ref="U43:U44" si="46">IF(AND(R43="DISPONIBLE"),S43/T43*100,IF(AND(R43="NO DISPONIBLE"),"N.D.","S.I."))</f>
        <v>S.I.</v>
      </c>
      <c r="V43" s="232"/>
      <c r="W43" s="66"/>
      <c r="X43" s="66"/>
      <c r="Y43" s="230" t="str">
        <f t="shared" ref="Y43:Y44" si="47">IF(AND(V43="DISPONIBLE"),W43/X43*100,IF(AND(V43="NO DISPONIBLE"),"N.D.","S.I."))</f>
        <v>S.I.</v>
      </c>
      <c r="Z43" s="440"/>
      <c r="AA43" s="441"/>
      <c r="AB43" s="441"/>
      <c r="AC43" s="443" t="str">
        <f t="shared" ref="AC43:AC44" si="48">IF(AND(Z43="DISPONIBLE"),AA43/AB43*100,IF(AND(Z43="NO DISPONIBLE"),"N.D.","S.I."))</f>
        <v>S.I.</v>
      </c>
      <c r="AD43" s="446"/>
      <c r="AE43" s="447"/>
      <c r="AF43" s="447"/>
      <c r="AG43" s="449" t="str">
        <f t="shared" ref="AG43:AG44" si="49">IF(AND(AD43="DISPONIBLE"),AE43/AF43*100,IF(AND(AD43="NO DISPONIBLE"),"N.D.","S.I."))</f>
        <v>S.I.</v>
      </c>
      <c r="AH43" s="452"/>
      <c r="AI43" s="453"/>
      <c r="AJ43" s="453"/>
      <c r="AK43" s="455" t="str">
        <f t="shared" ref="AK43:AK44" si="50">IF(AND(AH43="DISPONIBLE"),AI43/AJ43*100,IF(AND(AH43="NO DISPONIBLE"),"N.D.","S.I."))</f>
        <v>S.I.</v>
      </c>
      <c r="AL43" s="58"/>
    </row>
    <row r="44" spans="1:39" ht="60.75" customHeight="1">
      <c r="A44" s="100" t="s">
        <v>990</v>
      </c>
      <c r="B44" s="140" t="s">
        <v>1067</v>
      </c>
      <c r="C44" s="407">
        <v>1924</v>
      </c>
      <c r="D44" s="100" t="s">
        <v>201</v>
      </c>
      <c r="E44" s="122" t="s">
        <v>114</v>
      </c>
      <c r="F44" s="212"/>
      <c r="G44" s="59"/>
      <c r="H44" s="59"/>
      <c r="I44" s="219" t="str">
        <f t="shared" si="43"/>
        <v>S.I.</v>
      </c>
      <c r="J44" s="235"/>
      <c r="K44" s="61"/>
      <c r="L44" s="61"/>
      <c r="M44" s="225" t="str">
        <f t="shared" si="44"/>
        <v>S.I.</v>
      </c>
      <c r="N44" s="234"/>
      <c r="O44" s="63"/>
      <c r="P44" s="63"/>
      <c r="Q44" s="228" t="str">
        <f t="shared" si="45"/>
        <v>S.I.</v>
      </c>
      <c r="R44" s="233"/>
      <c r="S44" s="65"/>
      <c r="T44" s="65"/>
      <c r="U44" s="223" t="str">
        <f t="shared" si="46"/>
        <v>S.I.</v>
      </c>
      <c r="V44" s="232"/>
      <c r="W44" s="66"/>
      <c r="X44" s="66"/>
      <c r="Y44" s="230" t="str">
        <f t="shared" si="47"/>
        <v>S.I.</v>
      </c>
      <c r="Z44" s="440"/>
      <c r="AA44" s="441"/>
      <c r="AB44" s="441"/>
      <c r="AC44" s="443" t="str">
        <f t="shared" si="48"/>
        <v>S.I.</v>
      </c>
      <c r="AD44" s="446"/>
      <c r="AE44" s="447"/>
      <c r="AF44" s="447"/>
      <c r="AG44" s="449" t="str">
        <f t="shared" si="49"/>
        <v>S.I.</v>
      </c>
      <c r="AH44" s="452"/>
      <c r="AI44" s="453"/>
      <c r="AJ44" s="453"/>
      <c r="AK44" s="455" t="str">
        <f t="shared" si="50"/>
        <v>S.I.</v>
      </c>
      <c r="AL44" s="58"/>
    </row>
    <row r="45" spans="1:39" ht="85.5" customHeight="1">
      <c r="A45" s="124" t="s">
        <v>991</v>
      </c>
      <c r="B45" s="390" t="s">
        <v>1103</v>
      </c>
      <c r="C45" s="124">
        <v>1945</v>
      </c>
      <c r="D45" s="117" t="s">
        <v>166</v>
      </c>
      <c r="E45" s="103" t="s">
        <v>164</v>
      </c>
      <c r="F45" s="212"/>
      <c r="G45" s="59"/>
      <c r="H45" s="213"/>
      <c r="I45" s="219" t="str">
        <f>IF(AND(F45="DISPONIBLE"),G45/H45*1000,IF(AND(F45="NO DISPONIBLE"),"N.D.","S.I."))</f>
        <v>S.I.</v>
      </c>
      <c r="J45" s="235"/>
      <c r="K45" s="61"/>
      <c r="L45" s="253"/>
      <c r="M45" s="225" t="str">
        <f>IF(AND(J45="DISPONIBLE"),K45/L45*1000,IF(AND(J45="NO DISPONIBLE"),"N.D.","S.I."))</f>
        <v>S.I.</v>
      </c>
      <c r="N45" s="234"/>
      <c r="O45" s="63"/>
      <c r="P45" s="254"/>
      <c r="Q45" s="228" t="str">
        <f>IF(AND(N45="DISPONIBLE"),O45/P45*1000,IF(AND(N45="NO DISPONIBLE"),"N.D.","S.I."))</f>
        <v>S.I.</v>
      </c>
      <c r="R45" s="233"/>
      <c r="S45" s="65"/>
      <c r="T45" s="65"/>
      <c r="U45" s="223" t="str">
        <f>IF(AND(R45="DISPONIBLE"),S45/'TABLA b.3'!T149*1000,IF(AND(R45="NO DISPONIBLE"),"N.D.","S.I."))</f>
        <v>S.I.</v>
      </c>
      <c r="V45" s="232"/>
      <c r="W45" s="66"/>
      <c r="X45" s="66"/>
      <c r="Y45" s="230" t="str">
        <f>IF(AND(V45="DISPONIBLE"),W45/X45*1000,IF(AND(V45="NO DISPONIBLE"),"N.D.","S.I."))</f>
        <v>S.I.</v>
      </c>
      <c r="Z45" s="440"/>
      <c r="AA45" s="441"/>
      <c r="AB45" s="441"/>
      <c r="AC45" s="443" t="str">
        <f>IF(AND(Z45="DISPONIBLE"),AA45/AB45*1000,IF(AND(Z45="NO DISPONIBLE"),"N.D.","S.I."))</f>
        <v>S.I.</v>
      </c>
      <c r="AD45" s="446"/>
      <c r="AE45" s="447"/>
      <c r="AF45" s="447"/>
      <c r="AG45" s="449" t="str">
        <f>IF(AND(AD45="DISPONIBLE"),AE45/AF45*1000,IF(AND(AD45="NO DISPONIBLE"),"N.D.","S.I."))</f>
        <v>S.I.</v>
      </c>
      <c r="AH45" s="452"/>
      <c r="AI45" s="453"/>
      <c r="AJ45" s="453"/>
      <c r="AK45" s="455" t="str">
        <f>IF(AND(AH45="DISPONIBLE"),AI45/AJ45*1000,IF(AND(AH45="NO DISPONIBLE"),"N.D.","S.I."))</f>
        <v>S.I.</v>
      </c>
      <c r="AL45" s="53"/>
      <c r="AM45" s="54"/>
    </row>
    <row r="46" spans="1:39" ht="84.75" customHeight="1">
      <c r="A46" s="124" t="s">
        <v>992</v>
      </c>
      <c r="B46" s="390" t="s">
        <v>1102</v>
      </c>
      <c r="C46" s="124">
        <v>1946</v>
      </c>
      <c r="D46" s="117" t="s">
        <v>110</v>
      </c>
      <c r="E46" s="103" t="s">
        <v>164</v>
      </c>
      <c r="F46" s="212"/>
      <c r="G46" s="59"/>
      <c r="H46" s="213"/>
      <c r="I46" s="219" t="str">
        <f>IF(AND(F46="DISPONIBLE"),G46/H46*1000,IF(AND(F46="NO DISPONIBLE"),"N.D.","S.I."))</f>
        <v>S.I.</v>
      </c>
      <c r="J46" s="235"/>
      <c r="K46" s="61"/>
      <c r="L46" s="253"/>
      <c r="M46" s="225" t="str">
        <f>IF(AND(J46="DISPONIBLE"),K46/L46*1000,IF(AND(J46="NO DISPONIBLE"),"N.D.","S.I."))</f>
        <v>S.I.</v>
      </c>
      <c r="N46" s="234"/>
      <c r="O46" s="63"/>
      <c r="P46" s="254"/>
      <c r="Q46" s="228" t="str">
        <f>IF(AND(N46="DISPONIBLE"),O46/P46*1000,IF(AND(N46="NO DISPONIBLE"),"N.D.","S.I."))</f>
        <v>S.I.</v>
      </c>
      <c r="R46" s="233"/>
      <c r="S46" s="65"/>
      <c r="T46" s="65"/>
      <c r="U46" s="223" t="str">
        <f>IF(AND(R46="DISPONIBLE"),S46/'TABLA b.3'!T150*1000,IF(AND(R46="NO DISPONIBLE"),"N.D.","S.I."))</f>
        <v>S.I.</v>
      </c>
      <c r="V46" s="232"/>
      <c r="W46" s="66"/>
      <c r="X46" s="66"/>
      <c r="Y46" s="230" t="str">
        <f>IF(AND(V46="DISPONIBLE"),W46/X46*1000,IF(AND(V46="NO DISPONIBLE"),"N.D.","S.I."))</f>
        <v>S.I.</v>
      </c>
      <c r="Z46" s="440"/>
      <c r="AA46" s="441"/>
      <c r="AB46" s="441"/>
      <c r="AC46" s="443" t="str">
        <f>IF(AND(Z46="DISPONIBLE"),AA46/AB46*1000,IF(AND(Z46="NO DISPONIBLE"),"N.D.","S.I."))</f>
        <v>S.I.</v>
      </c>
      <c r="AD46" s="446"/>
      <c r="AE46" s="447"/>
      <c r="AF46" s="447"/>
      <c r="AG46" s="449" t="str">
        <f>IF(AND(AD46="DISPONIBLE"),AE46/AF46*1000,IF(AND(AD46="NO DISPONIBLE"),"N.D.","S.I."))</f>
        <v>S.I.</v>
      </c>
      <c r="AH46" s="452"/>
      <c r="AI46" s="453"/>
      <c r="AJ46" s="453"/>
      <c r="AK46" s="455" t="str">
        <f>IF(AND(AH46="DISPONIBLE"),AI46/AJ46*1000,IF(AND(AH46="NO DISPONIBLE"),"N.D.","S.I."))</f>
        <v>S.I.</v>
      </c>
      <c r="AL46" s="53"/>
      <c r="AM46" s="54"/>
    </row>
    <row r="47" spans="1:39" ht="84" customHeight="1">
      <c r="A47" s="124" t="s">
        <v>993</v>
      </c>
      <c r="B47" s="390" t="s">
        <v>1101</v>
      </c>
      <c r="C47" s="124">
        <v>1947</v>
      </c>
      <c r="D47" s="117" t="s">
        <v>536</v>
      </c>
      <c r="E47" s="103" t="s">
        <v>164</v>
      </c>
      <c r="F47" s="212"/>
      <c r="G47" s="59"/>
      <c r="H47" s="213"/>
      <c r="I47" s="219" t="str">
        <f>IF(AND(F47="DISPONIBLE"),G47/H47*1000,IF(AND(F47="NO DISPONIBLE"),"N.D.","S.I."))</f>
        <v>S.I.</v>
      </c>
      <c r="J47" s="235"/>
      <c r="K47" s="61"/>
      <c r="L47" s="253"/>
      <c r="M47" s="225" t="str">
        <f>IF(AND(J47="DISPONIBLE"),K47/L47*1000,IF(AND(J47="NO DISPONIBLE"),"N.D.","S.I."))</f>
        <v>S.I.</v>
      </c>
      <c r="N47" s="234"/>
      <c r="O47" s="63"/>
      <c r="P47" s="254"/>
      <c r="Q47" s="228" t="str">
        <f>IF(AND(N47="DISPONIBLE"),O47/P47*1000,IF(AND(N47="NO DISPONIBLE"),"N.D.","S.I."))</f>
        <v>S.I.</v>
      </c>
      <c r="R47" s="233"/>
      <c r="S47" s="65"/>
      <c r="T47" s="65"/>
      <c r="U47" s="223" t="str">
        <f>IF(AND(R47="DISPONIBLE"),S47/'TABLA b.3'!T151*1000,IF(AND(R47="NO DISPONIBLE"),"N.D.","S.I."))</f>
        <v>S.I.</v>
      </c>
      <c r="V47" s="232"/>
      <c r="W47" s="66"/>
      <c r="X47" s="66"/>
      <c r="Y47" s="230" t="str">
        <f>IF(AND(V47="DISPONIBLE"),W47/X47*1000,IF(AND(V47="NO DISPONIBLE"),"N.D.","S.I."))</f>
        <v>S.I.</v>
      </c>
      <c r="Z47" s="440"/>
      <c r="AA47" s="441"/>
      <c r="AB47" s="441"/>
      <c r="AC47" s="443" t="str">
        <f>IF(AND(Z47="DISPONIBLE"),AA47/AB47*1000,IF(AND(Z47="NO DISPONIBLE"),"N.D.","S.I."))</f>
        <v>S.I.</v>
      </c>
      <c r="AD47" s="446"/>
      <c r="AE47" s="447"/>
      <c r="AF47" s="447"/>
      <c r="AG47" s="449" t="str">
        <f>IF(AND(AD47="DISPONIBLE"),AE47/AF47*1000,IF(AND(AD47="NO DISPONIBLE"),"N.D.","S.I."))</f>
        <v>S.I.</v>
      </c>
      <c r="AH47" s="452"/>
      <c r="AI47" s="453"/>
      <c r="AJ47" s="453"/>
      <c r="AK47" s="455" t="str">
        <f>IF(AND(AH47="DISPONIBLE"),AI47/AJ47*1000,IF(AND(AH47="NO DISPONIBLE"),"N.D.","S.I."))</f>
        <v>S.I.</v>
      </c>
      <c r="AL47" s="53"/>
      <c r="AM47" s="54"/>
    </row>
    <row r="48" spans="1:39" ht="118.5" customHeight="1">
      <c r="A48" s="124" t="s">
        <v>994</v>
      </c>
      <c r="B48" s="390" t="s">
        <v>1100</v>
      </c>
      <c r="C48" s="124">
        <v>1948</v>
      </c>
      <c r="D48" s="117" t="s">
        <v>1104</v>
      </c>
      <c r="E48" s="103" t="s">
        <v>164</v>
      </c>
      <c r="F48" s="212"/>
      <c r="G48" s="59"/>
      <c r="H48" s="213"/>
      <c r="I48" s="219" t="str">
        <f>IF(AND(F48="DISPONIBLE"),G48/H48*1000,IF(AND(F48="NO DISPONIBLE"),"N.D.","S.I."))</f>
        <v>S.I.</v>
      </c>
      <c r="J48" s="235"/>
      <c r="K48" s="61"/>
      <c r="L48" s="253"/>
      <c r="M48" s="225" t="str">
        <f>IF(AND(J48="DISPONIBLE"),K48/L48*1000,IF(AND(J48="NO DISPONIBLE"),"N.D.","S.I."))</f>
        <v>S.I.</v>
      </c>
      <c r="N48" s="234"/>
      <c r="O48" s="63"/>
      <c r="P48" s="254"/>
      <c r="Q48" s="228" t="str">
        <f>IF(AND(N48="DISPONIBLE"),O48/P48*1000,IF(AND(N48="NO DISPONIBLE"),"N.D.","S.I."))</f>
        <v>S.I.</v>
      </c>
      <c r="R48" s="233"/>
      <c r="S48" s="65"/>
      <c r="T48" s="65"/>
      <c r="U48" s="223" t="str">
        <f>IF(AND(R48="DISPONIBLE"),S48/'TABLA b.3'!T152*1000,IF(AND(R48="NO DISPONIBLE"),"N.D.","S.I."))</f>
        <v>S.I.</v>
      </c>
      <c r="V48" s="232"/>
      <c r="W48" s="66"/>
      <c r="X48" s="66"/>
      <c r="Y48" s="230" t="str">
        <f>IF(AND(V48="DISPONIBLE"),W48/X48*1000,IF(AND(V48="NO DISPONIBLE"),"N.D.","S.I."))</f>
        <v>S.I.</v>
      </c>
      <c r="Z48" s="440"/>
      <c r="AA48" s="441"/>
      <c r="AB48" s="441"/>
      <c r="AC48" s="443" t="str">
        <f>IF(AND(Z48="DISPONIBLE"),AA48/AB48*1000,IF(AND(Z48="NO DISPONIBLE"),"N.D.","S.I."))</f>
        <v>S.I.</v>
      </c>
      <c r="AD48" s="446"/>
      <c r="AE48" s="447"/>
      <c r="AF48" s="447"/>
      <c r="AG48" s="449" t="str">
        <f>IF(AND(AD48="DISPONIBLE"),AE48/AF48*1000,IF(AND(AD48="NO DISPONIBLE"),"N.D.","S.I."))</f>
        <v>S.I.</v>
      </c>
      <c r="AH48" s="452"/>
      <c r="AI48" s="453"/>
      <c r="AJ48" s="453"/>
      <c r="AK48" s="455" t="str">
        <f>IF(AND(AH48="DISPONIBLE"),AI48/AJ48*1000,IF(AND(AH48="NO DISPONIBLE"),"N.D.","S.I."))</f>
        <v>S.I.</v>
      </c>
      <c r="AL48" s="53"/>
      <c r="AM48" s="54"/>
    </row>
    <row r="49" spans="1:39" ht="87.75" customHeight="1">
      <c r="A49" s="124" t="s">
        <v>995</v>
      </c>
      <c r="B49" s="134" t="s">
        <v>1105</v>
      </c>
      <c r="C49" s="124">
        <v>1954</v>
      </c>
      <c r="D49" s="117" t="s">
        <v>166</v>
      </c>
      <c r="E49" s="103" t="s">
        <v>112</v>
      </c>
      <c r="F49" s="212"/>
      <c r="G49" s="59"/>
      <c r="H49" s="59"/>
      <c r="I49" s="219" t="str">
        <f>IF(AND(F49="DISPONIBLE"),G49/H49*100,IF(AND(F49="NO DISPONIBLE"),"N.D.","S.I."))</f>
        <v>S.I.</v>
      </c>
      <c r="J49" s="235"/>
      <c r="K49" s="61"/>
      <c r="L49" s="61"/>
      <c r="M49" s="225" t="str">
        <f>IF(AND(J49="DISPONIBLE"),K49/L49*100,IF(AND(J49="NO DISPONIBLE"),"N.D.","S.I."))</f>
        <v>S.I.</v>
      </c>
      <c r="N49" s="234"/>
      <c r="O49" s="63"/>
      <c r="P49" s="63"/>
      <c r="Q49" s="228" t="str">
        <f>IF(AND(N49="DISPONIBLE"),O49/P49*100,IF(AND(N49="NO DISPONIBLE"),"N.D.","S.I."))</f>
        <v>S.I.</v>
      </c>
      <c r="R49" s="233"/>
      <c r="S49" s="65"/>
      <c r="T49" s="65"/>
      <c r="U49" s="223" t="str">
        <f>IF(AND(R49="DISPONIBLE"),S49/T49*100,IF(AND(R49="NO DISPONIBLE"),"N.D.","S.I."))</f>
        <v>S.I.</v>
      </c>
      <c r="V49" s="232"/>
      <c r="W49" s="66"/>
      <c r="X49" s="66"/>
      <c r="Y49" s="230" t="str">
        <f>IF(AND(V49="DISPONIBLE"),W49/X49*100,IF(AND(V49="NO DISPONIBLE"),"N.D.","S.I."))</f>
        <v>S.I.</v>
      </c>
      <c r="Z49" s="440"/>
      <c r="AA49" s="441"/>
      <c r="AB49" s="441"/>
      <c r="AC49" s="443" t="str">
        <f>IF(AND(Z49="DISPONIBLE"),AA49/AB49*100,IF(AND(Z49="NO DISPONIBLE"),"N.D.","S.I."))</f>
        <v>S.I.</v>
      </c>
      <c r="AD49" s="446"/>
      <c r="AE49" s="447"/>
      <c r="AF49" s="447"/>
      <c r="AG49" s="449" t="str">
        <f>IF(AND(AD49="DISPONIBLE"),AE49/AF49*100,IF(AND(AD49="NO DISPONIBLE"),"N.D.","S.I."))</f>
        <v>S.I.</v>
      </c>
      <c r="AH49" s="452"/>
      <c r="AI49" s="453"/>
      <c r="AJ49" s="453"/>
      <c r="AK49" s="455" t="str">
        <f>IF(AND(AH49="DISPONIBLE"),AI49/AJ49*100,IF(AND(AH49="NO DISPONIBLE"),"N.D.","S.I."))</f>
        <v>S.I.</v>
      </c>
      <c r="AL49" s="58"/>
      <c r="AM49" s="67"/>
    </row>
    <row r="50" spans="1:39" ht="87.75" customHeight="1">
      <c r="A50" s="124" t="s">
        <v>996</v>
      </c>
      <c r="B50" s="206" t="s">
        <v>1106</v>
      </c>
      <c r="C50" s="124">
        <v>1955</v>
      </c>
      <c r="D50" s="117" t="s">
        <v>110</v>
      </c>
      <c r="E50" s="103" t="s">
        <v>112</v>
      </c>
      <c r="F50" s="212"/>
      <c r="G50" s="59"/>
      <c r="H50" s="59"/>
      <c r="I50" s="219" t="str">
        <f>IF(AND(F50="DISPONIBLE"),G50/H50*100,IF(AND(F50="NO DISPONIBLE"),"N.D.","S.I."))</f>
        <v>S.I.</v>
      </c>
      <c r="J50" s="235"/>
      <c r="K50" s="61"/>
      <c r="L50" s="61"/>
      <c r="M50" s="225" t="str">
        <f>IF(AND(J50="DISPONIBLE"),K50/L50*100,IF(AND(J50="NO DISPONIBLE"),"N.D.","S.I."))</f>
        <v>S.I.</v>
      </c>
      <c r="N50" s="234"/>
      <c r="O50" s="63"/>
      <c r="P50" s="63"/>
      <c r="Q50" s="228" t="str">
        <f>IF(AND(N50="DISPONIBLE"),O50/P50*100,IF(AND(N50="NO DISPONIBLE"),"N.D.","S.I."))</f>
        <v>S.I.</v>
      </c>
      <c r="R50" s="233"/>
      <c r="S50" s="65"/>
      <c r="T50" s="65"/>
      <c r="U50" s="223" t="str">
        <f>IF(AND(R50="DISPONIBLE"),S50/T50*100,IF(AND(R50="NO DISPONIBLE"),"N.D.","S.I."))</f>
        <v>S.I.</v>
      </c>
      <c r="V50" s="232"/>
      <c r="W50" s="66"/>
      <c r="X50" s="66"/>
      <c r="Y50" s="230" t="str">
        <f>IF(AND(V50="DISPONIBLE"),W50/X50*100,IF(AND(V50="NO DISPONIBLE"),"N.D.","S.I."))</f>
        <v>S.I.</v>
      </c>
      <c r="Z50" s="440"/>
      <c r="AA50" s="441"/>
      <c r="AB50" s="441"/>
      <c r="AC50" s="443" t="str">
        <f>IF(AND(Z50="DISPONIBLE"),AA50/AB50*100,IF(AND(Z50="NO DISPONIBLE"),"N.D.","S.I."))</f>
        <v>S.I.</v>
      </c>
      <c r="AD50" s="446"/>
      <c r="AE50" s="447"/>
      <c r="AF50" s="447"/>
      <c r="AG50" s="449" t="str">
        <f>IF(AND(AD50="DISPONIBLE"),AE50/AF50*100,IF(AND(AD50="NO DISPONIBLE"),"N.D.","S.I."))</f>
        <v>S.I.</v>
      </c>
      <c r="AH50" s="452"/>
      <c r="AI50" s="453"/>
      <c r="AJ50" s="453"/>
      <c r="AK50" s="455" t="str">
        <f>IF(AND(AH50="DISPONIBLE"),AI50/AJ50*100,IF(AND(AH50="NO DISPONIBLE"),"N.D.","S.I."))</f>
        <v>S.I.</v>
      </c>
      <c r="AL50" s="58"/>
      <c r="AM50" s="67"/>
    </row>
    <row r="51" spans="1:39" ht="89.25" customHeight="1">
      <c r="A51" s="124" t="s">
        <v>997</v>
      </c>
      <c r="B51" s="390" t="s">
        <v>1095</v>
      </c>
      <c r="C51" s="124">
        <v>1940</v>
      </c>
      <c r="D51" s="103" t="s">
        <v>201</v>
      </c>
      <c r="E51" s="103" t="s">
        <v>164</v>
      </c>
      <c r="F51" s="212"/>
      <c r="G51" s="59"/>
      <c r="H51" s="213"/>
      <c r="I51" s="219" t="str">
        <f>IF(AND(F51="DISPONIBLE"),G51/H51*1000,IF(AND(F51="NO DISPONIBLE"),"N.D.","S.I."))</f>
        <v>S.I.</v>
      </c>
      <c r="J51" s="235"/>
      <c r="K51" s="61"/>
      <c r="L51" s="253"/>
      <c r="M51" s="225" t="str">
        <f>IF(AND(J51="DISPONIBLE"),K51/L51*1000,IF(AND(J51="NO DISPONIBLE"),"N.D.","S.I."))</f>
        <v>S.I.</v>
      </c>
      <c r="N51" s="234"/>
      <c r="O51" s="63"/>
      <c r="P51" s="254"/>
      <c r="Q51" s="228" t="str">
        <f>IF(AND(N51="DISPONIBLE"),O51/P51*1000,IF(AND(N51="NO DISPONIBLE"),"N.D.","S.I."))</f>
        <v>S.I.</v>
      </c>
      <c r="R51" s="233"/>
      <c r="S51" s="65"/>
      <c r="T51" s="65"/>
      <c r="U51" s="223" t="str">
        <f>IF(AND(R51="DISPONIBLE"),S51/'TABLA b.3'!T128*1000,IF(AND(R51="NO DISPONIBLE"),"N.D.","S.I."))</f>
        <v>S.I.</v>
      </c>
      <c r="V51" s="232"/>
      <c r="W51" s="66"/>
      <c r="X51" s="66"/>
      <c r="Y51" s="230" t="str">
        <f>IF(AND(V51="DISPONIBLE"),W51/X51*1000,IF(AND(V51="NO DISPONIBLE"),"N.D.","S.I."))</f>
        <v>S.I.</v>
      </c>
      <c r="Z51" s="440"/>
      <c r="AA51" s="441"/>
      <c r="AB51" s="441"/>
      <c r="AC51" s="443" t="str">
        <f>IF(AND(Z51="DISPONIBLE"),AA51/AB51*1000,IF(AND(Z51="NO DISPONIBLE"),"N.D.","S.I."))</f>
        <v>S.I.</v>
      </c>
      <c r="AD51" s="446"/>
      <c r="AE51" s="447"/>
      <c r="AF51" s="447"/>
      <c r="AG51" s="449" t="str">
        <f>IF(AND(AD51="DISPONIBLE"),AE51/AF51*1000,IF(AND(AD51="NO DISPONIBLE"),"N.D.","S.I."))</f>
        <v>S.I.</v>
      </c>
      <c r="AH51" s="452"/>
      <c r="AI51" s="453"/>
      <c r="AJ51" s="453"/>
      <c r="AK51" s="455" t="str">
        <f>IF(AND(AH51="DISPONIBLE"),AI51/AJ51*1000,IF(AND(AH51="NO DISPONIBLE"),"N.D.","S.I."))</f>
        <v>S.I.</v>
      </c>
      <c r="AL51" s="53"/>
      <c r="AM51" s="54"/>
    </row>
    <row r="52" spans="1:39" ht="108" customHeight="1">
      <c r="A52" s="124" t="s">
        <v>1097</v>
      </c>
      <c r="B52" s="390" t="s">
        <v>1098</v>
      </c>
      <c r="C52" s="124">
        <v>1298</v>
      </c>
      <c r="D52" s="100" t="s">
        <v>110</v>
      </c>
      <c r="E52" s="103" t="s">
        <v>112</v>
      </c>
      <c r="F52" s="212"/>
      <c r="G52" s="238">
        <f>SUM(G54:G56)</f>
        <v>0</v>
      </c>
      <c r="H52" s="238">
        <f>SUM(H54:H56)</f>
        <v>0</v>
      </c>
      <c r="I52" s="219" t="str">
        <f>IF(AND(F52="DISPONIBLE"),G52/H52*100,IF(AND(F52="NO DISPONIBLE"),"N.D.","S.I."))</f>
        <v>S.I.</v>
      </c>
      <c r="J52" s="235"/>
      <c r="K52" s="226">
        <f>SUM(K54:K56)</f>
        <v>0</v>
      </c>
      <c r="L52" s="226">
        <f>SUM(L54:L56)</f>
        <v>0</v>
      </c>
      <c r="M52" s="225" t="str">
        <f>IF(AND(J52="DISPONIBLE"),K52/L52*100,IF(AND(J52="NO DISPONIBLE"),"N.D.","S.I."))</f>
        <v>S.I.</v>
      </c>
      <c r="N52" s="234"/>
      <c r="O52" s="68">
        <f>SUM(O54:O56)</f>
        <v>0</v>
      </c>
      <c r="P52" s="68">
        <f>SUM(P54:P56)</f>
        <v>0</v>
      </c>
      <c r="Q52" s="228" t="str">
        <f>IF(AND(N52="DISPONIBLE"),O52/P52*100,IF(AND(N52="NO DISPONIBLE"),"N.D.","S.I."))</f>
        <v>S.I.</v>
      </c>
      <c r="R52" s="233"/>
      <c r="S52" s="69">
        <f>SUM(S54:S56)</f>
        <v>0</v>
      </c>
      <c r="T52" s="69">
        <f>SUM(T54:T56)</f>
        <v>0</v>
      </c>
      <c r="U52" s="223" t="str">
        <f>IF(AND(R52="DISPONIBLE"),S52/T52*100,IF(AND(R52="NO DISPONIBLE"),"N.D.","S.I."))</f>
        <v>S.I.</v>
      </c>
      <c r="V52" s="232"/>
      <c r="W52" s="70">
        <f>SUM(W54:W56)</f>
        <v>0</v>
      </c>
      <c r="X52" s="70">
        <f>SUM(X54:X56)</f>
        <v>0</v>
      </c>
      <c r="Y52" s="230" t="str">
        <f>IF(AND(V52="DISPONIBLE"),W52/X52*100,IF(AND(V52="NO DISPONIBLE"),"N.D.","S.I."))</f>
        <v>S.I.</v>
      </c>
      <c r="Z52" s="440"/>
      <c r="AA52" s="442">
        <f>SUM(AA54:AA56)</f>
        <v>0</v>
      </c>
      <c r="AB52" s="442">
        <f>SUM(AB54:AB56)</f>
        <v>0</v>
      </c>
      <c r="AC52" s="443" t="str">
        <f>IF(AND(Z52="DISPONIBLE"),AA52/AB52*100,IF(AND(Z52="NO DISPONIBLE"),"N.D.","S.I."))</f>
        <v>S.I.</v>
      </c>
      <c r="AD52" s="446"/>
      <c r="AE52" s="448">
        <f>SUM(AE54:AE56)</f>
        <v>0</v>
      </c>
      <c r="AF52" s="448">
        <f>SUM(AF54:AF56)</f>
        <v>0</v>
      </c>
      <c r="AG52" s="449" t="str">
        <f>IF(AND(AD52="DISPONIBLE"),AE52/AF52*100,IF(AND(AD52="NO DISPONIBLE"),"N.D.","S.I."))</f>
        <v>S.I.</v>
      </c>
      <c r="AH52" s="452"/>
      <c r="AI52" s="454">
        <f>SUM(AI54:AI56)</f>
        <v>0</v>
      </c>
      <c r="AJ52" s="454">
        <f>SUM(AJ54:AJ56)</f>
        <v>0</v>
      </c>
      <c r="AK52" s="455" t="str">
        <f>IF(AND(AH52="DISPONIBLE"),AI52/AJ52*100,IF(AND(AH52="NO DISPONIBLE"),"N.D.","S.I."))</f>
        <v>S.I.</v>
      </c>
      <c r="AL52" s="53"/>
      <c r="AM52" s="54"/>
    </row>
    <row r="53" spans="1:39" ht="113.25" customHeight="1" outlineLevel="1">
      <c r="A53" s="124" t="s">
        <v>1097</v>
      </c>
      <c r="B53" s="390" t="s">
        <v>1098</v>
      </c>
      <c r="C53" s="124">
        <v>1298</v>
      </c>
      <c r="D53" s="100" t="s">
        <v>581</v>
      </c>
      <c r="E53" s="103" t="s">
        <v>112</v>
      </c>
      <c r="F53" s="212"/>
      <c r="G53" s="238"/>
      <c r="H53" s="217"/>
      <c r="I53" s="219" t="str">
        <f t="shared" ref="I53:I56" si="51">IF(AND(F53="DISPONIBLE"),G53/H53*100,IF(AND(F53="NO DISPONIBLE"),"N.D.","S.I."))</f>
        <v>S.I.</v>
      </c>
      <c r="J53" s="235"/>
      <c r="K53" s="226"/>
      <c r="L53" s="61"/>
      <c r="M53" s="225" t="str">
        <f t="shared" ref="M53:M56" si="52">IF(AND(J53="DISPONIBLE"),K53/L53*100,IF(AND(J53="NO DISPONIBLE"),"N.D.","S.I."))</f>
        <v>S.I.</v>
      </c>
      <c r="N53" s="234"/>
      <c r="O53" s="68"/>
      <c r="P53" s="63"/>
      <c r="Q53" s="228" t="str">
        <f t="shared" ref="Q53:Q56" si="53">IF(AND(N53="DISPONIBLE"),O53/P53*100,IF(AND(N53="NO DISPONIBLE"),"N.D.","S.I."))</f>
        <v>S.I.</v>
      </c>
      <c r="R53" s="233"/>
      <c r="S53" s="69"/>
      <c r="T53" s="65"/>
      <c r="U53" s="223" t="str">
        <f t="shared" ref="U53:U56" si="54">IF(AND(R53="DISPONIBLE"),S53/T53*100,IF(AND(R53="NO DISPONIBLE"),"N.D.","S.I."))</f>
        <v>S.I.</v>
      </c>
      <c r="V53" s="232"/>
      <c r="W53" s="70"/>
      <c r="X53" s="66"/>
      <c r="Y53" s="230" t="str">
        <f t="shared" ref="Y53:Y56" si="55">IF(AND(V53="DISPONIBLE"),W53/X53*100,IF(AND(V53="NO DISPONIBLE"),"N.D.","S.I."))</f>
        <v>S.I.</v>
      </c>
      <c r="Z53" s="440"/>
      <c r="AA53" s="442"/>
      <c r="AB53" s="441"/>
      <c r="AC53" s="443" t="str">
        <f t="shared" ref="AC53:AC56" si="56">IF(AND(Z53="DISPONIBLE"),AA53/AB53*100,IF(AND(Z53="NO DISPONIBLE"),"N.D.","S.I."))</f>
        <v>S.I.</v>
      </c>
      <c r="AD53" s="446"/>
      <c r="AE53" s="448"/>
      <c r="AF53" s="447"/>
      <c r="AG53" s="449" t="str">
        <f t="shared" ref="AG53:AG56" si="57">IF(AND(AD53="DISPONIBLE"),AE53/AF53*100,IF(AND(AD53="NO DISPONIBLE"),"N.D.","S.I."))</f>
        <v>S.I.</v>
      </c>
      <c r="AH53" s="452"/>
      <c r="AI53" s="454"/>
      <c r="AJ53" s="453"/>
      <c r="AK53" s="455" t="str">
        <f t="shared" ref="AK53:AK56" si="58">IF(AND(AH53="DISPONIBLE"),AI53/AJ53*100,IF(AND(AH53="NO DISPONIBLE"),"N.D.","S.I."))</f>
        <v>S.I.</v>
      </c>
      <c r="AL53" s="53"/>
      <c r="AM53" s="54"/>
    </row>
    <row r="54" spans="1:39" ht="110.25" customHeight="1" outlineLevel="1">
      <c r="A54" s="124" t="s">
        <v>1097</v>
      </c>
      <c r="B54" s="390" t="s">
        <v>1098</v>
      </c>
      <c r="C54" s="124" t="s">
        <v>839</v>
      </c>
      <c r="D54" s="100" t="s">
        <v>177</v>
      </c>
      <c r="E54" s="103" t="s">
        <v>112</v>
      </c>
      <c r="F54" s="212"/>
      <c r="G54" s="217"/>
      <c r="H54" s="217"/>
      <c r="I54" s="219" t="str">
        <f t="shared" si="51"/>
        <v>S.I.</v>
      </c>
      <c r="J54" s="235"/>
      <c r="K54" s="61"/>
      <c r="L54" s="61"/>
      <c r="M54" s="225" t="str">
        <f t="shared" si="52"/>
        <v>S.I.</v>
      </c>
      <c r="N54" s="234"/>
      <c r="O54" s="63"/>
      <c r="P54" s="63"/>
      <c r="Q54" s="228" t="str">
        <f t="shared" si="53"/>
        <v>S.I.</v>
      </c>
      <c r="R54" s="233"/>
      <c r="S54" s="65"/>
      <c r="T54" s="65"/>
      <c r="U54" s="223" t="str">
        <f t="shared" si="54"/>
        <v>S.I.</v>
      </c>
      <c r="V54" s="232"/>
      <c r="W54" s="66"/>
      <c r="X54" s="66"/>
      <c r="Y54" s="230" t="str">
        <f t="shared" si="55"/>
        <v>S.I.</v>
      </c>
      <c r="Z54" s="440"/>
      <c r="AA54" s="441"/>
      <c r="AB54" s="441"/>
      <c r="AC54" s="443" t="str">
        <f t="shared" si="56"/>
        <v>S.I.</v>
      </c>
      <c r="AD54" s="446"/>
      <c r="AE54" s="447"/>
      <c r="AF54" s="447"/>
      <c r="AG54" s="449" t="str">
        <f t="shared" si="57"/>
        <v>S.I.</v>
      </c>
      <c r="AH54" s="452"/>
      <c r="AI54" s="453"/>
      <c r="AJ54" s="453"/>
      <c r="AK54" s="455" t="str">
        <f t="shared" si="58"/>
        <v>S.I.</v>
      </c>
      <c r="AL54" s="53"/>
      <c r="AM54" s="54"/>
    </row>
    <row r="55" spans="1:39" ht="108.75" customHeight="1" outlineLevel="1">
      <c r="A55" s="124" t="s">
        <v>1097</v>
      </c>
      <c r="B55" s="390" t="s">
        <v>1098</v>
      </c>
      <c r="C55" s="124" t="s">
        <v>840</v>
      </c>
      <c r="D55" s="100" t="s">
        <v>513</v>
      </c>
      <c r="E55" s="103" t="s">
        <v>112</v>
      </c>
      <c r="F55" s="212"/>
      <c r="G55" s="217"/>
      <c r="H55" s="217"/>
      <c r="I55" s="219" t="str">
        <f t="shared" si="51"/>
        <v>S.I.</v>
      </c>
      <c r="J55" s="235"/>
      <c r="K55" s="61"/>
      <c r="L55" s="61"/>
      <c r="M55" s="225" t="str">
        <f t="shared" si="52"/>
        <v>S.I.</v>
      </c>
      <c r="N55" s="234"/>
      <c r="O55" s="63"/>
      <c r="P55" s="63"/>
      <c r="Q55" s="228" t="str">
        <f t="shared" si="53"/>
        <v>S.I.</v>
      </c>
      <c r="R55" s="233"/>
      <c r="S55" s="65"/>
      <c r="T55" s="65"/>
      <c r="U55" s="223" t="str">
        <f t="shared" si="54"/>
        <v>S.I.</v>
      </c>
      <c r="V55" s="232"/>
      <c r="W55" s="66"/>
      <c r="X55" s="66"/>
      <c r="Y55" s="230" t="str">
        <f t="shared" si="55"/>
        <v>S.I.</v>
      </c>
      <c r="Z55" s="440"/>
      <c r="AA55" s="441"/>
      <c r="AB55" s="441"/>
      <c r="AC55" s="443" t="str">
        <f t="shared" si="56"/>
        <v>S.I.</v>
      </c>
      <c r="AD55" s="446"/>
      <c r="AE55" s="447"/>
      <c r="AF55" s="447"/>
      <c r="AG55" s="449" t="str">
        <f t="shared" si="57"/>
        <v>S.I.</v>
      </c>
      <c r="AH55" s="452"/>
      <c r="AI55" s="453"/>
      <c r="AJ55" s="453"/>
      <c r="AK55" s="455" t="str">
        <f t="shared" si="58"/>
        <v>S.I.</v>
      </c>
      <c r="AL55" s="53"/>
      <c r="AM55" s="54"/>
    </row>
    <row r="56" spans="1:39" ht="108" customHeight="1" outlineLevel="1">
      <c r="A56" s="124" t="s">
        <v>1097</v>
      </c>
      <c r="B56" s="390" t="s">
        <v>1098</v>
      </c>
      <c r="C56" s="124" t="s">
        <v>841</v>
      </c>
      <c r="D56" s="100" t="s">
        <v>512</v>
      </c>
      <c r="E56" s="103" t="s">
        <v>112</v>
      </c>
      <c r="F56" s="212"/>
      <c r="G56" s="217"/>
      <c r="H56" s="217"/>
      <c r="I56" s="219" t="str">
        <f t="shared" si="51"/>
        <v>S.I.</v>
      </c>
      <c r="J56" s="235"/>
      <c r="K56" s="61"/>
      <c r="L56" s="61"/>
      <c r="M56" s="225" t="str">
        <f t="shared" si="52"/>
        <v>S.I.</v>
      </c>
      <c r="N56" s="234"/>
      <c r="O56" s="63"/>
      <c r="P56" s="63"/>
      <c r="Q56" s="228" t="str">
        <f t="shared" si="53"/>
        <v>S.I.</v>
      </c>
      <c r="R56" s="233"/>
      <c r="S56" s="65"/>
      <c r="T56" s="65"/>
      <c r="U56" s="223" t="str">
        <f t="shared" si="54"/>
        <v>S.I.</v>
      </c>
      <c r="V56" s="232"/>
      <c r="W56" s="66"/>
      <c r="X56" s="66"/>
      <c r="Y56" s="230" t="str">
        <f t="shared" si="55"/>
        <v>S.I.</v>
      </c>
      <c r="Z56" s="440"/>
      <c r="AA56" s="441"/>
      <c r="AB56" s="441"/>
      <c r="AC56" s="443" t="str">
        <f t="shared" si="56"/>
        <v>S.I.</v>
      </c>
      <c r="AD56" s="446"/>
      <c r="AE56" s="447"/>
      <c r="AF56" s="447"/>
      <c r="AG56" s="449" t="str">
        <f t="shared" si="57"/>
        <v>S.I.</v>
      </c>
      <c r="AH56" s="452"/>
      <c r="AI56" s="453"/>
      <c r="AJ56" s="453"/>
      <c r="AK56" s="455" t="str">
        <f t="shared" si="58"/>
        <v>S.I.</v>
      </c>
      <c r="AL56" s="53"/>
      <c r="AM56" s="54"/>
    </row>
    <row r="57" spans="1:39" ht="108" customHeight="1">
      <c r="A57" s="124" t="s">
        <v>998</v>
      </c>
      <c r="B57" s="390" t="s">
        <v>1096</v>
      </c>
      <c r="C57" s="124">
        <v>1941</v>
      </c>
      <c r="D57" s="100" t="s">
        <v>166</v>
      </c>
      <c r="E57" s="103" t="s">
        <v>112</v>
      </c>
      <c r="F57" s="212"/>
      <c r="G57" s="59"/>
      <c r="H57" s="59"/>
      <c r="I57" s="219" t="str">
        <f>IF(AND(F57="DISPONIBLE"),G57/H57*100,IF(AND(F57="NO DISPONIBLE"),"N.D.","S.I."))</f>
        <v>S.I.</v>
      </c>
      <c r="J57" s="235"/>
      <c r="K57" s="61"/>
      <c r="L57" s="61"/>
      <c r="M57" s="225" t="str">
        <f>IF(AND(J57="DISPONIBLE"),K57/L57*100,IF(AND(J57="NO DISPONIBLE"),"N.D.","S.I."))</f>
        <v>S.I.</v>
      </c>
      <c r="N57" s="234"/>
      <c r="O57" s="63"/>
      <c r="P57" s="63"/>
      <c r="Q57" s="228" t="str">
        <f>IF(AND(N57="DISPONIBLE"),O57/P57*100,IF(AND(N57="NO DISPONIBLE"),"N.D.","S.I."))</f>
        <v>S.I.</v>
      </c>
      <c r="R57" s="233"/>
      <c r="S57" s="65"/>
      <c r="T57" s="65"/>
      <c r="U57" s="223" t="str">
        <f>IF(AND(R57="DISPONIBLE"),S57/T57*100,IF(AND(R57="NO DISPONIBLE"),"N.D.","S.I."))</f>
        <v>S.I.</v>
      </c>
      <c r="V57" s="232"/>
      <c r="W57" s="66"/>
      <c r="X57" s="66"/>
      <c r="Y57" s="230" t="str">
        <f>IF(AND(V57="DISPONIBLE"),W57/X57*100,IF(AND(V57="NO DISPONIBLE"),"N.D.","S.I."))</f>
        <v>S.I.</v>
      </c>
      <c r="Z57" s="440"/>
      <c r="AA57" s="441"/>
      <c r="AB57" s="441"/>
      <c r="AC57" s="443" t="str">
        <f>IF(AND(Z57="DISPONIBLE"),AA57/AB57*100,IF(AND(Z57="NO DISPONIBLE"),"N.D.","S.I."))</f>
        <v>S.I.</v>
      </c>
      <c r="AD57" s="446"/>
      <c r="AE57" s="447"/>
      <c r="AF57" s="447"/>
      <c r="AG57" s="449" t="str">
        <f>IF(AND(AD57="DISPONIBLE"),AE57/AF57*100,IF(AND(AD57="NO DISPONIBLE"),"N.D.","S.I."))</f>
        <v>S.I.</v>
      </c>
      <c r="AH57" s="452"/>
      <c r="AI57" s="453"/>
      <c r="AJ57" s="453"/>
      <c r="AK57" s="455" t="str">
        <f>IF(AND(AH57="DISPONIBLE"),AI57/AJ57*100,IF(AND(AH57="NO DISPONIBLE"),"N.D.","S.I."))</f>
        <v>S.I.</v>
      </c>
      <c r="AL57" s="58"/>
      <c r="AM57" s="54"/>
    </row>
    <row r="58" spans="1:39" ht="117" customHeight="1">
      <c r="A58" s="124" t="s">
        <v>999</v>
      </c>
      <c r="B58" s="200" t="s">
        <v>1071</v>
      </c>
      <c r="C58" s="124">
        <v>1223</v>
      </c>
      <c r="D58" s="127" t="s">
        <v>201</v>
      </c>
      <c r="E58" s="103" t="s">
        <v>129</v>
      </c>
      <c r="F58" s="212"/>
      <c r="G58" s="59"/>
      <c r="H58" s="59"/>
      <c r="I58" s="219" t="str">
        <f>IF(AND(F58="DISPONIBLE"),G58/H58,IF(AND(F58="NO DISPONIBLE"),"N.D.","S.I."))</f>
        <v>S.I.</v>
      </c>
      <c r="J58" s="235"/>
      <c r="K58" s="61"/>
      <c r="L58" s="61"/>
      <c r="M58" s="225" t="str">
        <f>IF(AND(J58="DISPONIBLE"),K58/L58,IF(AND(J58="NO DISPONIBLE"),"N.D.","S.I."))</f>
        <v>S.I.</v>
      </c>
      <c r="N58" s="234"/>
      <c r="O58" s="63"/>
      <c r="P58" s="63"/>
      <c r="Q58" s="228" t="str">
        <f>IF(AND(N58="DISPONIBLE"),O58/P58,IF(AND(N58="NO DISPONIBLE"),"N.D.","S.I."))</f>
        <v>S.I.</v>
      </c>
      <c r="R58" s="233"/>
      <c r="S58" s="65"/>
      <c r="T58" s="65"/>
      <c r="U58" s="223" t="str">
        <f>IF(AND(R58="DISPONIBLE"),S58/T58,IF(AND(R58="NO DISPONIBLE"),"N.D.","S.I."))</f>
        <v>S.I.</v>
      </c>
      <c r="V58" s="232"/>
      <c r="W58" s="66"/>
      <c r="X58" s="66"/>
      <c r="Y58" s="230" t="str">
        <f>IF(AND(V58="DISPONIBLE"),W58/X58,IF(AND(V58="NO DISPONIBLE"),"N.D.","S.I."))</f>
        <v>S.I.</v>
      </c>
      <c r="Z58" s="440"/>
      <c r="AA58" s="441"/>
      <c r="AB58" s="441"/>
      <c r="AC58" s="443" t="str">
        <f>IF(AND(Z58="DISPONIBLE"),AA58/AB58,IF(AND(Z58="NO DISPONIBLE"),"N.D.","S.I."))</f>
        <v>S.I.</v>
      </c>
      <c r="AD58" s="446"/>
      <c r="AE58" s="447"/>
      <c r="AF58" s="447"/>
      <c r="AG58" s="449" t="str">
        <f>IF(AND(AD58="DISPONIBLE"),AE58/AF58,IF(AND(AD58="NO DISPONIBLE"),"N.D.","S.I."))</f>
        <v>S.I.</v>
      </c>
      <c r="AH58" s="452"/>
      <c r="AI58" s="453"/>
      <c r="AJ58" s="453"/>
      <c r="AK58" s="455" t="str">
        <f>IF(AND(AH58="DISPONIBLE"),AI58/AJ58,IF(AND(AH58="NO DISPONIBLE"),"N.D.","S.I."))</f>
        <v>S.I.</v>
      </c>
      <c r="AL58" s="58"/>
      <c r="AM58" s="67"/>
    </row>
    <row r="59" spans="1:39" ht="119.25" customHeight="1">
      <c r="A59" s="124" t="s">
        <v>1000</v>
      </c>
      <c r="B59" s="200" t="s">
        <v>1081</v>
      </c>
      <c r="C59" s="124" t="s">
        <v>811</v>
      </c>
      <c r="D59" s="158" t="s">
        <v>302</v>
      </c>
      <c r="E59" s="111" t="s">
        <v>129</v>
      </c>
      <c r="F59" s="212"/>
      <c r="G59" s="59"/>
      <c r="H59" s="59"/>
      <c r="I59" s="281" t="str">
        <f>IF(AND(F59="DISPONIBLE"),G59/H59,IF(AND(F59="NO DISPONIBLE"),"N.D.","S.I."))</f>
        <v>S.I.</v>
      </c>
      <c r="J59" s="235"/>
      <c r="K59" s="61"/>
      <c r="L59" s="61"/>
      <c r="M59" s="285" t="str">
        <f>IF(AND(J59="DISPONIBLE"),K59/L59,IF(AND(J59="NO DISPONIBLE"),"N.D.","S.I."))</f>
        <v>S.I.</v>
      </c>
      <c r="N59" s="234"/>
      <c r="O59" s="63"/>
      <c r="P59" s="63"/>
      <c r="Q59" s="284" t="str">
        <f>IF(AND(N59="DISPONIBLE"),O59/P59,IF(AND(N59="NO DISPONIBLE"),"N.D.","S.I."))</f>
        <v>S.I.</v>
      </c>
      <c r="R59" s="233"/>
      <c r="S59" s="65"/>
      <c r="T59" s="65"/>
      <c r="U59" s="283" t="str">
        <f>IF(AND(R59="DISPONIBLE"),S59/T59,IF(AND(R59="NO DISPONIBLE"),"N.D.","S.I."))</f>
        <v>S.I.</v>
      </c>
      <c r="V59" s="232"/>
      <c r="W59" s="66"/>
      <c r="X59" s="66"/>
      <c r="Y59" s="282" t="str">
        <f>IF(AND(V59="DISPONIBLE"),W59/X59,IF(AND(V59="NO DISPONIBLE"),"N.D.","S.I."))</f>
        <v>S.I.</v>
      </c>
      <c r="Z59" s="440"/>
      <c r="AA59" s="441"/>
      <c r="AB59" s="441"/>
      <c r="AC59" s="484" t="str">
        <f>IF(AND(Z59="DISPONIBLE"),AA59/AB59,IF(AND(Z59="NO DISPONIBLE"),"N.D.","S.I."))</f>
        <v>S.I.</v>
      </c>
      <c r="AD59" s="446"/>
      <c r="AE59" s="447"/>
      <c r="AF59" s="447"/>
      <c r="AG59" s="485" t="str">
        <f>IF(AND(AD59="DISPONIBLE"),AE59/AF59,IF(AND(AD59="NO DISPONIBLE"),"N.D.","S.I."))</f>
        <v>S.I.</v>
      </c>
      <c r="AH59" s="452"/>
      <c r="AI59" s="453"/>
      <c r="AJ59" s="453"/>
      <c r="AK59" s="486" t="str">
        <f>IF(AND(AH59="DISPONIBLE"),AI59/AJ59,IF(AND(AH59="NO DISPONIBLE"),"N.D.","S.I."))</f>
        <v>S.I.</v>
      </c>
      <c r="AL59" s="58"/>
      <c r="AM59" s="67"/>
    </row>
    <row r="60" spans="1:39" ht="120.75" customHeight="1">
      <c r="A60" s="124" t="s">
        <v>1001</v>
      </c>
      <c r="B60" s="200" t="s">
        <v>1072</v>
      </c>
      <c r="C60" s="124">
        <v>1928</v>
      </c>
      <c r="D60" s="158" t="s">
        <v>1073</v>
      </c>
      <c r="E60" s="111" t="s">
        <v>129</v>
      </c>
      <c r="F60" s="212"/>
      <c r="G60" s="59"/>
      <c r="H60" s="59"/>
      <c r="I60" s="281" t="str">
        <f t="shared" ref="I60:I64" si="59">IF(AND(F60="DISPONIBLE"),G60/H60,IF(AND(F60="NO DISPONIBLE"),"N.D.","S.I."))</f>
        <v>S.I.</v>
      </c>
      <c r="J60" s="235"/>
      <c r="K60" s="61"/>
      <c r="L60" s="61"/>
      <c r="M60" s="285" t="str">
        <f t="shared" ref="M60:M64" si="60">IF(AND(J60="DISPONIBLE"),K60/L60,IF(AND(J60="NO DISPONIBLE"),"N.D.","S.I."))</f>
        <v>S.I.</v>
      </c>
      <c r="N60" s="234"/>
      <c r="O60" s="63"/>
      <c r="P60" s="63"/>
      <c r="Q60" s="284" t="str">
        <f t="shared" ref="Q60:Q64" si="61">IF(AND(N60="DISPONIBLE"),O60/P60,IF(AND(N60="NO DISPONIBLE"),"N.D.","S.I."))</f>
        <v>S.I.</v>
      </c>
      <c r="R60" s="233"/>
      <c r="S60" s="65"/>
      <c r="T60" s="65"/>
      <c r="U60" s="283" t="str">
        <f t="shared" ref="U60:U64" si="62">IF(AND(R60="DISPONIBLE"),S60/T60,IF(AND(R60="NO DISPONIBLE"),"N.D.","S.I."))</f>
        <v>S.I.</v>
      </c>
      <c r="V60" s="232"/>
      <c r="W60" s="66"/>
      <c r="X60" s="66"/>
      <c r="Y60" s="282" t="str">
        <f t="shared" ref="Y60:Y64" si="63">IF(AND(V60="DISPONIBLE"),W60/X60,IF(AND(V60="NO DISPONIBLE"),"N.D.","S.I."))</f>
        <v>S.I.</v>
      </c>
      <c r="Z60" s="440"/>
      <c r="AA60" s="441"/>
      <c r="AB60" s="441"/>
      <c r="AC60" s="484" t="str">
        <f t="shared" ref="AC60:AC64" si="64">IF(AND(Z60="DISPONIBLE"),AA60/AB60,IF(AND(Z60="NO DISPONIBLE"),"N.D.","S.I."))</f>
        <v>S.I.</v>
      </c>
      <c r="AD60" s="446"/>
      <c r="AE60" s="447"/>
      <c r="AF60" s="447"/>
      <c r="AG60" s="485" t="str">
        <f t="shared" ref="AG60:AG64" si="65">IF(AND(AD60="DISPONIBLE"),AE60/AF60,IF(AND(AD60="NO DISPONIBLE"),"N.D.","S.I."))</f>
        <v>S.I.</v>
      </c>
      <c r="AH60" s="452"/>
      <c r="AI60" s="453"/>
      <c r="AJ60" s="453"/>
      <c r="AK60" s="486" t="str">
        <f t="shared" ref="AK60:AK64" si="66">IF(AND(AH60="DISPONIBLE"),AI60/AJ60,IF(AND(AH60="NO DISPONIBLE"),"N.D.","S.I."))</f>
        <v>S.I.</v>
      </c>
      <c r="AL60" s="58"/>
      <c r="AM60" s="67"/>
    </row>
    <row r="61" spans="1:39" ht="123.75" customHeight="1">
      <c r="A61" s="124" t="s">
        <v>1002</v>
      </c>
      <c r="B61" s="200" t="s">
        <v>1074</v>
      </c>
      <c r="C61" s="124">
        <v>1929</v>
      </c>
      <c r="D61" s="158" t="s">
        <v>1075</v>
      </c>
      <c r="E61" s="111" t="s">
        <v>129</v>
      </c>
      <c r="F61" s="212"/>
      <c r="G61" s="59"/>
      <c r="H61" s="59"/>
      <c r="I61" s="281" t="str">
        <f t="shared" si="59"/>
        <v>S.I.</v>
      </c>
      <c r="J61" s="235"/>
      <c r="K61" s="61"/>
      <c r="L61" s="61"/>
      <c r="M61" s="285" t="str">
        <f t="shared" si="60"/>
        <v>S.I.</v>
      </c>
      <c r="N61" s="234"/>
      <c r="O61" s="63"/>
      <c r="P61" s="63"/>
      <c r="Q61" s="284" t="str">
        <f t="shared" si="61"/>
        <v>S.I.</v>
      </c>
      <c r="R61" s="233"/>
      <c r="S61" s="65"/>
      <c r="T61" s="65"/>
      <c r="U61" s="283" t="str">
        <f t="shared" si="62"/>
        <v>S.I.</v>
      </c>
      <c r="V61" s="232"/>
      <c r="W61" s="66"/>
      <c r="X61" s="66"/>
      <c r="Y61" s="282" t="str">
        <f t="shared" si="63"/>
        <v>S.I.</v>
      </c>
      <c r="Z61" s="440"/>
      <c r="AA61" s="441"/>
      <c r="AB61" s="441"/>
      <c r="AC61" s="484" t="str">
        <f t="shared" si="64"/>
        <v>S.I.</v>
      </c>
      <c r="AD61" s="446"/>
      <c r="AE61" s="447"/>
      <c r="AF61" s="447"/>
      <c r="AG61" s="485" t="str">
        <f t="shared" si="65"/>
        <v>S.I.</v>
      </c>
      <c r="AH61" s="452"/>
      <c r="AI61" s="453"/>
      <c r="AJ61" s="453"/>
      <c r="AK61" s="486" t="str">
        <f t="shared" si="66"/>
        <v>S.I.</v>
      </c>
      <c r="AL61" s="58"/>
      <c r="AM61" s="67"/>
    </row>
    <row r="62" spans="1:39" ht="132.75" customHeight="1">
      <c r="A62" s="124" t="s">
        <v>1003</v>
      </c>
      <c r="B62" s="200" t="s">
        <v>1076</v>
      </c>
      <c r="C62" s="124">
        <v>1930</v>
      </c>
      <c r="D62" s="158" t="s">
        <v>1077</v>
      </c>
      <c r="E62" s="111" t="s">
        <v>129</v>
      </c>
      <c r="F62" s="212"/>
      <c r="G62" s="59"/>
      <c r="H62" s="59"/>
      <c r="I62" s="281" t="str">
        <f t="shared" si="59"/>
        <v>S.I.</v>
      </c>
      <c r="J62" s="235"/>
      <c r="K62" s="61"/>
      <c r="L62" s="61"/>
      <c r="M62" s="285" t="str">
        <f t="shared" si="60"/>
        <v>S.I.</v>
      </c>
      <c r="N62" s="234"/>
      <c r="O62" s="63"/>
      <c r="P62" s="63"/>
      <c r="Q62" s="284" t="str">
        <f t="shared" si="61"/>
        <v>S.I.</v>
      </c>
      <c r="R62" s="233"/>
      <c r="S62" s="65"/>
      <c r="T62" s="65"/>
      <c r="U62" s="283" t="str">
        <f t="shared" si="62"/>
        <v>S.I.</v>
      </c>
      <c r="V62" s="232"/>
      <c r="W62" s="66"/>
      <c r="X62" s="66"/>
      <c r="Y62" s="282" t="str">
        <f t="shared" si="63"/>
        <v>S.I.</v>
      </c>
      <c r="Z62" s="440"/>
      <c r="AA62" s="441"/>
      <c r="AB62" s="441"/>
      <c r="AC62" s="484" t="str">
        <f t="shared" si="64"/>
        <v>S.I.</v>
      </c>
      <c r="AD62" s="446"/>
      <c r="AE62" s="447"/>
      <c r="AF62" s="447"/>
      <c r="AG62" s="485" t="str">
        <f t="shared" si="65"/>
        <v>S.I.</v>
      </c>
      <c r="AH62" s="452"/>
      <c r="AI62" s="453"/>
      <c r="AJ62" s="453"/>
      <c r="AK62" s="486" t="str">
        <f t="shared" si="66"/>
        <v>S.I.</v>
      </c>
      <c r="AL62" s="58"/>
      <c r="AM62" s="67"/>
    </row>
    <row r="63" spans="1:39" ht="118.5" customHeight="1">
      <c r="A63" s="124" t="s">
        <v>1004</v>
      </c>
      <c r="B63" s="200" t="s">
        <v>1079</v>
      </c>
      <c r="C63" s="124">
        <v>1931</v>
      </c>
      <c r="D63" s="158" t="s">
        <v>1078</v>
      </c>
      <c r="E63" s="111" t="s">
        <v>129</v>
      </c>
      <c r="F63" s="212"/>
      <c r="G63" s="59"/>
      <c r="H63" s="59"/>
      <c r="I63" s="281" t="str">
        <f t="shared" si="59"/>
        <v>S.I.</v>
      </c>
      <c r="J63" s="235"/>
      <c r="K63" s="61"/>
      <c r="L63" s="61"/>
      <c r="M63" s="285" t="str">
        <f t="shared" si="60"/>
        <v>S.I.</v>
      </c>
      <c r="N63" s="234"/>
      <c r="O63" s="63"/>
      <c r="P63" s="63"/>
      <c r="Q63" s="284" t="str">
        <f t="shared" si="61"/>
        <v>S.I.</v>
      </c>
      <c r="R63" s="233"/>
      <c r="S63" s="65"/>
      <c r="T63" s="65"/>
      <c r="U63" s="283" t="str">
        <f t="shared" si="62"/>
        <v>S.I.</v>
      </c>
      <c r="V63" s="232"/>
      <c r="W63" s="66"/>
      <c r="X63" s="66"/>
      <c r="Y63" s="282" t="str">
        <f t="shared" si="63"/>
        <v>S.I.</v>
      </c>
      <c r="Z63" s="440"/>
      <c r="AA63" s="441"/>
      <c r="AB63" s="441"/>
      <c r="AC63" s="484" t="str">
        <f t="shared" si="64"/>
        <v>S.I.</v>
      </c>
      <c r="AD63" s="446"/>
      <c r="AE63" s="447"/>
      <c r="AF63" s="447"/>
      <c r="AG63" s="485" t="str">
        <f t="shared" si="65"/>
        <v>S.I.</v>
      </c>
      <c r="AH63" s="452"/>
      <c r="AI63" s="453"/>
      <c r="AJ63" s="453"/>
      <c r="AK63" s="486" t="str">
        <f t="shared" si="66"/>
        <v>S.I.</v>
      </c>
      <c r="AL63" s="58"/>
      <c r="AM63" s="67"/>
    </row>
    <row r="64" spans="1:39" ht="123.75" customHeight="1">
      <c r="A64" s="124" t="s">
        <v>1005</v>
      </c>
      <c r="B64" s="200" t="s">
        <v>1080</v>
      </c>
      <c r="C64" s="124">
        <v>1932</v>
      </c>
      <c r="D64" s="158" t="s">
        <v>655</v>
      </c>
      <c r="E64" s="111" t="s">
        <v>129</v>
      </c>
      <c r="F64" s="212"/>
      <c r="G64" s="59"/>
      <c r="H64" s="59"/>
      <c r="I64" s="281" t="str">
        <f t="shared" si="59"/>
        <v>S.I.</v>
      </c>
      <c r="J64" s="235"/>
      <c r="K64" s="61"/>
      <c r="L64" s="61"/>
      <c r="M64" s="285" t="str">
        <f t="shared" si="60"/>
        <v>S.I.</v>
      </c>
      <c r="N64" s="234"/>
      <c r="O64" s="63"/>
      <c r="P64" s="63"/>
      <c r="Q64" s="284" t="str">
        <f t="shared" si="61"/>
        <v>S.I.</v>
      </c>
      <c r="R64" s="233"/>
      <c r="S64" s="65"/>
      <c r="T64" s="65"/>
      <c r="U64" s="283" t="str">
        <f t="shared" si="62"/>
        <v>S.I.</v>
      </c>
      <c r="V64" s="232"/>
      <c r="W64" s="66"/>
      <c r="X64" s="66"/>
      <c r="Y64" s="282" t="str">
        <f t="shared" si="63"/>
        <v>S.I.</v>
      </c>
      <c r="Z64" s="440"/>
      <c r="AA64" s="441"/>
      <c r="AB64" s="441"/>
      <c r="AC64" s="484" t="str">
        <f t="shared" si="64"/>
        <v>S.I.</v>
      </c>
      <c r="AD64" s="446"/>
      <c r="AE64" s="447"/>
      <c r="AF64" s="447"/>
      <c r="AG64" s="485" t="str">
        <f t="shared" si="65"/>
        <v>S.I.</v>
      </c>
      <c r="AH64" s="452"/>
      <c r="AI64" s="453"/>
      <c r="AJ64" s="453"/>
      <c r="AK64" s="486" t="str">
        <f t="shared" si="66"/>
        <v>S.I.</v>
      </c>
      <c r="AL64" s="58"/>
      <c r="AM64" s="67"/>
    </row>
    <row r="65" spans="1:39" ht="109.5" customHeight="1">
      <c r="A65" s="124" t="s">
        <v>1006</v>
      </c>
      <c r="B65" s="200" t="s">
        <v>1069</v>
      </c>
      <c r="C65" s="124">
        <v>1926</v>
      </c>
      <c r="D65" s="127" t="s">
        <v>201</v>
      </c>
      <c r="E65" s="103" t="s">
        <v>129</v>
      </c>
      <c r="F65" s="212"/>
      <c r="G65" s="59"/>
      <c r="H65" s="59"/>
      <c r="I65" s="219" t="str">
        <f>IF(AND(F65="DISPONIBLE"),G65/H65,IF(AND(F65="NO DISPONIBLE"),"N.D.","S.I."))</f>
        <v>S.I.</v>
      </c>
      <c r="J65" s="235"/>
      <c r="K65" s="61"/>
      <c r="L65" s="61"/>
      <c r="M65" s="225" t="str">
        <f>IF(AND(J65="DISPONIBLE"),K65/L65,IF(AND(J65="NO DISPONIBLE"),"N.D.","S.I."))</f>
        <v>S.I.</v>
      </c>
      <c r="N65" s="234"/>
      <c r="O65" s="63"/>
      <c r="P65" s="63"/>
      <c r="Q65" s="228" t="str">
        <f>IF(AND(N65="DISPONIBLE"),O65/P65,IF(AND(N65="NO DISPONIBLE"),"N.D.","S.I."))</f>
        <v>S.I.</v>
      </c>
      <c r="R65" s="233"/>
      <c r="S65" s="65"/>
      <c r="T65" s="65"/>
      <c r="U65" s="223" t="str">
        <f>IF(AND(R65="DISPONIBLE"),S65/T65,IF(AND(R65="NO DISPONIBLE"),"N.D.","S.I."))</f>
        <v>S.I.</v>
      </c>
      <c r="V65" s="232"/>
      <c r="W65" s="66"/>
      <c r="X65" s="66"/>
      <c r="Y65" s="230" t="str">
        <f>IF(AND(V65="DISPONIBLE"),W65/X65,IF(AND(V65="NO DISPONIBLE"),"N.D.","S.I."))</f>
        <v>S.I.</v>
      </c>
      <c r="Z65" s="440"/>
      <c r="AA65" s="441"/>
      <c r="AB65" s="441"/>
      <c r="AC65" s="443" t="str">
        <f>IF(AND(Z65="DISPONIBLE"),AA65/AB65,IF(AND(Z65="NO DISPONIBLE"),"N.D.","S.I."))</f>
        <v>S.I.</v>
      </c>
      <c r="AD65" s="446"/>
      <c r="AE65" s="447"/>
      <c r="AF65" s="447"/>
      <c r="AG65" s="449" t="str">
        <f>IF(AND(AD65="DISPONIBLE"),AE65/AF65,IF(AND(AD65="NO DISPONIBLE"),"N.D.","S.I."))</f>
        <v>S.I.</v>
      </c>
      <c r="AH65" s="452"/>
      <c r="AI65" s="453"/>
      <c r="AJ65" s="453"/>
      <c r="AK65" s="455" t="str">
        <f>IF(AND(AH65="DISPONIBLE"),AI65/AJ65,IF(AND(AH65="NO DISPONIBLE"),"N.D.","S.I."))</f>
        <v>S.I.</v>
      </c>
      <c r="AL65" s="58"/>
      <c r="AM65" s="67"/>
    </row>
    <row r="66" spans="1:39" ht="120" customHeight="1">
      <c r="A66" s="124" t="s">
        <v>1007</v>
      </c>
      <c r="B66" s="200" t="s">
        <v>1070</v>
      </c>
      <c r="C66" s="124">
        <v>1927</v>
      </c>
      <c r="D66" s="127" t="s">
        <v>201</v>
      </c>
      <c r="E66" s="103" t="s">
        <v>129</v>
      </c>
      <c r="F66" s="212"/>
      <c r="G66" s="59"/>
      <c r="H66" s="59"/>
      <c r="I66" s="219" t="str">
        <f>IF(AND(F66="DISPONIBLE"),G66/H66,IF(AND(F66="NO DISPONIBLE"),"N.D.","S.I."))</f>
        <v>S.I.</v>
      </c>
      <c r="J66" s="235"/>
      <c r="K66" s="61"/>
      <c r="L66" s="61"/>
      <c r="M66" s="225" t="str">
        <f>IF(AND(J66="DISPONIBLE"),K66/L66,IF(AND(J66="NO DISPONIBLE"),"N.D.","S.I."))</f>
        <v>S.I.</v>
      </c>
      <c r="N66" s="234"/>
      <c r="O66" s="63"/>
      <c r="P66" s="63"/>
      <c r="Q66" s="228" t="str">
        <f>IF(AND(N66="DISPONIBLE"),O66/P66,IF(AND(N66="NO DISPONIBLE"),"N.D.","S.I."))</f>
        <v>S.I.</v>
      </c>
      <c r="R66" s="233"/>
      <c r="S66" s="65"/>
      <c r="T66" s="65"/>
      <c r="U66" s="223" t="str">
        <f>IF(AND(R66="DISPONIBLE"),S66/T66,IF(AND(R66="NO DISPONIBLE"),"N.D.","S.I."))</f>
        <v>S.I.</v>
      </c>
      <c r="V66" s="232"/>
      <c r="W66" s="66"/>
      <c r="X66" s="66"/>
      <c r="Y66" s="230" t="str">
        <f>IF(AND(V66="DISPONIBLE"),W66/X66,IF(AND(V66="NO DISPONIBLE"),"N.D.","S.I."))</f>
        <v>S.I.</v>
      </c>
      <c r="Z66" s="440"/>
      <c r="AA66" s="441"/>
      <c r="AB66" s="441"/>
      <c r="AC66" s="443" t="str">
        <f>IF(AND(Z66="DISPONIBLE"),AA66/AB66,IF(AND(Z66="NO DISPONIBLE"),"N.D.","S.I."))</f>
        <v>S.I.</v>
      </c>
      <c r="AD66" s="446"/>
      <c r="AE66" s="447"/>
      <c r="AF66" s="447"/>
      <c r="AG66" s="449" t="str">
        <f>IF(AND(AD66="DISPONIBLE"),AE66/AF66,IF(AND(AD66="NO DISPONIBLE"),"N.D.","S.I."))</f>
        <v>S.I.</v>
      </c>
      <c r="AH66" s="452"/>
      <c r="AI66" s="453"/>
      <c r="AJ66" s="453"/>
      <c r="AK66" s="455" t="str">
        <f>IF(AND(AH66="DISPONIBLE"),AI66/AJ66,IF(AND(AH66="NO DISPONIBLE"),"N.D.","S.I."))</f>
        <v>S.I.</v>
      </c>
      <c r="AL66" s="58"/>
      <c r="AM66" s="67"/>
    </row>
    <row r="67" spans="1:39" s="177" customFormat="1" ht="120.75" customHeight="1">
      <c r="A67" s="124" t="s">
        <v>1008</v>
      </c>
      <c r="B67" s="134" t="s">
        <v>1068</v>
      </c>
      <c r="C67" s="405">
        <v>1925</v>
      </c>
      <c r="D67" s="117" t="s">
        <v>110</v>
      </c>
      <c r="E67" s="103" t="s">
        <v>160</v>
      </c>
      <c r="F67" s="212"/>
      <c r="G67" s="59"/>
      <c r="H67" s="59"/>
      <c r="I67" s="219" t="str">
        <f>IF(AND(F67="DISPONIBLE"),G67/H67,IF(AND(F67="NO DISPONIBLE"),"N.D.","S.I."))</f>
        <v>S.I.</v>
      </c>
      <c r="J67" s="235"/>
      <c r="K67" s="61"/>
      <c r="L67" s="61"/>
      <c r="M67" s="225" t="str">
        <f>IF(AND(J67="DISPONIBLE"),K67/L67,IF(AND(J67="NO DISPONIBLE"),"N.D.","S.I."))</f>
        <v>S.I.</v>
      </c>
      <c r="N67" s="234"/>
      <c r="O67" s="63"/>
      <c r="P67" s="63"/>
      <c r="Q67" s="228" t="str">
        <f>IF(AND(N67="DISPONIBLE"),O67/P67,IF(AND(N67="NO DISPONIBLE"),"N.D.","S.I."))</f>
        <v>S.I.</v>
      </c>
      <c r="R67" s="233"/>
      <c r="S67" s="65"/>
      <c r="T67" s="65"/>
      <c r="U67" s="223" t="str">
        <f>IF(AND(R67="DISPONIBLE"),S67/T67,IF(AND(R67="NO DISPONIBLE"),"N.D.","S.I."))</f>
        <v>S.I.</v>
      </c>
      <c r="V67" s="232"/>
      <c r="W67" s="66"/>
      <c r="X67" s="66"/>
      <c r="Y67" s="230" t="str">
        <f>IF(AND(V67="DISPONIBLE"),W67/X67,IF(AND(V67="NO DISPONIBLE"),"N.D.","S.I."))</f>
        <v>S.I.</v>
      </c>
      <c r="Z67" s="440"/>
      <c r="AA67" s="441"/>
      <c r="AB67" s="441"/>
      <c r="AC67" s="443" t="str">
        <f>IF(AND(Z67="DISPONIBLE"),AA67/AB67,IF(AND(Z67="NO DISPONIBLE"),"N.D.","S.I."))</f>
        <v>S.I.</v>
      </c>
      <c r="AD67" s="446"/>
      <c r="AE67" s="447"/>
      <c r="AF67" s="447"/>
      <c r="AG67" s="449" t="str">
        <f>IF(AND(AD67="DISPONIBLE"),AE67/AF67,IF(AND(AD67="NO DISPONIBLE"),"N.D.","S.I."))</f>
        <v>S.I.</v>
      </c>
      <c r="AH67" s="452"/>
      <c r="AI67" s="453"/>
      <c r="AJ67" s="453"/>
      <c r="AK67" s="455" t="str">
        <f>IF(AND(AH67="DISPONIBLE"),AI67/AJ67,IF(AND(AH67="NO DISPONIBLE"),"N.D.","S.I."))</f>
        <v>S.I.</v>
      </c>
      <c r="AL67" s="99"/>
    </row>
    <row r="68" spans="1:39" ht="108.75" customHeight="1">
      <c r="A68" s="124" t="s">
        <v>1009</v>
      </c>
      <c r="B68" s="201" t="s">
        <v>1085</v>
      </c>
      <c r="C68" s="124">
        <v>1933</v>
      </c>
      <c r="D68" s="158" t="s">
        <v>1082</v>
      </c>
      <c r="E68" s="111" t="s">
        <v>129</v>
      </c>
      <c r="F68" s="212"/>
      <c r="G68" s="59"/>
      <c r="H68" s="59"/>
      <c r="I68" s="281" t="str">
        <f t="shared" ref="I68:I70" si="67">IF(AND(F68="DISPONIBLE"),G68/H68,IF(AND(F68="NO DISPONIBLE"),"N.D.","S.I."))</f>
        <v>S.I.</v>
      </c>
      <c r="J68" s="235"/>
      <c r="K68" s="61"/>
      <c r="L68" s="61"/>
      <c r="M68" s="285" t="str">
        <f t="shared" ref="M68:M70" si="68">IF(AND(J68="DISPONIBLE"),K68/L68,IF(AND(J68="NO DISPONIBLE"),"N.D.","S.I."))</f>
        <v>S.I.</v>
      </c>
      <c r="N68" s="234"/>
      <c r="O68" s="63"/>
      <c r="P68" s="63"/>
      <c r="Q68" s="284" t="str">
        <f t="shared" ref="Q68:Q70" si="69">IF(AND(N68="DISPONIBLE"),O68/P68,IF(AND(N68="NO DISPONIBLE"),"N.D.","S.I."))</f>
        <v>S.I.</v>
      </c>
      <c r="R68" s="233"/>
      <c r="S68" s="65"/>
      <c r="T68" s="65"/>
      <c r="U68" s="283" t="str">
        <f t="shared" ref="U68:U70" si="70">IF(AND(R68="DISPONIBLE"),S68/T68,IF(AND(R68="NO DISPONIBLE"),"N.D.","S.I."))</f>
        <v>S.I.</v>
      </c>
      <c r="V68" s="232"/>
      <c r="W68" s="66"/>
      <c r="X68" s="66"/>
      <c r="Y68" s="282" t="str">
        <f t="shared" ref="Y68:Y70" si="71">IF(AND(V68="DISPONIBLE"),W68/X68,IF(AND(V68="NO DISPONIBLE"),"N.D.","S.I."))</f>
        <v>S.I.</v>
      </c>
      <c r="Z68" s="440"/>
      <c r="AA68" s="441"/>
      <c r="AB68" s="441"/>
      <c r="AC68" s="484" t="str">
        <f t="shared" ref="AC68:AC70" si="72">IF(AND(Z68="DISPONIBLE"),AA68/AB68,IF(AND(Z68="NO DISPONIBLE"),"N.D.","S.I."))</f>
        <v>S.I.</v>
      </c>
      <c r="AD68" s="446"/>
      <c r="AE68" s="447"/>
      <c r="AF68" s="447"/>
      <c r="AG68" s="485" t="str">
        <f t="shared" ref="AG68:AG70" si="73">IF(AND(AD68="DISPONIBLE"),AE68/AF68,IF(AND(AD68="NO DISPONIBLE"),"N.D.","S.I."))</f>
        <v>S.I.</v>
      </c>
      <c r="AH68" s="452"/>
      <c r="AI68" s="453"/>
      <c r="AJ68" s="453"/>
      <c r="AK68" s="486" t="str">
        <f t="shared" ref="AK68:AK70" si="74">IF(AND(AH68="DISPONIBLE"),AI68/AJ68,IF(AND(AH68="NO DISPONIBLE"),"N.D.","S.I."))</f>
        <v>S.I.</v>
      </c>
      <c r="AL68" s="58"/>
    </row>
    <row r="69" spans="1:39" ht="124.5" customHeight="1">
      <c r="A69" s="124" t="s">
        <v>1010</v>
      </c>
      <c r="B69" s="201" t="s">
        <v>1087</v>
      </c>
      <c r="C69" s="124">
        <v>1934</v>
      </c>
      <c r="D69" s="158" t="s">
        <v>1083</v>
      </c>
      <c r="E69" s="111" t="s">
        <v>129</v>
      </c>
      <c r="F69" s="212"/>
      <c r="G69" s="59"/>
      <c r="H69" s="59"/>
      <c r="I69" s="281" t="str">
        <f t="shared" si="67"/>
        <v>S.I.</v>
      </c>
      <c r="J69" s="235"/>
      <c r="K69" s="61"/>
      <c r="L69" s="61"/>
      <c r="M69" s="285" t="str">
        <f t="shared" si="68"/>
        <v>S.I.</v>
      </c>
      <c r="N69" s="234"/>
      <c r="O69" s="63"/>
      <c r="P69" s="63"/>
      <c r="Q69" s="284" t="str">
        <f t="shared" si="69"/>
        <v>S.I.</v>
      </c>
      <c r="R69" s="233"/>
      <c r="S69" s="65"/>
      <c r="T69" s="65"/>
      <c r="U69" s="283" t="str">
        <f t="shared" si="70"/>
        <v>S.I.</v>
      </c>
      <c r="V69" s="232"/>
      <c r="W69" s="66"/>
      <c r="X69" s="66"/>
      <c r="Y69" s="282" t="str">
        <f t="shared" si="71"/>
        <v>S.I.</v>
      </c>
      <c r="Z69" s="440"/>
      <c r="AA69" s="441"/>
      <c r="AB69" s="441"/>
      <c r="AC69" s="484" t="str">
        <f t="shared" si="72"/>
        <v>S.I.</v>
      </c>
      <c r="AD69" s="446"/>
      <c r="AE69" s="447"/>
      <c r="AF69" s="447"/>
      <c r="AG69" s="485" t="str">
        <f t="shared" si="73"/>
        <v>S.I.</v>
      </c>
      <c r="AH69" s="452"/>
      <c r="AI69" s="453"/>
      <c r="AJ69" s="453"/>
      <c r="AK69" s="486" t="str">
        <f t="shared" si="74"/>
        <v>S.I.</v>
      </c>
      <c r="AL69" s="58"/>
    </row>
    <row r="70" spans="1:39" ht="134.25" customHeight="1">
      <c r="A70" s="124" t="s">
        <v>1011</v>
      </c>
      <c r="B70" s="201" t="s">
        <v>1088</v>
      </c>
      <c r="C70" s="124">
        <v>1935</v>
      </c>
      <c r="D70" s="158" t="s">
        <v>1084</v>
      </c>
      <c r="E70" s="111" t="s">
        <v>129</v>
      </c>
      <c r="F70" s="212"/>
      <c r="G70" s="59"/>
      <c r="H70" s="59"/>
      <c r="I70" s="281" t="str">
        <f t="shared" si="67"/>
        <v>S.I.</v>
      </c>
      <c r="J70" s="235"/>
      <c r="K70" s="61"/>
      <c r="L70" s="61"/>
      <c r="M70" s="285" t="str">
        <f t="shared" si="68"/>
        <v>S.I.</v>
      </c>
      <c r="N70" s="234"/>
      <c r="O70" s="63"/>
      <c r="P70" s="63"/>
      <c r="Q70" s="284" t="str">
        <f t="shared" si="69"/>
        <v>S.I.</v>
      </c>
      <c r="R70" s="233"/>
      <c r="S70" s="65"/>
      <c r="T70" s="65"/>
      <c r="U70" s="283" t="str">
        <f t="shared" si="70"/>
        <v>S.I.</v>
      </c>
      <c r="V70" s="232"/>
      <c r="W70" s="66"/>
      <c r="X70" s="66"/>
      <c r="Y70" s="282" t="str">
        <f t="shared" si="71"/>
        <v>S.I.</v>
      </c>
      <c r="Z70" s="440"/>
      <c r="AA70" s="441"/>
      <c r="AB70" s="441"/>
      <c r="AC70" s="484" t="str">
        <f t="shared" si="72"/>
        <v>S.I.</v>
      </c>
      <c r="AD70" s="446"/>
      <c r="AE70" s="447"/>
      <c r="AF70" s="447"/>
      <c r="AG70" s="485" t="str">
        <f t="shared" si="73"/>
        <v>S.I.</v>
      </c>
      <c r="AH70" s="452"/>
      <c r="AI70" s="453"/>
      <c r="AJ70" s="453"/>
      <c r="AK70" s="486" t="str">
        <f t="shared" si="74"/>
        <v>S.I.</v>
      </c>
      <c r="AL70" s="58"/>
    </row>
    <row r="71" spans="1:39" ht="124.5" customHeight="1">
      <c r="A71" s="124" t="s">
        <v>1012</v>
      </c>
      <c r="B71" s="399" t="s">
        <v>1091</v>
      </c>
      <c r="C71" s="124">
        <v>1936</v>
      </c>
      <c r="D71" s="103" t="s">
        <v>201</v>
      </c>
      <c r="E71" s="103" t="s">
        <v>112</v>
      </c>
      <c r="F71" s="212"/>
      <c r="G71" s="59"/>
      <c r="H71" s="59"/>
      <c r="I71" s="219" t="s">
        <v>652</v>
      </c>
      <c r="J71" s="235"/>
      <c r="K71" s="61"/>
      <c r="L71" s="61"/>
      <c r="M71" s="225" t="s">
        <v>652</v>
      </c>
      <c r="N71" s="234"/>
      <c r="O71" s="63"/>
      <c r="P71" s="63"/>
      <c r="Q71" s="228" t="s">
        <v>652</v>
      </c>
      <c r="R71" s="233"/>
      <c r="S71" s="65"/>
      <c r="T71" s="65"/>
      <c r="U71" s="223" t="s">
        <v>652</v>
      </c>
      <c r="V71" s="232"/>
      <c r="W71" s="66"/>
      <c r="X71" s="66"/>
      <c r="Y71" s="230" t="s">
        <v>652</v>
      </c>
      <c r="Z71" s="440"/>
      <c r="AA71" s="441"/>
      <c r="AB71" s="441"/>
      <c r="AC71" s="443" t="s">
        <v>652</v>
      </c>
      <c r="AD71" s="446"/>
      <c r="AE71" s="447"/>
      <c r="AF71" s="447"/>
      <c r="AG71" s="449" t="s">
        <v>652</v>
      </c>
      <c r="AH71" s="452"/>
      <c r="AI71" s="453"/>
      <c r="AJ71" s="453"/>
      <c r="AK71" s="455" t="s">
        <v>652</v>
      </c>
      <c r="AL71" s="58"/>
    </row>
    <row r="72" spans="1:39" ht="109.5" customHeight="1">
      <c r="A72" s="124" t="s">
        <v>1013</v>
      </c>
      <c r="B72" s="399" t="s">
        <v>1092</v>
      </c>
      <c r="C72" s="124">
        <v>1937</v>
      </c>
      <c r="D72" s="103" t="s">
        <v>201</v>
      </c>
      <c r="E72" s="103" t="s">
        <v>112</v>
      </c>
      <c r="F72" s="212"/>
      <c r="G72" s="59"/>
      <c r="H72" s="59"/>
      <c r="I72" s="219" t="str">
        <f>IF(AND(F72="DISPONIBLE"),G72/H72*100,IF(AND(F72="NO DISPONIBLE"),"N.D.","S.I."))</f>
        <v>S.I.</v>
      </c>
      <c r="J72" s="235"/>
      <c r="K72" s="61"/>
      <c r="L72" s="61"/>
      <c r="M72" s="225" t="str">
        <f>IF(AND(J72="DISPONIBLE"),K72/L72*100,IF(AND(J72="NO DISPONIBLE"),"N.D.","S.I."))</f>
        <v>S.I.</v>
      </c>
      <c r="N72" s="234"/>
      <c r="O72" s="63"/>
      <c r="P72" s="63"/>
      <c r="Q72" s="228" t="str">
        <f>IF(AND(N72="DISPONIBLE"),O72/P72*100,IF(AND(N72="NO DISPONIBLE"),"N.D.","S.I."))</f>
        <v>S.I.</v>
      </c>
      <c r="R72" s="233"/>
      <c r="S72" s="65"/>
      <c r="T72" s="65"/>
      <c r="U72" s="223" t="str">
        <f>IF(AND(R72="DISPONIBLE"),S72/T72*100,IF(AND(R72="NO DISPONIBLE"),"N.D.","S.I."))</f>
        <v>S.I.</v>
      </c>
      <c r="V72" s="232"/>
      <c r="W72" s="66"/>
      <c r="X72" s="66"/>
      <c r="Y72" s="230" t="str">
        <f>IF(AND(V72="DISPONIBLE"),W72/X72*100,IF(AND(V72="NO DISPONIBLE"),"N.D.","S.I."))</f>
        <v>S.I.</v>
      </c>
      <c r="Z72" s="440"/>
      <c r="AA72" s="441"/>
      <c r="AB72" s="441"/>
      <c r="AC72" s="443" t="str">
        <f>IF(AND(Z72="DISPONIBLE"),AA72/AB72*100,IF(AND(Z72="NO DISPONIBLE"),"N.D.","S.I."))</f>
        <v>S.I.</v>
      </c>
      <c r="AD72" s="446"/>
      <c r="AE72" s="447"/>
      <c r="AF72" s="447"/>
      <c r="AG72" s="449" t="str">
        <f>IF(AND(AD72="DISPONIBLE"),AE72/AF72*100,IF(AND(AD72="NO DISPONIBLE"),"N.D.","S.I."))</f>
        <v>S.I.</v>
      </c>
      <c r="AH72" s="452"/>
      <c r="AI72" s="453"/>
      <c r="AJ72" s="453"/>
      <c r="AK72" s="455" t="str">
        <f>IF(AND(AH72="DISPONIBLE"),AI72/AJ72*100,IF(AND(AH72="NO DISPONIBLE"),"N.D.","S.I."))</f>
        <v>S.I.</v>
      </c>
      <c r="AL72" s="58"/>
    </row>
    <row r="73" spans="1:39">
      <c r="F73" s="161"/>
      <c r="G73" s="161"/>
      <c r="H73" s="277"/>
      <c r="I73" s="278"/>
      <c r="J73" s="161"/>
      <c r="K73" s="161"/>
      <c r="L73" s="279"/>
      <c r="M73" s="278"/>
      <c r="N73" s="161"/>
      <c r="O73" s="161"/>
      <c r="P73" s="279"/>
      <c r="Q73" s="278"/>
      <c r="R73" s="161"/>
      <c r="S73" s="161"/>
      <c r="T73" s="279"/>
      <c r="U73" s="278"/>
      <c r="V73" s="161"/>
      <c r="W73" s="161"/>
      <c r="X73" s="279"/>
      <c r="Y73" s="277"/>
      <c r="Z73" s="161"/>
      <c r="AA73" s="161"/>
      <c r="AB73" s="279"/>
      <c r="AC73" s="277"/>
      <c r="AD73" s="161"/>
      <c r="AE73" s="161"/>
      <c r="AF73" s="279"/>
      <c r="AG73" s="277"/>
      <c r="AH73" s="161"/>
      <c r="AI73" s="161"/>
      <c r="AJ73" s="279"/>
      <c r="AK73" s="277"/>
      <c r="AL73" s="270"/>
    </row>
    <row r="74" spans="1:39">
      <c r="F74" s="161"/>
      <c r="G74" s="161"/>
      <c r="H74" s="277"/>
      <c r="I74" s="278"/>
      <c r="J74" s="161"/>
      <c r="K74" s="161"/>
      <c r="L74" s="279"/>
      <c r="M74" s="278"/>
      <c r="N74" s="161"/>
      <c r="O74" s="161"/>
      <c r="P74" s="279"/>
      <c r="Q74" s="278"/>
      <c r="R74" s="161"/>
      <c r="S74" s="161"/>
      <c r="T74" s="279"/>
      <c r="U74" s="278"/>
      <c r="V74" s="161"/>
      <c r="W74" s="161"/>
      <c r="X74" s="279"/>
      <c r="Y74" s="277"/>
      <c r="Z74" s="161"/>
      <c r="AA74" s="161"/>
      <c r="AB74" s="279"/>
      <c r="AC74" s="277"/>
      <c r="AD74" s="161"/>
      <c r="AE74" s="161"/>
      <c r="AF74" s="279"/>
      <c r="AG74" s="277"/>
      <c r="AH74" s="161"/>
      <c r="AI74" s="161"/>
      <c r="AJ74" s="279"/>
      <c r="AK74" s="277"/>
      <c r="AL74" s="270"/>
    </row>
    <row r="75" spans="1:39">
      <c r="F75" s="161"/>
      <c r="G75" s="161"/>
      <c r="H75" s="277"/>
      <c r="I75" s="278"/>
      <c r="J75" s="161"/>
      <c r="K75" s="161"/>
      <c r="L75" s="279"/>
      <c r="M75" s="278"/>
      <c r="N75" s="161"/>
      <c r="O75" s="161"/>
      <c r="P75" s="279"/>
      <c r="Q75" s="278"/>
      <c r="R75" s="161"/>
      <c r="S75" s="161"/>
      <c r="T75" s="279"/>
      <c r="U75" s="278"/>
      <c r="V75" s="161"/>
      <c r="W75" s="161"/>
      <c r="X75" s="279"/>
      <c r="Y75" s="277"/>
      <c r="Z75" s="161"/>
      <c r="AA75" s="161"/>
      <c r="AB75" s="279"/>
      <c r="AC75" s="277"/>
      <c r="AD75" s="161"/>
      <c r="AE75" s="161"/>
      <c r="AF75" s="279"/>
      <c r="AG75" s="277"/>
      <c r="AH75" s="161"/>
      <c r="AI75" s="161"/>
      <c r="AJ75" s="279"/>
      <c r="AK75" s="277"/>
      <c r="AL75" s="270"/>
    </row>
    <row r="76" spans="1:39">
      <c r="F76" s="161"/>
      <c r="G76" s="161"/>
      <c r="H76" s="277"/>
      <c r="I76" s="278"/>
      <c r="J76" s="161"/>
      <c r="K76" s="161"/>
      <c r="L76" s="279"/>
      <c r="M76" s="278"/>
      <c r="N76" s="161"/>
      <c r="O76" s="161"/>
      <c r="P76" s="279"/>
      <c r="Q76" s="278"/>
      <c r="R76" s="161"/>
      <c r="S76" s="161"/>
      <c r="T76" s="279"/>
      <c r="U76" s="278"/>
      <c r="V76" s="161"/>
      <c r="W76" s="161"/>
      <c r="X76" s="279"/>
      <c r="Y76" s="277"/>
      <c r="Z76" s="161"/>
      <c r="AA76" s="161"/>
      <c r="AB76" s="279"/>
      <c r="AC76" s="277"/>
      <c r="AD76" s="161"/>
      <c r="AE76" s="161"/>
      <c r="AF76" s="279"/>
      <c r="AG76" s="277"/>
      <c r="AH76" s="161"/>
      <c r="AI76" s="161"/>
      <c r="AJ76" s="279"/>
      <c r="AK76" s="277"/>
      <c r="AL76" s="270"/>
    </row>
    <row r="77" spans="1:39">
      <c r="F77" s="161"/>
      <c r="G77" s="161"/>
      <c r="H77" s="277"/>
      <c r="I77" s="278"/>
      <c r="J77" s="161"/>
      <c r="K77" s="161"/>
      <c r="L77" s="279"/>
      <c r="M77" s="278"/>
      <c r="N77" s="161"/>
      <c r="O77" s="161"/>
      <c r="P77" s="279"/>
      <c r="Q77" s="278"/>
      <c r="R77" s="161"/>
      <c r="S77" s="161"/>
      <c r="T77" s="279"/>
      <c r="U77" s="278"/>
      <c r="V77" s="161"/>
      <c r="W77" s="161"/>
      <c r="X77" s="279"/>
      <c r="Y77" s="277"/>
      <c r="Z77" s="161"/>
      <c r="AA77" s="161"/>
      <c r="AB77" s="279"/>
      <c r="AC77" s="277"/>
      <c r="AD77" s="161"/>
      <c r="AE77" s="161"/>
      <c r="AF77" s="279"/>
      <c r="AG77" s="277"/>
      <c r="AH77" s="161"/>
      <c r="AI77" s="161"/>
      <c r="AJ77" s="279"/>
      <c r="AK77" s="277"/>
      <c r="AL77" s="270"/>
    </row>
    <row r="78" spans="1:39">
      <c r="F78" s="161"/>
      <c r="G78" s="161"/>
      <c r="H78" s="277"/>
      <c r="I78" s="278"/>
      <c r="J78" s="161"/>
      <c r="K78" s="161"/>
      <c r="L78" s="279"/>
      <c r="M78" s="278"/>
      <c r="N78" s="161"/>
      <c r="O78" s="161"/>
      <c r="P78" s="279"/>
      <c r="Q78" s="278"/>
      <c r="R78" s="161"/>
      <c r="S78" s="161"/>
      <c r="T78" s="279"/>
      <c r="U78" s="278"/>
      <c r="V78" s="161"/>
      <c r="W78" s="161"/>
      <c r="X78" s="279"/>
      <c r="Y78" s="277"/>
      <c r="Z78" s="161"/>
      <c r="AA78" s="161"/>
      <c r="AB78" s="279"/>
      <c r="AC78" s="277"/>
      <c r="AD78" s="161"/>
      <c r="AE78" s="161"/>
      <c r="AF78" s="279"/>
      <c r="AG78" s="277"/>
      <c r="AH78" s="161"/>
      <c r="AI78" s="161"/>
      <c r="AJ78" s="279"/>
      <c r="AK78" s="277"/>
      <c r="AL78" s="270"/>
    </row>
    <row r="79" spans="1:39">
      <c r="F79" s="161"/>
      <c r="G79" s="161"/>
      <c r="H79" s="277"/>
      <c r="I79" s="278"/>
      <c r="J79" s="161"/>
      <c r="K79" s="161"/>
      <c r="L79" s="279"/>
      <c r="M79" s="278"/>
      <c r="N79" s="161"/>
      <c r="O79" s="161"/>
      <c r="P79" s="279"/>
      <c r="Q79" s="278"/>
      <c r="R79" s="161"/>
      <c r="S79" s="161"/>
      <c r="T79" s="279"/>
      <c r="U79" s="278"/>
      <c r="V79" s="161"/>
      <c r="W79" s="161"/>
      <c r="X79" s="279"/>
      <c r="Y79" s="277"/>
      <c r="Z79" s="161"/>
      <c r="AA79" s="161"/>
      <c r="AB79" s="279"/>
      <c r="AC79" s="277"/>
      <c r="AD79" s="161"/>
      <c r="AE79" s="161"/>
      <c r="AF79" s="279"/>
      <c r="AG79" s="277"/>
      <c r="AH79" s="161"/>
      <c r="AI79" s="161"/>
      <c r="AJ79" s="279"/>
      <c r="AK79" s="277"/>
      <c r="AL79" s="270"/>
    </row>
    <row r="80" spans="1:39">
      <c r="F80" s="161"/>
      <c r="G80" s="161"/>
      <c r="H80" s="277"/>
      <c r="I80" s="278"/>
      <c r="J80" s="161"/>
      <c r="K80" s="161"/>
      <c r="L80" s="279"/>
      <c r="M80" s="278"/>
      <c r="N80" s="161"/>
      <c r="O80" s="161"/>
      <c r="P80" s="279"/>
      <c r="Q80" s="278"/>
      <c r="R80" s="161"/>
      <c r="S80" s="161"/>
      <c r="T80" s="279"/>
      <c r="U80" s="278"/>
      <c r="V80" s="161"/>
      <c r="W80" s="161"/>
      <c r="X80" s="279"/>
      <c r="Y80" s="277"/>
      <c r="Z80" s="161"/>
      <c r="AA80" s="161"/>
      <c r="AB80" s="279"/>
      <c r="AC80" s="277"/>
      <c r="AD80" s="161"/>
      <c r="AE80" s="161"/>
      <c r="AF80" s="279"/>
      <c r="AG80" s="277"/>
      <c r="AH80" s="161"/>
      <c r="AI80" s="161"/>
      <c r="AJ80" s="279"/>
      <c r="AK80" s="277"/>
      <c r="AL80" s="270"/>
    </row>
    <row r="81" spans="1:38">
      <c r="F81" s="161"/>
      <c r="G81" s="161"/>
      <c r="H81" s="277"/>
      <c r="I81" s="278"/>
      <c r="J81" s="161"/>
      <c r="K81" s="161"/>
      <c r="L81" s="279"/>
      <c r="M81" s="278"/>
      <c r="N81" s="161"/>
      <c r="O81" s="161"/>
      <c r="P81" s="279"/>
      <c r="Q81" s="278"/>
      <c r="R81" s="161"/>
      <c r="S81" s="161"/>
      <c r="T81" s="279"/>
      <c r="U81" s="278"/>
      <c r="V81" s="161"/>
      <c r="W81" s="161"/>
      <c r="X81" s="279"/>
      <c r="Y81" s="277"/>
      <c r="Z81" s="161"/>
      <c r="AA81" s="161"/>
      <c r="AB81" s="279"/>
      <c r="AC81" s="277"/>
      <c r="AD81" s="161"/>
      <c r="AE81" s="161"/>
      <c r="AF81" s="279"/>
      <c r="AG81" s="277"/>
      <c r="AH81" s="161"/>
      <c r="AI81" s="161"/>
      <c r="AJ81" s="279"/>
      <c r="AK81" s="277"/>
      <c r="AL81" s="270"/>
    </row>
    <row r="82" spans="1:38">
      <c r="F82" s="161"/>
      <c r="G82" s="161"/>
      <c r="H82" s="277"/>
      <c r="I82" s="278"/>
      <c r="J82" s="161"/>
      <c r="K82" s="161"/>
      <c r="L82" s="279"/>
      <c r="M82" s="278"/>
      <c r="N82" s="161"/>
      <c r="O82" s="161"/>
      <c r="P82" s="279"/>
      <c r="Q82" s="278"/>
      <c r="R82" s="161"/>
      <c r="S82" s="161"/>
      <c r="T82" s="279"/>
      <c r="U82" s="278"/>
      <c r="V82" s="161"/>
      <c r="W82" s="161"/>
      <c r="X82" s="279"/>
      <c r="Y82" s="277"/>
      <c r="Z82" s="161"/>
      <c r="AA82" s="161"/>
      <c r="AB82" s="279"/>
      <c r="AC82" s="277"/>
      <c r="AD82" s="161"/>
      <c r="AE82" s="161"/>
      <c r="AF82" s="279"/>
      <c r="AG82" s="277"/>
      <c r="AH82" s="161"/>
      <c r="AI82" s="161"/>
      <c r="AJ82" s="279"/>
      <c r="AK82" s="277"/>
      <c r="AL82" s="270"/>
    </row>
    <row r="83" spans="1:38">
      <c r="F83" s="161"/>
      <c r="G83" s="161"/>
      <c r="H83" s="277"/>
      <c r="I83" s="278"/>
      <c r="J83" s="161"/>
      <c r="K83" s="161"/>
      <c r="L83" s="279"/>
      <c r="M83" s="278"/>
      <c r="N83" s="161"/>
      <c r="O83" s="161"/>
      <c r="P83" s="279"/>
      <c r="Q83" s="278"/>
      <c r="R83" s="161"/>
      <c r="S83" s="161"/>
      <c r="T83" s="279"/>
      <c r="U83" s="278"/>
      <c r="V83" s="161"/>
      <c r="W83" s="161"/>
      <c r="X83" s="279"/>
      <c r="Y83" s="277"/>
      <c r="Z83" s="161"/>
      <c r="AA83" s="161"/>
      <c r="AB83" s="279"/>
      <c r="AC83" s="277"/>
      <c r="AD83" s="161"/>
      <c r="AE83" s="161"/>
      <c r="AF83" s="279"/>
      <c r="AG83" s="277"/>
      <c r="AH83" s="161"/>
      <c r="AI83" s="161"/>
      <c r="AJ83" s="279"/>
      <c r="AK83" s="277"/>
      <c r="AL83" s="270"/>
    </row>
    <row r="84" spans="1:38">
      <c r="F84" s="161"/>
      <c r="G84" s="161"/>
      <c r="H84" s="277"/>
      <c r="I84" s="278"/>
      <c r="J84" s="161"/>
      <c r="K84" s="161"/>
      <c r="L84" s="279"/>
      <c r="M84" s="278"/>
      <c r="N84" s="161"/>
      <c r="O84" s="161"/>
      <c r="P84" s="279"/>
      <c r="Q84" s="278"/>
      <c r="R84" s="161"/>
      <c r="S84" s="161"/>
      <c r="T84" s="279"/>
      <c r="U84" s="278"/>
      <c r="V84" s="161"/>
      <c r="W84" s="161"/>
      <c r="X84" s="279"/>
      <c r="Y84" s="277"/>
      <c r="Z84" s="161"/>
      <c r="AA84" s="161"/>
      <c r="AB84" s="279"/>
      <c r="AC84" s="277"/>
      <c r="AD84" s="161"/>
      <c r="AE84" s="161"/>
      <c r="AF84" s="279"/>
      <c r="AG84" s="277"/>
      <c r="AH84" s="161"/>
      <c r="AI84" s="161"/>
      <c r="AJ84" s="279"/>
      <c r="AK84" s="277"/>
      <c r="AL84" s="270"/>
    </row>
    <row r="85" spans="1:38">
      <c r="F85" s="161"/>
      <c r="G85" s="161"/>
      <c r="H85" s="277"/>
      <c r="I85" s="278"/>
      <c r="J85" s="161"/>
      <c r="K85" s="161"/>
      <c r="L85" s="279"/>
      <c r="M85" s="278"/>
      <c r="N85" s="161"/>
      <c r="O85" s="161"/>
      <c r="P85" s="279"/>
      <c r="Q85" s="278"/>
      <c r="R85" s="161"/>
      <c r="S85" s="161"/>
      <c r="T85" s="279"/>
      <c r="U85" s="278"/>
      <c r="V85" s="161"/>
      <c r="W85" s="161"/>
      <c r="X85" s="279"/>
      <c r="Y85" s="277"/>
      <c r="Z85" s="161"/>
      <c r="AA85" s="161"/>
      <c r="AB85" s="279"/>
      <c r="AC85" s="277"/>
      <c r="AD85" s="161"/>
      <c r="AE85" s="161"/>
      <c r="AF85" s="279"/>
      <c r="AG85" s="277"/>
      <c r="AH85" s="161"/>
      <c r="AI85" s="161"/>
      <c r="AJ85" s="279"/>
      <c r="AK85" s="277"/>
      <c r="AL85" s="270"/>
    </row>
    <row r="86" spans="1:38">
      <c r="F86" s="161"/>
      <c r="G86" s="161"/>
      <c r="H86" s="277"/>
      <c r="I86" s="278"/>
      <c r="J86" s="161"/>
      <c r="K86" s="161"/>
      <c r="L86" s="279"/>
      <c r="M86" s="278"/>
      <c r="N86" s="161"/>
      <c r="O86" s="161"/>
      <c r="P86" s="279"/>
      <c r="Q86" s="278"/>
      <c r="R86" s="161"/>
      <c r="S86" s="161"/>
      <c r="T86" s="279"/>
      <c r="U86" s="278"/>
      <c r="V86" s="161"/>
      <c r="W86" s="161"/>
      <c r="X86" s="279"/>
      <c r="Y86" s="277"/>
      <c r="Z86" s="161"/>
      <c r="AA86" s="161"/>
      <c r="AB86" s="279"/>
      <c r="AC86" s="277"/>
      <c r="AD86" s="161"/>
      <c r="AE86" s="161"/>
      <c r="AF86" s="279"/>
      <c r="AG86" s="277"/>
      <c r="AH86" s="161"/>
      <c r="AI86" s="161"/>
      <c r="AJ86" s="279"/>
      <c r="AK86" s="277"/>
      <c r="AL86" s="270"/>
    </row>
    <row r="87" spans="1:38">
      <c r="F87" s="161"/>
      <c r="G87" s="161"/>
      <c r="H87" s="277"/>
      <c r="I87" s="278"/>
      <c r="J87" s="161"/>
      <c r="K87" s="161"/>
      <c r="L87" s="279"/>
      <c r="M87" s="278"/>
      <c r="N87" s="161"/>
      <c r="O87" s="161"/>
      <c r="P87" s="279"/>
      <c r="Q87" s="278"/>
      <c r="R87" s="161"/>
      <c r="S87" s="161"/>
      <c r="T87" s="279"/>
      <c r="U87" s="278"/>
      <c r="V87" s="161"/>
      <c r="W87" s="161"/>
      <c r="X87" s="279"/>
      <c r="Y87" s="277"/>
      <c r="Z87" s="161"/>
      <c r="AA87" s="161"/>
      <c r="AB87" s="279"/>
      <c r="AC87" s="277"/>
      <c r="AD87" s="161"/>
      <c r="AE87" s="161"/>
      <c r="AF87" s="279"/>
      <c r="AG87" s="277"/>
      <c r="AH87" s="161"/>
      <c r="AI87" s="161"/>
      <c r="AJ87" s="279"/>
      <c r="AK87" s="277"/>
      <c r="AL87" s="270"/>
    </row>
    <row r="88" spans="1:38">
      <c r="F88" s="161"/>
      <c r="G88" s="161"/>
      <c r="H88" s="277"/>
      <c r="I88" s="278"/>
      <c r="J88" s="161"/>
      <c r="K88" s="161"/>
      <c r="L88" s="279"/>
      <c r="M88" s="278"/>
      <c r="N88" s="161"/>
      <c r="O88" s="161"/>
      <c r="P88" s="279"/>
      <c r="Q88" s="278"/>
      <c r="R88" s="161"/>
      <c r="S88" s="161"/>
      <c r="T88" s="279"/>
      <c r="U88" s="278"/>
      <c r="V88" s="161"/>
      <c r="W88" s="161"/>
      <c r="X88" s="279"/>
      <c r="Y88" s="277"/>
      <c r="Z88" s="161"/>
      <c r="AA88" s="161"/>
      <c r="AB88" s="279"/>
      <c r="AC88" s="277"/>
      <c r="AD88" s="161"/>
      <c r="AE88" s="161"/>
      <c r="AF88" s="279"/>
      <c r="AG88" s="277"/>
      <c r="AH88" s="161"/>
      <c r="AI88" s="161"/>
      <c r="AJ88" s="279"/>
      <c r="AK88" s="277"/>
      <c r="AL88" s="270"/>
    </row>
    <row r="89" spans="1:38">
      <c r="F89" s="161"/>
      <c r="G89" s="161"/>
      <c r="H89" s="277"/>
      <c r="I89" s="278"/>
      <c r="J89" s="161"/>
      <c r="K89" s="161"/>
      <c r="L89" s="279"/>
      <c r="M89" s="278"/>
      <c r="N89" s="161"/>
      <c r="O89" s="161"/>
      <c r="P89" s="279"/>
      <c r="Q89" s="278"/>
      <c r="R89" s="161"/>
      <c r="S89" s="161"/>
      <c r="T89" s="279"/>
      <c r="U89" s="278"/>
      <c r="V89" s="161"/>
      <c r="W89" s="161"/>
      <c r="X89" s="279"/>
      <c r="Y89" s="277"/>
      <c r="Z89" s="161"/>
      <c r="AA89" s="161"/>
      <c r="AB89" s="279"/>
      <c r="AC89" s="277"/>
      <c r="AD89" s="161"/>
      <c r="AE89" s="161"/>
      <c r="AF89" s="279"/>
      <c r="AG89" s="277"/>
      <c r="AH89" s="161"/>
      <c r="AI89" s="161"/>
      <c r="AJ89" s="279"/>
      <c r="AK89" s="277"/>
      <c r="AL89" s="270"/>
    </row>
    <row r="90" spans="1:38">
      <c r="F90" s="161"/>
      <c r="G90" s="161"/>
      <c r="H90" s="277"/>
      <c r="I90" s="278"/>
      <c r="J90" s="161"/>
      <c r="K90" s="161"/>
      <c r="L90" s="279"/>
      <c r="M90" s="278"/>
      <c r="N90" s="161"/>
      <c r="O90" s="161"/>
      <c r="P90" s="279"/>
      <c r="Q90" s="278"/>
      <c r="R90" s="161"/>
      <c r="S90" s="161"/>
      <c r="T90" s="279"/>
      <c r="U90" s="278"/>
      <c r="V90" s="161"/>
      <c r="W90" s="161"/>
      <c r="X90" s="279"/>
      <c r="Y90" s="277"/>
      <c r="Z90" s="161"/>
      <c r="AA90" s="161"/>
      <c r="AB90" s="279"/>
      <c r="AC90" s="277"/>
      <c r="AD90" s="161"/>
      <c r="AE90" s="161"/>
      <c r="AF90" s="279"/>
      <c r="AG90" s="277"/>
      <c r="AH90" s="161"/>
      <c r="AI90" s="161"/>
      <c r="AJ90" s="279"/>
      <c r="AK90" s="277"/>
      <c r="AL90" s="270"/>
    </row>
    <row r="91" spans="1:38">
      <c r="F91" s="161"/>
      <c r="G91" s="161"/>
      <c r="H91" s="277"/>
      <c r="I91" s="278"/>
      <c r="J91" s="161"/>
      <c r="K91" s="161"/>
      <c r="L91" s="279"/>
      <c r="M91" s="278"/>
      <c r="N91" s="161"/>
      <c r="O91" s="161"/>
      <c r="P91" s="279"/>
      <c r="Q91" s="278"/>
      <c r="R91" s="161"/>
      <c r="S91" s="161"/>
      <c r="T91" s="279"/>
      <c r="U91" s="278"/>
      <c r="V91" s="161"/>
      <c r="W91" s="161"/>
      <c r="X91" s="279"/>
      <c r="Y91" s="277"/>
      <c r="Z91" s="161"/>
      <c r="AA91" s="161"/>
      <c r="AB91" s="279"/>
      <c r="AC91" s="277"/>
      <c r="AD91" s="161"/>
      <c r="AE91" s="161"/>
      <c r="AF91" s="279"/>
      <c r="AG91" s="277"/>
      <c r="AH91" s="161"/>
      <c r="AI91" s="161"/>
      <c r="AJ91" s="279"/>
      <c r="AK91" s="277"/>
      <c r="AL91" s="270"/>
    </row>
    <row r="92" spans="1:38">
      <c r="A92" s="174"/>
      <c r="F92" s="161"/>
      <c r="G92" s="161"/>
      <c r="H92" s="277"/>
      <c r="I92" s="278"/>
      <c r="J92" s="161"/>
      <c r="K92" s="161"/>
      <c r="L92" s="279"/>
      <c r="M92" s="278"/>
      <c r="N92" s="161"/>
      <c r="O92" s="161"/>
      <c r="P92" s="279"/>
      <c r="Q92" s="278"/>
      <c r="R92" s="161"/>
      <c r="S92" s="161"/>
      <c r="T92" s="279"/>
      <c r="U92" s="278"/>
      <c r="V92" s="161"/>
      <c r="W92" s="161"/>
      <c r="X92" s="279"/>
      <c r="Y92" s="277"/>
      <c r="Z92" s="161"/>
      <c r="AA92" s="161"/>
      <c r="AB92" s="279"/>
      <c r="AC92" s="277"/>
      <c r="AD92" s="161"/>
      <c r="AE92" s="161"/>
      <c r="AF92" s="279"/>
      <c r="AG92" s="277"/>
      <c r="AH92" s="161"/>
      <c r="AI92" s="161"/>
      <c r="AJ92" s="279"/>
      <c r="AK92" s="277"/>
      <c r="AL92" s="270"/>
    </row>
    <row r="93" spans="1:38">
      <c r="F93" s="161"/>
      <c r="G93" s="161"/>
      <c r="H93" s="277"/>
      <c r="I93" s="278"/>
      <c r="J93" s="161"/>
      <c r="K93" s="161"/>
      <c r="L93" s="279"/>
      <c r="M93" s="278"/>
      <c r="N93" s="161"/>
      <c r="O93" s="161"/>
      <c r="P93" s="279"/>
      <c r="Q93" s="278"/>
      <c r="R93" s="161"/>
      <c r="S93" s="161"/>
      <c r="T93" s="279"/>
      <c r="U93" s="278"/>
      <c r="V93" s="161"/>
      <c r="W93" s="161"/>
      <c r="X93" s="279"/>
      <c r="Y93" s="277"/>
      <c r="Z93" s="161"/>
      <c r="AA93" s="161"/>
      <c r="AB93" s="279"/>
      <c r="AC93" s="277"/>
      <c r="AD93" s="161"/>
      <c r="AE93" s="161"/>
      <c r="AF93" s="279"/>
      <c r="AG93" s="277"/>
      <c r="AH93" s="161"/>
      <c r="AI93" s="161"/>
      <c r="AJ93" s="279"/>
      <c r="AK93" s="277"/>
      <c r="AL93" s="270"/>
    </row>
    <row r="94" spans="1:38">
      <c r="F94" s="161"/>
      <c r="G94" s="161"/>
      <c r="H94" s="277"/>
      <c r="I94" s="278"/>
      <c r="J94" s="161"/>
      <c r="K94" s="161"/>
      <c r="L94" s="279"/>
      <c r="M94" s="278"/>
      <c r="N94" s="161"/>
      <c r="O94" s="161"/>
      <c r="P94" s="279"/>
      <c r="Q94" s="278"/>
      <c r="R94" s="161"/>
      <c r="S94" s="161"/>
      <c r="T94" s="279"/>
      <c r="U94" s="278"/>
      <c r="V94" s="161"/>
      <c r="W94" s="161"/>
      <c r="X94" s="279"/>
      <c r="Y94" s="277"/>
      <c r="Z94" s="161"/>
      <c r="AA94" s="161"/>
      <c r="AB94" s="279"/>
      <c r="AC94" s="277"/>
      <c r="AD94" s="161"/>
      <c r="AE94" s="161"/>
      <c r="AF94" s="279"/>
      <c r="AG94" s="277"/>
      <c r="AH94" s="161"/>
      <c r="AI94" s="161"/>
      <c r="AJ94" s="279"/>
      <c r="AK94" s="277"/>
      <c r="AL94" s="270"/>
    </row>
    <row r="95" spans="1:38">
      <c r="F95" s="161"/>
      <c r="G95" s="161"/>
      <c r="H95" s="277"/>
      <c r="I95" s="278"/>
      <c r="J95" s="161"/>
      <c r="K95" s="161"/>
      <c r="L95" s="279"/>
      <c r="M95" s="278"/>
      <c r="N95" s="161"/>
      <c r="O95" s="161"/>
      <c r="P95" s="279"/>
      <c r="Q95" s="278"/>
      <c r="R95" s="161"/>
      <c r="S95" s="161"/>
      <c r="T95" s="279"/>
      <c r="U95" s="278"/>
      <c r="V95" s="161"/>
      <c r="W95" s="161"/>
      <c r="X95" s="279"/>
      <c r="Y95" s="277"/>
      <c r="Z95" s="161"/>
      <c r="AA95" s="161"/>
      <c r="AB95" s="279"/>
      <c r="AC95" s="277"/>
      <c r="AD95" s="161"/>
      <c r="AE95" s="161"/>
      <c r="AF95" s="279"/>
      <c r="AG95" s="277"/>
      <c r="AH95" s="161"/>
      <c r="AI95" s="161"/>
      <c r="AJ95" s="279"/>
      <c r="AK95" s="277"/>
      <c r="AL95" s="270"/>
    </row>
    <row r="96" spans="1:38">
      <c r="F96" s="161"/>
      <c r="G96" s="161"/>
      <c r="H96" s="277"/>
      <c r="I96" s="278"/>
      <c r="J96" s="161"/>
      <c r="K96" s="161"/>
      <c r="L96" s="279"/>
      <c r="M96" s="278"/>
      <c r="N96" s="161"/>
      <c r="O96" s="161"/>
      <c r="P96" s="279"/>
      <c r="Q96" s="278"/>
      <c r="R96" s="161"/>
      <c r="S96" s="161"/>
      <c r="T96" s="279"/>
      <c r="U96" s="278"/>
      <c r="V96" s="161"/>
      <c r="W96" s="161"/>
      <c r="X96" s="279"/>
      <c r="Y96" s="277"/>
      <c r="Z96" s="161"/>
      <c r="AA96" s="161"/>
      <c r="AB96" s="279"/>
      <c r="AC96" s="277"/>
      <c r="AD96" s="161"/>
      <c r="AE96" s="161"/>
      <c r="AF96" s="279"/>
      <c r="AG96" s="277"/>
      <c r="AH96" s="161"/>
      <c r="AI96" s="161"/>
      <c r="AJ96" s="279"/>
      <c r="AK96" s="277"/>
      <c r="AL96" s="270"/>
    </row>
    <row r="97" spans="6:38" s="2" customFormat="1">
      <c r="F97" s="161"/>
      <c r="G97" s="161"/>
      <c r="H97" s="277"/>
      <c r="I97" s="278"/>
      <c r="J97" s="161"/>
      <c r="K97" s="161"/>
      <c r="L97" s="279"/>
      <c r="M97" s="278"/>
      <c r="N97" s="161"/>
      <c r="O97" s="161"/>
      <c r="P97" s="279"/>
      <c r="Q97" s="278"/>
      <c r="R97" s="161"/>
      <c r="S97" s="161"/>
      <c r="T97" s="279"/>
      <c r="U97" s="278"/>
      <c r="V97" s="161"/>
      <c r="W97" s="161"/>
      <c r="X97" s="279"/>
      <c r="Y97" s="277"/>
      <c r="Z97" s="161"/>
      <c r="AA97" s="161"/>
      <c r="AB97" s="279"/>
      <c r="AC97" s="277"/>
      <c r="AD97" s="161"/>
      <c r="AE97" s="161"/>
      <c r="AF97" s="279"/>
      <c r="AG97" s="277"/>
      <c r="AH97" s="161"/>
      <c r="AI97" s="161"/>
      <c r="AJ97" s="279"/>
      <c r="AK97" s="277"/>
      <c r="AL97" s="270"/>
    </row>
    <row r="98" spans="6:38" s="2" customFormat="1">
      <c r="F98" s="161"/>
      <c r="G98" s="161"/>
      <c r="H98" s="277"/>
      <c r="I98" s="278"/>
      <c r="J98" s="161"/>
      <c r="K98" s="161"/>
      <c r="L98" s="279"/>
      <c r="M98" s="278"/>
      <c r="N98" s="161"/>
      <c r="O98" s="161"/>
      <c r="P98" s="279"/>
      <c r="Q98" s="278"/>
      <c r="R98" s="161"/>
      <c r="S98" s="161"/>
      <c r="T98" s="279"/>
      <c r="U98" s="278"/>
      <c r="V98" s="161"/>
      <c r="W98" s="161"/>
      <c r="X98" s="279"/>
      <c r="Y98" s="277"/>
      <c r="Z98" s="161"/>
      <c r="AA98" s="161"/>
      <c r="AB98" s="279"/>
      <c r="AC98" s="277"/>
      <c r="AD98" s="161"/>
      <c r="AE98" s="161"/>
      <c r="AF98" s="279"/>
      <c r="AG98" s="277"/>
      <c r="AH98" s="161"/>
      <c r="AI98" s="161"/>
      <c r="AJ98" s="279"/>
      <c r="AK98" s="277"/>
      <c r="AL98" s="270"/>
    </row>
    <row r="99" spans="6:38" s="2" customFormat="1">
      <c r="F99" s="161"/>
      <c r="G99" s="161"/>
      <c r="H99" s="277"/>
      <c r="I99" s="278"/>
      <c r="J99" s="161"/>
      <c r="K99" s="161"/>
      <c r="L99" s="279"/>
      <c r="M99" s="278"/>
      <c r="N99" s="161"/>
      <c r="O99" s="161"/>
      <c r="P99" s="279"/>
      <c r="Q99" s="278"/>
      <c r="R99" s="161"/>
      <c r="S99" s="161"/>
      <c r="T99" s="279"/>
      <c r="U99" s="278"/>
      <c r="V99" s="161"/>
      <c r="W99" s="161"/>
      <c r="X99" s="279"/>
      <c r="Y99" s="277"/>
      <c r="Z99" s="161"/>
      <c r="AA99" s="161"/>
      <c r="AB99" s="279"/>
      <c r="AC99" s="277"/>
      <c r="AD99" s="161"/>
      <c r="AE99" s="161"/>
      <c r="AF99" s="279"/>
      <c r="AG99" s="277"/>
      <c r="AH99" s="161"/>
      <c r="AI99" s="161"/>
      <c r="AJ99" s="279"/>
      <c r="AK99" s="277"/>
      <c r="AL99" s="270"/>
    </row>
    <row r="100" spans="6:38" s="2" customFormat="1">
      <c r="F100" s="161"/>
      <c r="G100" s="161"/>
      <c r="H100" s="277"/>
      <c r="I100" s="278"/>
      <c r="J100" s="161"/>
      <c r="K100" s="161"/>
      <c r="L100" s="279"/>
      <c r="M100" s="278"/>
      <c r="N100" s="161"/>
      <c r="O100" s="161"/>
      <c r="P100" s="279"/>
      <c r="Q100" s="278"/>
      <c r="R100" s="161"/>
      <c r="S100" s="161"/>
      <c r="T100" s="279"/>
      <c r="U100" s="278"/>
      <c r="V100" s="161"/>
      <c r="W100" s="161"/>
      <c r="X100" s="279"/>
      <c r="Y100" s="277"/>
      <c r="Z100" s="161"/>
      <c r="AA100" s="161"/>
      <c r="AB100" s="279"/>
      <c r="AC100" s="277"/>
      <c r="AD100" s="161"/>
      <c r="AE100" s="161"/>
      <c r="AF100" s="279"/>
      <c r="AG100" s="277"/>
      <c r="AH100" s="161"/>
      <c r="AI100" s="161"/>
      <c r="AJ100" s="279"/>
      <c r="AK100" s="277"/>
      <c r="AL100" s="270"/>
    </row>
    <row r="101" spans="6:38" s="2" customFormat="1">
      <c r="F101" s="161"/>
      <c r="G101" s="161"/>
      <c r="H101" s="277"/>
      <c r="I101" s="278"/>
      <c r="J101" s="161"/>
      <c r="K101" s="161"/>
      <c r="L101" s="279"/>
      <c r="M101" s="278"/>
      <c r="N101" s="161"/>
      <c r="O101" s="161"/>
      <c r="P101" s="279"/>
      <c r="Q101" s="278"/>
      <c r="R101" s="161"/>
      <c r="S101" s="161"/>
      <c r="T101" s="279"/>
      <c r="U101" s="278"/>
      <c r="V101" s="161"/>
      <c r="W101" s="161"/>
      <c r="X101" s="279"/>
      <c r="Y101" s="277"/>
      <c r="Z101" s="161"/>
      <c r="AA101" s="161"/>
      <c r="AB101" s="279"/>
      <c r="AC101" s="277"/>
      <c r="AD101" s="161"/>
      <c r="AE101" s="161"/>
      <c r="AF101" s="279"/>
      <c r="AG101" s="277"/>
      <c r="AH101" s="161"/>
      <c r="AI101" s="161"/>
      <c r="AJ101" s="279"/>
      <c r="AK101" s="277"/>
      <c r="AL101" s="270"/>
    </row>
    <row r="102" spans="6:38" s="2" customFormat="1">
      <c r="F102" s="161"/>
      <c r="G102" s="161"/>
      <c r="H102" s="277"/>
      <c r="I102" s="278"/>
      <c r="J102" s="161"/>
      <c r="K102" s="161"/>
      <c r="L102" s="279"/>
      <c r="M102" s="278"/>
      <c r="N102" s="161"/>
      <c r="O102" s="161"/>
      <c r="P102" s="279"/>
      <c r="Q102" s="278"/>
      <c r="R102" s="161"/>
      <c r="S102" s="161"/>
      <c r="T102" s="279"/>
      <c r="U102" s="278"/>
      <c r="V102" s="161"/>
      <c r="W102" s="161"/>
      <c r="X102" s="279"/>
      <c r="Y102" s="277"/>
      <c r="Z102" s="161"/>
      <c r="AA102" s="161"/>
      <c r="AB102" s="279"/>
      <c r="AC102" s="277"/>
      <c r="AD102" s="161"/>
      <c r="AE102" s="161"/>
      <c r="AF102" s="279"/>
      <c r="AG102" s="277"/>
      <c r="AH102" s="161"/>
      <c r="AI102" s="161"/>
      <c r="AJ102" s="279"/>
      <c r="AK102" s="277"/>
      <c r="AL102" s="270"/>
    </row>
    <row r="103" spans="6:38" s="2" customFormat="1">
      <c r="F103" s="161"/>
      <c r="G103" s="161"/>
      <c r="H103" s="277"/>
      <c r="I103" s="278"/>
      <c r="J103" s="161"/>
      <c r="K103" s="161"/>
      <c r="L103" s="279"/>
      <c r="M103" s="278"/>
      <c r="N103" s="161"/>
      <c r="O103" s="161"/>
      <c r="P103" s="279"/>
      <c r="Q103" s="278"/>
      <c r="R103" s="161"/>
      <c r="S103" s="161"/>
      <c r="T103" s="279"/>
      <c r="U103" s="278"/>
      <c r="V103" s="161"/>
      <c r="W103" s="161"/>
      <c r="X103" s="279"/>
      <c r="Y103" s="277"/>
      <c r="Z103" s="161"/>
      <c r="AA103" s="161"/>
      <c r="AB103" s="279"/>
      <c r="AC103" s="277"/>
      <c r="AD103" s="161"/>
      <c r="AE103" s="161"/>
      <c r="AF103" s="279"/>
      <c r="AG103" s="277"/>
      <c r="AH103" s="161"/>
      <c r="AI103" s="161"/>
      <c r="AJ103" s="279"/>
      <c r="AK103" s="277"/>
      <c r="AL103" s="270"/>
    </row>
    <row r="104" spans="6:38" s="2" customFormat="1">
      <c r="F104" s="161"/>
      <c r="G104" s="161"/>
      <c r="H104" s="277"/>
      <c r="I104" s="278"/>
      <c r="J104" s="161"/>
      <c r="K104" s="161"/>
      <c r="L104" s="279"/>
      <c r="M104" s="278"/>
      <c r="N104" s="161"/>
      <c r="O104" s="161"/>
      <c r="P104" s="279"/>
      <c r="Q104" s="278"/>
      <c r="R104" s="161"/>
      <c r="S104" s="161"/>
      <c r="T104" s="279"/>
      <c r="U104" s="278"/>
      <c r="V104" s="161"/>
      <c r="W104" s="161"/>
      <c r="X104" s="279"/>
      <c r="Y104" s="277"/>
      <c r="Z104" s="161"/>
      <c r="AA104" s="161"/>
      <c r="AB104" s="279"/>
      <c r="AC104" s="277"/>
      <c r="AD104" s="161"/>
      <c r="AE104" s="161"/>
      <c r="AF104" s="279"/>
      <c r="AG104" s="277"/>
      <c r="AH104" s="161"/>
      <c r="AI104" s="161"/>
      <c r="AJ104" s="279"/>
      <c r="AK104" s="277"/>
      <c r="AL104" s="270"/>
    </row>
    <row r="105" spans="6:38" s="2" customFormat="1">
      <c r="F105" s="161"/>
      <c r="G105" s="161"/>
      <c r="H105" s="277"/>
      <c r="I105" s="278"/>
      <c r="J105" s="161"/>
      <c r="K105" s="161"/>
      <c r="L105" s="279"/>
      <c r="M105" s="278"/>
      <c r="N105" s="161"/>
      <c r="O105" s="161"/>
      <c r="P105" s="279"/>
      <c r="Q105" s="278"/>
      <c r="R105" s="161"/>
      <c r="S105" s="161"/>
      <c r="T105" s="279"/>
      <c r="U105" s="278"/>
      <c r="V105" s="161"/>
      <c r="W105" s="161"/>
      <c r="X105" s="279"/>
      <c r="Y105" s="277"/>
      <c r="Z105" s="161"/>
      <c r="AA105" s="161"/>
      <c r="AB105" s="279"/>
      <c r="AC105" s="277"/>
      <c r="AD105" s="161"/>
      <c r="AE105" s="161"/>
      <c r="AF105" s="279"/>
      <c r="AG105" s="277"/>
      <c r="AH105" s="161"/>
      <c r="AI105" s="161"/>
      <c r="AJ105" s="279"/>
      <c r="AK105" s="277"/>
      <c r="AL105" s="270"/>
    </row>
    <row r="106" spans="6:38" s="2" customFormat="1">
      <c r="F106" s="161"/>
      <c r="G106" s="161"/>
      <c r="H106" s="277"/>
      <c r="I106" s="278"/>
      <c r="J106" s="161"/>
      <c r="K106" s="161"/>
      <c r="L106" s="279"/>
      <c r="M106" s="278"/>
      <c r="N106" s="161"/>
      <c r="O106" s="161"/>
      <c r="P106" s="279"/>
      <c r="Q106" s="278"/>
      <c r="R106" s="161"/>
      <c r="S106" s="161"/>
      <c r="T106" s="279"/>
      <c r="U106" s="278"/>
      <c r="V106" s="161"/>
      <c r="W106" s="161"/>
      <c r="X106" s="279"/>
      <c r="Y106" s="277"/>
      <c r="Z106" s="161"/>
      <c r="AA106" s="161"/>
      <c r="AB106" s="279"/>
      <c r="AC106" s="277"/>
      <c r="AD106" s="161"/>
      <c r="AE106" s="161"/>
      <c r="AF106" s="279"/>
      <c r="AG106" s="277"/>
      <c r="AH106" s="161"/>
      <c r="AI106" s="161"/>
      <c r="AJ106" s="279"/>
      <c r="AK106" s="277"/>
      <c r="AL106" s="270"/>
    </row>
    <row r="107" spans="6:38" s="2" customFormat="1">
      <c r="F107" s="161"/>
      <c r="G107" s="161"/>
      <c r="H107" s="277"/>
      <c r="I107" s="278"/>
      <c r="J107" s="161"/>
      <c r="K107" s="161"/>
      <c r="L107" s="279"/>
      <c r="M107" s="278"/>
      <c r="N107" s="161"/>
      <c r="O107" s="161"/>
      <c r="P107" s="279"/>
      <c r="Q107" s="278"/>
      <c r="R107" s="161"/>
      <c r="S107" s="161"/>
      <c r="T107" s="279"/>
      <c r="U107" s="278"/>
      <c r="V107" s="161"/>
      <c r="W107" s="161"/>
      <c r="X107" s="279"/>
      <c r="Y107" s="277"/>
      <c r="Z107" s="161"/>
      <c r="AA107" s="161"/>
      <c r="AB107" s="279"/>
      <c r="AC107" s="277"/>
      <c r="AD107" s="161"/>
      <c r="AE107" s="161"/>
      <c r="AF107" s="279"/>
      <c r="AG107" s="277"/>
      <c r="AH107" s="161"/>
      <c r="AI107" s="161"/>
      <c r="AJ107" s="279"/>
      <c r="AK107" s="277"/>
      <c r="AL107" s="270"/>
    </row>
    <row r="108" spans="6:38" s="2" customFormat="1">
      <c r="F108" s="161"/>
      <c r="G108" s="161"/>
      <c r="H108" s="277"/>
      <c r="I108" s="278"/>
      <c r="J108" s="161"/>
      <c r="K108" s="161"/>
      <c r="L108" s="279"/>
      <c r="M108" s="278"/>
      <c r="N108" s="161"/>
      <c r="O108" s="161"/>
      <c r="P108" s="279"/>
      <c r="Q108" s="278"/>
      <c r="R108" s="161"/>
      <c r="S108" s="161"/>
      <c r="T108" s="279"/>
      <c r="U108" s="278"/>
      <c r="V108" s="161"/>
      <c r="W108" s="161"/>
      <c r="X108" s="279"/>
      <c r="Y108" s="277"/>
      <c r="Z108" s="161"/>
      <c r="AA108" s="161"/>
      <c r="AB108" s="279"/>
      <c r="AC108" s="277"/>
      <c r="AD108" s="161"/>
      <c r="AE108" s="161"/>
      <c r="AF108" s="279"/>
      <c r="AG108" s="277"/>
      <c r="AH108" s="161"/>
      <c r="AI108" s="161"/>
      <c r="AJ108" s="279"/>
      <c r="AK108" s="277"/>
      <c r="AL108" s="270"/>
    </row>
    <row r="109" spans="6:38" s="2" customFormat="1">
      <c r="F109" s="161"/>
      <c r="G109" s="161"/>
      <c r="H109" s="277"/>
      <c r="I109" s="278"/>
      <c r="J109" s="161"/>
      <c r="K109" s="161"/>
      <c r="L109" s="279"/>
      <c r="M109" s="278"/>
      <c r="N109" s="161"/>
      <c r="O109" s="161"/>
      <c r="P109" s="279"/>
      <c r="Q109" s="278"/>
      <c r="R109" s="161"/>
      <c r="S109" s="161"/>
      <c r="T109" s="279"/>
      <c r="U109" s="278"/>
      <c r="V109" s="161"/>
      <c r="W109" s="161"/>
      <c r="X109" s="279"/>
      <c r="Y109" s="277"/>
      <c r="Z109" s="161"/>
      <c r="AA109" s="161"/>
      <c r="AB109" s="279"/>
      <c r="AC109" s="277"/>
      <c r="AD109" s="161"/>
      <c r="AE109" s="161"/>
      <c r="AF109" s="279"/>
      <c r="AG109" s="277"/>
      <c r="AH109" s="161"/>
      <c r="AI109" s="161"/>
      <c r="AJ109" s="279"/>
      <c r="AK109" s="277"/>
      <c r="AL109" s="270"/>
    </row>
    <row r="110" spans="6:38" s="2" customFormat="1">
      <c r="F110" s="161"/>
      <c r="G110" s="161"/>
      <c r="H110" s="277"/>
      <c r="I110" s="278"/>
      <c r="J110" s="161"/>
      <c r="K110" s="161"/>
      <c r="L110" s="279"/>
      <c r="M110" s="278"/>
      <c r="N110" s="161"/>
      <c r="O110" s="161"/>
      <c r="P110" s="279"/>
      <c r="Q110" s="278"/>
      <c r="R110" s="161"/>
      <c r="S110" s="161"/>
      <c r="T110" s="279"/>
      <c r="U110" s="278"/>
      <c r="V110" s="161"/>
      <c r="W110" s="161"/>
      <c r="X110" s="279"/>
      <c r="Y110" s="277"/>
      <c r="Z110" s="161"/>
      <c r="AA110" s="161"/>
      <c r="AB110" s="279"/>
      <c r="AC110" s="277"/>
      <c r="AD110" s="161"/>
      <c r="AE110" s="161"/>
      <c r="AF110" s="279"/>
      <c r="AG110" s="277"/>
      <c r="AH110" s="161"/>
      <c r="AI110" s="161"/>
      <c r="AJ110" s="279"/>
      <c r="AK110" s="277"/>
      <c r="AL110" s="270"/>
    </row>
    <row r="111" spans="6:38" s="2" customFormat="1">
      <c r="F111" s="161"/>
      <c r="G111" s="161"/>
      <c r="H111" s="277"/>
      <c r="I111" s="278"/>
      <c r="J111" s="161"/>
      <c r="K111" s="161"/>
      <c r="L111" s="279"/>
      <c r="M111" s="278"/>
      <c r="N111" s="161"/>
      <c r="O111" s="161"/>
      <c r="P111" s="279"/>
      <c r="Q111" s="278"/>
      <c r="R111" s="161"/>
      <c r="S111" s="161"/>
      <c r="T111" s="279"/>
      <c r="U111" s="278"/>
      <c r="V111" s="161"/>
      <c r="W111" s="161"/>
      <c r="X111" s="279"/>
      <c r="Y111" s="277"/>
      <c r="Z111" s="161"/>
      <c r="AA111" s="161"/>
      <c r="AB111" s="279"/>
      <c r="AC111" s="277"/>
      <c r="AD111" s="161"/>
      <c r="AE111" s="161"/>
      <c r="AF111" s="279"/>
      <c r="AG111" s="277"/>
      <c r="AH111" s="161"/>
      <c r="AI111" s="161"/>
      <c r="AJ111" s="279"/>
      <c r="AK111" s="277"/>
      <c r="AL111" s="270"/>
    </row>
    <row r="112" spans="6:38" s="2" customFormat="1">
      <c r="F112" s="161"/>
      <c r="G112" s="161"/>
      <c r="H112" s="277"/>
      <c r="I112" s="278"/>
      <c r="J112" s="161"/>
      <c r="K112" s="161"/>
      <c r="L112" s="279"/>
      <c r="M112" s="278"/>
      <c r="N112" s="161"/>
      <c r="O112" s="161"/>
      <c r="P112" s="279"/>
      <c r="Q112" s="278"/>
      <c r="R112" s="161"/>
      <c r="S112" s="161"/>
      <c r="T112" s="279"/>
      <c r="U112" s="278"/>
      <c r="V112" s="161"/>
      <c r="W112" s="161"/>
      <c r="X112" s="279"/>
      <c r="Y112" s="277"/>
      <c r="Z112" s="161"/>
      <c r="AA112" s="161"/>
      <c r="AB112" s="279"/>
      <c r="AC112" s="277"/>
      <c r="AD112" s="161"/>
      <c r="AE112" s="161"/>
      <c r="AF112" s="279"/>
      <c r="AG112" s="277"/>
      <c r="AH112" s="161"/>
      <c r="AI112" s="161"/>
      <c r="AJ112" s="279"/>
      <c r="AK112" s="277"/>
      <c r="AL112" s="270"/>
    </row>
    <row r="113" spans="6:38" s="2" customFormat="1">
      <c r="F113" s="161"/>
      <c r="G113" s="161"/>
      <c r="H113" s="277"/>
      <c r="I113" s="278"/>
      <c r="J113" s="161"/>
      <c r="K113" s="161"/>
      <c r="L113" s="279"/>
      <c r="M113" s="278"/>
      <c r="N113" s="161"/>
      <c r="O113" s="161"/>
      <c r="P113" s="279"/>
      <c r="Q113" s="278"/>
      <c r="R113" s="161"/>
      <c r="S113" s="161"/>
      <c r="T113" s="279"/>
      <c r="U113" s="278"/>
      <c r="V113" s="161"/>
      <c r="W113" s="161"/>
      <c r="X113" s="279"/>
      <c r="Y113" s="277"/>
      <c r="Z113" s="161"/>
      <c r="AA113" s="161"/>
      <c r="AB113" s="279"/>
      <c r="AC113" s="277"/>
      <c r="AD113" s="161"/>
      <c r="AE113" s="161"/>
      <c r="AF113" s="279"/>
      <c r="AG113" s="277"/>
      <c r="AH113" s="161"/>
      <c r="AI113" s="161"/>
      <c r="AJ113" s="279"/>
      <c r="AK113" s="277"/>
      <c r="AL113" s="270"/>
    </row>
    <row r="114" spans="6:38" s="2" customFormat="1">
      <c r="F114" s="161"/>
      <c r="G114" s="161"/>
      <c r="H114" s="277"/>
      <c r="I114" s="278"/>
      <c r="J114" s="161"/>
      <c r="K114" s="161"/>
      <c r="L114" s="279"/>
      <c r="M114" s="278"/>
      <c r="N114" s="161"/>
      <c r="O114" s="161"/>
      <c r="P114" s="279"/>
      <c r="Q114" s="278"/>
      <c r="R114" s="161"/>
      <c r="S114" s="161"/>
      <c r="T114" s="279"/>
      <c r="U114" s="278"/>
      <c r="V114" s="161"/>
      <c r="W114" s="161"/>
      <c r="X114" s="279"/>
      <c r="Y114" s="277"/>
      <c r="Z114" s="161"/>
      <c r="AA114" s="161"/>
      <c r="AB114" s="279"/>
      <c r="AC114" s="277"/>
      <c r="AD114" s="161"/>
      <c r="AE114" s="161"/>
      <c r="AF114" s="279"/>
      <c r="AG114" s="277"/>
      <c r="AH114" s="161"/>
      <c r="AI114" s="161"/>
      <c r="AJ114" s="279"/>
      <c r="AK114" s="277"/>
      <c r="AL114" s="270"/>
    </row>
    <row r="115" spans="6:38" s="2" customFormat="1">
      <c r="F115" s="161"/>
      <c r="G115" s="161"/>
      <c r="H115" s="277"/>
      <c r="I115" s="278"/>
      <c r="J115" s="161"/>
      <c r="K115" s="161"/>
      <c r="L115" s="279"/>
      <c r="M115" s="278"/>
      <c r="N115" s="161"/>
      <c r="O115" s="161"/>
      <c r="P115" s="279"/>
      <c r="Q115" s="278"/>
      <c r="R115" s="161"/>
      <c r="S115" s="161"/>
      <c r="T115" s="279"/>
      <c r="U115" s="278"/>
      <c r="V115" s="161"/>
      <c r="W115" s="161"/>
      <c r="X115" s="279"/>
      <c r="Y115" s="277"/>
      <c r="Z115" s="161"/>
      <c r="AA115" s="161"/>
      <c r="AB115" s="279"/>
      <c r="AC115" s="277"/>
      <c r="AD115" s="161"/>
      <c r="AE115" s="161"/>
      <c r="AF115" s="279"/>
      <c r="AG115" s="277"/>
      <c r="AH115" s="161"/>
      <c r="AI115" s="161"/>
      <c r="AJ115" s="279"/>
      <c r="AK115" s="277"/>
      <c r="AL115" s="270"/>
    </row>
    <row r="116" spans="6:38" s="2" customFormat="1">
      <c r="F116" s="161"/>
      <c r="G116" s="161"/>
      <c r="H116" s="277"/>
      <c r="I116" s="278"/>
      <c r="J116" s="161"/>
      <c r="K116" s="161"/>
      <c r="L116" s="279"/>
      <c r="M116" s="278"/>
      <c r="N116" s="161"/>
      <c r="O116" s="161"/>
      <c r="P116" s="279"/>
      <c r="Q116" s="278"/>
      <c r="R116" s="161"/>
      <c r="S116" s="161"/>
      <c r="T116" s="279"/>
      <c r="U116" s="278"/>
      <c r="V116" s="161"/>
      <c r="W116" s="161"/>
      <c r="X116" s="279"/>
      <c r="Y116" s="277"/>
      <c r="Z116" s="161"/>
      <c r="AA116" s="161"/>
      <c r="AB116" s="279"/>
      <c r="AC116" s="277"/>
      <c r="AD116" s="161"/>
      <c r="AE116" s="161"/>
      <c r="AF116" s="279"/>
      <c r="AG116" s="277"/>
      <c r="AH116" s="161"/>
      <c r="AI116" s="161"/>
      <c r="AJ116" s="279"/>
      <c r="AK116" s="277"/>
      <c r="AL116" s="270"/>
    </row>
    <row r="117" spans="6:38" s="2" customFormat="1">
      <c r="F117" s="161"/>
      <c r="G117" s="161"/>
      <c r="H117" s="277"/>
      <c r="I117" s="278"/>
      <c r="J117" s="161"/>
      <c r="K117" s="161"/>
      <c r="L117" s="279"/>
      <c r="M117" s="278"/>
      <c r="N117" s="161"/>
      <c r="O117" s="161"/>
      <c r="P117" s="279"/>
      <c r="Q117" s="278"/>
      <c r="R117" s="161"/>
      <c r="S117" s="161"/>
      <c r="T117" s="279"/>
      <c r="U117" s="278"/>
      <c r="V117" s="161"/>
      <c r="W117" s="161"/>
      <c r="X117" s="279"/>
      <c r="Y117" s="277"/>
      <c r="Z117" s="161"/>
      <c r="AA117" s="161"/>
      <c r="AB117" s="279"/>
      <c r="AC117" s="277"/>
      <c r="AD117" s="161"/>
      <c r="AE117" s="161"/>
      <c r="AF117" s="279"/>
      <c r="AG117" s="277"/>
      <c r="AH117" s="161"/>
      <c r="AI117" s="161"/>
      <c r="AJ117" s="279"/>
      <c r="AK117" s="277"/>
      <c r="AL117" s="270"/>
    </row>
    <row r="118" spans="6:38" s="2" customFormat="1">
      <c r="F118" s="161"/>
      <c r="G118" s="161"/>
      <c r="H118" s="277"/>
      <c r="I118" s="278"/>
      <c r="J118" s="161"/>
      <c r="K118" s="161"/>
      <c r="L118" s="279"/>
      <c r="M118" s="278"/>
      <c r="N118" s="161"/>
      <c r="O118" s="161"/>
      <c r="P118" s="279"/>
      <c r="Q118" s="278"/>
      <c r="R118" s="161"/>
      <c r="S118" s="161"/>
      <c r="T118" s="279"/>
      <c r="U118" s="278"/>
      <c r="V118" s="161"/>
      <c r="W118" s="161"/>
      <c r="X118" s="279"/>
      <c r="Y118" s="277"/>
      <c r="Z118" s="161"/>
      <c r="AA118" s="161"/>
      <c r="AB118" s="279"/>
      <c r="AC118" s="277"/>
      <c r="AD118" s="161"/>
      <c r="AE118" s="161"/>
      <c r="AF118" s="279"/>
      <c r="AG118" s="277"/>
      <c r="AH118" s="161"/>
      <c r="AI118" s="161"/>
      <c r="AJ118" s="279"/>
      <c r="AK118" s="277"/>
      <c r="AL118" s="270"/>
    </row>
    <row r="119" spans="6:38" s="2" customFormat="1">
      <c r="F119" s="161"/>
      <c r="G119" s="161"/>
      <c r="H119" s="277"/>
      <c r="I119" s="278"/>
      <c r="J119" s="161"/>
      <c r="K119" s="161"/>
      <c r="L119" s="279"/>
      <c r="M119" s="278"/>
      <c r="N119" s="161"/>
      <c r="O119" s="161"/>
      <c r="P119" s="279"/>
      <c r="Q119" s="278"/>
      <c r="R119" s="161"/>
      <c r="S119" s="161"/>
      <c r="T119" s="279"/>
      <c r="U119" s="278"/>
      <c r="V119" s="161"/>
      <c r="W119" s="161"/>
      <c r="X119" s="279"/>
      <c r="Y119" s="277"/>
      <c r="Z119" s="161"/>
      <c r="AA119" s="161"/>
      <c r="AB119" s="279"/>
      <c r="AC119" s="277"/>
      <c r="AD119" s="161"/>
      <c r="AE119" s="161"/>
      <c r="AF119" s="279"/>
      <c r="AG119" s="277"/>
      <c r="AH119" s="161"/>
      <c r="AI119" s="161"/>
      <c r="AJ119" s="279"/>
      <c r="AK119" s="277"/>
      <c r="AL119" s="270"/>
    </row>
    <row r="120" spans="6:38" s="2" customFormat="1">
      <c r="F120" s="161"/>
      <c r="G120" s="161"/>
      <c r="H120" s="277"/>
      <c r="I120" s="278"/>
      <c r="J120" s="161"/>
      <c r="K120" s="161"/>
      <c r="L120" s="279"/>
      <c r="M120" s="278"/>
      <c r="N120" s="161"/>
      <c r="O120" s="161"/>
      <c r="P120" s="279"/>
      <c r="Q120" s="278"/>
      <c r="R120" s="161"/>
      <c r="S120" s="161"/>
      <c r="T120" s="279"/>
      <c r="U120" s="278"/>
      <c r="V120" s="161"/>
      <c r="W120" s="161"/>
      <c r="X120" s="279"/>
      <c r="Y120" s="277"/>
      <c r="Z120" s="161"/>
      <c r="AA120" s="161"/>
      <c r="AB120" s="279"/>
      <c r="AC120" s="277"/>
      <c r="AD120" s="161"/>
      <c r="AE120" s="161"/>
      <c r="AF120" s="279"/>
      <c r="AG120" s="277"/>
      <c r="AH120" s="161"/>
      <c r="AI120" s="161"/>
      <c r="AJ120" s="279"/>
      <c r="AK120" s="277"/>
      <c r="AL120" s="270"/>
    </row>
    <row r="121" spans="6:38" s="2" customFormat="1">
      <c r="F121" s="161"/>
      <c r="G121" s="161"/>
      <c r="H121" s="277"/>
      <c r="I121" s="278"/>
      <c r="J121" s="161"/>
      <c r="K121" s="161"/>
      <c r="L121" s="279"/>
      <c r="M121" s="278"/>
      <c r="N121" s="161"/>
      <c r="O121" s="161"/>
      <c r="P121" s="279"/>
      <c r="Q121" s="278"/>
      <c r="R121" s="161"/>
      <c r="S121" s="161"/>
      <c r="T121" s="279"/>
      <c r="U121" s="278"/>
      <c r="V121" s="161"/>
      <c r="W121" s="161"/>
      <c r="X121" s="279"/>
      <c r="Y121" s="277"/>
      <c r="Z121" s="161"/>
      <c r="AA121" s="161"/>
      <c r="AB121" s="279"/>
      <c r="AC121" s="277"/>
      <c r="AD121" s="161"/>
      <c r="AE121" s="161"/>
      <c r="AF121" s="279"/>
      <c r="AG121" s="277"/>
      <c r="AH121" s="161"/>
      <c r="AI121" s="161"/>
      <c r="AJ121" s="279"/>
      <c r="AK121" s="277"/>
      <c r="AL121" s="270"/>
    </row>
    <row r="122" spans="6:38" s="2" customFormat="1">
      <c r="F122" s="161"/>
      <c r="G122" s="161"/>
      <c r="H122" s="277"/>
      <c r="I122" s="278"/>
      <c r="J122" s="161"/>
      <c r="K122" s="161"/>
      <c r="L122" s="279"/>
      <c r="M122" s="278"/>
      <c r="N122" s="161"/>
      <c r="O122" s="161"/>
      <c r="P122" s="279"/>
      <c r="Q122" s="278"/>
      <c r="R122" s="161"/>
      <c r="S122" s="161"/>
      <c r="T122" s="279"/>
      <c r="U122" s="278"/>
      <c r="V122" s="161"/>
      <c r="W122" s="161"/>
      <c r="X122" s="279"/>
      <c r="Y122" s="277"/>
      <c r="Z122" s="161"/>
      <c r="AA122" s="161"/>
      <c r="AB122" s="279"/>
      <c r="AC122" s="277"/>
      <c r="AD122" s="161"/>
      <c r="AE122" s="161"/>
      <c r="AF122" s="279"/>
      <c r="AG122" s="277"/>
      <c r="AH122" s="161"/>
      <c r="AI122" s="161"/>
      <c r="AJ122" s="279"/>
      <c r="AK122" s="277"/>
      <c r="AL122" s="270"/>
    </row>
    <row r="123" spans="6:38" s="2" customFormat="1">
      <c r="F123" s="161"/>
      <c r="G123" s="161"/>
      <c r="H123" s="277"/>
      <c r="I123" s="278"/>
      <c r="J123" s="161"/>
      <c r="K123" s="161"/>
      <c r="L123" s="279"/>
      <c r="M123" s="278"/>
      <c r="N123" s="161"/>
      <c r="O123" s="161"/>
      <c r="P123" s="279"/>
      <c r="Q123" s="278"/>
      <c r="R123" s="161"/>
      <c r="S123" s="161"/>
      <c r="T123" s="279"/>
      <c r="U123" s="278"/>
      <c r="V123" s="161"/>
      <c r="W123" s="161"/>
      <c r="X123" s="279"/>
      <c r="Y123" s="277"/>
      <c r="Z123" s="161"/>
      <c r="AA123" s="161"/>
      <c r="AB123" s="279"/>
      <c r="AC123" s="277"/>
      <c r="AD123" s="161"/>
      <c r="AE123" s="161"/>
      <c r="AF123" s="279"/>
      <c r="AG123" s="277"/>
      <c r="AH123" s="161"/>
      <c r="AI123" s="161"/>
      <c r="AJ123" s="279"/>
      <c r="AK123" s="277"/>
      <c r="AL123" s="270"/>
    </row>
    <row r="124" spans="6:38" s="2" customFormat="1">
      <c r="F124" s="161"/>
      <c r="G124" s="161"/>
      <c r="H124" s="277"/>
      <c r="I124" s="278"/>
      <c r="J124" s="161"/>
      <c r="K124" s="161"/>
      <c r="L124" s="279"/>
      <c r="M124" s="278"/>
      <c r="N124" s="161"/>
      <c r="O124" s="161"/>
      <c r="P124" s="279"/>
      <c r="Q124" s="278"/>
      <c r="R124" s="161"/>
      <c r="S124" s="161"/>
      <c r="T124" s="279"/>
      <c r="U124" s="278"/>
      <c r="V124" s="161"/>
      <c r="W124" s="161"/>
      <c r="X124" s="279"/>
      <c r="Y124" s="277"/>
      <c r="Z124" s="161"/>
      <c r="AA124" s="161"/>
      <c r="AB124" s="279"/>
      <c r="AC124" s="277"/>
      <c r="AD124" s="161"/>
      <c r="AE124" s="161"/>
      <c r="AF124" s="279"/>
      <c r="AG124" s="277"/>
      <c r="AH124" s="161"/>
      <c r="AI124" s="161"/>
      <c r="AJ124" s="279"/>
      <c r="AK124" s="277"/>
      <c r="AL124" s="270"/>
    </row>
    <row r="125" spans="6:38" s="2" customFormat="1">
      <c r="F125" s="161"/>
      <c r="G125" s="161"/>
      <c r="H125" s="277"/>
      <c r="I125" s="278"/>
      <c r="J125" s="161"/>
      <c r="K125" s="161"/>
      <c r="L125" s="279"/>
      <c r="M125" s="278"/>
      <c r="N125" s="161"/>
      <c r="O125" s="161"/>
      <c r="P125" s="279"/>
      <c r="Q125" s="278"/>
      <c r="R125" s="161"/>
      <c r="S125" s="161"/>
      <c r="T125" s="279"/>
      <c r="U125" s="278"/>
      <c r="V125" s="161"/>
      <c r="W125" s="161"/>
      <c r="X125" s="279"/>
      <c r="Y125" s="277"/>
      <c r="Z125" s="161"/>
      <c r="AA125" s="161"/>
      <c r="AB125" s="279"/>
      <c r="AC125" s="277"/>
      <c r="AD125" s="161"/>
      <c r="AE125" s="161"/>
      <c r="AF125" s="279"/>
      <c r="AG125" s="277"/>
      <c r="AH125" s="161"/>
      <c r="AI125" s="161"/>
      <c r="AJ125" s="279"/>
      <c r="AK125" s="277"/>
      <c r="AL125" s="270"/>
    </row>
    <row r="126" spans="6:38" s="2" customFormat="1">
      <c r="F126" s="161"/>
      <c r="G126" s="161"/>
      <c r="H126" s="277"/>
      <c r="I126" s="278"/>
      <c r="J126" s="161"/>
      <c r="K126" s="161"/>
      <c r="L126" s="279"/>
      <c r="M126" s="278"/>
      <c r="N126" s="161"/>
      <c r="O126" s="161"/>
      <c r="P126" s="279"/>
      <c r="Q126" s="278"/>
      <c r="R126" s="161"/>
      <c r="S126" s="161"/>
      <c r="T126" s="279"/>
      <c r="U126" s="278"/>
      <c r="V126" s="161"/>
      <c r="W126" s="161"/>
      <c r="X126" s="279"/>
      <c r="Y126" s="277"/>
      <c r="Z126" s="161"/>
      <c r="AA126" s="161"/>
      <c r="AB126" s="279"/>
      <c r="AC126" s="277"/>
      <c r="AD126" s="161"/>
      <c r="AE126" s="161"/>
      <c r="AF126" s="279"/>
      <c r="AG126" s="277"/>
      <c r="AH126" s="161"/>
      <c r="AI126" s="161"/>
      <c r="AJ126" s="279"/>
      <c r="AK126" s="277"/>
      <c r="AL126" s="270"/>
    </row>
    <row r="127" spans="6:38" s="2" customFormat="1">
      <c r="F127" s="161"/>
      <c r="G127" s="161"/>
      <c r="H127" s="277"/>
      <c r="I127" s="278"/>
      <c r="J127" s="161"/>
      <c r="K127" s="161"/>
      <c r="L127" s="279"/>
      <c r="M127" s="278"/>
      <c r="N127" s="161"/>
      <c r="O127" s="161"/>
      <c r="P127" s="279"/>
      <c r="Q127" s="278"/>
      <c r="R127" s="161"/>
      <c r="S127" s="161"/>
      <c r="T127" s="279"/>
      <c r="U127" s="278"/>
      <c r="V127" s="161"/>
      <c r="W127" s="161"/>
      <c r="X127" s="279"/>
      <c r="Y127" s="277"/>
      <c r="Z127" s="161"/>
      <c r="AA127" s="161"/>
      <c r="AB127" s="279"/>
      <c r="AC127" s="277"/>
      <c r="AD127" s="161"/>
      <c r="AE127" s="161"/>
      <c r="AF127" s="279"/>
      <c r="AG127" s="277"/>
      <c r="AH127" s="161"/>
      <c r="AI127" s="161"/>
      <c r="AJ127" s="279"/>
      <c r="AK127" s="277"/>
      <c r="AL127" s="270"/>
    </row>
    <row r="128" spans="6:38" s="2" customFormat="1">
      <c r="F128" s="161"/>
      <c r="G128" s="161"/>
      <c r="H128" s="277"/>
      <c r="I128" s="278"/>
      <c r="J128" s="161"/>
      <c r="K128" s="161"/>
      <c r="L128" s="279"/>
      <c r="M128" s="278"/>
      <c r="N128" s="161"/>
      <c r="O128" s="161"/>
      <c r="P128" s="279"/>
      <c r="Q128" s="278"/>
      <c r="R128" s="161"/>
      <c r="S128" s="161"/>
      <c r="T128" s="279"/>
      <c r="U128" s="278"/>
      <c r="V128" s="161"/>
      <c r="W128" s="161"/>
      <c r="X128" s="279"/>
      <c r="Y128" s="277"/>
      <c r="Z128" s="161"/>
      <c r="AA128" s="161"/>
      <c r="AB128" s="279"/>
      <c r="AC128" s="277"/>
      <c r="AD128" s="161"/>
      <c r="AE128" s="161"/>
      <c r="AF128" s="279"/>
      <c r="AG128" s="277"/>
      <c r="AH128" s="161"/>
      <c r="AI128" s="161"/>
      <c r="AJ128" s="279"/>
      <c r="AK128" s="277"/>
      <c r="AL128" s="270"/>
    </row>
    <row r="129" spans="6:38" s="2" customFormat="1">
      <c r="F129" s="161"/>
      <c r="G129" s="161"/>
      <c r="H129" s="277"/>
      <c r="I129" s="278"/>
      <c r="J129" s="161"/>
      <c r="K129" s="161"/>
      <c r="L129" s="279"/>
      <c r="M129" s="278"/>
      <c r="N129" s="161"/>
      <c r="O129" s="161"/>
      <c r="P129" s="279"/>
      <c r="Q129" s="278"/>
      <c r="R129" s="161"/>
      <c r="S129" s="161"/>
      <c r="T129" s="279"/>
      <c r="U129" s="278"/>
      <c r="V129" s="161"/>
      <c r="W129" s="161"/>
      <c r="X129" s="279"/>
      <c r="Y129" s="277"/>
      <c r="Z129" s="161"/>
      <c r="AA129" s="161"/>
      <c r="AB129" s="279"/>
      <c r="AC129" s="277"/>
      <c r="AD129" s="161"/>
      <c r="AE129" s="161"/>
      <c r="AF129" s="279"/>
      <c r="AG129" s="277"/>
      <c r="AH129" s="161"/>
      <c r="AI129" s="161"/>
      <c r="AJ129" s="279"/>
      <c r="AK129" s="277"/>
      <c r="AL129" s="270"/>
    </row>
    <row r="130" spans="6:38" s="2" customFormat="1">
      <c r="F130" s="161"/>
      <c r="G130" s="161"/>
      <c r="H130" s="277"/>
      <c r="I130" s="278"/>
      <c r="J130" s="161"/>
      <c r="K130" s="161"/>
      <c r="L130" s="279"/>
      <c r="M130" s="278"/>
      <c r="N130" s="161"/>
      <c r="O130" s="161"/>
      <c r="P130" s="279"/>
      <c r="Q130" s="278"/>
      <c r="R130" s="161"/>
      <c r="S130" s="161"/>
      <c r="T130" s="279"/>
      <c r="U130" s="278"/>
      <c r="V130" s="161"/>
      <c r="W130" s="161"/>
      <c r="X130" s="279"/>
      <c r="Y130" s="277"/>
      <c r="Z130" s="161"/>
      <c r="AA130" s="161"/>
      <c r="AB130" s="279"/>
      <c r="AC130" s="277"/>
      <c r="AD130" s="161"/>
      <c r="AE130" s="161"/>
      <c r="AF130" s="279"/>
      <c r="AG130" s="277"/>
      <c r="AH130" s="161"/>
      <c r="AI130" s="161"/>
      <c r="AJ130" s="279"/>
      <c r="AK130" s="277"/>
      <c r="AL130" s="270"/>
    </row>
    <row r="131" spans="6:38" s="2" customFormat="1">
      <c r="F131" s="161"/>
      <c r="G131" s="161"/>
      <c r="H131" s="277"/>
      <c r="I131" s="278"/>
      <c r="J131" s="161"/>
      <c r="K131" s="161"/>
      <c r="L131" s="279"/>
      <c r="M131" s="278"/>
      <c r="N131" s="161"/>
      <c r="O131" s="161"/>
      <c r="P131" s="279"/>
      <c r="Q131" s="278"/>
      <c r="R131" s="161"/>
      <c r="S131" s="161"/>
      <c r="T131" s="279"/>
      <c r="U131" s="278"/>
      <c r="V131" s="161"/>
      <c r="W131" s="161"/>
      <c r="X131" s="279"/>
      <c r="Y131" s="277"/>
      <c r="Z131" s="161"/>
      <c r="AA131" s="161"/>
      <c r="AB131" s="279"/>
      <c r="AC131" s="277"/>
      <c r="AD131" s="161"/>
      <c r="AE131" s="161"/>
      <c r="AF131" s="279"/>
      <c r="AG131" s="277"/>
      <c r="AH131" s="161"/>
      <c r="AI131" s="161"/>
      <c r="AJ131" s="279"/>
      <c r="AK131" s="277"/>
      <c r="AL131" s="270"/>
    </row>
    <row r="132" spans="6:38" s="2" customFormat="1">
      <c r="F132" s="161"/>
      <c r="G132" s="161"/>
      <c r="H132" s="277"/>
      <c r="I132" s="278"/>
      <c r="J132" s="161"/>
      <c r="K132" s="161"/>
      <c r="L132" s="279"/>
      <c r="M132" s="278"/>
      <c r="N132" s="161"/>
      <c r="O132" s="161"/>
      <c r="P132" s="279"/>
      <c r="Q132" s="278"/>
      <c r="R132" s="161"/>
      <c r="S132" s="161"/>
      <c r="T132" s="279"/>
      <c r="U132" s="278"/>
      <c r="V132" s="161"/>
      <c r="W132" s="161"/>
      <c r="X132" s="279"/>
      <c r="Y132" s="277"/>
      <c r="Z132" s="161"/>
      <c r="AA132" s="161"/>
      <c r="AB132" s="279"/>
      <c r="AC132" s="277"/>
      <c r="AD132" s="161"/>
      <c r="AE132" s="161"/>
      <c r="AF132" s="279"/>
      <c r="AG132" s="277"/>
      <c r="AH132" s="161"/>
      <c r="AI132" s="161"/>
      <c r="AJ132" s="279"/>
      <c r="AK132" s="277"/>
      <c r="AL132" s="270"/>
    </row>
    <row r="133" spans="6:38" s="2" customFormat="1">
      <c r="F133" s="161"/>
      <c r="G133" s="161"/>
      <c r="H133" s="277"/>
      <c r="I133" s="278"/>
      <c r="J133" s="161"/>
      <c r="K133" s="161"/>
      <c r="L133" s="279"/>
      <c r="M133" s="278"/>
      <c r="N133" s="161"/>
      <c r="O133" s="161"/>
      <c r="P133" s="279"/>
      <c r="Q133" s="278"/>
      <c r="R133" s="161"/>
      <c r="S133" s="161"/>
      <c r="T133" s="279"/>
      <c r="U133" s="278"/>
      <c r="V133" s="161"/>
      <c r="W133" s="161"/>
      <c r="X133" s="279"/>
      <c r="Y133" s="277"/>
      <c r="Z133" s="161"/>
      <c r="AA133" s="161"/>
      <c r="AB133" s="279"/>
      <c r="AC133" s="277"/>
      <c r="AD133" s="161"/>
      <c r="AE133" s="161"/>
      <c r="AF133" s="279"/>
      <c r="AG133" s="277"/>
      <c r="AH133" s="161"/>
      <c r="AI133" s="161"/>
      <c r="AJ133" s="279"/>
      <c r="AK133" s="277"/>
      <c r="AL133" s="270"/>
    </row>
    <row r="134" spans="6:38" s="2" customFormat="1">
      <c r="F134" s="161"/>
      <c r="G134" s="161"/>
      <c r="H134" s="277"/>
      <c r="I134" s="278"/>
      <c r="J134" s="161"/>
      <c r="K134" s="161"/>
      <c r="L134" s="279"/>
      <c r="M134" s="278"/>
      <c r="N134" s="161"/>
      <c r="O134" s="161"/>
      <c r="P134" s="279"/>
      <c r="Q134" s="278"/>
      <c r="R134" s="161"/>
      <c r="S134" s="161"/>
      <c r="T134" s="279"/>
      <c r="U134" s="278"/>
      <c r="V134" s="161"/>
      <c r="W134" s="161"/>
      <c r="X134" s="279"/>
      <c r="Y134" s="277"/>
      <c r="Z134" s="161"/>
      <c r="AA134" s="161"/>
      <c r="AB134" s="279"/>
      <c r="AC134" s="277"/>
      <c r="AD134" s="161"/>
      <c r="AE134" s="161"/>
      <c r="AF134" s="279"/>
      <c r="AG134" s="277"/>
      <c r="AH134" s="161"/>
      <c r="AI134" s="161"/>
      <c r="AJ134" s="279"/>
      <c r="AK134" s="277"/>
      <c r="AL134" s="270"/>
    </row>
    <row r="135" spans="6:38" s="2" customFormat="1">
      <c r="F135" s="161"/>
      <c r="G135" s="161"/>
      <c r="H135" s="277"/>
      <c r="I135" s="278"/>
      <c r="J135" s="161"/>
      <c r="K135" s="161"/>
      <c r="L135" s="279"/>
      <c r="M135" s="278"/>
      <c r="N135" s="161"/>
      <c r="O135" s="161"/>
      <c r="P135" s="279"/>
      <c r="Q135" s="278"/>
      <c r="R135" s="161"/>
      <c r="S135" s="161"/>
      <c r="T135" s="279"/>
      <c r="U135" s="278"/>
      <c r="V135" s="161"/>
      <c r="W135" s="161"/>
      <c r="X135" s="279"/>
      <c r="Y135" s="277"/>
      <c r="Z135" s="161"/>
      <c r="AA135" s="161"/>
      <c r="AB135" s="279"/>
      <c r="AC135" s="277"/>
      <c r="AD135" s="161"/>
      <c r="AE135" s="161"/>
      <c r="AF135" s="279"/>
      <c r="AG135" s="277"/>
      <c r="AH135" s="161"/>
      <c r="AI135" s="161"/>
      <c r="AJ135" s="279"/>
      <c r="AK135" s="277"/>
      <c r="AL135" s="270"/>
    </row>
    <row r="136" spans="6:38" s="2" customFormat="1">
      <c r="F136" s="161"/>
      <c r="G136" s="161"/>
      <c r="H136" s="277"/>
      <c r="I136" s="278"/>
      <c r="J136" s="161"/>
      <c r="K136" s="161"/>
      <c r="L136" s="279"/>
      <c r="M136" s="278"/>
      <c r="N136" s="161"/>
      <c r="O136" s="161"/>
      <c r="P136" s="279"/>
      <c r="Q136" s="278"/>
      <c r="R136" s="161"/>
      <c r="S136" s="161"/>
      <c r="T136" s="279"/>
      <c r="U136" s="278"/>
      <c r="V136" s="161"/>
      <c r="W136" s="161"/>
      <c r="X136" s="279"/>
      <c r="Y136" s="277"/>
      <c r="Z136" s="161"/>
      <c r="AA136" s="161"/>
      <c r="AB136" s="279"/>
      <c r="AC136" s="277"/>
      <c r="AD136" s="161"/>
      <c r="AE136" s="161"/>
      <c r="AF136" s="279"/>
      <c r="AG136" s="277"/>
      <c r="AH136" s="161"/>
      <c r="AI136" s="161"/>
      <c r="AJ136" s="279"/>
      <c r="AK136" s="277"/>
      <c r="AL136" s="270"/>
    </row>
    <row r="137" spans="6:38" s="2" customFormat="1">
      <c r="F137" s="161"/>
      <c r="G137" s="161"/>
      <c r="H137" s="277"/>
      <c r="I137" s="278"/>
      <c r="J137" s="161"/>
      <c r="K137" s="161"/>
      <c r="L137" s="279"/>
      <c r="M137" s="278"/>
      <c r="N137" s="161"/>
      <c r="O137" s="161"/>
      <c r="P137" s="279"/>
      <c r="Q137" s="278"/>
      <c r="R137" s="161"/>
      <c r="S137" s="161"/>
      <c r="T137" s="279"/>
      <c r="U137" s="278"/>
      <c r="V137" s="161"/>
      <c r="W137" s="161"/>
      <c r="X137" s="279"/>
      <c r="Y137" s="277"/>
      <c r="Z137" s="161"/>
      <c r="AA137" s="161"/>
      <c r="AB137" s="279"/>
      <c r="AC137" s="277"/>
      <c r="AD137" s="161"/>
      <c r="AE137" s="161"/>
      <c r="AF137" s="279"/>
      <c r="AG137" s="277"/>
      <c r="AH137" s="161"/>
      <c r="AI137" s="161"/>
      <c r="AJ137" s="279"/>
      <c r="AK137" s="277"/>
      <c r="AL137" s="270"/>
    </row>
    <row r="138" spans="6:38" s="2" customFormat="1">
      <c r="F138" s="161"/>
      <c r="G138" s="161"/>
      <c r="H138" s="277"/>
      <c r="I138" s="278"/>
      <c r="J138" s="161"/>
      <c r="K138" s="161"/>
      <c r="L138" s="279"/>
      <c r="M138" s="278"/>
      <c r="N138" s="161"/>
      <c r="O138" s="161"/>
      <c r="P138" s="279"/>
      <c r="Q138" s="278"/>
      <c r="R138" s="161"/>
      <c r="S138" s="161"/>
      <c r="T138" s="279"/>
      <c r="U138" s="278"/>
      <c r="V138" s="161"/>
      <c r="W138" s="161"/>
      <c r="X138" s="279"/>
      <c r="Y138" s="277"/>
      <c r="Z138" s="161"/>
      <c r="AA138" s="161"/>
      <c r="AB138" s="279"/>
      <c r="AC138" s="277"/>
      <c r="AD138" s="161"/>
      <c r="AE138" s="161"/>
      <c r="AF138" s="279"/>
      <c r="AG138" s="277"/>
      <c r="AH138" s="161"/>
      <c r="AI138" s="161"/>
      <c r="AJ138" s="279"/>
      <c r="AK138" s="277"/>
      <c r="AL138" s="270"/>
    </row>
    <row r="139" spans="6:38" s="2" customFormat="1">
      <c r="F139" s="161"/>
      <c r="G139" s="161"/>
      <c r="H139" s="277"/>
      <c r="I139" s="278"/>
      <c r="J139" s="161"/>
      <c r="K139" s="161"/>
      <c r="L139" s="279"/>
      <c r="M139" s="278"/>
      <c r="N139" s="161"/>
      <c r="O139" s="161"/>
      <c r="P139" s="279"/>
      <c r="Q139" s="278"/>
      <c r="R139" s="161"/>
      <c r="S139" s="161"/>
      <c r="T139" s="279"/>
      <c r="U139" s="278"/>
      <c r="V139" s="161"/>
      <c r="W139" s="161"/>
      <c r="X139" s="279"/>
      <c r="Y139" s="277"/>
      <c r="Z139" s="161"/>
      <c r="AA139" s="161"/>
      <c r="AB139" s="279"/>
      <c r="AC139" s="277"/>
      <c r="AD139" s="161"/>
      <c r="AE139" s="161"/>
      <c r="AF139" s="279"/>
      <c r="AG139" s="277"/>
      <c r="AH139" s="161"/>
      <c r="AI139" s="161"/>
      <c r="AJ139" s="279"/>
      <c r="AK139" s="277"/>
      <c r="AL139" s="270"/>
    </row>
    <row r="140" spans="6:38" s="2" customFormat="1">
      <c r="F140" s="161"/>
      <c r="G140" s="161"/>
      <c r="H140" s="277"/>
      <c r="I140" s="278"/>
      <c r="J140" s="161"/>
      <c r="K140" s="161"/>
      <c r="L140" s="279"/>
      <c r="M140" s="278"/>
      <c r="N140" s="161"/>
      <c r="O140" s="161"/>
      <c r="P140" s="279"/>
      <c r="Q140" s="278"/>
      <c r="R140" s="161"/>
      <c r="S140" s="161"/>
      <c r="T140" s="279"/>
      <c r="U140" s="278"/>
      <c r="V140" s="161"/>
      <c r="W140" s="161"/>
      <c r="X140" s="279"/>
      <c r="Y140" s="277"/>
      <c r="Z140" s="161"/>
      <c r="AA140" s="161"/>
      <c r="AB140" s="279"/>
      <c r="AC140" s="277"/>
      <c r="AD140" s="161"/>
      <c r="AE140" s="161"/>
      <c r="AF140" s="279"/>
      <c r="AG140" s="277"/>
      <c r="AH140" s="161"/>
      <c r="AI140" s="161"/>
      <c r="AJ140" s="279"/>
      <c r="AK140" s="277"/>
      <c r="AL140" s="270"/>
    </row>
    <row r="141" spans="6:38" s="2" customFormat="1">
      <c r="F141" s="161"/>
      <c r="G141" s="161"/>
      <c r="H141" s="277"/>
      <c r="I141" s="278"/>
      <c r="J141" s="161"/>
      <c r="K141" s="161"/>
      <c r="L141" s="279"/>
      <c r="M141" s="278"/>
      <c r="N141" s="161"/>
      <c r="O141" s="161"/>
      <c r="P141" s="279"/>
      <c r="Q141" s="278"/>
      <c r="R141" s="161"/>
      <c r="S141" s="161"/>
      <c r="T141" s="279"/>
      <c r="U141" s="278"/>
      <c r="V141" s="161"/>
      <c r="W141" s="161"/>
      <c r="X141" s="279"/>
      <c r="Y141" s="277"/>
      <c r="Z141" s="161"/>
      <c r="AA141" s="161"/>
      <c r="AB141" s="279"/>
      <c r="AC141" s="277"/>
      <c r="AD141" s="161"/>
      <c r="AE141" s="161"/>
      <c r="AF141" s="279"/>
      <c r="AG141" s="277"/>
      <c r="AH141" s="161"/>
      <c r="AI141" s="161"/>
      <c r="AJ141" s="279"/>
      <c r="AK141" s="277"/>
      <c r="AL141" s="270"/>
    </row>
    <row r="142" spans="6:38" s="2" customFormat="1">
      <c r="F142" s="161"/>
      <c r="G142" s="161"/>
      <c r="H142" s="277"/>
      <c r="I142" s="278"/>
      <c r="J142" s="161"/>
      <c r="K142" s="161"/>
      <c r="L142" s="279"/>
      <c r="M142" s="278"/>
      <c r="N142" s="161"/>
      <c r="O142" s="161"/>
      <c r="P142" s="279"/>
      <c r="Q142" s="278"/>
      <c r="R142" s="161"/>
      <c r="S142" s="161"/>
      <c r="T142" s="279"/>
      <c r="U142" s="278"/>
      <c r="V142" s="161"/>
      <c r="W142" s="161"/>
      <c r="X142" s="279"/>
      <c r="Y142" s="277"/>
      <c r="Z142" s="161"/>
      <c r="AA142" s="161"/>
      <c r="AB142" s="279"/>
      <c r="AC142" s="277"/>
      <c r="AD142" s="161"/>
      <c r="AE142" s="161"/>
      <c r="AF142" s="279"/>
      <c r="AG142" s="277"/>
      <c r="AH142" s="161"/>
      <c r="AI142" s="161"/>
      <c r="AJ142" s="279"/>
      <c r="AK142" s="277"/>
      <c r="AL142" s="270"/>
    </row>
    <row r="143" spans="6:38" s="2" customFormat="1">
      <c r="F143" s="161"/>
      <c r="G143" s="161"/>
      <c r="H143" s="277"/>
      <c r="I143" s="278"/>
      <c r="J143" s="161"/>
      <c r="K143" s="161"/>
      <c r="L143" s="279"/>
      <c r="M143" s="278"/>
      <c r="N143" s="161"/>
      <c r="O143" s="161"/>
      <c r="P143" s="279"/>
      <c r="Q143" s="278"/>
      <c r="R143" s="161"/>
      <c r="S143" s="161"/>
      <c r="T143" s="279"/>
      <c r="U143" s="278"/>
      <c r="V143" s="161"/>
      <c r="W143" s="161"/>
      <c r="X143" s="279"/>
      <c r="Y143" s="277"/>
      <c r="Z143" s="161"/>
      <c r="AA143" s="161"/>
      <c r="AB143" s="279"/>
      <c r="AC143" s="277"/>
      <c r="AD143" s="161"/>
      <c r="AE143" s="161"/>
      <c r="AF143" s="279"/>
      <c r="AG143" s="277"/>
      <c r="AH143" s="161"/>
      <c r="AI143" s="161"/>
      <c r="AJ143" s="279"/>
      <c r="AK143" s="277"/>
      <c r="AL143" s="270"/>
    </row>
    <row r="144" spans="6:38" s="2" customFormat="1">
      <c r="F144" s="161"/>
      <c r="G144" s="161"/>
      <c r="H144" s="277"/>
      <c r="I144" s="278"/>
      <c r="J144" s="161"/>
      <c r="K144" s="161"/>
      <c r="L144" s="279"/>
      <c r="M144" s="278"/>
      <c r="N144" s="161"/>
      <c r="O144" s="161"/>
      <c r="P144" s="279"/>
      <c r="Q144" s="278"/>
      <c r="R144" s="161"/>
      <c r="S144" s="161"/>
      <c r="T144" s="279"/>
      <c r="U144" s="278"/>
      <c r="V144" s="161"/>
      <c r="W144" s="161"/>
      <c r="X144" s="279"/>
      <c r="Y144" s="277"/>
      <c r="Z144" s="161"/>
      <c r="AA144" s="161"/>
      <c r="AB144" s="279"/>
      <c r="AC144" s="277"/>
      <c r="AD144" s="161"/>
      <c r="AE144" s="161"/>
      <c r="AF144" s="279"/>
      <c r="AG144" s="277"/>
      <c r="AH144" s="161"/>
      <c r="AI144" s="161"/>
      <c r="AJ144" s="279"/>
      <c r="AK144" s="277"/>
      <c r="AL144" s="270"/>
    </row>
    <row r="145" spans="6:38" s="2" customFormat="1">
      <c r="F145" s="161"/>
      <c r="G145" s="161"/>
      <c r="H145" s="277"/>
      <c r="I145" s="278"/>
      <c r="J145" s="161"/>
      <c r="K145" s="161"/>
      <c r="L145" s="279"/>
      <c r="M145" s="278"/>
      <c r="N145" s="161"/>
      <c r="O145" s="161"/>
      <c r="P145" s="279"/>
      <c r="Q145" s="278"/>
      <c r="R145" s="161"/>
      <c r="S145" s="161"/>
      <c r="T145" s="279"/>
      <c r="U145" s="278"/>
      <c r="V145" s="161"/>
      <c r="W145" s="161"/>
      <c r="X145" s="279"/>
      <c r="Y145" s="277"/>
      <c r="Z145" s="161"/>
      <c r="AA145" s="161"/>
      <c r="AB145" s="279"/>
      <c r="AC145" s="277"/>
      <c r="AD145" s="161"/>
      <c r="AE145" s="161"/>
      <c r="AF145" s="279"/>
      <c r="AG145" s="277"/>
      <c r="AH145" s="161"/>
      <c r="AI145" s="161"/>
      <c r="AJ145" s="279"/>
      <c r="AK145" s="277"/>
      <c r="AL145" s="270"/>
    </row>
    <row r="146" spans="6:38" s="2" customFormat="1">
      <c r="F146" s="161"/>
      <c r="G146" s="161"/>
      <c r="H146" s="277"/>
      <c r="I146" s="278"/>
      <c r="J146" s="161"/>
      <c r="K146" s="161"/>
      <c r="L146" s="279"/>
      <c r="M146" s="278"/>
      <c r="N146" s="161"/>
      <c r="O146" s="161"/>
      <c r="P146" s="279"/>
      <c r="Q146" s="278"/>
      <c r="R146" s="161"/>
      <c r="S146" s="161"/>
      <c r="T146" s="279"/>
      <c r="U146" s="278"/>
      <c r="V146" s="161"/>
      <c r="W146" s="161"/>
      <c r="X146" s="279"/>
      <c r="Y146" s="277"/>
      <c r="Z146" s="161"/>
      <c r="AA146" s="161"/>
      <c r="AB146" s="279"/>
      <c r="AC146" s="277"/>
      <c r="AD146" s="161"/>
      <c r="AE146" s="161"/>
      <c r="AF146" s="279"/>
      <c r="AG146" s="277"/>
      <c r="AH146" s="161"/>
      <c r="AI146" s="161"/>
      <c r="AJ146" s="279"/>
      <c r="AK146" s="277"/>
      <c r="AL146" s="270"/>
    </row>
    <row r="147" spans="6:38" s="2" customFormat="1">
      <c r="F147" s="161"/>
      <c r="G147" s="161"/>
      <c r="H147" s="277"/>
      <c r="I147" s="278"/>
      <c r="J147" s="161"/>
      <c r="K147" s="161"/>
      <c r="L147" s="279"/>
      <c r="M147" s="278"/>
      <c r="N147" s="161"/>
      <c r="O147" s="161"/>
      <c r="P147" s="279"/>
      <c r="Q147" s="278"/>
      <c r="R147" s="161"/>
      <c r="S147" s="161"/>
      <c r="T147" s="279"/>
      <c r="U147" s="278"/>
      <c r="V147" s="161"/>
      <c r="W147" s="161"/>
      <c r="X147" s="279"/>
      <c r="Y147" s="277"/>
      <c r="Z147" s="161"/>
      <c r="AA147" s="161"/>
      <c r="AB147" s="279"/>
      <c r="AC147" s="277"/>
      <c r="AD147" s="161"/>
      <c r="AE147" s="161"/>
      <c r="AF147" s="279"/>
      <c r="AG147" s="277"/>
      <c r="AH147" s="161"/>
      <c r="AI147" s="161"/>
      <c r="AJ147" s="279"/>
      <c r="AK147" s="277"/>
      <c r="AL147" s="270"/>
    </row>
    <row r="148" spans="6:38" s="2" customFormat="1">
      <c r="F148" s="161"/>
      <c r="G148" s="161"/>
      <c r="H148" s="277"/>
      <c r="I148" s="278"/>
      <c r="J148" s="161"/>
      <c r="K148" s="161"/>
      <c r="L148" s="279"/>
      <c r="M148" s="278"/>
      <c r="N148" s="161"/>
      <c r="O148" s="161"/>
      <c r="P148" s="279"/>
      <c r="Q148" s="278"/>
      <c r="R148" s="161"/>
      <c r="S148" s="161"/>
      <c r="T148" s="279"/>
      <c r="U148" s="278"/>
      <c r="V148" s="161"/>
      <c r="W148" s="161"/>
      <c r="X148" s="279"/>
      <c r="Y148" s="277"/>
      <c r="Z148" s="161"/>
      <c r="AA148" s="161"/>
      <c r="AB148" s="279"/>
      <c r="AC148" s="277"/>
      <c r="AD148" s="161"/>
      <c r="AE148" s="161"/>
      <c r="AF148" s="279"/>
      <c r="AG148" s="277"/>
      <c r="AH148" s="161"/>
      <c r="AI148" s="161"/>
      <c r="AJ148" s="279"/>
      <c r="AK148" s="277"/>
      <c r="AL148" s="270"/>
    </row>
    <row r="149" spans="6:38" s="2" customFormat="1">
      <c r="F149" s="161"/>
      <c r="G149" s="161"/>
      <c r="H149" s="277"/>
      <c r="I149" s="278"/>
      <c r="J149" s="161"/>
      <c r="K149" s="161"/>
      <c r="L149" s="279"/>
      <c r="M149" s="278"/>
      <c r="N149" s="161"/>
      <c r="O149" s="161"/>
      <c r="P149" s="279"/>
      <c r="Q149" s="278"/>
      <c r="R149" s="161"/>
      <c r="S149" s="161"/>
      <c r="T149" s="279"/>
      <c r="U149" s="278"/>
      <c r="V149" s="161"/>
      <c r="W149" s="161"/>
      <c r="X149" s="279"/>
      <c r="Y149" s="277"/>
      <c r="Z149" s="161"/>
      <c r="AA149" s="161"/>
      <c r="AB149" s="279"/>
      <c r="AC149" s="277"/>
      <c r="AD149" s="161"/>
      <c r="AE149" s="161"/>
      <c r="AF149" s="279"/>
      <c r="AG149" s="277"/>
      <c r="AH149" s="161"/>
      <c r="AI149" s="161"/>
      <c r="AJ149" s="279"/>
      <c r="AK149" s="277"/>
      <c r="AL149" s="270"/>
    </row>
    <row r="150" spans="6:38" s="2" customFormat="1">
      <c r="F150" s="161"/>
      <c r="G150" s="161"/>
      <c r="H150" s="277"/>
      <c r="I150" s="278"/>
      <c r="J150" s="161"/>
      <c r="K150" s="161"/>
      <c r="L150" s="279"/>
      <c r="M150" s="278"/>
      <c r="N150" s="161"/>
      <c r="O150" s="161"/>
      <c r="P150" s="279"/>
      <c r="Q150" s="278"/>
      <c r="R150" s="161"/>
      <c r="S150" s="161"/>
      <c r="T150" s="279"/>
      <c r="U150" s="278"/>
      <c r="V150" s="161"/>
      <c r="W150" s="161"/>
      <c r="X150" s="279"/>
      <c r="Y150" s="277"/>
      <c r="Z150" s="161"/>
      <c r="AA150" s="161"/>
      <c r="AB150" s="279"/>
      <c r="AC150" s="277"/>
      <c r="AD150" s="161"/>
      <c r="AE150" s="161"/>
      <c r="AF150" s="279"/>
      <c r="AG150" s="277"/>
      <c r="AH150" s="161"/>
      <c r="AI150" s="161"/>
      <c r="AJ150" s="279"/>
      <c r="AK150" s="277"/>
      <c r="AL150" s="270"/>
    </row>
    <row r="151" spans="6:38" s="2" customFormat="1">
      <c r="F151" s="161"/>
      <c r="G151" s="161"/>
      <c r="H151" s="277"/>
      <c r="I151" s="278"/>
      <c r="J151" s="161"/>
      <c r="K151" s="161"/>
      <c r="L151" s="279"/>
      <c r="M151" s="278"/>
      <c r="N151" s="161"/>
      <c r="O151" s="161"/>
      <c r="P151" s="279"/>
      <c r="Q151" s="278"/>
      <c r="R151" s="161"/>
      <c r="S151" s="161"/>
      <c r="T151" s="279"/>
      <c r="U151" s="278"/>
      <c r="V151" s="161"/>
      <c r="W151" s="161"/>
      <c r="X151" s="279"/>
      <c r="Y151" s="277"/>
      <c r="Z151" s="161"/>
      <c r="AA151" s="161"/>
      <c r="AB151" s="279"/>
      <c r="AC151" s="277"/>
      <c r="AD151" s="161"/>
      <c r="AE151" s="161"/>
      <c r="AF151" s="279"/>
      <c r="AG151" s="277"/>
      <c r="AH151" s="161"/>
      <c r="AI151" s="161"/>
      <c r="AJ151" s="279"/>
      <c r="AK151" s="277"/>
      <c r="AL151" s="270"/>
    </row>
    <row r="152" spans="6:38" s="2" customFormat="1">
      <c r="F152" s="161"/>
      <c r="G152" s="161"/>
      <c r="H152" s="277"/>
      <c r="I152" s="278"/>
      <c r="J152" s="161"/>
      <c r="K152" s="161"/>
      <c r="L152" s="279"/>
      <c r="M152" s="278"/>
      <c r="N152" s="161"/>
      <c r="O152" s="161"/>
      <c r="P152" s="279"/>
      <c r="Q152" s="278"/>
      <c r="R152" s="161"/>
      <c r="S152" s="161"/>
      <c r="T152" s="279"/>
      <c r="U152" s="278"/>
      <c r="V152" s="161"/>
      <c r="W152" s="161"/>
      <c r="X152" s="279"/>
      <c r="Y152" s="277"/>
      <c r="Z152" s="161"/>
      <c r="AA152" s="161"/>
      <c r="AB152" s="279"/>
      <c r="AC152" s="277"/>
      <c r="AD152" s="161"/>
      <c r="AE152" s="161"/>
      <c r="AF152" s="279"/>
      <c r="AG152" s="277"/>
      <c r="AH152" s="161"/>
      <c r="AI152" s="161"/>
      <c r="AJ152" s="279"/>
      <c r="AK152" s="277"/>
      <c r="AL152" s="270"/>
    </row>
    <row r="153" spans="6:38" s="2" customFormat="1">
      <c r="F153" s="161"/>
      <c r="G153" s="161"/>
      <c r="H153" s="277"/>
      <c r="I153" s="278"/>
      <c r="J153" s="161"/>
      <c r="K153" s="161"/>
      <c r="L153" s="279"/>
      <c r="M153" s="278"/>
      <c r="N153" s="161"/>
      <c r="O153" s="161"/>
      <c r="P153" s="279"/>
      <c r="Q153" s="278"/>
      <c r="R153" s="161"/>
      <c r="S153" s="161"/>
      <c r="T153" s="279"/>
      <c r="U153" s="278"/>
      <c r="V153" s="161"/>
      <c r="W153" s="161"/>
      <c r="X153" s="279"/>
      <c r="Y153" s="277"/>
      <c r="Z153" s="161"/>
      <c r="AA153" s="161"/>
      <c r="AB153" s="279"/>
      <c r="AC153" s="277"/>
      <c r="AD153" s="161"/>
      <c r="AE153" s="161"/>
      <c r="AF153" s="279"/>
      <c r="AG153" s="277"/>
      <c r="AH153" s="161"/>
      <c r="AI153" s="161"/>
      <c r="AJ153" s="279"/>
      <c r="AK153" s="277"/>
      <c r="AL153" s="270"/>
    </row>
    <row r="154" spans="6:38" s="2" customFormat="1">
      <c r="F154" s="161"/>
      <c r="G154" s="161"/>
      <c r="H154" s="277"/>
      <c r="I154" s="278"/>
      <c r="J154" s="161"/>
      <c r="K154" s="161"/>
      <c r="L154" s="279"/>
      <c r="M154" s="278"/>
      <c r="N154" s="161"/>
      <c r="O154" s="161"/>
      <c r="P154" s="279"/>
      <c r="Q154" s="278"/>
      <c r="R154" s="161"/>
      <c r="S154" s="161"/>
      <c r="T154" s="279"/>
      <c r="U154" s="278"/>
      <c r="V154" s="161"/>
      <c r="W154" s="161"/>
      <c r="X154" s="279"/>
      <c r="Y154" s="277"/>
      <c r="Z154" s="161"/>
      <c r="AA154" s="161"/>
      <c r="AB154" s="279"/>
      <c r="AC154" s="277"/>
      <c r="AD154" s="161"/>
      <c r="AE154" s="161"/>
      <c r="AF154" s="279"/>
      <c r="AG154" s="277"/>
      <c r="AH154" s="161"/>
      <c r="AI154" s="161"/>
      <c r="AJ154" s="279"/>
      <c r="AK154" s="277"/>
      <c r="AL154" s="270"/>
    </row>
    <row r="155" spans="6:38" s="2" customFormat="1">
      <c r="F155" s="161"/>
      <c r="G155" s="161"/>
      <c r="H155" s="277"/>
      <c r="I155" s="278"/>
      <c r="J155" s="161"/>
      <c r="K155" s="161"/>
      <c r="L155" s="279"/>
      <c r="M155" s="278"/>
      <c r="N155" s="161"/>
      <c r="O155" s="161"/>
      <c r="P155" s="279"/>
      <c r="Q155" s="278"/>
      <c r="R155" s="161"/>
      <c r="S155" s="161"/>
      <c r="T155" s="279"/>
      <c r="U155" s="278"/>
      <c r="V155" s="161"/>
      <c r="W155" s="161"/>
      <c r="X155" s="279"/>
      <c r="Y155" s="277"/>
      <c r="Z155" s="161"/>
      <c r="AA155" s="161"/>
      <c r="AB155" s="279"/>
      <c r="AC155" s="277"/>
      <c r="AD155" s="161"/>
      <c r="AE155" s="161"/>
      <c r="AF155" s="279"/>
      <c r="AG155" s="277"/>
      <c r="AH155" s="161"/>
      <c r="AI155" s="161"/>
      <c r="AJ155" s="279"/>
      <c r="AK155" s="277"/>
      <c r="AL155" s="270"/>
    </row>
    <row r="156" spans="6:38" s="2" customFormat="1">
      <c r="F156" s="161"/>
      <c r="G156" s="161"/>
      <c r="H156" s="277"/>
      <c r="I156" s="278"/>
      <c r="J156" s="161"/>
      <c r="K156" s="161"/>
      <c r="L156" s="279"/>
      <c r="M156" s="278"/>
      <c r="N156" s="161"/>
      <c r="O156" s="161"/>
      <c r="P156" s="279"/>
      <c r="Q156" s="278"/>
      <c r="R156" s="161"/>
      <c r="S156" s="161"/>
      <c r="T156" s="279"/>
      <c r="U156" s="278"/>
      <c r="V156" s="161"/>
      <c r="W156" s="161"/>
      <c r="X156" s="279"/>
      <c r="Y156" s="277"/>
      <c r="Z156" s="161"/>
      <c r="AA156" s="161"/>
      <c r="AB156" s="279"/>
      <c r="AC156" s="277"/>
      <c r="AD156" s="161"/>
      <c r="AE156" s="161"/>
      <c r="AF156" s="279"/>
      <c r="AG156" s="277"/>
      <c r="AH156" s="161"/>
      <c r="AI156" s="161"/>
      <c r="AJ156" s="279"/>
      <c r="AK156" s="277"/>
      <c r="AL156" s="270"/>
    </row>
    <row r="157" spans="6:38" s="2" customFormat="1">
      <c r="F157" s="161"/>
      <c r="G157" s="161"/>
      <c r="H157" s="277"/>
      <c r="I157" s="278"/>
      <c r="J157" s="161"/>
      <c r="K157" s="161"/>
      <c r="L157" s="279"/>
      <c r="M157" s="278"/>
      <c r="N157" s="161"/>
      <c r="O157" s="161"/>
      <c r="P157" s="279"/>
      <c r="Q157" s="278"/>
      <c r="R157" s="161"/>
      <c r="S157" s="161"/>
      <c r="T157" s="279"/>
      <c r="U157" s="278"/>
      <c r="V157" s="161"/>
      <c r="W157" s="161"/>
      <c r="X157" s="279"/>
      <c r="Y157" s="277"/>
      <c r="Z157" s="161"/>
      <c r="AA157" s="161"/>
      <c r="AB157" s="279"/>
      <c r="AC157" s="277"/>
      <c r="AD157" s="161"/>
      <c r="AE157" s="161"/>
      <c r="AF157" s="279"/>
      <c r="AG157" s="277"/>
      <c r="AH157" s="161"/>
      <c r="AI157" s="161"/>
      <c r="AJ157" s="279"/>
      <c r="AK157" s="277"/>
      <c r="AL157" s="270"/>
    </row>
    <row r="158" spans="6:38" s="2" customFormat="1">
      <c r="F158" s="161"/>
      <c r="G158" s="161"/>
      <c r="H158" s="277"/>
      <c r="I158" s="278"/>
      <c r="J158" s="161"/>
      <c r="K158" s="161"/>
      <c r="L158" s="279"/>
      <c r="M158" s="278"/>
      <c r="N158" s="161"/>
      <c r="O158" s="161"/>
      <c r="P158" s="279"/>
      <c r="Q158" s="278"/>
      <c r="R158" s="161"/>
      <c r="S158" s="161"/>
      <c r="T158" s="279"/>
      <c r="U158" s="278"/>
      <c r="V158" s="161"/>
      <c r="W158" s="161"/>
      <c r="X158" s="279"/>
      <c r="Y158" s="277"/>
      <c r="Z158" s="161"/>
      <c r="AA158" s="161"/>
      <c r="AB158" s="279"/>
      <c r="AC158" s="277"/>
      <c r="AD158" s="161"/>
      <c r="AE158" s="161"/>
      <c r="AF158" s="279"/>
      <c r="AG158" s="277"/>
      <c r="AH158" s="161"/>
      <c r="AI158" s="161"/>
      <c r="AJ158" s="279"/>
      <c r="AK158" s="277"/>
      <c r="AL158" s="270"/>
    </row>
    <row r="159" spans="6:38" s="2" customFormat="1">
      <c r="F159" s="161"/>
      <c r="G159" s="161"/>
      <c r="H159" s="277"/>
      <c r="I159" s="278"/>
      <c r="J159" s="161"/>
      <c r="K159" s="161"/>
      <c r="L159" s="279"/>
      <c r="M159" s="278"/>
      <c r="N159" s="161"/>
      <c r="O159" s="161"/>
      <c r="P159" s="279"/>
      <c r="Q159" s="278"/>
      <c r="R159" s="161"/>
      <c r="S159" s="161"/>
      <c r="T159" s="279"/>
      <c r="U159" s="278"/>
      <c r="V159" s="161"/>
      <c r="W159" s="161"/>
      <c r="X159" s="279"/>
      <c r="Y159" s="277"/>
      <c r="Z159" s="161"/>
      <c r="AA159" s="161"/>
      <c r="AB159" s="279"/>
      <c r="AC159" s="277"/>
      <c r="AD159" s="161"/>
      <c r="AE159" s="161"/>
      <c r="AF159" s="279"/>
      <c r="AG159" s="277"/>
      <c r="AH159" s="161"/>
      <c r="AI159" s="161"/>
      <c r="AJ159" s="279"/>
      <c r="AK159" s="277"/>
      <c r="AL159" s="270"/>
    </row>
    <row r="160" spans="6:38" s="2" customFormat="1">
      <c r="F160" s="161"/>
      <c r="G160" s="161"/>
      <c r="H160" s="277"/>
      <c r="I160" s="278"/>
      <c r="J160" s="161"/>
      <c r="K160" s="161"/>
      <c r="L160" s="279"/>
      <c r="M160" s="278"/>
      <c r="N160" s="161"/>
      <c r="O160" s="161"/>
      <c r="P160" s="279"/>
      <c r="Q160" s="278"/>
      <c r="R160" s="161"/>
      <c r="S160" s="161"/>
      <c r="T160" s="279"/>
      <c r="U160" s="278"/>
      <c r="V160" s="161"/>
      <c r="W160" s="161"/>
      <c r="X160" s="279"/>
      <c r="Y160" s="277"/>
      <c r="Z160" s="161"/>
      <c r="AA160" s="161"/>
      <c r="AB160" s="279"/>
      <c r="AC160" s="277"/>
      <c r="AD160" s="161"/>
      <c r="AE160" s="161"/>
      <c r="AF160" s="279"/>
      <c r="AG160" s="277"/>
      <c r="AH160" s="161"/>
      <c r="AI160" s="161"/>
      <c r="AJ160" s="279"/>
      <c r="AK160" s="277"/>
      <c r="AL160" s="270"/>
    </row>
    <row r="161" spans="6:38" s="2" customFormat="1">
      <c r="F161" s="161"/>
      <c r="G161" s="161"/>
      <c r="H161" s="277"/>
      <c r="I161" s="278"/>
      <c r="J161" s="161"/>
      <c r="K161" s="161"/>
      <c r="L161" s="279"/>
      <c r="M161" s="278"/>
      <c r="N161" s="161"/>
      <c r="O161" s="161"/>
      <c r="P161" s="279"/>
      <c r="Q161" s="278"/>
      <c r="R161" s="161"/>
      <c r="S161" s="161"/>
      <c r="T161" s="279"/>
      <c r="U161" s="278"/>
      <c r="V161" s="161"/>
      <c r="W161" s="161"/>
      <c r="X161" s="279"/>
      <c r="Y161" s="277"/>
      <c r="Z161" s="161"/>
      <c r="AA161" s="161"/>
      <c r="AB161" s="279"/>
      <c r="AC161" s="277"/>
      <c r="AD161" s="161"/>
      <c r="AE161" s="161"/>
      <c r="AF161" s="279"/>
      <c r="AG161" s="277"/>
      <c r="AH161" s="161"/>
      <c r="AI161" s="161"/>
      <c r="AJ161" s="279"/>
      <c r="AK161" s="277"/>
      <c r="AL161" s="270"/>
    </row>
    <row r="162" spans="6:38" s="2" customFormat="1">
      <c r="F162" s="161"/>
      <c r="G162" s="161"/>
      <c r="H162" s="277"/>
      <c r="I162" s="278"/>
      <c r="J162" s="161"/>
      <c r="K162" s="161"/>
      <c r="L162" s="279"/>
      <c r="M162" s="278"/>
      <c r="N162" s="161"/>
      <c r="O162" s="161"/>
      <c r="P162" s="279"/>
      <c r="Q162" s="278"/>
      <c r="R162" s="161"/>
      <c r="S162" s="161"/>
      <c r="T162" s="279"/>
      <c r="U162" s="278"/>
      <c r="V162" s="161"/>
      <c r="W162" s="161"/>
      <c r="X162" s="279"/>
      <c r="Y162" s="277"/>
      <c r="Z162" s="161"/>
      <c r="AA162" s="161"/>
      <c r="AB162" s="279"/>
      <c r="AC162" s="277"/>
      <c r="AD162" s="161"/>
      <c r="AE162" s="161"/>
      <c r="AF162" s="279"/>
      <c r="AG162" s="277"/>
      <c r="AH162" s="161"/>
      <c r="AI162" s="161"/>
      <c r="AJ162" s="279"/>
      <c r="AK162" s="277"/>
      <c r="AL162" s="270"/>
    </row>
    <row r="163" spans="6:38" s="2" customFormat="1">
      <c r="F163" s="161"/>
      <c r="G163" s="161"/>
      <c r="H163" s="277"/>
      <c r="I163" s="278"/>
      <c r="J163" s="161"/>
      <c r="K163" s="161"/>
      <c r="L163" s="279"/>
      <c r="M163" s="278"/>
      <c r="N163" s="161"/>
      <c r="O163" s="161"/>
      <c r="P163" s="279"/>
      <c r="Q163" s="278"/>
      <c r="R163" s="161"/>
      <c r="S163" s="161"/>
      <c r="T163" s="279"/>
      <c r="U163" s="278"/>
      <c r="V163" s="161"/>
      <c r="W163" s="161"/>
      <c r="X163" s="279"/>
      <c r="Y163" s="277"/>
      <c r="Z163" s="161"/>
      <c r="AA163" s="161"/>
      <c r="AB163" s="279"/>
      <c r="AC163" s="277"/>
      <c r="AD163" s="161"/>
      <c r="AE163" s="161"/>
      <c r="AF163" s="279"/>
      <c r="AG163" s="277"/>
      <c r="AH163" s="161"/>
      <c r="AI163" s="161"/>
      <c r="AJ163" s="279"/>
      <c r="AK163" s="277"/>
      <c r="AL163" s="270"/>
    </row>
    <row r="164" spans="6:38" s="2" customFormat="1">
      <c r="F164" s="161"/>
      <c r="G164" s="161"/>
      <c r="H164" s="277"/>
      <c r="I164" s="278"/>
      <c r="J164" s="161"/>
      <c r="K164" s="161"/>
      <c r="L164" s="279"/>
      <c r="M164" s="278"/>
      <c r="N164" s="161"/>
      <c r="O164" s="161"/>
      <c r="P164" s="279"/>
      <c r="Q164" s="278"/>
      <c r="R164" s="161"/>
      <c r="S164" s="161"/>
      <c r="T164" s="279"/>
      <c r="U164" s="278"/>
      <c r="V164" s="161"/>
      <c r="W164" s="161"/>
      <c r="X164" s="279"/>
      <c r="Y164" s="277"/>
      <c r="Z164" s="161"/>
      <c r="AA164" s="161"/>
      <c r="AB164" s="279"/>
      <c r="AC164" s="277"/>
      <c r="AD164" s="161"/>
      <c r="AE164" s="161"/>
      <c r="AF164" s="279"/>
      <c r="AG164" s="277"/>
      <c r="AH164" s="161"/>
      <c r="AI164" s="161"/>
      <c r="AJ164" s="279"/>
      <c r="AK164" s="277"/>
      <c r="AL164" s="270"/>
    </row>
    <row r="165" spans="6:38" s="2" customFormat="1">
      <c r="F165" s="161"/>
      <c r="G165" s="161"/>
      <c r="H165" s="277"/>
      <c r="I165" s="278"/>
      <c r="J165" s="161"/>
      <c r="K165" s="161"/>
      <c r="L165" s="279"/>
      <c r="M165" s="278"/>
      <c r="N165" s="161"/>
      <c r="O165" s="161"/>
      <c r="P165" s="279"/>
      <c r="Q165" s="278"/>
      <c r="R165" s="161"/>
      <c r="S165" s="161"/>
      <c r="T165" s="279"/>
      <c r="U165" s="278"/>
      <c r="V165" s="161"/>
      <c r="W165" s="161"/>
      <c r="X165" s="279"/>
      <c r="Y165" s="277"/>
      <c r="Z165" s="161"/>
      <c r="AA165" s="161"/>
      <c r="AB165" s="279"/>
      <c r="AC165" s="277"/>
      <c r="AD165" s="161"/>
      <c r="AE165" s="161"/>
      <c r="AF165" s="279"/>
      <c r="AG165" s="277"/>
      <c r="AH165" s="161"/>
      <c r="AI165" s="161"/>
      <c r="AJ165" s="279"/>
      <c r="AK165" s="277"/>
      <c r="AL165" s="270"/>
    </row>
    <row r="166" spans="6:38" s="2" customFormat="1">
      <c r="F166" s="161"/>
      <c r="G166" s="161"/>
      <c r="H166" s="277"/>
      <c r="I166" s="278"/>
      <c r="J166" s="161"/>
      <c r="K166" s="161"/>
      <c r="L166" s="279"/>
      <c r="M166" s="278"/>
      <c r="N166" s="161"/>
      <c r="O166" s="161"/>
      <c r="P166" s="279"/>
      <c r="Q166" s="278"/>
      <c r="R166" s="161"/>
      <c r="S166" s="161"/>
      <c r="T166" s="279"/>
      <c r="U166" s="278"/>
      <c r="V166" s="161"/>
      <c r="W166" s="161"/>
      <c r="X166" s="279"/>
      <c r="Y166" s="277"/>
      <c r="Z166" s="161"/>
      <c r="AA166" s="161"/>
      <c r="AB166" s="279"/>
      <c r="AC166" s="277"/>
      <c r="AD166" s="161"/>
      <c r="AE166" s="161"/>
      <c r="AF166" s="279"/>
      <c r="AG166" s="277"/>
      <c r="AH166" s="161"/>
      <c r="AI166" s="161"/>
      <c r="AJ166" s="279"/>
      <c r="AK166" s="277"/>
      <c r="AL166" s="270"/>
    </row>
    <row r="167" spans="6:38" s="2" customFormat="1">
      <c r="F167" s="161"/>
      <c r="G167" s="161"/>
      <c r="H167" s="277"/>
      <c r="I167" s="278"/>
      <c r="J167" s="161"/>
      <c r="K167" s="161"/>
      <c r="L167" s="279"/>
      <c r="M167" s="278"/>
      <c r="N167" s="161"/>
      <c r="O167" s="161"/>
      <c r="P167" s="279"/>
      <c r="Q167" s="278"/>
      <c r="R167" s="161"/>
      <c r="S167" s="161"/>
      <c r="T167" s="279"/>
      <c r="U167" s="278"/>
      <c r="V167" s="161"/>
      <c r="W167" s="161"/>
      <c r="X167" s="279"/>
      <c r="Y167" s="277"/>
      <c r="Z167" s="161"/>
      <c r="AA167" s="161"/>
      <c r="AB167" s="279"/>
      <c r="AC167" s="277"/>
      <c r="AD167" s="161"/>
      <c r="AE167" s="161"/>
      <c r="AF167" s="279"/>
      <c r="AG167" s="277"/>
      <c r="AH167" s="161"/>
      <c r="AI167" s="161"/>
      <c r="AJ167" s="279"/>
      <c r="AK167" s="277"/>
      <c r="AL167" s="270"/>
    </row>
    <row r="168" spans="6:38" s="2" customFormat="1">
      <c r="F168" s="161"/>
      <c r="G168" s="161"/>
      <c r="H168" s="277"/>
      <c r="I168" s="278"/>
      <c r="J168" s="161"/>
      <c r="K168" s="161"/>
      <c r="L168" s="279"/>
      <c r="M168" s="278"/>
      <c r="N168" s="161"/>
      <c r="O168" s="161"/>
      <c r="P168" s="279"/>
      <c r="Q168" s="278"/>
      <c r="R168" s="161"/>
      <c r="S168" s="161"/>
      <c r="T168" s="279"/>
      <c r="U168" s="278"/>
      <c r="V168" s="161"/>
      <c r="W168" s="161"/>
      <c r="X168" s="279"/>
      <c r="Y168" s="277"/>
      <c r="Z168" s="161"/>
      <c r="AA168" s="161"/>
      <c r="AB168" s="279"/>
      <c r="AC168" s="277"/>
      <c r="AD168" s="161"/>
      <c r="AE168" s="161"/>
      <c r="AF168" s="279"/>
      <c r="AG168" s="277"/>
      <c r="AH168" s="161"/>
      <c r="AI168" s="161"/>
      <c r="AJ168" s="279"/>
      <c r="AK168" s="277"/>
      <c r="AL168" s="270"/>
    </row>
    <row r="169" spans="6:38" s="2" customFormat="1">
      <c r="F169" s="161"/>
      <c r="G169" s="161"/>
      <c r="H169" s="277"/>
      <c r="I169" s="278"/>
      <c r="J169" s="161"/>
      <c r="K169" s="161"/>
      <c r="L169" s="279"/>
      <c r="M169" s="278"/>
      <c r="N169" s="161"/>
      <c r="O169" s="161"/>
      <c r="P169" s="279"/>
      <c r="Q169" s="278"/>
      <c r="R169" s="161"/>
      <c r="S169" s="161"/>
      <c r="T169" s="279"/>
      <c r="U169" s="278"/>
      <c r="V169" s="161"/>
      <c r="W169" s="161"/>
      <c r="X169" s="279"/>
      <c r="Y169" s="277"/>
      <c r="Z169" s="161"/>
      <c r="AA169" s="161"/>
      <c r="AB169" s="279"/>
      <c r="AC169" s="277"/>
      <c r="AD169" s="161"/>
      <c r="AE169" s="161"/>
      <c r="AF169" s="279"/>
      <c r="AG169" s="277"/>
      <c r="AH169" s="161"/>
      <c r="AI169" s="161"/>
      <c r="AJ169" s="279"/>
      <c r="AK169" s="277"/>
      <c r="AL169" s="270"/>
    </row>
    <row r="170" spans="6:38" s="2" customFormat="1">
      <c r="F170" s="161"/>
      <c r="G170" s="161"/>
      <c r="H170" s="277"/>
      <c r="I170" s="278"/>
      <c r="J170" s="161"/>
      <c r="K170" s="161"/>
      <c r="L170" s="279"/>
      <c r="M170" s="278"/>
      <c r="N170" s="161"/>
      <c r="O170" s="161"/>
      <c r="P170" s="279"/>
      <c r="Q170" s="278"/>
      <c r="R170" s="161"/>
      <c r="S170" s="161"/>
      <c r="T170" s="279"/>
      <c r="U170" s="278"/>
      <c r="V170" s="161"/>
      <c r="W170" s="161"/>
      <c r="X170" s="279"/>
      <c r="Y170" s="277"/>
      <c r="Z170" s="161"/>
      <c r="AA170" s="161"/>
      <c r="AB170" s="279"/>
      <c r="AC170" s="277"/>
      <c r="AD170" s="161"/>
      <c r="AE170" s="161"/>
      <c r="AF170" s="279"/>
      <c r="AG170" s="277"/>
      <c r="AH170" s="161"/>
      <c r="AI170" s="161"/>
      <c r="AJ170" s="279"/>
      <c r="AK170" s="277"/>
      <c r="AL170" s="270"/>
    </row>
    <row r="171" spans="6:38" s="2" customFormat="1">
      <c r="F171" s="161"/>
      <c r="G171" s="161"/>
      <c r="H171" s="277"/>
      <c r="I171" s="278"/>
      <c r="J171" s="161"/>
      <c r="K171" s="161"/>
      <c r="L171" s="279"/>
      <c r="M171" s="278"/>
      <c r="N171" s="161"/>
      <c r="O171" s="161"/>
      <c r="P171" s="279"/>
      <c r="Q171" s="278"/>
      <c r="R171" s="161"/>
      <c r="S171" s="161"/>
      <c r="T171" s="279"/>
      <c r="U171" s="278"/>
      <c r="V171" s="161"/>
      <c r="W171" s="161"/>
      <c r="X171" s="279"/>
      <c r="Y171" s="277"/>
      <c r="Z171" s="161"/>
      <c r="AA171" s="161"/>
      <c r="AB171" s="279"/>
      <c r="AC171" s="277"/>
      <c r="AD171" s="161"/>
      <c r="AE171" s="161"/>
      <c r="AF171" s="279"/>
      <c r="AG171" s="277"/>
      <c r="AH171" s="161"/>
      <c r="AI171" s="161"/>
      <c r="AJ171" s="279"/>
      <c r="AK171" s="277"/>
      <c r="AL171" s="270"/>
    </row>
    <row r="172" spans="6:38" s="2" customFormat="1">
      <c r="F172" s="161"/>
      <c r="G172" s="161"/>
      <c r="H172" s="277"/>
      <c r="I172" s="278"/>
      <c r="J172" s="161"/>
      <c r="K172" s="161"/>
      <c r="L172" s="279"/>
      <c r="M172" s="278"/>
      <c r="N172" s="161"/>
      <c r="O172" s="161"/>
      <c r="P172" s="279"/>
      <c r="Q172" s="278"/>
      <c r="R172" s="161"/>
      <c r="S172" s="161"/>
      <c r="T172" s="279"/>
      <c r="U172" s="278"/>
      <c r="V172" s="161"/>
      <c r="W172" s="161"/>
      <c r="X172" s="279"/>
      <c r="Y172" s="277"/>
      <c r="Z172" s="161"/>
      <c r="AA172" s="161"/>
      <c r="AB172" s="279"/>
      <c r="AC172" s="277"/>
      <c r="AD172" s="161"/>
      <c r="AE172" s="161"/>
      <c r="AF172" s="279"/>
      <c r="AG172" s="277"/>
      <c r="AH172" s="161"/>
      <c r="AI172" s="161"/>
      <c r="AJ172" s="279"/>
      <c r="AK172" s="277"/>
      <c r="AL172" s="270"/>
    </row>
    <row r="173" spans="6:38" s="2" customFormat="1">
      <c r="F173" s="161"/>
      <c r="G173" s="161"/>
      <c r="H173" s="277"/>
      <c r="I173" s="278"/>
      <c r="J173" s="161"/>
      <c r="K173" s="161"/>
      <c r="L173" s="279"/>
      <c r="M173" s="278"/>
      <c r="N173" s="161"/>
      <c r="O173" s="161"/>
      <c r="P173" s="279"/>
      <c r="Q173" s="278"/>
      <c r="R173" s="161"/>
      <c r="S173" s="161"/>
      <c r="T173" s="279"/>
      <c r="U173" s="278"/>
      <c r="V173" s="161"/>
      <c r="W173" s="161"/>
      <c r="X173" s="279"/>
      <c r="Y173" s="277"/>
      <c r="Z173" s="161"/>
      <c r="AA173" s="161"/>
      <c r="AB173" s="279"/>
      <c r="AC173" s="277"/>
      <c r="AD173" s="161"/>
      <c r="AE173" s="161"/>
      <c r="AF173" s="279"/>
      <c r="AG173" s="277"/>
      <c r="AH173" s="161"/>
      <c r="AI173" s="161"/>
      <c r="AJ173" s="279"/>
      <c r="AK173" s="277"/>
      <c r="AL173" s="270"/>
    </row>
    <row r="174" spans="6:38" s="2" customFormat="1">
      <c r="F174" s="161"/>
      <c r="G174" s="161"/>
      <c r="H174" s="277"/>
      <c r="I174" s="278"/>
      <c r="J174" s="161"/>
      <c r="K174" s="161"/>
      <c r="L174" s="279"/>
      <c r="M174" s="278"/>
      <c r="N174" s="161"/>
      <c r="O174" s="161"/>
      <c r="P174" s="279"/>
      <c r="Q174" s="278"/>
      <c r="R174" s="161"/>
      <c r="S174" s="161"/>
      <c r="T174" s="279"/>
      <c r="U174" s="278"/>
      <c r="V174" s="161"/>
      <c r="W174" s="161"/>
      <c r="X174" s="279"/>
      <c r="Y174" s="277"/>
      <c r="Z174" s="161"/>
      <c r="AA174" s="161"/>
      <c r="AB174" s="279"/>
      <c r="AC174" s="277"/>
      <c r="AD174" s="161"/>
      <c r="AE174" s="161"/>
      <c r="AF174" s="279"/>
      <c r="AG174" s="277"/>
      <c r="AH174" s="161"/>
      <c r="AI174" s="161"/>
      <c r="AJ174" s="279"/>
      <c r="AK174" s="277"/>
      <c r="AL174" s="270"/>
    </row>
    <row r="175" spans="6:38" s="2" customFormat="1">
      <c r="F175" s="161"/>
      <c r="G175" s="161"/>
      <c r="H175" s="277"/>
      <c r="I175" s="278"/>
      <c r="J175" s="161"/>
      <c r="K175" s="161"/>
      <c r="L175" s="279"/>
      <c r="M175" s="278"/>
      <c r="N175" s="161"/>
      <c r="O175" s="161"/>
      <c r="P175" s="279"/>
      <c r="Q175" s="278"/>
      <c r="R175" s="161"/>
      <c r="S175" s="161"/>
      <c r="T175" s="279"/>
      <c r="U175" s="278"/>
      <c r="V175" s="161"/>
      <c r="W175" s="161"/>
      <c r="X175" s="279"/>
      <c r="Y175" s="277"/>
      <c r="Z175" s="161"/>
      <c r="AA175" s="161"/>
      <c r="AB175" s="279"/>
      <c r="AC175" s="277"/>
      <c r="AD175" s="161"/>
      <c r="AE175" s="161"/>
      <c r="AF175" s="279"/>
      <c r="AG175" s="277"/>
      <c r="AH175" s="161"/>
      <c r="AI175" s="161"/>
      <c r="AJ175" s="279"/>
      <c r="AK175" s="277"/>
      <c r="AL175" s="270"/>
    </row>
    <row r="176" spans="6:38" s="2" customFormat="1">
      <c r="F176" s="161"/>
      <c r="G176" s="161"/>
      <c r="H176" s="277"/>
      <c r="I176" s="278"/>
      <c r="J176" s="161"/>
      <c r="K176" s="161"/>
      <c r="L176" s="279"/>
      <c r="M176" s="278"/>
      <c r="N176" s="161"/>
      <c r="O176" s="161"/>
      <c r="P176" s="279"/>
      <c r="Q176" s="278"/>
      <c r="R176" s="161"/>
      <c r="S176" s="161"/>
      <c r="T176" s="279"/>
      <c r="U176" s="278"/>
      <c r="V176" s="161"/>
      <c r="W176" s="161"/>
      <c r="X176" s="279"/>
      <c r="Y176" s="277"/>
      <c r="Z176" s="161"/>
      <c r="AA176" s="161"/>
      <c r="AB176" s="279"/>
      <c r="AC176" s="277"/>
      <c r="AD176" s="161"/>
      <c r="AE176" s="161"/>
      <c r="AF176" s="279"/>
      <c r="AG176" s="277"/>
      <c r="AH176" s="161"/>
      <c r="AI176" s="161"/>
      <c r="AJ176" s="279"/>
      <c r="AK176" s="277"/>
      <c r="AL176" s="270"/>
    </row>
    <row r="177" spans="6:38" s="2" customFormat="1">
      <c r="F177" s="161"/>
      <c r="G177" s="161"/>
      <c r="H177" s="277"/>
      <c r="I177" s="278"/>
      <c r="J177" s="161"/>
      <c r="K177" s="161"/>
      <c r="L177" s="279"/>
      <c r="M177" s="278"/>
      <c r="N177" s="161"/>
      <c r="O177" s="161"/>
      <c r="P177" s="279"/>
      <c r="Q177" s="278"/>
      <c r="R177" s="161"/>
      <c r="S177" s="161"/>
      <c r="T177" s="279"/>
      <c r="U177" s="278"/>
      <c r="V177" s="161"/>
      <c r="W177" s="161"/>
      <c r="X177" s="279"/>
      <c r="Y177" s="277"/>
      <c r="Z177" s="161"/>
      <c r="AA177" s="161"/>
      <c r="AB177" s="279"/>
      <c r="AC177" s="277"/>
      <c r="AD177" s="161"/>
      <c r="AE177" s="161"/>
      <c r="AF177" s="279"/>
      <c r="AG177" s="277"/>
      <c r="AH177" s="161"/>
      <c r="AI177" s="161"/>
      <c r="AJ177" s="279"/>
      <c r="AK177" s="277"/>
      <c r="AL177" s="270"/>
    </row>
    <row r="178" spans="6:38" s="2" customFormat="1">
      <c r="F178" s="161"/>
      <c r="G178" s="161"/>
      <c r="H178" s="277"/>
      <c r="I178" s="278"/>
      <c r="J178" s="161"/>
      <c r="K178" s="161"/>
      <c r="L178" s="279"/>
      <c r="M178" s="278"/>
      <c r="N178" s="161"/>
      <c r="O178" s="161"/>
      <c r="P178" s="279"/>
      <c r="Q178" s="278"/>
      <c r="R178" s="161"/>
      <c r="S178" s="161"/>
      <c r="T178" s="279"/>
      <c r="U178" s="278"/>
      <c r="V178" s="161"/>
      <c r="W178" s="161"/>
      <c r="X178" s="279"/>
      <c r="Y178" s="277"/>
      <c r="Z178" s="161"/>
      <c r="AA178" s="161"/>
      <c r="AB178" s="279"/>
      <c r="AC178" s="277"/>
      <c r="AD178" s="161"/>
      <c r="AE178" s="161"/>
      <c r="AF178" s="279"/>
      <c r="AG178" s="277"/>
      <c r="AH178" s="161"/>
      <c r="AI178" s="161"/>
      <c r="AJ178" s="279"/>
      <c r="AK178" s="277"/>
      <c r="AL178" s="270"/>
    </row>
    <row r="179" spans="6:38" s="2" customFormat="1">
      <c r="F179" s="161"/>
      <c r="G179" s="161"/>
      <c r="H179" s="277"/>
      <c r="I179" s="278"/>
      <c r="J179" s="161"/>
      <c r="K179" s="161"/>
      <c r="L179" s="279"/>
      <c r="M179" s="278"/>
      <c r="N179" s="161"/>
      <c r="O179" s="161"/>
      <c r="P179" s="279"/>
      <c r="Q179" s="278"/>
      <c r="R179" s="161"/>
      <c r="S179" s="161"/>
      <c r="T179" s="279"/>
      <c r="U179" s="278"/>
      <c r="V179" s="161"/>
      <c r="W179" s="161"/>
      <c r="X179" s="279"/>
      <c r="Y179" s="277"/>
      <c r="Z179" s="161"/>
      <c r="AA179" s="161"/>
      <c r="AB179" s="279"/>
      <c r="AC179" s="277"/>
      <c r="AD179" s="161"/>
      <c r="AE179" s="161"/>
      <c r="AF179" s="279"/>
      <c r="AG179" s="277"/>
      <c r="AH179" s="161"/>
      <c r="AI179" s="161"/>
      <c r="AJ179" s="279"/>
      <c r="AK179" s="277"/>
      <c r="AL179" s="270"/>
    </row>
    <row r="180" spans="6:38" s="2" customFormat="1">
      <c r="F180" s="161"/>
      <c r="G180" s="161"/>
      <c r="H180" s="277"/>
      <c r="I180" s="278"/>
      <c r="J180" s="161"/>
      <c r="K180" s="161"/>
      <c r="L180" s="279"/>
      <c r="M180" s="278"/>
      <c r="N180" s="161"/>
      <c r="O180" s="161"/>
      <c r="P180" s="279"/>
      <c r="Q180" s="278"/>
      <c r="R180" s="161"/>
      <c r="S180" s="161"/>
      <c r="T180" s="279"/>
      <c r="U180" s="278"/>
      <c r="V180" s="161"/>
      <c r="W180" s="161"/>
      <c r="X180" s="279"/>
      <c r="Y180" s="277"/>
      <c r="Z180" s="161"/>
      <c r="AA180" s="161"/>
      <c r="AB180" s="279"/>
      <c r="AC180" s="277"/>
      <c r="AD180" s="161"/>
      <c r="AE180" s="161"/>
      <c r="AF180" s="279"/>
      <c r="AG180" s="277"/>
      <c r="AH180" s="161"/>
      <c r="AI180" s="161"/>
      <c r="AJ180" s="279"/>
      <c r="AK180" s="277"/>
      <c r="AL180" s="270"/>
    </row>
    <row r="181" spans="6:38" s="2" customFormat="1">
      <c r="F181" s="161"/>
      <c r="G181" s="161"/>
      <c r="H181" s="277"/>
      <c r="I181" s="278"/>
      <c r="J181" s="161"/>
      <c r="K181" s="161"/>
      <c r="L181" s="279"/>
      <c r="M181" s="278"/>
      <c r="N181" s="161"/>
      <c r="O181" s="161"/>
      <c r="P181" s="279"/>
      <c r="Q181" s="278"/>
      <c r="R181" s="161"/>
      <c r="S181" s="161"/>
      <c r="T181" s="279"/>
      <c r="U181" s="278"/>
      <c r="V181" s="161"/>
      <c r="W181" s="161"/>
      <c r="X181" s="279"/>
      <c r="Y181" s="277"/>
      <c r="Z181" s="161"/>
      <c r="AA181" s="161"/>
      <c r="AB181" s="279"/>
      <c r="AC181" s="277"/>
      <c r="AD181" s="161"/>
      <c r="AE181" s="161"/>
      <c r="AF181" s="279"/>
      <c r="AG181" s="277"/>
      <c r="AH181" s="161"/>
      <c r="AI181" s="161"/>
      <c r="AJ181" s="279"/>
      <c r="AK181" s="277"/>
      <c r="AL181" s="270"/>
    </row>
    <row r="182" spans="6:38" s="2" customFormat="1">
      <c r="F182" s="161"/>
      <c r="G182" s="161"/>
      <c r="H182" s="277"/>
      <c r="I182" s="278"/>
      <c r="J182" s="161"/>
      <c r="K182" s="161"/>
      <c r="L182" s="279"/>
      <c r="M182" s="278"/>
      <c r="N182" s="161"/>
      <c r="O182" s="161"/>
      <c r="P182" s="279"/>
      <c r="Q182" s="278"/>
      <c r="R182" s="161"/>
      <c r="S182" s="161"/>
      <c r="T182" s="279"/>
      <c r="U182" s="278"/>
      <c r="V182" s="161"/>
      <c r="W182" s="161"/>
      <c r="X182" s="279"/>
      <c r="Y182" s="277"/>
      <c r="Z182" s="161"/>
      <c r="AA182" s="161"/>
      <c r="AB182" s="279"/>
      <c r="AC182" s="277"/>
      <c r="AD182" s="161"/>
      <c r="AE182" s="161"/>
      <c r="AF182" s="279"/>
      <c r="AG182" s="277"/>
      <c r="AH182" s="161"/>
      <c r="AI182" s="161"/>
      <c r="AJ182" s="279"/>
      <c r="AK182" s="277"/>
      <c r="AL182" s="270"/>
    </row>
    <row r="183" spans="6:38" s="2" customFormat="1">
      <c r="F183" s="161"/>
      <c r="G183" s="161"/>
      <c r="H183" s="277"/>
      <c r="I183" s="278"/>
      <c r="J183" s="161"/>
      <c r="K183" s="161"/>
      <c r="L183" s="279"/>
      <c r="M183" s="278"/>
      <c r="N183" s="161"/>
      <c r="O183" s="161"/>
      <c r="P183" s="279"/>
      <c r="Q183" s="278"/>
      <c r="R183" s="161"/>
      <c r="S183" s="161"/>
      <c r="T183" s="279"/>
      <c r="U183" s="278"/>
      <c r="V183" s="161"/>
      <c r="W183" s="161"/>
      <c r="X183" s="279"/>
      <c r="Y183" s="277"/>
      <c r="Z183" s="161"/>
      <c r="AA183" s="161"/>
      <c r="AB183" s="279"/>
      <c r="AC183" s="277"/>
      <c r="AD183" s="161"/>
      <c r="AE183" s="161"/>
      <c r="AF183" s="279"/>
      <c r="AG183" s="277"/>
      <c r="AH183" s="161"/>
      <c r="AI183" s="161"/>
      <c r="AJ183" s="279"/>
      <c r="AK183" s="277"/>
      <c r="AL183" s="270"/>
    </row>
    <row r="184" spans="6:38" s="2" customFormat="1">
      <c r="F184" s="161"/>
      <c r="G184" s="161"/>
      <c r="H184" s="277"/>
      <c r="I184" s="278"/>
      <c r="J184" s="161"/>
      <c r="K184" s="161"/>
      <c r="L184" s="279"/>
      <c r="M184" s="278"/>
      <c r="N184" s="161"/>
      <c r="O184" s="161"/>
      <c r="P184" s="279"/>
      <c r="Q184" s="278"/>
      <c r="R184" s="161"/>
      <c r="S184" s="161"/>
      <c r="T184" s="279"/>
      <c r="U184" s="278"/>
      <c r="V184" s="161"/>
      <c r="W184" s="161"/>
      <c r="X184" s="279"/>
      <c r="Y184" s="277"/>
      <c r="Z184" s="161"/>
      <c r="AA184" s="161"/>
      <c r="AB184" s="279"/>
      <c r="AC184" s="277"/>
      <c r="AD184" s="161"/>
      <c r="AE184" s="161"/>
      <c r="AF184" s="279"/>
      <c r="AG184" s="277"/>
      <c r="AH184" s="161"/>
      <c r="AI184" s="161"/>
      <c r="AJ184" s="279"/>
      <c r="AK184" s="277"/>
      <c r="AL184" s="270"/>
    </row>
    <row r="185" spans="6:38" s="2" customFormat="1">
      <c r="F185" s="161"/>
      <c r="G185" s="161"/>
      <c r="H185" s="277"/>
      <c r="I185" s="278"/>
      <c r="J185" s="161"/>
      <c r="K185" s="161"/>
      <c r="L185" s="279"/>
      <c r="M185" s="278"/>
      <c r="N185" s="161"/>
      <c r="O185" s="161"/>
      <c r="P185" s="279"/>
      <c r="Q185" s="278"/>
      <c r="R185" s="161"/>
      <c r="S185" s="161"/>
      <c r="T185" s="279"/>
      <c r="U185" s="278"/>
      <c r="V185" s="161"/>
      <c r="W185" s="161"/>
      <c r="X185" s="279"/>
      <c r="Y185" s="277"/>
      <c r="Z185" s="161"/>
      <c r="AA185" s="161"/>
      <c r="AB185" s="279"/>
      <c r="AC185" s="277"/>
      <c r="AD185" s="161"/>
      <c r="AE185" s="161"/>
      <c r="AF185" s="279"/>
      <c r="AG185" s="277"/>
      <c r="AH185" s="161"/>
      <c r="AI185" s="161"/>
      <c r="AJ185" s="279"/>
      <c r="AK185" s="277"/>
      <c r="AL185" s="270"/>
    </row>
    <row r="186" spans="6:38" s="2" customFormat="1">
      <c r="F186" s="161"/>
      <c r="G186" s="161"/>
      <c r="H186" s="277"/>
      <c r="I186" s="278"/>
      <c r="J186" s="161"/>
      <c r="K186" s="161"/>
      <c r="L186" s="279"/>
      <c r="M186" s="278"/>
      <c r="N186" s="161"/>
      <c r="O186" s="161"/>
      <c r="P186" s="279"/>
      <c r="Q186" s="278"/>
      <c r="R186" s="161"/>
      <c r="S186" s="161"/>
      <c r="T186" s="279"/>
      <c r="U186" s="278"/>
      <c r="V186" s="161"/>
      <c r="W186" s="161"/>
      <c r="X186" s="279"/>
      <c r="Y186" s="277"/>
      <c r="Z186" s="161"/>
      <c r="AA186" s="161"/>
      <c r="AB186" s="279"/>
      <c r="AC186" s="277"/>
      <c r="AD186" s="161"/>
      <c r="AE186" s="161"/>
      <c r="AF186" s="279"/>
      <c r="AG186" s="277"/>
      <c r="AH186" s="161"/>
      <c r="AI186" s="161"/>
      <c r="AJ186" s="279"/>
      <c r="AK186" s="277"/>
      <c r="AL186" s="270"/>
    </row>
    <row r="187" spans="6:38" s="2" customFormat="1">
      <c r="F187" s="161"/>
      <c r="G187" s="161"/>
      <c r="H187" s="277"/>
      <c r="I187" s="278"/>
      <c r="J187" s="161"/>
      <c r="K187" s="161"/>
      <c r="L187" s="279"/>
      <c r="M187" s="278"/>
      <c r="N187" s="161"/>
      <c r="O187" s="161"/>
      <c r="P187" s="279"/>
      <c r="Q187" s="278"/>
      <c r="R187" s="161"/>
      <c r="S187" s="161"/>
      <c r="T187" s="279"/>
      <c r="U187" s="278"/>
      <c r="V187" s="161"/>
      <c r="W187" s="161"/>
      <c r="X187" s="279"/>
      <c r="Y187" s="277"/>
      <c r="Z187" s="161"/>
      <c r="AA187" s="161"/>
      <c r="AB187" s="279"/>
      <c r="AC187" s="277"/>
      <c r="AD187" s="161"/>
      <c r="AE187" s="161"/>
      <c r="AF187" s="279"/>
      <c r="AG187" s="277"/>
      <c r="AH187" s="161"/>
      <c r="AI187" s="161"/>
      <c r="AJ187" s="279"/>
      <c r="AK187" s="277"/>
      <c r="AL187" s="270"/>
    </row>
    <row r="188" spans="6:38" s="2" customFormat="1">
      <c r="F188" s="161"/>
      <c r="G188" s="161"/>
      <c r="H188" s="277"/>
      <c r="I188" s="278"/>
      <c r="J188" s="161"/>
      <c r="K188" s="161"/>
      <c r="L188" s="279"/>
      <c r="M188" s="278"/>
      <c r="N188" s="161"/>
      <c r="O188" s="161"/>
      <c r="P188" s="279"/>
      <c r="Q188" s="278"/>
      <c r="R188" s="161"/>
      <c r="S188" s="161"/>
      <c r="T188" s="279"/>
      <c r="U188" s="278"/>
      <c r="V188" s="161"/>
      <c r="W188" s="161"/>
      <c r="X188" s="279"/>
      <c r="Y188" s="277"/>
      <c r="Z188" s="161"/>
      <c r="AA188" s="161"/>
      <c r="AB188" s="279"/>
      <c r="AC188" s="277"/>
      <c r="AD188" s="161"/>
      <c r="AE188" s="161"/>
      <c r="AF188" s="279"/>
      <c r="AG188" s="277"/>
      <c r="AH188" s="161"/>
      <c r="AI188" s="161"/>
      <c r="AJ188" s="279"/>
      <c r="AK188" s="277"/>
      <c r="AL188" s="270"/>
    </row>
    <row r="189" spans="6:38" s="2" customFormat="1">
      <c r="F189" s="161"/>
      <c r="G189" s="161"/>
      <c r="H189" s="277"/>
      <c r="I189" s="278"/>
      <c r="J189" s="161"/>
      <c r="K189" s="161"/>
      <c r="L189" s="279"/>
      <c r="M189" s="278"/>
      <c r="N189" s="161"/>
      <c r="O189" s="161"/>
      <c r="P189" s="279"/>
      <c r="Q189" s="278"/>
      <c r="R189" s="161"/>
      <c r="S189" s="161"/>
      <c r="T189" s="279"/>
      <c r="U189" s="278"/>
      <c r="V189" s="161"/>
      <c r="W189" s="161"/>
      <c r="X189" s="279"/>
      <c r="Y189" s="277"/>
      <c r="Z189" s="161"/>
      <c r="AA189" s="161"/>
      <c r="AB189" s="279"/>
      <c r="AC189" s="277"/>
      <c r="AD189" s="161"/>
      <c r="AE189" s="161"/>
      <c r="AF189" s="279"/>
      <c r="AG189" s="277"/>
      <c r="AH189" s="161"/>
      <c r="AI189" s="161"/>
      <c r="AJ189" s="279"/>
      <c r="AK189" s="277"/>
      <c r="AL189" s="270"/>
    </row>
    <row r="190" spans="6:38" s="2" customFormat="1">
      <c r="F190" s="161"/>
      <c r="G190" s="161"/>
      <c r="H190" s="277"/>
      <c r="I190" s="278"/>
      <c r="J190" s="161"/>
      <c r="K190" s="161"/>
      <c r="L190" s="279"/>
      <c r="M190" s="278"/>
      <c r="N190" s="161"/>
      <c r="O190" s="161"/>
      <c r="P190" s="279"/>
      <c r="Q190" s="278"/>
      <c r="R190" s="161"/>
      <c r="S190" s="161"/>
      <c r="T190" s="279"/>
      <c r="U190" s="278"/>
      <c r="V190" s="161"/>
      <c r="W190" s="161"/>
      <c r="X190" s="279"/>
      <c r="Y190" s="277"/>
      <c r="Z190" s="161"/>
      <c r="AA190" s="161"/>
      <c r="AB190" s="279"/>
      <c r="AC190" s="277"/>
      <c r="AD190" s="161"/>
      <c r="AE190" s="161"/>
      <c r="AF190" s="279"/>
      <c r="AG190" s="277"/>
      <c r="AH190" s="161"/>
      <c r="AI190" s="161"/>
      <c r="AJ190" s="279"/>
      <c r="AK190" s="277"/>
      <c r="AL190" s="270"/>
    </row>
    <row r="191" spans="6:38" s="2" customFormat="1">
      <c r="F191" s="161"/>
      <c r="G191" s="161"/>
      <c r="H191" s="277"/>
      <c r="I191" s="278"/>
      <c r="J191" s="161"/>
      <c r="K191" s="161"/>
      <c r="L191" s="279"/>
      <c r="M191" s="278"/>
      <c r="N191" s="161"/>
      <c r="O191" s="161"/>
      <c r="P191" s="279"/>
      <c r="Q191" s="278"/>
      <c r="R191" s="161"/>
      <c r="S191" s="161"/>
      <c r="T191" s="279"/>
      <c r="U191" s="278"/>
      <c r="V191" s="161"/>
      <c r="W191" s="161"/>
      <c r="X191" s="279"/>
      <c r="Y191" s="277"/>
      <c r="Z191" s="161"/>
      <c r="AA191" s="161"/>
      <c r="AB191" s="279"/>
      <c r="AC191" s="277"/>
      <c r="AD191" s="161"/>
      <c r="AE191" s="161"/>
      <c r="AF191" s="279"/>
      <c r="AG191" s="277"/>
      <c r="AH191" s="161"/>
      <c r="AI191" s="161"/>
      <c r="AJ191" s="279"/>
      <c r="AK191" s="277"/>
      <c r="AL191" s="270"/>
    </row>
    <row r="192" spans="6:38" s="2" customFormat="1">
      <c r="F192" s="161"/>
      <c r="G192" s="161"/>
      <c r="H192" s="277"/>
      <c r="I192" s="278"/>
      <c r="J192" s="161"/>
      <c r="K192" s="161"/>
      <c r="L192" s="279"/>
      <c r="M192" s="278"/>
      <c r="N192" s="161"/>
      <c r="O192" s="161"/>
      <c r="P192" s="279"/>
      <c r="Q192" s="278"/>
      <c r="R192" s="161"/>
      <c r="S192" s="161"/>
      <c r="T192" s="279"/>
      <c r="U192" s="278"/>
      <c r="V192" s="161"/>
      <c r="W192" s="161"/>
      <c r="X192" s="279"/>
      <c r="Y192" s="277"/>
      <c r="Z192" s="161"/>
      <c r="AA192" s="161"/>
      <c r="AB192" s="279"/>
      <c r="AC192" s="277"/>
      <c r="AD192" s="161"/>
      <c r="AE192" s="161"/>
      <c r="AF192" s="279"/>
      <c r="AG192" s="277"/>
      <c r="AH192" s="161"/>
      <c r="AI192" s="161"/>
      <c r="AJ192" s="279"/>
      <c r="AK192" s="277"/>
      <c r="AL192" s="270"/>
    </row>
    <row r="193" spans="6:38" s="2" customFormat="1">
      <c r="F193" s="161"/>
      <c r="G193" s="161"/>
      <c r="H193" s="277"/>
      <c r="I193" s="278"/>
      <c r="J193" s="161"/>
      <c r="K193" s="161"/>
      <c r="L193" s="279"/>
      <c r="M193" s="278"/>
      <c r="N193" s="161"/>
      <c r="O193" s="161"/>
      <c r="P193" s="279"/>
      <c r="Q193" s="278"/>
      <c r="R193" s="161"/>
      <c r="S193" s="161"/>
      <c r="T193" s="279"/>
      <c r="U193" s="278"/>
      <c r="V193" s="161"/>
      <c r="W193" s="161"/>
      <c r="X193" s="279"/>
      <c r="Y193" s="277"/>
      <c r="Z193" s="161"/>
      <c r="AA193" s="161"/>
      <c r="AB193" s="279"/>
      <c r="AC193" s="277"/>
      <c r="AD193" s="161"/>
      <c r="AE193" s="161"/>
      <c r="AF193" s="279"/>
      <c r="AG193" s="277"/>
      <c r="AH193" s="161"/>
      <c r="AI193" s="161"/>
      <c r="AJ193" s="279"/>
      <c r="AK193" s="277"/>
      <c r="AL193" s="270"/>
    </row>
    <row r="194" spans="6:38" s="2" customFormat="1">
      <c r="F194" s="161"/>
      <c r="G194" s="161"/>
      <c r="H194" s="277"/>
      <c r="I194" s="278"/>
      <c r="J194" s="161"/>
      <c r="K194" s="161"/>
      <c r="L194" s="279"/>
      <c r="M194" s="278"/>
      <c r="N194" s="161"/>
      <c r="O194" s="161"/>
      <c r="P194" s="279"/>
      <c r="Q194" s="278"/>
      <c r="R194" s="161"/>
      <c r="S194" s="161"/>
      <c r="T194" s="279"/>
      <c r="U194" s="278"/>
      <c r="V194" s="161"/>
      <c r="W194" s="161"/>
      <c r="X194" s="279"/>
      <c r="Y194" s="277"/>
      <c r="Z194" s="161"/>
      <c r="AA194" s="161"/>
      <c r="AB194" s="279"/>
      <c r="AC194" s="277"/>
      <c r="AD194" s="161"/>
      <c r="AE194" s="161"/>
      <c r="AF194" s="279"/>
      <c r="AG194" s="277"/>
      <c r="AH194" s="161"/>
      <c r="AI194" s="161"/>
      <c r="AJ194" s="279"/>
      <c r="AK194" s="277"/>
      <c r="AL194" s="270"/>
    </row>
    <row r="195" spans="6:38" s="2" customFormat="1">
      <c r="F195" s="161"/>
      <c r="G195" s="161"/>
      <c r="H195" s="277"/>
      <c r="I195" s="278"/>
      <c r="J195" s="161"/>
      <c r="K195" s="161"/>
      <c r="L195" s="279"/>
      <c r="M195" s="278"/>
      <c r="N195" s="161"/>
      <c r="O195" s="161"/>
      <c r="P195" s="279"/>
      <c r="Q195" s="278"/>
      <c r="R195" s="161"/>
      <c r="S195" s="161"/>
      <c r="T195" s="279"/>
      <c r="U195" s="278"/>
      <c r="V195" s="161"/>
      <c r="W195" s="161"/>
      <c r="X195" s="279"/>
      <c r="Y195" s="277"/>
      <c r="Z195" s="161"/>
      <c r="AA195" s="161"/>
      <c r="AB195" s="279"/>
      <c r="AC195" s="277"/>
      <c r="AD195" s="161"/>
      <c r="AE195" s="161"/>
      <c r="AF195" s="279"/>
      <c r="AG195" s="277"/>
      <c r="AH195" s="161"/>
      <c r="AI195" s="161"/>
      <c r="AJ195" s="279"/>
      <c r="AK195" s="277"/>
      <c r="AL195" s="270"/>
    </row>
    <row r="196" spans="6:38" s="2" customFormat="1">
      <c r="F196" s="161"/>
      <c r="G196" s="161"/>
      <c r="H196" s="277"/>
      <c r="I196" s="278"/>
      <c r="J196" s="161"/>
      <c r="K196" s="161"/>
      <c r="L196" s="279"/>
      <c r="M196" s="278"/>
      <c r="N196" s="161"/>
      <c r="O196" s="161"/>
      <c r="P196" s="279"/>
      <c r="Q196" s="278"/>
      <c r="R196" s="161"/>
      <c r="S196" s="161"/>
      <c r="T196" s="279"/>
      <c r="U196" s="278"/>
      <c r="V196" s="161"/>
      <c r="W196" s="161"/>
      <c r="X196" s="279"/>
      <c r="Y196" s="277"/>
      <c r="Z196" s="161"/>
      <c r="AA196" s="161"/>
      <c r="AB196" s="279"/>
      <c r="AC196" s="277"/>
      <c r="AD196" s="161"/>
      <c r="AE196" s="161"/>
      <c r="AF196" s="279"/>
      <c r="AG196" s="277"/>
      <c r="AH196" s="161"/>
      <c r="AI196" s="161"/>
      <c r="AJ196" s="279"/>
      <c r="AK196" s="277"/>
      <c r="AL196" s="270"/>
    </row>
    <row r="197" spans="6:38" s="2" customFormat="1">
      <c r="F197" s="161"/>
      <c r="G197" s="161"/>
      <c r="H197" s="277"/>
      <c r="I197" s="278"/>
      <c r="J197" s="161"/>
      <c r="K197" s="161"/>
      <c r="L197" s="279"/>
      <c r="M197" s="278"/>
      <c r="N197" s="161"/>
      <c r="O197" s="161"/>
      <c r="P197" s="279"/>
      <c r="Q197" s="278"/>
      <c r="R197" s="161"/>
      <c r="S197" s="161"/>
      <c r="T197" s="279"/>
      <c r="U197" s="278"/>
      <c r="V197" s="161"/>
      <c r="W197" s="161"/>
      <c r="X197" s="279"/>
      <c r="Y197" s="277"/>
      <c r="Z197" s="161"/>
      <c r="AA197" s="161"/>
      <c r="AB197" s="279"/>
      <c r="AC197" s="277"/>
      <c r="AD197" s="161"/>
      <c r="AE197" s="161"/>
      <c r="AF197" s="279"/>
      <c r="AG197" s="277"/>
      <c r="AH197" s="161"/>
      <c r="AI197" s="161"/>
      <c r="AJ197" s="279"/>
      <c r="AK197" s="277"/>
      <c r="AL197" s="270"/>
    </row>
    <row r="198" spans="6:38" s="2" customFormat="1">
      <c r="F198" s="161"/>
      <c r="G198" s="161"/>
      <c r="H198" s="277"/>
      <c r="I198" s="278"/>
      <c r="J198" s="161"/>
      <c r="K198" s="161"/>
      <c r="L198" s="279"/>
      <c r="M198" s="278"/>
      <c r="N198" s="161"/>
      <c r="O198" s="161"/>
      <c r="P198" s="279"/>
      <c r="Q198" s="278"/>
      <c r="R198" s="161"/>
      <c r="S198" s="161"/>
      <c r="T198" s="279"/>
      <c r="U198" s="278"/>
      <c r="V198" s="161"/>
      <c r="W198" s="161"/>
      <c r="X198" s="279"/>
      <c r="Y198" s="277"/>
      <c r="Z198" s="161"/>
      <c r="AA198" s="161"/>
      <c r="AB198" s="279"/>
      <c r="AC198" s="277"/>
      <c r="AD198" s="161"/>
      <c r="AE198" s="161"/>
      <c r="AF198" s="279"/>
      <c r="AG198" s="277"/>
      <c r="AH198" s="161"/>
      <c r="AI198" s="161"/>
      <c r="AJ198" s="279"/>
      <c r="AK198" s="277"/>
      <c r="AL198" s="270"/>
    </row>
    <row r="199" spans="6:38" s="2" customFormat="1">
      <c r="F199" s="161"/>
      <c r="G199" s="161"/>
      <c r="H199" s="277"/>
      <c r="I199" s="278"/>
      <c r="J199" s="161"/>
      <c r="K199" s="161"/>
      <c r="L199" s="279"/>
      <c r="M199" s="278"/>
      <c r="N199" s="161"/>
      <c r="O199" s="161"/>
      <c r="P199" s="279"/>
      <c r="Q199" s="278"/>
      <c r="R199" s="161"/>
      <c r="S199" s="161"/>
      <c r="T199" s="279"/>
      <c r="U199" s="278"/>
      <c r="V199" s="161"/>
      <c r="W199" s="161"/>
      <c r="X199" s="279"/>
      <c r="Y199" s="277"/>
      <c r="Z199" s="161"/>
      <c r="AA199" s="161"/>
      <c r="AB199" s="279"/>
      <c r="AC199" s="277"/>
      <c r="AD199" s="161"/>
      <c r="AE199" s="161"/>
      <c r="AF199" s="279"/>
      <c r="AG199" s="277"/>
      <c r="AH199" s="161"/>
      <c r="AI199" s="161"/>
      <c r="AJ199" s="279"/>
      <c r="AK199" s="277"/>
      <c r="AL199" s="270"/>
    </row>
    <row r="200" spans="6:38" s="2" customFormat="1">
      <c r="F200" s="161"/>
      <c r="G200" s="161"/>
      <c r="H200" s="277"/>
      <c r="I200" s="278"/>
      <c r="J200" s="161"/>
      <c r="K200" s="161"/>
      <c r="L200" s="279"/>
      <c r="M200" s="278"/>
      <c r="N200" s="161"/>
      <c r="O200" s="161"/>
      <c r="P200" s="279"/>
      <c r="Q200" s="278"/>
      <c r="R200" s="161"/>
      <c r="S200" s="161"/>
      <c r="T200" s="279"/>
      <c r="U200" s="278"/>
      <c r="V200" s="161"/>
      <c r="W200" s="161"/>
      <c r="X200" s="279"/>
      <c r="Y200" s="277"/>
      <c r="Z200" s="161"/>
      <c r="AA200" s="161"/>
      <c r="AB200" s="279"/>
      <c r="AC200" s="277"/>
      <c r="AD200" s="161"/>
      <c r="AE200" s="161"/>
      <c r="AF200" s="279"/>
      <c r="AG200" s="277"/>
      <c r="AH200" s="161"/>
      <c r="AI200" s="161"/>
      <c r="AJ200" s="279"/>
      <c r="AK200" s="277"/>
      <c r="AL200" s="270"/>
    </row>
    <row r="201" spans="6:38" s="2" customFormat="1">
      <c r="F201" s="161"/>
      <c r="G201" s="161"/>
      <c r="H201" s="277"/>
      <c r="I201" s="278"/>
      <c r="J201" s="161"/>
      <c r="K201" s="161"/>
      <c r="L201" s="279"/>
      <c r="M201" s="278"/>
      <c r="N201" s="161"/>
      <c r="O201" s="161"/>
      <c r="P201" s="279"/>
      <c r="Q201" s="278"/>
      <c r="R201" s="161"/>
      <c r="S201" s="161"/>
      <c r="T201" s="279"/>
      <c r="U201" s="278"/>
      <c r="V201" s="161"/>
      <c r="W201" s="161"/>
      <c r="X201" s="279"/>
      <c r="Y201" s="277"/>
      <c r="Z201" s="161"/>
      <c r="AA201" s="161"/>
      <c r="AB201" s="279"/>
      <c r="AC201" s="277"/>
      <c r="AD201" s="161"/>
      <c r="AE201" s="161"/>
      <c r="AF201" s="279"/>
      <c r="AG201" s="277"/>
      <c r="AH201" s="161"/>
      <c r="AI201" s="161"/>
      <c r="AJ201" s="279"/>
      <c r="AK201" s="277"/>
      <c r="AL201" s="270"/>
    </row>
    <row r="202" spans="6:38" s="2" customFormat="1">
      <c r="F202" s="161"/>
      <c r="G202" s="161"/>
      <c r="H202" s="277"/>
      <c r="I202" s="278"/>
      <c r="J202" s="161"/>
      <c r="K202" s="161"/>
      <c r="L202" s="279"/>
      <c r="M202" s="278"/>
      <c r="N202" s="161"/>
      <c r="O202" s="161"/>
      <c r="P202" s="279"/>
      <c r="Q202" s="278"/>
      <c r="R202" s="161"/>
      <c r="S202" s="161"/>
      <c r="T202" s="279"/>
      <c r="U202" s="278"/>
      <c r="V202" s="161"/>
      <c r="W202" s="161"/>
      <c r="X202" s="279"/>
      <c r="Y202" s="277"/>
      <c r="Z202" s="161"/>
      <c r="AA202" s="161"/>
      <c r="AB202" s="279"/>
      <c r="AC202" s="277"/>
      <c r="AD202" s="161"/>
      <c r="AE202" s="161"/>
      <c r="AF202" s="279"/>
      <c r="AG202" s="277"/>
      <c r="AH202" s="161"/>
      <c r="AI202" s="161"/>
      <c r="AJ202" s="279"/>
      <c r="AK202" s="277"/>
      <c r="AL202" s="270"/>
    </row>
    <row r="203" spans="6:38" s="2" customFormat="1">
      <c r="F203" s="161"/>
      <c r="G203" s="161"/>
      <c r="H203" s="277"/>
      <c r="I203" s="278"/>
      <c r="J203" s="161"/>
      <c r="K203" s="161"/>
      <c r="L203" s="279"/>
      <c r="M203" s="278"/>
      <c r="N203" s="161"/>
      <c r="O203" s="161"/>
      <c r="P203" s="279"/>
      <c r="Q203" s="278"/>
      <c r="R203" s="161"/>
      <c r="S203" s="161"/>
      <c r="T203" s="279"/>
      <c r="U203" s="278"/>
      <c r="V203" s="161"/>
      <c r="W203" s="161"/>
      <c r="X203" s="279"/>
      <c r="Y203" s="277"/>
      <c r="Z203" s="161"/>
      <c r="AA203" s="161"/>
      <c r="AB203" s="279"/>
      <c r="AC203" s="277"/>
      <c r="AD203" s="161"/>
      <c r="AE203" s="161"/>
      <c r="AF203" s="279"/>
      <c r="AG203" s="277"/>
      <c r="AH203" s="161"/>
      <c r="AI203" s="161"/>
      <c r="AJ203" s="279"/>
      <c r="AK203" s="277"/>
      <c r="AL203" s="270"/>
    </row>
    <row r="204" spans="6:38" s="2" customFormat="1">
      <c r="F204" s="161"/>
      <c r="G204" s="161"/>
      <c r="H204" s="277"/>
      <c r="I204" s="278"/>
      <c r="J204" s="161"/>
      <c r="K204" s="161"/>
      <c r="L204" s="279"/>
      <c r="M204" s="278"/>
      <c r="N204" s="161"/>
      <c r="O204" s="161"/>
      <c r="P204" s="279"/>
      <c r="Q204" s="278"/>
      <c r="R204" s="161"/>
      <c r="S204" s="161"/>
      <c r="T204" s="279"/>
      <c r="U204" s="278"/>
      <c r="V204" s="161"/>
      <c r="W204" s="161"/>
      <c r="X204" s="279"/>
      <c r="Y204" s="277"/>
      <c r="Z204" s="161"/>
      <c r="AA204" s="161"/>
      <c r="AB204" s="279"/>
      <c r="AC204" s="277"/>
      <c r="AD204" s="161"/>
      <c r="AE204" s="161"/>
      <c r="AF204" s="279"/>
      <c r="AG204" s="277"/>
      <c r="AH204" s="161"/>
      <c r="AI204" s="161"/>
      <c r="AJ204" s="279"/>
      <c r="AK204" s="277"/>
      <c r="AL204" s="270"/>
    </row>
    <row r="205" spans="6:38" s="2" customFormat="1">
      <c r="F205" s="161"/>
      <c r="G205" s="161"/>
      <c r="H205" s="277"/>
      <c r="I205" s="278"/>
      <c r="J205" s="161"/>
      <c r="K205" s="161"/>
      <c r="L205" s="279"/>
      <c r="M205" s="278"/>
      <c r="N205" s="161"/>
      <c r="O205" s="161"/>
      <c r="P205" s="279"/>
      <c r="Q205" s="278"/>
      <c r="R205" s="161"/>
      <c r="S205" s="161"/>
      <c r="T205" s="279"/>
      <c r="U205" s="278"/>
      <c r="V205" s="161"/>
      <c r="W205" s="161"/>
      <c r="X205" s="279"/>
      <c r="Y205" s="277"/>
      <c r="Z205" s="161"/>
      <c r="AA205" s="161"/>
      <c r="AB205" s="279"/>
      <c r="AC205" s="277"/>
      <c r="AD205" s="161"/>
      <c r="AE205" s="161"/>
      <c r="AF205" s="279"/>
      <c r="AG205" s="277"/>
      <c r="AH205" s="161"/>
      <c r="AI205" s="161"/>
      <c r="AJ205" s="279"/>
      <c r="AK205" s="277"/>
      <c r="AL205" s="270"/>
    </row>
    <row r="206" spans="6:38" s="2" customFormat="1">
      <c r="F206" s="161"/>
      <c r="G206" s="161"/>
      <c r="H206" s="277"/>
      <c r="I206" s="278"/>
      <c r="J206" s="161"/>
      <c r="K206" s="161"/>
      <c r="L206" s="279"/>
      <c r="M206" s="278"/>
      <c r="N206" s="161"/>
      <c r="O206" s="161"/>
      <c r="P206" s="279"/>
      <c r="Q206" s="278"/>
      <c r="R206" s="161"/>
      <c r="S206" s="161"/>
      <c r="T206" s="279"/>
      <c r="U206" s="278"/>
      <c r="V206" s="161"/>
      <c r="W206" s="161"/>
      <c r="X206" s="279"/>
      <c r="Y206" s="277"/>
      <c r="Z206" s="161"/>
      <c r="AA206" s="161"/>
      <c r="AB206" s="279"/>
      <c r="AC206" s="277"/>
      <c r="AD206" s="161"/>
      <c r="AE206" s="161"/>
      <c r="AF206" s="279"/>
      <c r="AG206" s="277"/>
      <c r="AH206" s="161"/>
      <c r="AI206" s="161"/>
      <c r="AJ206" s="279"/>
      <c r="AK206" s="277"/>
      <c r="AL206" s="270"/>
    </row>
    <row r="207" spans="6:38" s="2" customFormat="1">
      <c r="F207" s="161"/>
      <c r="G207" s="161"/>
      <c r="H207" s="277"/>
      <c r="I207" s="278"/>
      <c r="J207" s="161"/>
      <c r="K207" s="161"/>
      <c r="L207" s="279"/>
      <c r="M207" s="278"/>
      <c r="N207" s="161"/>
      <c r="O207" s="161"/>
      <c r="P207" s="279"/>
      <c r="Q207" s="278"/>
      <c r="R207" s="161"/>
      <c r="S207" s="161"/>
      <c r="T207" s="279"/>
      <c r="U207" s="278"/>
      <c r="V207" s="161"/>
      <c r="W207" s="161"/>
      <c r="X207" s="279"/>
      <c r="Y207" s="277"/>
      <c r="Z207" s="161"/>
      <c r="AA207" s="161"/>
      <c r="AB207" s="279"/>
      <c r="AC207" s="277"/>
      <c r="AD207" s="161"/>
      <c r="AE207" s="161"/>
      <c r="AF207" s="279"/>
      <c r="AG207" s="277"/>
      <c r="AH207" s="161"/>
      <c r="AI207" s="161"/>
      <c r="AJ207" s="279"/>
      <c r="AK207" s="277"/>
      <c r="AL207" s="270"/>
    </row>
    <row r="208" spans="6:38" s="2" customFormat="1">
      <c r="F208" s="161"/>
      <c r="G208" s="161"/>
      <c r="H208" s="277"/>
      <c r="I208" s="278"/>
      <c r="J208" s="161"/>
      <c r="K208" s="161"/>
      <c r="L208" s="279"/>
      <c r="M208" s="278"/>
      <c r="N208" s="161"/>
      <c r="O208" s="161"/>
      <c r="P208" s="279"/>
      <c r="Q208" s="278"/>
      <c r="R208" s="161"/>
      <c r="S208" s="161"/>
      <c r="T208" s="279"/>
      <c r="U208" s="278"/>
      <c r="V208" s="161"/>
      <c r="W208" s="161"/>
      <c r="X208" s="279"/>
      <c r="Y208" s="277"/>
      <c r="Z208" s="161"/>
      <c r="AA208" s="161"/>
      <c r="AB208" s="279"/>
      <c r="AC208" s="277"/>
      <c r="AD208" s="161"/>
      <c r="AE208" s="161"/>
      <c r="AF208" s="279"/>
      <c r="AG208" s="277"/>
      <c r="AH208" s="161"/>
      <c r="AI208" s="161"/>
      <c r="AJ208" s="279"/>
      <c r="AK208" s="277"/>
      <c r="AL208" s="270"/>
    </row>
    <row r="209" spans="6:38" s="2" customFormat="1">
      <c r="F209" s="161"/>
      <c r="G209" s="161"/>
      <c r="H209" s="277"/>
      <c r="I209" s="278"/>
      <c r="J209" s="161"/>
      <c r="K209" s="161"/>
      <c r="L209" s="279"/>
      <c r="M209" s="278"/>
      <c r="N209" s="161"/>
      <c r="O209" s="161"/>
      <c r="P209" s="279"/>
      <c r="Q209" s="278"/>
      <c r="R209" s="161"/>
      <c r="S209" s="161"/>
      <c r="T209" s="279"/>
      <c r="U209" s="278"/>
      <c r="V209" s="161"/>
      <c r="W209" s="161"/>
      <c r="X209" s="279"/>
      <c r="Y209" s="277"/>
      <c r="Z209" s="161"/>
      <c r="AA209" s="161"/>
      <c r="AB209" s="279"/>
      <c r="AC209" s="277"/>
      <c r="AD209" s="161"/>
      <c r="AE209" s="161"/>
      <c r="AF209" s="279"/>
      <c r="AG209" s="277"/>
      <c r="AH209" s="161"/>
      <c r="AI209" s="161"/>
      <c r="AJ209" s="279"/>
      <c r="AK209" s="277"/>
      <c r="AL209" s="270"/>
    </row>
    <row r="210" spans="6:38" s="2" customFormat="1">
      <c r="F210" s="161"/>
      <c r="G210" s="161"/>
      <c r="H210" s="277"/>
      <c r="I210" s="278"/>
      <c r="J210" s="161"/>
      <c r="K210" s="161"/>
      <c r="L210" s="279"/>
      <c r="M210" s="278"/>
      <c r="N210" s="161"/>
      <c r="O210" s="161"/>
      <c r="P210" s="279"/>
      <c r="Q210" s="278"/>
      <c r="R210" s="161"/>
      <c r="S210" s="161"/>
      <c r="T210" s="279"/>
      <c r="U210" s="278"/>
      <c r="V210" s="161"/>
      <c r="W210" s="161"/>
      <c r="X210" s="279"/>
      <c r="Y210" s="277"/>
      <c r="Z210" s="161"/>
      <c r="AA210" s="161"/>
      <c r="AB210" s="279"/>
      <c r="AC210" s="277"/>
      <c r="AD210" s="161"/>
      <c r="AE210" s="161"/>
      <c r="AF210" s="279"/>
      <c r="AG210" s="277"/>
      <c r="AH210" s="161"/>
      <c r="AI210" s="161"/>
      <c r="AJ210" s="279"/>
      <c r="AK210" s="277"/>
      <c r="AL210" s="270"/>
    </row>
    <row r="211" spans="6:38" s="2" customFormat="1">
      <c r="F211" s="161"/>
      <c r="G211" s="161"/>
      <c r="H211" s="277"/>
      <c r="I211" s="278"/>
      <c r="J211" s="161"/>
      <c r="K211" s="161"/>
      <c r="L211" s="279"/>
      <c r="M211" s="278"/>
      <c r="N211" s="161"/>
      <c r="O211" s="161"/>
      <c r="P211" s="279"/>
      <c r="Q211" s="278"/>
      <c r="R211" s="161"/>
      <c r="S211" s="161"/>
      <c r="T211" s="279"/>
      <c r="U211" s="278"/>
      <c r="V211" s="161"/>
      <c r="W211" s="161"/>
      <c r="X211" s="279"/>
      <c r="Y211" s="277"/>
      <c r="Z211" s="161"/>
      <c r="AA211" s="161"/>
      <c r="AB211" s="279"/>
      <c r="AC211" s="277"/>
      <c r="AD211" s="161"/>
      <c r="AE211" s="161"/>
      <c r="AF211" s="279"/>
      <c r="AG211" s="277"/>
      <c r="AH211" s="161"/>
      <c r="AI211" s="161"/>
      <c r="AJ211" s="279"/>
      <c r="AK211" s="277"/>
      <c r="AL211" s="270"/>
    </row>
    <row r="212" spans="6:38" s="2" customFormat="1">
      <c r="F212" s="161"/>
      <c r="G212" s="161"/>
      <c r="H212" s="277"/>
      <c r="I212" s="278"/>
      <c r="J212" s="161"/>
      <c r="K212" s="161"/>
      <c r="L212" s="279"/>
      <c r="M212" s="278"/>
      <c r="N212" s="161"/>
      <c r="O212" s="161"/>
      <c r="P212" s="279"/>
      <c r="Q212" s="278"/>
      <c r="R212" s="161"/>
      <c r="S212" s="161"/>
      <c r="T212" s="279"/>
      <c r="U212" s="278"/>
      <c r="V212" s="161"/>
      <c r="W212" s="161"/>
      <c r="X212" s="279"/>
      <c r="Y212" s="277"/>
      <c r="Z212" s="161"/>
      <c r="AA212" s="161"/>
      <c r="AB212" s="279"/>
      <c r="AC212" s="277"/>
      <c r="AD212" s="161"/>
      <c r="AE212" s="161"/>
      <c r="AF212" s="279"/>
      <c r="AG212" s="277"/>
      <c r="AH212" s="161"/>
      <c r="AI212" s="161"/>
      <c r="AJ212" s="279"/>
      <c r="AK212" s="277"/>
      <c r="AL212" s="270"/>
    </row>
    <row r="213" spans="6:38" s="2" customFormat="1">
      <c r="F213" s="161"/>
      <c r="G213" s="161"/>
      <c r="H213" s="277"/>
      <c r="I213" s="278"/>
      <c r="J213" s="161"/>
      <c r="K213" s="161"/>
      <c r="L213" s="279"/>
      <c r="M213" s="278"/>
      <c r="N213" s="161"/>
      <c r="O213" s="161"/>
      <c r="P213" s="279"/>
      <c r="Q213" s="278"/>
      <c r="R213" s="161"/>
      <c r="S213" s="161"/>
      <c r="T213" s="279"/>
      <c r="U213" s="278"/>
      <c r="V213" s="161"/>
      <c r="W213" s="161"/>
      <c r="X213" s="279"/>
      <c r="Y213" s="277"/>
      <c r="Z213" s="161"/>
      <c r="AA213" s="161"/>
      <c r="AB213" s="279"/>
      <c r="AC213" s="277"/>
      <c r="AD213" s="161"/>
      <c r="AE213" s="161"/>
      <c r="AF213" s="279"/>
      <c r="AG213" s="277"/>
      <c r="AH213" s="161"/>
      <c r="AI213" s="161"/>
      <c r="AJ213" s="279"/>
      <c r="AK213" s="277"/>
      <c r="AL213" s="270"/>
    </row>
    <row r="214" spans="6:38" s="2" customFormat="1">
      <c r="F214" s="161"/>
      <c r="G214" s="161"/>
      <c r="H214" s="277"/>
      <c r="I214" s="278"/>
      <c r="J214" s="161"/>
      <c r="K214" s="161"/>
      <c r="L214" s="279"/>
      <c r="M214" s="278"/>
      <c r="N214" s="161"/>
      <c r="O214" s="161"/>
      <c r="P214" s="279"/>
      <c r="Q214" s="278"/>
      <c r="R214" s="161"/>
      <c r="S214" s="161"/>
      <c r="T214" s="279"/>
      <c r="U214" s="278"/>
      <c r="V214" s="161"/>
      <c r="W214" s="161"/>
      <c r="X214" s="279"/>
      <c r="Y214" s="277"/>
      <c r="Z214" s="161"/>
      <c r="AA214" s="161"/>
      <c r="AB214" s="279"/>
      <c r="AC214" s="277"/>
      <c r="AD214" s="161"/>
      <c r="AE214" s="161"/>
      <c r="AF214" s="279"/>
      <c r="AG214" s="277"/>
      <c r="AH214" s="161"/>
      <c r="AI214" s="161"/>
      <c r="AJ214" s="279"/>
      <c r="AK214" s="277"/>
      <c r="AL214" s="270"/>
    </row>
    <row r="215" spans="6:38" s="2" customFormat="1">
      <c r="F215" s="161"/>
      <c r="G215" s="161"/>
      <c r="H215" s="277"/>
      <c r="I215" s="278"/>
      <c r="J215" s="161"/>
      <c r="K215" s="161"/>
      <c r="L215" s="279"/>
      <c r="M215" s="278"/>
      <c r="N215" s="161"/>
      <c r="O215" s="161"/>
      <c r="P215" s="279"/>
      <c r="Q215" s="278"/>
      <c r="R215" s="161"/>
      <c r="S215" s="161"/>
      <c r="T215" s="279"/>
      <c r="U215" s="278"/>
      <c r="V215" s="161"/>
      <c r="W215" s="161"/>
      <c r="X215" s="279"/>
      <c r="Y215" s="277"/>
      <c r="Z215" s="161"/>
      <c r="AA215" s="161"/>
      <c r="AB215" s="279"/>
      <c r="AC215" s="277"/>
      <c r="AD215" s="161"/>
      <c r="AE215" s="161"/>
      <c r="AF215" s="279"/>
      <c r="AG215" s="277"/>
      <c r="AH215" s="161"/>
      <c r="AI215" s="161"/>
      <c r="AJ215" s="279"/>
      <c r="AK215" s="277"/>
      <c r="AL215" s="270"/>
    </row>
    <row r="216" spans="6:38" s="2" customFormat="1">
      <c r="F216" s="161"/>
      <c r="G216" s="161"/>
      <c r="H216" s="277"/>
      <c r="I216" s="278"/>
      <c r="J216" s="161"/>
      <c r="K216" s="161"/>
      <c r="L216" s="279"/>
      <c r="M216" s="278"/>
      <c r="N216" s="161"/>
      <c r="O216" s="161"/>
      <c r="P216" s="279"/>
      <c r="Q216" s="278"/>
      <c r="R216" s="161"/>
      <c r="S216" s="161"/>
      <c r="T216" s="279"/>
      <c r="U216" s="278"/>
      <c r="V216" s="161"/>
      <c r="W216" s="161"/>
      <c r="X216" s="279"/>
      <c r="Y216" s="277"/>
      <c r="Z216" s="161"/>
      <c r="AA216" s="161"/>
      <c r="AB216" s="279"/>
      <c r="AC216" s="277"/>
      <c r="AD216" s="161"/>
      <c r="AE216" s="161"/>
      <c r="AF216" s="279"/>
      <c r="AG216" s="277"/>
      <c r="AH216" s="161"/>
      <c r="AI216" s="161"/>
      <c r="AJ216" s="279"/>
      <c r="AK216" s="277"/>
      <c r="AL216" s="270"/>
    </row>
    <row r="217" spans="6:38" s="2" customFormat="1">
      <c r="F217" s="161"/>
      <c r="G217" s="161"/>
      <c r="H217" s="277"/>
      <c r="I217" s="278"/>
      <c r="J217" s="161"/>
      <c r="K217" s="161"/>
      <c r="L217" s="279"/>
      <c r="M217" s="278"/>
      <c r="N217" s="161"/>
      <c r="O217" s="161"/>
      <c r="P217" s="279"/>
      <c r="Q217" s="278"/>
      <c r="R217" s="161"/>
      <c r="S217" s="161"/>
      <c r="T217" s="279"/>
      <c r="U217" s="278"/>
      <c r="V217" s="161"/>
      <c r="W217" s="161"/>
      <c r="X217" s="279"/>
      <c r="Y217" s="277"/>
      <c r="Z217" s="161"/>
      <c r="AA217" s="161"/>
      <c r="AB217" s="279"/>
      <c r="AC217" s="277"/>
      <c r="AD217" s="161"/>
      <c r="AE217" s="161"/>
      <c r="AF217" s="279"/>
      <c r="AG217" s="277"/>
      <c r="AH217" s="161"/>
      <c r="AI217" s="161"/>
      <c r="AJ217" s="279"/>
      <c r="AK217" s="277"/>
      <c r="AL217" s="270"/>
    </row>
    <row r="218" spans="6:38" s="2" customFormat="1">
      <c r="F218" s="161"/>
      <c r="G218" s="161"/>
      <c r="H218" s="277"/>
      <c r="I218" s="278"/>
      <c r="J218" s="161"/>
      <c r="K218" s="161"/>
      <c r="L218" s="279"/>
      <c r="M218" s="278"/>
      <c r="N218" s="161"/>
      <c r="O218" s="161"/>
      <c r="P218" s="279"/>
      <c r="Q218" s="278"/>
      <c r="R218" s="161"/>
      <c r="S218" s="161"/>
      <c r="T218" s="279"/>
      <c r="U218" s="278"/>
      <c r="V218" s="161"/>
      <c r="W218" s="161"/>
      <c r="X218" s="279"/>
      <c r="Y218" s="277"/>
      <c r="Z218" s="161"/>
      <c r="AA218" s="161"/>
      <c r="AB218" s="279"/>
      <c r="AC218" s="277"/>
      <c r="AD218" s="161"/>
      <c r="AE218" s="161"/>
      <c r="AF218" s="279"/>
      <c r="AG218" s="277"/>
      <c r="AH218" s="161"/>
      <c r="AI218" s="161"/>
      <c r="AJ218" s="279"/>
      <c r="AK218" s="277"/>
      <c r="AL218" s="270"/>
    </row>
    <row r="219" spans="6:38" s="2" customFormat="1">
      <c r="F219" s="161"/>
      <c r="G219" s="161"/>
      <c r="H219" s="277"/>
      <c r="I219" s="278"/>
      <c r="J219" s="161"/>
      <c r="K219" s="161"/>
      <c r="L219" s="279"/>
      <c r="M219" s="278"/>
      <c r="N219" s="161"/>
      <c r="O219" s="161"/>
      <c r="P219" s="279"/>
      <c r="Q219" s="278"/>
      <c r="R219" s="161"/>
      <c r="S219" s="161"/>
      <c r="T219" s="279"/>
      <c r="U219" s="278"/>
      <c r="V219" s="161"/>
      <c r="W219" s="161"/>
      <c r="X219" s="279"/>
      <c r="Y219" s="277"/>
      <c r="Z219" s="161"/>
      <c r="AA219" s="161"/>
      <c r="AB219" s="279"/>
      <c r="AC219" s="277"/>
      <c r="AD219" s="161"/>
      <c r="AE219" s="161"/>
      <c r="AF219" s="279"/>
      <c r="AG219" s="277"/>
      <c r="AH219" s="161"/>
      <c r="AI219" s="161"/>
      <c r="AJ219" s="279"/>
      <c r="AK219" s="277"/>
      <c r="AL219" s="270"/>
    </row>
    <row r="220" spans="6:38" s="2" customFormat="1">
      <c r="F220" s="161"/>
      <c r="G220" s="161"/>
      <c r="H220" s="277"/>
      <c r="I220" s="278"/>
      <c r="J220" s="161"/>
      <c r="K220" s="161"/>
      <c r="L220" s="279"/>
      <c r="M220" s="278"/>
      <c r="N220" s="161"/>
      <c r="O220" s="161"/>
      <c r="P220" s="279"/>
      <c r="Q220" s="278"/>
      <c r="R220" s="161"/>
      <c r="S220" s="161"/>
      <c r="T220" s="279"/>
      <c r="U220" s="278"/>
      <c r="V220" s="161"/>
      <c r="W220" s="161"/>
      <c r="X220" s="279"/>
      <c r="Y220" s="277"/>
      <c r="Z220" s="161"/>
      <c r="AA220" s="161"/>
      <c r="AB220" s="279"/>
      <c r="AC220" s="277"/>
      <c r="AD220" s="161"/>
      <c r="AE220" s="161"/>
      <c r="AF220" s="279"/>
      <c r="AG220" s="277"/>
      <c r="AH220" s="161"/>
      <c r="AI220" s="161"/>
      <c r="AJ220" s="279"/>
      <c r="AK220" s="277"/>
      <c r="AL220" s="270"/>
    </row>
    <row r="221" spans="6:38" s="2" customFormat="1">
      <c r="F221" s="161"/>
      <c r="G221" s="161"/>
      <c r="H221" s="277"/>
      <c r="I221" s="278"/>
      <c r="J221" s="161"/>
      <c r="K221" s="161"/>
      <c r="L221" s="279"/>
      <c r="M221" s="278"/>
      <c r="N221" s="161"/>
      <c r="O221" s="161"/>
      <c r="P221" s="279"/>
      <c r="Q221" s="278"/>
      <c r="R221" s="161"/>
      <c r="S221" s="161"/>
      <c r="T221" s="279"/>
      <c r="U221" s="278"/>
      <c r="V221" s="161"/>
      <c r="W221" s="161"/>
      <c r="X221" s="279"/>
      <c r="Y221" s="277"/>
      <c r="Z221" s="161"/>
      <c r="AA221" s="161"/>
      <c r="AB221" s="279"/>
      <c r="AC221" s="277"/>
      <c r="AD221" s="161"/>
      <c r="AE221" s="161"/>
      <c r="AF221" s="279"/>
      <c r="AG221" s="277"/>
      <c r="AH221" s="161"/>
      <c r="AI221" s="161"/>
      <c r="AJ221" s="279"/>
      <c r="AK221" s="277"/>
      <c r="AL221" s="270"/>
    </row>
    <row r="222" spans="6:38" s="2" customFormat="1">
      <c r="F222" s="161"/>
      <c r="G222" s="161"/>
      <c r="H222" s="277"/>
      <c r="I222" s="278"/>
      <c r="J222" s="161"/>
      <c r="K222" s="161"/>
      <c r="L222" s="279"/>
      <c r="M222" s="278"/>
      <c r="N222" s="161"/>
      <c r="O222" s="161"/>
      <c r="P222" s="279"/>
      <c r="Q222" s="278"/>
      <c r="R222" s="161"/>
      <c r="S222" s="161"/>
      <c r="T222" s="279"/>
      <c r="U222" s="278"/>
      <c r="V222" s="161"/>
      <c r="W222" s="161"/>
      <c r="X222" s="279"/>
      <c r="Y222" s="277"/>
      <c r="Z222" s="161"/>
      <c r="AA222" s="161"/>
      <c r="AB222" s="279"/>
      <c r="AC222" s="277"/>
      <c r="AD222" s="161"/>
      <c r="AE222" s="161"/>
      <c r="AF222" s="279"/>
      <c r="AG222" s="277"/>
      <c r="AH222" s="161"/>
      <c r="AI222" s="161"/>
      <c r="AJ222" s="279"/>
      <c r="AK222" s="277"/>
      <c r="AL222" s="270"/>
    </row>
    <row r="223" spans="6:38" s="2" customFormat="1">
      <c r="F223" s="161"/>
      <c r="G223" s="161"/>
      <c r="H223" s="277"/>
      <c r="I223" s="278"/>
      <c r="J223" s="161"/>
      <c r="K223" s="161"/>
      <c r="L223" s="279"/>
      <c r="M223" s="278"/>
      <c r="N223" s="161"/>
      <c r="O223" s="161"/>
      <c r="P223" s="279"/>
      <c r="Q223" s="278"/>
      <c r="R223" s="161"/>
      <c r="S223" s="161"/>
      <c r="T223" s="279"/>
      <c r="U223" s="278"/>
      <c r="V223" s="161"/>
      <c r="W223" s="161"/>
      <c r="X223" s="279"/>
      <c r="Y223" s="277"/>
      <c r="Z223" s="161"/>
      <c r="AA223" s="161"/>
      <c r="AB223" s="279"/>
      <c r="AC223" s="277"/>
      <c r="AD223" s="161"/>
      <c r="AE223" s="161"/>
      <c r="AF223" s="279"/>
      <c r="AG223" s="277"/>
      <c r="AH223" s="161"/>
      <c r="AI223" s="161"/>
      <c r="AJ223" s="279"/>
      <c r="AK223" s="277"/>
      <c r="AL223" s="270"/>
    </row>
    <row r="224" spans="6:38" s="2" customFormat="1">
      <c r="F224" s="161"/>
      <c r="G224" s="161"/>
      <c r="H224" s="277"/>
      <c r="I224" s="278"/>
      <c r="J224" s="161"/>
      <c r="K224" s="161"/>
      <c r="L224" s="279"/>
      <c r="M224" s="278"/>
      <c r="N224" s="161"/>
      <c r="O224" s="161"/>
      <c r="P224" s="279"/>
      <c r="Q224" s="278"/>
      <c r="R224" s="161"/>
      <c r="S224" s="161"/>
      <c r="T224" s="279"/>
      <c r="U224" s="278"/>
      <c r="V224" s="161"/>
      <c r="W224" s="161"/>
      <c r="X224" s="279"/>
      <c r="Y224" s="277"/>
      <c r="Z224" s="161"/>
      <c r="AA224" s="161"/>
      <c r="AB224" s="279"/>
      <c r="AC224" s="277"/>
      <c r="AD224" s="161"/>
      <c r="AE224" s="161"/>
      <c r="AF224" s="279"/>
      <c r="AG224" s="277"/>
      <c r="AH224" s="161"/>
      <c r="AI224" s="161"/>
      <c r="AJ224" s="279"/>
      <c r="AK224" s="277"/>
      <c r="AL224" s="270"/>
    </row>
    <row r="225" spans="6:38" s="2" customFormat="1">
      <c r="F225" s="161"/>
      <c r="G225" s="161"/>
      <c r="H225" s="277"/>
      <c r="I225" s="278"/>
      <c r="J225" s="161"/>
      <c r="K225" s="161"/>
      <c r="L225" s="279"/>
      <c r="M225" s="278"/>
      <c r="N225" s="161"/>
      <c r="O225" s="161"/>
      <c r="P225" s="279"/>
      <c r="Q225" s="278"/>
      <c r="R225" s="161"/>
      <c r="S225" s="161"/>
      <c r="T225" s="279"/>
      <c r="U225" s="278"/>
      <c r="V225" s="161"/>
      <c r="W225" s="161"/>
      <c r="X225" s="279"/>
      <c r="Y225" s="277"/>
      <c r="Z225" s="161"/>
      <c r="AA225" s="161"/>
      <c r="AB225" s="279"/>
      <c r="AC225" s="277"/>
      <c r="AD225" s="161"/>
      <c r="AE225" s="161"/>
      <c r="AF225" s="279"/>
      <c r="AG225" s="277"/>
      <c r="AH225" s="161"/>
      <c r="AI225" s="161"/>
      <c r="AJ225" s="279"/>
      <c r="AK225" s="277"/>
      <c r="AL225" s="270"/>
    </row>
    <row r="226" spans="6:38" s="2" customFormat="1">
      <c r="F226" s="161"/>
      <c r="G226" s="161"/>
      <c r="H226" s="277"/>
      <c r="I226" s="278"/>
      <c r="J226" s="161"/>
      <c r="K226" s="161"/>
      <c r="L226" s="279"/>
      <c r="M226" s="278"/>
      <c r="N226" s="161"/>
      <c r="O226" s="161"/>
      <c r="P226" s="279"/>
      <c r="Q226" s="278"/>
      <c r="R226" s="161"/>
      <c r="S226" s="161"/>
      <c r="T226" s="279"/>
      <c r="U226" s="278"/>
      <c r="V226" s="161"/>
      <c r="W226" s="161"/>
      <c r="X226" s="279"/>
      <c r="Y226" s="277"/>
      <c r="Z226" s="161"/>
      <c r="AA226" s="161"/>
      <c r="AB226" s="279"/>
      <c r="AC226" s="277"/>
      <c r="AD226" s="161"/>
      <c r="AE226" s="161"/>
      <c r="AF226" s="279"/>
      <c r="AG226" s="277"/>
      <c r="AH226" s="161"/>
      <c r="AI226" s="161"/>
      <c r="AJ226" s="279"/>
      <c r="AK226" s="277"/>
      <c r="AL226" s="270"/>
    </row>
    <row r="227" spans="6:38" s="2" customFormat="1">
      <c r="F227" s="161"/>
      <c r="G227" s="161"/>
      <c r="H227" s="277"/>
      <c r="I227" s="278"/>
      <c r="J227" s="161"/>
      <c r="K227" s="161"/>
      <c r="L227" s="279"/>
      <c r="M227" s="278"/>
      <c r="N227" s="161"/>
      <c r="O227" s="161"/>
      <c r="P227" s="279"/>
      <c r="Q227" s="278"/>
      <c r="R227" s="161"/>
      <c r="S227" s="161"/>
      <c r="T227" s="279"/>
      <c r="U227" s="278"/>
      <c r="V227" s="161"/>
      <c r="W227" s="161"/>
      <c r="X227" s="279"/>
      <c r="Y227" s="277"/>
      <c r="Z227" s="161"/>
      <c r="AA227" s="161"/>
      <c r="AB227" s="279"/>
      <c r="AC227" s="277"/>
      <c r="AD227" s="161"/>
      <c r="AE227" s="161"/>
      <c r="AF227" s="279"/>
      <c r="AG227" s="277"/>
      <c r="AH227" s="161"/>
      <c r="AI227" s="161"/>
      <c r="AJ227" s="279"/>
      <c r="AK227" s="277"/>
      <c r="AL227" s="270"/>
    </row>
    <row r="228" spans="6:38" s="2" customFormat="1">
      <c r="F228" s="161"/>
      <c r="G228" s="161"/>
      <c r="H228" s="277"/>
      <c r="I228" s="278"/>
      <c r="J228" s="161"/>
      <c r="K228" s="161"/>
      <c r="L228" s="279"/>
      <c r="M228" s="278"/>
      <c r="N228" s="161"/>
      <c r="O228" s="161"/>
      <c r="P228" s="279"/>
      <c r="Q228" s="278"/>
      <c r="R228" s="161"/>
      <c r="S228" s="161"/>
      <c r="T228" s="279"/>
      <c r="U228" s="278"/>
      <c r="V228" s="161"/>
      <c r="W228" s="161"/>
      <c r="X228" s="279"/>
      <c r="Y228" s="277"/>
      <c r="Z228" s="161"/>
      <c r="AA228" s="161"/>
      <c r="AB228" s="279"/>
      <c r="AC228" s="277"/>
      <c r="AD228" s="161"/>
      <c r="AE228" s="161"/>
      <c r="AF228" s="279"/>
      <c r="AG228" s="277"/>
      <c r="AH228" s="161"/>
      <c r="AI228" s="161"/>
      <c r="AJ228" s="279"/>
      <c r="AK228" s="277"/>
      <c r="AL228" s="270"/>
    </row>
    <row r="229" spans="6:38" s="2" customFormat="1">
      <c r="F229" s="161"/>
      <c r="G229" s="161"/>
      <c r="H229" s="277"/>
      <c r="I229" s="278"/>
      <c r="J229" s="161"/>
      <c r="K229" s="161"/>
      <c r="L229" s="279"/>
      <c r="M229" s="278"/>
      <c r="N229" s="161"/>
      <c r="O229" s="161"/>
      <c r="P229" s="279"/>
      <c r="Q229" s="278"/>
      <c r="R229" s="161"/>
      <c r="S229" s="161"/>
      <c r="T229" s="279"/>
      <c r="U229" s="278"/>
      <c r="V229" s="161"/>
      <c r="W229" s="161"/>
      <c r="X229" s="279"/>
      <c r="Y229" s="277"/>
      <c r="Z229" s="161"/>
      <c r="AA229" s="161"/>
      <c r="AB229" s="279"/>
      <c r="AC229" s="277"/>
      <c r="AD229" s="161"/>
      <c r="AE229" s="161"/>
      <c r="AF229" s="279"/>
      <c r="AG229" s="277"/>
      <c r="AH229" s="161"/>
      <c r="AI229" s="161"/>
      <c r="AJ229" s="279"/>
      <c r="AK229" s="277"/>
      <c r="AL229" s="270"/>
    </row>
    <row r="230" spans="6:38" s="2" customFormat="1">
      <c r="F230" s="161"/>
      <c r="G230" s="161"/>
      <c r="H230" s="277"/>
      <c r="I230" s="278"/>
      <c r="J230" s="161"/>
      <c r="K230" s="161"/>
      <c r="L230" s="279"/>
      <c r="M230" s="278"/>
      <c r="N230" s="161"/>
      <c r="O230" s="161"/>
      <c r="P230" s="279"/>
      <c r="Q230" s="278"/>
      <c r="R230" s="161"/>
      <c r="S230" s="161"/>
      <c r="T230" s="279"/>
      <c r="U230" s="278"/>
      <c r="V230" s="161"/>
      <c r="W230" s="161"/>
      <c r="X230" s="279"/>
      <c r="Y230" s="277"/>
      <c r="Z230" s="161"/>
      <c r="AA230" s="161"/>
      <c r="AB230" s="279"/>
      <c r="AC230" s="277"/>
      <c r="AD230" s="161"/>
      <c r="AE230" s="161"/>
      <c r="AF230" s="279"/>
      <c r="AG230" s="277"/>
      <c r="AH230" s="161"/>
      <c r="AI230" s="161"/>
      <c r="AJ230" s="279"/>
      <c r="AK230" s="277"/>
      <c r="AL230" s="270"/>
    </row>
    <row r="231" spans="6:38" s="2" customFormat="1">
      <c r="F231" s="161"/>
      <c r="G231" s="161"/>
      <c r="H231" s="277"/>
      <c r="I231" s="278"/>
      <c r="J231" s="161"/>
      <c r="K231" s="161"/>
      <c r="L231" s="279"/>
      <c r="M231" s="278"/>
      <c r="N231" s="161"/>
      <c r="O231" s="161"/>
      <c r="P231" s="279"/>
      <c r="Q231" s="278"/>
      <c r="R231" s="161"/>
      <c r="S231" s="161"/>
      <c r="T231" s="279"/>
      <c r="U231" s="278"/>
      <c r="V231" s="161"/>
      <c r="W231" s="161"/>
      <c r="X231" s="279"/>
      <c r="Y231" s="277"/>
      <c r="Z231" s="161"/>
      <c r="AA231" s="161"/>
      <c r="AB231" s="279"/>
      <c r="AC231" s="277"/>
      <c r="AD231" s="161"/>
      <c r="AE231" s="161"/>
      <c r="AF231" s="279"/>
      <c r="AG231" s="277"/>
      <c r="AH231" s="161"/>
      <c r="AI231" s="161"/>
      <c r="AJ231" s="279"/>
      <c r="AK231" s="277"/>
      <c r="AL231" s="270"/>
    </row>
    <row r="232" spans="6:38" s="2" customFormat="1">
      <c r="F232" s="161"/>
      <c r="G232" s="161"/>
      <c r="H232" s="277"/>
      <c r="I232" s="278"/>
      <c r="J232" s="161"/>
      <c r="K232" s="161"/>
      <c r="L232" s="279"/>
      <c r="M232" s="278"/>
      <c r="N232" s="161"/>
      <c r="O232" s="161"/>
      <c r="P232" s="279"/>
      <c r="Q232" s="278"/>
      <c r="R232" s="161"/>
      <c r="S232" s="161"/>
      <c r="T232" s="279"/>
      <c r="U232" s="278"/>
      <c r="V232" s="161"/>
      <c r="W232" s="161"/>
      <c r="X232" s="279"/>
      <c r="Y232" s="277"/>
      <c r="Z232" s="161"/>
      <c r="AA232" s="161"/>
      <c r="AB232" s="279"/>
      <c r="AC232" s="277"/>
      <c r="AD232" s="161"/>
      <c r="AE232" s="161"/>
      <c r="AF232" s="279"/>
      <c r="AG232" s="277"/>
      <c r="AH232" s="161"/>
      <c r="AI232" s="161"/>
      <c r="AJ232" s="279"/>
      <c r="AK232" s="277"/>
      <c r="AL232" s="270"/>
    </row>
    <row r="233" spans="6:38" s="2" customFormat="1">
      <c r="F233" s="161"/>
      <c r="G233" s="161"/>
      <c r="H233" s="277"/>
      <c r="I233" s="278"/>
      <c r="J233" s="161"/>
      <c r="K233" s="161"/>
      <c r="L233" s="279"/>
      <c r="M233" s="278"/>
      <c r="N233" s="161"/>
      <c r="O233" s="161"/>
      <c r="P233" s="279"/>
      <c r="Q233" s="278"/>
      <c r="R233" s="161"/>
      <c r="S233" s="161"/>
      <c r="T233" s="279"/>
      <c r="U233" s="278"/>
      <c r="V233" s="161"/>
      <c r="W233" s="161"/>
      <c r="X233" s="279"/>
      <c r="Y233" s="277"/>
      <c r="Z233" s="161"/>
      <c r="AA233" s="161"/>
      <c r="AB233" s="279"/>
      <c r="AC233" s="277"/>
      <c r="AD233" s="161"/>
      <c r="AE233" s="161"/>
      <c r="AF233" s="279"/>
      <c r="AG233" s="277"/>
      <c r="AH233" s="161"/>
      <c r="AI233" s="161"/>
      <c r="AJ233" s="279"/>
      <c r="AK233" s="277"/>
      <c r="AL233" s="270"/>
    </row>
    <row r="234" spans="6:38" s="2" customFormat="1">
      <c r="F234" s="161"/>
      <c r="G234" s="161"/>
      <c r="H234" s="277"/>
      <c r="I234" s="278"/>
      <c r="J234" s="161"/>
      <c r="K234" s="161"/>
      <c r="L234" s="279"/>
      <c r="M234" s="278"/>
      <c r="N234" s="161"/>
      <c r="O234" s="161"/>
      <c r="P234" s="279"/>
      <c r="Q234" s="278"/>
      <c r="R234" s="161"/>
      <c r="S234" s="161"/>
      <c r="T234" s="279"/>
      <c r="U234" s="278"/>
      <c r="V234" s="161"/>
      <c r="W234" s="161"/>
      <c r="X234" s="279"/>
      <c r="Y234" s="277"/>
      <c r="Z234" s="161"/>
      <c r="AA234" s="161"/>
      <c r="AB234" s="279"/>
      <c r="AC234" s="277"/>
      <c r="AD234" s="161"/>
      <c r="AE234" s="161"/>
      <c r="AF234" s="279"/>
      <c r="AG234" s="277"/>
      <c r="AH234" s="161"/>
      <c r="AI234" s="161"/>
      <c r="AJ234" s="279"/>
      <c r="AK234" s="277"/>
      <c r="AL234" s="270"/>
    </row>
    <row r="235" spans="6:38" s="2" customFormat="1">
      <c r="F235" s="161"/>
      <c r="G235" s="161"/>
      <c r="H235" s="277"/>
      <c r="I235" s="278"/>
      <c r="J235" s="161"/>
      <c r="K235" s="161"/>
      <c r="L235" s="279"/>
      <c r="M235" s="278"/>
      <c r="N235" s="161"/>
      <c r="O235" s="161"/>
      <c r="P235" s="279"/>
      <c r="Q235" s="278"/>
      <c r="R235" s="161"/>
      <c r="S235" s="161"/>
      <c r="T235" s="279"/>
      <c r="U235" s="278"/>
      <c r="V235" s="161"/>
      <c r="W235" s="161"/>
      <c r="X235" s="279"/>
      <c r="Y235" s="277"/>
      <c r="Z235" s="161"/>
      <c r="AA235" s="161"/>
      <c r="AB235" s="279"/>
      <c r="AC235" s="277"/>
      <c r="AD235" s="161"/>
      <c r="AE235" s="161"/>
      <c r="AF235" s="279"/>
      <c r="AG235" s="277"/>
      <c r="AH235" s="161"/>
      <c r="AI235" s="161"/>
      <c r="AJ235" s="279"/>
      <c r="AK235" s="277"/>
      <c r="AL235" s="270"/>
    </row>
    <row r="236" spans="6:38" s="2" customFormat="1">
      <c r="F236" s="161"/>
      <c r="G236" s="161"/>
      <c r="H236" s="277"/>
      <c r="I236" s="278"/>
      <c r="J236" s="161"/>
      <c r="K236" s="161"/>
      <c r="L236" s="279"/>
      <c r="M236" s="278"/>
      <c r="N236" s="161"/>
      <c r="O236" s="161"/>
      <c r="P236" s="279"/>
      <c r="Q236" s="278"/>
      <c r="R236" s="161"/>
      <c r="S236" s="161"/>
      <c r="T236" s="279"/>
      <c r="U236" s="278"/>
      <c r="V236" s="161"/>
      <c r="W236" s="161"/>
      <c r="X236" s="279"/>
      <c r="Y236" s="277"/>
      <c r="Z236" s="161"/>
      <c r="AA236" s="161"/>
      <c r="AB236" s="279"/>
      <c r="AC236" s="277"/>
      <c r="AD236" s="161"/>
      <c r="AE236" s="161"/>
      <c r="AF236" s="279"/>
      <c r="AG236" s="277"/>
      <c r="AH236" s="161"/>
      <c r="AI236" s="161"/>
      <c r="AJ236" s="279"/>
      <c r="AK236" s="277"/>
      <c r="AL236" s="270"/>
    </row>
    <row r="237" spans="6:38" s="2" customFormat="1">
      <c r="F237" s="161"/>
      <c r="G237" s="161"/>
      <c r="H237" s="277"/>
      <c r="I237" s="278"/>
      <c r="J237" s="161"/>
      <c r="K237" s="161"/>
      <c r="L237" s="279"/>
      <c r="M237" s="278"/>
      <c r="N237" s="161"/>
      <c r="O237" s="161"/>
      <c r="P237" s="279"/>
      <c r="Q237" s="278"/>
      <c r="R237" s="161"/>
      <c r="S237" s="161"/>
      <c r="T237" s="279"/>
      <c r="U237" s="278"/>
      <c r="V237" s="161"/>
      <c r="W237" s="161"/>
      <c r="X237" s="279"/>
      <c r="Y237" s="277"/>
      <c r="Z237" s="161"/>
      <c r="AA237" s="161"/>
      <c r="AB237" s="279"/>
      <c r="AC237" s="277"/>
      <c r="AD237" s="161"/>
      <c r="AE237" s="161"/>
      <c r="AF237" s="279"/>
      <c r="AG237" s="277"/>
      <c r="AH237" s="161"/>
      <c r="AI237" s="161"/>
      <c r="AJ237" s="279"/>
      <c r="AK237" s="277"/>
      <c r="AL237" s="270"/>
    </row>
    <row r="238" spans="6:38" s="2" customFormat="1">
      <c r="F238" s="161"/>
      <c r="G238" s="161"/>
      <c r="H238" s="277"/>
      <c r="I238" s="278"/>
      <c r="J238" s="161"/>
      <c r="K238" s="161"/>
      <c r="L238" s="279"/>
      <c r="M238" s="278"/>
      <c r="N238" s="161"/>
      <c r="O238" s="161"/>
      <c r="P238" s="279"/>
      <c r="Q238" s="278"/>
      <c r="R238" s="161"/>
      <c r="S238" s="161"/>
      <c r="T238" s="279"/>
      <c r="U238" s="278"/>
      <c r="V238" s="161"/>
      <c r="W238" s="161"/>
      <c r="X238" s="279"/>
      <c r="Y238" s="277"/>
      <c r="Z238" s="161"/>
      <c r="AA238" s="161"/>
      <c r="AB238" s="279"/>
      <c r="AC238" s="277"/>
      <c r="AD238" s="161"/>
      <c r="AE238" s="161"/>
      <c r="AF238" s="279"/>
      <c r="AG238" s="277"/>
      <c r="AH238" s="161"/>
      <c r="AI238" s="161"/>
      <c r="AJ238" s="279"/>
      <c r="AK238" s="277"/>
      <c r="AL238" s="270"/>
    </row>
    <row r="239" spans="6:38" s="2" customFormat="1">
      <c r="F239" s="161"/>
      <c r="G239" s="161"/>
      <c r="H239" s="277"/>
      <c r="I239" s="278"/>
      <c r="J239" s="161"/>
      <c r="K239" s="161"/>
      <c r="L239" s="279"/>
      <c r="M239" s="278"/>
      <c r="N239" s="161"/>
      <c r="O239" s="161"/>
      <c r="P239" s="279"/>
      <c r="Q239" s="278"/>
      <c r="R239" s="161"/>
      <c r="S239" s="161"/>
      <c r="T239" s="279"/>
      <c r="U239" s="278"/>
      <c r="V239" s="161"/>
      <c r="W239" s="161"/>
      <c r="X239" s="279"/>
      <c r="Y239" s="277"/>
      <c r="Z239" s="161"/>
      <c r="AA239" s="161"/>
      <c r="AB239" s="279"/>
      <c r="AC239" s="277"/>
      <c r="AD239" s="161"/>
      <c r="AE239" s="161"/>
      <c r="AF239" s="279"/>
      <c r="AG239" s="277"/>
      <c r="AH239" s="161"/>
      <c r="AI239" s="161"/>
      <c r="AJ239" s="279"/>
      <c r="AK239" s="277"/>
      <c r="AL239" s="270"/>
    </row>
    <row r="240" spans="6:38" s="2" customFormat="1">
      <c r="F240" s="161"/>
      <c r="G240" s="161"/>
      <c r="H240" s="277"/>
      <c r="I240" s="278"/>
      <c r="J240" s="161"/>
      <c r="K240" s="161"/>
      <c r="L240" s="279"/>
      <c r="M240" s="278"/>
      <c r="N240" s="161"/>
      <c r="O240" s="161"/>
      <c r="P240" s="279"/>
      <c r="Q240" s="278"/>
      <c r="R240" s="161"/>
      <c r="S240" s="161"/>
      <c r="T240" s="279"/>
      <c r="U240" s="278"/>
      <c r="V240" s="161"/>
      <c r="W240" s="161"/>
      <c r="X240" s="279"/>
      <c r="Y240" s="277"/>
      <c r="Z240" s="161"/>
      <c r="AA240" s="161"/>
      <c r="AB240" s="279"/>
      <c r="AC240" s="277"/>
      <c r="AD240" s="161"/>
      <c r="AE240" s="161"/>
      <c r="AF240" s="279"/>
      <c r="AG240" s="277"/>
      <c r="AH240" s="161"/>
      <c r="AI240" s="161"/>
      <c r="AJ240" s="279"/>
      <c r="AK240" s="277"/>
      <c r="AL240" s="270"/>
    </row>
    <row r="241" spans="6:38" s="2" customFormat="1">
      <c r="F241" s="161"/>
      <c r="G241" s="161"/>
      <c r="H241" s="277"/>
      <c r="I241" s="278"/>
      <c r="J241" s="161"/>
      <c r="K241" s="161"/>
      <c r="L241" s="279"/>
      <c r="M241" s="278"/>
      <c r="N241" s="161"/>
      <c r="O241" s="161"/>
      <c r="P241" s="279"/>
      <c r="Q241" s="278"/>
      <c r="R241" s="161"/>
      <c r="S241" s="161"/>
      <c r="T241" s="279"/>
      <c r="U241" s="278"/>
      <c r="V241" s="161"/>
      <c r="W241" s="161"/>
      <c r="X241" s="279"/>
      <c r="Y241" s="277"/>
      <c r="Z241" s="161"/>
      <c r="AA241" s="161"/>
      <c r="AB241" s="279"/>
      <c r="AC241" s="277"/>
      <c r="AD241" s="161"/>
      <c r="AE241" s="161"/>
      <c r="AF241" s="279"/>
      <c r="AG241" s="277"/>
      <c r="AH241" s="161"/>
      <c r="AI241" s="161"/>
      <c r="AJ241" s="279"/>
      <c r="AK241" s="277"/>
      <c r="AL241" s="270"/>
    </row>
    <row r="242" spans="6:38" s="2" customFormat="1">
      <c r="F242" s="161"/>
      <c r="G242" s="161"/>
      <c r="H242" s="277"/>
      <c r="I242" s="278"/>
      <c r="J242" s="161"/>
      <c r="K242" s="161"/>
      <c r="L242" s="279"/>
      <c r="M242" s="278"/>
      <c r="N242" s="161"/>
      <c r="O242" s="161"/>
      <c r="P242" s="279"/>
      <c r="Q242" s="278"/>
      <c r="R242" s="161"/>
      <c r="S242" s="161"/>
      <c r="T242" s="279"/>
      <c r="U242" s="278"/>
      <c r="V242" s="161"/>
      <c r="W242" s="161"/>
      <c r="X242" s="279"/>
      <c r="Y242" s="277"/>
      <c r="Z242" s="161"/>
      <c r="AA242" s="161"/>
      <c r="AB242" s="279"/>
      <c r="AC242" s="277"/>
      <c r="AD242" s="161"/>
      <c r="AE242" s="161"/>
      <c r="AF242" s="279"/>
      <c r="AG242" s="277"/>
      <c r="AH242" s="161"/>
      <c r="AI242" s="161"/>
      <c r="AJ242" s="279"/>
      <c r="AK242" s="277"/>
      <c r="AL242" s="270"/>
    </row>
    <row r="243" spans="6:38" s="2" customFormat="1">
      <c r="F243" s="161"/>
      <c r="G243" s="161"/>
      <c r="H243" s="277"/>
      <c r="I243" s="278"/>
      <c r="J243" s="161"/>
      <c r="K243" s="161"/>
      <c r="L243" s="279"/>
      <c r="M243" s="278"/>
      <c r="N243" s="161"/>
      <c r="O243" s="161"/>
      <c r="P243" s="279"/>
      <c r="Q243" s="278"/>
      <c r="R243" s="161"/>
      <c r="S243" s="161"/>
      <c r="T243" s="279"/>
      <c r="U243" s="278"/>
      <c r="V243" s="161"/>
      <c r="W243" s="161"/>
      <c r="X243" s="279"/>
      <c r="Y243" s="277"/>
      <c r="Z243" s="161"/>
      <c r="AA243" s="161"/>
      <c r="AB243" s="279"/>
      <c r="AC243" s="277"/>
      <c r="AD243" s="161"/>
      <c r="AE243" s="161"/>
      <c r="AF243" s="279"/>
      <c r="AG243" s="277"/>
      <c r="AH243" s="161"/>
      <c r="AI243" s="161"/>
      <c r="AJ243" s="279"/>
      <c r="AK243" s="277"/>
      <c r="AL243" s="270"/>
    </row>
    <row r="244" spans="6:38" s="2" customFormat="1">
      <c r="F244" s="161"/>
      <c r="G244" s="161"/>
      <c r="H244" s="277"/>
      <c r="I244" s="278"/>
      <c r="J244" s="161"/>
      <c r="K244" s="161"/>
      <c r="L244" s="279"/>
      <c r="M244" s="278"/>
      <c r="N244" s="161"/>
      <c r="O244" s="161"/>
      <c r="P244" s="279"/>
      <c r="Q244" s="278"/>
      <c r="R244" s="161"/>
      <c r="S244" s="161"/>
      <c r="T244" s="279"/>
      <c r="U244" s="278"/>
      <c r="V244" s="161"/>
      <c r="W244" s="161"/>
      <c r="X244" s="279"/>
      <c r="Y244" s="277"/>
      <c r="Z244" s="161"/>
      <c r="AA244" s="161"/>
      <c r="AB244" s="279"/>
      <c r="AC244" s="277"/>
      <c r="AD244" s="161"/>
      <c r="AE244" s="161"/>
      <c r="AF244" s="279"/>
      <c r="AG244" s="277"/>
      <c r="AH244" s="161"/>
      <c r="AI244" s="161"/>
      <c r="AJ244" s="279"/>
      <c r="AK244" s="277"/>
      <c r="AL244" s="270"/>
    </row>
    <row r="245" spans="6:38" s="2" customFormat="1">
      <c r="F245" s="161"/>
      <c r="G245" s="161"/>
      <c r="H245" s="277"/>
      <c r="I245" s="278"/>
      <c r="J245" s="161"/>
      <c r="K245" s="161"/>
      <c r="L245" s="279"/>
      <c r="M245" s="278"/>
      <c r="N245" s="161"/>
      <c r="O245" s="161"/>
      <c r="P245" s="279"/>
      <c r="Q245" s="278"/>
      <c r="R245" s="161"/>
      <c r="S245" s="161"/>
      <c r="T245" s="279"/>
      <c r="U245" s="278"/>
      <c r="V245" s="161"/>
      <c r="W245" s="161"/>
      <c r="X245" s="279"/>
      <c r="Y245" s="277"/>
      <c r="Z245" s="161"/>
      <c r="AA245" s="161"/>
      <c r="AB245" s="279"/>
      <c r="AC245" s="277"/>
      <c r="AD245" s="161"/>
      <c r="AE245" s="161"/>
      <c r="AF245" s="279"/>
      <c r="AG245" s="277"/>
      <c r="AH245" s="161"/>
      <c r="AI245" s="161"/>
      <c r="AJ245" s="279"/>
      <c r="AK245" s="277"/>
      <c r="AL245" s="270"/>
    </row>
    <row r="246" spans="6:38" s="2" customFormat="1">
      <c r="F246" s="161"/>
      <c r="G246" s="161"/>
      <c r="H246" s="277"/>
      <c r="I246" s="278"/>
      <c r="J246" s="161"/>
      <c r="K246" s="161"/>
      <c r="L246" s="279"/>
      <c r="M246" s="278"/>
      <c r="N246" s="161"/>
      <c r="O246" s="161"/>
      <c r="P246" s="279"/>
      <c r="Q246" s="278"/>
      <c r="R246" s="161"/>
      <c r="S246" s="161"/>
      <c r="T246" s="279"/>
      <c r="U246" s="278"/>
      <c r="V246" s="161"/>
      <c r="W246" s="161"/>
      <c r="X246" s="279"/>
      <c r="Y246" s="277"/>
      <c r="Z246" s="161"/>
      <c r="AA246" s="161"/>
      <c r="AB246" s="279"/>
      <c r="AC246" s="277"/>
      <c r="AD246" s="161"/>
      <c r="AE246" s="161"/>
      <c r="AF246" s="279"/>
      <c r="AG246" s="277"/>
      <c r="AH246" s="161"/>
      <c r="AI246" s="161"/>
      <c r="AJ246" s="279"/>
      <c r="AK246" s="277"/>
      <c r="AL246" s="270"/>
    </row>
    <row r="247" spans="6:38" s="2" customFormat="1">
      <c r="F247" s="161"/>
      <c r="G247" s="161"/>
      <c r="H247" s="277"/>
      <c r="I247" s="278"/>
      <c r="J247" s="161"/>
      <c r="K247" s="161"/>
      <c r="L247" s="279"/>
      <c r="M247" s="278"/>
      <c r="N247" s="161"/>
      <c r="O247" s="161"/>
      <c r="P247" s="279"/>
      <c r="Q247" s="278"/>
      <c r="R247" s="161"/>
      <c r="S247" s="161"/>
      <c r="T247" s="279"/>
      <c r="U247" s="278"/>
      <c r="V247" s="161"/>
      <c r="W247" s="161"/>
      <c r="X247" s="279"/>
      <c r="Y247" s="277"/>
      <c r="Z247" s="161"/>
      <c r="AA247" s="161"/>
      <c r="AB247" s="279"/>
      <c r="AC247" s="277"/>
      <c r="AD247" s="161"/>
      <c r="AE247" s="161"/>
      <c r="AF247" s="279"/>
      <c r="AG247" s="277"/>
      <c r="AH247" s="161"/>
      <c r="AI247" s="161"/>
      <c r="AJ247" s="279"/>
      <c r="AK247" s="277"/>
      <c r="AL247" s="270"/>
    </row>
    <row r="248" spans="6:38" s="2" customFormat="1">
      <c r="F248" s="161"/>
      <c r="G248" s="161"/>
      <c r="H248" s="277"/>
      <c r="I248" s="278"/>
      <c r="J248" s="161"/>
      <c r="K248" s="161"/>
      <c r="L248" s="279"/>
      <c r="M248" s="278"/>
      <c r="N248" s="161"/>
      <c r="O248" s="161"/>
      <c r="P248" s="279"/>
      <c r="Q248" s="278"/>
      <c r="R248" s="161"/>
      <c r="S248" s="161"/>
      <c r="T248" s="279"/>
      <c r="U248" s="278"/>
      <c r="V248" s="161"/>
      <c r="W248" s="161"/>
      <c r="X248" s="279"/>
      <c r="Y248" s="277"/>
      <c r="Z248" s="161"/>
      <c r="AA248" s="161"/>
      <c r="AB248" s="279"/>
      <c r="AC248" s="277"/>
      <c r="AD248" s="161"/>
      <c r="AE248" s="161"/>
      <c r="AF248" s="279"/>
      <c r="AG248" s="277"/>
      <c r="AH248" s="161"/>
      <c r="AI248" s="161"/>
      <c r="AJ248" s="279"/>
      <c r="AK248" s="277"/>
      <c r="AL248" s="270"/>
    </row>
    <row r="249" spans="6:38" s="2" customFormat="1">
      <c r="F249" s="161"/>
      <c r="G249" s="161"/>
      <c r="H249" s="277"/>
      <c r="I249" s="278"/>
      <c r="J249" s="161"/>
      <c r="K249" s="161"/>
      <c r="L249" s="279"/>
      <c r="M249" s="278"/>
      <c r="N249" s="161"/>
      <c r="O249" s="161"/>
      <c r="P249" s="279"/>
      <c r="Q249" s="278"/>
      <c r="R249" s="161"/>
      <c r="S249" s="161"/>
      <c r="T249" s="279"/>
      <c r="U249" s="278"/>
      <c r="V249" s="161"/>
      <c r="W249" s="161"/>
      <c r="X249" s="279"/>
      <c r="Y249" s="277"/>
      <c r="Z249" s="161"/>
      <c r="AA249" s="161"/>
      <c r="AB249" s="279"/>
      <c r="AC249" s="277"/>
      <c r="AD249" s="161"/>
      <c r="AE249" s="161"/>
      <c r="AF249" s="279"/>
      <c r="AG249" s="277"/>
      <c r="AH249" s="161"/>
      <c r="AI249" s="161"/>
      <c r="AJ249" s="279"/>
      <c r="AK249" s="277"/>
      <c r="AL249" s="270"/>
    </row>
    <row r="250" spans="6:38" s="2" customFormat="1">
      <c r="F250" s="161"/>
      <c r="G250" s="161"/>
      <c r="H250" s="277"/>
      <c r="I250" s="278"/>
      <c r="J250" s="161"/>
      <c r="K250" s="161"/>
      <c r="L250" s="279"/>
      <c r="M250" s="278"/>
      <c r="N250" s="161"/>
      <c r="O250" s="161"/>
      <c r="P250" s="279"/>
      <c r="Q250" s="278"/>
      <c r="R250" s="161"/>
      <c r="S250" s="161"/>
      <c r="T250" s="279"/>
      <c r="U250" s="278"/>
      <c r="V250" s="161"/>
      <c r="W250" s="161"/>
      <c r="X250" s="279"/>
      <c r="Y250" s="277"/>
      <c r="Z250" s="161"/>
      <c r="AA250" s="161"/>
      <c r="AB250" s="279"/>
      <c r="AC250" s="277"/>
      <c r="AD250" s="161"/>
      <c r="AE250" s="161"/>
      <c r="AF250" s="279"/>
      <c r="AG250" s="277"/>
      <c r="AH250" s="161"/>
      <c r="AI250" s="161"/>
      <c r="AJ250" s="279"/>
      <c r="AK250" s="277"/>
      <c r="AL250" s="270"/>
    </row>
    <row r="251" spans="6:38" s="2" customFormat="1">
      <c r="F251" s="161"/>
      <c r="G251" s="161"/>
      <c r="H251" s="277"/>
      <c r="I251" s="278"/>
      <c r="J251" s="161"/>
      <c r="K251" s="161"/>
      <c r="L251" s="279"/>
      <c r="M251" s="278"/>
      <c r="N251" s="161"/>
      <c r="O251" s="161"/>
      <c r="P251" s="279"/>
      <c r="Q251" s="278"/>
      <c r="R251" s="161"/>
      <c r="S251" s="161"/>
      <c r="T251" s="279"/>
      <c r="U251" s="278"/>
      <c r="V251" s="161"/>
      <c r="W251" s="161"/>
      <c r="X251" s="279"/>
      <c r="Y251" s="277"/>
      <c r="Z251" s="161"/>
      <c r="AA251" s="161"/>
      <c r="AB251" s="279"/>
      <c r="AC251" s="277"/>
      <c r="AD251" s="161"/>
      <c r="AE251" s="161"/>
      <c r="AF251" s="279"/>
      <c r="AG251" s="277"/>
      <c r="AH251" s="161"/>
      <c r="AI251" s="161"/>
      <c r="AJ251" s="279"/>
      <c r="AK251" s="277"/>
      <c r="AL251" s="270"/>
    </row>
    <row r="252" spans="6:38" s="2" customFormat="1">
      <c r="F252" s="161"/>
      <c r="G252" s="161"/>
      <c r="H252" s="277"/>
      <c r="I252" s="278"/>
      <c r="J252" s="161"/>
      <c r="K252" s="161"/>
      <c r="L252" s="279"/>
      <c r="M252" s="278"/>
      <c r="N252" s="161"/>
      <c r="O252" s="161"/>
      <c r="P252" s="279"/>
      <c r="Q252" s="278"/>
      <c r="R252" s="161"/>
      <c r="S252" s="161"/>
      <c r="T252" s="279"/>
      <c r="U252" s="278"/>
      <c r="V252" s="161"/>
      <c r="W252" s="161"/>
      <c r="X252" s="279"/>
      <c r="Y252" s="277"/>
      <c r="Z252" s="161"/>
      <c r="AA252" s="161"/>
      <c r="AB252" s="279"/>
      <c r="AC252" s="277"/>
      <c r="AD252" s="161"/>
      <c r="AE252" s="161"/>
      <c r="AF252" s="279"/>
      <c r="AG252" s="277"/>
      <c r="AH252" s="161"/>
      <c r="AI252" s="161"/>
      <c r="AJ252" s="279"/>
      <c r="AK252" s="277"/>
      <c r="AL252" s="270"/>
    </row>
    <row r="253" spans="6:38" s="2" customFormat="1">
      <c r="F253" s="161"/>
      <c r="G253" s="161"/>
      <c r="H253" s="277"/>
      <c r="I253" s="278"/>
      <c r="J253" s="161"/>
      <c r="K253" s="161"/>
      <c r="L253" s="279"/>
      <c r="M253" s="278"/>
      <c r="N253" s="161"/>
      <c r="O253" s="161"/>
      <c r="P253" s="279"/>
      <c r="Q253" s="278"/>
      <c r="R253" s="161"/>
      <c r="S253" s="161"/>
      <c r="T253" s="279"/>
      <c r="U253" s="278"/>
      <c r="V253" s="161"/>
      <c r="W253" s="161"/>
      <c r="X253" s="279"/>
      <c r="Y253" s="277"/>
      <c r="Z253" s="161"/>
      <c r="AA253" s="161"/>
      <c r="AB253" s="279"/>
      <c r="AC253" s="277"/>
      <c r="AD253" s="161"/>
      <c r="AE253" s="161"/>
      <c r="AF253" s="279"/>
      <c r="AG253" s="277"/>
      <c r="AH253" s="161"/>
      <c r="AI253" s="161"/>
      <c r="AJ253" s="279"/>
      <c r="AK253" s="277"/>
      <c r="AL253" s="270"/>
    </row>
    <row r="254" spans="6:38" s="2" customFormat="1">
      <c r="F254" s="161"/>
      <c r="G254" s="161"/>
      <c r="H254" s="277"/>
      <c r="I254" s="278"/>
      <c r="J254" s="161"/>
      <c r="K254" s="161"/>
      <c r="L254" s="279"/>
      <c r="M254" s="278"/>
      <c r="N254" s="161"/>
      <c r="O254" s="161"/>
      <c r="P254" s="279"/>
      <c r="Q254" s="278"/>
      <c r="R254" s="161"/>
      <c r="S254" s="161"/>
      <c r="T254" s="279"/>
      <c r="U254" s="278"/>
      <c r="V254" s="161"/>
      <c r="W254" s="161"/>
      <c r="X254" s="279"/>
      <c r="Y254" s="277"/>
      <c r="Z254" s="161"/>
      <c r="AA254" s="161"/>
      <c r="AB254" s="279"/>
      <c r="AC254" s="277"/>
      <c r="AD254" s="161"/>
      <c r="AE254" s="161"/>
      <c r="AF254" s="279"/>
      <c r="AG254" s="277"/>
      <c r="AH254" s="161"/>
      <c r="AI254" s="161"/>
      <c r="AJ254" s="279"/>
      <c r="AK254" s="277"/>
      <c r="AL254" s="270"/>
    </row>
    <row r="255" spans="6:38" s="2" customFormat="1">
      <c r="F255" s="161"/>
      <c r="G255" s="161"/>
      <c r="H255" s="277"/>
      <c r="I255" s="278"/>
      <c r="J255" s="161"/>
      <c r="K255" s="161"/>
      <c r="L255" s="279"/>
      <c r="M255" s="278"/>
      <c r="N255" s="161"/>
      <c r="O255" s="161"/>
      <c r="P255" s="279"/>
      <c r="Q255" s="278"/>
      <c r="R255" s="161"/>
      <c r="S255" s="161"/>
      <c r="T255" s="279"/>
      <c r="U255" s="278"/>
      <c r="V255" s="161"/>
      <c r="W255" s="161"/>
      <c r="X255" s="279"/>
      <c r="Y255" s="277"/>
      <c r="Z255" s="161"/>
      <c r="AA255" s="161"/>
      <c r="AB255" s="279"/>
      <c r="AC255" s="277"/>
      <c r="AD255" s="161"/>
      <c r="AE255" s="161"/>
      <c r="AF255" s="279"/>
      <c r="AG255" s="277"/>
      <c r="AH255" s="161"/>
      <c r="AI255" s="161"/>
      <c r="AJ255" s="279"/>
      <c r="AK255" s="277"/>
      <c r="AL255" s="270"/>
    </row>
    <row r="256" spans="6:38" s="2" customFormat="1">
      <c r="F256" s="161"/>
      <c r="G256" s="161"/>
      <c r="H256" s="277"/>
      <c r="I256" s="278"/>
      <c r="J256" s="161"/>
      <c r="K256" s="161"/>
      <c r="L256" s="279"/>
      <c r="M256" s="278"/>
      <c r="N256" s="161"/>
      <c r="O256" s="161"/>
      <c r="P256" s="279"/>
      <c r="Q256" s="278"/>
      <c r="R256" s="161"/>
      <c r="S256" s="161"/>
      <c r="T256" s="279"/>
      <c r="U256" s="278"/>
      <c r="V256" s="161"/>
      <c r="W256" s="161"/>
      <c r="X256" s="279"/>
      <c r="Y256" s="277"/>
      <c r="Z256" s="161"/>
      <c r="AA256" s="161"/>
      <c r="AB256" s="279"/>
      <c r="AC256" s="277"/>
      <c r="AD256" s="161"/>
      <c r="AE256" s="161"/>
      <c r="AF256" s="279"/>
      <c r="AG256" s="277"/>
      <c r="AH256" s="161"/>
      <c r="AI256" s="161"/>
      <c r="AJ256" s="279"/>
      <c r="AK256" s="277"/>
      <c r="AL256" s="270"/>
    </row>
    <row r="257" spans="6:38" s="2" customFormat="1">
      <c r="F257" s="161"/>
      <c r="G257" s="161"/>
      <c r="H257" s="277"/>
      <c r="I257" s="278"/>
      <c r="J257" s="161"/>
      <c r="K257" s="161"/>
      <c r="L257" s="279"/>
      <c r="M257" s="278"/>
      <c r="N257" s="161"/>
      <c r="O257" s="161"/>
      <c r="P257" s="279"/>
      <c r="Q257" s="278"/>
      <c r="R257" s="161"/>
      <c r="S257" s="161"/>
      <c r="T257" s="279"/>
      <c r="U257" s="278"/>
      <c r="V257" s="161"/>
      <c r="W257" s="161"/>
      <c r="X257" s="279"/>
      <c r="Y257" s="277"/>
      <c r="Z257" s="161"/>
      <c r="AA257" s="161"/>
      <c r="AB257" s="279"/>
      <c r="AC257" s="277"/>
      <c r="AD257" s="161"/>
      <c r="AE257" s="161"/>
      <c r="AF257" s="279"/>
      <c r="AG257" s="277"/>
      <c r="AH257" s="161"/>
      <c r="AI257" s="161"/>
      <c r="AJ257" s="279"/>
      <c r="AK257" s="277"/>
      <c r="AL257" s="270"/>
    </row>
    <row r="258" spans="6:38" s="2" customFormat="1">
      <c r="F258" s="161"/>
      <c r="G258" s="161"/>
      <c r="H258" s="277"/>
      <c r="I258" s="278"/>
      <c r="J258" s="161"/>
      <c r="K258" s="161"/>
      <c r="L258" s="279"/>
      <c r="M258" s="278"/>
      <c r="N258" s="161"/>
      <c r="O258" s="161"/>
      <c r="P258" s="279"/>
      <c r="Q258" s="278"/>
      <c r="R258" s="161"/>
      <c r="S258" s="161"/>
      <c r="T258" s="279"/>
      <c r="U258" s="278"/>
      <c r="V258" s="161"/>
      <c r="W258" s="161"/>
      <c r="X258" s="279"/>
      <c r="Y258" s="277"/>
      <c r="Z258" s="161"/>
      <c r="AA258" s="161"/>
      <c r="AB258" s="279"/>
      <c r="AC258" s="277"/>
      <c r="AD258" s="161"/>
      <c r="AE258" s="161"/>
      <c r="AF258" s="279"/>
      <c r="AG258" s="277"/>
      <c r="AH258" s="161"/>
      <c r="AI258" s="161"/>
      <c r="AJ258" s="279"/>
      <c r="AK258" s="277"/>
      <c r="AL258" s="270"/>
    </row>
    <row r="259" spans="6:38" s="2" customFormat="1">
      <c r="F259" s="161"/>
      <c r="G259" s="161"/>
      <c r="H259" s="277"/>
      <c r="I259" s="278"/>
      <c r="J259" s="161"/>
      <c r="K259" s="161"/>
      <c r="L259" s="279"/>
      <c r="M259" s="278"/>
      <c r="N259" s="161"/>
      <c r="O259" s="161"/>
      <c r="P259" s="279"/>
      <c r="Q259" s="278"/>
      <c r="R259" s="161"/>
      <c r="S259" s="161"/>
      <c r="T259" s="279"/>
      <c r="U259" s="278"/>
      <c r="V259" s="161"/>
      <c r="W259" s="161"/>
      <c r="X259" s="279"/>
      <c r="Y259" s="277"/>
      <c r="Z259" s="161"/>
      <c r="AA259" s="161"/>
      <c r="AB259" s="279"/>
      <c r="AC259" s="277"/>
      <c r="AD259" s="161"/>
      <c r="AE259" s="161"/>
      <c r="AF259" s="279"/>
      <c r="AG259" s="277"/>
      <c r="AH259" s="161"/>
      <c r="AI259" s="161"/>
      <c r="AJ259" s="279"/>
      <c r="AK259" s="277"/>
      <c r="AL259" s="270"/>
    </row>
    <row r="260" spans="6:38" s="2" customFormat="1">
      <c r="F260" s="161"/>
      <c r="G260" s="161"/>
      <c r="H260" s="277"/>
      <c r="I260" s="278"/>
      <c r="J260" s="161"/>
      <c r="K260" s="161"/>
      <c r="L260" s="279"/>
      <c r="M260" s="278"/>
      <c r="N260" s="161"/>
      <c r="O260" s="161"/>
      <c r="P260" s="279"/>
      <c r="Q260" s="278"/>
      <c r="R260" s="161"/>
      <c r="S260" s="161"/>
      <c r="T260" s="279"/>
      <c r="U260" s="278"/>
      <c r="V260" s="161"/>
      <c r="W260" s="161"/>
      <c r="X260" s="279"/>
      <c r="Y260" s="277"/>
      <c r="Z260" s="161"/>
      <c r="AA260" s="161"/>
      <c r="AB260" s="279"/>
      <c r="AC260" s="277"/>
      <c r="AD260" s="161"/>
      <c r="AE260" s="161"/>
      <c r="AF260" s="279"/>
      <c r="AG260" s="277"/>
      <c r="AH260" s="161"/>
      <c r="AI260" s="161"/>
      <c r="AJ260" s="279"/>
      <c r="AK260" s="277"/>
      <c r="AL260" s="270"/>
    </row>
    <row r="261" spans="6:38" s="2" customFormat="1">
      <c r="F261" s="161"/>
      <c r="G261" s="161"/>
      <c r="H261" s="277"/>
      <c r="I261" s="278"/>
      <c r="J261" s="161"/>
      <c r="K261" s="161"/>
      <c r="L261" s="279"/>
      <c r="M261" s="278"/>
      <c r="N261" s="161"/>
      <c r="O261" s="161"/>
      <c r="P261" s="279"/>
      <c r="Q261" s="278"/>
      <c r="R261" s="161"/>
      <c r="S261" s="161"/>
      <c r="T261" s="279"/>
      <c r="U261" s="278"/>
      <c r="V261" s="161"/>
      <c r="W261" s="161"/>
      <c r="X261" s="279"/>
      <c r="Y261" s="277"/>
      <c r="Z261" s="161"/>
      <c r="AA261" s="161"/>
      <c r="AB261" s="279"/>
      <c r="AC261" s="277"/>
      <c r="AD261" s="161"/>
      <c r="AE261" s="161"/>
      <c r="AF261" s="279"/>
      <c r="AG261" s="277"/>
      <c r="AH261" s="161"/>
      <c r="AI261" s="161"/>
      <c r="AJ261" s="279"/>
      <c r="AK261" s="277"/>
      <c r="AL261" s="270"/>
    </row>
    <row r="262" spans="6:38" s="2" customFormat="1">
      <c r="F262" s="161"/>
      <c r="G262" s="161"/>
      <c r="H262" s="277"/>
      <c r="I262" s="278"/>
      <c r="J262" s="161"/>
      <c r="K262" s="161"/>
      <c r="L262" s="279"/>
      <c r="M262" s="278"/>
      <c r="N262" s="161"/>
      <c r="O262" s="161"/>
      <c r="P262" s="279"/>
      <c r="Q262" s="278"/>
      <c r="R262" s="161"/>
      <c r="S262" s="161"/>
      <c r="T262" s="279"/>
      <c r="U262" s="278"/>
      <c r="V262" s="161"/>
      <c r="W262" s="161"/>
      <c r="X262" s="279"/>
      <c r="Y262" s="277"/>
      <c r="Z262" s="161"/>
      <c r="AA262" s="161"/>
      <c r="AB262" s="279"/>
      <c r="AC262" s="277"/>
      <c r="AD262" s="161"/>
      <c r="AE262" s="161"/>
      <c r="AF262" s="279"/>
      <c r="AG262" s="277"/>
      <c r="AH262" s="161"/>
      <c r="AI262" s="161"/>
      <c r="AJ262" s="279"/>
      <c r="AK262" s="277"/>
      <c r="AL262" s="270"/>
    </row>
    <row r="263" spans="6:38" s="2" customFormat="1">
      <c r="F263" s="161"/>
      <c r="G263" s="161"/>
      <c r="H263" s="277"/>
      <c r="I263" s="278"/>
      <c r="J263" s="161"/>
      <c r="K263" s="161"/>
      <c r="L263" s="279"/>
      <c r="M263" s="278"/>
      <c r="N263" s="161"/>
      <c r="O263" s="161"/>
      <c r="P263" s="279"/>
      <c r="Q263" s="278"/>
      <c r="R263" s="161"/>
      <c r="S263" s="161"/>
      <c r="T263" s="279"/>
      <c r="U263" s="278"/>
      <c r="V263" s="161"/>
      <c r="W263" s="161"/>
      <c r="X263" s="279"/>
      <c r="Y263" s="277"/>
      <c r="Z263" s="161"/>
      <c r="AA263" s="161"/>
      <c r="AB263" s="279"/>
      <c r="AC263" s="277"/>
      <c r="AD263" s="161"/>
      <c r="AE263" s="161"/>
      <c r="AF263" s="279"/>
      <c r="AG263" s="277"/>
      <c r="AH263" s="161"/>
      <c r="AI263" s="161"/>
      <c r="AJ263" s="279"/>
      <c r="AK263" s="277"/>
      <c r="AL263" s="270"/>
    </row>
    <row r="264" spans="6:38" s="2" customFormat="1">
      <c r="F264" s="161"/>
      <c r="G264" s="161"/>
      <c r="H264" s="277"/>
      <c r="I264" s="278"/>
      <c r="J264" s="161"/>
      <c r="K264" s="161"/>
      <c r="L264" s="279"/>
      <c r="M264" s="278"/>
      <c r="N264" s="161"/>
      <c r="O264" s="161"/>
      <c r="P264" s="279"/>
      <c r="Q264" s="278"/>
      <c r="R264" s="161"/>
      <c r="S264" s="161"/>
      <c r="T264" s="279"/>
      <c r="U264" s="278"/>
      <c r="V264" s="161"/>
      <c r="W264" s="161"/>
      <c r="X264" s="279"/>
      <c r="Y264" s="277"/>
      <c r="Z264" s="161"/>
      <c r="AA264" s="161"/>
      <c r="AB264" s="279"/>
      <c r="AC264" s="277"/>
      <c r="AD264" s="161"/>
      <c r="AE264" s="161"/>
      <c r="AF264" s="279"/>
      <c r="AG264" s="277"/>
      <c r="AH264" s="161"/>
      <c r="AI264" s="161"/>
      <c r="AJ264" s="279"/>
      <c r="AK264" s="277"/>
      <c r="AL264" s="270"/>
    </row>
    <row r="265" spans="6:38" s="2" customFormat="1">
      <c r="F265" s="161"/>
      <c r="G265" s="161"/>
      <c r="H265" s="277"/>
      <c r="I265" s="278"/>
      <c r="J265" s="161"/>
      <c r="K265" s="161"/>
      <c r="L265" s="279"/>
      <c r="M265" s="278"/>
      <c r="N265" s="161"/>
      <c r="O265" s="161"/>
      <c r="P265" s="279"/>
      <c r="Q265" s="278"/>
      <c r="R265" s="161"/>
      <c r="S265" s="161"/>
      <c r="T265" s="279"/>
      <c r="U265" s="278"/>
      <c r="V265" s="161"/>
      <c r="W265" s="161"/>
      <c r="X265" s="279"/>
      <c r="Y265" s="277"/>
      <c r="Z265" s="161"/>
      <c r="AA265" s="161"/>
      <c r="AB265" s="279"/>
      <c r="AC265" s="277"/>
      <c r="AD265" s="161"/>
      <c r="AE265" s="161"/>
      <c r="AF265" s="279"/>
      <c r="AG265" s="277"/>
      <c r="AH265" s="161"/>
      <c r="AI265" s="161"/>
      <c r="AJ265" s="279"/>
      <c r="AK265" s="277"/>
      <c r="AL265" s="270"/>
    </row>
    <row r="266" spans="6:38" s="2" customFormat="1">
      <c r="F266" s="161"/>
      <c r="G266" s="161"/>
      <c r="H266" s="277"/>
      <c r="I266" s="278"/>
      <c r="J266" s="161"/>
      <c r="K266" s="161"/>
      <c r="L266" s="279"/>
      <c r="M266" s="278"/>
      <c r="N266" s="161"/>
      <c r="O266" s="161"/>
      <c r="P266" s="279"/>
      <c r="Q266" s="278"/>
      <c r="R266" s="161"/>
      <c r="S266" s="161"/>
      <c r="T266" s="279"/>
      <c r="U266" s="278"/>
      <c r="V266" s="161"/>
      <c r="W266" s="161"/>
      <c r="X266" s="279"/>
      <c r="Y266" s="277"/>
      <c r="Z266" s="161"/>
      <c r="AA266" s="161"/>
      <c r="AB266" s="279"/>
      <c r="AC266" s="277"/>
      <c r="AD266" s="161"/>
      <c r="AE266" s="161"/>
      <c r="AF266" s="279"/>
      <c r="AG266" s="277"/>
      <c r="AH266" s="161"/>
      <c r="AI266" s="161"/>
      <c r="AJ266" s="279"/>
      <c r="AK266" s="277"/>
      <c r="AL266" s="270"/>
    </row>
    <row r="267" spans="6:38" s="2" customFormat="1">
      <c r="F267" s="161"/>
      <c r="G267" s="161"/>
      <c r="H267" s="277"/>
      <c r="I267" s="278"/>
      <c r="J267" s="161"/>
      <c r="K267" s="161"/>
      <c r="L267" s="279"/>
      <c r="M267" s="278"/>
      <c r="N267" s="161"/>
      <c r="O267" s="161"/>
      <c r="P267" s="279"/>
      <c r="Q267" s="278"/>
      <c r="R267" s="161"/>
      <c r="S267" s="161"/>
      <c r="T267" s="279"/>
      <c r="U267" s="278"/>
      <c r="V267" s="161"/>
      <c r="W267" s="161"/>
      <c r="X267" s="279"/>
      <c r="Y267" s="277"/>
      <c r="Z267" s="161"/>
      <c r="AA267" s="161"/>
      <c r="AB267" s="279"/>
      <c r="AC267" s="277"/>
      <c r="AD267" s="161"/>
      <c r="AE267" s="161"/>
      <c r="AF267" s="279"/>
      <c r="AG267" s="277"/>
      <c r="AH267" s="161"/>
      <c r="AI267" s="161"/>
      <c r="AJ267" s="279"/>
      <c r="AK267" s="277"/>
      <c r="AL267" s="270"/>
    </row>
    <row r="268" spans="6:38" s="2" customFormat="1">
      <c r="F268" s="161"/>
      <c r="G268" s="161"/>
      <c r="H268" s="277"/>
      <c r="I268" s="278"/>
      <c r="J268" s="161"/>
      <c r="K268" s="161"/>
      <c r="L268" s="279"/>
      <c r="M268" s="278"/>
      <c r="N268" s="161"/>
      <c r="O268" s="161"/>
      <c r="P268" s="279"/>
      <c r="Q268" s="278"/>
      <c r="R268" s="161"/>
      <c r="S268" s="161"/>
      <c r="T268" s="279"/>
      <c r="U268" s="278"/>
      <c r="V268" s="161"/>
      <c r="W268" s="161"/>
      <c r="X268" s="279"/>
      <c r="Y268" s="277"/>
      <c r="Z268" s="161"/>
      <c r="AA268" s="161"/>
      <c r="AB268" s="279"/>
      <c r="AC268" s="277"/>
      <c r="AD268" s="161"/>
      <c r="AE268" s="161"/>
      <c r="AF268" s="279"/>
      <c r="AG268" s="277"/>
      <c r="AH268" s="161"/>
      <c r="AI268" s="161"/>
      <c r="AJ268" s="279"/>
      <c r="AK268" s="277"/>
      <c r="AL268" s="270"/>
    </row>
    <row r="269" spans="6:38" s="2" customFormat="1">
      <c r="F269" s="161"/>
      <c r="G269" s="161"/>
      <c r="H269" s="277"/>
      <c r="I269" s="278"/>
      <c r="J269" s="161"/>
      <c r="K269" s="161"/>
      <c r="L269" s="279"/>
      <c r="M269" s="278"/>
      <c r="N269" s="161"/>
      <c r="O269" s="161"/>
      <c r="P269" s="279"/>
      <c r="Q269" s="278"/>
      <c r="R269" s="161"/>
      <c r="S269" s="161"/>
      <c r="T269" s="279"/>
      <c r="U269" s="278"/>
      <c r="V269" s="161"/>
      <c r="W269" s="161"/>
      <c r="X269" s="279"/>
      <c r="Y269" s="277"/>
      <c r="Z269" s="161"/>
      <c r="AA269" s="161"/>
      <c r="AB269" s="279"/>
      <c r="AC269" s="277"/>
      <c r="AD269" s="161"/>
      <c r="AE269" s="161"/>
      <c r="AF269" s="279"/>
      <c r="AG269" s="277"/>
      <c r="AH269" s="161"/>
      <c r="AI269" s="161"/>
      <c r="AJ269" s="279"/>
      <c r="AK269" s="277"/>
      <c r="AL269" s="270"/>
    </row>
    <row r="270" spans="6:38" s="2" customFormat="1">
      <c r="F270" s="161"/>
      <c r="G270" s="161"/>
      <c r="H270" s="277"/>
      <c r="I270" s="278"/>
      <c r="J270" s="161"/>
      <c r="K270" s="161"/>
      <c r="L270" s="279"/>
      <c r="M270" s="278"/>
      <c r="N270" s="161"/>
      <c r="O270" s="161"/>
      <c r="P270" s="279"/>
      <c r="Q270" s="278"/>
      <c r="R270" s="161"/>
      <c r="S270" s="161"/>
      <c r="T270" s="279"/>
      <c r="U270" s="278"/>
      <c r="V270" s="161"/>
      <c r="W270" s="161"/>
      <c r="X270" s="279"/>
      <c r="Y270" s="277"/>
      <c r="Z270" s="161"/>
      <c r="AA270" s="161"/>
      <c r="AB270" s="279"/>
      <c r="AC270" s="277"/>
      <c r="AD270" s="161"/>
      <c r="AE270" s="161"/>
      <c r="AF270" s="279"/>
      <c r="AG270" s="277"/>
      <c r="AH270" s="161"/>
      <c r="AI270" s="161"/>
      <c r="AJ270" s="279"/>
      <c r="AK270" s="277"/>
      <c r="AL270" s="270"/>
    </row>
    <row r="271" spans="6:38" s="2" customFormat="1">
      <c r="F271" s="161"/>
      <c r="G271" s="161"/>
      <c r="H271" s="277"/>
      <c r="I271" s="278"/>
      <c r="J271" s="161"/>
      <c r="K271" s="161"/>
      <c r="L271" s="279"/>
      <c r="M271" s="278"/>
      <c r="N271" s="161"/>
      <c r="O271" s="161"/>
      <c r="P271" s="279"/>
      <c r="Q271" s="278"/>
      <c r="R271" s="161"/>
      <c r="S271" s="161"/>
      <c r="T271" s="279"/>
      <c r="U271" s="278"/>
      <c r="V271" s="161"/>
      <c r="W271" s="161"/>
      <c r="X271" s="279"/>
      <c r="Y271" s="277"/>
      <c r="Z271" s="161"/>
      <c r="AA271" s="161"/>
      <c r="AB271" s="279"/>
      <c r="AC271" s="277"/>
      <c r="AD271" s="161"/>
      <c r="AE271" s="161"/>
      <c r="AF271" s="279"/>
      <c r="AG271" s="277"/>
      <c r="AH271" s="161"/>
      <c r="AI271" s="161"/>
      <c r="AJ271" s="279"/>
      <c r="AK271" s="277"/>
      <c r="AL271" s="270"/>
    </row>
    <row r="272" spans="6:38" s="2" customFormat="1">
      <c r="F272" s="161"/>
      <c r="G272" s="161"/>
      <c r="H272" s="277"/>
      <c r="I272" s="278"/>
      <c r="J272" s="161"/>
      <c r="K272" s="161"/>
      <c r="L272" s="279"/>
      <c r="M272" s="278"/>
      <c r="N272" s="161"/>
      <c r="O272" s="161"/>
      <c r="P272" s="279"/>
      <c r="Q272" s="278"/>
      <c r="R272" s="161"/>
      <c r="S272" s="161"/>
      <c r="T272" s="279"/>
      <c r="U272" s="278"/>
      <c r="V272" s="161"/>
      <c r="W272" s="161"/>
      <c r="X272" s="279"/>
      <c r="Y272" s="277"/>
      <c r="Z272" s="161"/>
      <c r="AA272" s="161"/>
      <c r="AB272" s="279"/>
      <c r="AC272" s="277"/>
      <c r="AD272" s="161"/>
      <c r="AE272" s="161"/>
      <c r="AF272" s="279"/>
      <c r="AG272" s="277"/>
      <c r="AH272" s="161"/>
      <c r="AI272" s="161"/>
      <c r="AJ272" s="279"/>
      <c r="AK272" s="277"/>
      <c r="AL272" s="270"/>
    </row>
    <row r="273" spans="6:38" s="2" customFormat="1">
      <c r="F273" s="161"/>
      <c r="G273" s="161"/>
      <c r="H273" s="277"/>
      <c r="I273" s="278"/>
      <c r="J273" s="161"/>
      <c r="K273" s="161"/>
      <c r="L273" s="279"/>
      <c r="M273" s="278"/>
      <c r="N273" s="161"/>
      <c r="O273" s="161"/>
      <c r="P273" s="279"/>
      <c r="Q273" s="278"/>
      <c r="R273" s="161"/>
      <c r="S273" s="161"/>
      <c r="T273" s="279"/>
      <c r="U273" s="278"/>
      <c r="V273" s="161"/>
      <c r="W273" s="161"/>
      <c r="X273" s="279"/>
      <c r="Y273" s="277"/>
      <c r="Z273" s="161"/>
      <c r="AA273" s="161"/>
      <c r="AB273" s="279"/>
      <c r="AC273" s="277"/>
      <c r="AD273" s="161"/>
      <c r="AE273" s="161"/>
      <c r="AF273" s="279"/>
      <c r="AG273" s="277"/>
      <c r="AH273" s="161"/>
      <c r="AI273" s="161"/>
      <c r="AJ273" s="279"/>
      <c r="AK273" s="277"/>
      <c r="AL273" s="270"/>
    </row>
    <row r="274" spans="6:38" s="2" customFormat="1">
      <c r="F274" s="161"/>
      <c r="G274" s="161"/>
      <c r="H274" s="277"/>
      <c r="I274" s="278"/>
      <c r="J274" s="161"/>
      <c r="K274" s="161"/>
      <c r="L274" s="279"/>
      <c r="M274" s="278"/>
      <c r="N274" s="161"/>
      <c r="O274" s="161"/>
      <c r="P274" s="279"/>
      <c r="Q274" s="278"/>
      <c r="R274" s="161"/>
      <c r="S274" s="161"/>
      <c r="T274" s="279"/>
      <c r="U274" s="278"/>
      <c r="V274" s="161"/>
      <c r="W274" s="161"/>
      <c r="X274" s="279"/>
      <c r="Y274" s="277"/>
      <c r="Z274" s="161"/>
      <c r="AA274" s="161"/>
      <c r="AB274" s="279"/>
      <c r="AC274" s="277"/>
      <c r="AD274" s="161"/>
      <c r="AE274" s="161"/>
      <c r="AF274" s="279"/>
      <c r="AG274" s="277"/>
      <c r="AH274" s="161"/>
      <c r="AI274" s="161"/>
      <c r="AJ274" s="279"/>
      <c r="AK274" s="277"/>
      <c r="AL274" s="270"/>
    </row>
    <row r="275" spans="6:38" s="2" customFormat="1">
      <c r="F275" s="161"/>
      <c r="G275" s="161"/>
      <c r="H275" s="277"/>
      <c r="I275" s="278"/>
      <c r="J275" s="161"/>
      <c r="K275" s="161"/>
      <c r="L275" s="279"/>
      <c r="M275" s="278"/>
      <c r="N275" s="161"/>
      <c r="O275" s="161"/>
      <c r="P275" s="279"/>
      <c r="Q275" s="278"/>
      <c r="R275" s="161"/>
      <c r="S275" s="161"/>
      <c r="T275" s="279"/>
      <c r="U275" s="278"/>
      <c r="V275" s="161"/>
      <c r="W275" s="161"/>
      <c r="X275" s="279"/>
      <c r="Y275" s="277"/>
      <c r="Z275" s="161"/>
      <c r="AA275" s="161"/>
      <c r="AB275" s="279"/>
      <c r="AC275" s="277"/>
      <c r="AD275" s="161"/>
      <c r="AE275" s="161"/>
      <c r="AF275" s="279"/>
      <c r="AG275" s="277"/>
      <c r="AH275" s="161"/>
      <c r="AI275" s="161"/>
      <c r="AJ275" s="279"/>
      <c r="AK275" s="277"/>
      <c r="AL275" s="270"/>
    </row>
    <row r="276" spans="6:38" s="2" customFormat="1">
      <c r="F276" s="161"/>
      <c r="G276" s="161"/>
      <c r="H276" s="277"/>
      <c r="I276" s="278"/>
      <c r="J276" s="161"/>
      <c r="K276" s="161"/>
      <c r="L276" s="279"/>
      <c r="M276" s="278"/>
      <c r="N276" s="161"/>
      <c r="O276" s="161"/>
      <c r="P276" s="279"/>
      <c r="Q276" s="278"/>
      <c r="R276" s="161"/>
      <c r="S276" s="161"/>
      <c r="T276" s="279"/>
      <c r="U276" s="278"/>
      <c r="V276" s="161"/>
      <c r="W276" s="161"/>
      <c r="X276" s="279"/>
      <c r="Y276" s="277"/>
      <c r="Z276" s="161"/>
      <c r="AA276" s="161"/>
      <c r="AB276" s="279"/>
      <c r="AC276" s="277"/>
      <c r="AD276" s="161"/>
      <c r="AE276" s="161"/>
      <c r="AF276" s="279"/>
      <c r="AG276" s="277"/>
      <c r="AH276" s="161"/>
      <c r="AI276" s="161"/>
      <c r="AJ276" s="279"/>
      <c r="AK276" s="277"/>
      <c r="AL276" s="270"/>
    </row>
    <row r="277" spans="6:38" s="2" customFormat="1">
      <c r="F277" s="161"/>
      <c r="G277" s="161"/>
      <c r="H277" s="277"/>
      <c r="I277" s="278"/>
      <c r="J277" s="161"/>
      <c r="K277" s="161"/>
      <c r="L277" s="279"/>
      <c r="M277" s="278"/>
      <c r="N277" s="161"/>
      <c r="O277" s="161"/>
      <c r="P277" s="279"/>
      <c r="Q277" s="278"/>
      <c r="R277" s="161"/>
      <c r="S277" s="161"/>
      <c r="T277" s="279"/>
      <c r="U277" s="278"/>
      <c r="V277" s="161"/>
      <c r="W277" s="161"/>
      <c r="X277" s="279"/>
      <c r="Y277" s="277"/>
      <c r="Z277" s="161"/>
      <c r="AA277" s="161"/>
      <c r="AB277" s="279"/>
      <c r="AC277" s="277"/>
      <c r="AD277" s="161"/>
      <c r="AE277" s="161"/>
      <c r="AF277" s="279"/>
      <c r="AG277" s="277"/>
      <c r="AH277" s="161"/>
      <c r="AI277" s="161"/>
      <c r="AJ277" s="279"/>
      <c r="AK277" s="277"/>
      <c r="AL277" s="270"/>
    </row>
    <row r="278" spans="6:38" s="2" customFormat="1">
      <c r="F278" s="161"/>
      <c r="G278" s="161"/>
      <c r="H278" s="277"/>
      <c r="I278" s="278"/>
      <c r="J278" s="161"/>
      <c r="K278" s="161"/>
      <c r="L278" s="279"/>
      <c r="M278" s="278"/>
      <c r="N278" s="161"/>
      <c r="O278" s="161"/>
      <c r="P278" s="279"/>
      <c r="Q278" s="278"/>
      <c r="R278" s="161"/>
      <c r="S278" s="161"/>
      <c r="T278" s="279"/>
      <c r="U278" s="278"/>
      <c r="V278" s="161"/>
      <c r="W278" s="161"/>
      <c r="X278" s="279"/>
      <c r="Y278" s="277"/>
      <c r="Z278" s="161"/>
      <c r="AA278" s="161"/>
      <c r="AB278" s="279"/>
      <c r="AC278" s="277"/>
      <c r="AD278" s="161"/>
      <c r="AE278" s="161"/>
      <c r="AF278" s="279"/>
      <c r="AG278" s="277"/>
      <c r="AH278" s="161"/>
      <c r="AI278" s="161"/>
      <c r="AJ278" s="279"/>
      <c r="AK278" s="277"/>
      <c r="AL278" s="270"/>
    </row>
    <row r="279" spans="6:38" s="2" customFormat="1">
      <c r="F279" s="161"/>
      <c r="G279" s="161"/>
      <c r="H279" s="277"/>
      <c r="I279" s="278"/>
      <c r="J279" s="161"/>
      <c r="K279" s="161"/>
      <c r="L279" s="279"/>
      <c r="M279" s="278"/>
      <c r="N279" s="161"/>
      <c r="O279" s="161"/>
      <c r="P279" s="279"/>
      <c r="Q279" s="278"/>
      <c r="R279" s="161"/>
      <c r="S279" s="161"/>
      <c r="T279" s="279"/>
      <c r="U279" s="278"/>
      <c r="V279" s="161"/>
      <c r="W279" s="161"/>
      <c r="X279" s="279"/>
      <c r="Y279" s="277"/>
      <c r="Z279" s="161"/>
      <c r="AA279" s="161"/>
      <c r="AB279" s="279"/>
      <c r="AC279" s="277"/>
      <c r="AD279" s="161"/>
      <c r="AE279" s="161"/>
      <c r="AF279" s="279"/>
      <c r="AG279" s="277"/>
      <c r="AH279" s="161"/>
      <c r="AI279" s="161"/>
      <c r="AJ279" s="279"/>
      <c r="AK279" s="277"/>
      <c r="AL279" s="270"/>
    </row>
    <row r="280" spans="6:38" s="2" customFormat="1">
      <c r="F280" s="161"/>
      <c r="G280" s="161"/>
      <c r="H280" s="277"/>
      <c r="I280" s="278"/>
      <c r="J280" s="161"/>
      <c r="K280" s="161"/>
      <c r="L280" s="279"/>
      <c r="M280" s="278"/>
      <c r="N280" s="161"/>
      <c r="O280" s="161"/>
      <c r="P280" s="279"/>
      <c r="Q280" s="278"/>
      <c r="R280" s="161"/>
      <c r="S280" s="161"/>
      <c r="T280" s="279"/>
      <c r="U280" s="278"/>
      <c r="V280" s="161"/>
      <c r="W280" s="161"/>
      <c r="X280" s="279"/>
      <c r="Y280" s="277"/>
      <c r="Z280" s="161"/>
      <c r="AA280" s="161"/>
      <c r="AB280" s="279"/>
      <c r="AC280" s="277"/>
      <c r="AD280" s="161"/>
      <c r="AE280" s="161"/>
      <c r="AF280" s="279"/>
      <c r="AG280" s="277"/>
      <c r="AH280" s="161"/>
      <c r="AI280" s="161"/>
      <c r="AJ280" s="279"/>
      <c r="AK280" s="277"/>
      <c r="AL280" s="270"/>
    </row>
    <row r="281" spans="6:38" s="2" customFormat="1">
      <c r="F281" s="161"/>
      <c r="G281" s="161"/>
      <c r="H281" s="277"/>
      <c r="I281" s="278"/>
      <c r="J281" s="161"/>
      <c r="K281" s="161"/>
      <c r="L281" s="279"/>
      <c r="M281" s="278"/>
      <c r="N281" s="161"/>
      <c r="O281" s="161"/>
      <c r="P281" s="279"/>
      <c r="Q281" s="278"/>
      <c r="R281" s="161"/>
      <c r="S281" s="161"/>
      <c r="T281" s="279"/>
      <c r="U281" s="278"/>
      <c r="V281" s="161"/>
      <c r="W281" s="161"/>
      <c r="X281" s="279"/>
      <c r="Y281" s="277"/>
      <c r="Z281" s="161"/>
      <c r="AA281" s="161"/>
      <c r="AB281" s="279"/>
      <c r="AC281" s="277"/>
      <c r="AD281" s="161"/>
      <c r="AE281" s="161"/>
      <c r="AF281" s="279"/>
      <c r="AG281" s="277"/>
      <c r="AH281" s="161"/>
      <c r="AI281" s="161"/>
      <c r="AJ281" s="279"/>
      <c r="AK281" s="277"/>
      <c r="AL281" s="270"/>
    </row>
    <row r="282" spans="6:38" s="2" customFormat="1">
      <c r="F282" s="161"/>
      <c r="G282" s="161"/>
      <c r="H282" s="277"/>
      <c r="I282" s="278"/>
      <c r="J282" s="161"/>
      <c r="K282" s="161"/>
      <c r="L282" s="279"/>
      <c r="M282" s="278"/>
      <c r="N282" s="161"/>
      <c r="O282" s="161"/>
      <c r="P282" s="279"/>
      <c r="Q282" s="278"/>
      <c r="R282" s="161"/>
      <c r="S282" s="161"/>
      <c r="T282" s="279"/>
      <c r="U282" s="278"/>
      <c r="V282" s="161"/>
      <c r="W282" s="161"/>
      <c r="X282" s="279"/>
      <c r="Y282" s="277"/>
      <c r="Z282" s="161"/>
      <c r="AA282" s="161"/>
      <c r="AB282" s="279"/>
      <c r="AC282" s="277"/>
      <c r="AD282" s="161"/>
      <c r="AE282" s="161"/>
      <c r="AF282" s="279"/>
      <c r="AG282" s="277"/>
      <c r="AH282" s="161"/>
      <c r="AI282" s="161"/>
      <c r="AJ282" s="279"/>
      <c r="AK282" s="277"/>
      <c r="AL282" s="270"/>
    </row>
    <row r="283" spans="6:38" s="2" customFormat="1">
      <c r="F283" s="161"/>
      <c r="G283" s="161"/>
      <c r="H283" s="277"/>
      <c r="I283" s="278"/>
      <c r="J283" s="161"/>
      <c r="K283" s="161"/>
      <c r="L283" s="279"/>
      <c r="M283" s="278"/>
      <c r="N283" s="161"/>
      <c r="O283" s="161"/>
      <c r="P283" s="279"/>
      <c r="Q283" s="278"/>
      <c r="R283" s="161"/>
      <c r="S283" s="161"/>
      <c r="T283" s="279"/>
      <c r="U283" s="278"/>
      <c r="V283" s="161"/>
      <c r="W283" s="161"/>
      <c r="X283" s="279"/>
      <c r="Y283" s="277"/>
      <c r="Z283" s="161"/>
      <c r="AA283" s="161"/>
      <c r="AB283" s="279"/>
      <c r="AC283" s="277"/>
      <c r="AD283" s="161"/>
      <c r="AE283" s="161"/>
      <c r="AF283" s="279"/>
      <c r="AG283" s="277"/>
      <c r="AH283" s="161"/>
      <c r="AI283" s="161"/>
      <c r="AJ283" s="279"/>
      <c r="AK283" s="277"/>
      <c r="AL283" s="270"/>
    </row>
    <row r="284" spans="6:38" s="2" customFormat="1">
      <c r="F284" s="161"/>
      <c r="G284" s="161"/>
      <c r="H284" s="277"/>
      <c r="I284" s="278"/>
      <c r="J284" s="161"/>
      <c r="K284" s="161"/>
      <c r="L284" s="279"/>
      <c r="M284" s="278"/>
      <c r="N284" s="161"/>
      <c r="O284" s="161"/>
      <c r="P284" s="279"/>
      <c r="Q284" s="278"/>
      <c r="R284" s="161"/>
      <c r="S284" s="161"/>
      <c r="T284" s="279"/>
      <c r="U284" s="278"/>
      <c r="V284" s="161"/>
      <c r="W284" s="161"/>
      <c r="X284" s="279"/>
      <c r="Y284" s="277"/>
      <c r="Z284" s="161"/>
      <c r="AA284" s="161"/>
      <c r="AB284" s="279"/>
      <c r="AC284" s="277"/>
      <c r="AD284" s="161"/>
      <c r="AE284" s="161"/>
      <c r="AF284" s="279"/>
      <c r="AG284" s="277"/>
      <c r="AH284" s="161"/>
      <c r="AI284" s="161"/>
      <c r="AJ284" s="279"/>
      <c r="AK284" s="277"/>
      <c r="AL284" s="270"/>
    </row>
    <row r="285" spans="6:38" s="2" customFormat="1">
      <c r="F285" s="161"/>
      <c r="G285" s="161"/>
      <c r="H285" s="277"/>
      <c r="I285" s="278"/>
      <c r="J285" s="161"/>
      <c r="K285" s="161"/>
      <c r="L285" s="279"/>
      <c r="M285" s="278"/>
      <c r="N285" s="161"/>
      <c r="O285" s="161"/>
      <c r="P285" s="279"/>
      <c r="Q285" s="278"/>
      <c r="R285" s="161"/>
      <c r="S285" s="161"/>
      <c r="T285" s="279"/>
      <c r="U285" s="278"/>
      <c r="V285" s="161"/>
      <c r="W285" s="161"/>
      <c r="X285" s="279"/>
      <c r="Y285" s="277"/>
      <c r="Z285" s="161"/>
      <c r="AA285" s="161"/>
      <c r="AB285" s="279"/>
      <c r="AC285" s="277"/>
      <c r="AD285" s="161"/>
      <c r="AE285" s="161"/>
      <c r="AF285" s="279"/>
      <c r="AG285" s="277"/>
      <c r="AH285" s="161"/>
      <c r="AI285" s="161"/>
      <c r="AJ285" s="279"/>
      <c r="AK285" s="277"/>
      <c r="AL285" s="270"/>
    </row>
    <row r="286" spans="6:38" s="2" customFormat="1">
      <c r="F286" s="161"/>
      <c r="G286" s="161"/>
      <c r="H286" s="277"/>
      <c r="I286" s="278"/>
      <c r="J286" s="161"/>
      <c r="K286" s="161"/>
      <c r="L286" s="279"/>
      <c r="M286" s="278"/>
      <c r="N286" s="161"/>
      <c r="O286" s="161"/>
      <c r="P286" s="279"/>
      <c r="Q286" s="278"/>
      <c r="R286" s="161"/>
      <c r="S286" s="161"/>
      <c r="T286" s="279"/>
      <c r="U286" s="278"/>
      <c r="V286" s="161"/>
      <c r="W286" s="161"/>
      <c r="X286" s="279"/>
      <c r="Y286" s="277"/>
      <c r="Z286" s="161"/>
      <c r="AA286" s="161"/>
      <c r="AB286" s="279"/>
      <c r="AC286" s="277"/>
      <c r="AD286" s="161"/>
      <c r="AE286" s="161"/>
      <c r="AF286" s="279"/>
      <c r="AG286" s="277"/>
      <c r="AH286" s="161"/>
      <c r="AI286" s="161"/>
      <c r="AJ286" s="279"/>
      <c r="AK286" s="277"/>
      <c r="AL286" s="270"/>
    </row>
    <row r="287" spans="6:38" s="2" customFormat="1">
      <c r="F287" s="161"/>
      <c r="G287" s="161"/>
      <c r="H287" s="277"/>
      <c r="I287" s="278"/>
      <c r="J287" s="161"/>
      <c r="K287" s="161"/>
      <c r="L287" s="279"/>
      <c r="M287" s="278"/>
      <c r="N287" s="161"/>
      <c r="O287" s="161"/>
      <c r="P287" s="279"/>
      <c r="Q287" s="278"/>
      <c r="R287" s="161"/>
      <c r="S287" s="161"/>
      <c r="T287" s="279"/>
      <c r="U287" s="278"/>
      <c r="V287" s="161"/>
      <c r="W287" s="161"/>
      <c r="X287" s="279"/>
      <c r="Y287" s="277"/>
      <c r="Z287" s="161"/>
      <c r="AA287" s="161"/>
      <c r="AB287" s="279"/>
      <c r="AC287" s="277"/>
      <c r="AD287" s="161"/>
      <c r="AE287" s="161"/>
      <c r="AF287" s="279"/>
      <c r="AG287" s="277"/>
      <c r="AH287" s="161"/>
      <c r="AI287" s="161"/>
      <c r="AJ287" s="279"/>
      <c r="AK287" s="277"/>
      <c r="AL287" s="270"/>
    </row>
    <row r="288" spans="6:38" s="2" customFormat="1">
      <c r="F288" s="161"/>
      <c r="G288" s="161"/>
      <c r="H288" s="277"/>
      <c r="I288" s="278"/>
      <c r="J288" s="161"/>
      <c r="K288" s="161"/>
      <c r="L288" s="279"/>
      <c r="M288" s="278"/>
      <c r="N288" s="161"/>
      <c r="O288" s="161"/>
      <c r="P288" s="279"/>
      <c r="Q288" s="278"/>
      <c r="R288" s="161"/>
      <c r="S288" s="161"/>
      <c r="T288" s="279"/>
      <c r="U288" s="278"/>
      <c r="V288" s="161"/>
      <c r="W288" s="161"/>
      <c r="X288" s="279"/>
      <c r="Y288" s="277"/>
      <c r="Z288" s="161"/>
      <c r="AA288" s="161"/>
      <c r="AB288" s="279"/>
      <c r="AC288" s="277"/>
      <c r="AD288" s="161"/>
      <c r="AE288" s="161"/>
      <c r="AF288" s="279"/>
      <c r="AG288" s="277"/>
      <c r="AH288" s="161"/>
      <c r="AI288" s="161"/>
      <c r="AJ288" s="279"/>
      <c r="AK288" s="277"/>
      <c r="AL288" s="270"/>
    </row>
    <row r="289" spans="6:38" s="2" customFormat="1">
      <c r="F289" s="161"/>
      <c r="G289" s="161"/>
      <c r="H289" s="277"/>
      <c r="I289" s="278"/>
      <c r="J289" s="161"/>
      <c r="K289" s="161"/>
      <c r="L289" s="279"/>
      <c r="M289" s="278"/>
      <c r="N289" s="161"/>
      <c r="O289" s="161"/>
      <c r="P289" s="279"/>
      <c r="Q289" s="278"/>
      <c r="R289" s="161"/>
      <c r="S289" s="161"/>
      <c r="T289" s="279"/>
      <c r="U289" s="278"/>
      <c r="V289" s="161"/>
      <c r="W289" s="161"/>
      <c r="X289" s="279"/>
      <c r="Y289" s="277"/>
      <c r="Z289" s="161"/>
      <c r="AA289" s="161"/>
      <c r="AB289" s="279"/>
      <c r="AC289" s="277"/>
      <c r="AD289" s="161"/>
      <c r="AE289" s="161"/>
      <c r="AF289" s="279"/>
      <c r="AG289" s="277"/>
      <c r="AH289" s="161"/>
      <c r="AI289" s="161"/>
      <c r="AJ289" s="279"/>
      <c r="AK289" s="277"/>
      <c r="AL289" s="270"/>
    </row>
    <row r="290" spans="6:38" s="2" customFormat="1">
      <c r="F290" s="161"/>
      <c r="G290" s="161"/>
      <c r="H290" s="277"/>
      <c r="I290" s="278"/>
      <c r="J290" s="161"/>
      <c r="K290" s="161"/>
      <c r="L290" s="279"/>
      <c r="M290" s="278"/>
      <c r="N290" s="161"/>
      <c r="O290" s="161"/>
      <c r="P290" s="279"/>
      <c r="Q290" s="278"/>
      <c r="R290" s="161"/>
      <c r="S290" s="161"/>
      <c r="T290" s="279"/>
      <c r="U290" s="278"/>
      <c r="V290" s="161"/>
      <c r="W290" s="161"/>
      <c r="X290" s="279"/>
      <c r="Y290" s="277"/>
      <c r="Z290" s="161"/>
      <c r="AA290" s="161"/>
      <c r="AB290" s="279"/>
      <c r="AC290" s="277"/>
      <c r="AD290" s="161"/>
      <c r="AE290" s="161"/>
      <c r="AF290" s="279"/>
      <c r="AG290" s="277"/>
      <c r="AH290" s="161"/>
      <c r="AI290" s="161"/>
      <c r="AJ290" s="279"/>
      <c r="AK290" s="277"/>
      <c r="AL290" s="270"/>
    </row>
    <row r="291" spans="6:38" s="2" customFormat="1">
      <c r="F291" s="161"/>
      <c r="G291" s="161"/>
      <c r="H291" s="277"/>
      <c r="I291" s="278"/>
      <c r="J291" s="161"/>
      <c r="K291" s="161"/>
      <c r="L291" s="279"/>
      <c r="M291" s="278"/>
      <c r="N291" s="161"/>
      <c r="O291" s="161"/>
      <c r="P291" s="279"/>
      <c r="Q291" s="278"/>
      <c r="R291" s="161"/>
      <c r="S291" s="161"/>
      <c r="T291" s="279"/>
      <c r="U291" s="278"/>
      <c r="V291" s="161"/>
      <c r="W291" s="161"/>
      <c r="X291" s="279"/>
      <c r="Y291" s="277"/>
      <c r="Z291" s="161"/>
      <c r="AA291" s="161"/>
      <c r="AB291" s="279"/>
      <c r="AC291" s="277"/>
      <c r="AD291" s="161"/>
      <c r="AE291" s="161"/>
      <c r="AF291" s="279"/>
      <c r="AG291" s="277"/>
      <c r="AH291" s="161"/>
      <c r="AI291" s="161"/>
      <c r="AJ291" s="279"/>
      <c r="AK291" s="277"/>
      <c r="AL291" s="270"/>
    </row>
    <row r="292" spans="6:38" s="2" customFormat="1">
      <c r="F292" s="161"/>
      <c r="G292" s="161"/>
      <c r="H292" s="277"/>
      <c r="I292" s="278"/>
      <c r="J292" s="161"/>
      <c r="K292" s="161"/>
      <c r="L292" s="279"/>
      <c r="M292" s="278"/>
      <c r="N292" s="161"/>
      <c r="O292" s="161"/>
      <c r="P292" s="279"/>
      <c r="Q292" s="278"/>
      <c r="R292" s="161"/>
      <c r="S292" s="161"/>
      <c r="T292" s="279"/>
      <c r="U292" s="278"/>
      <c r="V292" s="161"/>
      <c r="W292" s="161"/>
      <c r="X292" s="279"/>
      <c r="Y292" s="277"/>
      <c r="Z292" s="161"/>
      <c r="AA292" s="161"/>
      <c r="AB292" s="279"/>
      <c r="AC292" s="277"/>
      <c r="AD292" s="161"/>
      <c r="AE292" s="161"/>
      <c r="AF292" s="279"/>
      <c r="AG292" s="277"/>
      <c r="AH292" s="161"/>
      <c r="AI292" s="161"/>
      <c r="AJ292" s="279"/>
      <c r="AK292" s="277"/>
      <c r="AL292" s="270"/>
    </row>
    <row r="293" spans="6:38" s="2" customFormat="1">
      <c r="F293" s="161"/>
      <c r="G293" s="161"/>
      <c r="H293" s="277"/>
      <c r="I293" s="278"/>
      <c r="J293" s="161"/>
      <c r="K293" s="161"/>
      <c r="L293" s="279"/>
      <c r="M293" s="278"/>
      <c r="N293" s="161"/>
      <c r="O293" s="161"/>
      <c r="P293" s="279"/>
      <c r="Q293" s="278"/>
      <c r="R293" s="161"/>
      <c r="S293" s="161"/>
      <c r="T293" s="279"/>
      <c r="U293" s="278"/>
      <c r="V293" s="161"/>
      <c r="W293" s="161"/>
      <c r="X293" s="279"/>
      <c r="Y293" s="277"/>
      <c r="Z293" s="161"/>
      <c r="AA293" s="161"/>
      <c r="AB293" s="279"/>
      <c r="AC293" s="277"/>
      <c r="AD293" s="161"/>
      <c r="AE293" s="161"/>
      <c r="AF293" s="279"/>
      <c r="AG293" s="277"/>
      <c r="AH293" s="161"/>
      <c r="AI293" s="161"/>
      <c r="AJ293" s="279"/>
      <c r="AK293" s="277"/>
      <c r="AL293" s="270"/>
    </row>
    <row r="294" spans="6:38" s="2" customFormat="1">
      <c r="F294" s="161"/>
      <c r="G294" s="161"/>
      <c r="H294" s="277"/>
      <c r="I294" s="278"/>
      <c r="J294" s="161"/>
      <c r="K294" s="161"/>
      <c r="L294" s="279"/>
      <c r="M294" s="278"/>
      <c r="N294" s="161"/>
      <c r="O294" s="161"/>
      <c r="P294" s="279"/>
      <c r="Q294" s="278"/>
      <c r="R294" s="161"/>
      <c r="S294" s="161"/>
      <c r="T294" s="279"/>
      <c r="U294" s="278"/>
      <c r="V294" s="161"/>
      <c r="W294" s="161"/>
      <c r="X294" s="279"/>
      <c r="Y294" s="277"/>
      <c r="Z294" s="161"/>
      <c r="AA294" s="161"/>
      <c r="AB294" s="279"/>
      <c r="AC294" s="277"/>
      <c r="AD294" s="161"/>
      <c r="AE294" s="161"/>
      <c r="AF294" s="279"/>
      <c r="AG294" s="277"/>
      <c r="AH294" s="161"/>
      <c r="AI294" s="161"/>
      <c r="AJ294" s="279"/>
      <c r="AK294" s="277"/>
      <c r="AL294" s="270"/>
    </row>
    <row r="295" spans="6:38" s="2" customFormat="1">
      <c r="F295" s="161"/>
      <c r="G295" s="161"/>
      <c r="H295" s="277"/>
      <c r="I295" s="278"/>
      <c r="J295" s="161"/>
      <c r="K295" s="161"/>
      <c r="L295" s="279"/>
      <c r="M295" s="278"/>
      <c r="N295" s="161"/>
      <c r="O295" s="161"/>
      <c r="P295" s="279"/>
      <c r="Q295" s="278"/>
      <c r="R295" s="161"/>
      <c r="S295" s="161"/>
      <c r="T295" s="279"/>
      <c r="U295" s="278"/>
      <c r="V295" s="161"/>
      <c r="W295" s="161"/>
      <c r="X295" s="279"/>
      <c r="Y295" s="277"/>
      <c r="Z295" s="161"/>
      <c r="AA295" s="161"/>
      <c r="AB295" s="279"/>
      <c r="AC295" s="277"/>
      <c r="AD295" s="161"/>
      <c r="AE295" s="161"/>
      <c r="AF295" s="279"/>
      <c r="AG295" s="277"/>
      <c r="AH295" s="161"/>
      <c r="AI295" s="161"/>
      <c r="AJ295" s="279"/>
      <c r="AK295" s="277"/>
      <c r="AL295" s="270"/>
    </row>
    <row r="296" spans="6:38" s="2" customFormat="1">
      <c r="F296" s="161"/>
      <c r="G296" s="161"/>
      <c r="H296" s="277"/>
      <c r="I296" s="278"/>
      <c r="J296" s="161"/>
      <c r="K296" s="161"/>
      <c r="L296" s="279"/>
      <c r="M296" s="278"/>
      <c r="N296" s="161"/>
      <c r="O296" s="161"/>
      <c r="P296" s="279"/>
      <c r="Q296" s="278"/>
      <c r="R296" s="161"/>
      <c r="S296" s="161"/>
      <c r="T296" s="279"/>
      <c r="U296" s="278"/>
      <c r="V296" s="161"/>
      <c r="W296" s="161"/>
      <c r="X296" s="279"/>
      <c r="Y296" s="277"/>
      <c r="Z296" s="161"/>
      <c r="AA296" s="161"/>
      <c r="AB296" s="279"/>
      <c r="AC296" s="277"/>
      <c r="AD296" s="161"/>
      <c r="AE296" s="161"/>
      <c r="AF296" s="279"/>
      <c r="AG296" s="277"/>
      <c r="AH296" s="161"/>
      <c r="AI296" s="161"/>
      <c r="AJ296" s="279"/>
      <c r="AK296" s="277"/>
      <c r="AL296" s="270"/>
    </row>
    <row r="297" spans="6:38" s="2" customFormat="1">
      <c r="F297" s="161"/>
      <c r="G297" s="161"/>
      <c r="H297" s="277"/>
      <c r="I297" s="278"/>
      <c r="J297" s="161"/>
      <c r="K297" s="161"/>
      <c r="L297" s="279"/>
      <c r="M297" s="278"/>
      <c r="N297" s="161"/>
      <c r="O297" s="161"/>
      <c r="P297" s="279"/>
      <c r="Q297" s="278"/>
      <c r="R297" s="161"/>
      <c r="S297" s="161"/>
      <c r="T297" s="279"/>
      <c r="U297" s="278"/>
      <c r="V297" s="161"/>
      <c r="W297" s="161"/>
      <c r="X297" s="279"/>
      <c r="Y297" s="277"/>
      <c r="Z297" s="161"/>
      <c r="AA297" s="161"/>
      <c r="AB297" s="279"/>
      <c r="AC297" s="277"/>
      <c r="AD297" s="161"/>
      <c r="AE297" s="161"/>
      <c r="AF297" s="279"/>
      <c r="AG297" s="277"/>
      <c r="AH297" s="161"/>
      <c r="AI297" s="161"/>
      <c r="AJ297" s="279"/>
      <c r="AK297" s="277"/>
      <c r="AL297" s="270"/>
    </row>
    <row r="298" spans="6:38" s="2" customFormat="1">
      <c r="F298" s="161"/>
      <c r="G298" s="161"/>
      <c r="H298" s="277"/>
      <c r="I298" s="278"/>
      <c r="J298" s="161"/>
      <c r="K298" s="161"/>
      <c r="L298" s="279"/>
      <c r="M298" s="278"/>
      <c r="N298" s="161"/>
      <c r="O298" s="161"/>
      <c r="P298" s="279"/>
      <c r="Q298" s="278"/>
      <c r="R298" s="161"/>
      <c r="S298" s="161"/>
      <c r="T298" s="279"/>
      <c r="U298" s="278"/>
      <c r="V298" s="161"/>
      <c r="W298" s="161"/>
      <c r="X298" s="279"/>
      <c r="Y298" s="277"/>
      <c r="Z298" s="161"/>
      <c r="AA298" s="161"/>
      <c r="AB298" s="279"/>
      <c r="AC298" s="277"/>
      <c r="AD298" s="161"/>
      <c r="AE298" s="161"/>
      <c r="AF298" s="279"/>
      <c r="AG298" s="277"/>
      <c r="AH298" s="161"/>
      <c r="AI298" s="161"/>
      <c r="AJ298" s="279"/>
      <c r="AK298" s="277"/>
      <c r="AL298" s="270"/>
    </row>
    <row r="299" spans="6:38" s="2" customFormat="1">
      <c r="F299" s="161"/>
      <c r="G299" s="161"/>
      <c r="H299" s="277"/>
      <c r="I299" s="278"/>
      <c r="J299" s="161"/>
      <c r="K299" s="161"/>
      <c r="L299" s="279"/>
      <c r="M299" s="278"/>
      <c r="N299" s="161"/>
      <c r="O299" s="161"/>
      <c r="P299" s="279"/>
      <c r="Q299" s="278"/>
      <c r="R299" s="161"/>
      <c r="S299" s="161"/>
      <c r="T299" s="279"/>
      <c r="U299" s="278"/>
      <c r="V299" s="161"/>
      <c r="W299" s="161"/>
      <c r="X299" s="279"/>
      <c r="Y299" s="277"/>
      <c r="Z299" s="161"/>
      <c r="AA299" s="161"/>
      <c r="AB299" s="279"/>
      <c r="AC299" s="277"/>
      <c r="AD299" s="161"/>
      <c r="AE299" s="161"/>
      <c r="AF299" s="279"/>
      <c r="AG299" s="277"/>
      <c r="AH299" s="161"/>
      <c r="AI299" s="161"/>
      <c r="AJ299" s="279"/>
      <c r="AK299" s="277"/>
      <c r="AL299" s="270"/>
    </row>
    <row r="300" spans="6:38" s="2" customFormat="1">
      <c r="F300" s="161"/>
      <c r="G300" s="161"/>
      <c r="H300" s="277"/>
      <c r="I300" s="278"/>
      <c r="J300" s="161"/>
      <c r="K300" s="161"/>
      <c r="L300" s="279"/>
      <c r="M300" s="278"/>
      <c r="N300" s="161"/>
      <c r="O300" s="161"/>
      <c r="P300" s="279"/>
      <c r="Q300" s="278"/>
      <c r="R300" s="161"/>
      <c r="S300" s="161"/>
      <c r="T300" s="279"/>
      <c r="U300" s="278"/>
      <c r="V300" s="161"/>
      <c r="W300" s="161"/>
      <c r="X300" s="279"/>
      <c r="Y300" s="277"/>
      <c r="Z300" s="161"/>
      <c r="AA300" s="161"/>
      <c r="AB300" s="279"/>
      <c r="AC300" s="277"/>
      <c r="AD300" s="161"/>
      <c r="AE300" s="161"/>
      <c r="AF300" s="279"/>
      <c r="AG300" s="277"/>
      <c r="AH300" s="161"/>
      <c r="AI300" s="161"/>
      <c r="AJ300" s="279"/>
      <c r="AK300" s="277"/>
      <c r="AL300" s="270"/>
    </row>
    <row r="301" spans="6:38" s="2" customFormat="1">
      <c r="F301" s="161"/>
      <c r="G301" s="161"/>
      <c r="H301" s="277"/>
      <c r="I301" s="278"/>
      <c r="J301" s="161"/>
      <c r="K301" s="161"/>
      <c r="L301" s="279"/>
      <c r="M301" s="278"/>
      <c r="N301" s="161"/>
      <c r="O301" s="161"/>
      <c r="P301" s="279"/>
      <c r="Q301" s="278"/>
      <c r="R301" s="161"/>
      <c r="S301" s="161"/>
      <c r="T301" s="279"/>
      <c r="U301" s="278"/>
      <c r="V301" s="161"/>
      <c r="W301" s="161"/>
      <c r="X301" s="279"/>
      <c r="Y301" s="277"/>
      <c r="Z301" s="161"/>
      <c r="AA301" s="161"/>
      <c r="AB301" s="279"/>
      <c r="AC301" s="277"/>
      <c r="AD301" s="161"/>
      <c r="AE301" s="161"/>
      <c r="AF301" s="279"/>
      <c r="AG301" s="277"/>
      <c r="AH301" s="161"/>
      <c r="AI301" s="161"/>
      <c r="AJ301" s="279"/>
      <c r="AK301" s="277"/>
      <c r="AL301" s="270"/>
    </row>
    <row r="302" spans="6:38" s="2" customFormat="1">
      <c r="F302" s="161"/>
      <c r="G302" s="161"/>
      <c r="H302" s="277"/>
      <c r="I302" s="278"/>
      <c r="J302" s="161"/>
      <c r="K302" s="161"/>
      <c r="L302" s="279"/>
      <c r="M302" s="278"/>
      <c r="N302" s="161"/>
      <c r="O302" s="161"/>
      <c r="P302" s="279"/>
      <c r="Q302" s="278"/>
      <c r="R302" s="161"/>
      <c r="S302" s="161"/>
      <c r="T302" s="279"/>
      <c r="U302" s="278"/>
      <c r="V302" s="161"/>
      <c r="W302" s="161"/>
      <c r="X302" s="279"/>
      <c r="Y302" s="277"/>
      <c r="Z302" s="161"/>
      <c r="AA302" s="161"/>
      <c r="AB302" s="279"/>
      <c r="AC302" s="277"/>
      <c r="AD302" s="161"/>
      <c r="AE302" s="161"/>
      <c r="AF302" s="279"/>
      <c r="AG302" s="277"/>
      <c r="AH302" s="161"/>
      <c r="AI302" s="161"/>
      <c r="AJ302" s="279"/>
      <c r="AK302" s="277"/>
      <c r="AL302" s="270"/>
    </row>
    <row r="303" spans="6:38" s="2" customFormat="1">
      <c r="F303" s="161"/>
      <c r="G303" s="161"/>
      <c r="H303" s="277"/>
      <c r="I303" s="278"/>
      <c r="J303" s="161"/>
      <c r="K303" s="161"/>
      <c r="L303" s="279"/>
      <c r="M303" s="278"/>
      <c r="N303" s="161"/>
      <c r="O303" s="161"/>
      <c r="P303" s="279"/>
      <c r="Q303" s="278"/>
      <c r="R303" s="161"/>
      <c r="S303" s="161"/>
      <c r="T303" s="279"/>
      <c r="U303" s="278"/>
      <c r="V303" s="161"/>
      <c r="W303" s="161"/>
      <c r="X303" s="279"/>
      <c r="Y303" s="277"/>
      <c r="Z303" s="161"/>
      <c r="AA303" s="161"/>
      <c r="AB303" s="279"/>
      <c r="AC303" s="277"/>
      <c r="AD303" s="161"/>
      <c r="AE303" s="161"/>
      <c r="AF303" s="279"/>
      <c r="AG303" s="277"/>
      <c r="AH303" s="161"/>
      <c r="AI303" s="161"/>
      <c r="AJ303" s="279"/>
      <c r="AK303" s="277"/>
      <c r="AL303" s="270"/>
    </row>
    <row r="304" spans="6:38" s="2" customFormat="1">
      <c r="F304" s="161"/>
      <c r="G304" s="161"/>
      <c r="H304" s="277"/>
      <c r="I304" s="278"/>
      <c r="J304" s="161"/>
      <c r="K304" s="161"/>
      <c r="L304" s="279"/>
      <c r="M304" s="278"/>
      <c r="N304" s="161"/>
      <c r="O304" s="161"/>
      <c r="P304" s="279"/>
      <c r="Q304" s="278"/>
      <c r="R304" s="161"/>
      <c r="S304" s="161"/>
      <c r="T304" s="279"/>
      <c r="U304" s="278"/>
      <c r="V304" s="161"/>
      <c r="W304" s="161"/>
      <c r="X304" s="279"/>
      <c r="Y304" s="277"/>
      <c r="Z304" s="161"/>
      <c r="AA304" s="161"/>
      <c r="AB304" s="279"/>
      <c r="AC304" s="277"/>
      <c r="AD304" s="161"/>
      <c r="AE304" s="161"/>
      <c r="AF304" s="279"/>
      <c r="AG304" s="277"/>
      <c r="AH304" s="161"/>
      <c r="AI304" s="161"/>
      <c r="AJ304" s="279"/>
      <c r="AK304" s="277"/>
      <c r="AL304" s="270"/>
    </row>
    <row r="305" spans="6:38" s="2" customFormat="1">
      <c r="F305" s="161"/>
      <c r="G305" s="161"/>
      <c r="H305" s="277"/>
      <c r="I305" s="278"/>
      <c r="J305" s="161"/>
      <c r="K305" s="161"/>
      <c r="L305" s="279"/>
      <c r="M305" s="278"/>
      <c r="N305" s="161"/>
      <c r="O305" s="161"/>
      <c r="P305" s="279"/>
      <c r="Q305" s="278"/>
      <c r="R305" s="161"/>
      <c r="S305" s="161"/>
      <c r="T305" s="279"/>
      <c r="U305" s="278"/>
      <c r="V305" s="161"/>
      <c r="W305" s="161"/>
      <c r="X305" s="279"/>
      <c r="Y305" s="277"/>
      <c r="Z305" s="161"/>
      <c r="AA305" s="161"/>
      <c r="AB305" s="279"/>
      <c r="AC305" s="277"/>
      <c r="AD305" s="161"/>
      <c r="AE305" s="161"/>
      <c r="AF305" s="279"/>
      <c r="AG305" s="277"/>
      <c r="AH305" s="161"/>
      <c r="AI305" s="161"/>
      <c r="AJ305" s="279"/>
      <c r="AK305" s="277"/>
      <c r="AL305" s="270"/>
    </row>
    <row r="306" spans="6:38" s="2" customFormat="1">
      <c r="F306" s="161"/>
      <c r="G306" s="161"/>
      <c r="H306" s="277"/>
      <c r="I306" s="278"/>
      <c r="J306" s="161"/>
      <c r="K306" s="161"/>
      <c r="L306" s="279"/>
      <c r="M306" s="278"/>
      <c r="N306" s="161"/>
      <c r="O306" s="161"/>
      <c r="P306" s="279"/>
      <c r="Q306" s="278"/>
      <c r="R306" s="161"/>
      <c r="S306" s="161"/>
      <c r="T306" s="279"/>
      <c r="U306" s="278"/>
      <c r="V306" s="161"/>
      <c r="W306" s="161"/>
      <c r="X306" s="279"/>
      <c r="Y306" s="277"/>
      <c r="Z306" s="161"/>
      <c r="AA306" s="161"/>
      <c r="AB306" s="279"/>
      <c r="AC306" s="277"/>
      <c r="AD306" s="161"/>
      <c r="AE306" s="161"/>
      <c r="AF306" s="279"/>
      <c r="AG306" s="277"/>
      <c r="AH306" s="161"/>
      <c r="AI306" s="161"/>
      <c r="AJ306" s="279"/>
      <c r="AK306" s="277"/>
      <c r="AL306" s="270"/>
    </row>
    <row r="307" spans="6:38" s="2" customFormat="1">
      <c r="F307" s="161"/>
      <c r="G307" s="161"/>
      <c r="H307" s="277"/>
      <c r="I307" s="278"/>
      <c r="J307" s="161"/>
      <c r="K307" s="161"/>
      <c r="L307" s="279"/>
      <c r="M307" s="278"/>
      <c r="N307" s="161"/>
      <c r="O307" s="161"/>
      <c r="P307" s="279"/>
      <c r="Q307" s="278"/>
      <c r="R307" s="161"/>
      <c r="S307" s="161"/>
      <c r="T307" s="279"/>
      <c r="U307" s="278"/>
      <c r="V307" s="161"/>
      <c r="W307" s="161"/>
      <c r="X307" s="279"/>
      <c r="Y307" s="277"/>
      <c r="Z307" s="161"/>
      <c r="AA307" s="161"/>
      <c r="AB307" s="279"/>
      <c r="AC307" s="277"/>
      <c r="AD307" s="161"/>
      <c r="AE307" s="161"/>
      <c r="AF307" s="279"/>
      <c r="AG307" s="277"/>
      <c r="AH307" s="161"/>
      <c r="AI307" s="161"/>
      <c r="AJ307" s="279"/>
      <c r="AK307" s="277"/>
      <c r="AL307" s="270"/>
    </row>
    <row r="308" spans="6:38" s="2" customFormat="1">
      <c r="F308" s="161"/>
      <c r="G308" s="161"/>
      <c r="H308" s="277"/>
      <c r="I308" s="278"/>
      <c r="J308" s="161"/>
      <c r="K308" s="161"/>
      <c r="L308" s="279"/>
      <c r="M308" s="278"/>
      <c r="N308" s="161"/>
      <c r="O308" s="161"/>
      <c r="P308" s="279"/>
      <c r="Q308" s="278"/>
      <c r="R308" s="161"/>
      <c r="S308" s="161"/>
      <c r="T308" s="279"/>
      <c r="U308" s="278"/>
      <c r="V308" s="161"/>
      <c r="W308" s="161"/>
      <c r="X308" s="279"/>
      <c r="Y308" s="277"/>
      <c r="Z308" s="161"/>
      <c r="AA308" s="161"/>
      <c r="AB308" s="279"/>
      <c r="AC308" s="277"/>
      <c r="AD308" s="161"/>
      <c r="AE308" s="161"/>
      <c r="AF308" s="279"/>
      <c r="AG308" s="277"/>
      <c r="AH308" s="161"/>
      <c r="AI308" s="161"/>
      <c r="AJ308" s="279"/>
      <c r="AK308" s="277"/>
      <c r="AL308" s="270"/>
    </row>
    <row r="309" spans="6:38" s="2" customFormat="1">
      <c r="F309" s="161"/>
      <c r="G309" s="161"/>
      <c r="H309" s="277"/>
      <c r="I309" s="278"/>
      <c r="J309" s="161"/>
      <c r="K309" s="161"/>
      <c r="L309" s="279"/>
      <c r="M309" s="278"/>
      <c r="N309" s="161"/>
      <c r="O309" s="161"/>
      <c r="P309" s="279"/>
      <c r="Q309" s="278"/>
      <c r="R309" s="161"/>
      <c r="S309" s="161"/>
      <c r="T309" s="279"/>
      <c r="U309" s="278"/>
      <c r="V309" s="161"/>
      <c r="W309" s="161"/>
      <c r="X309" s="279"/>
      <c r="Y309" s="277"/>
      <c r="Z309" s="161"/>
      <c r="AA309" s="161"/>
      <c r="AB309" s="279"/>
      <c r="AC309" s="277"/>
      <c r="AD309" s="161"/>
      <c r="AE309" s="161"/>
      <c r="AF309" s="279"/>
      <c r="AG309" s="277"/>
      <c r="AH309" s="161"/>
      <c r="AI309" s="161"/>
      <c r="AJ309" s="279"/>
      <c r="AK309" s="277"/>
      <c r="AL309" s="270"/>
    </row>
    <row r="310" spans="6:38" s="2" customFormat="1">
      <c r="F310" s="161"/>
      <c r="G310" s="161"/>
      <c r="H310" s="277"/>
      <c r="I310" s="278"/>
      <c r="J310" s="161"/>
      <c r="K310" s="161"/>
      <c r="L310" s="279"/>
      <c r="M310" s="278"/>
      <c r="N310" s="161"/>
      <c r="O310" s="161"/>
      <c r="P310" s="279"/>
      <c r="Q310" s="278"/>
      <c r="R310" s="161"/>
      <c r="S310" s="161"/>
      <c r="T310" s="279"/>
      <c r="U310" s="278"/>
      <c r="V310" s="161"/>
      <c r="W310" s="161"/>
      <c r="X310" s="279"/>
      <c r="Y310" s="277"/>
      <c r="Z310" s="161"/>
      <c r="AA310" s="161"/>
      <c r="AB310" s="279"/>
      <c r="AC310" s="277"/>
      <c r="AD310" s="161"/>
      <c r="AE310" s="161"/>
      <c r="AF310" s="279"/>
      <c r="AG310" s="277"/>
      <c r="AH310" s="161"/>
      <c r="AI310" s="161"/>
      <c r="AJ310" s="279"/>
      <c r="AK310" s="277"/>
      <c r="AL310" s="270"/>
    </row>
    <row r="311" spans="6:38" s="2" customFormat="1">
      <c r="F311" s="161"/>
      <c r="G311" s="161"/>
      <c r="H311" s="277"/>
      <c r="I311" s="278"/>
      <c r="J311" s="161"/>
      <c r="K311" s="161"/>
      <c r="L311" s="279"/>
      <c r="M311" s="278"/>
      <c r="N311" s="161"/>
      <c r="O311" s="161"/>
      <c r="P311" s="279"/>
      <c r="Q311" s="278"/>
      <c r="R311" s="161"/>
      <c r="S311" s="161"/>
      <c r="T311" s="279"/>
      <c r="U311" s="278"/>
      <c r="V311" s="161"/>
      <c r="W311" s="161"/>
      <c r="X311" s="279"/>
      <c r="Y311" s="277"/>
      <c r="Z311" s="161"/>
      <c r="AA311" s="161"/>
      <c r="AB311" s="279"/>
      <c r="AC311" s="277"/>
      <c r="AD311" s="161"/>
      <c r="AE311" s="161"/>
      <c r="AF311" s="279"/>
      <c r="AG311" s="277"/>
      <c r="AH311" s="161"/>
      <c r="AI311" s="161"/>
      <c r="AJ311" s="279"/>
      <c r="AK311" s="277"/>
      <c r="AL311" s="270"/>
    </row>
    <row r="312" spans="6:38" s="2" customFormat="1">
      <c r="F312" s="161"/>
      <c r="G312" s="161"/>
      <c r="H312" s="277"/>
      <c r="I312" s="278"/>
      <c r="J312" s="161"/>
      <c r="K312" s="161"/>
      <c r="L312" s="279"/>
      <c r="M312" s="278"/>
      <c r="N312" s="161"/>
      <c r="O312" s="161"/>
      <c r="P312" s="279"/>
      <c r="Q312" s="278"/>
      <c r="R312" s="161"/>
      <c r="S312" s="161"/>
      <c r="T312" s="279"/>
      <c r="U312" s="278"/>
      <c r="V312" s="161"/>
      <c r="W312" s="161"/>
      <c r="X312" s="279"/>
      <c r="Y312" s="277"/>
      <c r="Z312" s="161"/>
      <c r="AA312" s="161"/>
      <c r="AB312" s="279"/>
      <c r="AC312" s="277"/>
      <c r="AD312" s="161"/>
      <c r="AE312" s="161"/>
      <c r="AF312" s="279"/>
      <c r="AG312" s="277"/>
      <c r="AH312" s="161"/>
      <c r="AI312" s="161"/>
      <c r="AJ312" s="279"/>
      <c r="AK312" s="277"/>
      <c r="AL312" s="270"/>
    </row>
    <row r="313" spans="6:38" s="2" customFormat="1">
      <c r="F313" s="161"/>
      <c r="G313" s="161"/>
      <c r="H313" s="277"/>
      <c r="I313" s="278"/>
      <c r="J313" s="161"/>
      <c r="K313" s="161"/>
      <c r="L313" s="279"/>
      <c r="M313" s="278"/>
      <c r="N313" s="161"/>
      <c r="O313" s="161"/>
      <c r="P313" s="279"/>
      <c r="Q313" s="278"/>
      <c r="R313" s="161"/>
      <c r="S313" s="161"/>
      <c r="T313" s="279"/>
      <c r="U313" s="278"/>
      <c r="V313" s="161"/>
      <c r="W313" s="161"/>
      <c r="X313" s="279"/>
      <c r="Y313" s="277"/>
      <c r="Z313" s="161"/>
      <c r="AA313" s="161"/>
      <c r="AB313" s="279"/>
      <c r="AC313" s="277"/>
      <c r="AD313" s="161"/>
      <c r="AE313" s="161"/>
      <c r="AF313" s="279"/>
      <c r="AG313" s="277"/>
      <c r="AH313" s="161"/>
      <c r="AI313" s="161"/>
      <c r="AJ313" s="279"/>
      <c r="AK313" s="277"/>
      <c r="AL313" s="270"/>
    </row>
    <row r="314" spans="6:38" s="2" customFormat="1">
      <c r="F314" s="161"/>
      <c r="G314" s="161"/>
      <c r="H314" s="277"/>
      <c r="I314" s="278"/>
      <c r="J314" s="161"/>
      <c r="K314" s="161"/>
      <c r="L314" s="279"/>
      <c r="M314" s="278"/>
      <c r="N314" s="161"/>
      <c r="O314" s="161"/>
      <c r="P314" s="279"/>
      <c r="Q314" s="278"/>
      <c r="R314" s="161"/>
      <c r="S314" s="161"/>
      <c r="T314" s="279"/>
      <c r="U314" s="278"/>
      <c r="V314" s="161"/>
      <c r="W314" s="161"/>
      <c r="X314" s="279"/>
      <c r="Y314" s="277"/>
      <c r="Z314" s="161"/>
      <c r="AA314" s="161"/>
      <c r="AB314" s="279"/>
      <c r="AC314" s="277"/>
      <c r="AD314" s="161"/>
      <c r="AE314" s="161"/>
      <c r="AF314" s="279"/>
      <c r="AG314" s="277"/>
      <c r="AH314" s="161"/>
      <c r="AI314" s="161"/>
      <c r="AJ314" s="279"/>
      <c r="AK314" s="277"/>
      <c r="AL314" s="270"/>
    </row>
    <row r="315" spans="6:38" s="2" customFormat="1">
      <c r="F315" s="161"/>
      <c r="G315" s="161"/>
      <c r="H315" s="277"/>
      <c r="I315" s="278"/>
      <c r="J315" s="161"/>
      <c r="K315" s="161"/>
      <c r="L315" s="279"/>
      <c r="M315" s="278"/>
      <c r="N315" s="161"/>
      <c r="O315" s="161"/>
      <c r="P315" s="279"/>
      <c r="Q315" s="278"/>
      <c r="R315" s="161"/>
      <c r="S315" s="161"/>
      <c r="T315" s="279"/>
      <c r="U315" s="278"/>
      <c r="V315" s="161"/>
      <c r="W315" s="161"/>
      <c r="X315" s="279"/>
      <c r="Y315" s="277"/>
      <c r="Z315" s="161"/>
      <c r="AA315" s="161"/>
      <c r="AB315" s="279"/>
      <c r="AC315" s="277"/>
      <c r="AD315" s="161"/>
      <c r="AE315" s="161"/>
      <c r="AF315" s="279"/>
      <c r="AG315" s="277"/>
      <c r="AH315" s="161"/>
      <c r="AI315" s="161"/>
      <c r="AJ315" s="279"/>
      <c r="AK315" s="277"/>
      <c r="AL315" s="270"/>
    </row>
    <row r="316" spans="6:38" s="2" customFormat="1">
      <c r="F316" s="161"/>
      <c r="G316" s="161"/>
      <c r="H316" s="277"/>
      <c r="I316" s="278"/>
      <c r="J316" s="161"/>
      <c r="K316" s="161"/>
      <c r="L316" s="279"/>
      <c r="M316" s="278"/>
      <c r="N316" s="161"/>
      <c r="O316" s="161"/>
      <c r="P316" s="279"/>
      <c r="Q316" s="278"/>
      <c r="R316" s="161"/>
      <c r="S316" s="161"/>
      <c r="T316" s="279"/>
      <c r="U316" s="278"/>
      <c r="V316" s="161"/>
      <c r="W316" s="161"/>
      <c r="X316" s="279"/>
      <c r="Y316" s="277"/>
      <c r="Z316" s="161"/>
      <c r="AA316" s="161"/>
      <c r="AB316" s="279"/>
      <c r="AC316" s="277"/>
      <c r="AD316" s="161"/>
      <c r="AE316" s="161"/>
      <c r="AF316" s="279"/>
      <c r="AG316" s="277"/>
      <c r="AH316" s="161"/>
      <c r="AI316" s="161"/>
      <c r="AJ316" s="279"/>
      <c r="AK316" s="277"/>
      <c r="AL316" s="270"/>
    </row>
    <row r="317" spans="6:38" s="2" customFormat="1">
      <c r="F317" s="161"/>
      <c r="G317" s="161"/>
      <c r="H317" s="277"/>
      <c r="I317" s="278"/>
      <c r="J317" s="161"/>
      <c r="K317" s="161"/>
      <c r="L317" s="279"/>
      <c r="M317" s="278"/>
      <c r="N317" s="161"/>
      <c r="O317" s="161"/>
      <c r="P317" s="279"/>
      <c r="Q317" s="278"/>
      <c r="R317" s="161"/>
      <c r="S317" s="161"/>
      <c r="T317" s="279"/>
      <c r="U317" s="278"/>
      <c r="V317" s="161"/>
      <c r="W317" s="161"/>
      <c r="X317" s="279"/>
      <c r="Y317" s="277"/>
      <c r="Z317" s="161"/>
      <c r="AA317" s="161"/>
      <c r="AB317" s="279"/>
      <c r="AC317" s="277"/>
      <c r="AD317" s="161"/>
      <c r="AE317" s="161"/>
      <c r="AF317" s="279"/>
      <c r="AG317" s="277"/>
      <c r="AH317" s="161"/>
      <c r="AI317" s="161"/>
      <c r="AJ317" s="279"/>
      <c r="AK317" s="277"/>
      <c r="AL317" s="270"/>
    </row>
    <row r="318" spans="6:38" s="2" customFormat="1">
      <c r="F318" s="161"/>
      <c r="G318" s="161"/>
      <c r="H318" s="277"/>
      <c r="I318" s="278"/>
      <c r="J318" s="161"/>
      <c r="K318" s="161"/>
      <c r="L318" s="279"/>
      <c r="M318" s="278"/>
      <c r="N318" s="161"/>
      <c r="O318" s="161"/>
      <c r="P318" s="279"/>
      <c r="Q318" s="278"/>
      <c r="R318" s="161"/>
      <c r="S318" s="161"/>
      <c r="T318" s="279"/>
      <c r="U318" s="278"/>
      <c r="V318" s="161"/>
      <c r="W318" s="161"/>
      <c r="X318" s="279"/>
      <c r="Y318" s="277"/>
      <c r="Z318" s="161"/>
      <c r="AA318" s="161"/>
      <c r="AB318" s="279"/>
      <c r="AC318" s="277"/>
      <c r="AD318" s="161"/>
      <c r="AE318" s="161"/>
      <c r="AF318" s="279"/>
      <c r="AG318" s="277"/>
      <c r="AH318" s="161"/>
      <c r="AI318" s="161"/>
      <c r="AJ318" s="279"/>
      <c r="AK318" s="277"/>
      <c r="AL318" s="270"/>
    </row>
    <row r="319" spans="6:38" s="2" customFormat="1">
      <c r="F319" s="161"/>
      <c r="G319" s="161"/>
      <c r="H319" s="277"/>
      <c r="I319" s="278"/>
      <c r="J319" s="161"/>
      <c r="K319" s="161"/>
      <c r="L319" s="279"/>
      <c r="M319" s="278"/>
      <c r="N319" s="161"/>
      <c r="O319" s="161"/>
      <c r="P319" s="279"/>
      <c r="Q319" s="278"/>
      <c r="R319" s="161"/>
      <c r="S319" s="161"/>
      <c r="T319" s="279"/>
      <c r="U319" s="278"/>
      <c r="V319" s="161"/>
      <c r="W319" s="161"/>
      <c r="X319" s="279"/>
      <c r="Y319" s="277"/>
      <c r="Z319" s="161"/>
      <c r="AA319" s="161"/>
      <c r="AB319" s="279"/>
      <c r="AC319" s="277"/>
      <c r="AD319" s="161"/>
      <c r="AE319" s="161"/>
      <c r="AF319" s="279"/>
      <c r="AG319" s="277"/>
      <c r="AH319" s="161"/>
      <c r="AI319" s="161"/>
      <c r="AJ319" s="279"/>
      <c r="AK319" s="277"/>
      <c r="AL319" s="270"/>
    </row>
    <row r="320" spans="6:38" s="2" customFormat="1">
      <c r="F320" s="161"/>
      <c r="G320" s="161"/>
      <c r="H320" s="277"/>
      <c r="I320" s="278"/>
      <c r="J320" s="161"/>
      <c r="K320" s="161"/>
      <c r="L320" s="279"/>
      <c r="M320" s="278"/>
      <c r="N320" s="161"/>
      <c r="O320" s="161"/>
      <c r="P320" s="279"/>
      <c r="Q320" s="278"/>
      <c r="R320" s="161"/>
      <c r="S320" s="161"/>
      <c r="T320" s="279"/>
      <c r="U320" s="278"/>
      <c r="V320" s="161"/>
      <c r="W320" s="161"/>
      <c r="X320" s="279"/>
      <c r="Y320" s="277"/>
      <c r="Z320" s="161"/>
      <c r="AA320" s="161"/>
      <c r="AB320" s="279"/>
      <c r="AC320" s="277"/>
      <c r="AD320" s="161"/>
      <c r="AE320" s="161"/>
      <c r="AF320" s="279"/>
      <c r="AG320" s="277"/>
      <c r="AH320" s="161"/>
      <c r="AI320" s="161"/>
      <c r="AJ320" s="279"/>
      <c r="AK320" s="277"/>
      <c r="AL320" s="270"/>
    </row>
    <row r="321" spans="6:38" s="2" customFormat="1">
      <c r="F321" s="161"/>
      <c r="G321" s="161"/>
      <c r="H321" s="277"/>
      <c r="I321" s="278"/>
      <c r="J321" s="161"/>
      <c r="K321" s="161"/>
      <c r="L321" s="279"/>
      <c r="M321" s="278"/>
      <c r="N321" s="161"/>
      <c r="O321" s="161"/>
      <c r="P321" s="279"/>
      <c r="Q321" s="278"/>
      <c r="R321" s="161"/>
      <c r="S321" s="161"/>
      <c r="T321" s="279"/>
      <c r="U321" s="278"/>
      <c r="V321" s="161"/>
      <c r="W321" s="161"/>
      <c r="X321" s="279"/>
      <c r="Y321" s="277"/>
      <c r="Z321" s="161"/>
      <c r="AA321" s="161"/>
      <c r="AB321" s="279"/>
      <c r="AC321" s="277"/>
      <c r="AD321" s="161"/>
      <c r="AE321" s="161"/>
      <c r="AF321" s="279"/>
      <c r="AG321" s="277"/>
      <c r="AH321" s="161"/>
      <c r="AI321" s="161"/>
      <c r="AJ321" s="279"/>
      <c r="AK321" s="277"/>
      <c r="AL321" s="270"/>
    </row>
    <row r="322" spans="6:38" s="2" customFormat="1">
      <c r="F322" s="161"/>
      <c r="G322" s="161"/>
      <c r="H322" s="277"/>
      <c r="I322" s="278"/>
      <c r="J322" s="161"/>
      <c r="K322" s="161"/>
      <c r="L322" s="279"/>
      <c r="M322" s="278"/>
      <c r="N322" s="161"/>
      <c r="O322" s="161"/>
      <c r="P322" s="279"/>
      <c r="Q322" s="278"/>
      <c r="R322" s="161"/>
      <c r="S322" s="161"/>
      <c r="T322" s="279"/>
      <c r="U322" s="278"/>
      <c r="V322" s="161"/>
      <c r="W322" s="161"/>
      <c r="X322" s="279"/>
      <c r="Y322" s="277"/>
      <c r="Z322" s="161"/>
      <c r="AA322" s="161"/>
      <c r="AB322" s="279"/>
      <c r="AC322" s="277"/>
      <c r="AD322" s="161"/>
      <c r="AE322" s="161"/>
      <c r="AF322" s="279"/>
      <c r="AG322" s="277"/>
      <c r="AH322" s="161"/>
      <c r="AI322" s="161"/>
      <c r="AJ322" s="279"/>
      <c r="AK322" s="277"/>
      <c r="AL322" s="270"/>
    </row>
    <row r="323" spans="6:38" s="2" customFormat="1">
      <c r="F323" s="161"/>
      <c r="G323" s="161"/>
      <c r="H323" s="277"/>
      <c r="I323" s="278"/>
      <c r="J323" s="161"/>
      <c r="K323" s="161"/>
      <c r="L323" s="279"/>
      <c r="M323" s="278"/>
      <c r="N323" s="161"/>
      <c r="O323" s="161"/>
      <c r="P323" s="279"/>
      <c r="Q323" s="278"/>
      <c r="R323" s="161"/>
      <c r="S323" s="161"/>
      <c r="T323" s="279"/>
      <c r="U323" s="278"/>
      <c r="V323" s="161"/>
      <c r="W323" s="161"/>
      <c r="X323" s="279"/>
      <c r="Y323" s="277"/>
      <c r="Z323" s="161"/>
      <c r="AA323" s="161"/>
      <c r="AB323" s="279"/>
      <c r="AC323" s="277"/>
      <c r="AD323" s="161"/>
      <c r="AE323" s="161"/>
      <c r="AF323" s="279"/>
      <c r="AG323" s="277"/>
      <c r="AH323" s="161"/>
      <c r="AI323" s="161"/>
      <c r="AJ323" s="279"/>
      <c r="AK323" s="277"/>
      <c r="AL323" s="270"/>
    </row>
    <row r="324" spans="6:38" s="2" customFormat="1">
      <c r="F324" s="161"/>
      <c r="G324" s="161"/>
      <c r="H324" s="277"/>
      <c r="I324" s="278"/>
      <c r="J324" s="161"/>
      <c r="K324" s="161"/>
      <c r="L324" s="279"/>
      <c r="M324" s="278"/>
      <c r="N324" s="161"/>
      <c r="O324" s="161"/>
      <c r="P324" s="279"/>
      <c r="Q324" s="278"/>
      <c r="R324" s="161"/>
      <c r="S324" s="161"/>
      <c r="T324" s="279"/>
      <c r="U324" s="278"/>
      <c r="V324" s="161"/>
      <c r="W324" s="161"/>
      <c r="X324" s="279"/>
      <c r="Y324" s="277"/>
      <c r="Z324" s="161"/>
      <c r="AA324" s="161"/>
      <c r="AB324" s="279"/>
      <c r="AC324" s="277"/>
      <c r="AD324" s="161"/>
      <c r="AE324" s="161"/>
      <c r="AF324" s="279"/>
      <c r="AG324" s="277"/>
      <c r="AH324" s="161"/>
      <c r="AI324" s="161"/>
      <c r="AJ324" s="279"/>
      <c r="AK324" s="277"/>
      <c r="AL324" s="270"/>
    </row>
    <row r="325" spans="6:38" s="2" customFormat="1">
      <c r="F325" s="161"/>
      <c r="G325" s="161"/>
      <c r="H325" s="277"/>
      <c r="I325" s="278"/>
      <c r="J325" s="161"/>
      <c r="K325" s="161"/>
      <c r="L325" s="279"/>
      <c r="M325" s="278"/>
      <c r="N325" s="161"/>
      <c r="O325" s="161"/>
      <c r="P325" s="279"/>
      <c r="Q325" s="278"/>
      <c r="R325" s="161"/>
      <c r="S325" s="161"/>
      <c r="T325" s="279"/>
      <c r="U325" s="278"/>
      <c r="V325" s="161"/>
      <c r="W325" s="161"/>
      <c r="X325" s="279"/>
      <c r="Y325" s="277"/>
      <c r="Z325" s="161"/>
      <c r="AA325" s="161"/>
      <c r="AB325" s="279"/>
      <c r="AC325" s="277"/>
      <c r="AD325" s="161"/>
      <c r="AE325" s="161"/>
      <c r="AF325" s="279"/>
      <c r="AG325" s="277"/>
      <c r="AH325" s="161"/>
      <c r="AI325" s="161"/>
      <c r="AJ325" s="279"/>
      <c r="AK325" s="277"/>
      <c r="AL325" s="270"/>
    </row>
    <row r="326" spans="6:38" s="2" customFormat="1">
      <c r="F326" s="161"/>
      <c r="G326" s="161"/>
      <c r="H326" s="277"/>
      <c r="I326" s="278"/>
      <c r="J326" s="161"/>
      <c r="K326" s="161"/>
      <c r="L326" s="279"/>
      <c r="M326" s="278"/>
      <c r="N326" s="161"/>
      <c r="O326" s="161"/>
      <c r="P326" s="279"/>
      <c r="Q326" s="278"/>
      <c r="R326" s="161"/>
      <c r="S326" s="161"/>
      <c r="T326" s="279"/>
      <c r="U326" s="278"/>
      <c r="V326" s="161"/>
      <c r="W326" s="161"/>
      <c r="X326" s="279"/>
      <c r="Y326" s="277"/>
      <c r="Z326" s="161"/>
      <c r="AA326" s="161"/>
      <c r="AB326" s="279"/>
      <c r="AC326" s="277"/>
      <c r="AD326" s="161"/>
      <c r="AE326" s="161"/>
      <c r="AF326" s="279"/>
      <c r="AG326" s="277"/>
      <c r="AH326" s="161"/>
      <c r="AI326" s="161"/>
      <c r="AJ326" s="279"/>
      <c r="AK326" s="277"/>
      <c r="AL326" s="270"/>
    </row>
    <row r="327" spans="6:38" s="2" customFormat="1">
      <c r="F327" s="161"/>
      <c r="G327" s="161"/>
      <c r="H327" s="277"/>
      <c r="I327" s="278"/>
      <c r="J327" s="161"/>
      <c r="K327" s="161"/>
      <c r="L327" s="279"/>
      <c r="M327" s="278"/>
      <c r="N327" s="161"/>
      <c r="O327" s="161"/>
      <c r="P327" s="279"/>
      <c r="Q327" s="278"/>
      <c r="R327" s="161"/>
      <c r="S327" s="161"/>
      <c r="T327" s="279"/>
      <c r="U327" s="278"/>
      <c r="V327" s="161"/>
      <c r="W327" s="161"/>
      <c r="X327" s="279"/>
      <c r="Y327" s="277"/>
      <c r="Z327" s="161"/>
      <c r="AA327" s="161"/>
      <c r="AB327" s="279"/>
      <c r="AC327" s="277"/>
      <c r="AD327" s="161"/>
      <c r="AE327" s="161"/>
      <c r="AF327" s="279"/>
      <c r="AG327" s="277"/>
      <c r="AH327" s="161"/>
      <c r="AI327" s="161"/>
      <c r="AJ327" s="279"/>
      <c r="AK327" s="277"/>
      <c r="AL327" s="270"/>
    </row>
    <row r="328" spans="6:38" s="2" customFormat="1">
      <c r="F328" s="161"/>
      <c r="G328" s="161"/>
      <c r="H328" s="277"/>
      <c r="I328" s="278"/>
      <c r="J328" s="161"/>
      <c r="K328" s="161"/>
      <c r="L328" s="279"/>
      <c r="M328" s="278"/>
      <c r="N328" s="161"/>
      <c r="O328" s="161"/>
      <c r="P328" s="279"/>
      <c r="Q328" s="278"/>
      <c r="R328" s="161"/>
      <c r="S328" s="161"/>
      <c r="T328" s="279"/>
      <c r="U328" s="278"/>
      <c r="V328" s="161"/>
      <c r="W328" s="161"/>
      <c r="X328" s="279"/>
      <c r="Y328" s="277"/>
      <c r="Z328" s="161"/>
      <c r="AA328" s="161"/>
      <c r="AB328" s="279"/>
      <c r="AC328" s="277"/>
      <c r="AD328" s="161"/>
      <c r="AE328" s="161"/>
      <c r="AF328" s="279"/>
      <c r="AG328" s="277"/>
      <c r="AH328" s="161"/>
      <c r="AI328" s="161"/>
      <c r="AJ328" s="279"/>
      <c r="AK328" s="277"/>
      <c r="AL328" s="270"/>
    </row>
    <row r="329" spans="6:38" s="2" customFormat="1">
      <c r="F329" s="161"/>
      <c r="G329" s="161"/>
      <c r="H329" s="277"/>
      <c r="I329" s="278"/>
      <c r="J329" s="161"/>
      <c r="K329" s="161"/>
      <c r="L329" s="279"/>
      <c r="M329" s="278"/>
      <c r="N329" s="161"/>
      <c r="O329" s="161"/>
      <c r="P329" s="279"/>
      <c r="Q329" s="278"/>
      <c r="R329" s="161"/>
      <c r="S329" s="161"/>
      <c r="T329" s="279"/>
      <c r="U329" s="278"/>
      <c r="V329" s="161"/>
      <c r="W329" s="161"/>
      <c r="X329" s="279"/>
      <c r="Y329" s="277"/>
      <c r="Z329" s="161"/>
      <c r="AA329" s="161"/>
      <c r="AB329" s="279"/>
      <c r="AC329" s="277"/>
      <c r="AD329" s="161"/>
      <c r="AE329" s="161"/>
      <c r="AF329" s="279"/>
      <c r="AG329" s="277"/>
      <c r="AH329" s="161"/>
      <c r="AI329" s="161"/>
      <c r="AJ329" s="279"/>
      <c r="AK329" s="277"/>
      <c r="AL329" s="270"/>
    </row>
    <row r="330" spans="6:38" s="2" customFormat="1">
      <c r="F330" s="161"/>
      <c r="G330" s="161"/>
      <c r="H330" s="277"/>
      <c r="I330" s="278"/>
      <c r="J330" s="161"/>
      <c r="K330" s="161"/>
      <c r="L330" s="279"/>
      <c r="M330" s="278"/>
      <c r="N330" s="161"/>
      <c r="O330" s="161"/>
      <c r="P330" s="279"/>
      <c r="Q330" s="278"/>
      <c r="R330" s="161"/>
      <c r="S330" s="161"/>
      <c r="T330" s="279"/>
      <c r="U330" s="278"/>
      <c r="V330" s="161"/>
      <c r="W330" s="161"/>
      <c r="X330" s="279"/>
      <c r="Y330" s="277"/>
      <c r="Z330" s="161"/>
      <c r="AA330" s="161"/>
      <c r="AB330" s="279"/>
      <c r="AC330" s="277"/>
      <c r="AD330" s="161"/>
      <c r="AE330" s="161"/>
      <c r="AF330" s="279"/>
      <c r="AG330" s="277"/>
      <c r="AH330" s="161"/>
      <c r="AI330" s="161"/>
      <c r="AJ330" s="279"/>
      <c r="AK330" s="277"/>
      <c r="AL330" s="270"/>
    </row>
    <row r="331" spans="6:38" s="2" customFormat="1">
      <c r="F331" s="161"/>
      <c r="G331" s="161"/>
      <c r="H331" s="277"/>
      <c r="I331" s="278"/>
      <c r="J331" s="161"/>
      <c r="K331" s="161"/>
      <c r="L331" s="279"/>
      <c r="M331" s="278"/>
      <c r="N331" s="161"/>
      <c r="O331" s="161"/>
      <c r="P331" s="279"/>
      <c r="Q331" s="278"/>
      <c r="R331" s="161"/>
      <c r="S331" s="161"/>
      <c r="T331" s="279"/>
      <c r="U331" s="278"/>
      <c r="V331" s="161"/>
      <c r="W331" s="161"/>
      <c r="X331" s="279"/>
      <c r="Y331" s="277"/>
      <c r="Z331" s="161"/>
      <c r="AA331" s="161"/>
      <c r="AB331" s="279"/>
      <c r="AC331" s="277"/>
      <c r="AD331" s="161"/>
      <c r="AE331" s="161"/>
      <c r="AF331" s="279"/>
      <c r="AG331" s="277"/>
      <c r="AH331" s="161"/>
      <c r="AI331" s="161"/>
      <c r="AJ331" s="279"/>
      <c r="AK331" s="277"/>
      <c r="AL331" s="270"/>
    </row>
    <row r="332" spans="6:38" s="2" customFormat="1">
      <c r="F332" s="161"/>
      <c r="G332" s="161"/>
      <c r="H332" s="277"/>
      <c r="I332" s="278"/>
      <c r="J332" s="161"/>
      <c r="K332" s="161"/>
      <c r="L332" s="279"/>
      <c r="M332" s="278"/>
      <c r="N332" s="161"/>
      <c r="O332" s="161"/>
      <c r="P332" s="279"/>
      <c r="Q332" s="278"/>
      <c r="R332" s="161"/>
      <c r="S332" s="161"/>
      <c r="T332" s="279"/>
      <c r="U332" s="278"/>
      <c r="V332" s="161"/>
      <c r="W332" s="161"/>
      <c r="X332" s="279"/>
      <c r="Y332" s="277"/>
      <c r="Z332" s="161"/>
      <c r="AA332" s="161"/>
      <c r="AB332" s="279"/>
      <c r="AC332" s="277"/>
      <c r="AD332" s="161"/>
      <c r="AE332" s="161"/>
      <c r="AF332" s="279"/>
      <c r="AG332" s="277"/>
      <c r="AH332" s="161"/>
      <c r="AI332" s="161"/>
      <c r="AJ332" s="279"/>
      <c r="AK332" s="277"/>
      <c r="AL332" s="270"/>
    </row>
    <row r="333" spans="6:38" s="2" customFormat="1">
      <c r="F333" s="161"/>
      <c r="G333" s="161"/>
      <c r="H333" s="277"/>
      <c r="I333" s="278"/>
      <c r="J333" s="161"/>
      <c r="K333" s="161"/>
      <c r="L333" s="279"/>
      <c r="M333" s="278"/>
      <c r="N333" s="161"/>
      <c r="O333" s="161"/>
      <c r="P333" s="279"/>
      <c r="Q333" s="278"/>
      <c r="R333" s="161"/>
      <c r="S333" s="161"/>
      <c r="T333" s="279"/>
      <c r="U333" s="278"/>
      <c r="V333" s="161"/>
      <c r="W333" s="161"/>
      <c r="X333" s="279"/>
      <c r="Y333" s="277"/>
      <c r="Z333" s="161"/>
      <c r="AA333" s="161"/>
      <c r="AB333" s="279"/>
      <c r="AC333" s="277"/>
      <c r="AD333" s="161"/>
      <c r="AE333" s="161"/>
      <c r="AF333" s="279"/>
      <c r="AG333" s="277"/>
      <c r="AH333" s="161"/>
      <c r="AI333" s="161"/>
      <c r="AJ333" s="279"/>
      <c r="AK333" s="277"/>
      <c r="AL333" s="270"/>
    </row>
    <row r="334" spans="6:38" s="2" customFormat="1">
      <c r="F334" s="161"/>
      <c r="G334" s="161"/>
      <c r="H334" s="277"/>
      <c r="I334" s="278"/>
      <c r="J334" s="161"/>
      <c r="K334" s="161"/>
      <c r="L334" s="279"/>
      <c r="M334" s="278"/>
      <c r="N334" s="161"/>
      <c r="O334" s="161"/>
      <c r="P334" s="279"/>
      <c r="Q334" s="278"/>
      <c r="R334" s="161"/>
      <c r="S334" s="161"/>
      <c r="T334" s="279"/>
      <c r="U334" s="278"/>
      <c r="V334" s="161"/>
      <c r="W334" s="161"/>
      <c r="X334" s="279"/>
      <c r="Y334" s="277"/>
      <c r="Z334" s="161"/>
      <c r="AA334" s="161"/>
      <c r="AB334" s="279"/>
      <c r="AC334" s="277"/>
      <c r="AD334" s="161"/>
      <c r="AE334" s="161"/>
      <c r="AF334" s="279"/>
      <c r="AG334" s="277"/>
      <c r="AH334" s="161"/>
      <c r="AI334" s="161"/>
      <c r="AJ334" s="279"/>
      <c r="AK334" s="277"/>
      <c r="AL334" s="270"/>
    </row>
    <row r="335" spans="6:38" s="2" customFormat="1">
      <c r="F335" s="161"/>
      <c r="G335" s="161"/>
      <c r="H335" s="277"/>
      <c r="I335" s="278"/>
      <c r="J335" s="161"/>
      <c r="K335" s="161"/>
      <c r="L335" s="279"/>
      <c r="M335" s="278"/>
      <c r="N335" s="161"/>
      <c r="O335" s="161"/>
      <c r="P335" s="279"/>
      <c r="Q335" s="278"/>
      <c r="R335" s="161"/>
      <c r="S335" s="161"/>
      <c r="T335" s="279"/>
      <c r="U335" s="278"/>
      <c r="V335" s="161"/>
      <c r="W335" s="161"/>
      <c r="X335" s="279"/>
      <c r="Y335" s="277"/>
      <c r="Z335" s="161"/>
      <c r="AA335" s="161"/>
      <c r="AB335" s="279"/>
      <c r="AC335" s="277"/>
      <c r="AD335" s="161"/>
      <c r="AE335" s="161"/>
      <c r="AF335" s="279"/>
      <c r="AG335" s="277"/>
      <c r="AH335" s="161"/>
      <c r="AI335" s="161"/>
      <c r="AJ335" s="279"/>
      <c r="AK335" s="277"/>
      <c r="AL335" s="270"/>
    </row>
    <row r="336" spans="6:38" s="2" customFormat="1">
      <c r="F336" s="161"/>
      <c r="G336" s="161"/>
      <c r="H336" s="277"/>
      <c r="I336" s="278"/>
      <c r="J336" s="161"/>
      <c r="K336" s="161"/>
      <c r="L336" s="279"/>
      <c r="M336" s="278"/>
      <c r="N336" s="161"/>
      <c r="O336" s="161"/>
      <c r="P336" s="279"/>
      <c r="Q336" s="278"/>
      <c r="R336" s="161"/>
      <c r="S336" s="161"/>
      <c r="T336" s="279"/>
      <c r="U336" s="278"/>
      <c r="V336" s="161"/>
      <c r="W336" s="161"/>
      <c r="X336" s="279"/>
      <c r="Y336" s="277"/>
      <c r="Z336" s="161"/>
      <c r="AA336" s="161"/>
      <c r="AB336" s="279"/>
      <c r="AC336" s="277"/>
      <c r="AD336" s="161"/>
      <c r="AE336" s="161"/>
      <c r="AF336" s="279"/>
      <c r="AG336" s="277"/>
      <c r="AH336" s="161"/>
      <c r="AI336" s="161"/>
      <c r="AJ336" s="279"/>
      <c r="AK336" s="277"/>
      <c r="AL336" s="270"/>
    </row>
    <row r="337" spans="6:38" s="2" customFormat="1">
      <c r="F337" s="161"/>
      <c r="G337" s="161"/>
      <c r="H337" s="277"/>
      <c r="I337" s="278"/>
      <c r="J337" s="161"/>
      <c r="K337" s="161"/>
      <c r="L337" s="279"/>
      <c r="M337" s="278"/>
      <c r="N337" s="161"/>
      <c r="O337" s="161"/>
      <c r="P337" s="279"/>
      <c r="Q337" s="278"/>
      <c r="R337" s="161"/>
      <c r="S337" s="161"/>
      <c r="T337" s="279"/>
      <c r="U337" s="278"/>
      <c r="V337" s="161"/>
      <c r="W337" s="161"/>
      <c r="X337" s="279"/>
      <c r="Y337" s="277"/>
      <c r="Z337" s="161"/>
      <c r="AA337" s="161"/>
      <c r="AB337" s="279"/>
      <c r="AC337" s="277"/>
      <c r="AD337" s="161"/>
      <c r="AE337" s="161"/>
      <c r="AF337" s="279"/>
      <c r="AG337" s="277"/>
      <c r="AH337" s="161"/>
      <c r="AI337" s="161"/>
      <c r="AJ337" s="279"/>
      <c r="AK337" s="277"/>
      <c r="AL337" s="270"/>
    </row>
    <row r="338" spans="6:38" s="2" customFormat="1">
      <c r="F338" s="161"/>
      <c r="G338" s="161"/>
      <c r="H338" s="277"/>
      <c r="I338" s="278"/>
      <c r="J338" s="161"/>
      <c r="K338" s="161"/>
      <c r="L338" s="279"/>
      <c r="M338" s="278"/>
      <c r="N338" s="161"/>
      <c r="O338" s="161"/>
      <c r="P338" s="279"/>
      <c r="Q338" s="278"/>
      <c r="R338" s="161"/>
      <c r="S338" s="161"/>
      <c r="T338" s="279"/>
      <c r="U338" s="278"/>
      <c r="V338" s="161"/>
      <c r="W338" s="161"/>
      <c r="X338" s="279"/>
      <c r="Y338" s="277"/>
      <c r="Z338" s="161"/>
      <c r="AA338" s="161"/>
      <c r="AB338" s="279"/>
      <c r="AC338" s="277"/>
      <c r="AD338" s="161"/>
      <c r="AE338" s="161"/>
      <c r="AF338" s="279"/>
      <c r="AG338" s="277"/>
      <c r="AH338" s="161"/>
      <c r="AI338" s="161"/>
      <c r="AJ338" s="279"/>
      <c r="AK338" s="277"/>
      <c r="AL338" s="270"/>
    </row>
    <row r="339" spans="6:38" s="2" customFormat="1">
      <c r="F339" s="161"/>
      <c r="G339" s="161"/>
      <c r="H339" s="277"/>
      <c r="I339" s="278"/>
      <c r="J339" s="161"/>
      <c r="K339" s="161"/>
      <c r="L339" s="279"/>
      <c r="M339" s="278"/>
      <c r="N339" s="161"/>
      <c r="O339" s="161"/>
      <c r="P339" s="279"/>
      <c r="Q339" s="278"/>
      <c r="R339" s="161"/>
      <c r="S339" s="161"/>
      <c r="T339" s="279"/>
      <c r="U339" s="278"/>
      <c r="V339" s="161"/>
      <c r="W339" s="161"/>
      <c r="X339" s="279"/>
      <c r="Y339" s="277"/>
      <c r="Z339" s="161"/>
      <c r="AA339" s="161"/>
      <c r="AB339" s="279"/>
      <c r="AC339" s="277"/>
      <c r="AD339" s="161"/>
      <c r="AE339" s="161"/>
      <c r="AF339" s="279"/>
      <c r="AG339" s="277"/>
      <c r="AH339" s="161"/>
      <c r="AI339" s="161"/>
      <c r="AJ339" s="279"/>
      <c r="AK339" s="277"/>
      <c r="AL339" s="270"/>
    </row>
    <row r="340" spans="6:38" s="2" customFormat="1">
      <c r="F340" s="161"/>
      <c r="G340" s="161"/>
      <c r="H340" s="277"/>
      <c r="I340" s="278"/>
      <c r="J340" s="161"/>
      <c r="K340" s="161"/>
      <c r="L340" s="279"/>
      <c r="M340" s="278"/>
      <c r="N340" s="161"/>
      <c r="O340" s="161"/>
      <c r="P340" s="279"/>
      <c r="Q340" s="278"/>
      <c r="R340" s="161"/>
      <c r="S340" s="161"/>
      <c r="T340" s="279"/>
      <c r="U340" s="278"/>
      <c r="V340" s="161"/>
      <c r="W340" s="161"/>
      <c r="X340" s="279"/>
      <c r="Y340" s="277"/>
      <c r="Z340" s="161"/>
      <c r="AA340" s="161"/>
      <c r="AB340" s="279"/>
      <c r="AC340" s="277"/>
      <c r="AD340" s="161"/>
      <c r="AE340" s="161"/>
      <c r="AF340" s="279"/>
      <c r="AG340" s="277"/>
      <c r="AH340" s="161"/>
      <c r="AI340" s="161"/>
      <c r="AJ340" s="279"/>
      <c r="AK340" s="277"/>
      <c r="AL340" s="270"/>
    </row>
    <row r="341" spans="6:38" s="2" customFormat="1">
      <c r="F341" s="161"/>
      <c r="G341" s="161"/>
      <c r="H341" s="277"/>
      <c r="I341" s="278"/>
      <c r="J341" s="161"/>
      <c r="K341" s="161"/>
      <c r="L341" s="279"/>
      <c r="M341" s="278"/>
      <c r="N341" s="161"/>
      <c r="O341" s="161"/>
      <c r="P341" s="279"/>
      <c r="Q341" s="278"/>
      <c r="R341" s="161"/>
      <c r="S341" s="161"/>
      <c r="T341" s="279"/>
      <c r="U341" s="278"/>
      <c r="V341" s="161"/>
      <c r="W341" s="161"/>
      <c r="X341" s="279"/>
      <c r="Y341" s="277"/>
      <c r="Z341" s="161"/>
      <c r="AA341" s="161"/>
      <c r="AB341" s="279"/>
      <c r="AC341" s="277"/>
      <c r="AD341" s="161"/>
      <c r="AE341" s="161"/>
      <c r="AF341" s="279"/>
      <c r="AG341" s="277"/>
      <c r="AH341" s="161"/>
      <c r="AI341" s="161"/>
      <c r="AJ341" s="279"/>
      <c r="AK341" s="277"/>
      <c r="AL341" s="270"/>
    </row>
    <row r="342" spans="6:38" s="2" customFormat="1">
      <c r="F342" s="161"/>
      <c r="G342" s="161"/>
      <c r="H342" s="277"/>
      <c r="I342" s="278"/>
      <c r="J342" s="161"/>
      <c r="K342" s="161"/>
      <c r="L342" s="279"/>
      <c r="M342" s="278"/>
      <c r="N342" s="161"/>
      <c r="O342" s="161"/>
      <c r="P342" s="279"/>
      <c r="Q342" s="278"/>
      <c r="R342" s="161"/>
      <c r="S342" s="161"/>
      <c r="T342" s="279"/>
      <c r="U342" s="278"/>
      <c r="V342" s="161"/>
      <c r="W342" s="161"/>
      <c r="X342" s="279"/>
      <c r="Y342" s="277"/>
      <c r="Z342" s="161"/>
      <c r="AA342" s="161"/>
      <c r="AB342" s="279"/>
      <c r="AC342" s="277"/>
      <c r="AD342" s="161"/>
      <c r="AE342" s="161"/>
      <c r="AF342" s="279"/>
      <c r="AG342" s="277"/>
      <c r="AH342" s="161"/>
      <c r="AI342" s="161"/>
      <c r="AJ342" s="279"/>
      <c r="AK342" s="277"/>
      <c r="AL342" s="270"/>
    </row>
    <row r="343" spans="6:38" s="2" customFormat="1">
      <c r="F343" s="161"/>
      <c r="G343" s="161"/>
      <c r="H343" s="277"/>
      <c r="I343" s="278"/>
      <c r="J343" s="161"/>
      <c r="K343" s="161"/>
      <c r="L343" s="279"/>
      <c r="M343" s="278"/>
      <c r="N343" s="161"/>
      <c r="O343" s="161"/>
      <c r="P343" s="279"/>
      <c r="Q343" s="278"/>
      <c r="R343" s="161"/>
      <c r="S343" s="161"/>
      <c r="T343" s="279"/>
      <c r="U343" s="278"/>
      <c r="V343" s="161"/>
      <c r="W343" s="161"/>
      <c r="X343" s="279"/>
      <c r="Y343" s="277"/>
      <c r="Z343" s="161"/>
      <c r="AA343" s="161"/>
      <c r="AB343" s="279"/>
      <c r="AC343" s="277"/>
      <c r="AD343" s="161"/>
      <c r="AE343" s="161"/>
      <c r="AF343" s="279"/>
      <c r="AG343" s="277"/>
      <c r="AH343" s="161"/>
      <c r="AI343" s="161"/>
      <c r="AJ343" s="279"/>
      <c r="AK343" s="277"/>
      <c r="AL343" s="270"/>
    </row>
    <row r="344" spans="6:38" s="2" customFormat="1">
      <c r="F344" s="161"/>
      <c r="G344" s="161"/>
      <c r="H344" s="277"/>
      <c r="I344" s="278"/>
      <c r="J344" s="161"/>
      <c r="K344" s="161"/>
      <c r="L344" s="279"/>
      <c r="M344" s="278"/>
      <c r="N344" s="161"/>
      <c r="O344" s="161"/>
      <c r="P344" s="279"/>
      <c r="Q344" s="278"/>
      <c r="R344" s="161"/>
      <c r="S344" s="161"/>
      <c r="T344" s="279"/>
      <c r="U344" s="278"/>
      <c r="V344" s="161"/>
      <c r="W344" s="161"/>
      <c r="X344" s="279"/>
      <c r="Y344" s="277"/>
      <c r="Z344" s="161"/>
      <c r="AA344" s="161"/>
      <c r="AB344" s="279"/>
      <c r="AC344" s="277"/>
      <c r="AD344" s="161"/>
      <c r="AE344" s="161"/>
      <c r="AF344" s="279"/>
      <c r="AG344" s="277"/>
      <c r="AH344" s="161"/>
      <c r="AI344" s="161"/>
      <c r="AJ344" s="279"/>
      <c r="AK344" s="277"/>
      <c r="AL344" s="270"/>
    </row>
    <row r="345" spans="6:38" s="2" customFormat="1">
      <c r="F345" s="161"/>
      <c r="G345" s="161"/>
      <c r="H345" s="277"/>
      <c r="I345" s="278"/>
      <c r="J345" s="161"/>
      <c r="K345" s="161"/>
      <c r="L345" s="279"/>
      <c r="M345" s="278"/>
      <c r="N345" s="161"/>
      <c r="O345" s="161"/>
      <c r="P345" s="279"/>
      <c r="Q345" s="278"/>
      <c r="R345" s="161"/>
      <c r="S345" s="161"/>
      <c r="T345" s="279"/>
      <c r="U345" s="278"/>
      <c r="V345" s="161"/>
      <c r="W345" s="161"/>
      <c r="X345" s="279"/>
      <c r="Y345" s="277"/>
      <c r="Z345" s="161"/>
      <c r="AA345" s="161"/>
      <c r="AB345" s="279"/>
      <c r="AC345" s="277"/>
      <c r="AD345" s="161"/>
      <c r="AE345" s="161"/>
      <c r="AF345" s="279"/>
      <c r="AG345" s="277"/>
      <c r="AH345" s="161"/>
      <c r="AI345" s="161"/>
      <c r="AJ345" s="279"/>
      <c r="AK345" s="277"/>
      <c r="AL345" s="270"/>
    </row>
    <row r="346" spans="6:38" s="2" customFormat="1">
      <c r="F346" s="161"/>
      <c r="G346" s="161"/>
      <c r="H346" s="277"/>
      <c r="I346" s="278"/>
      <c r="J346" s="161"/>
      <c r="K346" s="161"/>
      <c r="L346" s="279"/>
      <c r="M346" s="278"/>
      <c r="N346" s="161"/>
      <c r="O346" s="161"/>
      <c r="P346" s="279"/>
      <c r="Q346" s="278"/>
      <c r="R346" s="161"/>
      <c r="S346" s="161"/>
      <c r="T346" s="279"/>
      <c r="U346" s="278"/>
      <c r="V346" s="161"/>
      <c r="W346" s="161"/>
      <c r="X346" s="279"/>
      <c r="Y346" s="277"/>
      <c r="Z346" s="161"/>
      <c r="AA346" s="161"/>
      <c r="AB346" s="279"/>
      <c r="AC346" s="277"/>
      <c r="AD346" s="161"/>
      <c r="AE346" s="161"/>
      <c r="AF346" s="279"/>
      <c r="AG346" s="277"/>
      <c r="AH346" s="161"/>
      <c r="AI346" s="161"/>
      <c r="AJ346" s="279"/>
      <c r="AK346" s="277"/>
      <c r="AL346" s="270"/>
    </row>
    <row r="347" spans="6:38" s="2" customFormat="1">
      <c r="F347" s="161"/>
      <c r="G347" s="161"/>
      <c r="H347" s="277"/>
      <c r="I347" s="278"/>
      <c r="J347" s="161"/>
      <c r="K347" s="161"/>
      <c r="L347" s="279"/>
      <c r="M347" s="278"/>
      <c r="N347" s="161"/>
      <c r="O347" s="161"/>
      <c r="P347" s="279"/>
      <c r="Q347" s="278"/>
      <c r="R347" s="161"/>
      <c r="S347" s="161"/>
      <c r="T347" s="279"/>
      <c r="U347" s="278"/>
      <c r="V347" s="161"/>
      <c r="W347" s="161"/>
      <c r="X347" s="279"/>
      <c r="Y347" s="277"/>
      <c r="Z347" s="161"/>
      <c r="AA347" s="161"/>
      <c r="AB347" s="279"/>
      <c r="AC347" s="277"/>
      <c r="AD347" s="161"/>
      <c r="AE347" s="161"/>
      <c r="AF347" s="279"/>
      <c r="AG347" s="277"/>
      <c r="AH347" s="161"/>
      <c r="AI347" s="161"/>
      <c r="AJ347" s="279"/>
      <c r="AK347" s="277"/>
      <c r="AL347" s="270"/>
    </row>
    <row r="348" spans="6:38" s="2" customFormat="1">
      <c r="F348" s="161"/>
      <c r="G348" s="161"/>
      <c r="H348" s="277"/>
      <c r="I348" s="278"/>
      <c r="J348" s="161"/>
      <c r="K348" s="161"/>
      <c r="L348" s="279"/>
      <c r="M348" s="278"/>
      <c r="N348" s="161"/>
      <c r="O348" s="161"/>
      <c r="P348" s="279"/>
      <c r="Q348" s="278"/>
      <c r="R348" s="161"/>
      <c r="S348" s="161"/>
      <c r="T348" s="279"/>
      <c r="U348" s="278"/>
      <c r="V348" s="161"/>
      <c r="W348" s="161"/>
      <c r="X348" s="279"/>
      <c r="Y348" s="277"/>
      <c r="Z348" s="161"/>
      <c r="AA348" s="161"/>
      <c r="AB348" s="279"/>
      <c r="AC348" s="277"/>
      <c r="AD348" s="161"/>
      <c r="AE348" s="161"/>
      <c r="AF348" s="279"/>
      <c r="AG348" s="277"/>
      <c r="AH348" s="161"/>
      <c r="AI348" s="161"/>
      <c r="AJ348" s="279"/>
      <c r="AK348" s="277"/>
      <c r="AL348" s="270"/>
    </row>
    <row r="349" spans="6:38" s="2" customFormat="1">
      <c r="F349" s="161"/>
      <c r="G349" s="161"/>
      <c r="H349" s="277"/>
      <c r="I349" s="278"/>
      <c r="J349" s="161"/>
      <c r="K349" s="161"/>
      <c r="L349" s="279"/>
      <c r="M349" s="278"/>
      <c r="N349" s="161"/>
      <c r="O349" s="161"/>
      <c r="P349" s="279"/>
      <c r="Q349" s="278"/>
      <c r="R349" s="161"/>
      <c r="S349" s="161"/>
      <c r="T349" s="279"/>
      <c r="U349" s="278"/>
      <c r="V349" s="161"/>
      <c r="W349" s="161"/>
      <c r="X349" s="279"/>
      <c r="Y349" s="277"/>
      <c r="Z349" s="161"/>
      <c r="AA349" s="161"/>
      <c r="AB349" s="279"/>
      <c r="AC349" s="277"/>
      <c r="AD349" s="161"/>
      <c r="AE349" s="161"/>
      <c r="AF349" s="279"/>
      <c r="AG349" s="277"/>
      <c r="AH349" s="161"/>
      <c r="AI349" s="161"/>
      <c r="AJ349" s="279"/>
      <c r="AK349" s="277"/>
      <c r="AL349" s="270"/>
    </row>
    <row r="350" spans="6:38" s="2" customFormat="1">
      <c r="F350" s="161"/>
      <c r="G350" s="161"/>
      <c r="H350" s="277"/>
      <c r="I350" s="278"/>
      <c r="J350" s="161"/>
      <c r="K350" s="161"/>
      <c r="L350" s="279"/>
      <c r="M350" s="278"/>
      <c r="N350" s="161"/>
      <c r="O350" s="161"/>
      <c r="P350" s="279"/>
      <c r="Q350" s="278"/>
      <c r="R350" s="161"/>
      <c r="S350" s="161"/>
      <c r="T350" s="279"/>
      <c r="U350" s="278"/>
      <c r="V350" s="161"/>
      <c r="W350" s="161"/>
      <c r="X350" s="279"/>
      <c r="Y350" s="277"/>
      <c r="Z350" s="161"/>
      <c r="AA350" s="161"/>
      <c r="AB350" s="279"/>
      <c r="AC350" s="277"/>
      <c r="AD350" s="161"/>
      <c r="AE350" s="161"/>
      <c r="AF350" s="279"/>
      <c r="AG350" s="277"/>
      <c r="AH350" s="161"/>
      <c r="AI350" s="161"/>
      <c r="AJ350" s="279"/>
      <c r="AK350" s="277"/>
      <c r="AL350" s="270"/>
    </row>
    <row r="351" spans="6:38" s="2" customFormat="1">
      <c r="F351" s="161"/>
      <c r="G351" s="161"/>
      <c r="H351" s="277"/>
      <c r="I351" s="278"/>
      <c r="J351" s="161"/>
      <c r="K351" s="161"/>
      <c r="L351" s="279"/>
      <c r="M351" s="278"/>
      <c r="N351" s="161"/>
      <c r="O351" s="161"/>
      <c r="P351" s="279"/>
      <c r="Q351" s="278"/>
      <c r="R351" s="161"/>
      <c r="S351" s="161"/>
      <c r="T351" s="279"/>
      <c r="U351" s="278"/>
      <c r="V351" s="161"/>
      <c r="W351" s="161"/>
      <c r="X351" s="279"/>
      <c r="Y351" s="277"/>
      <c r="Z351" s="161"/>
      <c r="AA351" s="161"/>
      <c r="AB351" s="279"/>
      <c r="AC351" s="277"/>
      <c r="AD351" s="161"/>
      <c r="AE351" s="161"/>
      <c r="AF351" s="279"/>
      <c r="AG351" s="277"/>
      <c r="AH351" s="161"/>
      <c r="AI351" s="161"/>
      <c r="AJ351" s="279"/>
      <c r="AK351" s="277"/>
      <c r="AL351" s="270"/>
    </row>
    <row r="352" spans="6:38" s="2" customFormat="1">
      <c r="F352" s="161"/>
      <c r="G352" s="161"/>
      <c r="H352" s="277"/>
      <c r="I352" s="278"/>
      <c r="J352" s="161"/>
      <c r="K352" s="161"/>
      <c r="L352" s="279"/>
      <c r="M352" s="278"/>
      <c r="N352" s="161"/>
      <c r="O352" s="161"/>
      <c r="P352" s="279"/>
      <c r="Q352" s="278"/>
      <c r="R352" s="161"/>
      <c r="S352" s="161"/>
      <c r="T352" s="279"/>
      <c r="U352" s="278"/>
      <c r="V352" s="161"/>
      <c r="W352" s="161"/>
      <c r="X352" s="279"/>
      <c r="Y352" s="277"/>
      <c r="Z352" s="161"/>
      <c r="AA352" s="161"/>
      <c r="AB352" s="279"/>
      <c r="AC352" s="277"/>
      <c r="AD352" s="161"/>
      <c r="AE352" s="161"/>
      <c r="AF352" s="279"/>
      <c r="AG352" s="277"/>
      <c r="AH352" s="161"/>
      <c r="AI352" s="161"/>
      <c r="AJ352" s="279"/>
      <c r="AK352" s="277"/>
      <c r="AL352" s="270"/>
    </row>
    <row r="353" spans="6:38" s="2" customFormat="1">
      <c r="F353" s="161"/>
      <c r="G353" s="161"/>
      <c r="H353" s="277"/>
      <c r="I353" s="278"/>
      <c r="J353" s="161"/>
      <c r="K353" s="161"/>
      <c r="L353" s="279"/>
      <c r="M353" s="278"/>
      <c r="N353" s="161"/>
      <c r="O353" s="161"/>
      <c r="P353" s="279"/>
      <c r="Q353" s="278"/>
      <c r="R353" s="161"/>
      <c r="S353" s="161"/>
      <c r="T353" s="279"/>
      <c r="U353" s="278"/>
      <c r="V353" s="161"/>
      <c r="W353" s="161"/>
      <c r="X353" s="279"/>
      <c r="Y353" s="277"/>
      <c r="Z353" s="161"/>
      <c r="AA353" s="161"/>
      <c r="AB353" s="279"/>
      <c r="AC353" s="277"/>
      <c r="AD353" s="161"/>
      <c r="AE353" s="161"/>
      <c r="AF353" s="279"/>
      <c r="AG353" s="277"/>
      <c r="AH353" s="161"/>
      <c r="AI353" s="161"/>
      <c r="AJ353" s="279"/>
      <c r="AK353" s="277"/>
      <c r="AL353" s="270"/>
    </row>
    <row r="354" spans="6:38" s="2" customFormat="1">
      <c r="F354" s="161"/>
      <c r="G354" s="161"/>
      <c r="H354" s="277"/>
      <c r="I354" s="278"/>
      <c r="J354" s="161"/>
      <c r="K354" s="161"/>
      <c r="L354" s="279"/>
      <c r="M354" s="278"/>
      <c r="N354" s="161"/>
      <c r="O354" s="161"/>
      <c r="P354" s="279"/>
      <c r="Q354" s="278"/>
      <c r="R354" s="161"/>
      <c r="S354" s="161"/>
      <c r="T354" s="279"/>
      <c r="U354" s="278"/>
      <c r="V354" s="161"/>
      <c r="W354" s="161"/>
      <c r="X354" s="279"/>
      <c r="Y354" s="277"/>
      <c r="Z354" s="161"/>
      <c r="AA354" s="161"/>
      <c r="AB354" s="279"/>
      <c r="AC354" s="277"/>
      <c r="AD354" s="161"/>
      <c r="AE354" s="161"/>
      <c r="AF354" s="279"/>
      <c r="AG354" s="277"/>
      <c r="AH354" s="161"/>
      <c r="AI354" s="161"/>
      <c r="AJ354" s="279"/>
      <c r="AK354" s="277"/>
      <c r="AL354" s="270"/>
    </row>
    <row r="355" spans="6:38" s="2" customFormat="1">
      <c r="F355" s="161"/>
      <c r="G355" s="161"/>
      <c r="H355" s="277"/>
      <c r="I355" s="278"/>
      <c r="J355" s="161"/>
      <c r="K355" s="161"/>
      <c r="L355" s="279"/>
      <c r="M355" s="278"/>
      <c r="N355" s="161"/>
      <c r="O355" s="161"/>
      <c r="P355" s="279"/>
      <c r="Q355" s="278"/>
      <c r="R355" s="161"/>
      <c r="S355" s="161"/>
      <c r="T355" s="279"/>
      <c r="U355" s="278"/>
      <c r="V355" s="161"/>
      <c r="W355" s="161"/>
      <c r="X355" s="279"/>
      <c r="Y355" s="277"/>
      <c r="Z355" s="161"/>
      <c r="AA355" s="161"/>
      <c r="AB355" s="279"/>
      <c r="AC355" s="277"/>
      <c r="AD355" s="161"/>
      <c r="AE355" s="161"/>
      <c r="AF355" s="279"/>
      <c r="AG355" s="277"/>
      <c r="AH355" s="161"/>
      <c r="AI355" s="161"/>
      <c r="AJ355" s="279"/>
      <c r="AK355" s="277"/>
      <c r="AL355" s="270"/>
    </row>
    <row r="356" spans="6:38" s="2" customFormat="1">
      <c r="F356" s="161"/>
      <c r="G356" s="161"/>
      <c r="H356" s="277"/>
      <c r="I356" s="278"/>
      <c r="J356" s="161"/>
      <c r="K356" s="161"/>
      <c r="L356" s="279"/>
      <c r="M356" s="278"/>
      <c r="N356" s="161"/>
      <c r="O356" s="161"/>
      <c r="P356" s="279"/>
      <c r="Q356" s="278"/>
      <c r="R356" s="161"/>
      <c r="S356" s="161"/>
      <c r="T356" s="279"/>
      <c r="U356" s="278"/>
      <c r="V356" s="161"/>
      <c r="W356" s="161"/>
      <c r="X356" s="279"/>
      <c r="Y356" s="277"/>
      <c r="Z356" s="161"/>
      <c r="AA356" s="161"/>
      <c r="AB356" s="279"/>
      <c r="AC356" s="277"/>
      <c r="AD356" s="161"/>
      <c r="AE356" s="161"/>
      <c r="AF356" s="279"/>
      <c r="AG356" s="277"/>
      <c r="AH356" s="161"/>
      <c r="AI356" s="161"/>
      <c r="AJ356" s="279"/>
      <c r="AK356" s="277"/>
      <c r="AL356" s="270"/>
    </row>
    <row r="357" spans="6:38" s="2" customFormat="1">
      <c r="F357" s="161"/>
      <c r="G357" s="161"/>
      <c r="H357" s="277"/>
      <c r="I357" s="278"/>
      <c r="J357" s="161"/>
      <c r="K357" s="161"/>
      <c r="L357" s="279"/>
      <c r="M357" s="278"/>
      <c r="N357" s="161"/>
      <c r="O357" s="161"/>
      <c r="P357" s="279"/>
      <c r="Q357" s="278"/>
      <c r="R357" s="161"/>
      <c r="S357" s="161"/>
      <c r="T357" s="279"/>
      <c r="U357" s="278"/>
      <c r="V357" s="161"/>
      <c r="W357" s="161"/>
      <c r="X357" s="279"/>
      <c r="Y357" s="277"/>
      <c r="Z357" s="161"/>
      <c r="AA357" s="161"/>
      <c r="AB357" s="279"/>
      <c r="AC357" s="277"/>
      <c r="AD357" s="161"/>
      <c r="AE357" s="161"/>
      <c r="AF357" s="279"/>
      <c r="AG357" s="277"/>
      <c r="AH357" s="161"/>
      <c r="AI357" s="161"/>
      <c r="AJ357" s="279"/>
      <c r="AK357" s="277"/>
      <c r="AL357" s="270"/>
    </row>
    <row r="358" spans="6:38" s="2" customFormat="1">
      <c r="F358" s="161"/>
      <c r="G358" s="161"/>
      <c r="H358" s="277"/>
      <c r="I358" s="278"/>
      <c r="J358" s="161"/>
      <c r="K358" s="161"/>
      <c r="L358" s="279"/>
      <c r="M358" s="278"/>
      <c r="N358" s="161"/>
      <c r="O358" s="161"/>
      <c r="P358" s="279"/>
      <c r="Q358" s="278"/>
      <c r="R358" s="161"/>
      <c r="S358" s="161"/>
      <c r="T358" s="279"/>
      <c r="U358" s="278"/>
      <c r="V358" s="161"/>
      <c r="W358" s="161"/>
      <c r="X358" s="279"/>
      <c r="Y358" s="277"/>
      <c r="Z358" s="161"/>
      <c r="AA358" s="161"/>
      <c r="AB358" s="279"/>
      <c r="AC358" s="277"/>
      <c r="AD358" s="161"/>
      <c r="AE358" s="161"/>
      <c r="AF358" s="279"/>
      <c r="AG358" s="277"/>
      <c r="AH358" s="161"/>
      <c r="AI358" s="161"/>
      <c r="AJ358" s="279"/>
      <c r="AK358" s="277"/>
      <c r="AL358" s="270"/>
    </row>
    <row r="359" spans="6:38" s="2" customFormat="1">
      <c r="F359" s="161"/>
      <c r="G359" s="161"/>
      <c r="H359" s="277"/>
      <c r="I359" s="278"/>
      <c r="J359" s="161"/>
      <c r="K359" s="161"/>
      <c r="L359" s="279"/>
      <c r="M359" s="278"/>
      <c r="N359" s="161"/>
      <c r="O359" s="161"/>
      <c r="P359" s="279"/>
      <c r="Q359" s="278"/>
      <c r="R359" s="161"/>
      <c r="S359" s="161"/>
      <c r="T359" s="279"/>
      <c r="U359" s="278"/>
      <c r="V359" s="161"/>
      <c r="W359" s="161"/>
      <c r="X359" s="279"/>
      <c r="Y359" s="277"/>
      <c r="Z359" s="161"/>
      <c r="AA359" s="161"/>
      <c r="AB359" s="279"/>
      <c r="AC359" s="277"/>
      <c r="AD359" s="161"/>
      <c r="AE359" s="161"/>
      <c r="AF359" s="279"/>
      <c r="AG359" s="277"/>
      <c r="AH359" s="161"/>
      <c r="AI359" s="161"/>
      <c r="AJ359" s="279"/>
      <c r="AK359" s="277"/>
      <c r="AL359" s="270"/>
    </row>
    <row r="360" spans="6:38" s="2" customFormat="1">
      <c r="F360" s="161"/>
      <c r="G360" s="161"/>
      <c r="H360" s="277"/>
      <c r="I360" s="278"/>
      <c r="J360" s="161"/>
      <c r="K360" s="161"/>
      <c r="L360" s="279"/>
      <c r="M360" s="278"/>
      <c r="N360" s="161"/>
      <c r="O360" s="161"/>
      <c r="P360" s="279"/>
      <c r="Q360" s="278"/>
      <c r="R360" s="161"/>
      <c r="S360" s="161"/>
      <c r="T360" s="279"/>
      <c r="U360" s="278"/>
      <c r="V360" s="161"/>
      <c r="W360" s="161"/>
      <c r="X360" s="279"/>
      <c r="Y360" s="277"/>
      <c r="Z360" s="161"/>
      <c r="AA360" s="161"/>
      <c r="AB360" s="279"/>
      <c r="AC360" s="277"/>
      <c r="AD360" s="161"/>
      <c r="AE360" s="161"/>
      <c r="AF360" s="279"/>
      <c r="AG360" s="277"/>
      <c r="AH360" s="161"/>
      <c r="AI360" s="161"/>
      <c r="AJ360" s="279"/>
      <c r="AK360" s="277"/>
      <c r="AL360" s="270"/>
    </row>
    <row r="361" spans="6:38" s="2" customFormat="1">
      <c r="F361" s="161"/>
      <c r="G361" s="161"/>
      <c r="H361" s="277"/>
      <c r="I361" s="278"/>
      <c r="J361" s="161"/>
      <c r="K361" s="161"/>
      <c r="L361" s="279"/>
      <c r="M361" s="278"/>
      <c r="N361" s="161"/>
      <c r="O361" s="161"/>
      <c r="P361" s="279"/>
      <c r="Q361" s="278"/>
      <c r="R361" s="161"/>
      <c r="S361" s="161"/>
      <c r="T361" s="279"/>
      <c r="U361" s="278"/>
      <c r="V361" s="161"/>
      <c r="W361" s="161"/>
      <c r="X361" s="279"/>
      <c r="Y361" s="277"/>
      <c r="Z361" s="161"/>
      <c r="AA361" s="161"/>
      <c r="AB361" s="279"/>
      <c r="AC361" s="277"/>
      <c r="AD361" s="161"/>
      <c r="AE361" s="161"/>
      <c r="AF361" s="279"/>
      <c r="AG361" s="277"/>
      <c r="AH361" s="161"/>
      <c r="AI361" s="161"/>
      <c r="AJ361" s="279"/>
      <c r="AK361" s="277"/>
      <c r="AL361" s="270"/>
    </row>
    <row r="362" spans="6:38" s="2" customFormat="1">
      <c r="F362" s="161"/>
      <c r="G362" s="161"/>
      <c r="H362" s="277"/>
      <c r="I362" s="278"/>
      <c r="J362" s="161"/>
      <c r="K362" s="161"/>
      <c r="L362" s="279"/>
      <c r="M362" s="278"/>
      <c r="N362" s="161"/>
      <c r="O362" s="161"/>
      <c r="P362" s="279"/>
      <c r="Q362" s="278"/>
      <c r="R362" s="161"/>
      <c r="S362" s="161"/>
      <c r="T362" s="279"/>
      <c r="U362" s="278"/>
      <c r="V362" s="161"/>
      <c r="W362" s="161"/>
      <c r="X362" s="279"/>
      <c r="Y362" s="277"/>
      <c r="Z362" s="161"/>
      <c r="AA362" s="161"/>
      <c r="AB362" s="279"/>
      <c r="AC362" s="277"/>
      <c r="AD362" s="161"/>
      <c r="AE362" s="161"/>
      <c r="AF362" s="279"/>
      <c r="AG362" s="277"/>
      <c r="AH362" s="161"/>
      <c r="AI362" s="161"/>
      <c r="AJ362" s="279"/>
      <c r="AK362" s="277"/>
      <c r="AL362" s="270"/>
    </row>
    <row r="363" spans="6:38" s="2" customFormat="1">
      <c r="F363" s="161"/>
      <c r="G363" s="161"/>
      <c r="H363" s="277"/>
      <c r="I363" s="278"/>
      <c r="J363" s="161"/>
      <c r="K363" s="161"/>
      <c r="L363" s="279"/>
      <c r="M363" s="278"/>
      <c r="N363" s="161"/>
      <c r="O363" s="161"/>
      <c r="P363" s="279"/>
      <c r="Q363" s="278"/>
      <c r="R363" s="161"/>
      <c r="S363" s="161"/>
      <c r="T363" s="279"/>
      <c r="U363" s="278"/>
      <c r="V363" s="161"/>
      <c r="W363" s="161"/>
      <c r="X363" s="279"/>
      <c r="Y363" s="277"/>
      <c r="Z363" s="161"/>
      <c r="AA363" s="161"/>
      <c r="AB363" s="279"/>
      <c r="AC363" s="277"/>
      <c r="AD363" s="161"/>
      <c r="AE363" s="161"/>
      <c r="AF363" s="279"/>
      <c r="AG363" s="277"/>
      <c r="AH363" s="161"/>
      <c r="AI363" s="161"/>
      <c r="AJ363" s="279"/>
      <c r="AK363" s="277"/>
      <c r="AL363" s="270"/>
    </row>
    <row r="364" spans="6:38" s="2" customFormat="1">
      <c r="F364" s="161"/>
      <c r="G364" s="161"/>
      <c r="H364" s="277"/>
      <c r="I364" s="278"/>
      <c r="J364" s="161"/>
      <c r="K364" s="161"/>
      <c r="L364" s="279"/>
      <c r="M364" s="278"/>
      <c r="N364" s="161"/>
      <c r="O364" s="161"/>
      <c r="P364" s="279"/>
      <c r="Q364" s="278"/>
      <c r="R364" s="161"/>
      <c r="S364" s="161"/>
      <c r="T364" s="279"/>
      <c r="U364" s="278"/>
      <c r="V364" s="161"/>
      <c r="W364" s="161"/>
      <c r="X364" s="279"/>
      <c r="Y364" s="277"/>
      <c r="Z364" s="161"/>
      <c r="AA364" s="161"/>
      <c r="AB364" s="279"/>
      <c r="AC364" s="277"/>
      <c r="AD364" s="161"/>
      <c r="AE364" s="161"/>
      <c r="AF364" s="279"/>
      <c r="AG364" s="277"/>
      <c r="AH364" s="161"/>
      <c r="AI364" s="161"/>
      <c r="AJ364" s="279"/>
      <c r="AK364" s="277"/>
      <c r="AL364" s="270"/>
    </row>
    <row r="365" spans="6:38" s="2" customFormat="1">
      <c r="F365" s="161"/>
      <c r="G365" s="161"/>
      <c r="H365" s="277"/>
      <c r="I365" s="278"/>
      <c r="J365" s="161"/>
      <c r="K365" s="161"/>
      <c r="L365" s="279"/>
      <c r="M365" s="278"/>
      <c r="N365" s="161"/>
      <c r="O365" s="161"/>
      <c r="P365" s="279"/>
      <c r="Q365" s="278"/>
      <c r="R365" s="161"/>
      <c r="S365" s="161"/>
      <c r="T365" s="279"/>
      <c r="U365" s="278"/>
      <c r="V365" s="161"/>
      <c r="W365" s="161"/>
      <c r="X365" s="279"/>
      <c r="Y365" s="277"/>
      <c r="Z365" s="161"/>
      <c r="AA365" s="161"/>
      <c r="AB365" s="279"/>
      <c r="AC365" s="277"/>
      <c r="AD365" s="161"/>
      <c r="AE365" s="161"/>
      <c r="AF365" s="279"/>
      <c r="AG365" s="277"/>
      <c r="AH365" s="161"/>
      <c r="AI365" s="161"/>
      <c r="AJ365" s="279"/>
      <c r="AK365" s="277"/>
      <c r="AL365" s="270"/>
    </row>
    <row r="366" spans="6:38" s="2" customFormat="1">
      <c r="F366" s="161"/>
      <c r="G366" s="161"/>
      <c r="H366" s="277"/>
      <c r="I366" s="278"/>
      <c r="J366" s="161"/>
      <c r="K366" s="161"/>
      <c r="L366" s="279"/>
      <c r="M366" s="278"/>
      <c r="N366" s="161"/>
      <c r="O366" s="161"/>
      <c r="P366" s="279"/>
      <c r="Q366" s="278"/>
      <c r="R366" s="161"/>
      <c r="S366" s="161"/>
      <c r="T366" s="279"/>
      <c r="U366" s="278"/>
      <c r="V366" s="161"/>
      <c r="W366" s="161"/>
      <c r="X366" s="279"/>
      <c r="Y366" s="277"/>
      <c r="Z366" s="161"/>
      <c r="AA366" s="161"/>
      <c r="AB366" s="279"/>
      <c r="AC366" s="277"/>
      <c r="AD366" s="161"/>
      <c r="AE366" s="161"/>
      <c r="AF366" s="279"/>
      <c r="AG366" s="277"/>
      <c r="AH366" s="161"/>
      <c r="AI366" s="161"/>
      <c r="AJ366" s="279"/>
      <c r="AK366" s="277"/>
      <c r="AL366" s="270"/>
    </row>
    <row r="367" spans="6:38" s="2" customFormat="1">
      <c r="F367" s="161"/>
      <c r="G367" s="161"/>
      <c r="H367" s="277"/>
      <c r="I367" s="278"/>
      <c r="J367" s="161"/>
      <c r="K367" s="161"/>
      <c r="L367" s="279"/>
      <c r="M367" s="278"/>
      <c r="N367" s="161"/>
      <c r="O367" s="161"/>
      <c r="P367" s="279"/>
      <c r="Q367" s="278"/>
      <c r="R367" s="161"/>
      <c r="S367" s="161"/>
      <c r="T367" s="279"/>
      <c r="U367" s="278"/>
      <c r="V367" s="161"/>
      <c r="W367" s="161"/>
      <c r="X367" s="279"/>
      <c r="Y367" s="277"/>
      <c r="Z367" s="161"/>
      <c r="AA367" s="161"/>
      <c r="AB367" s="279"/>
      <c r="AC367" s="277"/>
      <c r="AD367" s="161"/>
      <c r="AE367" s="161"/>
      <c r="AF367" s="279"/>
      <c r="AG367" s="277"/>
      <c r="AH367" s="161"/>
      <c r="AI367" s="161"/>
      <c r="AJ367" s="279"/>
      <c r="AK367" s="277"/>
      <c r="AL367" s="270"/>
    </row>
    <row r="368" spans="6:38" s="2" customFormat="1">
      <c r="F368" s="161"/>
      <c r="G368" s="161"/>
      <c r="H368" s="277"/>
      <c r="I368" s="278"/>
      <c r="J368" s="161"/>
      <c r="K368" s="161"/>
      <c r="L368" s="279"/>
      <c r="M368" s="278"/>
      <c r="N368" s="161"/>
      <c r="O368" s="161"/>
      <c r="P368" s="279"/>
      <c r="Q368" s="278"/>
      <c r="R368" s="161"/>
      <c r="S368" s="161"/>
      <c r="T368" s="279"/>
      <c r="U368" s="278"/>
      <c r="V368" s="161"/>
      <c r="W368" s="161"/>
      <c r="X368" s="279"/>
      <c r="Y368" s="277"/>
      <c r="Z368" s="161"/>
      <c r="AA368" s="161"/>
      <c r="AB368" s="279"/>
      <c r="AC368" s="277"/>
      <c r="AD368" s="161"/>
      <c r="AE368" s="161"/>
      <c r="AF368" s="279"/>
      <c r="AG368" s="277"/>
      <c r="AH368" s="161"/>
      <c r="AI368" s="161"/>
      <c r="AJ368" s="279"/>
      <c r="AK368" s="277"/>
      <c r="AL368" s="270"/>
    </row>
    <row r="369" spans="6:38" s="2" customFormat="1">
      <c r="F369" s="161"/>
      <c r="G369" s="161"/>
      <c r="H369" s="277"/>
      <c r="I369" s="278"/>
      <c r="J369" s="161"/>
      <c r="K369" s="161"/>
      <c r="L369" s="279"/>
      <c r="M369" s="278"/>
      <c r="N369" s="161"/>
      <c r="O369" s="161"/>
      <c r="P369" s="279"/>
      <c r="Q369" s="278"/>
      <c r="R369" s="161"/>
      <c r="S369" s="161"/>
      <c r="T369" s="279"/>
      <c r="U369" s="278"/>
      <c r="V369" s="161"/>
      <c r="W369" s="161"/>
      <c r="X369" s="279"/>
      <c r="Y369" s="277"/>
      <c r="Z369" s="161"/>
      <c r="AA369" s="161"/>
      <c r="AB369" s="279"/>
      <c r="AC369" s="277"/>
      <c r="AD369" s="161"/>
      <c r="AE369" s="161"/>
      <c r="AF369" s="279"/>
      <c r="AG369" s="277"/>
      <c r="AH369" s="161"/>
      <c r="AI369" s="161"/>
      <c r="AJ369" s="279"/>
      <c r="AK369" s="277"/>
      <c r="AL369" s="270"/>
    </row>
    <row r="370" spans="6:38" s="2" customFormat="1">
      <c r="F370" s="161"/>
      <c r="G370" s="161"/>
      <c r="H370" s="277"/>
      <c r="I370" s="278"/>
      <c r="J370" s="161"/>
      <c r="K370" s="161"/>
      <c r="L370" s="279"/>
      <c r="M370" s="278"/>
      <c r="N370" s="161"/>
      <c r="O370" s="161"/>
      <c r="P370" s="279"/>
      <c r="Q370" s="278"/>
      <c r="R370" s="161"/>
      <c r="S370" s="161"/>
      <c r="T370" s="279"/>
      <c r="U370" s="278"/>
      <c r="V370" s="161"/>
      <c r="W370" s="161"/>
      <c r="X370" s="279"/>
      <c r="Y370" s="277"/>
      <c r="Z370" s="161"/>
      <c r="AA370" s="161"/>
      <c r="AB370" s="279"/>
      <c r="AC370" s="277"/>
      <c r="AD370" s="161"/>
      <c r="AE370" s="161"/>
      <c r="AF370" s="279"/>
      <c r="AG370" s="277"/>
      <c r="AH370" s="161"/>
      <c r="AI370" s="161"/>
      <c r="AJ370" s="279"/>
      <c r="AK370" s="277"/>
      <c r="AL370" s="270"/>
    </row>
    <row r="371" spans="6:38" s="2" customFormat="1">
      <c r="F371" s="161"/>
      <c r="G371" s="161"/>
      <c r="H371" s="277"/>
      <c r="I371" s="278"/>
      <c r="J371" s="161"/>
      <c r="K371" s="161"/>
      <c r="L371" s="279"/>
      <c r="M371" s="278"/>
      <c r="N371" s="161"/>
      <c r="O371" s="161"/>
      <c r="P371" s="279"/>
      <c r="Q371" s="278"/>
      <c r="R371" s="161"/>
      <c r="S371" s="161"/>
      <c r="T371" s="279"/>
      <c r="U371" s="278"/>
      <c r="V371" s="161"/>
      <c r="W371" s="161"/>
      <c r="X371" s="279"/>
      <c r="Y371" s="277"/>
      <c r="Z371" s="161"/>
      <c r="AA371" s="161"/>
      <c r="AB371" s="279"/>
      <c r="AC371" s="277"/>
      <c r="AD371" s="161"/>
      <c r="AE371" s="161"/>
      <c r="AF371" s="279"/>
      <c r="AG371" s="277"/>
      <c r="AH371" s="161"/>
      <c r="AI371" s="161"/>
      <c r="AJ371" s="279"/>
      <c r="AK371" s="277"/>
      <c r="AL371" s="270"/>
    </row>
    <row r="372" spans="6:38" s="2" customFormat="1">
      <c r="F372" s="161"/>
      <c r="G372" s="161"/>
      <c r="H372" s="277"/>
      <c r="I372" s="278"/>
      <c r="J372" s="161"/>
      <c r="K372" s="161"/>
      <c r="L372" s="279"/>
      <c r="M372" s="278"/>
      <c r="N372" s="161"/>
      <c r="O372" s="161"/>
      <c r="P372" s="279"/>
      <c r="Q372" s="278"/>
      <c r="R372" s="161"/>
      <c r="S372" s="161"/>
      <c r="T372" s="279"/>
      <c r="U372" s="278"/>
      <c r="V372" s="161"/>
      <c r="W372" s="161"/>
      <c r="X372" s="279"/>
      <c r="Y372" s="277"/>
      <c r="Z372" s="161"/>
      <c r="AA372" s="161"/>
      <c r="AB372" s="279"/>
      <c r="AC372" s="277"/>
      <c r="AD372" s="161"/>
      <c r="AE372" s="161"/>
      <c r="AF372" s="279"/>
      <c r="AG372" s="277"/>
      <c r="AH372" s="161"/>
      <c r="AI372" s="161"/>
      <c r="AJ372" s="279"/>
      <c r="AK372" s="277"/>
      <c r="AL372" s="270"/>
    </row>
    <row r="373" spans="6:38" s="2" customFormat="1">
      <c r="F373" s="161"/>
      <c r="G373" s="161"/>
      <c r="H373" s="277"/>
      <c r="I373" s="278"/>
      <c r="J373" s="161"/>
      <c r="K373" s="161"/>
      <c r="L373" s="279"/>
      <c r="M373" s="278"/>
      <c r="N373" s="161"/>
      <c r="O373" s="161"/>
      <c r="P373" s="279"/>
      <c r="Q373" s="278"/>
      <c r="R373" s="161"/>
      <c r="S373" s="161"/>
      <c r="T373" s="279"/>
      <c r="U373" s="278"/>
      <c r="V373" s="161"/>
      <c r="W373" s="161"/>
      <c r="X373" s="279"/>
      <c r="Y373" s="277"/>
      <c r="Z373" s="161"/>
      <c r="AA373" s="161"/>
      <c r="AB373" s="279"/>
      <c r="AC373" s="277"/>
      <c r="AD373" s="161"/>
      <c r="AE373" s="161"/>
      <c r="AF373" s="279"/>
      <c r="AG373" s="277"/>
      <c r="AH373" s="161"/>
      <c r="AI373" s="161"/>
      <c r="AJ373" s="279"/>
      <c r="AK373" s="277"/>
      <c r="AL373" s="270"/>
    </row>
    <row r="374" spans="6:38" s="2" customFormat="1">
      <c r="F374" s="161"/>
      <c r="G374" s="161"/>
      <c r="H374" s="277"/>
      <c r="I374" s="278"/>
      <c r="J374" s="161"/>
      <c r="K374" s="161"/>
      <c r="L374" s="279"/>
      <c r="M374" s="278"/>
      <c r="N374" s="161"/>
      <c r="O374" s="161"/>
      <c r="P374" s="279"/>
      <c r="Q374" s="278"/>
      <c r="R374" s="161"/>
      <c r="S374" s="161"/>
      <c r="T374" s="279"/>
      <c r="U374" s="278"/>
      <c r="V374" s="161"/>
      <c r="W374" s="161"/>
      <c r="X374" s="279"/>
      <c r="Y374" s="277"/>
      <c r="Z374" s="161"/>
      <c r="AA374" s="161"/>
      <c r="AB374" s="279"/>
      <c r="AC374" s="277"/>
      <c r="AD374" s="161"/>
      <c r="AE374" s="161"/>
      <c r="AF374" s="279"/>
      <c r="AG374" s="277"/>
      <c r="AH374" s="161"/>
      <c r="AI374" s="161"/>
      <c r="AJ374" s="279"/>
      <c r="AK374" s="277"/>
      <c r="AL374" s="270"/>
    </row>
    <row r="375" spans="6:38" s="2" customFormat="1">
      <c r="F375" s="161"/>
      <c r="G375" s="161"/>
      <c r="H375" s="277"/>
      <c r="I375" s="278"/>
      <c r="J375" s="161"/>
      <c r="K375" s="161"/>
      <c r="L375" s="279"/>
      <c r="M375" s="278"/>
      <c r="N375" s="161"/>
      <c r="O375" s="161"/>
      <c r="P375" s="279"/>
      <c r="Q375" s="278"/>
      <c r="R375" s="161"/>
      <c r="S375" s="161"/>
      <c r="T375" s="279"/>
      <c r="U375" s="278"/>
      <c r="V375" s="161"/>
      <c r="W375" s="161"/>
      <c r="X375" s="279"/>
      <c r="Y375" s="277"/>
      <c r="Z375" s="161"/>
      <c r="AA375" s="161"/>
      <c r="AB375" s="279"/>
      <c r="AC375" s="277"/>
      <c r="AD375" s="161"/>
      <c r="AE375" s="161"/>
      <c r="AF375" s="279"/>
      <c r="AG375" s="277"/>
      <c r="AH375" s="161"/>
      <c r="AI375" s="161"/>
      <c r="AJ375" s="279"/>
      <c r="AK375" s="277"/>
      <c r="AL375" s="270"/>
    </row>
    <row r="376" spans="6:38" s="2" customFormat="1">
      <c r="F376" s="161"/>
      <c r="G376" s="161"/>
      <c r="H376" s="277"/>
      <c r="I376" s="278"/>
      <c r="J376" s="161"/>
      <c r="K376" s="161"/>
      <c r="L376" s="279"/>
      <c r="M376" s="278"/>
      <c r="N376" s="161"/>
      <c r="O376" s="161"/>
      <c r="P376" s="279"/>
      <c r="Q376" s="278"/>
      <c r="R376" s="161"/>
      <c r="S376" s="161"/>
      <c r="T376" s="279"/>
      <c r="U376" s="278"/>
      <c r="V376" s="161"/>
      <c r="W376" s="161"/>
      <c r="X376" s="279"/>
      <c r="Y376" s="277"/>
      <c r="Z376" s="161"/>
      <c r="AA376" s="161"/>
      <c r="AB376" s="279"/>
      <c r="AC376" s="277"/>
      <c r="AD376" s="161"/>
      <c r="AE376" s="161"/>
      <c r="AF376" s="279"/>
      <c r="AG376" s="277"/>
      <c r="AH376" s="161"/>
      <c r="AI376" s="161"/>
      <c r="AJ376" s="279"/>
      <c r="AK376" s="277"/>
      <c r="AL376" s="270"/>
    </row>
    <row r="377" spans="6:38" s="2" customFormat="1">
      <c r="F377" s="161"/>
      <c r="G377" s="161"/>
      <c r="H377" s="277"/>
      <c r="I377" s="278"/>
      <c r="J377" s="161"/>
      <c r="K377" s="161"/>
      <c r="L377" s="279"/>
      <c r="M377" s="278"/>
      <c r="N377" s="161"/>
      <c r="O377" s="161"/>
      <c r="P377" s="279"/>
      <c r="Q377" s="278"/>
      <c r="R377" s="161"/>
      <c r="S377" s="161"/>
      <c r="T377" s="279"/>
      <c r="U377" s="278"/>
      <c r="V377" s="161"/>
      <c r="W377" s="161"/>
      <c r="X377" s="279"/>
      <c r="Y377" s="277"/>
      <c r="Z377" s="161"/>
      <c r="AA377" s="161"/>
      <c r="AB377" s="279"/>
      <c r="AC377" s="277"/>
      <c r="AD377" s="161"/>
      <c r="AE377" s="161"/>
      <c r="AF377" s="279"/>
      <c r="AG377" s="277"/>
      <c r="AH377" s="161"/>
      <c r="AI377" s="161"/>
      <c r="AJ377" s="279"/>
      <c r="AK377" s="277"/>
      <c r="AL377" s="270"/>
    </row>
    <row r="378" spans="6:38" s="2" customFormat="1">
      <c r="F378" s="161"/>
      <c r="G378" s="161"/>
      <c r="H378" s="277"/>
      <c r="I378" s="278"/>
      <c r="J378" s="161"/>
      <c r="K378" s="161"/>
      <c r="L378" s="279"/>
      <c r="M378" s="278"/>
      <c r="N378" s="161"/>
      <c r="O378" s="161"/>
      <c r="P378" s="279"/>
      <c r="Q378" s="278"/>
      <c r="R378" s="161"/>
      <c r="S378" s="161"/>
      <c r="T378" s="279"/>
      <c r="U378" s="278"/>
      <c r="V378" s="161"/>
      <c r="W378" s="161"/>
      <c r="X378" s="279"/>
      <c r="Y378" s="277"/>
      <c r="Z378" s="161"/>
      <c r="AA378" s="161"/>
      <c r="AB378" s="279"/>
      <c r="AC378" s="277"/>
      <c r="AD378" s="161"/>
      <c r="AE378" s="161"/>
      <c r="AF378" s="279"/>
      <c r="AG378" s="277"/>
      <c r="AH378" s="161"/>
      <c r="AI378" s="161"/>
      <c r="AJ378" s="279"/>
      <c r="AK378" s="277"/>
      <c r="AL378" s="270"/>
    </row>
    <row r="379" spans="6:38" s="2" customFormat="1">
      <c r="F379" s="161"/>
      <c r="G379" s="161"/>
      <c r="H379" s="277"/>
      <c r="I379" s="278"/>
      <c r="J379" s="161"/>
      <c r="K379" s="161"/>
      <c r="L379" s="279"/>
      <c r="M379" s="278"/>
      <c r="N379" s="161"/>
      <c r="O379" s="161"/>
      <c r="P379" s="279"/>
      <c r="Q379" s="278"/>
      <c r="R379" s="161"/>
      <c r="S379" s="161"/>
      <c r="T379" s="279"/>
      <c r="U379" s="278"/>
      <c r="V379" s="161"/>
      <c r="W379" s="161"/>
      <c r="X379" s="279"/>
      <c r="Y379" s="277"/>
      <c r="Z379" s="161"/>
      <c r="AA379" s="161"/>
      <c r="AB379" s="279"/>
      <c r="AC379" s="277"/>
      <c r="AD379" s="161"/>
      <c r="AE379" s="161"/>
      <c r="AF379" s="279"/>
      <c r="AG379" s="277"/>
      <c r="AH379" s="161"/>
      <c r="AI379" s="161"/>
      <c r="AJ379" s="279"/>
      <c r="AK379" s="277"/>
      <c r="AL379" s="270"/>
    </row>
    <row r="380" spans="6:38" s="2" customFormat="1">
      <c r="F380" s="161"/>
      <c r="G380" s="161"/>
      <c r="H380" s="277"/>
      <c r="I380" s="278"/>
      <c r="J380" s="161"/>
      <c r="K380" s="161"/>
      <c r="L380" s="279"/>
      <c r="M380" s="278"/>
      <c r="N380" s="161"/>
      <c r="O380" s="161"/>
      <c r="P380" s="279"/>
      <c r="Q380" s="278"/>
      <c r="R380" s="161"/>
      <c r="S380" s="161"/>
      <c r="T380" s="279"/>
      <c r="U380" s="278"/>
      <c r="V380" s="161"/>
      <c r="W380" s="161"/>
      <c r="X380" s="279"/>
      <c r="Y380" s="277"/>
      <c r="Z380" s="161"/>
      <c r="AA380" s="161"/>
      <c r="AB380" s="279"/>
      <c r="AC380" s="277"/>
      <c r="AD380" s="161"/>
      <c r="AE380" s="161"/>
      <c r="AF380" s="279"/>
      <c r="AG380" s="277"/>
      <c r="AH380" s="161"/>
      <c r="AI380" s="161"/>
      <c r="AJ380" s="279"/>
      <c r="AK380" s="277"/>
      <c r="AL380" s="270"/>
    </row>
    <row r="381" spans="6:38" s="2" customFormat="1">
      <c r="F381" s="161"/>
      <c r="G381" s="161"/>
      <c r="H381" s="277"/>
      <c r="I381" s="278"/>
      <c r="J381" s="161"/>
      <c r="K381" s="161"/>
      <c r="L381" s="279"/>
      <c r="M381" s="278"/>
      <c r="N381" s="161"/>
      <c r="O381" s="161"/>
      <c r="P381" s="279"/>
      <c r="Q381" s="278"/>
      <c r="R381" s="161"/>
      <c r="S381" s="161"/>
      <c r="T381" s="279"/>
      <c r="U381" s="278"/>
      <c r="V381" s="161"/>
      <c r="W381" s="161"/>
      <c r="X381" s="279"/>
      <c r="Y381" s="277"/>
      <c r="Z381" s="161"/>
      <c r="AA381" s="161"/>
      <c r="AB381" s="279"/>
      <c r="AC381" s="277"/>
      <c r="AD381" s="161"/>
      <c r="AE381" s="161"/>
      <c r="AF381" s="279"/>
      <c r="AG381" s="277"/>
      <c r="AH381" s="161"/>
      <c r="AI381" s="161"/>
      <c r="AJ381" s="279"/>
      <c r="AK381" s="277"/>
      <c r="AL381" s="270"/>
    </row>
    <row r="382" spans="6:38" s="2" customFormat="1">
      <c r="F382" s="161"/>
      <c r="G382" s="161"/>
      <c r="H382" s="277"/>
      <c r="I382" s="278"/>
      <c r="J382" s="161"/>
      <c r="K382" s="161"/>
      <c r="L382" s="279"/>
      <c r="M382" s="278"/>
      <c r="N382" s="161"/>
      <c r="O382" s="161"/>
      <c r="P382" s="279"/>
      <c r="Q382" s="278"/>
      <c r="R382" s="161"/>
      <c r="S382" s="161"/>
      <c r="T382" s="279"/>
      <c r="U382" s="278"/>
      <c r="V382" s="161"/>
      <c r="W382" s="161"/>
      <c r="X382" s="279"/>
      <c r="Y382" s="277"/>
      <c r="Z382" s="161"/>
      <c r="AA382" s="161"/>
      <c r="AB382" s="279"/>
      <c r="AC382" s="277"/>
      <c r="AD382" s="161"/>
      <c r="AE382" s="161"/>
      <c r="AF382" s="279"/>
      <c r="AG382" s="277"/>
      <c r="AH382" s="161"/>
      <c r="AI382" s="161"/>
      <c r="AJ382" s="279"/>
      <c r="AK382" s="277"/>
      <c r="AL382" s="270"/>
    </row>
    <row r="383" spans="6:38" s="2" customFormat="1">
      <c r="F383" s="161"/>
      <c r="G383" s="161"/>
      <c r="H383" s="277"/>
      <c r="I383" s="278"/>
      <c r="J383" s="161"/>
      <c r="K383" s="161"/>
      <c r="L383" s="279"/>
      <c r="M383" s="278"/>
      <c r="N383" s="161"/>
      <c r="O383" s="161"/>
      <c r="P383" s="279"/>
      <c r="Q383" s="278"/>
      <c r="R383" s="161"/>
      <c r="S383" s="161"/>
      <c r="T383" s="279"/>
      <c r="U383" s="278"/>
      <c r="V383" s="161"/>
      <c r="W383" s="161"/>
      <c r="X383" s="279"/>
      <c r="Y383" s="277"/>
      <c r="Z383" s="161"/>
      <c r="AA383" s="161"/>
      <c r="AB383" s="279"/>
      <c r="AC383" s="277"/>
      <c r="AD383" s="161"/>
      <c r="AE383" s="161"/>
      <c r="AF383" s="279"/>
      <c r="AG383" s="277"/>
      <c r="AH383" s="161"/>
      <c r="AI383" s="161"/>
      <c r="AJ383" s="279"/>
      <c r="AK383" s="277"/>
      <c r="AL383" s="270"/>
    </row>
    <row r="384" spans="6:38" s="2" customFormat="1">
      <c r="F384" s="161"/>
      <c r="G384" s="161"/>
      <c r="H384" s="277"/>
      <c r="I384" s="278"/>
      <c r="J384" s="161"/>
      <c r="K384" s="161"/>
      <c r="L384" s="279"/>
      <c r="M384" s="278"/>
      <c r="N384" s="161"/>
      <c r="O384" s="161"/>
      <c r="P384" s="279"/>
      <c r="Q384" s="278"/>
      <c r="R384" s="161"/>
      <c r="S384" s="161"/>
      <c r="T384" s="279"/>
      <c r="U384" s="278"/>
      <c r="V384" s="161"/>
      <c r="W384" s="161"/>
      <c r="X384" s="279"/>
      <c r="Y384" s="277"/>
      <c r="Z384" s="161"/>
      <c r="AA384" s="161"/>
      <c r="AB384" s="279"/>
      <c r="AC384" s="277"/>
      <c r="AD384" s="161"/>
      <c r="AE384" s="161"/>
      <c r="AF384" s="279"/>
      <c r="AG384" s="277"/>
      <c r="AH384" s="161"/>
      <c r="AI384" s="161"/>
      <c r="AJ384" s="279"/>
      <c r="AK384" s="277"/>
      <c r="AL384" s="270"/>
    </row>
    <row r="385" spans="6:38" s="2" customFormat="1">
      <c r="F385" s="161"/>
      <c r="G385" s="161"/>
      <c r="H385" s="277"/>
      <c r="I385" s="278"/>
      <c r="J385" s="161"/>
      <c r="K385" s="161"/>
      <c r="L385" s="279"/>
      <c r="M385" s="278"/>
      <c r="N385" s="161"/>
      <c r="O385" s="161"/>
      <c r="P385" s="279"/>
      <c r="Q385" s="278"/>
      <c r="R385" s="161"/>
      <c r="S385" s="161"/>
      <c r="T385" s="279"/>
      <c r="U385" s="278"/>
      <c r="V385" s="161"/>
      <c r="W385" s="161"/>
      <c r="X385" s="279"/>
      <c r="Y385" s="277"/>
      <c r="Z385" s="161"/>
      <c r="AA385" s="161"/>
      <c r="AB385" s="279"/>
      <c r="AC385" s="277"/>
      <c r="AD385" s="161"/>
      <c r="AE385" s="161"/>
      <c r="AF385" s="279"/>
      <c r="AG385" s="277"/>
      <c r="AH385" s="161"/>
      <c r="AI385" s="161"/>
      <c r="AJ385" s="279"/>
      <c r="AK385" s="277"/>
      <c r="AL385" s="270"/>
    </row>
    <row r="386" spans="6:38" s="2" customFormat="1">
      <c r="F386" s="161"/>
      <c r="G386" s="161"/>
      <c r="H386" s="277"/>
      <c r="I386" s="278"/>
      <c r="J386" s="161"/>
      <c r="K386" s="161"/>
      <c r="L386" s="279"/>
      <c r="M386" s="278"/>
      <c r="N386" s="161"/>
      <c r="O386" s="161"/>
      <c r="P386" s="279"/>
      <c r="Q386" s="278"/>
      <c r="R386" s="161"/>
      <c r="S386" s="161"/>
      <c r="T386" s="279"/>
      <c r="U386" s="278"/>
      <c r="V386" s="161"/>
      <c r="W386" s="161"/>
      <c r="X386" s="279"/>
      <c r="Y386" s="277"/>
      <c r="Z386" s="161"/>
      <c r="AA386" s="161"/>
      <c r="AB386" s="279"/>
      <c r="AC386" s="277"/>
      <c r="AD386" s="161"/>
      <c r="AE386" s="161"/>
      <c r="AF386" s="279"/>
      <c r="AG386" s="277"/>
      <c r="AH386" s="161"/>
      <c r="AI386" s="161"/>
      <c r="AJ386" s="279"/>
      <c r="AK386" s="277"/>
      <c r="AL386" s="270"/>
    </row>
    <row r="387" spans="6:38" s="2" customFormat="1">
      <c r="F387" s="161"/>
      <c r="G387" s="161"/>
      <c r="H387" s="277"/>
      <c r="I387" s="278"/>
      <c r="J387" s="161"/>
      <c r="K387" s="161"/>
      <c r="L387" s="279"/>
      <c r="M387" s="278"/>
      <c r="N387" s="161"/>
      <c r="O387" s="161"/>
      <c r="P387" s="279"/>
      <c r="Q387" s="278"/>
      <c r="R387" s="161"/>
      <c r="S387" s="161"/>
      <c r="T387" s="279"/>
      <c r="U387" s="278"/>
      <c r="V387" s="161"/>
      <c r="W387" s="161"/>
      <c r="X387" s="279"/>
      <c r="Y387" s="277"/>
      <c r="Z387" s="161"/>
      <c r="AA387" s="161"/>
      <c r="AB387" s="279"/>
      <c r="AC387" s="277"/>
      <c r="AD387" s="161"/>
      <c r="AE387" s="161"/>
      <c r="AF387" s="279"/>
      <c r="AG387" s="277"/>
      <c r="AH387" s="161"/>
      <c r="AI387" s="161"/>
      <c r="AJ387" s="279"/>
      <c r="AK387" s="277"/>
      <c r="AL387" s="270"/>
    </row>
    <row r="388" spans="6:38" s="2" customFormat="1">
      <c r="F388" s="161"/>
      <c r="G388" s="161"/>
      <c r="H388" s="277"/>
      <c r="I388" s="278"/>
      <c r="J388" s="161"/>
      <c r="K388" s="161"/>
      <c r="L388" s="279"/>
      <c r="M388" s="278"/>
      <c r="N388" s="161"/>
      <c r="O388" s="161"/>
      <c r="P388" s="279"/>
      <c r="Q388" s="278"/>
      <c r="R388" s="161"/>
      <c r="S388" s="161"/>
      <c r="T388" s="279"/>
      <c r="U388" s="278"/>
      <c r="V388" s="161"/>
      <c r="W388" s="161"/>
      <c r="X388" s="279"/>
      <c r="Y388" s="277"/>
      <c r="Z388" s="161"/>
      <c r="AA388" s="161"/>
      <c r="AB388" s="279"/>
      <c r="AC388" s="277"/>
      <c r="AD388" s="161"/>
      <c r="AE388" s="161"/>
      <c r="AF388" s="279"/>
      <c r="AG388" s="277"/>
      <c r="AH388" s="161"/>
      <c r="AI388" s="161"/>
      <c r="AJ388" s="279"/>
      <c r="AK388" s="277"/>
      <c r="AL388" s="270"/>
    </row>
    <row r="389" spans="6:38" s="2" customFormat="1">
      <c r="F389" s="161"/>
      <c r="G389" s="161"/>
      <c r="H389" s="277"/>
      <c r="I389" s="278"/>
      <c r="J389" s="161"/>
      <c r="K389" s="161"/>
      <c r="L389" s="279"/>
      <c r="M389" s="278"/>
      <c r="N389" s="161"/>
      <c r="O389" s="161"/>
      <c r="P389" s="279"/>
      <c r="Q389" s="278"/>
      <c r="R389" s="161"/>
      <c r="S389" s="161"/>
      <c r="T389" s="279"/>
      <c r="U389" s="278"/>
      <c r="V389" s="161"/>
      <c r="W389" s="161"/>
      <c r="X389" s="279"/>
      <c r="Y389" s="277"/>
      <c r="Z389" s="161"/>
      <c r="AA389" s="161"/>
      <c r="AB389" s="279"/>
      <c r="AC389" s="277"/>
      <c r="AD389" s="161"/>
      <c r="AE389" s="161"/>
      <c r="AF389" s="279"/>
      <c r="AG389" s="277"/>
      <c r="AH389" s="161"/>
      <c r="AI389" s="161"/>
      <c r="AJ389" s="279"/>
      <c r="AK389" s="277"/>
      <c r="AL389" s="270"/>
    </row>
    <row r="390" spans="6:38" s="2" customFormat="1">
      <c r="F390" s="161"/>
      <c r="G390" s="161"/>
      <c r="H390" s="277"/>
      <c r="I390" s="278"/>
      <c r="J390" s="161"/>
      <c r="K390" s="161"/>
      <c r="L390" s="279"/>
      <c r="M390" s="278"/>
      <c r="N390" s="161"/>
      <c r="O390" s="161"/>
      <c r="P390" s="279"/>
      <c r="Q390" s="278"/>
      <c r="R390" s="161"/>
      <c r="S390" s="161"/>
      <c r="T390" s="279"/>
      <c r="U390" s="278"/>
      <c r="V390" s="161"/>
      <c r="W390" s="161"/>
      <c r="X390" s="279"/>
      <c r="Y390" s="277"/>
      <c r="Z390" s="161"/>
      <c r="AA390" s="161"/>
      <c r="AB390" s="279"/>
      <c r="AC390" s="277"/>
      <c r="AD390" s="161"/>
      <c r="AE390" s="161"/>
      <c r="AF390" s="279"/>
      <c r="AG390" s="277"/>
      <c r="AH390" s="161"/>
      <c r="AI390" s="161"/>
      <c r="AJ390" s="279"/>
      <c r="AK390" s="277"/>
      <c r="AL390" s="270"/>
    </row>
    <row r="391" spans="6:38" s="2" customFormat="1">
      <c r="F391" s="161"/>
      <c r="G391" s="161"/>
      <c r="H391" s="277"/>
      <c r="I391" s="278"/>
      <c r="J391" s="161"/>
      <c r="K391" s="161"/>
      <c r="L391" s="279"/>
      <c r="M391" s="278"/>
      <c r="N391" s="161"/>
      <c r="O391" s="161"/>
      <c r="P391" s="279"/>
      <c r="Q391" s="278"/>
      <c r="R391" s="161"/>
      <c r="S391" s="161"/>
      <c r="T391" s="279"/>
      <c r="U391" s="278"/>
      <c r="V391" s="161"/>
      <c r="W391" s="161"/>
      <c r="X391" s="279"/>
      <c r="Y391" s="277"/>
      <c r="Z391" s="161"/>
      <c r="AA391" s="161"/>
      <c r="AB391" s="279"/>
      <c r="AC391" s="277"/>
      <c r="AD391" s="161"/>
      <c r="AE391" s="161"/>
      <c r="AF391" s="279"/>
      <c r="AG391" s="277"/>
      <c r="AH391" s="161"/>
      <c r="AI391" s="161"/>
      <c r="AJ391" s="279"/>
      <c r="AK391" s="277"/>
      <c r="AL391" s="270"/>
    </row>
    <row r="392" spans="6:38" s="2" customFormat="1">
      <c r="F392" s="161"/>
      <c r="G392" s="161"/>
      <c r="H392" s="277"/>
      <c r="I392" s="278"/>
      <c r="J392" s="161"/>
      <c r="K392" s="161"/>
      <c r="L392" s="279"/>
      <c r="M392" s="278"/>
      <c r="N392" s="161"/>
      <c r="O392" s="161"/>
      <c r="P392" s="279"/>
      <c r="Q392" s="278"/>
      <c r="R392" s="161"/>
      <c r="S392" s="161"/>
      <c r="T392" s="279"/>
      <c r="U392" s="278"/>
      <c r="V392" s="161"/>
      <c r="W392" s="161"/>
      <c r="X392" s="279"/>
      <c r="Y392" s="277"/>
      <c r="Z392" s="161"/>
      <c r="AA392" s="161"/>
      <c r="AB392" s="279"/>
      <c r="AC392" s="277"/>
      <c r="AD392" s="161"/>
      <c r="AE392" s="161"/>
      <c r="AF392" s="279"/>
      <c r="AG392" s="277"/>
      <c r="AH392" s="161"/>
      <c r="AI392" s="161"/>
      <c r="AJ392" s="279"/>
      <c r="AK392" s="277"/>
      <c r="AL392" s="270"/>
    </row>
    <row r="393" spans="6:38" s="2" customFormat="1">
      <c r="F393" s="161"/>
      <c r="G393" s="161"/>
      <c r="H393" s="277"/>
      <c r="I393" s="278"/>
      <c r="J393" s="161"/>
      <c r="K393" s="161"/>
      <c r="L393" s="279"/>
      <c r="M393" s="278"/>
      <c r="N393" s="161"/>
      <c r="O393" s="161"/>
      <c r="P393" s="279"/>
      <c r="Q393" s="278"/>
      <c r="R393" s="161"/>
      <c r="S393" s="161"/>
      <c r="T393" s="279"/>
      <c r="U393" s="278"/>
      <c r="V393" s="161"/>
      <c r="W393" s="161"/>
      <c r="X393" s="279"/>
      <c r="Y393" s="277"/>
      <c r="Z393" s="161"/>
      <c r="AA393" s="161"/>
      <c r="AB393" s="279"/>
      <c r="AC393" s="277"/>
      <c r="AD393" s="161"/>
      <c r="AE393" s="161"/>
      <c r="AF393" s="279"/>
      <c r="AG393" s="277"/>
      <c r="AH393" s="161"/>
      <c r="AI393" s="161"/>
      <c r="AJ393" s="279"/>
      <c r="AK393" s="277"/>
      <c r="AL393" s="270"/>
    </row>
    <row r="394" spans="6:38" s="2" customFormat="1">
      <c r="F394" s="161"/>
      <c r="G394" s="161"/>
      <c r="H394" s="277"/>
      <c r="I394" s="278"/>
      <c r="J394" s="161"/>
      <c r="K394" s="161"/>
      <c r="L394" s="279"/>
      <c r="M394" s="278"/>
      <c r="N394" s="161"/>
      <c r="O394" s="161"/>
      <c r="P394" s="279"/>
      <c r="Q394" s="278"/>
      <c r="R394" s="161"/>
      <c r="S394" s="161"/>
      <c r="T394" s="279"/>
      <c r="U394" s="278"/>
      <c r="V394" s="161"/>
      <c r="W394" s="161"/>
      <c r="X394" s="279"/>
      <c r="Y394" s="277"/>
      <c r="Z394" s="161"/>
      <c r="AA394" s="161"/>
      <c r="AB394" s="279"/>
      <c r="AC394" s="277"/>
      <c r="AD394" s="161"/>
      <c r="AE394" s="161"/>
      <c r="AF394" s="279"/>
      <c r="AG394" s="277"/>
      <c r="AH394" s="161"/>
      <c r="AI394" s="161"/>
      <c r="AJ394" s="279"/>
      <c r="AK394" s="277"/>
      <c r="AL394" s="270"/>
    </row>
    <row r="395" spans="6:38" s="2" customFormat="1">
      <c r="F395" s="161"/>
      <c r="G395" s="161"/>
      <c r="H395" s="277"/>
      <c r="I395" s="278"/>
      <c r="J395" s="161"/>
      <c r="K395" s="161"/>
      <c r="L395" s="279"/>
      <c r="M395" s="278"/>
      <c r="N395" s="161"/>
      <c r="O395" s="161"/>
      <c r="P395" s="279"/>
      <c r="Q395" s="278"/>
      <c r="R395" s="161"/>
      <c r="S395" s="161"/>
      <c r="T395" s="279"/>
      <c r="U395" s="278"/>
      <c r="V395" s="161"/>
      <c r="W395" s="161"/>
      <c r="X395" s="279"/>
      <c r="Y395" s="277"/>
      <c r="Z395" s="161"/>
      <c r="AA395" s="161"/>
      <c r="AB395" s="279"/>
      <c r="AC395" s="277"/>
      <c r="AD395" s="161"/>
      <c r="AE395" s="161"/>
      <c r="AF395" s="279"/>
      <c r="AG395" s="277"/>
      <c r="AH395" s="161"/>
      <c r="AI395" s="161"/>
      <c r="AJ395" s="279"/>
      <c r="AK395" s="277"/>
      <c r="AL395" s="270"/>
    </row>
    <row r="396" spans="6:38" s="2" customFormat="1">
      <c r="F396" s="161"/>
      <c r="G396" s="161"/>
      <c r="H396" s="277"/>
      <c r="I396" s="278"/>
      <c r="J396" s="161"/>
      <c r="K396" s="161"/>
      <c r="L396" s="279"/>
      <c r="M396" s="278"/>
      <c r="N396" s="161"/>
      <c r="O396" s="161"/>
      <c r="P396" s="279"/>
      <c r="Q396" s="278"/>
      <c r="R396" s="161"/>
      <c r="S396" s="161"/>
      <c r="T396" s="279"/>
      <c r="U396" s="278"/>
      <c r="V396" s="161"/>
      <c r="W396" s="161"/>
      <c r="X396" s="279"/>
      <c r="Y396" s="277"/>
      <c r="Z396" s="161"/>
      <c r="AA396" s="161"/>
      <c r="AB396" s="279"/>
      <c r="AC396" s="277"/>
      <c r="AD396" s="161"/>
      <c r="AE396" s="161"/>
      <c r="AF396" s="279"/>
      <c r="AG396" s="277"/>
      <c r="AH396" s="161"/>
      <c r="AI396" s="161"/>
      <c r="AJ396" s="279"/>
      <c r="AK396" s="277"/>
      <c r="AL396" s="270"/>
    </row>
    <row r="397" spans="6:38" s="2" customFormat="1">
      <c r="F397" s="161"/>
      <c r="G397" s="161"/>
      <c r="H397" s="277"/>
      <c r="I397" s="278"/>
      <c r="J397" s="161"/>
      <c r="K397" s="161"/>
      <c r="L397" s="279"/>
      <c r="M397" s="278"/>
      <c r="N397" s="161"/>
      <c r="O397" s="161"/>
      <c r="P397" s="279"/>
      <c r="Q397" s="278"/>
      <c r="R397" s="161"/>
      <c r="S397" s="161"/>
      <c r="T397" s="279"/>
      <c r="U397" s="278"/>
      <c r="V397" s="161"/>
      <c r="W397" s="161"/>
      <c r="X397" s="279"/>
      <c r="Y397" s="277"/>
      <c r="Z397" s="161"/>
      <c r="AA397" s="161"/>
      <c r="AB397" s="279"/>
      <c r="AC397" s="277"/>
      <c r="AD397" s="161"/>
      <c r="AE397" s="161"/>
      <c r="AF397" s="279"/>
      <c r="AG397" s="277"/>
      <c r="AH397" s="161"/>
      <c r="AI397" s="161"/>
      <c r="AJ397" s="279"/>
      <c r="AK397" s="277"/>
      <c r="AL397" s="270"/>
    </row>
    <row r="398" spans="6:38" s="2" customFormat="1">
      <c r="F398" s="161"/>
      <c r="G398" s="161"/>
      <c r="H398" s="277"/>
      <c r="I398" s="278"/>
      <c r="J398" s="161"/>
      <c r="K398" s="161"/>
      <c r="L398" s="279"/>
      <c r="M398" s="278"/>
      <c r="N398" s="161"/>
      <c r="O398" s="161"/>
      <c r="P398" s="279"/>
      <c r="Q398" s="278"/>
      <c r="R398" s="161"/>
      <c r="S398" s="161"/>
      <c r="T398" s="279"/>
      <c r="U398" s="278"/>
      <c r="V398" s="161"/>
      <c r="W398" s="161"/>
      <c r="X398" s="279"/>
      <c r="Y398" s="277"/>
      <c r="Z398" s="161"/>
      <c r="AA398" s="161"/>
      <c r="AB398" s="279"/>
      <c r="AC398" s="277"/>
      <c r="AD398" s="161"/>
      <c r="AE398" s="161"/>
      <c r="AF398" s="279"/>
      <c r="AG398" s="277"/>
      <c r="AH398" s="161"/>
      <c r="AI398" s="161"/>
      <c r="AJ398" s="279"/>
      <c r="AK398" s="277"/>
      <c r="AL398" s="270"/>
    </row>
    <row r="399" spans="6:38" s="2" customFormat="1">
      <c r="F399" s="161"/>
      <c r="G399" s="161"/>
      <c r="H399" s="277"/>
      <c r="I399" s="278"/>
      <c r="J399" s="161"/>
      <c r="K399" s="161"/>
      <c r="L399" s="279"/>
      <c r="M399" s="278"/>
      <c r="N399" s="161"/>
      <c r="O399" s="161"/>
      <c r="P399" s="279"/>
      <c r="Q399" s="278"/>
      <c r="R399" s="161"/>
      <c r="S399" s="161"/>
      <c r="T399" s="279"/>
      <c r="U399" s="278"/>
      <c r="V399" s="161"/>
      <c r="W399" s="161"/>
      <c r="X399" s="279"/>
      <c r="Y399" s="277"/>
      <c r="Z399" s="161"/>
      <c r="AA399" s="161"/>
      <c r="AB399" s="279"/>
      <c r="AC399" s="277"/>
      <c r="AD399" s="161"/>
      <c r="AE399" s="161"/>
      <c r="AF399" s="279"/>
      <c r="AG399" s="277"/>
      <c r="AH399" s="161"/>
      <c r="AI399" s="161"/>
      <c r="AJ399" s="279"/>
      <c r="AK399" s="277"/>
      <c r="AL399" s="270"/>
    </row>
    <row r="400" spans="6:38" s="2" customFormat="1">
      <c r="F400" s="161"/>
      <c r="G400" s="161"/>
      <c r="H400" s="277"/>
      <c r="I400" s="278"/>
      <c r="J400" s="161"/>
      <c r="K400" s="161"/>
      <c r="L400" s="279"/>
      <c r="M400" s="278"/>
      <c r="N400" s="161"/>
      <c r="O400" s="161"/>
      <c r="P400" s="279"/>
      <c r="Q400" s="278"/>
      <c r="R400" s="161"/>
      <c r="S400" s="161"/>
      <c r="T400" s="279"/>
      <c r="U400" s="278"/>
      <c r="V400" s="161"/>
      <c r="W400" s="161"/>
      <c r="X400" s="279"/>
      <c r="Y400" s="277"/>
      <c r="Z400" s="161"/>
      <c r="AA400" s="161"/>
      <c r="AB400" s="279"/>
      <c r="AC400" s="277"/>
      <c r="AD400" s="161"/>
      <c r="AE400" s="161"/>
      <c r="AF400" s="279"/>
      <c r="AG400" s="277"/>
      <c r="AH400" s="161"/>
      <c r="AI400" s="161"/>
      <c r="AJ400" s="279"/>
      <c r="AK400" s="277"/>
      <c r="AL400" s="270"/>
    </row>
    <row r="401" spans="6:38" s="2" customFormat="1">
      <c r="F401" s="161"/>
      <c r="G401" s="161"/>
      <c r="H401" s="277"/>
      <c r="I401" s="278"/>
      <c r="J401" s="161"/>
      <c r="K401" s="161"/>
      <c r="L401" s="279"/>
      <c r="M401" s="278"/>
      <c r="N401" s="161"/>
      <c r="O401" s="161"/>
      <c r="P401" s="279"/>
      <c r="Q401" s="278"/>
      <c r="R401" s="161"/>
      <c r="S401" s="161"/>
      <c r="T401" s="279"/>
      <c r="U401" s="278"/>
      <c r="V401" s="161"/>
      <c r="W401" s="161"/>
      <c r="X401" s="279"/>
      <c r="Y401" s="277"/>
      <c r="Z401" s="161"/>
      <c r="AA401" s="161"/>
      <c r="AB401" s="279"/>
      <c r="AC401" s="277"/>
      <c r="AD401" s="161"/>
      <c r="AE401" s="161"/>
      <c r="AF401" s="279"/>
      <c r="AG401" s="277"/>
      <c r="AH401" s="161"/>
      <c r="AI401" s="161"/>
      <c r="AJ401" s="279"/>
      <c r="AK401" s="277"/>
      <c r="AL401" s="270"/>
    </row>
    <row r="402" spans="6:38" s="2" customFormat="1">
      <c r="F402" s="161"/>
      <c r="G402" s="161"/>
      <c r="H402" s="277"/>
      <c r="I402" s="278"/>
      <c r="J402" s="161"/>
      <c r="K402" s="161"/>
      <c r="L402" s="279"/>
      <c r="M402" s="278"/>
      <c r="N402" s="161"/>
      <c r="O402" s="161"/>
      <c r="P402" s="279"/>
      <c r="Q402" s="278"/>
      <c r="R402" s="161"/>
      <c r="S402" s="161"/>
      <c r="T402" s="279"/>
      <c r="U402" s="278"/>
      <c r="V402" s="161"/>
      <c r="W402" s="161"/>
      <c r="X402" s="279"/>
      <c r="Y402" s="277"/>
      <c r="Z402" s="161"/>
      <c r="AA402" s="161"/>
      <c r="AB402" s="279"/>
      <c r="AC402" s="277"/>
      <c r="AD402" s="161"/>
      <c r="AE402" s="161"/>
      <c r="AF402" s="279"/>
      <c r="AG402" s="277"/>
      <c r="AH402" s="161"/>
      <c r="AI402" s="161"/>
      <c r="AJ402" s="279"/>
      <c r="AK402" s="277"/>
      <c r="AL402" s="270"/>
    </row>
    <row r="403" spans="6:38" s="2" customFormat="1">
      <c r="F403" s="161"/>
      <c r="G403" s="161"/>
      <c r="H403" s="277"/>
      <c r="I403" s="278"/>
      <c r="J403" s="161"/>
      <c r="K403" s="161"/>
      <c r="L403" s="279"/>
      <c r="M403" s="278"/>
      <c r="N403" s="161"/>
      <c r="O403" s="161"/>
      <c r="P403" s="279"/>
      <c r="Q403" s="278"/>
      <c r="R403" s="161"/>
      <c r="S403" s="161"/>
      <c r="T403" s="279"/>
      <c r="U403" s="278"/>
      <c r="V403" s="161"/>
      <c r="W403" s="161"/>
      <c r="X403" s="279"/>
      <c r="Y403" s="277"/>
      <c r="Z403" s="161"/>
      <c r="AA403" s="161"/>
      <c r="AB403" s="279"/>
      <c r="AC403" s="277"/>
      <c r="AD403" s="161"/>
      <c r="AE403" s="161"/>
      <c r="AF403" s="279"/>
      <c r="AG403" s="277"/>
      <c r="AH403" s="161"/>
      <c r="AI403" s="161"/>
      <c r="AJ403" s="279"/>
      <c r="AK403" s="277"/>
      <c r="AL403" s="270"/>
    </row>
    <row r="404" spans="6:38" s="2" customFormat="1">
      <c r="F404" s="161"/>
      <c r="G404" s="161"/>
      <c r="H404" s="277"/>
      <c r="I404" s="278"/>
      <c r="J404" s="161"/>
      <c r="K404" s="161"/>
      <c r="L404" s="279"/>
      <c r="M404" s="278"/>
      <c r="N404" s="161"/>
      <c r="O404" s="161"/>
      <c r="P404" s="279"/>
      <c r="Q404" s="278"/>
      <c r="R404" s="161"/>
      <c r="S404" s="161"/>
      <c r="T404" s="279"/>
      <c r="U404" s="278"/>
      <c r="V404" s="161"/>
      <c r="W404" s="161"/>
      <c r="X404" s="279"/>
      <c r="Y404" s="277"/>
      <c r="Z404" s="161"/>
      <c r="AA404" s="161"/>
      <c r="AB404" s="279"/>
      <c r="AC404" s="277"/>
      <c r="AD404" s="161"/>
      <c r="AE404" s="161"/>
      <c r="AF404" s="279"/>
      <c r="AG404" s="277"/>
      <c r="AH404" s="161"/>
      <c r="AI404" s="161"/>
      <c r="AJ404" s="279"/>
      <c r="AK404" s="277"/>
      <c r="AL404" s="270"/>
    </row>
    <row r="405" spans="6:38" s="2" customFormat="1">
      <c r="F405" s="161"/>
      <c r="G405" s="161"/>
      <c r="H405" s="277"/>
      <c r="I405" s="278"/>
      <c r="J405" s="161"/>
      <c r="K405" s="161"/>
      <c r="L405" s="279"/>
      <c r="M405" s="278"/>
      <c r="N405" s="161"/>
      <c r="O405" s="161"/>
      <c r="P405" s="279"/>
      <c r="Q405" s="278"/>
      <c r="R405" s="161"/>
      <c r="S405" s="161"/>
      <c r="T405" s="279"/>
      <c r="U405" s="278"/>
      <c r="V405" s="161"/>
      <c r="W405" s="161"/>
      <c r="X405" s="279"/>
      <c r="Y405" s="277"/>
      <c r="Z405" s="161"/>
      <c r="AA405" s="161"/>
      <c r="AB405" s="279"/>
      <c r="AC405" s="277"/>
      <c r="AD405" s="161"/>
      <c r="AE405" s="161"/>
      <c r="AF405" s="279"/>
      <c r="AG405" s="277"/>
      <c r="AH405" s="161"/>
      <c r="AI405" s="161"/>
      <c r="AJ405" s="279"/>
      <c r="AK405" s="277"/>
      <c r="AL405" s="270"/>
    </row>
    <row r="406" spans="6:38" s="2" customFormat="1">
      <c r="F406" s="161"/>
      <c r="G406" s="161"/>
      <c r="H406" s="277"/>
      <c r="I406" s="278"/>
      <c r="J406" s="161"/>
      <c r="K406" s="161"/>
      <c r="L406" s="279"/>
      <c r="M406" s="278"/>
      <c r="N406" s="161"/>
      <c r="O406" s="161"/>
      <c r="P406" s="279"/>
      <c r="Q406" s="278"/>
      <c r="R406" s="161"/>
      <c r="S406" s="161"/>
      <c r="T406" s="279"/>
      <c r="U406" s="278"/>
      <c r="V406" s="161"/>
      <c r="W406" s="161"/>
      <c r="X406" s="279"/>
      <c r="Y406" s="277"/>
      <c r="Z406" s="161"/>
      <c r="AA406" s="161"/>
      <c r="AB406" s="279"/>
      <c r="AC406" s="277"/>
      <c r="AD406" s="161"/>
      <c r="AE406" s="161"/>
      <c r="AF406" s="279"/>
      <c r="AG406" s="277"/>
      <c r="AH406" s="161"/>
      <c r="AI406" s="161"/>
      <c r="AJ406" s="279"/>
      <c r="AK406" s="277"/>
      <c r="AL406" s="270"/>
    </row>
    <row r="407" spans="6:38" s="2" customFormat="1">
      <c r="F407" s="161"/>
      <c r="G407" s="161"/>
      <c r="H407" s="277"/>
      <c r="I407" s="278"/>
      <c r="J407" s="161"/>
      <c r="K407" s="161"/>
      <c r="L407" s="279"/>
      <c r="M407" s="278"/>
      <c r="N407" s="161"/>
      <c r="O407" s="161"/>
      <c r="P407" s="279"/>
      <c r="Q407" s="278"/>
      <c r="R407" s="161"/>
      <c r="S407" s="161"/>
      <c r="T407" s="279"/>
      <c r="U407" s="278"/>
      <c r="V407" s="161"/>
      <c r="W407" s="161"/>
      <c r="X407" s="279"/>
      <c r="Y407" s="277"/>
      <c r="Z407" s="161"/>
      <c r="AA407" s="161"/>
      <c r="AB407" s="279"/>
      <c r="AC407" s="277"/>
      <c r="AD407" s="161"/>
      <c r="AE407" s="161"/>
      <c r="AF407" s="279"/>
      <c r="AG407" s="277"/>
      <c r="AH407" s="161"/>
      <c r="AI407" s="161"/>
      <c r="AJ407" s="279"/>
      <c r="AK407" s="277"/>
      <c r="AL407" s="270"/>
    </row>
    <row r="408" spans="6:38" s="2" customFormat="1">
      <c r="F408" s="161"/>
      <c r="G408" s="161"/>
      <c r="H408" s="277"/>
      <c r="I408" s="278"/>
      <c r="J408" s="161"/>
      <c r="K408" s="161"/>
      <c r="L408" s="279"/>
      <c r="M408" s="278"/>
      <c r="N408" s="161"/>
      <c r="O408" s="161"/>
      <c r="P408" s="279"/>
      <c r="Q408" s="278"/>
      <c r="R408" s="161"/>
      <c r="S408" s="161"/>
      <c r="T408" s="279"/>
      <c r="U408" s="278"/>
      <c r="V408" s="161"/>
      <c r="W408" s="161"/>
      <c r="X408" s="279"/>
      <c r="Y408" s="277"/>
      <c r="Z408" s="161"/>
      <c r="AA408" s="161"/>
      <c r="AB408" s="279"/>
      <c r="AC408" s="277"/>
      <c r="AD408" s="161"/>
      <c r="AE408" s="161"/>
      <c r="AF408" s="279"/>
      <c r="AG408" s="277"/>
      <c r="AH408" s="161"/>
      <c r="AI408" s="161"/>
      <c r="AJ408" s="279"/>
      <c r="AK408" s="277"/>
      <c r="AL408" s="270"/>
    </row>
    <row r="409" spans="6:38" s="2" customFormat="1">
      <c r="F409" s="161"/>
      <c r="G409" s="161"/>
      <c r="H409" s="277"/>
      <c r="I409" s="278"/>
      <c r="J409" s="161"/>
      <c r="K409" s="161"/>
      <c r="L409" s="279"/>
      <c r="M409" s="278"/>
      <c r="N409" s="161"/>
      <c r="O409" s="161"/>
      <c r="P409" s="279"/>
      <c r="Q409" s="278"/>
      <c r="R409" s="161"/>
      <c r="S409" s="161"/>
      <c r="T409" s="279"/>
      <c r="U409" s="278"/>
      <c r="V409" s="161"/>
      <c r="W409" s="161"/>
      <c r="X409" s="279"/>
      <c r="Y409" s="277"/>
      <c r="Z409" s="161"/>
      <c r="AA409" s="161"/>
      <c r="AB409" s="279"/>
      <c r="AC409" s="277"/>
      <c r="AD409" s="161"/>
      <c r="AE409" s="161"/>
      <c r="AF409" s="279"/>
      <c r="AG409" s="277"/>
      <c r="AH409" s="161"/>
      <c r="AI409" s="161"/>
      <c r="AJ409" s="279"/>
      <c r="AK409" s="277"/>
      <c r="AL409" s="270"/>
    </row>
    <row r="410" spans="6:38" s="2" customFormat="1">
      <c r="F410" s="161"/>
      <c r="G410" s="161"/>
      <c r="H410" s="277"/>
      <c r="I410" s="278"/>
      <c r="J410" s="161"/>
      <c r="K410" s="161"/>
      <c r="L410" s="279"/>
      <c r="M410" s="278"/>
      <c r="N410" s="161"/>
      <c r="O410" s="161"/>
      <c r="P410" s="279"/>
      <c r="Q410" s="278"/>
      <c r="R410" s="161"/>
      <c r="S410" s="161"/>
      <c r="T410" s="279"/>
      <c r="U410" s="278"/>
      <c r="V410" s="161"/>
      <c r="W410" s="161"/>
      <c r="X410" s="279"/>
      <c r="Y410" s="277"/>
      <c r="Z410" s="161"/>
      <c r="AA410" s="161"/>
      <c r="AB410" s="279"/>
      <c r="AC410" s="277"/>
      <c r="AD410" s="161"/>
      <c r="AE410" s="161"/>
      <c r="AF410" s="279"/>
      <c r="AG410" s="277"/>
      <c r="AH410" s="161"/>
      <c r="AI410" s="161"/>
      <c r="AJ410" s="279"/>
      <c r="AK410" s="277"/>
      <c r="AL410" s="270"/>
    </row>
    <row r="411" spans="6:38" s="2" customFormat="1">
      <c r="F411" s="161"/>
      <c r="G411" s="161"/>
      <c r="H411" s="277"/>
      <c r="I411" s="278"/>
      <c r="J411" s="161"/>
      <c r="K411" s="161"/>
      <c r="L411" s="279"/>
      <c r="M411" s="278"/>
      <c r="N411" s="161"/>
      <c r="O411" s="161"/>
      <c r="P411" s="279"/>
      <c r="Q411" s="278"/>
      <c r="R411" s="161"/>
      <c r="S411" s="161"/>
      <c r="T411" s="279"/>
      <c r="U411" s="278"/>
      <c r="V411" s="161"/>
      <c r="W411" s="161"/>
      <c r="X411" s="279"/>
      <c r="Y411" s="277"/>
      <c r="Z411" s="161"/>
      <c r="AA411" s="161"/>
      <c r="AB411" s="279"/>
      <c r="AC411" s="277"/>
      <c r="AD411" s="161"/>
      <c r="AE411" s="161"/>
      <c r="AF411" s="279"/>
      <c r="AG411" s="277"/>
      <c r="AH411" s="161"/>
      <c r="AI411" s="161"/>
      <c r="AJ411" s="279"/>
      <c r="AK411" s="277"/>
      <c r="AL411" s="270"/>
    </row>
    <row r="412" spans="6:38" s="2" customFormat="1">
      <c r="F412" s="161"/>
      <c r="G412" s="161"/>
      <c r="H412" s="277"/>
      <c r="I412" s="278"/>
      <c r="J412" s="161"/>
      <c r="K412" s="161"/>
      <c r="L412" s="279"/>
      <c r="M412" s="278"/>
      <c r="N412" s="161"/>
      <c r="O412" s="161"/>
      <c r="P412" s="279"/>
      <c r="Q412" s="278"/>
      <c r="R412" s="161"/>
      <c r="S412" s="161"/>
      <c r="T412" s="279"/>
      <c r="U412" s="278"/>
      <c r="V412" s="161"/>
      <c r="W412" s="161"/>
      <c r="X412" s="279"/>
      <c r="Y412" s="277"/>
      <c r="Z412" s="161"/>
      <c r="AA412" s="161"/>
      <c r="AB412" s="279"/>
      <c r="AC412" s="277"/>
      <c r="AD412" s="161"/>
      <c r="AE412" s="161"/>
      <c r="AF412" s="279"/>
      <c r="AG412" s="277"/>
      <c r="AH412" s="161"/>
      <c r="AI412" s="161"/>
      <c r="AJ412" s="279"/>
      <c r="AK412" s="277"/>
      <c r="AL412" s="270"/>
    </row>
    <row r="413" spans="6:38" s="2" customFormat="1">
      <c r="F413" s="161"/>
      <c r="G413" s="161"/>
      <c r="H413" s="277"/>
      <c r="I413" s="278"/>
      <c r="J413" s="161"/>
      <c r="K413" s="161"/>
      <c r="L413" s="279"/>
      <c r="M413" s="278"/>
      <c r="N413" s="161"/>
      <c r="O413" s="161"/>
      <c r="P413" s="279"/>
      <c r="Q413" s="278"/>
      <c r="R413" s="161"/>
      <c r="S413" s="161"/>
      <c r="T413" s="279"/>
      <c r="U413" s="278"/>
      <c r="V413" s="161"/>
      <c r="W413" s="161"/>
      <c r="X413" s="279"/>
      <c r="Y413" s="277"/>
      <c r="Z413" s="161"/>
      <c r="AA413" s="161"/>
      <c r="AB413" s="279"/>
      <c r="AC413" s="277"/>
      <c r="AD413" s="161"/>
      <c r="AE413" s="161"/>
      <c r="AF413" s="279"/>
      <c r="AG413" s="277"/>
      <c r="AH413" s="161"/>
      <c r="AI413" s="161"/>
      <c r="AJ413" s="279"/>
      <c r="AK413" s="277"/>
      <c r="AL413" s="270"/>
    </row>
    <row r="414" spans="6:38" s="2" customFormat="1">
      <c r="F414" s="161"/>
      <c r="G414" s="161"/>
      <c r="H414" s="277"/>
      <c r="I414" s="278"/>
      <c r="J414" s="161"/>
      <c r="K414" s="161"/>
      <c r="L414" s="279"/>
      <c r="M414" s="278"/>
      <c r="N414" s="161"/>
      <c r="O414" s="161"/>
      <c r="P414" s="279"/>
      <c r="Q414" s="278"/>
      <c r="R414" s="161"/>
      <c r="S414" s="161"/>
      <c r="T414" s="279"/>
      <c r="U414" s="278"/>
      <c r="V414" s="161"/>
      <c r="W414" s="161"/>
      <c r="X414" s="279"/>
      <c r="Y414" s="277"/>
      <c r="Z414" s="161"/>
      <c r="AA414" s="161"/>
      <c r="AB414" s="279"/>
      <c r="AC414" s="277"/>
      <c r="AD414" s="161"/>
      <c r="AE414" s="161"/>
      <c r="AF414" s="279"/>
      <c r="AG414" s="277"/>
      <c r="AH414" s="161"/>
      <c r="AI414" s="161"/>
      <c r="AJ414" s="279"/>
      <c r="AK414" s="277"/>
      <c r="AL414" s="270"/>
    </row>
    <row r="415" spans="6:38" s="2" customFormat="1">
      <c r="F415" s="161"/>
      <c r="G415" s="161"/>
      <c r="H415" s="277"/>
      <c r="I415" s="278"/>
      <c r="J415" s="161"/>
      <c r="K415" s="161"/>
      <c r="L415" s="279"/>
      <c r="M415" s="278"/>
      <c r="N415" s="161"/>
      <c r="O415" s="161"/>
      <c r="P415" s="279"/>
      <c r="Q415" s="278"/>
      <c r="R415" s="161"/>
      <c r="S415" s="161"/>
      <c r="T415" s="279"/>
      <c r="U415" s="278"/>
      <c r="V415" s="161"/>
      <c r="W415" s="161"/>
      <c r="X415" s="279"/>
      <c r="Y415" s="277"/>
      <c r="Z415" s="161"/>
      <c r="AA415" s="161"/>
      <c r="AB415" s="279"/>
      <c r="AC415" s="277"/>
      <c r="AD415" s="161"/>
      <c r="AE415" s="161"/>
      <c r="AF415" s="279"/>
      <c r="AG415" s="277"/>
      <c r="AH415" s="161"/>
      <c r="AI415" s="161"/>
      <c r="AJ415" s="279"/>
      <c r="AK415" s="277"/>
      <c r="AL415" s="270"/>
    </row>
    <row r="416" spans="6:38" s="2" customFormat="1">
      <c r="F416" s="161"/>
      <c r="G416" s="161"/>
      <c r="H416" s="277"/>
      <c r="I416" s="278"/>
      <c r="J416" s="161"/>
      <c r="K416" s="161"/>
      <c r="L416" s="279"/>
      <c r="M416" s="278"/>
      <c r="N416" s="161"/>
      <c r="O416" s="161"/>
      <c r="P416" s="279"/>
      <c r="Q416" s="278"/>
      <c r="R416" s="161"/>
      <c r="S416" s="161"/>
      <c r="T416" s="279"/>
      <c r="U416" s="278"/>
      <c r="V416" s="161"/>
      <c r="W416" s="161"/>
      <c r="X416" s="279"/>
      <c r="Y416" s="277"/>
      <c r="Z416" s="161"/>
      <c r="AA416" s="161"/>
      <c r="AB416" s="279"/>
      <c r="AC416" s="277"/>
      <c r="AD416" s="161"/>
      <c r="AE416" s="161"/>
      <c r="AF416" s="279"/>
      <c r="AG416" s="277"/>
      <c r="AH416" s="161"/>
      <c r="AI416" s="161"/>
      <c r="AJ416" s="279"/>
      <c r="AK416" s="277"/>
      <c r="AL416" s="270"/>
    </row>
    <row r="417" spans="6:38" s="2" customFormat="1">
      <c r="F417" s="161"/>
      <c r="G417" s="161"/>
      <c r="H417" s="277"/>
      <c r="I417" s="278"/>
      <c r="J417" s="161"/>
      <c r="K417" s="161"/>
      <c r="L417" s="279"/>
      <c r="M417" s="278"/>
      <c r="N417" s="161"/>
      <c r="O417" s="161"/>
      <c r="P417" s="279"/>
      <c r="Q417" s="278"/>
      <c r="R417" s="161"/>
      <c r="S417" s="161"/>
      <c r="T417" s="279"/>
      <c r="U417" s="278"/>
      <c r="V417" s="161"/>
      <c r="W417" s="161"/>
      <c r="X417" s="279"/>
      <c r="Y417" s="277"/>
      <c r="Z417" s="161"/>
      <c r="AA417" s="161"/>
      <c r="AB417" s="279"/>
      <c r="AC417" s="277"/>
      <c r="AD417" s="161"/>
      <c r="AE417" s="161"/>
      <c r="AF417" s="279"/>
      <c r="AG417" s="277"/>
      <c r="AH417" s="161"/>
      <c r="AI417" s="161"/>
      <c r="AJ417" s="279"/>
      <c r="AK417" s="277"/>
      <c r="AL417" s="270"/>
    </row>
    <row r="418" spans="6:38" s="2" customFormat="1">
      <c r="F418" s="161"/>
      <c r="G418" s="161"/>
      <c r="H418" s="277"/>
      <c r="I418" s="278"/>
      <c r="J418" s="161"/>
      <c r="K418" s="161"/>
      <c r="L418" s="279"/>
      <c r="M418" s="278"/>
      <c r="N418" s="161"/>
      <c r="O418" s="161"/>
      <c r="P418" s="279"/>
      <c r="Q418" s="278"/>
      <c r="R418" s="161"/>
      <c r="S418" s="161"/>
      <c r="T418" s="279"/>
      <c r="U418" s="278"/>
      <c r="V418" s="161"/>
      <c r="W418" s="161"/>
      <c r="X418" s="279"/>
      <c r="Y418" s="277"/>
      <c r="Z418" s="161"/>
      <c r="AA418" s="161"/>
      <c r="AB418" s="279"/>
      <c r="AC418" s="277"/>
      <c r="AD418" s="161"/>
      <c r="AE418" s="161"/>
      <c r="AF418" s="279"/>
      <c r="AG418" s="277"/>
      <c r="AH418" s="161"/>
      <c r="AI418" s="161"/>
      <c r="AJ418" s="279"/>
      <c r="AK418" s="277"/>
      <c r="AL418" s="270"/>
    </row>
    <row r="419" spans="6:38" s="2" customFormat="1">
      <c r="F419" s="161"/>
      <c r="G419" s="161"/>
      <c r="H419" s="277"/>
      <c r="I419" s="278"/>
      <c r="J419" s="161"/>
      <c r="K419" s="161"/>
      <c r="L419" s="279"/>
      <c r="M419" s="278"/>
      <c r="N419" s="161"/>
      <c r="O419" s="161"/>
      <c r="P419" s="279"/>
      <c r="Q419" s="278"/>
      <c r="R419" s="161"/>
      <c r="S419" s="161"/>
      <c r="T419" s="279"/>
      <c r="U419" s="278"/>
      <c r="V419" s="161"/>
      <c r="W419" s="161"/>
      <c r="X419" s="279"/>
      <c r="Y419" s="277"/>
      <c r="Z419" s="161"/>
      <c r="AA419" s="161"/>
      <c r="AB419" s="279"/>
      <c r="AC419" s="277"/>
      <c r="AD419" s="161"/>
      <c r="AE419" s="161"/>
      <c r="AF419" s="279"/>
      <c r="AG419" s="277"/>
      <c r="AH419" s="161"/>
      <c r="AI419" s="161"/>
      <c r="AJ419" s="279"/>
      <c r="AK419" s="277"/>
      <c r="AL419" s="270"/>
    </row>
    <row r="420" spans="6:38" s="2" customFormat="1">
      <c r="F420" s="161"/>
      <c r="G420" s="161"/>
      <c r="H420" s="277"/>
      <c r="I420" s="278"/>
      <c r="J420" s="161"/>
      <c r="K420" s="161"/>
      <c r="L420" s="279"/>
      <c r="M420" s="278"/>
      <c r="N420" s="161"/>
      <c r="O420" s="161"/>
      <c r="P420" s="279"/>
      <c r="Q420" s="278"/>
      <c r="R420" s="161"/>
      <c r="S420" s="161"/>
      <c r="T420" s="279"/>
      <c r="U420" s="278"/>
      <c r="V420" s="161"/>
      <c r="W420" s="161"/>
      <c r="X420" s="279"/>
      <c r="Y420" s="277"/>
      <c r="Z420" s="161"/>
      <c r="AA420" s="161"/>
      <c r="AB420" s="279"/>
      <c r="AC420" s="277"/>
      <c r="AD420" s="161"/>
      <c r="AE420" s="161"/>
      <c r="AF420" s="279"/>
      <c r="AG420" s="277"/>
      <c r="AH420" s="161"/>
      <c r="AI420" s="161"/>
      <c r="AJ420" s="279"/>
      <c r="AK420" s="277"/>
      <c r="AL420" s="270"/>
    </row>
    <row r="421" spans="6:38" s="2" customFormat="1">
      <c r="F421" s="161"/>
      <c r="G421" s="161"/>
      <c r="H421" s="277"/>
      <c r="I421" s="278"/>
      <c r="J421" s="161"/>
      <c r="K421" s="161"/>
      <c r="L421" s="279"/>
      <c r="M421" s="278"/>
      <c r="N421" s="161"/>
      <c r="O421" s="161"/>
      <c r="P421" s="279"/>
      <c r="Q421" s="278"/>
      <c r="R421" s="161"/>
      <c r="S421" s="161"/>
      <c r="T421" s="279"/>
      <c r="U421" s="278"/>
      <c r="V421" s="161"/>
      <c r="W421" s="161"/>
      <c r="X421" s="279"/>
      <c r="Y421" s="277"/>
      <c r="Z421" s="161"/>
      <c r="AA421" s="161"/>
      <c r="AB421" s="279"/>
      <c r="AC421" s="277"/>
      <c r="AD421" s="161"/>
      <c r="AE421" s="161"/>
      <c r="AF421" s="279"/>
      <c r="AG421" s="277"/>
      <c r="AH421" s="161"/>
      <c r="AI421" s="161"/>
      <c r="AJ421" s="279"/>
      <c r="AK421" s="277"/>
      <c r="AL421" s="270"/>
    </row>
    <row r="422" spans="6:38" s="2" customFormat="1">
      <c r="F422" s="161"/>
      <c r="G422" s="161"/>
      <c r="H422" s="277"/>
      <c r="I422" s="278"/>
      <c r="J422" s="161"/>
      <c r="K422" s="161"/>
      <c r="L422" s="279"/>
      <c r="M422" s="278"/>
      <c r="N422" s="161"/>
      <c r="O422" s="161"/>
      <c r="P422" s="279"/>
      <c r="Q422" s="278"/>
      <c r="R422" s="161"/>
      <c r="S422" s="161"/>
      <c r="T422" s="279"/>
      <c r="U422" s="278"/>
      <c r="V422" s="161"/>
      <c r="W422" s="161"/>
      <c r="X422" s="279"/>
      <c r="Y422" s="277"/>
      <c r="Z422" s="161"/>
      <c r="AA422" s="161"/>
      <c r="AB422" s="279"/>
      <c r="AC422" s="277"/>
      <c r="AD422" s="161"/>
      <c r="AE422" s="161"/>
      <c r="AF422" s="279"/>
      <c r="AG422" s="277"/>
      <c r="AH422" s="161"/>
      <c r="AI422" s="161"/>
      <c r="AJ422" s="279"/>
      <c r="AK422" s="277"/>
      <c r="AL422" s="270"/>
    </row>
    <row r="423" spans="6:38" s="2" customFormat="1">
      <c r="F423" s="161"/>
      <c r="G423" s="161"/>
      <c r="H423" s="277"/>
      <c r="I423" s="278"/>
      <c r="J423" s="161"/>
      <c r="K423" s="161"/>
      <c r="L423" s="279"/>
      <c r="M423" s="278"/>
      <c r="N423" s="161"/>
      <c r="O423" s="161"/>
      <c r="P423" s="279"/>
      <c r="Q423" s="278"/>
      <c r="R423" s="161"/>
      <c r="S423" s="161"/>
      <c r="T423" s="279"/>
      <c r="U423" s="278"/>
      <c r="V423" s="161"/>
      <c r="W423" s="161"/>
      <c r="X423" s="279"/>
      <c r="Y423" s="277"/>
      <c r="Z423" s="161"/>
      <c r="AA423" s="161"/>
      <c r="AB423" s="279"/>
      <c r="AC423" s="277"/>
      <c r="AD423" s="161"/>
      <c r="AE423" s="161"/>
      <c r="AF423" s="279"/>
      <c r="AG423" s="277"/>
      <c r="AH423" s="161"/>
      <c r="AI423" s="161"/>
      <c r="AJ423" s="279"/>
      <c r="AK423" s="277"/>
      <c r="AL423" s="270"/>
    </row>
    <row r="424" spans="6:38" s="2" customFormat="1">
      <c r="F424" s="161"/>
      <c r="G424" s="161"/>
      <c r="H424" s="277"/>
      <c r="I424" s="278"/>
      <c r="J424" s="161"/>
      <c r="K424" s="161"/>
      <c r="L424" s="279"/>
      <c r="M424" s="278"/>
      <c r="N424" s="161"/>
      <c r="O424" s="161"/>
      <c r="P424" s="279"/>
      <c r="Q424" s="278"/>
      <c r="R424" s="161"/>
      <c r="S424" s="161"/>
      <c r="T424" s="279"/>
      <c r="U424" s="278"/>
      <c r="V424" s="161"/>
      <c r="W424" s="161"/>
      <c r="X424" s="279"/>
      <c r="Y424" s="277"/>
      <c r="Z424" s="161"/>
      <c r="AA424" s="161"/>
      <c r="AB424" s="279"/>
      <c r="AC424" s="277"/>
      <c r="AD424" s="161"/>
      <c r="AE424" s="161"/>
      <c r="AF424" s="279"/>
      <c r="AG424" s="277"/>
      <c r="AH424" s="161"/>
      <c r="AI424" s="161"/>
      <c r="AJ424" s="279"/>
      <c r="AK424" s="277"/>
      <c r="AL424" s="270"/>
    </row>
    <row r="425" spans="6:38" s="2" customFormat="1">
      <c r="F425" s="161"/>
      <c r="G425" s="161"/>
      <c r="H425" s="277"/>
      <c r="I425" s="278"/>
      <c r="J425" s="161"/>
      <c r="K425" s="161"/>
      <c r="L425" s="279"/>
      <c r="M425" s="278"/>
      <c r="N425" s="161"/>
      <c r="O425" s="161"/>
      <c r="P425" s="279"/>
      <c r="Q425" s="278"/>
      <c r="R425" s="161"/>
      <c r="S425" s="161"/>
      <c r="T425" s="279"/>
      <c r="U425" s="278"/>
      <c r="V425" s="161"/>
      <c r="W425" s="161"/>
      <c r="X425" s="279"/>
      <c r="Y425" s="277"/>
      <c r="Z425" s="161"/>
      <c r="AA425" s="161"/>
      <c r="AB425" s="279"/>
      <c r="AC425" s="277"/>
      <c r="AD425" s="161"/>
      <c r="AE425" s="161"/>
      <c r="AF425" s="279"/>
      <c r="AG425" s="277"/>
      <c r="AH425" s="161"/>
      <c r="AI425" s="161"/>
      <c r="AJ425" s="279"/>
      <c r="AK425" s="277"/>
      <c r="AL425" s="270"/>
    </row>
    <row r="426" spans="6:38" s="2" customFormat="1">
      <c r="F426" s="161"/>
      <c r="G426" s="161"/>
      <c r="H426" s="277"/>
      <c r="I426" s="278"/>
      <c r="J426" s="161"/>
      <c r="K426" s="161"/>
      <c r="L426" s="279"/>
      <c r="M426" s="278"/>
      <c r="N426" s="161"/>
      <c r="O426" s="161"/>
      <c r="P426" s="279"/>
      <c r="Q426" s="278"/>
      <c r="R426" s="161"/>
      <c r="S426" s="161"/>
      <c r="T426" s="279"/>
      <c r="U426" s="278"/>
      <c r="V426" s="161"/>
      <c r="W426" s="161"/>
      <c r="X426" s="279"/>
      <c r="Y426" s="277"/>
      <c r="Z426" s="161"/>
      <c r="AA426" s="161"/>
      <c r="AB426" s="279"/>
      <c r="AC426" s="277"/>
      <c r="AD426" s="161"/>
      <c r="AE426" s="161"/>
      <c r="AF426" s="279"/>
      <c r="AG426" s="277"/>
      <c r="AH426" s="161"/>
      <c r="AI426" s="161"/>
      <c r="AJ426" s="279"/>
      <c r="AK426" s="277"/>
      <c r="AL426" s="270"/>
    </row>
    <row r="427" spans="6:38" s="2" customFormat="1">
      <c r="F427" s="161"/>
      <c r="G427" s="161"/>
      <c r="H427" s="277"/>
      <c r="I427" s="278"/>
      <c r="J427" s="161"/>
      <c r="K427" s="161"/>
      <c r="L427" s="279"/>
      <c r="M427" s="278"/>
      <c r="N427" s="161"/>
      <c r="O427" s="161"/>
      <c r="P427" s="279"/>
      <c r="Q427" s="278"/>
      <c r="R427" s="161"/>
      <c r="S427" s="161"/>
      <c r="T427" s="279"/>
      <c r="U427" s="278"/>
      <c r="V427" s="161"/>
      <c r="W427" s="161"/>
      <c r="X427" s="279"/>
      <c r="Y427" s="277"/>
      <c r="Z427" s="161"/>
      <c r="AA427" s="161"/>
      <c r="AB427" s="279"/>
      <c r="AC427" s="277"/>
      <c r="AD427" s="161"/>
      <c r="AE427" s="161"/>
      <c r="AF427" s="279"/>
      <c r="AG427" s="277"/>
      <c r="AH427" s="161"/>
      <c r="AI427" s="161"/>
      <c r="AJ427" s="279"/>
      <c r="AK427" s="277"/>
      <c r="AL427" s="270"/>
    </row>
    <row r="428" spans="6:38" s="2" customFormat="1">
      <c r="F428" s="161"/>
      <c r="G428" s="161"/>
      <c r="H428" s="277"/>
      <c r="I428" s="278"/>
      <c r="J428" s="161"/>
      <c r="K428" s="161"/>
      <c r="L428" s="279"/>
      <c r="M428" s="278"/>
      <c r="N428" s="161"/>
      <c r="O428" s="161"/>
      <c r="P428" s="279"/>
      <c r="Q428" s="278"/>
      <c r="R428" s="161"/>
      <c r="S428" s="161"/>
      <c r="T428" s="279"/>
      <c r="U428" s="278"/>
      <c r="V428" s="161"/>
      <c r="W428" s="161"/>
      <c r="X428" s="279"/>
      <c r="Y428" s="277"/>
      <c r="Z428" s="161"/>
      <c r="AA428" s="161"/>
      <c r="AB428" s="279"/>
      <c r="AC428" s="277"/>
      <c r="AD428" s="161"/>
      <c r="AE428" s="161"/>
      <c r="AF428" s="279"/>
      <c r="AG428" s="277"/>
      <c r="AH428" s="161"/>
      <c r="AI428" s="161"/>
      <c r="AJ428" s="279"/>
      <c r="AK428" s="277"/>
      <c r="AL428" s="270"/>
    </row>
    <row r="429" spans="6:38" s="2" customFormat="1">
      <c r="F429" s="161"/>
      <c r="G429" s="161"/>
      <c r="H429" s="277"/>
      <c r="I429" s="278"/>
      <c r="J429" s="161"/>
      <c r="K429" s="161"/>
      <c r="L429" s="279"/>
      <c r="M429" s="278"/>
      <c r="N429" s="161"/>
      <c r="O429" s="161"/>
      <c r="P429" s="279"/>
      <c r="Q429" s="278"/>
      <c r="R429" s="161"/>
      <c r="S429" s="161"/>
      <c r="T429" s="279"/>
      <c r="U429" s="278"/>
      <c r="V429" s="161"/>
      <c r="W429" s="161"/>
      <c r="X429" s="279"/>
      <c r="Y429" s="277"/>
      <c r="Z429" s="161"/>
      <c r="AA429" s="161"/>
      <c r="AB429" s="279"/>
      <c r="AC429" s="277"/>
      <c r="AD429" s="161"/>
      <c r="AE429" s="161"/>
      <c r="AF429" s="279"/>
      <c r="AG429" s="277"/>
      <c r="AH429" s="161"/>
      <c r="AI429" s="161"/>
      <c r="AJ429" s="279"/>
      <c r="AK429" s="277"/>
      <c r="AL429" s="270"/>
    </row>
    <row r="430" spans="6:38" s="2" customFormat="1">
      <c r="F430" s="161"/>
      <c r="G430" s="161"/>
      <c r="H430" s="277"/>
      <c r="I430" s="278"/>
      <c r="J430" s="161"/>
      <c r="K430" s="161"/>
      <c r="L430" s="279"/>
      <c r="M430" s="278"/>
      <c r="N430" s="161"/>
      <c r="O430" s="161"/>
      <c r="P430" s="279"/>
      <c r="Q430" s="278"/>
      <c r="R430" s="161"/>
      <c r="S430" s="161"/>
      <c r="T430" s="279"/>
      <c r="U430" s="278"/>
      <c r="V430" s="161"/>
      <c r="W430" s="161"/>
      <c r="X430" s="279"/>
      <c r="Y430" s="277"/>
      <c r="Z430" s="161"/>
      <c r="AA430" s="161"/>
      <c r="AB430" s="279"/>
      <c r="AC430" s="277"/>
      <c r="AD430" s="161"/>
      <c r="AE430" s="161"/>
      <c r="AF430" s="279"/>
      <c r="AG430" s="277"/>
      <c r="AH430" s="161"/>
      <c r="AI430" s="161"/>
      <c r="AJ430" s="279"/>
      <c r="AK430" s="277"/>
      <c r="AL430" s="270"/>
    </row>
    <row r="431" spans="6:38" s="2" customFormat="1">
      <c r="F431" s="161"/>
      <c r="G431" s="161"/>
      <c r="H431" s="277"/>
      <c r="I431" s="278"/>
      <c r="J431" s="161"/>
      <c r="K431" s="161"/>
      <c r="L431" s="279"/>
      <c r="M431" s="278"/>
      <c r="N431" s="161"/>
      <c r="O431" s="161"/>
      <c r="P431" s="279"/>
      <c r="Q431" s="278"/>
      <c r="R431" s="161"/>
      <c r="S431" s="161"/>
      <c r="T431" s="279"/>
      <c r="U431" s="278"/>
      <c r="V431" s="161"/>
      <c r="W431" s="161"/>
      <c r="X431" s="279"/>
      <c r="Y431" s="277"/>
      <c r="Z431" s="161"/>
      <c r="AA431" s="161"/>
      <c r="AB431" s="279"/>
      <c r="AC431" s="277"/>
      <c r="AD431" s="161"/>
      <c r="AE431" s="161"/>
      <c r="AF431" s="279"/>
      <c r="AG431" s="277"/>
      <c r="AH431" s="161"/>
      <c r="AI431" s="161"/>
      <c r="AJ431" s="279"/>
      <c r="AK431" s="277"/>
      <c r="AL431" s="270"/>
    </row>
    <row r="432" spans="6:38" s="2" customFormat="1">
      <c r="F432" s="161"/>
      <c r="G432" s="161"/>
      <c r="H432" s="277"/>
      <c r="I432" s="278"/>
      <c r="J432" s="161"/>
      <c r="K432" s="161"/>
      <c r="L432" s="279"/>
      <c r="M432" s="278"/>
      <c r="N432" s="161"/>
      <c r="O432" s="161"/>
      <c r="P432" s="279"/>
      <c r="Q432" s="278"/>
      <c r="R432" s="161"/>
      <c r="S432" s="161"/>
      <c r="T432" s="279"/>
      <c r="U432" s="278"/>
      <c r="V432" s="161"/>
      <c r="W432" s="161"/>
      <c r="X432" s="279"/>
      <c r="Y432" s="277"/>
      <c r="Z432" s="161"/>
      <c r="AA432" s="161"/>
      <c r="AB432" s="279"/>
      <c r="AC432" s="277"/>
      <c r="AD432" s="161"/>
      <c r="AE432" s="161"/>
      <c r="AF432" s="279"/>
      <c r="AG432" s="277"/>
      <c r="AH432" s="161"/>
      <c r="AI432" s="161"/>
      <c r="AJ432" s="279"/>
      <c r="AK432" s="277"/>
      <c r="AL432" s="270"/>
    </row>
    <row r="433" spans="6:38" s="2" customFormat="1">
      <c r="F433" s="161"/>
      <c r="G433" s="161"/>
      <c r="H433" s="277"/>
      <c r="I433" s="278"/>
      <c r="J433" s="161"/>
      <c r="K433" s="161"/>
      <c r="L433" s="279"/>
      <c r="M433" s="278"/>
      <c r="N433" s="161"/>
      <c r="O433" s="161"/>
      <c r="P433" s="279"/>
      <c r="Q433" s="278"/>
      <c r="R433" s="161"/>
      <c r="S433" s="161"/>
      <c r="T433" s="279"/>
      <c r="U433" s="278"/>
      <c r="V433" s="161"/>
      <c r="W433" s="161"/>
      <c r="X433" s="279"/>
      <c r="Y433" s="277"/>
      <c r="Z433" s="161"/>
      <c r="AA433" s="161"/>
      <c r="AB433" s="279"/>
      <c r="AC433" s="277"/>
      <c r="AD433" s="161"/>
      <c r="AE433" s="161"/>
      <c r="AF433" s="279"/>
      <c r="AG433" s="277"/>
      <c r="AH433" s="161"/>
      <c r="AI433" s="161"/>
      <c r="AJ433" s="279"/>
      <c r="AK433" s="277"/>
      <c r="AL433" s="270"/>
    </row>
    <row r="434" spans="6:38" s="2" customFormat="1">
      <c r="F434" s="161"/>
      <c r="G434" s="161"/>
      <c r="H434" s="277"/>
      <c r="I434" s="278"/>
      <c r="J434" s="161"/>
      <c r="K434" s="161"/>
      <c r="L434" s="279"/>
      <c r="M434" s="278"/>
      <c r="N434" s="161"/>
      <c r="O434" s="161"/>
      <c r="P434" s="279"/>
      <c r="Q434" s="278"/>
      <c r="R434" s="161"/>
      <c r="S434" s="161"/>
      <c r="T434" s="279"/>
      <c r="U434" s="278"/>
      <c r="V434" s="161"/>
      <c r="W434" s="161"/>
      <c r="X434" s="279"/>
      <c r="Y434" s="277"/>
      <c r="Z434" s="161"/>
      <c r="AA434" s="161"/>
      <c r="AB434" s="279"/>
      <c r="AC434" s="277"/>
      <c r="AD434" s="161"/>
      <c r="AE434" s="161"/>
      <c r="AF434" s="279"/>
      <c r="AG434" s="277"/>
      <c r="AH434" s="161"/>
      <c r="AI434" s="161"/>
      <c r="AJ434" s="279"/>
      <c r="AK434" s="277"/>
      <c r="AL434" s="270"/>
    </row>
    <row r="435" spans="6:38" s="2" customFormat="1">
      <c r="F435" s="161"/>
      <c r="G435" s="161"/>
      <c r="H435" s="277"/>
      <c r="I435" s="278"/>
      <c r="J435" s="161"/>
      <c r="K435" s="161"/>
      <c r="L435" s="279"/>
      <c r="M435" s="278"/>
      <c r="N435" s="161"/>
      <c r="O435" s="161"/>
      <c r="P435" s="279"/>
      <c r="Q435" s="278"/>
      <c r="R435" s="161"/>
      <c r="S435" s="161"/>
      <c r="T435" s="279"/>
      <c r="U435" s="278"/>
      <c r="V435" s="161"/>
      <c r="W435" s="161"/>
      <c r="X435" s="279"/>
      <c r="Y435" s="277"/>
      <c r="Z435" s="161"/>
      <c r="AA435" s="161"/>
      <c r="AB435" s="279"/>
      <c r="AC435" s="277"/>
      <c r="AD435" s="161"/>
      <c r="AE435" s="161"/>
      <c r="AF435" s="279"/>
      <c r="AG435" s="277"/>
      <c r="AH435" s="161"/>
      <c r="AI435" s="161"/>
      <c r="AJ435" s="279"/>
      <c r="AK435" s="277"/>
      <c r="AL435" s="270"/>
    </row>
    <row r="436" spans="6:38" s="2" customFormat="1">
      <c r="F436" s="161"/>
      <c r="G436" s="161"/>
      <c r="H436" s="277"/>
      <c r="I436" s="278"/>
      <c r="J436" s="161"/>
      <c r="K436" s="161"/>
      <c r="L436" s="279"/>
      <c r="M436" s="278"/>
      <c r="N436" s="161"/>
      <c r="O436" s="161"/>
      <c r="P436" s="279"/>
      <c r="Q436" s="278"/>
      <c r="R436" s="161"/>
      <c r="S436" s="161"/>
      <c r="T436" s="279"/>
      <c r="U436" s="278"/>
      <c r="V436" s="161"/>
      <c r="W436" s="161"/>
      <c r="X436" s="279"/>
      <c r="Y436" s="277"/>
      <c r="Z436" s="161"/>
      <c r="AA436" s="161"/>
      <c r="AB436" s="279"/>
      <c r="AC436" s="277"/>
      <c r="AD436" s="161"/>
      <c r="AE436" s="161"/>
      <c r="AF436" s="279"/>
      <c r="AG436" s="277"/>
      <c r="AH436" s="161"/>
      <c r="AI436" s="161"/>
      <c r="AJ436" s="279"/>
      <c r="AK436" s="277"/>
      <c r="AL436" s="270"/>
    </row>
    <row r="437" spans="6:38" s="2" customFormat="1">
      <c r="F437" s="161"/>
      <c r="G437" s="161"/>
      <c r="H437" s="277"/>
      <c r="I437" s="278"/>
      <c r="J437" s="161"/>
      <c r="K437" s="161"/>
      <c r="L437" s="279"/>
      <c r="M437" s="278"/>
      <c r="N437" s="161"/>
      <c r="O437" s="161"/>
      <c r="P437" s="279"/>
      <c r="Q437" s="278"/>
      <c r="R437" s="161"/>
      <c r="S437" s="161"/>
      <c r="T437" s="279"/>
      <c r="U437" s="278"/>
      <c r="V437" s="161"/>
      <c r="W437" s="161"/>
      <c r="X437" s="279"/>
      <c r="Y437" s="277"/>
      <c r="Z437" s="161"/>
      <c r="AA437" s="161"/>
      <c r="AB437" s="279"/>
      <c r="AC437" s="277"/>
      <c r="AD437" s="161"/>
      <c r="AE437" s="161"/>
      <c r="AF437" s="279"/>
      <c r="AG437" s="277"/>
      <c r="AH437" s="161"/>
      <c r="AI437" s="161"/>
      <c r="AJ437" s="279"/>
      <c r="AK437" s="277"/>
      <c r="AL437" s="270"/>
    </row>
    <row r="438" spans="6:38" s="2" customFormat="1">
      <c r="F438" s="161"/>
      <c r="G438" s="161"/>
      <c r="H438" s="277"/>
      <c r="I438" s="278"/>
      <c r="J438" s="161"/>
      <c r="K438" s="161"/>
      <c r="L438" s="279"/>
      <c r="M438" s="278"/>
      <c r="N438" s="161"/>
      <c r="O438" s="161"/>
      <c r="P438" s="279"/>
      <c r="Q438" s="278"/>
      <c r="R438" s="161"/>
      <c r="S438" s="161"/>
      <c r="T438" s="279"/>
      <c r="U438" s="278"/>
      <c r="V438" s="161"/>
      <c r="W438" s="161"/>
      <c r="X438" s="279"/>
      <c r="Y438" s="277"/>
      <c r="Z438" s="161"/>
      <c r="AA438" s="161"/>
      <c r="AB438" s="279"/>
      <c r="AC438" s="277"/>
      <c r="AD438" s="161"/>
      <c r="AE438" s="161"/>
      <c r="AF438" s="279"/>
      <c r="AG438" s="277"/>
      <c r="AH438" s="161"/>
      <c r="AI438" s="161"/>
      <c r="AJ438" s="279"/>
      <c r="AK438" s="277"/>
      <c r="AL438" s="270"/>
    </row>
    <row r="439" spans="6:38" s="2" customFormat="1">
      <c r="F439" s="161"/>
      <c r="G439" s="161"/>
      <c r="H439" s="277"/>
      <c r="I439" s="278"/>
      <c r="J439" s="161"/>
      <c r="K439" s="161"/>
      <c r="L439" s="279"/>
      <c r="M439" s="278"/>
      <c r="N439" s="161"/>
      <c r="O439" s="161"/>
      <c r="P439" s="279"/>
      <c r="Q439" s="278"/>
      <c r="R439" s="161"/>
      <c r="S439" s="161"/>
      <c r="T439" s="279"/>
      <c r="U439" s="278"/>
      <c r="V439" s="161"/>
      <c r="W439" s="161"/>
      <c r="X439" s="279"/>
      <c r="Y439" s="277"/>
      <c r="Z439" s="161"/>
      <c r="AA439" s="161"/>
      <c r="AB439" s="279"/>
      <c r="AC439" s="277"/>
      <c r="AD439" s="161"/>
      <c r="AE439" s="161"/>
      <c r="AF439" s="279"/>
      <c r="AG439" s="277"/>
      <c r="AH439" s="161"/>
      <c r="AI439" s="161"/>
      <c r="AJ439" s="279"/>
      <c r="AK439" s="277"/>
      <c r="AL439" s="270"/>
    </row>
    <row r="440" spans="6:38" s="2" customFormat="1">
      <c r="F440" s="161"/>
      <c r="G440" s="161"/>
      <c r="H440" s="277"/>
      <c r="I440" s="278"/>
      <c r="J440" s="161"/>
      <c r="K440" s="161"/>
      <c r="L440" s="279"/>
      <c r="M440" s="278"/>
      <c r="N440" s="161"/>
      <c r="O440" s="161"/>
      <c r="P440" s="279"/>
      <c r="Q440" s="278"/>
      <c r="R440" s="161"/>
      <c r="S440" s="161"/>
      <c r="T440" s="279"/>
      <c r="U440" s="278"/>
      <c r="V440" s="161"/>
      <c r="W440" s="161"/>
      <c r="X440" s="279"/>
      <c r="Y440" s="277"/>
      <c r="Z440" s="161"/>
      <c r="AA440" s="161"/>
      <c r="AB440" s="279"/>
      <c r="AC440" s="277"/>
      <c r="AD440" s="161"/>
      <c r="AE440" s="161"/>
      <c r="AF440" s="279"/>
      <c r="AG440" s="277"/>
      <c r="AH440" s="161"/>
      <c r="AI440" s="161"/>
      <c r="AJ440" s="279"/>
      <c r="AK440" s="277"/>
      <c r="AL440" s="270"/>
    </row>
    <row r="441" spans="6:38" s="2" customFormat="1">
      <c r="F441" s="161"/>
      <c r="G441" s="161"/>
      <c r="H441" s="277"/>
      <c r="I441" s="278"/>
      <c r="J441" s="161"/>
      <c r="K441" s="161"/>
      <c r="L441" s="279"/>
      <c r="M441" s="278"/>
      <c r="N441" s="161"/>
      <c r="O441" s="161"/>
      <c r="P441" s="279"/>
      <c r="Q441" s="278"/>
      <c r="R441" s="161"/>
      <c r="S441" s="161"/>
      <c r="T441" s="279"/>
      <c r="U441" s="278"/>
      <c r="V441" s="161"/>
      <c r="W441" s="161"/>
      <c r="X441" s="279"/>
      <c r="Y441" s="277"/>
      <c r="Z441" s="161"/>
      <c r="AA441" s="161"/>
      <c r="AB441" s="279"/>
      <c r="AC441" s="277"/>
      <c r="AD441" s="161"/>
      <c r="AE441" s="161"/>
      <c r="AF441" s="279"/>
      <c r="AG441" s="277"/>
      <c r="AH441" s="161"/>
      <c r="AI441" s="161"/>
      <c r="AJ441" s="279"/>
      <c r="AK441" s="277"/>
      <c r="AL441" s="270"/>
    </row>
    <row r="442" spans="6:38" s="2" customFormat="1">
      <c r="F442" s="161"/>
      <c r="G442" s="161"/>
      <c r="H442" s="277"/>
      <c r="I442" s="278"/>
      <c r="J442" s="161"/>
      <c r="K442" s="161"/>
      <c r="L442" s="279"/>
      <c r="M442" s="278"/>
      <c r="N442" s="161"/>
      <c r="O442" s="161"/>
      <c r="P442" s="279"/>
      <c r="Q442" s="278"/>
      <c r="R442" s="161"/>
      <c r="S442" s="161"/>
      <c r="T442" s="279"/>
      <c r="U442" s="278"/>
      <c r="V442" s="161"/>
      <c r="W442" s="161"/>
      <c r="X442" s="279"/>
      <c r="Y442" s="277"/>
      <c r="Z442" s="161"/>
      <c r="AA442" s="161"/>
      <c r="AB442" s="279"/>
      <c r="AC442" s="277"/>
      <c r="AD442" s="161"/>
      <c r="AE442" s="161"/>
      <c r="AF442" s="279"/>
      <c r="AG442" s="277"/>
      <c r="AH442" s="161"/>
      <c r="AI442" s="161"/>
      <c r="AJ442" s="279"/>
      <c r="AK442" s="277"/>
      <c r="AL442" s="270"/>
    </row>
    <row r="443" spans="6:38" s="2" customFormat="1">
      <c r="F443" s="161"/>
      <c r="G443" s="161"/>
      <c r="H443" s="277"/>
      <c r="I443" s="278"/>
      <c r="J443" s="161"/>
      <c r="K443" s="161"/>
      <c r="L443" s="279"/>
      <c r="M443" s="278"/>
      <c r="N443" s="161"/>
      <c r="O443" s="161"/>
      <c r="P443" s="279"/>
      <c r="Q443" s="278"/>
      <c r="R443" s="161"/>
      <c r="S443" s="161"/>
      <c r="T443" s="279"/>
      <c r="U443" s="278"/>
      <c r="V443" s="161"/>
      <c r="W443" s="161"/>
      <c r="X443" s="279"/>
      <c r="Y443" s="277"/>
      <c r="Z443" s="161"/>
      <c r="AA443" s="161"/>
      <c r="AB443" s="279"/>
      <c r="AC443" s="277"/>
      <c r="AD443" s="161"/>
      <c r="AE443" s="161"/>
      <c r="AF443" s="279"/>
      <c r="AG443" s="277"/>
      <c r="AH443" s="161"/>
      <c r="AI443" s="161"/>
      <c r="AJ443" s="279"/>
      <c r="AK443" s="277"/>
      <c r="AL443" s="270"/>
    </row>
    <row r="444" spans="6:38" s="2" customFormat="1">
      <c r="F444" s="161"/>
      <c r="G444" s="161"/>
      <c r="H444" s="277"/>
      <c r="I444" s="278"/>
      <c r="J444" s="161"/>
      <c r="K444" s="161"/>
      <c r="L444" s="279"/>
      <c r="M444" s="278"/>
      <c r="N444" s="161"/>
      <c r="O444" s="161"/>
      <c r="P444" s="279"/>
      <c r="Q444" s="278"/>
      <c r="R444" s="161"/>
      <c r="S444" s="161"/>
      <c r="T444" s="279"/>
      <c r="U444" s="278"/>
      <c r="V444" s="161"/>
      <c r="W444" s="161"/>
      <c r="X444" s="279"/>
      <c r="Y444" s="277"/>
      <c r="Z444" s="161"/>
      <c r="AA444" s="161"/>
      <c r="AB444" s="279"/>
      <c r="AC444" s="277"/>
      <c r="AD444" s="161"/>
      <c r="AE444" s="161"/>
      <c r="AF444" s="279"/>
      <c r="AG444" s="277"/>
      <c r="AH444" s="161"/>
      <c r="AI444" s="161"/>
      <c r="AJ444" s="279"/>
      <c r="AK444" s="277"/>
      <c r="AL444" s="270"/>
    </row>
    <row r="445" spans="6:38" s="2" customFormat="1">
      <c r="F445" s="161"/>
      <c r="G445" s="161"/>
      <c r="H445" s="277"/>
      <c r="I445" s="278"/>
      <c r="J445" s="161"/>
      <c r="K445" s="161"/>
      <c r="L445" s="279"/>
      <c r="M445" s="278"/>
      <c r="N445" s="161"/>
      <c r="O445" s="161"/>
      <c r="P445" s="279"/>
      <c r="Q445" s="278"/>
      <c r="R445" s="161"/>
      <c r="S445" s="161"/>
      <c r="T445" s="279"/>
      <c r="U445" s="278"/>
      <c r="V445" s="161"/>
      <c r="W445" s="161"/>
      <c r="X445" s="279"/>
      <c r="Y445" s="277"/>
      <c r="Z445" s="161"/>
      <c r="AA445" s="161"/>
      <c r="AB445" s="279"/>
      <c r="AC445" s="277"/>
      <c r="AD445" s="161"/>
      <c r="AE445" s="161"/>
      <c r="AF445" s="279"/>
      <c r="AG445" s="277"/>
      <c r="AH445" s="161"/>
      <c r="AI445" s="161"/>
      <c r="AJ445" s="279"/>
      <c r="AK445" s="277"/>
      <c r="AL445" s="270"/>
    </row>
    <row r="446" spans="6:38" s="2" customFormat="1">
      <c r="F446" s="161"/>
      <c r="G446" s="161"/>
      <c r="H446" s="277"/>
      <c r="I446" s="278"/>
      <c r="J446" s="161"/>
      <c r="K446" s="161"/>
      <c r="L446" s="279"/>
      <c r="M446" s="278"/>
      <c r="N446" s="161"/>
      <c r="O446" s="161"/>
      <c r="P446" s="279"/>
      <c r="Q446" s="278"/>
      <c r="R446" s="161"/>
      <c r="S446" s="161"/>
      <c r="T446" s="279"/>
      <c r="U446" s="278"/>
      <c r="V446" s="161"/>
      <c r="W446" s="161"/>
      <c r="X446" s="279"/>
      <c r="Y446" s="277"/>
      <c r="Z446" s="161"/>
      <c r="AA446" s="161"/>
      <c r="AB446" s="279"/>
      <c r="AC446" s="277"/>
      <c r="AD446" s="161"/>
      <c r="AE446" s="161"/>
      <c r="AF446" s="279"/>
      <c r="AG446" s="277"/>
      <c r="AH446" s="161"/>
      <c r="AI446" s="161"/>
      <c r="AJ446" s="279"/>
      <c r="AK446" s="277"/>
      <c r="AL446" s="270"/>
    </row>
    <row r="447" spans="6:38" s="2" customFormat="1">
      <c r="F447" s="161"/>
      <c r="G447" s="161"/>
      <c r="H447" s="277"/>
      <c r="I447" s="278"/>
      <c r="J447" s="161"/>
      <c r="K447" s="161"/>
      <c r="L447" s="279"/>
      <c r="M447" s="278"/>
      <c r="N447" s="161"/>
      <c r="O447" s="161"/>
      <c r="P447" s="279"/>
      <c r="Q447" s="278"/>
      <c r="R447" s="161"/>
      <c r="S447" s="161"/>
      <c r="T447" s="279"/>
      <c r="U447" s="278"/>
      <c r="V447" s="161"/>
      <c r="W447" s="161"/>
      <c r="X447" s="279"/>
      <c r="Y447" s="277"/>
      <c r="Z447" s="161"/>
      <c r="AA447" s="161"/>
      <c r="AB447" s="279"/>
      <c r="AC447" s="277"/>
      <c r="AD447" s="161"/>
      <c r="AE447" s="161"/>
      <c r="AF447" s="279"/>
      <c r="AG447" s="277"/>
      <c r="AH447" s="161"/>
      <c r="AI447" s="161"/>
      <c r="AJ447" s="279"/>
      <c r="AK447" s="277"/>
      <c r="AL447" s="270"/>
    </row>
    <row r="448" spans="6:38" s="2" customFormat="1">
      <c r="F448" s="161"/>
      <c r="G448" s="161"/>
      <c r="H448" s="277"/>
      <c r="I448" s="278"/>
      <c r="J448" s="161"/>
      <c r="K448" s="161"/>
      <c r="L448" s="279"/>
      <c r="M448" s="278"/>
      <c r="N448" s="161"/>
      <c r="O448" s="161"/>
      <c r="P448" s="279"/>
      <c r="Q448" s="278"/>
      <c r="R448" s="161"/>
      <c r="S448" s="161"/>
      <c r="T448" s="279"/>
      <c r="U448" s="278"/>
      <c r="V448" s="161"/>
      <c r="W448" s="161"/>
      <c r="X448" s="279"/>
      <c r="Y448" s="277"/>
      <c r="Z448" s="161"/>
      <c r="AA448" s="161"/>
      <c r="AB448" s="279"/>
      <c r="AC448" s="277"/>
      <c r="AD448" s="161"/>
      <c r="AE448" s="161"/>
      <c r="AF448" s="279"/>
      <c r="AG448" s="277"/>
      <c r="AH448" s="161"/>
      <c r="AI448" s="161"/>
      <c r="AJ448" s="279"/>
      <c r="AK448" s="277"/>
      <c r="AL448" s="270"/>
    </row>
    <row r="449" spans="6:38" s="2" customFormat="1">
      <c r="F449" s="161"/>
      <c r="G449" s="161"/>
      <c r="H449" s="277"/>
      <c r="I449" s="278"/>
      <c r="J449" s="161"/>
      <c r="K449" s="161"/>
      <c r="L449" s="279"/>
      <c r="M449" s="278"/>
      <c r="N449" s="161"/>
      <c r="O449" s="161"/>
      <c r="P449" s="279"/>
      <c r="Q449" s="278"/>
      <c r="R449" s="161"/>
      <c r="S449" s="161"/>
      <c r="T449" s="279"/>
      <c r="U449" s="278"/>
      <c r="V449" s="161"/>
      <c r="W449" s="161"/>
      <c r="X449" s="279"/>
      <c r="Y449" s="277"/>
      <c r="Z449" s="161"/>
      <c r="AA449" s="161"/>
      <c r="AB449" s="279"/>
      <c r="AC449" s="277"/>
      <c r="AD449" s="161"/>
      <c r="AE449" s="161"/>
      <c r="AF449" s="279"/>
      <c r="AG449" s="277"/>
      <c r="AH449" s="161"/>
      <c r="AI449" s="161"/>
      <c r="AJ449" s="279"/>
      <c r="AK449" s="277"/>
      <c r="AL449" s="270"/>
    </row>
    <row r="450" spans="6:38" s="2" customFormat="1">
      <c r="F450" s="161"/>
      <c r="G450" s="161"/>
      <c r="H450" s="277"/>
      <c r="I450" s="278"/>
      <c r="J450" s="161"/>
      <c r="K450" s="161"/>
      <c r="L450" s="279"/>
      <c r="M450" s="278"/>
      <c r="N450" s="161"/>
      <c r="O450" s="161"/>
      <c r="P450" s="279"/>
      <c r="Q450" s="278"/>
      <c r="R450" s="161"/>
      <c r="S450" s="161"/>
      <c r="T450" s="279"/>
      <c r="U450" s="278"/>
      <c r="V450" s="161"/>
      <c r="W450" s="161"/>
      <c r="X450" s="279"/>
      <c r="Y450" s="277"/>
      <c r="Z450" s="161"/>
      <c r="AA450" s="161"/>
      <c r="AB450" s="279"/>
      <c r="AC450" s="277"/>
      <c r="AD450" s="161"/>
      <c r="AE450" s="161"/>
      <c r="AF450" s="279"/>
      <c r="AG450" s="277"/>
      <c r="AH450" s="161"/>
      <c r="AI450" s="161"/>
      <c r="AJ450" s="279"/>
      <c r="AK450" s="277"/>
      <c r="AL450" s="270"/>
    </row>
    <row r="451" spans="6:38" s="2" customFormat="1">
      <c r="F451" s="161"/>
      <c r="G451" s="161"/>
      <c r="H451" s="277"/>
      <c r="I451" s="278"/>
      <c r="J451" s="161"/>
      <c r="K451" s="161"/>
      <c r="L451" s="279"/>
      <c r="M451" s="278"/>
      <c r="N451" s="161"/>
      <c r="O451" s="161"/>
      <c r="P451" s="279"/>
      <c r="Q451" s="278"/>
      <c r="R451" s="161"/>
      <c r="S451" s="161"/>
      <c r="T451" s="279"/>
      <c r="U451" s="278"/>
      <c r="V451" s="161"/>
      <c r="W451" s="161"/>
      <c r="X451" s="279"/>
      <c r="Y451" s="277"/>
      <c r="Z451" s="161"/>
      <c r="AA451" s="161"/>
      <c r="AB451" s="279"/>
      <c r="AC451" s="277"/>
      <c r="AD451" s="161"/>
      <c r="AE451" s="161"/>
      <c r="AF451" s="279"/>
      <c r="AG451" s="277"/>
      <c r="AH451" s="161"/>
      <c r="AI451" s="161"/>
      <c r="AJ451" s="279"/>
      <c r="AK451" s="277"/>
      <c r="AL451" s="270"/>
    </row>
    <row r="452" spans="6:38" s="2" customFormat="1">
      <c r="F452" s="161"/>
      <c r="G452" s="161"/>
      <c r="H452" s="277"/>
      <c r="I452" s="278"/>
      <c r="J452" s="161"/>
      <c r="K452" s="161"/>
      <c r="L452" s="279"/>
      <c r="M452" s="278"/>
      <c r="N452" s="161"/>
      <c r="O452" s="161"/>
      <c r="P452" s="279"/>
      <c r="Q452" s="278"/>
      <c r="R452" s="161"/>
      <c r="S452" s="161"/>
      <c r="T452" s="279"/>
      <c r="U452" s="278"/>
      <c r="V452" s="161"/>
      <c r="W452" s="161"/>
      <c r="X452" s="279"/>
      <c r="Y452" s="277"/>
      <c r="Z452" s="161"/>
      <c r="AA452" s="161"/>
      <c r="AB452" s="279"/>
      <c r="AC452" s="277"/>
      <c r="AD452" s="161"/>
      <c r="AE452" s="161"/>
      <c r="AF452" s="279"/>
      <c r="AG452" s="277"/>
      <c r="AH452" s="161"/>
      <c r="AI452" s="161"/>
      <c r="AJ452" s="279"/>
      <c r="AK452" s="277"/>
      <c r="AL452" s="270"/>
    </row>
    <row r="453" spans="6:38" s="2" customFormat="1">
      <c r="F453" s="161"/>
      <c r="G453" s="161"/>
      <c r="H453" s="277"/>
      <c r="I453" s="278"/>
      <c r="J453" s="161"/>
      <c r="K453" s="161"/>
      <c r="L453" s="279"/>
      <c r="M453" s="278"/>
      <c r="N453" s="161"/>
      <c r="O453" s="161"/>
      <c r="P453" s="279"/>
      <c r="Q453" s="278"/>
      <c r="R453" s="161"/>
      <c r="S453" s="161"/>
      <c r="T453" s="279"/>
      <c r="U453" s="278"/>
      <c r="V453" s="161"/>
      <c r="W453" s="161"/>
      <c r="X453" s="279"/>
      <c r="Y453" s="277"/>
      <c r="Z453" s="161"/>
      <c r="AA453" s="161"/>
      <c r="AB453" s="279"/>
      <c r="AC453" s="277"/>
      <c r="AD453" s="161"/>
      <c r="AE453" s="161"/>
      <c r="AF453" s="279"/>
      <c r="AG453" s="277"/>
      <c r="AH453" s="161"/>
      <c r="AI453" s="161"/>
      <c r="AJ453" s="279"/>
      <c r="AK453" s="277"/>
      <c r="AL453" s="270"/>
    </row>
    <row r="454" spans="6:38" s="2" customFormat="1">
      <c r="F454" s="161"/>
      <c r="G454" s="161"/>
      <c r="H454" s="277"/>
      <c r="I454" s="278"/>
      <c r="J454" s="161"/>
      <c r="K454" s="161"/>
      <c r="L454" s="279"/>
      <c r="M454" s="278"/>
      <c r="N454" s="161"/>
      <c r="O454" s="161"/>
      <c r="P454" s="279"/>
      <c r="Q454" s="278"/>
      <c r="R454" s="161"/>
      <c r="S454" s="161"/>
      <c r="T454" s="279"/>
      <c r="U454" s="278"/>
      <c r="V454" s="161"/>
      <c r="W454" s="161"/>
      <c r="X454" s="279"/>
      <c r="Y454" s="277"/>
      <c r="Z454" s="161"/>
      <c r="AA454" s="161"/>
      <c r="AB454" s="279"/>
      <c r="AC454" s="277"/>
      <c r="AD454" s="161"/>
      <c r="AE454" s="161"/>
      <c r="AF454" s="279"/>
      <c r="AG454" s="277"/>
      <c r="AH454" s="161"/>
      <c r="AI454" s="161"/>
      <c r="AJ454" s="279"/>
      <c r="AK454" s="277"/>
      <c r="AL454" s="270"/>
    </row>
    <row r="455" spans="6:38" s="2" customFormat="1">
      <c r="F455" s="161"/>
      <c r="G455" s="161"/>
      <c r="H455" s="277"/>
      <c r="I455" s="278"/>
      <c r="J455" s="161"/>
      <c r="K455" s="161"/>
      <c r="L455" s="279"/>
      <c r="M455" s="278"/>
      <c r="N455" s="161"/>
      <c r="O455" s="161"/>
      <c r="P455" s="279"/>
      <c r="Q455" s="278"/>
      <c r="R455" s="161"/>
      <c r="S455" s="161"/>
      <c r="T455" s="279"/>
      <c r="U455" s="278"/>
      <c r="V455" s="161"/>
      <c r="W455" s="161"/>
      <c r="X455" s="279"/>
      <c r="Y455" s="277"/>
      <c r="Z455" s="161"/>
      <c r="AA455" s="161"/>
      <c r="AB455" s="279"/>
      <c r="AC455" s="277"/>
      <c r="AD455" s="161"/>
      <c r="AE455" s="161"/>
      <c r="AF455" s="279"/>
      <c r="AG455" s="277"/>
      <c r="AH455" s="161"/>
      <c r="AI455" s="161"/>
      <c r="AJ455" s="279"/>
      <c r="AK455" s="277"/>
      <c r="AL455" s="270"/>
    </row>
    <row r="456" spans="6:38" s="2" customFormat="1">
      <c r="F456" s="161"/>
      <c r="G456" s="161"/>
      <c r="H456" s="277"/>
      <c r="I456" s="278"/>
      <c r="J456" s="161"/>
      <c r="K456" s="161"/>
      <c r="L456" s="279"/>
      <c r="M456" s="278"/>
      <c r="N456" s="161"/>
      <c r="O456" s="161"/>
      <c r="P456" s="279"/>
      <c r="Q456" s="278"/>
      <c r="R456" s="161"/>
      <c r="S456" s="161"/>
      <c r="T456" s="279"/>
      <c r="U456" s="278"/>
      <c r="V456" s="161"/>
      <c r="W456" s="161"/>
      <c r="X456" s="279"/>
      <c r="Y456" s="277"/>
      <c r="Z456" s="161"/>
      <c r="AA456" s="161"/>
      <c r="AB456" s="279"/>
      <c r="AC456" s="277"/>
      <c r="AD456" s="161"/>
      <c r="AE456" s="161"/>
      <c r="AF456" s="279"/>
      <c r="AG456" s="277"/>
      <c r="AH456" s="161"/>
      <c r="AI456" s="161"/>
      <c r="AJ456" s="279"/>
      <c r="AK456" s="277"/>
      <c r="AL456" s="270"/>
    </row>
    <row r="457" spans="6:38" s="2" customFormat="1">
      <c r="F457" s="161"/>
      <c r="G457" s="161"/>
      <c r="H457" s="277"/>
      <c r="I457" s="278"/>
      <c r="J457" s="161"/>
      <c r="K457" s="161"/>
      <c r="L457" s="279"/>
      <c r="M457" s="278"/>
      <c r="N457" s="161"/>
      <c r="O457" s="161"/>
      <c r="P457" s="279"/>
      <c r="Q457" s="278"/>
      <c r="R457" s="161"/>
      <c r="S457" s="161"/>
      <c r="T457" s="279"/>
      <c r="U457" s="278"/>
      <c r="V457" s="161"/>
      <c r="W457" s="161"/>
      <c r="X457" s="279"/>
      <c r="Y457" s="277"/>
      <c r="Z457" s="161"/>
      <c r="AA457" s="161"/>
      <c r="AB457" s="279"/>
      <c r="AC457" s="277"/>
      <c r="AD457" s="161"/>
      <c r="AE457" s="161"/>
      <c r="AF457" s="279"/>
      <c r="AG457" s="277"/>
      <c r="AH457" s="161"/>
      <c r="AI457" s="161"/>
      <c r="AJ457" s="279"/>
      <c r="AK457" s="277"/>
      <c r="AL457" s="270"/>
    </row>
    <row r="458" spans="6:38" s="2" customFormat="1">
      <c r="F458" s="161"/>
      <c r="G458" s="161"/>
      <c r="H458" s="277"/>
      <c r="I458" s="278"/>
      <c r="J458" s="161"/>
      <c r="K458" s="161"/>
      <c r="L458" s="279"/>
      <c r="M458" s="278"/>
      <c r="N458" s="161"/>
      <c r="O458" s="161"/>
      <c r="P458" s="279"/>
      <c r="Q458" s="278"/>
      <c r="R458" s="161"/>
      <c r="S458" s="161"/>
      <c r="T458" s="279"/>
      <c r="U458" s="278"/>
      <c r="V458" s="161"/>
      <c r="W458" s="161"/>
      <c r="X458" s="279"/>
      <c r="Y458" s="277"/>
      <c r="Z458" s="161"/>
      <c r="AA458" s="161"/>
      <c r="AB458" s="279"/>
      <c r="AC458" s="277"/>
      <c r="AD458" s="161"/>
      <c r="AE458" s="161"/>
      <c r="AF458" s="279"/>
      <c r="AG458" s="277"/>
      <c r="AH458" s="161"/>
      <c r="AI458" s="161"/>
      <c r="AJ458" s="279"/>
      <c r="AK458" s="277"/>
      <c r="AL458" s="270"/>
    </row>
    <row r="459" spans="6:38" s="2" customFormat="1">
      <c r="F459" s="161"/>
      <c r="G459" s="161"/>
      <c r="H459" s="277"/>
      <c r="I459" s="278"/>
      <c r="J459" s="161"/>
      <c r="K459" s="161"/>
      <c r="L459" s="279"/>
      <c r="M459" s="278"/>
      <c r="N459" s="161"/>
      <c r="O459" s="161"/>
      <c r="P459" s="279"/>
      <c r="Q459" s="278"/>
      <c r="R459" s="161"/>
      <c r="S459" s="161"/>
      <c r="T459" s="279"/>
      <c r="U459" s="278"/>
      <c r="V459" s="161"/>
      <c r="W459" s="161"/>
      <c r="X459" s="279"/>
      <c r="Y459" s="277"/>
      <c r="Z459" s="161"/>
      <c r="AA459" s="161"/>
      <c r="AB459" s="279"/>
      <c r="AC459" s="277"/>
      <c r="AD459" s="161"/>
      <c r="AE459" s="161"/>
      <c r="AF459" s="279"/>
      <c r="AG459" s="277"/>
      <c r="AH459" s="161"/>
      <c r="AI459" s="161"/>
      <c r="AJ459" s="279"/>
      <c r="AK459" s="277"/>
      <c r="AL459" s="270"/>
    </row>
    <row r="460" spans="6:38" s="2" customFormat="1">
      <c r="F460" s="161"/>
      <c r="G460" s="161"/>
      <c r="H460" s="277"/>
      <c r="I460" s="278"/>
      <c r="J460" s="161"/>
      <c r="K460" s="161"/>
      <c r="L460" s="279"/>
      <c r="M460" s="278"/>
      <c r="N460" s="161"/>
      <c r="O460" s="161"/>
      <c r="P460" s="279"/>
      <c r="Q460" s="278"/>
      <c r="R460" s="161"/>
      <c r="S460" s="161"/>
      <c r="T460" s="279"/>
      <c r="U460" s="278"/>
      <c r="V460" s="161"/>
      <c r="W460" s="161"/>
      <c r="X460" s="279"/>
      <c r="Y460" s="277"/>
      <c r="Z460" s="161"/>
      <c r="AA460" s="161"/>
      <c r="AB460" s="279"/>
      <c r="AC460" s="277"/>
      <c r="AD460" s="161"/>
      <c r="AE460" s="161"/>
      <c r="AF460" s="279"/>
      <c r="AG460" s="277"/>
      <c r="AH460" s="161"/>
      <c r="AI460" s="161"/>
      <c r="AJ460" s="279"/>
      <c r="AK460" s="277"/>
      <c r="AL460" s="270"/>
    </row>
    <row r="461" spans="6:38" s="2" customFormat="1">
      <c r="F461" s="161"/>
      <c r="G461" s="161"/>
      <c r="H461" s="277"/>
      <c r="I461" s="278"/>
      <c r="J461" s="161"/>
      <c r="K461" s="161"/>
      <c r="L461" s="279"/>
      <c r="M461" s="278"/>
      <c r="N461" s="161"/>
      <c r="O461" s="161"/>
      <c r="P461" s="279"/>
      <c r="Q461" s="278"/>
      <c r="R461" s="161"/>
      <c r="S461" s="161"/>
      <c r="T461" s="279"/>
      <c r="U461" s="278"/>
      <c r="V461" s="161"/>
      <c r="W461" s="161"/>
      <c r="X461" s="279"/>
      <c r="Y461" s="277"/>
      <c r="Z461" s="161"/>
      <c r="AA461" s="161"/>
      <c r="AB461" s="279"/>
      <c r="AC461" s="277"/>
      <c r="AD461" s="161"/>
      <c r="AE461" s="161"/>
      <c r="AF461" s="279"/>
      <c r="AG461" s="277"/>
      <c r="AH461" s="161"/>
      <c r="AI461" s="161"/>
      <c r="AJ461" s="279"/>
      <c r="AK461" s="277"/>
      <c r="AL461" s="270"/>
    </row>
    <row r="462" spans="6:38" s="2" customFormat="1">
      <c r="F462" s="161"/>
      <c r="G462" s="161"/>
      <c r="H462" s="277"/>
      <c r="I462" s="278"/>
      <c r="J462" s="161"/>
      <c r="K462" s="161"/>
      <c r="L462" s="279"/>
      <c r="M462" s="278"/>
      <c r="N462" s="161"/>
      <c r="O462" s="161"/>
      <c r="P462" s="279"/>
      <c r="Q462" s="278"/>
      <c r="R462" s="161"/>
      <c r="S462" s="161"/>
      <c r="T462" s="279"/>
      <c r="U462" s="278"/>
      <c r="V462" s="161"/>
      <c r="W462" s="161"/>
      <c r="X462" s="279"/>
      <c r="Y462" s="277"/>
      <c r="Z462" s="161"/>
      <c r="AA462" s="161"/>
      <c r="AB462" s="279"/>
      <c r="AC462" s="277"/>
      <c r="AD462" s="161"/>
      <c r="AE462" s="161"/>
      <c r="AF462" s="279"/>
      <c r="AG462" s="277"/>
      <c r="AH462" s="161"/>
      <c r="AI462" s="161"/>
      <c r="AJ462" s="279"/>
      <c r="AK462" s="277"/>
      <c r="AL462" s="270"/>
    </row>
    <row r="463" spans="6:38" s="2" customFormat="1">
      <c r="F463" s="161"/>
      <c r="G463" s="161"/>
      <c r="H463" s="277"/>
      <c r="I463" s="278"/>
      <c r="J463" s="161"/>
      <c r="K463" s="161"/>
      <c r="L463" s="279"/>
      <c r="M463" s="278"/>
      <c r="N463" s="161"/>
      <c r="O463" s="161"/>
      <c r="P463" s="279"/>
      <c r="Q463" s="278"/>
      <c r="R463" s="161"/>
      <c r="S463" s="161"/>
      <c r="T463" s="279"/>
      <c r="U463" s="278"/>
      <c r="V463" s="161"/>
      <c r="W463" s="161"/>
      <c r="X463" s="279"/>
      <c r="Y463" s="277"/>
      <c r="Z463" s="161"/>
      <c r="AA463" s="161"/>
      <c r="AB463" s="279"/>
      <c r="AC463" s="277"/>
      <c r="AD463" s="161"/>
      <c r="AE463" s="161"/>
      <c r="AF463" s="279"/>
      <c r="AG463" s="277"/>
      <c r="AH463" s="161"/>
      <c r="AI463" s="161"/>
      <c r="AJ463" s="279"/>
      <c r="AK463" s="277"/>
      <c r="AL463" s="270"/>
    </row>
    <row r="464" spans="6:38" s="2" customFormat="1">
      <c r="F464" s="161"/>
      <c r="G464" s="161"/>
      <c r="H464" s="277"/>
      <c r="I464" s="278"/>
      <c r="J464" s="161"/>
      <c r="K464" s="161"/>
      <c r="L464" s="279"/>
      <c r="M464" s="278"/>
      <c r="N464" s="161"/>
      <c r="O464" s="161"/>
      <c r="P464" s="279"/>
      <c r="Q464" s="278"/>
      <c r="R464" s="161"/>
      <c r="S464" s="161"/>
      <c r="T464" s="279"/>
      <c r="U464" s="278"/>
      <c r="V464" s="161"/>
      <c r="W464" s="161"/>
      <c r="X464" s="279"/>
      <c r="Y464" s="277"/>
      <c r="Z464" s="161"/>
      <c r="AA464" s="161"/>
      <c r="AB464" s="279"/>
      <c r="AC464" s="277"/>
      <c r="AD464" s="161"/>
      <c r="AE464" s="161"/>
      <c r="AF464" s="279"/>
      <c r="AG464" s="277"/>
      <c r="AH464" s="161"/>
      <c r="AI464" s="161"/>
      <c r="AJ464" s="279"/>
      <c r="AK464" s="277"/>
      <c r="AL464" s="270"/>
    </row>
    <row r="465" spans="6:38" s="2" customFormat="1">
      <c r="F465" s="161"/>
      <c r="G465" s="161"/>
      <c r="H465" s="277"/>
      <c r="I465" s="278"/>
      <c r="J465" s="161"/>
      <c r="K465" s="161"/>
      <c r="L465" s="279"/>
      <c r="M465" s="278"/>
      <c r="N465" s="161"/>
      <c r="O465" s="161"/>
      <c r="P465" s="279"/>
      <c r="Q465" s="278"/>
      <c r="R465" s="161"/>
      <c r="S465" s="161"/>
      <c r="T465" s="279"/>
      <c r="U465" s="278"/>
      <c r="V465" s="161"/>
      <c r="W465" s="161"/>
      <c r="X465" s="279"/>
      <c r="Y465" s="277"/>
      <c r="Z465" s="161"/>
      <c r="AA465" s="161"/>
      <c r="AB465" s="279"/>
      <c r="AC465" s="277"/>
      <c r="AD465" s="161"/>
      <c r="AE465" s="161"/>
      <c r="AF465" s="279"/>
      <c r="AG465" s="277"/>
      <c r="AH465" s="161"/>
      <c r="AI465" s="161"/>
      <c r="AJ465" s="279"/>
      <c r="AK465" s="277"/>
      <c r="AL465" s="270"/>
    </row>
    <row r="466" spans="6:38" s="2" customFormat="1">
      <c r="F466" s="161"/>
      <c r="G466" s="161"/>
      <c r="H466" s="277"/>
      <c r="I466" s="278"/>
      <c r="J466" s="161"/>
      <c r="K466" s="161"/>
      <c r="L466" s="279"/>
      <c r="M466" s="278"/>
      <c r="N466" s="161"/>
      <c r="O466" s="161"/>
      <c r="P466" s="279"/>
      <c r="Q466" s="278"/>
      <c r="R466" s="161"/>
      <c r="S466" s="161"/>
      <c r="T466" s="279"/>
      <c r="U466" s="278"/>
      <c r="V466" s="161"/>
      <c r="W466" s="161"/>
      <c r="X466" s="279"/>
      <c r="Y466" s="277"/>
      <c r="Z466" s="161"/>
      <c r="AA466" s="161"/>
      <c r="AB466" s="279"/>
      <c r="AC466" s="277"/>
      <c r="AD466" s="161"/>
      <c r="AE466" s="161"/>
      <c r="AF466" s="279"/>
      <c r="AG466" s="277"/>
      <c r="AH466" s="161"/>
      <c r="AI466" s="161"/>
      <c r="AJ466" s="279"/>
      <c r="AK466" s="277"/>
      <c r="AL466" s="270"/>
    </row>
    <row r="467" spans="6:38" s="2" customFormat="1">
      <c r="F467" s="161"/>
      <c r="G467" s="161"/>
      <c r="H467" s="277"/>
      <c r="I467" s="278"/>
      <c r="J467" s="161"/>
      <c r="K467" s="161"/>
      <c r="L467" s="279"/>
      <c r="M467" s="278"/>
      <c r="N467" s="161"/>
      <c r="O467" s="161"/>
      <c r="P467" s="279"/>
      <c r="Q467" s="278"/>
      <c r="R467" s="161"/>
      <c r="S467" s="161"/>
      <c r="T467" s="279"/>
      <c r="U467" s="278"/>
      <c r="V467" s="161"/>
      <c r="W467" s="161"/>
      <c r="X467" s="279"/>
      <c r="Y467" s="277"/>
      <c r="Z467" s="161"/>
      <c r="AA467" s="161"/>
      <c r="AB467" s="279"/>
      <c r="AC467" s="277"/>
      <c r="AD467" s="161"/>
      <c r="AE467" s="161"/>
      <c r="AF467" s="279"/>
      <c r="AG467" s="277"/>
      <c r="AH467" s="161"/>
      <c r="AI467" s="161"/>
      <c r="AJ467" s="279"/>
      <c r="AK467" s="277"/>
      <c r="AL467" s="270"/>
    </row>
    <row r="468" spans="6:38" s="2" customFormat="1">
      <c r="F468" s="161"/>
      <c r="G468" s="161"/>
      <c r="H468" s="277"/>
      <c r="I468" s="278"/>
      <c r="J468" s="161"/>
      <c r="K468" s="161"/>
      <c r="L468" s="279"/>
      <c r="M468" s="278"/>
      <c r="N468" s="161"/>
      <c r="O468" s="161"/>
      <c r="P468" s="279"/>
      <c r="Q468" s="278"/>
      <c r="R468" s="161"/>
      <c r="S468" s="161"/>
      <c r="T468" s="279"/>
      <c r="U468" s="278"/>
      <c r="V468" s="161"/>
      <c r="W468" s="161"/>
      <c r="X468" s="279"/>
      <c r="Y468" s="277"/>
      <c r="Z468" s="161"/>
      <c r="AA468" s="161"/>
      <c r="AB468" s="279"/>
      <c r="AC468" s="277"/>
      <c r="AD468" s="161"/>
      <c r="AE468" s="161"/>
      <c r="AF468" s="279"/>
      <c r="AG468" s="277"/>
      <c r="AH468" s="161"/>
      <c r="AI468" s="161"/>
      <c r="AJ468" s="279"/>
      <c r="AK468" s="277"/>
      <c r="AL468" s="270"/>
    </row>
    <row r="469" spans="6:38" s="2" customFormat="1">
      <c r="F469" s="161"/>
      <c r="G469" s="161"/>
      <c r="H469" s="277"/>
      <c r="I469" s="278"/>
      <c r="J469" s="161"/>
      <c r="K469" s="161"/>
      <c r="L469" s="279"/>
      <c r="M469" s="278"/>
      <c r="N469" s="161"/>
      <c r="O469" s="161"/>
      <c r="P469" s="279"/>
      <c r="Q469" s="278"/>
      <c r="R469" s="161"/>
      <c r="S469" s="161"/>
      <c r="T469" s="279"/>
      <c r="U469" s="278"/>
      <c r="V469" s="161"/>
      <c r="W469" s="161"/>
      <c r="X469" s="279"/>
      <c r="Y469" s="277"/>
      <c r="Z469" s="161"/>
      <c r="AA469" s="161"/>
      <c r="AB469" s="279"/>
      <c r="AC469" s="277"/>
      <c r="AD469" s="161"/>
      <c r="AE469" s="161"/>
      <c r="AF469" s="279"/>
      <c r="AG469" s="277"/>
      <c r="AH469" s="161"/>
      <c r="AI469" s="161"/>
      <c r="AJ469" s="279"/>
      <c r="AK469" s="277"/>
      <c r="AL469" s="270"/>
    </row>
    <row r="470" spans="6:38" s="2" customFormat="1">
      <c r="F470" s="161"/>
      <c r="G470" s="161"/>
      <c r="H470" s="277"/>
      <c r="I470" s="278"/>
      <c r="J470" s="161"/>
      <c r="K470" s="161"/>
      <c r="L470" s="279"/>
      <c r="M470" s="278"/>
      <c r="N470" s="161"/>
      <c r="O470" s="161"/>
      <c r="P470" s="279"/>
      <c r="Q470" s="278"/>
      <c r="R470" s="161"/>
      <c r="S470" s="161"/>
      <c r="T470" s="279"/>
      <c r="U470" s="278"/>
      <c r="V470" s="161"/>
      <c r="W470" s="161"/>
      <c r="X470" s="279"/>
      <c r="Y470" s="277"/>
      <c r="Z470" s="161"/>
      <c r="AA470" s="161"/>
      <c r="AB470" s="279"/>
      <c r="AC470" s="277"/>
      <c r="AD470" s="161"/>
      <c r="AE470" s="161"/>
      <c r="AF470" s="279"/>
      <c r="AG470" s="277"/>
      <c r="AH470" s="161"/>
      <c r="AI470" s="161"/>
      <c r="AJ470" s="279"/>
      <c r="AK470" s="277"/>
      <c r="AL470" s="270"/>
    </row>
    <row r="471" spans="6:38" s="2" customFormat="1">
      <c r="F471" s="161"/>
      <c r="G471" s="161"/>
      <c r="H471" s="277"/>
      <c r="I471" s="278"/>
      <c r="J471" s="161"/>
      <c r="K471" s="161"/>
      <c r="L471" s="279"/>
      <c r="M471" s="278"/>
      <c r="N471" s="161"/>
      <c r="O471" s="161"/>
      <c r="P471" s="279"/>
      <c r="Q471" s="278"/>
      <c r="R471" s="161"/>
      <c r="S471" s="161"/>
      <c r="T471" s="279"/>
      <c r="U471" s="278"/>
      <c r="V471" s="161"/>
      <c r="W471" s="161"/>
      <c r="X471" s="279"/>
      <c r="Y471" s="277"/>
      <c r="Z471" s="161"/>
      <c r="AA471" s="161"/>
      <c r="AB471" s="279"/>
      <c r="AC471" s="277"/>
      <c r="AD471" s="161"/>
      <c r="AE471" s="161"/>
      <c r="AF471" s="279"/>
      <c r="AG471" s="277"/>
      <c r="AH471" s="161"/>
      <c r="AI471" s="161"/>
      <c r="AJ471" s="279"/>
      <c r="AK471" s="277"/>
      <c r="AL471" s="270"/>
    </row>
    <row r="472" spans="6:38" s="2" customFormat="1">
      <c r="F472" s="161"/>
      <c r="G472" s="161"/>
      <c r="H472" s="277"/>
      <c r="I472" s="278"/>
      <c r="J472" s="161"/>
      <c r="K472" s="161"/>
      <c r="L472" s="279"/>
      <c r="M472" s="278"/>
      <c r="N472" s="161"/>
      <c r="O472" s="161"/>
      <c r="P472" s="279"/>
      <c r="Q472" s="278"/>
      <c r="R472" s="161"/>
      <c r="S472" s="161"/>
      <c r="T472" s="279"/>
      <c r="U472" s="278"/>
      <c r="V472" s="161"/>
      <c r="W472" s="161"/>
      <c r="X472" s="279"/>
      <c r="Y472" s="277"/>
      <c r="Z472" s="161"/>
      <c r="AA472" s="161"/>
      <c r="AB472" s="279"/>
      <c r="AC472" s="277"/>
      <c r="AD472" s="161"/>
      <c r="AE472" s="161"/>
      <c r="AF472" s="279"/>
      <c r="AG472" s="277"/>
      <c r="AH472" s="161"/>
      <c r="AI472" s="161"/>
      <c r="AJ472" s="279"/>
      <c r="AK472" s="277"/>
      <c r="AL472" s="270"/>
    </row>
    <row r="473" spans="6:38" s="2" customFormat="1">
      <c r="F473" s="161"/>
      <c r="G473" s="161"/>
      <c r="H473" s="277"/>
      <c r="I473" s="278"/>
      <c r="J473" s="161"/>
      <c r="K473" s="161"/>
      <c r="L473" s="279"/>
      <c r="M473" s="278"/>
      <c r="N473" s="161"/>
      <c r="O473" s="161"/>
      <c r="P473" s="279"/>
      <c r="Q473" s="278"/>
      <c r="R473" s="161"/>
      <c r="S473" s="161"/>
      <c r="T473" s="279"/>
      <c r="U473" s="278"/>
      <c r="V473" s="161"/>
      <c r="W473" s="161"/>
      <c r="X473" s="279"/>
      <c r="Y473" s="277"/>
      <c r="Z473" s="161"/>
      <c r="AA473" s="161"/>
      <c r="AB473" s="279"/>
      <c r="AC473" s="277"/>
      <c r="AD473" s="161"/>
      <c r="AE473" s="161"/>
      <c r="AF473" s="279"/>
      <c r="AG473" s="277"/>
      <c r="AH473" s="161"/>
      <c r="AI473" s="161"/>
      <c r="AJ473" s="279"/>
      <c r="AK473" s="277"/>
      <c r="AL473" s="270"/>
    </row>
    <row r="474" spans="6:38" s="2" customFormat="1">
      <c r="F474" s="161"/>
      <c r="G474" s="161"/>
      <c r="H474" s="277"/>
      <c r="I474" s="278"/>
      <c r="J474" s="161"/>
      <c r="K474" s="161"/>
      <c r="L474" s="279"/>
      <c r="M474" s="278"/>
      <c r="N474" s="161"/>
      <c r="O474" s="161"/>
      <c r="P474" s="279"/>
      <c r="Q474" s="278"/>
      <c r="R474" s="161"/>
      <c r="S474" s="161"/>
      <c r="T474" s="279"/>
      <c r="U474" s="278"/>
      <c r="V474" s="161"/>
      <c r="W474" s="161"/>
      <c r="X474" s="279"/>
      <c r="Y474" s="277"/>
      <c r="Z474" s="161"/>
      <c r="AA474" s="161"/>
      <c r="AB474" s="279"/>
      <c r="AC474" s="277"/>
      <c r="AD474" s="161"/>
      <c r="AE474" s="161"/>
      <c r="AF474" s="279"/>
      <c r="AG474" s="277"/>
      <c r="AH474" s="161"/>
      <c r="AI474" s="161"/>
      <c r="AJ474" s="279"/>
      <c r="AK474" s="277"/>
      <c r="AL474" s="270"/>
    </row>
    <row r="475" spans="6:38" s="2" customFormat="1">
      <c r="F475" s="161"/>
      <c r="G475" s="161"/>
      <c r="H475" s="277"/>
      <c r="I475" s="278"/>
      <c r="J475" s="161"/>
      <c r="K475" s="161"/>
      <c r="L475" s="279"/>
      <c r="M475" s="278"/>
      <c r="N475" s="161"/>
      <c r="O475" s="161"/>
      <c r="P475" s="279"/>
      <c r="Q475" s="278"/>
      <c r="R475" s="161"/>
      <c r="S475" s="161"/>
      <c r="T475" s="279"/>
      <c r="U475" s="278"/>
      <c r="V475" s="161"/>
      <c r="W475" s="161"/>
      <c r="X475" s="279"/>
      <c r="Y475" s="277"/>
      <c r="Z475" s="161"/>
      <c r="AA475" s="161"/>
      <c r="AB475" s="279"/>
      <c r="AC475" s="277"/>
      <c r="AD475" s="161"/>
      <c r="AE475" s="161"/>
      <c r="AF475" s="279"/>
      <c r="AG475" s="277"/>
      <c r="AH475" s="161"/>
      <c r="AI475" s="161"/>
      <c r="AJ475" s="279"/>
      <c r="AK475" s="277"/>
      <c r="AL475" s="270"/>
    </row>
    <row r="476" spans="6:38" s="2" customFormat="1">
      <c r="F476" s="161"/>
      <c r="G476" s="161"/>
      <c r="H476" s="277"/>
      <c r="I476" s="278"/>
      <c r="J476" s="161"/>
      <c r="K476" s="161"/>
      <c r="L476" s="279"/>
      <c r="M476" s="278"/>
      <c r="N476" s="161"/>
      <c r="O476" s="161"/>
      <c r="P476" s="279"/>
      <c r="Q476" s="278"/>
      <c r="R476" s="161"/>
      <c r="S476" s="161"/>
      <c r="T476" s="279"/>
      <c r="U476" s="278"/>
      <c r="V476" s="161"/>
      <c r="W476" s="161"/>
      <c r="X476" s="279"/>
      <c r="Y476" s="277"/>
      <c r="Z476" s="161"/>
      <c r="AA476" s="161"/>
      <c r="AB476" s="279"/>
      <c r="AC476" s="277"/>
      <c r="AD476" s="161"/>
      <c r="AE476" s="161"/>
      <c r="AF476" s="279"/>
      <c r="AG476" s="277"/>
      <c r="AH476" s="161"/>
      <c r="AI476" s="161"/>
      <c r="AJ476" s="279"/>
      <c r="AK476" s="277"/>
      <c r="AL476" s="270"/>
    </row>
    <row r="477" spans="6:38" s="2" customFormat="1">
      <c r="F477" s="161"/>
      <c r="G477" s="161"/>
      <c r="H477" s="277"/>
      <c r="I477" s="278"/>
      <c r="J477" s="161"/>
      <c r="K477" s="161"/>
      <c r="L477" s="279"/>
      <c r="M477" s="278"/>
      <c r="N477" s="161"/>
      <c r="O477" s="161"/>
      <c r="P477" s="279"/>
      <c r="Q477" s="278"/>
      <c r="R477" s="161"/>
      <c r="S477" s="161"/>
      <c r="T477" s="279"/>
      <c r="U477" s="278"/>
      <c r="V477" s="161"/>
      <c r="W477" s="161"/>
      <c r="X477" s="279"/>
      <c r="Y477" s="277"/>
      <c r="Z477" s="161"/>
      <c r="AA477" s="161"/>
      <c r="AB477" s="279"/>
      <c r="AC477" s="277"/>
      <c r="AD477" s="161"/>
      <c r="AE477" s="161"/>
      <c r="AF477" s="279"/>
      <c r="AG477" s="277"/>
      <c r="AH477" s="161"/>
      <c r="AI477" s="161"/>
      <c r="AJ477" s="279"/>
      <c r="AK477" s="277"/>
      <c r="AL477" s="270"/>
    </row>
    <row r="478" spans="6:38" s="2" customFormat="1">
      <c r="F478" s="161"/>
      <c r="G478" s="161"/>
      <c r="H478" s="277"/>
      <c r="I478" s="278"/>
      <c r="J478" s="161"/>
      <c r="K478" s="161"/>
      <c r="L478" s="279"/>
      <c r="M478" s="278"/>
      <c r="N478" s="161"/>
      <c r="O478" s="161"/>
      <c r="P478" s="279"/>
      <c r="Q478" s="278"/>
      <c r="R478" s="161"/>
      <c r="S478" s="161"/>
      <c r="T478" s="279"/>
      <c r="U478" s="278"/>
      <c r="V478" s="161"/>
      <c r="W478" s="161"/>
      <c r="X478" s="279"/>
      <c r="Y478" s="277"/>
      <c r="Z478" s="161"/>
      <c r="AA478" s="161"/>
      <c r="AB478" s="279"/>
      <c r="AC478" s="277"/>
      <c r="AD478" s="161"/>
      <c r="AE478" s="161"/>
      <c r="AF478" s="279"/>
      <c r="AG478" s="277"/>
      <c r="AH478" s="161"/>
      <c r="AI478" s="161"/>
      <c r="AJ478" s="279"/>
      <c r="AK478" s="277"/>
      <c r="AL478" s="270"/>
    </row>
    <row r="479" spans="6:38" s="2" customFormat="1">
      <c r="F479" s="161"/>
      <c r="G479" s="161"/>
      <c r="H479" s="277"/>
      <c r="I479" s="278"/>
      <c r="J479" s="161"/>
      <c r="K479" s="161"/>
      <c r="L479" s="279"/>
      <c r="M479" s="278"/>
      <c r="N479" s="161"/>
      <c r="O479" s="161"/>
      <c r="P479" s="279"/>
      <c r="Q479" s="278"/>
      <c r="R479" s="161"/>
      <c r="S479" s="161"/>
      <c r="T479" s="279"/>
      <c r="U479" s="278"/>
      <c r="V479" s="161"/>
      <c r="W479" s="161"/>
      <c r="X479" s="279"/>
      <c r="Y479" s="277"/>
      <c r="Z479" s="161"/>
      <c r="AA479" s="161"/>
      <c r="AB479" s="279"/>
      <c r="AC479" s="277"/>
      <c r="AD479" s="161"/>
      <c r="AE479" s="161"/>
      <c r="AF479" s="279"/>
      <c r="AG479" s="277"/>
      <c r="AH479" s="161"/>
      <c r="AI479" s="161"/>
      <c r="AJ479" s="279"/>
      <c r="AK479" s="277"/>
      <c r="AL479" s="270"/>
    </row>
    <row r="480" spans="6:38" s="2" customFormat="1">
      <c r="F480" s="161"/>
      <c r="G480" s="161"/>
      <c r="H480" s="277"/>
      <c r="I480" s="278"/>
      <c r="J480" s="161"/>
      <c r="K480" s="161"/>
      <c r="L480" s="279"/>
      <c r="M480" s="278"/>
      <c r="N480" s="161"/>
      <c r="O480" s="161"/>
      <c r="P480" s="279"/>
      <c r="Q480" s="278"/>
      <c r="R480" s="161"/>
      <c r="S480" s="161"/>
      <c r="T480" s="279"/>
      <c r="U480" s="278"/>
      <c r="V480" s="161"/>
      <c r="W480" s="161"/>
      <c r="X480" s="279"/>
      <c r="Y480" s="277"/>
      <c r="Z480" s="161"/>
      <c r="AA480" s="161"/>
      <c r="AB480" s="279"/>
      <c r="AC480" s="277"/>
      <c r="AD480" s="161"/>
      <c r="AE480" s="161"/>
      <c r="AF480" s="279"/>
      <c r="AG480" s="277"/>
      <c r="AH480" s="161"/>
      <c r="AI480" s="161"/>
      <c r="AJ480" s="279"/>
      <c r="AK480" s="277"/>
      <c r="AL480" s="270"/>
    </row>
    <row r="481" spans="6:38" s="2" customFormat="1">
      <c r="F481" s="161"/>
      <c r="G481" s="161"/>
      <c r="H481" s="277"/>
      <c r="I481" s="278"/>
      <c r="J481" s="161"/>
      <c r="K481" s="161"/>
      <c r="L481" s="279"/>
      <c r="M481" s="278"/>
      <c r="N481" s="161"/>
      <c r="O481" s="161"/>
      <c r="P481" s="279"/>
      <c r="Q481" s="278"/>
      <c r="R481" s="161"/>
      <c r="S481" s="161"/>
      <c r="T481" s="279"/>
      <c r="U481" s="278"/>
      <c r="V481" s="161"/>
      <c r="W481" s="161"/>
      <c r="X481" s="279"/>
      <c r="Y481" s="277"/>
      <c r="Z481" s="161"/>
      <c r="AA481" s="161"/>
      <c r="AB481" s="279"/>
      <c r="AC481" s="277"/>
      <c r="AD481" s="161"/>
      <c r="AE481" s="161"/>
      <c r="AF481" s="279"/>
      <c r="AG481" s="277"/>
      <c r="AH481" s="161"/>
      <c r="AI481" s="161"/>
      <c r="AJ481" s="279"/>
      <c r="AK481" s="277"/>
      <c r="AL481" s="270"/>
    </row>
    <row r="482" spans="6:38" s="2" customFormat="1">
      <c r="F482" s="161"/>
      <c r="G482" s="161"/>
      <c r="H482" s="277"/>
      <c r="I482" s="278"/>
      <c r="J482" s="161"/>
      <c r="K482" s="161"/>
      <c r="L482" s="279"/>
      <c r="M482" s="278"/>
      <c r="N482" s="161"/>
      <c r="O482" s="161"/>
      <c r="P482" s="279"/>
      <c r="Q482" s="278"/>
      <c r="R482" s="161"/>
      <c r="S482" s="161"/>
      <c r="T482" s="279"/>
      <c r="U482" s="278"/>
      <c r="V482" s="161"/>
      <c r="W482" s="161"/>
      <c r="X482" s="279"/>
      <c r="Y482" s="277"/>
      <c r="Z482" s="161"/>
      <c r="AA482" s="161"/>
      <c r="AB482" s="279"/>
      <c r="AC482" s="277"/>
      <c r="AD482" s="161"/>
      <c r="AE482" s="161"/>
      <c r="AF482" s="279"/>
      <c r="AG482" s="277"/>
      <c r="AH482" s="161"/>
      <c r="AI482" s="161"/>
      <c r="AJ482" s="279"/>
      <c r="AK482" s="277"/>
      <c r="AL482" s="270"/>
    </row>
    <row r="483" spans="6:38" s="2" customFormat="1">
      <c r="F483" s="161"/>
      <c r="G483" s="161"/>
      <c r="H483" s="277"/>
      <c r="I483" s="278"/>
      <c r="J483" s="161"/>
      <c r="K483" s="161"/>
      <c r="L483" s="279"/>
      <c r="M483" s="278"/>
      <c r="N483" s="161"/>
      <c r="O483" s="161"/>
      <c r="P483" s="279"/>
      <c r="Q483" s="278"/>
      <c r="R483" s="161"/>
      <c r="S483" s="161"/>
      <c r="T483" s="279"/>
      <c r="U483" s="278"/>
      <c r="V483" s="161"/>
      <c r="W483" s="161"/>
      <c r="X483" s="279"/>
      <c r="Y483" s="277"/>
      <c r="Z483" s="161"/>
      <c r="AA483" s="161"/>
      <c r="AB483" s="279"/>
      <c r="AC483" s="277"/>
      <c r="AD483" s="161"/>
      <c r="AE483" s="161"/>
      <c r="AF483" s="279"/>
      <c r="AG483" s="277"/>
      <c r="AH483" s="161"/>
      <c r="AI483" s="161"/>
      <c r="AJ483" s="279"/>
      <c r="AK483" s="277"/>
      <c r="AL483" s="270"/>
    </row>
    <row r="484" spans="6:38" s="2" customFormat="1">
      <c r="F484" s="161"/>
      <c r="G484" s="161"/>
      <c r="H484" s="277"/>
      <c r="I484" s="278"/>
      <c r="J484" s="161"/>
      <c r="K484" s="161"/>
      <c r="L484" s="279"/>
      <c r="M484" s="278"/>
      <c r="N484" s="161"/>
      <c r="O484" s="161"/>
      <c r="P484" s="279"/>
      <c r="Q484" s="278"/>
      <c r="R484" s="161"/>
      <c r="S484" s="161"/>
      <c r="T484" s="279"/>
      <c r="U484" s="278"/>
      <c r="V484" s="161"/>
      <c r="W484" s="161"/>
      <c r="X484" s="279"/>
      <c r="Y484" s="277"/>
      <c r="Z484" s="161"/>
      <c r="AA484" s="161"/>
      <c r="AB484" s="279"/>
      <c r="AC484" s="277"/>
      <c r="AD484" s="161"/>
      <c r="AE484" s="161"/>
      <c r="AF484" s="279"/>
      <c r="AG484" s="277"/>
      <c r="AH484" s="161"/>
      <c r="AI484" s="161"/>
      <c r="AJ484" s="279"/>
      <c r="AK484" s="277"/>
      <c r="AL484" s="270"/>
    </row>
    <row r="485" spans="6:38" s="2" customFormat="1">
      <c r="F485" s="161"/>
      <c r="G485" s="161"/>
      <c r="H485" s="277"/>
      <c r="I485" s="278"/>
      <c r="J485" s="161"/>
      <c r="K485" s="161"/>
      <c r="L485" s="279"/>
      <c r="M485" s="278"/>
      <c r="N485" s="161"/>
      <c r="O485" s="161"/>
      <c r="P485" s="279"/>
      <c r="Q485" s="278"/>
      <c r="R485" s="161"/>
      <c r="S485" s="161"/>
      <c r="T485" s="279"/>
      <c r="U485" s="278"/>
      <c r="V485" s="161"/>
      <c r="W485" s="161"/>
      <c r="X485" s="279"/>
      <c r="Y485" s="277"/>
      <c r="Z485" s="161"/>
      <c r="AA485" s="161"/>
      <c r="AB485" s="279"/>
      <c r="AC485" s="277"/>
      <c r="AD485" s="161"/>
      <c r="AE485" s="161"/>
      <c r="AF485" s="279"/>
      <c r="AG485" s="277"/>
      <c r="AH485" s="161"/>
      <c r="AI485" s="161"/>
      <c r="AJ485" s="279"/>
      <c r="AK485" s="277"/>
      <c r="AL485" s="270"/>
    </row>
    <row r="486" spans="6:38" s="2" customFormat="1">
      <c r="F486" s="161"/>
      <c r="G486" s="161"/>
      <c r="H486" s="277"/>
      <c r="I486" s="278"/>
      <c r="J486" s="161"/>
      <c r="K486" s="161"/>
      <c r="L486" s="279"/>
      <c r="M486" s="278"/>
      <c r="N486" s="161"/>
      <c r="O486" s="161"/>
      <c r="P486" s="279"/>
      <c r="Q486" s="278"/>
      <c r="R486" s="161"/>
      <c r="S486" s="161"/>
      <c r="T486" s="279"/>
      <c r="U486" s="278"/>
      <c r="V486" s="161"/>
      <c r="W486" s="161"/>
      <c r="X486" s="279"/>
      <c r="Y486" s="277"/>
      <c r="Z486" s="161"/>
      <c r="AA486" s="161"/>
      <c r="AB486" s="279"/>
      <c r="AC486" s="277"/>
      <c r="AD486" s="161"/>
      <c r="AE486" s="161"/>
      <c r="AF486" s="279"/>
      <c r="AG486" s="277"/>
      <c r="AH486" s="161"/>
      <c r="AI486" s="161"/>
      <c r="AJ486" s="279"/>
      <c r="AK486" s="277"/>
      <c r="AL486" s="270"/>
    </row>
    <row r="487" spans="6:38" s="2" customFormat="1">
      <c r="F487" s="161"/>
      <c r="G487" s="161"/>
      <c r="H487" s="277"/>
      <c r="I487" s="278"/>
      <c r="J487" s="161"/>
      <c r="K487" s="161"/>
      <c r="L487" s="279"/>
      <c r="M487" s="278"/>
      <c r="N487" s="161"/>
      <c r="O487" s="161"/>
      <c r="P487" s="279"/>
      <c r="Q487" s="278"/>
      <c r="R487" s="161"/>
      <c r="S487" s="161"/>
      <c r="T487" s="279"/>
      <c r="U487" s="278"/>
      <c r="V487" s="161"/>
      <c r="W487" s="161"/>
      <c r="X487" s="279"/>
      <c r="Y487" s="277"/>
      <c r="Z487" s="161"/>
      <c r="AA487" s="161"/>
      <c r="AB487" s="279"/>
      <c r="AC487" s="277"/>
      <c r="AD487" s="161"/>
      <c r="AE487" s="161"/>
      <c r="AF487" s="279"/>
      <c r="AG487" s="277"/>
      <c r="AH487" s="161"/>
      <c r="AI487" s="161"/>
      <c r="AJ487" s="279"/>
      <c r="AK487" s="277"/>
      <c r="AL487" s="270"/>
    </row>
    <row r="488" spans="6:38" s="2" customFormat="1">
      <c r="F488" s="161"/>
      <c r="G488" s="161"/>
      <c r="H488" s="277"/>
      <c r="I488" s="278"/>
      <c r="J488" s="161"/>
      <c r="K488" s="161"/>
      <c r="L488" s="279"/>
      <c r="M488" s="278"/>
      <c r="N488" s="161"/>
      <c r="O488" s="161"/>
      <c r="P488" s="279"/>
      <c r="Q488" s="278"/>
      <c r="R488" s="161"/>
      <c r="S488" s="161"/>
      <c r="T488" s="279"/>
      <c r="U488" s="278"/>
      <c r="V488" s="161"/>
      <c r="W488" s="161"/>
      <c r="X488" s="279"/>
      <c r="Y488" s="277"/>
      <c r="Z488" s="161"/>
      <c r="AA488" s="161"/>
      <c r="AB488" s="279"/>
      <c r="AC488" s="277"/>
      <c r="AD488" s="161"/>
      <c r="AE488" s="161"/>
      <c r="AF488" s="279"/>
      <c r="AG488" s="277"/>
      <c r="AH488" s="161"/>
      <c r="AI488" s="161"/>
      <c r="AJ488" s="279"/>
      <c r="AK488" s="277"/>
      <c r="AL488" s="270"/>
    </row>
    <row r="489" spans="6:38" s="2" customFormat="1">
      <c r="F489" s="161"/>
      <c r="G489" s="161"/>
      <c r="H489" s="277"/>
      <c r="I489" s="278"/>
      <c r="J489" s="161"/>
      <c r="K489" s="161"/>
      <c r="L489" s="279"/>
      <c r="M489" s="278"/>
      <c r="N489" s="161"/>
      <c r="O489" s="161"/>
      <c r="P489" s="279"/>
      <c r="Q489" s="278"/>
      <c r="R489" s="161"/>
      <c r="S489" s="161"/>
      <c r="T489" s="279"/>
      <c r="U489" s="278"/>
      <c r="V489" s="161"/>
      <c r="W489" s="161"/>
      <c r="X489" s="279"/>
      <c r="Y489" s="277"/>
      <c r="Z489" s="161"/>
      <c r="AA489" s="161"/>
      <c r="AB489" s="279"/>
      <c r="AC489" s="277"/>
      <c r="AD489" s="161"/>
      <c r="AE489" s="161"/>
      <c r="AF489" s="279"/>
      <c r="AG489" s="277"/>
      <c r="AH489" s="161"/>
      <c r="AI489" s="161"/>
      <c r="AJ489" s="279"/>
      <c r="AK489" s="277"/>
      <c r="AL489" s="270"/>
    </row>
    <row r="490" spans="6:38" s="2" customFormat="1">
      <c r="F490" s="161"/>
      <c r="G490" s="161"/>
      <c r="H490" s="277"/>
      <c r="I490" s="278"/>
      <c r="J490" s="161"/>
      <c r="K490" s="161"/>
      <c r="L490" s="279"/>
      <c r="M490" s="278"/>
      <c r="N490" s="161"/>
      <c r="O490" s="161"/>
      <c r="P490" s="279"/>
      <c r="Q490" s="278"/>
      <c r="R490" s="161"/>
      <c r="S490" s="161"/>
      <c r="T490" s="279"/>
      <c r="U490" s="278"/>
      <c r="V490" s="161"/>
      <c r="W490" s="161"/>
      <c r="X490" s="279"/>
      <c r="Y490" s="277"/>
      <c r="Z490" s="161"/>
      <c r="AA490" s="161"/>
      <c r="AB490" s="279"/>
      <c r="AC490" s="277"/>
      <c r="AD490" s="161"/>
      <c r="AE490" s="161"/>
      <c r="AF490" s="279"/>
      <c r="AG490" s="277"/>
      <c r="AH490" s="161"/>
      <c r="AI490" s="161"/>
      <c r="AJ490" s="279"/>
      <c r="AK490" s="277"/>
      <c r="AL490" s="270"/>
    </row>
    <row r="491" spans="6:38" s="2" customFormat="1">
      <c r="F491" s="161"/>
      <c r="G491" s="161"/>
      <c r="H491" s="277"/>
      <c r="I491" s="278"/>
      <c r="J491" s="161"/>
      <c r="K491" s="161"/>
      <c r="L491" s="279"/>
      <c r="M491" s="278"/>
      <c r="N491" s="161"/>
      <c r="O491" s="161"/>
      <c r="P491" s="279"/>
      <c r="Q491" s="278"/>
      <c r="R491" s="161"/>
      <c r="S491" s="161"/>
      <c r="T491" s="279"/>
      <c r="U491" s="278"/>
      <c r="V491" s="161"/>
      <c r="W491" s="161"/>
      <c r="X491" s="279"/>
      <c r="Y491" s="277"/>
      <c r="Z491" s="161"/>
      <c r="AA491" s="161"/>
      <c r="AB491" s="279"/>
      <c r="AC491" s="277"/>
      <c r="AD491" s="161"/>
      <c r="AE491" s="161"/>
      <c r="AF491" s="279"/>
      <c r="AG491" s="277"/>
      <c r="AH491" s="161"/>
      <c r="AI491" s="161"/>
      <c r="AJ491" s="279"/>
      <c r="AK491" s="277"/>
      <c r="AL491" s="270"/>
    </row>
    <row r="492" spans="6:38" s="2" customFormat="1">
      <c r="F492" s="161"/>
      <c r="G492" s="161"/>
      <c r="H492" s="277"/>
      <c r="I492" s="278"/>
      <c r="J492" s="161"/>
      <c r="K492" s="161"/>
      <c r="L492" s="279"/>
      <c r="M492" s="278"/>
      <c r="N492" s="161"/>
      <c r="O492" s="161"/>
      <c r="P492" s="279"/>
      <c r="Q492" s="278"/>
      <c r="R492" s="161"/>
      <c r="S492" s="161"/>
      <c r="T492" s="279"/>
      <c r="U492" s="278"/>
      <c r="V492" s="161"/>
      <c r="W492" s="161"/>
      <c r="X492" s="279"/>
      <c r="Y492" s="277"/>
      <c r="Z492" s="161"/>
      <c r="AA492" s="161"/>
      <c r="AB492" s="279"/>
      <c r="AC492" s="277"/>
      <c r="AD492" s="161"/>
      <c r="AE492" s="161"/>
      <c r="AF492" s="279"/>
      <c r="AG492" s="277"/>
      <c r="AH492" s="161"/>
      <c r="AI492" s="161"/>
      <c r="AJ492" s="279"/>
      <c r="AK492" s="277"/>
      <c r="AL492" s="270"/>
    </row>
    <row r="493" spans="6:38" s="2" customFormat="1">
      <c r="F493" s="161"/>
      <c r="G493" s="161"/>
      <c r="H493" s="277"/>
      <c r="I493" s="278"/>
      <c r="J493" s="161"/>
      <c r="K493" s="161"/>
      <c r="L493" s="279"/>
      <c r="M493" s="278"/>
      <c r="N493" s="161"/>
      <c r="O493" s="161"/>
      <c r="P493" s="279"/>
      <c r="Q493" s="278"/>
      <c r="R493" s="161"/>
      <c r="S493" s="161"/>
      <c r="T493" s="279"/>
      <c r="U493" s="278"/>
      <c r="V493" s="161"/>
      <c r="W493" s="161"/>
      <c r="X493" s="279"/>
      <c r="Y493" s="277"/>
      <c r="Z493" s="161"/>
      <c r="AA493" s="161"/>
      <c r="AB493" s="279"/>
      <c r="AC493" s="277"/>
      <c r="AD493" s="161"/>
      <c r="AE493" s="161"/>
      <c r="AF493" s="279"/>
      <c r="AG493" s="277"/>
      <c r="AH493" s="161"/>
      <c r="AI493" s="161"/>
      <c r="AJ493" s="279"/>
      <c r="AK493" s="277"/>
      <c r="AL493" s="270"/>
    </row>
    <row r="494" spans="6:38" s="2" customFormat="1">
      <c r="F494" s="161"/>
      <c r="G494" s="161"/>
      <c r="H494" s="277"/>
      <c r="I494" s="278"/>
      <c r="J494" s="161"/>
      <c r="K494" s="161"/>
      <c r="L494" s="279"/>
      <c r="M494" s="278"/>
      <c r="N494" s="161"/>
      <c r="O494" s="161"/>
      <c r="P494" s="279"/>
      <c r="Q494" s="278"/>
      <c r="R494" s="161"/>
      <c r="S494" s="161"/>
      <c r="T494" s="279"/>
      <c r="U494" s="278"/>
      <c r="V494" s="161"/>
      <c r="W494" s="161"/>
      <c r="X494" s="279"/>
      <c r="Y494" s="277"/>
      <c r="Z494" s="161"/>
      <c r="AA494" s="161"/>
      <c r="AB494" s="279"/>
      <c r="AC494" s="277"/>
      <c r="AD494" s="161"/>
      <c r="AE494" s="161"/>
      <c r="AF494" s="279"/>
      <c r="AG494" s="277"/>
      <c r="AH494" s="161"/>
      <c r="AI494" s="161"/>
      <c r="AJ494" s="279"/>
      <c r="AK494" s="277"/>
      <c r="AL494" s="270"/>
    </row>
    <row r="495" spans="6:38" s="2" customFormat="1">
      <c r="F495" s="161"/>
      <c r="G495" s="161"/>
      <c r="H495" s="277"/>
      <c r="I495" s="278"/>
      <c r="J495" s="161"/>
      <c r="K495" s="161"/>
      <c r="L495" s="279"/>
      <c r="M495" s="278"/>
      <c r="N495" s="161"/>
      <c r="O495" s="161"/>
      <c r="P495" s="279"/>
      <c r="Q495" s="278"/>
      <c r="R495" s="161"/>
      <c r="S495" s="161"/>
      <c r="T495" s="279"/>
      <c r="U495" s="278"/>
      <c r="V495" s="161"/>
      <c r="W495" s="161"/>
      <c r="X495" s="279"/>
      <c r="Y495" s="277"/>
      <c r="Z495" s="161"/>
      <c r="AA495" s="161"/>
      <c r="AB495" s="279"/>
      <c r="AC495" s="277"/>
      <c r="AD495" s="161"/>
      <c r="AE495" s="161"/>
      <c r="AF495" s="279"/>
      <c r="AG495" s="277"/>
      <c r="AH495" s="161"/>
      <c r="AI495" s="161"/>
      <c r="AJ495" s="279"/>
      <c r="AK495" s="277"/>
      <c r="AL495" s="270"/>
    </row>
    <row r="496" spans="6:38" s="2" customFormat="1">
      <c r="F496" s="161"/>
      <c r="G496" s="161"/>
      <c r="H496" s="277"/>
      <c r="I496" s="278"/>
      <c r="J496" s="161"/>
      <c r="K496" s="161"/>
      <c r="L496" s="279"/>
      <c r="M496" s="278"/>
      <c r="N496" s="161"/>
      <c r="O496" s="161"/>
      <c r="P496" s="279"/>
      <c r="Q496" s="278"/>
      <c r="R496" s="161"/>
      <c r="S496" s="161"/>
      <c r="T496" s="279"/>
      <c r="U496" s="278"/>
      <c r="V496" s="161"/>
      <c r="W496" s="161"/>
      <c r="X496" s="279"/>
      <c r="Y496" s="277"/>
      <c r="Z496" s="161"/>
      <c r="AA496" s="161"/>
      <c r="AB496" s="279"/>
      <c r="AC496" s="277"/>
      <c r="AD496" s="161"/>
      <c r="AE496" s="161"/>
      <c r="AF496" s="279"/>
      <c r="AG496" s="277"/>
      <c r="AH496" s="161"/>
      <c r="AI496" s="161"/>
      <c r="AJ496" s="279"/>
      <c r="AK496" s="277"/>
      <c r="AL496" s="270"/>
    </row>
    <row r="497" spans="6:38" s="2" customFormat="1">
      <c r="F497" s="161"/>
      <c r="G497" s="161"/>
      <c r="H497" s="277"/>
      <c r="I497" s="278"/>
      <c r="J497" s="161"/>
      <c r="K497" s="161"/>
      <c r="L497" s="279"/>
      <c r="M497" s="278"/>
      <c r="N497" s="161"/>
      <c r="O497" s="161"/>
      <c r="P497" s="279"/>
      <c r="Q497" s="278"/>
      <c r="R497" s="161"/>
      <c r="S497" s="161"/>
      <c r="T497" s="279"/>
      <c r="U497" s="278"/>
      <c r="V497" s="161"/>
      <c r="W497" s="161"/>
      <c r="X497" s="279"/>
      <c r="Y497" s="277"/>
      <c r="Z497" s="161"/>
      <c r="AA497" s="161"/>
      <c r="AB497" s="279"/>
      <c r="AC497" s="277"/>
      <c r="AD497" s="161"/>
      <c r="AE497" s="161"/>
      <c r="AF497" s="279"/>
      <c r="AG497" s="277"/>
      <c r="AH497" s="161"/>
      <c r="AI497" s="161"/>
      <c r="AJ497" s="279"/>
      <c r="AK497" s="277"/>
      <c r="AL497" s="270"/>
    </row>
    <row r="498" spans="6:38" s="2" customFormat="1">
      <c r="F498" s="161"/>
      <c r="G498" s="161"/>
      <c r="H498" s="277"/>
      <c r="I498" s="278"/>
      <c r="J498" s="161"/>
      <c r="K498" s="161"/>
      <c r="L498" s="279"/>
      <c r="M498" s="278"/>
      <c r="N498" s="161"/>
      <c r="O498" s="161"/>
      <c r="P498" s="279"/>
      <c r="Q498" s="278"/>
      <c r="R498" s="161"/>
      <c r="S498" s="161"/>
      <c r="T498" s="279"/>
      <c r="U498" s="278"/>
      <c r="V498" s="161"/>
      <c r="W498" s="161"/>
      <c r="X498" s="279"/>
      <c r="Y498" s="277"/>
      <c r="Z498" s="161"/>
      <c r="AA498" s="161"/>
      <c r="AB498" s="279"/>
      <c r="AC498" s="277"/>
      <c r="AD498" s="161"/>
      <c r="AE498" s="161"/>
      <c r="AF498" s="279"/>
      <c r="AG498" s="277"/>
      <c r="AH498" s="161"/>
      <c r="AI498" s="161"/>
      <c r="AJ498" s="279"/>
      <c r="AK498" s="277"/>
      <c r="AL498" s="270"/>
    </row>
    <row r="499" spans="6:38" s="2" customFormat="1">
      <c r="F499" s="161"/>
      <c r="G499" s="161"/>
      <c r="H499" s="277"/>
      <c r="I499" s="278"/>
      <c r="J499" s="161"/>
      <c r="K499" s="161"/>
      <c r="L499" s="279"/>
      <c r="M499" s="278"/>
      <c r="N499" s="161"/>
      <c r="O499" s="161"/>
      <c r="P499" s="279"/>
      <c r="Q499" s="278"/>
      <c r="R499" s="161"/>
      <c r="S499" s="161"/>
      <c r="T499" s="279"/>
      <c r="U499" s="278"/>
      <c r="V499" s="161"/>
      <c r="W499" s="161"/>
      <c r="X499" s="279"/>
      <c r="Y499" s="277"/>
      <c r="Z499" s="161"/>
      <c r="AA499" s="161"/>
      <c r="AB499" s="279"/>
      <c r="AC499" s="277"/>
      <c r="AD499" s="161"/>
      <c r="AE499" s="161"/>
      <c r="AF499" s="279"/>
      <c r="AG499" s="277"/>
      <c r="AH499" s="161"/>
      <c r="AI499" s="161"/>
      <c r="AJ499" s="279"/>
      <c r="AK499" s="277"/>
      <c r="AL499" s="270"/>
    </row>
    <row r="500" spans="6:38" s="2" customFormat="1">
      <c r="F500" s="161"/>
      <c r="G500" s="161"/>
      <c r="H500" s="277"/>
      <c r="I500" s="278"/>
      <c r="J500" s="161"/>
      <c r="K500" s="161"/>
      <c r="L500" s="279"/>
      <c r="M500" s="278"/>
      <c r="N500" s="161"/>
      <c r="O500" s="161"/>
      <c r="P500" s="279"/>
      <c r="Q500" s="278"/>
      <c r="R500" s="161"/>
      <c r="S500" s="161"/>
      <c r="T500" s="279"/>
      <c r="U500" s="278"/>
      <c r="V500" s="161"/>
      <c r="W500" s="161"/>
      <c r="X500" s="279"/>
      <c r="Y500" s="277"/>
      <c r="Z500" s="161"/>
      <c r="AA500" s="161"/>
      <c r="AB500" s="279"/>
      <c r="AC500" s="277"/>
      <c r="AD500" s="161"/>
      <c r="AE500" s="161"/>
      <c r="AF500" s="279"/>
      <c r="AG500" s="277"/>
      <c r="AH500" s="161"/>
      <c r="AI500" s="161"/>
      <c r="AJ500" s="279"/>
      <c r="AK500" s="277"/>
      <c r="AL500" s="270"/>
    </row>
    <row r="501" spans="6:38" s="2" customFormat="1">
      <c r="F501" s="161"/>
      <c r="G501" s="161"/>
      <c r="H501" s="277"/>
      <c r="I501" s="278"/>
      <c r="J501" s="161"/>
      <c r="K501" s="161"/>
      <c r="L501" s="279"/>
      <c r="M501" s="278"/>
      <c r="N501" s="161"/>
      <c r="O501" s="161"/>
      <c r="P501" s="279"/>
      <c r="Q501" s="278"/>
      <c r="R501" s="161"/>
      <c r="S501" s="161"/>
      <c r="T501" s="279"/>
      <c r="U501" s="278"/>
      <c r="V501" s="161"/>
      <c r="W501" s="161"/>
      <c r="X501" s="279"/>
      <c r="Y501" s="277"/>
      <c r="Z501" s="161"/>
      <c r="AA501" s="161"/>
      <c r="AB501" s="279"/>
      <c r="AC501" s="277"/>
      <c r="AD501" s="161"/>
      <c r="AE501" s="161"/>
      <c r="AF501" s="279"/>
      <c r="AG501" s="277"/>
      <c r="AH501" s="161"/>
      <c r="AI501" s="161"/>
      <c r="AJ501" s="279"/>
      <c r="AK501" s="277"/>
      <c r="AL501" s="270"/>
    </row>
    <row r="502" spans="6:38" s="2" customFormat="1">
      <c r="F502" s="161"/>
      <c r="G502" s="161"/>
      <c r="H502" s="277"/>
      <c r="I502" s="278"/>
      <c r="J502" s="161"/>
      <c r="K502" s="161"/>
      <c r="L502" s="279"/>
      <c r="M502" s="278"/>
      <c r="N502" s="161"/>
      <c r="O502" s="161"/>
      <c r="P502" s="279"/>
      <c r="Q502" s="278"/>
      <c r="R502" s="161"/>
      <c r="S502" s="161"/>
      <c r="T502" s="279"/>
      <c r="U502" s="278"/>
      <c r="V502" s="161"/>
      <c r="W502" s="161"/>
      <c r="X502" s="279"/>
      <c r="Y502" s="277"/>
      <c r="Z502" s="161"/>
      <c r="AA502" s="161"/>
      <c r="AB502" s="279"/>
      <c r="AC502" s="277"/>
      <c r="AD502" s="161"/>
      <c r="AE502" s="161"/>
      <c r="AF502" s="279"/>
      <c r="AG502" s="277"/>
      <c r="AH502" s="161"/>
      <c r="AI502" s="161"/>
      <c r="AJ502" s="279"/>
      <c r="AK502" s="277"/>
      <c r="AL502" s="270"/>
    </row>
    <row r="503" spans="6:38" s="2" customFormat="1">
      <c r="F503" s="161"/>
      <c r="G503" s="161"/>
      <c r="H503" s="277"/>
      <c r="I503" s="278"/>
      <c r="J503" s="161"/>
      <c r="K503" s="161"/>
      <c r="L503" s="279"/>
      <c r="M503" s="278"/>
      <c r="N503" s="161"/>
      <c r="O503" s="161"/>
      <c r="P503" s="279"/>
      <c r="Q503" s="278"/>
      <c r="R503" s="161"/>
      <c r="S503" s="161"/>
      <c r="T503" s="279"/>
      <c r="U503" s="278"/>
      <c r="V503" s="161"/>
      <c r="W503" s="161"/>
      <c r="X503" s="279"/>
      <c r="Y503" s="277"/>
      <c r="Z503" s="161"/>
      <c r="AA503" s="161"/>
      <c r="AB503" s="279"/>
      <c r="AC503" s="277"/>
      <c r="AD503" s="161"/>
      <c r="AE503" s="161"/>
      <c r="AF503" s="279"/>
      <c r="AG503" s="277"/>
      <c r="AH503" s="161"/>
      <c r="AI503" s="161"/>
      <c r="AJ503" s="279"/>
      <c r="AK503" s="277"/>
      <c r="AL503" s="270"/>
    </row>
    <row r="504" spans="6:38" s="2" customFormat="1">
      <c r="F504" s="161"/>
      <c r="G504" s="161"/>
      <c r="H504" s="277"/>
      <c r="I504" s="278"/>
      <c r="J504" s="161"/>
      <c r="K504" s="161"/>
      <c r="L504" s="279"/>
      <c r="M504" s="278"/>
      <c r="N504" s="161"/>
      <c r="O504" s="161"/>
      <c r="P504" s="279"/>
      <c r="Q504" s="278"/>
      <c r="R504" s="161"/>
      <c r="S504" s="161"/>
      <c r="T504" s="279"/>
      <c r="U504" s="278"/>
      <c r="V504" s="161"/>
      <c r="W504" s="161"/>
      <c r="X504" s="279"/>
      <c r="Y504" s="277"/>
      <c r="Z504" s="161"/>
      <c r="AA504" s="161"/>
      <c r="AB504" s="279"/>
      <c r="AC504" s="277"/>
      <c r="AD504" s="161"/>
      <c r="AE504" s="161"/>
      <c r="AF504" s="279"/>
      <c r="AG504" s="277"/>
      <c r="AH504" s="161"/>
      <c r="AI504" s="161"/>
      <c r="AJ504" s="279"/>
      <c r="AK504" s="277"/>
      <c r="AL504" s="270"/>
    </row>
    <row r="505" spans="6:38" s="2" customFormat="1">
      <c r="F505" s="161"/>
      <c r="G505" s="161"/>
      <c r="H505" s="277"/>
      <c r="I505" s="278"/>
      <c r="J505" s="161"/>
      <c r="K505" s="161"/>
      <c r="L505" s="279"/>
      <c r="M505" s="278"/>
      <c r="N505" s="161"/>
      <c r="O505" s="161"/>
      <c r="P505" s="279"/>
      <c r="Q505" s="278"/>
      <c r="R505" s="161"/>
      <c r="S505" s="161"/>
      <c r="T505" s="279"/>
      <c r="U505" s="278"/>
      <c r="V505" s="161"/>
      <c r="W505" s="161"/>
      <c r="X505" s="279"/>
      <c r="Y505" s="277"/>
      <c r="Z505" s="161"/>
      <c r="AA505" s="161"/>
      <c r="AB505" s="279"/>
      <c r="AC505" s="277"/>
      <c r="AD505" s="161"/>
      <c r="AE505" s="161"/>
      <c r="AF505" s="279"/>
      <c r="AG505" s="277"/>
      <c r="AH505" s="161"/>
      <c r="AI505" s="161"/>
      <c r="AJ505" s="279"/>
      <c r="AK505" s="277"/>
      <c r="AL505" s="270"/>
    </row>
    <row r="506" spans="6:38" s="2" customFormat="1">
      <c r="F506" s="161"/>
      <c r="G506" s="161"/>
      <c r="H506" s="277"/>
      <c r="I506" s="278"/>
      <c r="J506" s="161"/>
      <c r="K506" s="161"/>
      <c r="L506" s="279"/>
      <c r="M506" s="278"/>
      <c r="N506" s="161"/>
      <c r="O506" s="161"/>
      <c r="P506" s="279"/>
      <c r="Q506" s="278"/>
      <c r="R506" s="161"/>
      <c r="S506" s="161"/>
      <c r="T506" s="279"/>
      <c r="U506" s="278"/>
      <c r="V506" s="161"/>
      <c r="W506" s="161"/>
      <c r="X506" s="279"/>
      <c r="Y506" s="277"/>
      <c r="Z506" s="161"/>
      <c r="AA506" s="161"/>
      <c r="AB506" s="279"/>
      <c r="AC506" s="277"/>
      <c r="AD506" s="161"/>
      <c r="AE506" s="161"/>
      <c r="AF506" s="279"/>
      <c r="AG506" s="277"/>
      <c r="AH506" s="161"/>
      <c r="AI506" s="161"/>
      <c r="AJ506" s="279"/>
      <c r="AK506" s="277"/>
      <c r="AL506" s="270"/>
    </row>
    <row r="507" spans="6:38" s="2" customFormat="1">
      <c r="F507" s="161"/>
      <c r="G507" s="161"/>
      <c r="H507" s="277"/>
      <c r="I507" s="278"/>
      <c r="J507" s="161"/>
      <c r="K507" s="161"/>
      <c r="L507" s="279"/>
      <c r="M507" s="278"/>
      <c r="N507" s="161"/>
      <c r="O507" s="161"/>
      <c r="P507" s="279"/>
      <c r="Q507" s="278"/>
      <c r="R507" s="161"/>
      <c r="S507" s="161"/>
      <c r="T507" s="279"/>
      <c r="U507" s="278"/>
      <c r="V507" s="161"/>
      <c r="W507" s="161"/>
      <c r="X507" s="279"/>
      <c r="Y507" s="277"/>
      <c r="Z507" s="161"/>
      <c r="AA507" s="161"/>
      <c r="AB507" s="279"/>
      <c r="AC507" s="277"/>
      <c r="AD507" s="161"/>
      <c r="AE507" s="161"/>
      <c r="AF507" s="279"/>
      <c r="AG507" s="277"/>
      <c r="AH507" s="161"/>
      <c r="AI507" s="161"/>
      <c r="AJ507" s="279"/>
      <c r="AK507" s="277"/>
      <c r="AL507" s="270"/>
    </row>
    <row r="508" spans="6:38" s="2" customFormat="1">
      <c r="F508" s="161"/>
      <c r="G508" s="161"/>
      <c r="H508" s="277"/>
      <c r="I508" s="278"/>
      <c r="J508" s="161"/>
      <c r="K508" s="161"/>
      <c r="L508" s="279"/>
      <c r="M508" s="278"/>
      <c r="N508" s="161"/>
      <c r="O508" s="161"/>
      <c r="P508" s="279"/>
      <c r="Q508" s="278"/>
      <c r="R508" s="161"/>
      <c r="S508" s="161"/>
      <c r="T508" s="279"/>
      <c r="U508" s="278"/>
      <c r="V508" s="161"/>
      <c r="W508" s="161"/>
      <c r="X508" s="279"/>
      <c r="Y508" s="277"/>
      <c r="Z508" s="161"/>
      <c r="AA508" s="161"/>
      <c r="AB508" s="279"/>
      <c r="AC508" s="277"/>
      <c r="AD508" s="161"/>
      <c r="AE508" s="161"/>
      <c r="AF508" s="279"/>
      <c r="AG508" s="277"/>
      <c r="AH508" s="161"/>
      <c r="AI508" s="161"/>
      <c r="AJ508" s="279"/>
      <c r="AK508" s="277"/>
      <c r="AL508" s="270"/>
    </row>
    <row r="509" spans="6:38" s="2" customFormat="1">
      <c r="F509" s="161"/>
      <c r="G509" s="161"/>
      <c r="H509" s="277"/>
      <c r="I509" s="278"/>
      <c r="J509" s="161"/>
      <c r="K509" s="161"/>
      <c r="L509" s="279"/>
      <c r="M509" s="278"/>
      <c r="N509" s="161"/>
      <c r="O509" s="161"/>
      <c r="P509" s="279"/>
      <c r="Q509" s="278"/>
      <c r="R509" s="161"/>
      <c r="S509" s="161"/>
      <c r="T509" s="279"/>
      <c r="U509" s="278"/>
      <c r="V509" s="161"/>
      <c r="W509" s="161"/>
      <c r="X509" s="279"/>
      <c r="Y509" s="277"/>
      <c r="Z509" s="161"/>
      <c r="AA509" s="161"/>
      <c r="AB509" s="279"/>
      <c r="AC509" s="277"/>
      <c r="AD509" s="161"/>
      <c r="AE509" s="161"/>
      <c r="AF509" s="279"/>
      <c r="AG509" s="277"/>
      <c r="AH509" s="161"/>
      <c r="AI509" s="161"/>
      <c r="AJ509" s="279"/>
      <c r="AK509" s="277"/>
      <c r="AL509" s="270"/>
    </row>
    <row r="510" spans="6:38" s="2" customFormat="1">
      <c r="F510" s="161"/>
      <c r="G510" s="161"/>
      <c r="H510" s="277"/>
      <c r="I510" s="278"/>
      <c r="J510" s="161"/>
      <c r="K510" s="161"/>
      <c r="L510" s="279"/>
      <c r="M510" s="278"/>
      <c r="N510" s="161"/>
      <c r="O510" s="161"/>
      <c r="P510" s="279"/>
      <c r="Q510" s="278"/>
      <c r="R510" s="161"/>
      <c r="S510" s="161"/>
      <c r="T510" s="279"/>
      <c r="U510" s="278"/>
      <c r="V510" s="161"/>
      <c r="W510" s="161"/>
      <c r="X510" s="279"/>
      <c r="Y510" s="277"/>
      <c r="Z510" s="161"/>
      <c r="AA510" s="161"/>
      <c r="AB510" s="279"/>
      <c r="AC510" s="277"/>
      <c r="AD510" s="161"/>
      <c r="AE510" s="161"/>
      <c r="AF510" s="279"/>
      <c r="AG510" s="277"/>
      <c r="AH510" s="161"/>
      <c r="AI510" s="161"/>
      <c r="AJ510" s="279"/>
      <c r="AK510" s="277"/>
      <c r="AL510" s="270"/>
    </row>
    <row r="511" spans="6:38" s="2" customFormat="1">
      <c r="F511" s="161"/>
      <c r="G511" s="161"/>
      <c r="H511" s="277"/>
      <c r="I511" s="278"/>
      <c r="J511" s="161"/>
      <c r="K511" s="161"/>
      <c r="L511" s="279"/>
      <c r="M511" s="278"/>
      <c r="N511" s="161"/>
      <c r="O511" s="161"/>
      <c r="P511" s="279"/>
      <c r="Q511" s="278"/>
      <c r="R511" s="161"/>
      <c r="S511" s="161"/>
      <c r="T511" s="279"/>
      <c r="U511" s="278"/>
      <c r="V511" s="161"/>
      <c r="W511" s="161"/>
      <c r="X511" s="279"/>
      <c r="Y511" s="277"/>
      <c r="Z511" s="161"/>
      <c r="AA511" s="161"/>
      <c r="AB511" s="279"/>
      <c r="AC511" s="277"/>
      <c r="AD511" s="161"/>
      <c r="AE511" s="161"/>
      <c r="AF511" s="279"/>
      <c r="AG511" s="277"/>
      <c r="AH511" s="161"/>
      <c r="AI511" s="161"/>
      <c r="AJ511" s="279"/>
      <c r="AK511" s="277"/>
      <c r="AL511" s="270"/>
    </row>
    <row r="512" spans="6:38" s="2" customFormat="1">
      <c r="F512" s="161"/>
      <c r="G512" s="161"/>
      <c r="H512" s="277"/>
      <c r="I512" s="278"/>
      <c r="J512" s="161"/>
      <c r="K512" s="161"/>
      <c r="L512" s="279"/>
      <c r="M512" s="278"/>
      <c r="N512" s="161"/>
      <c r="O512" s="161"/>
      <c r="P512" s="279"/>
      <c r="Q512" s="278"/>
      <c r="R512" s="161"/>
      <c r="S512" s="161"/>
      <c r="T512" s="279"/>
      <c r="U512" s="278"/>
      <c r="V512" s="161"/>
      <c r="W512" s="161"/>
      <c r="X512" s="279"/>
      <c r="Y512" s="277"/>
      <c r="Z512" s="161"/>
      <c r="AA512" s="161"/>
      <c r="AB512" s="279"/>
      <c r="AC512" s="277"/>
      <c r="AD512" s="161"/>
      <c r="AE512" s="161"/>
      <c r="AF512" s="279"/>
      <c r="AG512" s="277"/>
      <c r="AH512" s="161"/>
      <c r="AI512" s="161"/>
      <c r="AJ512" s="279"/>
      <c r="AK512" s="277"/>
      <c r="AL512" s="270"/>
    </row>
    <row r="513" spans="6:38" s="2" customFormat="1">
      <c r="F513" s="161"/>
      <c r="G513" s="161"/>
      <c r="H513" s="277"/>
      <c r="I513" s="278"/>
      <c r="J513" s="161"/>
      <c r="K513" s="161"/>
      <c r="L513" s="279"/>
      <c r="M513" s="278"/>
      <c r="N513" s="161"/>
      <c r="O513" s="161"/>
      <c r="P513" s="279"/>
      <c r="Q513" s="278"/>
      <c r="R513" s="161"/>
      <c r="S513" s="161"/>
      <c r="T513" s="279"/>
      <c r="U513" s="278"/>
      <c r="V513" s="161"/>
      <c r="W513" s="161"/>
      <c r="X513" s="279"/>
      <c r="Y513" s="277"/>
      <c r="Z513" s="161"/>
      <c r="AA513" s="161"/>
      <c r="AB513" s="279"/>
      <c r="AC513" s="277"/>
      <c r="AD513" s="161"/>
      <c r="AE513" s="161"/>
      <c r="AF513" s="279"/>
      <c r="AG513" s="277"/>
      <c r="AH513" s="161"/>
      <c r="AI513" s="161"/>
      <c r="AJ513" s="279"/>
      <c r="AK513" s="277"/>
      <c r="AL513" s="270"/>
    </row>
    <row r="514" spans="6:38" s="2" customFormat="1">
      <c r="F514" s="161"/>
      <c r="G514" s="161"/>
      <c r="H514" s="277"/>
      <c r="I514" s="278"/>
      <c r="J514" s="161"/>
      <c r="K514" s="161"/>
      <c r="L514" s="279"/>
      <c r="M514" s="278"/>
      <c r="N514" s="161"/>
      <c r="O514" s="161"/>
      <c r="P514" s="279"/>
      <c r="Q514" s="278"/>
      <c r="R514" s="161"/>
      <c r="S514" s="161"/>
      <c r="T514" s="279"/>
      <c r="U514" s="278"/>
      <c r="V514" s="161"/>
      <c r="W514" s="161"/>
      <c r="X514" s="279"/>
      <c r="Y514" s="277"/>
      <c r="Z514" s="161"/>
      <c r="AA514" s="161"/>
      <c r="AB514" s="279"/>
      <c r="AC514" s="277"/>
      <c r="AD514" s="161"/>
      <c r="AE514" s="161"/>
      <c r="AF514" s="279"/>
      <c r="AG514" s="277"/>
      <c r="AH514" s="161"/>
      <c r="AI514" s="161"/>
      <c r="AJ514" s="279"/>
      <c r="AK514" s="277"/>
      <c r="AL514" s="270"/>
    </row>
    <row r="515" spans="6:38" s="2" customFormat="1">
      <c r="F515" s="161"/>
      <c r="G515" s="161"/>
      <c r="H515" s="277"/>
      <c r="I515" s="278"/>
      <c r="J515" s="161"/>
      <c r="K515" s="161"/>
      <c r="L515" s="279"/>
      <c r="M515" s="278"/>
      <c r="N515" s="161"/>
      <c r="O515" s="161"/>
      <c r="P515" s="279"/>
      <c r="Q515" s="278"/>
      <c r="R515" s="161"/>
      <c r="S515" s="161"/>
      <c r="T515" s="279"/>
      <c r="U515" s="278"/>
      <c r="V515" s="161"/>
      <c r="W515" s="161"/>
      <c r="X515" s="279"/>
      <c r="Y515" s="277"/>
      <c r="Z515" s="161"/>
      <c r="AA515" s="161"/>
      <c r="AB515" s="279"/>
      <c r="AC515" s="277"/>
      <c r="AD515" s="161"/>
      <c r="AE515" s="161"/>
      <c r="AF515" s="279"/>
      <c r="AG515" s="277"/>
      <c r="AH515" s="161"/>
      <c r="AI515" s="161"/>
      <c r="AJ515" s="279"/>
      <c r="AK515" s="277"/>
      <c r="AL515" s="270"/>
    </row>
    <row r="516" spans="6:38" s="2" customFormat="1">
      <c r="F516" s="161"/>
      <c r="G516" s="161"/>
      <c r="H516" s="277"/>
      <c r="I516" s="278"/>
      <c r="J516" s="161"/>
      <c r="K516" s="161"/>
      <c r="L516" s="279"/>
      <c r="M516" s="278"/>
      <c r="N516" s="161"/>
      <c r="O516" s="161"/>
      <c r="P516" s="279"/>
      <c r="Q516" s="278"/>
      <c r="R516" s="161"/>
      <c r="S516" s="161"/>
      <c r="T516" s="279"/>
      <c r="U516" s="278"/>
      <c r="V516" s="161"/>
      <c r="W516" s="161"/>
      <c r="X516" s="279"/>
      <c r="Y516" s="277"/>
      <c r="Z516" s="161"/>
      <c r="AA516" s="161"/>
      <c r="AB516" s="279"/>
      <c r="AC516" s="277"/>
      <c r="AD516" s="161"/>
      <c r="AE516" s="161"/>
      <c r="AF516" s="279"/>
      <c r="AG516" s="277"/>
      <c r="AH516" s="161"/>
      <c r="AI516" s="161"/>
      <c r="AJ516" s="279"/>
      <c r="AK516" s="277"/>
      <c r="AL516" s="270"/>
    </row>
    <row r="517" spans="6:38" s="2" customFormat="1">
      <c r="F517" s="161"/>
      <c r="G517" s="161"/>
      <c r="H517" s="277"/>
      <c r="I517" s="278"/>
      <c r="J517" s="161"/>
      <c r="K517" s="161"/>
      <c r="L517" s="279"/>
      <c r="M517" s="278"/>
      <c r="N517" s="161"/>
      <c r="O517" s="161"/>
      <c r="P517" s="279"/>
      <c r="Q517" s="278"/>
      <c r="R517" s="161"/>
      <c r="S517" s="161"/>
      <c r="T517" s="279"/>
      <c r="U517" s="278"/>
      <c r="V517" s="161"/>
      <c r="W517" s="161"/>
      <c r="X517" s="279"/>
      <c r="Y517" s="277"/>
      <c r="Z517" s="161"/>
      <c r="AA517" s="161"/>
      <c r="AB517" s="279"/>
      <c r="AC517" s="277"/>
      <c r="AD517" s="161"/>
      <c r="AE517" s="161"/>
      <c r="AF517" s="279"/>
      <c r="AG517" s="277"/>
      <c r="AH517" s="161"/>
      <c r="AI517" s="161"/>
      <c r="AJ517" s="279"/>
      <c r="AK517" s="277"/>
      <c r="AL517" s="270"/>
    </row>
    <row r="518" spans="6:38" s="2" customFormat="1">
      <c r="F518" s="161"/>
      <c r="G518" s="161"/>
      <c r="H518" s="277"/>
      <c r="I518" s="278"/>
      <c r="J518" s="161"/>
      <c r="K518" s="161"/>
      <c r="L518" s="279"/>
      <c r="M518" s="278"/>
      <c r="N518" s="161"/>
      <c r="O518" s="161"/>
      <c r="P518" s="279"/>
      <c r="Q518" s="278"/>
      <c r="R518" s="161"/>
      <c r="S518" s="161"/>
      <c r="T518" s="279"/>
      <c r="U518" s="278"/>
      <c r="V518" s="161"/>
      <c r="W518" s="161"/>
      <c r="X518" s="279"/>
      <c r="Y518" s="277"/>
      <c r="Z518" s="161"/>
      <c r="AA518" s="161"/>
      <c r="AB518" s="279"/>
      <c r="AC518" s="277"/>
      <c r="AD518" s="161"/>
      <c r="AE518" s="161"/>
      <c r="AF518" s="279"/>
      <c r="AG518" s="277"/>
      <c r="AH518" s="161"/>
      <c r="AI518" s="161"/>
      <c r="AJ518" s="279"/>
      <c r="AK518" s="277"/>
      <c r="AL518" s="270"/>
    </row>
    <row r="519" spans="6:38" s="2" customFormat="1">
      <c r="F519" s="161"/>
      <c r="G519" s="161"/>
      <c r="H519" s="277"/>
      <c r="I519" s="278"/>
      <c r="J519" s="161"/>
      <c r="K519" s="161"/>
      <c r="L519" s="279"/>
      <c r="M519" s="278"/>
      <c r="N519" s="161"/>
      <c r="O519" s="161"/>
      <c r="P519" s="279"/>
      <c r="Q519" s="278"/>
      <c r="R519" s="161"/>
      <c r="S519" s="161"/>
      <c r="T519" s="279"/>
      <c r="U519" s="278"/>
      <c r="V519" s="161"/>
      <c r="W519" s="161"/>
      <c r="X519" s="279"/>
      <c r="Y519" s="277"/>
      <c r="Z519" s="161"/>
      <c r="AA519" s="161"/>
      <c r="AB519" s="279"/>
      <c r="AC519" s="277"/>
      <c r="AD519" s="161"/>
      <c r="AE519" s="161"/>
      <c r="AF519" s="279"/>
      <c r="AG519" s="277"/>
      <c r="AH519" s="161"/>
      <c r="AI519" s="161"/>
      <c r="AJ519" s="279"/>
      <c r="AK519" s="277"/>
      <c r="AL519" s="270"/>
    </row>
    <row r="520" spans="6:38" s="2" customFormat="1">
      <c r="F520" s="161"/>
      <c r="G520" s="161"/>
      <c r="H520" s="277"/>
      <c r="I520" s="278"/>
      <c r="J520" s="161"/>
      <c r="K520" s="161"/>
      <c r="L520" s="279"/>
      <c r="M520" s="278"/>
      <c r="N520" s="161"/>
      <c r="O520" s="161"/>
      <c r="P520" s="279"/>
      <c r="Q520" s="278"/>
      <c r="R520" s="161"/>
      <c r="S520" s="161"/>
      <c r="T520" s="279"/>
      <c r="U520" s="278"/>
      <c r="V520" s="161"/>
      <c r="W520" s="161"/>
      <c r="X520" s="279"/>
      <c r="Y520" s="277"/>
      <c r="Z520" s="161"/>
      <c r="AA520" s="161"/>
      <c r="AB520" s="279"/>
      <c r="AC520" s="277"/>
      <c r="AD520" s="161"/>
      <c r="AE520" s="161"/>
      <c r="AF520" s="279"/>
      <c r="AG520" s="277"/>
      <c r="AH520" s="161"/>
      <c r="AI520" s="161"/>
      <c r="AJ520" s="279"/>
      <c r="AK520" s="277"/>
      <c r="AL520" s="270"/>
    </row>
    <row r="521" spans="6:38" s="2" customFormat="1">
      <c r="F521" s="161"/>
      <c r="G521" s="161"/>
      <c r="H521" s="277"/>
      <c r="I521" s="278"/>
      <c r="J521" s="161"/>
      <c r="K521" s="161"/>
      <c r="L521" s="279"/>
      <c r="M521" s="278"/>
      <c r="N521" s="161"/>
      <c r="O521" s="161"/>
      <c r="P521" s="279"/>
      <c r="Q521" s="278"/>
      <c r="R521" s="161"/>
      <c r="S521" s="161"/>
      <c r="T521" s="279"/>
      <c r="U521" s="278"/>
      <c r="V521" s="161"/>
      <c r="W521" s="161"/>
      <c r="X521" s="279"/>
      <c r="Y521" s="277"/>
      <c r="Z521" s="161"/>
      <c r="AA521" s="161"/>
      <c r="AB521" s="279"/>
      <c r="AC521" s="277"/>
      <c r="AD521" s="161"/>
      <c r="AE521" s="161"/>
      <c r="AF521" s="279"/>
      <c r="AG521" s="277"/>
      <c r="AH521" s="161"/>
      <c r="AI521" s="161"/>
      <c r="AJ521" s="279"/>
      <c r="AK521" s="277"/>
      <c r="AL521" s="270"/>
    </row>
    <row r="522" spans="6:38" s="2" customFormat="1">
      <c r="F522" s="161"/>
      <c r="G522" s="161"/>
      <c r="H522" s="277"/>
      <c r="I522" s="278"/>
      <c r="J522" s="161"/>
      <c r="K522" s="161"/>
      <c r="L522" s="279"/>
      <c r="M522" s="278"/>
      <c r="N522" s="161"/>
      <c r="O522" s="161"/>
      <c r="P522" s="279"/>
      <c r="Q522" s="278"/>
      <c r="R522" s="161"/>
      <c r="S522" s="161"/>
      <c r="T522" s="279"/>
      <c r="U522" s="278"/>
      <c r="V522" s="161"/>
      <c r="W522" s="161"/>
      <c r="X522" s="279"/>
      <c r="Y522" s="277"/>
      <c r="Z522" s="161"/>
      <c r="AA522" s="161"/>
      <c r="AB522" s="279"/>
      <c r="AC522" s="277"/>
      <c r="AD522" s="161"/>
      <c r="AE522" s="161"/>
      <c r="AF522" s="279"/>
      <c r="AG522" s="277"/>
      <c r="AH522" s="161"/>
      <c r="AI522" s="161"/>
      <c r="AJ522" s="279"/>
      <c r="AK522" s="277"/>
      <c r="AL522" s="270"/>
    </row>
    <row r="523" spans="6:38" s="2" customFormat="1">
      <c r="F523" s="161"/>
      <c r="G523" s="161"/>
      <c r="H523" s="277"/>
      <c r="I523" s="278"/>
      <c r="J523" s="161"/>
      <c r="K523" s="161"/>
      <c r="L523" s="279"/>
      <c r="M523" s="278"/>
      <c r="N523" s="161"/>
      <c r="O523" s="161"/>
      <c r="P523" s="279"/>
      <c r="Q523" s="278"/>
      <c r="R523" s="161"/>
      <c r="S523" s="161"/>
      <c r="T523" s="279"/>
      <c r="U523" s="278"/>
      <c r="V523" s="161"/>
      <c r="W523" s="161"/>
      <c r="X523" s="279"/>
      <c r="Y523" s="277"/>
      <c r="Z523" s="161"/>
      <c r="AA523" s="161"/>
      <c r="AB523" s="279"/>
      <c r="AC523" s="277"/>
      <c r="AD523" s="161"/>
      <c r="AE523" s="161"/>
      <c r="AF523" s="279"/>
      <c r="AG523" s="277"/>
      <c r="AH523" s="161"/>
      <c r="AI523" s="161"/>
      <c r="AJ523" s="279"/>
      <c r="AK523" s="277"/>
      <c r="AL523" s="270"/>
    </row>
    <row r="524" spans="6:38" s="2" customFormat="1">
      <c r="F524" s="161"/>
      <c r="G524" s="161"/>
      <c r="H524" s="277"/>
      <c r="I524" s="278"/>
      <c r="J524" s="161"/>
      <c r="K524" s="161"/>
      <c r="L524" s="279"/>
      <c r="M524" s="278"/>
      <c r="N524" s="161"/>
      <c r="O524" s="161"/>
      <c r="P524" s="279"/>
      <c r="Q524" s="278"/>
      <c r="R524" s="161"/>
      <c r="S524" s="161"/>
      <c r="T524" s="279"/>
      <c r="U524" s="278"/>
      <c r="V524" s="161"/>
      <c r="W524" s="161"/>
      <c r="X524" s="279"/>
      <c r="Y524" s="277"/>
      <c r="Z524" s="161"/>
      <c r="AA524" s="161"/>
      <c r="AB524" s="279"/>
      <c r="AC524" s="277"/>
      <c r="AD524" s="161"/>
      <c r="AE524" s="161"/>
      <c r="AF524" s="279"/>
      <c r="AG524" s="277"/>
      <c r="AH524" s="161"/>
      <c r="AI524" s="161"/>
      <c r="AJ524" s="279"/>
      <c r="AK524" s="277"/>
      <c r="AL524" s="270"/>
    </row>
    <row r="525" spans="6:38" s="2" customFormat="1">
      <c r="F525" s="161"/>
      <c r="G525" s="161"/>
      <c r="H525" s="277"/>
      <c r="I525" s="278"/>
      <c r="J525" s="161"/>
      <c r="K525" s="161"/>
      <c r="L525" s="279"/>
      <c r="M525" s="278"/>
      <c r="N525" s="161"/>
      <c r="O525" s="161"/>
      <c r="P525" s="279"/>
      <c r="Q525" s="278"/>
      <c r="R525" s="161"/>
      <c r="S525" s="161"/>
      <c r="T525" s="279"/>
      <c r="U525" s="278"/>
      <c r="V525" s="161"/>
      <c r="W525" s="161"/>
      <c r="X525" s="279"/>
      <c r="Y525" s="277"/>
      <c r="Z525" s="161"/>
      <c r="AA525" s="161"/>
      <c r="AB525" s="279"/>
      <c r="AC525" s="277"/>
      <c r="AD525" s="161"/>
      <c r="AE525" s="161"/>
      <c r="AF525" s="279"/>
      <c r="AG525" s="277"/>
      <c r="AH525" s="161"/>
      <c r="AI525" s="161"/>
      <c r="AJ525" s="279"/>
      <c r="AK525" s="277"/>
      <c r="AL525" s="270"/>
    </row>
    <row r="526" spans="6:38" s="2" customFormat="1">
      <c r="F526" s="161"/>
      <c r="G526" s="161"/>
      <c r="H526" s="277"/>
      <c r="I526" s="278"/>
      <c r="J526" s="161"/>
      <c r="K526" s="161"/>
      <c r="L526" s="279"/>
      <c r="M526" s="278"/>
      <c r="N526" s="161"/>
      <c r="O526" s="161"/>
      <c r="P526" s="279"/>
      <c r="Q526" s="278"/>
      <c r="R526" s="161"/>
      <c r="S526" s="161"/>
      <c r="T526" s="279"/>
      <c r="U526" s="278"/>
      <c r="V526" s="161"/>
      <c r="W526" s="161"/>
      <c r="X526" s="279"/>
      <c r="Y526" s="277"/>
      <c r="Z526" s="161"/>
      <c r="AA526" s="161"/>
      <c r="AB526" s="279"/>
      <c r="AC526" s="277"/>
      <c r="AD526" s="161"/>
      <c r="AE526" s="161"/>
      <c r="AF526" s="279"/>
      <c r="AG526" s="277"/>
      <c r="AH526" s="161"/>
      <c r="AI526" s="161"/>
      <c r="AJ526" s="279"/>
      <c r="AK526" s="277"/>
      <c r="AL526" s="270"/>
    </row>
    <row r="527" spans="6:38" s="2" customFormat="1">
      <c r="F527" s="161"/>
      <c r="G527" s="161"/>
      <c r="H527" s="277"/>
      <c r="I527" s="278"/>
      <c r="J527" s="161"/>
      <c r="K527" s="161"/>
      <c r="L527" s="279"/>
      <c r="M527" s="278"/>
      <c r="N527" s="161"/>
      <c r="O527" s="161"/>
      <c r="P527" s="279"/>
      <c r="Q527" s="278"/>
      <c r="R527" s="161"/>
      <c r="S527" s="161"/>
      <c r="T527" s="279"/>
      <c r="U527" s="278"/>
      <c r="V527" s="161"/>
      <c r="W527" s="161"/>
      <c r="X527" s="279"/>
      <c r="Y527" s="277"/>
      <c r="Z527" s="161"/>
      <c r="AA527" s="161"/>
      <c r="AB527" s="279"/>
      <c r="AC527" s="277"/>
      <c r="AD527" s="161"/>
      <c r="AE527" s="161"/>
      <c r="AF527" s="279"/>
      <c r="AG527" s="277"/>
      <c r="AH527" s="161"/>
      <c r="AI527" s="161"/>
      <c r="AJ527" s="279"/>
      <c r="AK527" s="277"/>
      <c r="AL527" s="270"/>
    </row>
    <row r="528" spans="6:38" s="2" customFormat="1">
      <c r="F528" s="161"/>
      <c r="G528" s="161"/>
      <c r="H528" s="277"/>
      <c r="I528" s="278"/>
      <c r="J528" s="161"/>
      <c r="K528" s="161"/>
      <c r="L528" s="279"/>
      <c r="M528" s="278"/>
      <c r="N528" s="161"/>
      <c r="O528" s="161"/>
      <c r="P528" s="279"/>
      <c r="Q528" s="278"/>
      <c r="R528" s="161"/>
      <c r="S528" s="161"/>
      <c r="T528" s="279"/>
      <c r="U528" s="278"/>
      <c r="V528" s="161"/>
      <c r="W528" s="161"/>
      <c r="X528" s="279"/>
      <c r="Y528" s="277"/>
      <c r="Z528" s="161"/>
      <c r="AA528" s="161"/>
      <c r="AB528" s="279"/>
      <c r="AC528" s="277"/>
      <c r="AD528" s="161"/>
      <c r="AE528" s="161"/>
      <c r="AF528" s="279"/>
      <c r="AG528" s="277"/>
      <c r="AH528" s="161"/>
      <c r="AI528" s="161"/>
      <c r="AJ528" s="279"/>
      <c r="AK528" s="277"/>
      <c r="AL528" s="270"/>
    </row>
    <row r="529" spans="6:38" s="2" customFormat="1">
      <c r="F529" s="161"/>
      <c r="G529" s="161"/>
      <c r="H529" s="277"/>
      <c r="I529" s="278"/>
      <c r="J529" s="161"/>
      <c r="K529" s="161"/>
      <c r="L529" s="279"/>
      <c r="M529" s="278"/>
      <c r="N529" s="161"/>
      <c r="O529" s="161"/>
      <c r="P529" s="279"/>
      <c r="Q529" s="278"/>
      <c r="R529" s="161"/>
      <c r="S529" s="161"/>
      <c r="T529" s="279"/>
      <c r="U529" s="278"/>
      <c r="V529" s="161"/>
      <c r="W529" s="161"/>
      <c r="X529" s="279"/>
      <c r="Y529" s="277"/>
      <c r="Z529" s="161"/>
      <c r="AA529" s="161"/>
      <c r="AB529" s="279"/>
      <c r="AC529" s="277"/>
      <c r="AD529" s="161"/>
      <c r="AE529" s="161"/>
      <c r="AF529" s="279"/>
      <c r="AG529" s="277"/>
      <c r="AH529" s="161"/>
      <c r="AI529" s="161"/>
      <c r="AJ529" s="279"/>
      <c r="AK529" s="277"/>
      <c r="AL529" s="270"/>
    </row>
    <row r="530" spans="6:38" s="2" customFormat="1">
      <c r="F530" s="161"/>
      <c r="G530" s="161"/>
      <c r="H530" s="277"/>
      <c r="I530" s="278"/>
      <c r="J530" s="161"/>
      <c r="K530" s="161"/>
      <c r="L530" s="279"/>
      <c r="M530" s="278"/>
      <c r="N530" s="161"/>
      <c r="O530" s="161"/>
      <c r="P530" s="279"/>
      <c r="Q530" s="278"/>
      <c r="R530" s="161"/>
      <c r="S530" s="161"/>
      <c r="T530" s="279"/>
      <c r="U530" s="278"/>
      <c r="V530" s="161"/>
      <c r="W530" s="161"/>
      <c r="X530" s="279"/>
      <c r="Y530" s="277"/>
      <c r="Z530" s="161"/>
      <c r="AA530" s="161"/>
      <c r="AB530" s="279"/>
      <c r="AC530" s="277"/>
      <c r="AD530" s="161"/>
      <c r="AE530" s="161"/>
      <c r="AF530" s="279"/>
      <c r="AG530" s="277"/>
      <c r="AH530" s="161"/>
      <c r="AI530" s="161"/>
      <c r="AJ530" s="279"/>
      <c r="AK530" s="277"/>
      <c r="AL530" s="270"/>
    </row>
    <row r="531" spans="6:38" s="2" customFormat="1">
      <c r="F531" s="161"/>
      <c r="G531" s="161"/>
      <c r="H531" s="277"/>
      <c r="I531" s="278"/>
      <c r="J531" s="161"/>
      <c r="K531" s="161"/>
      <c r="L531" s="279"/>
      <c r="M531" s="278"/>
      <c r="N531" s="161"/>
      <c r="O531" s="161"/>
      <c r="P531" s="279"/>
      <c r="Q531" s="278"/>
      <c r="R531" s="161"/>
      <c r="S531" s="161"/>
      <c r="T531" s="279"/>
      <c r="U531" s="278"/>
      <c r="V531" s="161"/>
      <c r="W531" s="161"/>
      <c r="X531" s="279"/>
      <c r="Y531" s="277"/>
      <c r="Z531" s="161"/>
      <c r="AA531" s="161"/>
      <c r="AB531" s="279"/>
      <c r="AC531" s="277"/>
      <c r="AD531" s="161"/>
      <c r="AE531" s="161"/>
      <c r="AF531" s="279"/>
      <c r="AG531" s="277"/>
      <c r="AH531" s="161"/>
      <c r="AI531" s="161"/>
      <c r="AJ531" s="279"/>
      <c r="AK531" s="277"/>
      <c r="AL531" s="270"/>
    </row>
    <row r="532" spans="6:38" s="2" customFormat="1">
      <c r="F532" s="161"/>
      <c r="G532" s="161"/>
      <c r="H532" s="277"/>
      <c r="I532" s="278"/>
      <c r="J532" s="161"/>
      <c r="K532" s="161"/>
      <c r="L532" s="279"/>
      <c r="M532" s="278"/>
      <c r="N532" s="161"/>
      <c r="O532" s="161"/>
      <c r="P532" s="279"/>
      <c r="Q532" s="278"/>
      <c r="R532" s="161"/>
      <c r="S532" s="161"/>
      <c r="T532" s="279"/>
      <c r="U532" s="278"/>
      <c r="V532" s="161"/>
      <c r="W532" s="161"/>
      <c r="X532" s="279"/>
      <c r="Y532" s="277"/>
      <c r="Z532" s="161"/>
      <c r="AA532" s="161"/>
      <c r="AB532" s="279"/>
      <c r="AC532" s="277"/>
      <c r="AD532" s="161"/>
      <c r="AE532" s="161"/>
      <c r="AF532" s="279"/>
      <c r="AG532" s="277"/>
      <c r="AH532" s="161"/>
      <c r="AI532" s="161"/>
      <c r="AJ532" s="279"/>
      <c r="AK532" s="277"/>
      <c r="AL532" s="270"/>
    </row>
    <row r="533" spans="6:38" s="2" customFormat="1">
      <c r="F533" s="161"/>
      <c r="G533" s="161"/>
      <c r="H533" s="277"/>
      <c r="I533" s="278"/>
      <c r="J533" s="161"/>
      <c r="K533" s="161"/>
      <c r="L533" s="279"/>
      <c r="M533" s="278"/>
      <c r="N533" s="161"/>
      <c r="O533" s="161"/>
      <c r="P533" s="279"/>
      <c r="Q533" s="278"/>
      <c r="R533" s="161"/>
      <c r="S533" s="161"/>
      <c r="T533" s="279"/>
      <c r="U533" s="278"/>
      <c r="V533" s="161"/>
      <c r="W533" s="161"/>
      <c r="X533" s="279"/>
      <c r="Y533" s="277"/>
      <c r="Z533" s="161"/>
      <c r="AA533" s="161"/>
      <c r="AB533" s="279"/>
      <c r="AC533" s="277"/>
      <c r="AD533" s="161"/>
      <c r="AE533" s="161"/>
      <c r="AF533" s="279"/>
      <c r="AG533" s="277"/>
      <c r="AH533" s="161"/>
      <c r="AI533" s="161"/>
      <c r="AJ533" s="279"/>
      <c r="AK533" s="277"/>
      <c r="AL533" s="270"/>
    </row>
    <row r="534" spans="6:38" s="2" customFormat="1">
      <c r="F534" s="161"/>
      <c r="G534" s="161"/>
      <c r="H534" s="277"/>
      <c r="I534" s="278"/>
      <c r="J534" s="161"/>
      <c r="K534" s="161"/>
      <c r="L534" s="279"/>
      <c r="M534" s="278"/>
      <c r="N534" s="161"/>
      <c r="O534" s="161"/>
      <c r="P534" s="279"/>
      <c r="Q534" s="278"/>
      <c r="R534" s="161"/>
      <c r="S534" s="161"/>
      <c r="T534" s="279"/>
      <c r="U534" s="278"/>
      <c r="V534" s="161"/>
      <c r="W534" s="161"/>
      <c r="X534" s="279"/>
      <c r="Y534" s="277"/>
      <c r="Z534" s="161"/>
      <c r="AA534" s="161"/>
      <c r="AB534" s="279"/>
      <c r="AC534" s="277"/>
      <c r="AD534" s="161"/>
      <c r="AE534" s="161"/>
      <c r="AF534" s="279"/>
      <c r="AG534" s="277"/>
      <c r="AH534" s="161"/>
      <c r="AI534" s="161"/>
      <c r="AJ534" s="279"/>
      <c r="AK534" s="277"/>
      <c r="AL534" s="270"/>
    </row>
    <row r="535" spans="6:38" s="2" customFormat="1">
      <c r="F535" s="161"/>
      <c r="G535" s="161"/>
      <c r="H535" s="277"/>
      <c r="I535" s="278"/>
      <c r="J535" s="161"/>
      <c r="K535" s="161"/>
      <c r="L535" s="279"/>
      <c r="M535" s="278"/>
      <c r="N535" s="161"/>
      <c r="O535" s="161"/>
      <c r="P535" s="279"/>
      <c r="Q535" s="278"/>
      <c r="R535" s="161"/>
      <c r="S535" s="161"/>
      <c r="T535" s="279"/>
      <c r="U535" s="278"/>
      <c r="V535" s="161"/>
      <c r="W535" s="161"/>
      <c r="X535" s="279"/>
      <c r="Y535" s="277"/>
      <c r="Z535" s="161"/>
      <c r="AA535" s="161"/>
      <c r="AB535" s="279"/>
      <c r="AC535" s="277"/>
      <c r="AD535" s="161"/>
      <c r="AE535" s="161"/>
      <c r="AF535" s="279"/>
      <c r="AG535" s="277"/>
      <c r="AH535" s="161"/>
      <c r="AI535" s="161"/>
      <c r="AJ535" s="279"/>
      <c r="AK535" s="277"/>
      <c r="AL535" s="270"/>
    </row>
    <row r="536" spans="6:38" s="2" customFormat="1">
      <c r="F536" s="161"/>
      <c r="G536" s="161"/>
      <c r="H536" s="277"/>
      <c r="I536" s="278"/>
      <c r="J536" s="161"/>
      <c r="K536" s="161"/>
      <c r="L536" s="279"/>
      <c r="M536" s="278"/>
      <c r="N536" s="161"/>
      <c r="O536" s="161"/>
      <c r="P536" s="279"/>
      <c r="Q536" s="278"/>
      <c r="R536" s="161"/>
      <c r="S536" s="161"/>
      <c r="T536" s="279"/>
      <c r="U536" s="278"/>
      <c r="V536" s="161"/>
      <c r="W536" s="161"/>
      <c r="X536" s="279"/>
      <c r="Y536" s="277"/>
      <c r="Z536" s="161"/>
      <c r="AA536" s="161"/>
      <c r="AB536" s="279"/>
      <c r="AC536" s="277"/>
      <c r="AD536" s="161"/>
      <c r="AE536" s="161"/>
      <c r="AF536" s="279"/>
      <c r="AG536" s="277"/>
      <c r="AH536" s="161"/>
      <c r="AI536" s="161"/>
      <c r="AJ536" s="279"/>
      <c r="AK536" s="277"/>
      <c r="AL536" s="270"/>
    </row>
    <row r="537" spans="6:38" s="2" customFormat="1">
      <c r="F537" s="161"/>
      <c r="G537" s="161"/>
      <c r="H537" s="277"/>
      <c r="I537" s="278"/>
      <c r="J537" s="161"/>
      <c r="K537" s="161"/>
      <c r="L537" s="279"/>
      <c r="M537" s="278"/>
      <c r="N537" s="161"/>
      <c r="O537" s="161"/>
      <c r="P537" s="279"/>
      <c r="Q537" s="278"/>
      <c r="R537" s="161"/>
      <c r="S537" s="161"/>
      <c r="T537" s="279"/>
      <c r="U537" s="278"/>
      <c r="V537" s="161"/>
      <c r="W537" s="161"/>
      <c r="X537" s="279"/>
      <c r="Y537" s="277"/>
      <c r="Z537" s="161"/>
      <c r="AA537" s="161"/>
      <c r="AB537" s="279"/>
      <c r="AC537" s="277"/>
      <c r="AD537" s="161"/>
      <c r="AE537" s="161"/>
      <c r="AF537" s="279"/>
      <c r="AG537" s="277"/>
      <c r="AH537" s="161"/>
      <c r="AI537" s="161"/>
      <c r="AJ537" s="279"/>
      <c r="AK537" s="277"/>
      <c r="AL537" s="270"/>
    </row>
    <row r="538" spans="6:38" s="2" customFormat="1">
      <c r="F538" s="161"/>
      <c r="G538" s="161"/>
      <c r="H538" s="277"/>
      <c r="I538" s="278"/>
      <c r="J538" s="161"/>
      <c r="K538" s="161"/>
      <c r="L538" s="279"/>
      <c r="M538" s="278"/>
      <c r="N538" s="161"/>
      <c r="O538" s="161"/>
      <c r="P538" s="279"/>
      <c r="Q538" s="278"/>
      <c r="R538" s="161"/>
      <c r="S538" s="161"/>
      <c r="T538" s="279"/>
      <c r="U538" s="278"/>
      <c r="V538" s="161"/>
      <c r="W538" s="161"/>
      <c r="X538" s="279"/>
      <c r="Y538" s="277"/>
      <c r="Z538" s="161"/>
      <c r="AA538" s="161"/>
      <c r="AB538" s="279"/>
      <c r="AC538" s="277"/>
      <c r="AD538" s="161"/>
      <c r="AE538" s="161"/>
      <c r="AF538" s="279"/>
      <c r="AG538" s="277"/>
      <c r="AH538" s="161"/>
      <c r="AI538" s="161"/>
      <c r="AJ538" s="279"/>
      <c r="AK538" s="277"/>
      <c r="AL538" s="270"/>
    </row>
    <row r="539" spans="6:38" s="2" customFormat="1">
      <c r="F539" s="161"/>
      <c r="G539" s="161"/>
      <c r="H539" s="277"/>
      <c r="I539" s="278"/>
      <c r="J539" s="161"/>
      <c r="K539" s="161"/>
      <c r="L539" s="279"/>
      <c r="M539" s="278"/>
      <c r="N539" s="161"/>
      <c r="O539" s="161"/>
      <c r="P539" s="279"/>
      <c r="Q539" s="278"/>
      <c r="R539" s="161"/>
      <c r="S539" s="161"/>
      <c r="T539" s="279"/>
      <c r="U539" s="278"/>
      <c r="V539" s="161"/>
      <c r="W539" s="161"/>
      <c r="X539" s="279"/>
      <c r="Y539" s="277"/>
      <c r="Z539" s="161"/>
      <c r="AA539" s="161"/>
      <c r="AB539" s="279"/>
      <c r="AC539" s="277"/>
      <c r="AD539" s="161"/>
      <c r="AE539" s="161"/>
      <c r="AF539" s="279"/>
      <c r="AG539" s="277"/>
      <c r="AH539" s="161"/>
      <c r="AI539" s="161"/>
      <c r="AJ539" s="279"/>
      <c r="AK539" s="277"/>
      <c r="AL539" s="270"/>
    </row>
    <row r="540" spans="6:38" s="2" customFormat="1">
      <c r="F540" s="161"/>
      <c r="G540" s="161"/>
      <c r="H540" s="277"/>
      <c r="I540" s="278"/>
      <c r="J540" s="161"/>
      <c r="K540" s="161"/>
      <c r="L540" s="279"/>
      <c r="M540" s="278"/>
      <c r="N540" s="161"/>
      <c r="O540" s="161"/>
      <c r="P540" s="279"/>
      <c r="Q540" s="278"/>
      <c r="R540" s="161"/>
      <c r="S540" s="161"/>
      <c r="T540" s="279"/>
      <c r="U540" s="278"/>
      <c r="V540" s="161"/>
      <c r="W540" s="161"/>
      <c r="X540" s="279"/>
      <c r="Y540" s="277"/>
      <c r="Z540" s="161"/>
      <c r="AA540" s="161"/>
      <c r="AB540" s="279"/>
      <c r="AC540" s="277"/>
      <c r="AD540" s="161"/>
      <c r="AE540" s="161"/>
      <c r="AF540" s="279"/>
      <c r="AG540" s="277"/>
      <c r="AH540" s="161"/>
      <c r="AI540" s="161"/>
      <c r="AJ540" s="279"/>
      <c r="AK540" s="277"/>
      <c r="AL540" s="270"/>
    </row>
    <row r="541" spans="6:38" s="2" customFormat="1">
      <c r="F541" s="161"/>
      <c r="G541" s="161"/>
      <c r="H541" s="277"/>
      <c r="I541" s="278"/>
      <c r="J541" s="161"/>
      <c r="K541" s="161"/>
      <c r="L541" s="279"/>
      <c r="M541" s="278"/>
      <c r="N541" s="161"/>
      <c r="O541" s="161"/>
      <c r="P541" s="279"/>
      <c r="Q541" s="278"/>
      <c r="R541" s="161"/>
      <c r="S541" s="161"/>
      <c r="T541" s="279"/>
      <c r="U541" s="278"/>
      <c r="V541" s="161"/>
      <c r="W541" s="161"/>
      <c r="X541" s="279"/>
      <c r="Y541" s="277"/>
      <c r="Z541" s="161"/>
      <c r="AA541" s="161"/>
      <c r="AB541" s="279"/>
      <c r="AC541" s="277"/>
      <c r="AD541" s="161"/>
      <c r="AE541" s="161"/>
      <c r="AF541" s="279"/>
      <c r="AG541" s="277"/>
      <c r="AH541" s="161"/>
      <c r="AI541" s="161"/>
      <c r="AJ541" s="279"/>
      <c r="AK541" s="277"/>
      <c r="AL541" s="270"/>
    </row>
    <row r="542" spans="6:38" s="2" customFormat="1">
      <c r="F542" s="161"/>
      <c r="G542" s="161"/>
      <c r="H542" s="277"/>
      <c r="I542" s="278"/>
      <c r="J542" s="161"/>
      <c r="K542" s="161"/>
      <c r="L542" s="279"/>
      <c r="M542" s="278"/>
      <c r="N542" s="161"/>
      <c r="O542" s="161"/>
      <c r="P542" s="279"/>
      <c r="Q542" s="278"/>
      <c r="R542" s="161"/>
      <c r="S542" s="161"/>
      <c r="T542" s="279"/>
      <c r="U542" s="278"/>
      <c r="V542" s="161"/>
      <c r="W542" s="161"/>
      <c r="X542" s="279"/>
      <c r="Y542" s="277"/>
      <c r="Z542" s="161"/>
      <c r="AA542" s="161"/>
      <c r="AB542" s="279"/>
      <c r="AC542" s="277"/>
      <c r="AD542" s="161"/>
      <c r="AE542" s="161"/>
      <c r="AF542" s="279"/>
      <c r="AG542" s="277"/>
      <c r="AH542" s="161"/>
      <c r="AI542" s="161"/>
      <c r="AJ542" s="279"/>
      <c r="AK542" s="277"/>
      <c r="AL542" s="270"/>
    </row>
    <row r="543" spans="6:38" s="2" customFormat="1">
      <c r="F543" s="161"/>
      <c r="G543" s="161"/>
      <c r="H543" s="277"/>
      <c r="I543" s="278"/>
      <c r="J543" s="161"/>
      <c r="K543" s="161"/>
      <c r="L543" s="279"/>
      <c r="M543" s="278"/>
      <c r="N543" s="161"/>
      <c r="O543" s="161"/>
      <c r="P543" s="279"/>
      <c r="Q543" s="278"/>
      <c r="R543" s="161"/>
      <c r="S543" s="161"/>
      <c r="T543" s="279"/>
      <c r="U543" s="278"/>
      <c r="V543" s="161"/>
      <c r="W543" s="161"/>
      <c r="X543" s="279"/>
      <c r="Y543" s="277"/>
      <c r="Z543" s="161"/>
      <c r="AA543" s="161"/>
      <c r="AB543" s="279"/>
      <c r="AC543" s="277"/>
      <c r="AD543" s="161"/>
      <c r="AE543" s="161"/>
      <c r="AF543" s="279"/>
      <c r="AG543" s="277"/>
      <c r="AH543" s="161"/>
      <c r="AI543" s="161"/>
      <c r="AJ543" s="279"/>
      <c r="AK543" s="277"/>
      <c r="AL543" s="270"/>
    </row>
    <row r="544" spans="6:38" s="2" customFormat="1">
      <c r="F544" s="161"/>
      <c r="G544" s="161"/>
      <c r="H544" s="277"/>
      <c r="I544" s="278"/>
      <c r="J544" s="161"/>
      <c r="K544" s="161"/>
      <c r="L544" s="279"/>
      <c r="M544" s="278"/>
      <c r="N544" s="161"/>
      <c r="O544" s="161"/>
      <c r="P544" s="279"/>
      <c r="Q544" s="278"/>
      <c r="R544" s="161"/>
      <c r="S544" s="161"/>
      <c r="T544" s="279"/>
      <c r="U544" s="278"/>
      <c r="V544" s="161"/>
      <c r="W544" s="161"/>
      <c r="X544" s="279"/>
      <c r="Y544" s="277"/>
      <c r="Z544" s="161"/>
      <c r="AA544" s="161"/>
      <c r="AB544" s="279"/>
      <c r="AC544" s="277"/>
      <c r="AD544" s="161"/>
      <c r="AE544" s="161"/>
      <c r="AF544" s="279"/>
      <c r="AG544" s="277"/>
      <c r="AH544" s="161"/>
      <c r="AI544" s="161"/>
      <c r="AJ544" s="279"/>
      <c r="AK544" s="277"/>
      <c r="AL544" s="270"/>
    </row>
    <row r="545" spans="6:38" s="2" customFormat="1">
      <c r="F545" s="161"/>
      <c r="G545" s="161"/>
      <c r="H545" s="277"/>
      <c r="I545" s="278"/>
      <c r="J545" s="161"/>
      <c r="K545" s="161"/>
      <c r="L545" s="279"/>
      <c r="M545" s="278"/>
      <c r="N545" s="161"/>
      <c r="O545" s="161"/>
      <c r="P545" s="279"/>
      <c r="Q545" s="278"/>
      <c r="R545" s="161"/>
      <c r="S545" s="161"/>
      <c r="T545" s="279"/>
      <c r="U545" s="278"/>
      <c r="V545" s="161"/>
      <c r="W545" s="161"/>
      <c r="X545" s="279"/>
      <c r="Y545" s="277"/>
      <c r="Z545" s="161"/>
      <c r="AA545" s="161"/>
      <c r="AB545" s="279"/>
      <c r="AC545" s="277"/>
      <c r="AD545" s="161"/>
      <c r="AE545" s="161"/>
      <c r="AF545" s="279"/>
      <c r="AG545" s="277"/>
      <c r="AH545" s="161"/>
      <c r="AI545" s="161"/>
      <c r="AJ545" s="279"/>
      <c r="AK545" s="277"/>
      <c r="AL545" s="270"/>
    </row>
    <row r="546" spans="6:38" s="2" customFormat="1">
      <c r="F546" s="161"/>
      <c r="G546" s="161"/>
      <c r="H546" s="277"/>
      <c r="I546" s="278"/>
      <c r="J546" s="161"/>
      <c r="K546" s="161"/>
      <c r="L546" s="279"/>
      <c r="M546" s="278"/>
      <c r="N546" s="161"/>
      <c r="O546" s="161"/>
      <c r="P546" s="279"/>
      <c r="Q546" s="278"/>
      <c r="R546" s="161"/>
      <c r="S546" s="161"/>
      <c r="T546" s="279"/>
      <c r="U546" s="278"/>
      <c r="V546" s="161"/>
      <c r="W546" s="161"/>
      <c r="X546" s="279"/>
      <c r="Y546" s="277"/>
      <c r="Z546" s="161"/>
      <c r="AA546" s="161"/>
      <c r="AB546" s="279"/>
      <c r="AC546" s="277"/>
      <c r="AD546" s="161"/>
      <c r="AE546" s="161"/>
      <c r="AF546" s="279"/>
      <c r="AG546" s="277"/>
      <c r="AH546" s="161"/>
      <c r="AI546" s="161"/>
      <c r="AJ546" s="279"/>
      <c r="AK546" s="277"/>
      <c r="AL546" s="270"/>
    </row>
    <row r="547" spans="6:38" s="2" customFormat="1">
      <c r="F547" s="161"/>
      <c r="G547" s="161"/>
      <c r="H547" s="277"/>
      <c r="I547" s="278"/>
      <c r="J547" s="161"/>
      <c r="K547" s="161"/>
      <c r="L547" s="279"/>
      <c r="M547" s="278"/>
      <c r="N547" s="161"/>
      <c r="O547" s="161"/>
      <c r="P547" s="279"/>
      <c r="Q547" s="278"/>
      <c r="R547" s="161"/>
      <c r="S547" s="161"/>
      <c r="T547" s="279"/>
      <c r="U547" s="278"/>
      <c r="V547" s="161"/>
      <c r="W547" s="161"/>
      <c r="X547" s="279"/>
      <c r="Y547" s="277"/>
      <c r="Z547" s="161"/>
      <c r="AA547" s="161"/>
      <c r="AB547" s="279"/>
      <c r="AC547" s="277"/>
      <c r="AD547" s="161"/>
      <c r="AE547" s="161"/>
      <c r="AF547" s="279"/>
      <c r="AG547" s="277"/>
      <c r="AH547" s="161"/>
      <c r="AI547" s="161"/>
      <c r="AJ547" s="279"/>
      <c r="AK547" s="277"/>
      <c r="AL547" s="270"/>
    </row>
    <row r="548" spans="6:38" s="2" customFormat="1">
      <c r="F548" s="161"/>
      <c r="G548" s="161"/>
      <c r="H548" s="277"/>
      <c r="I548" s="278"/>
      <c r="J548" s="161"/>
      <c r="K548" s="161"/>
      <c r="L548" s="279"/>
      <c r="M548" s="278"/>
      <c r="N548" s="161"/>
      <c r="O548" s="161"/>
      <c r="P548" s="279"/>
      <c r="Q548" s="278"/>
      <c r="R548" s="161"/>
      <c r="S548" s="161"/>
      <c r="T548" s="279"/>
      <c r="U548" s="278"/>
      <c r="V548" s="161"/>
      <c r="W548" s="161"/>
      <c r="X548" s="279"/>
      <c r="Y548" s="277"/>
      <c r="Z548" s="161"/>
      <c r="AA548" s="161"/>
      <c r="AB548" s="279"/>
      <c r="AC548" s="277"/>
      <c r="AD548" s="161"/>
      <c r="AE548" s="161"/>
      <c r="AF548" s="279"/>
      <c r="AG548" s="277"/>
      <c r="AH548" s="161"/>
      <c r="AI548" s="161"/>
      <c r="AJ548" s="279"/>
      <c r="AK548" s="277"/>
      <c r="AL548" s="270"/>
    </row>
    <row r="549" spans="6:38" s="2" customFormat="1">
      <c r="F549" s="161"/>
      <c r="G549" s="161"/>
      <c r="H549" s="277"/>
      <c r="I549" s="278"/>
      <c r="J549" s="161"/>
      <c r="K549" s="161"/>
      <c r="L549" s="279"/>
      <c r="M549" s="278"/>
      <c r="N549" s="161"/>
      <c r="O549" s="161"/>
      <c r="P549" s="279"/>
      <c r="Q549" s="278"/>
      <c r="R549" s="161"/>
      <c r="S549" s="161"/>
      <c r="T549" s="279"/>
      <c r="U549" s="278"/>
      <c r="V549" s="161"/>
      <c r="W549" s="161"/>
      <c r="X549" s="279"/>
      <c r="Y549" s="277"/>
      <c r="Z549" s="161"/>
      <c r="AA549" s="161"/>
      <c r="AB549" s="279"/>
      <c r="AC549" s="277"/>
      <c r="AD549" s="161"/>
      <c r="AE549" s="161"/>
      <c r="AF549" s="279"/>
      <c r="AG549" s="277"/>
      <c r="AH549" s="161"/>
      <c r="AI549" s="161"/>
      <c r="AJ549" s="279"/>
      <c r="AK549" s="277"/>
      <c r="AL549" s="270"/>
    </row>
    <row r="550" spans="6:38" s="2" customFormat="1">
      <c r="F550" s="161"/>
      <c r="G550" s="161"/>
      <c r="H550" s="277"/>
      <c r="I550" s="278"/>
      <c r="J550" s="161"/>
      <c r="K550" s="161"/>
      <c r="L550" s="279"/>
      <c r="M550" s="278"/>
      <c r="N550" s="161"/>
      <c r="O550" s="161"/>
      <c r="P550" s="279"/>
      <c r="Q550" s="278"/>
      <c r="R550" s="161"/>
      <c r="S550" s="161"/>
      <c r="T550" s="279"/>
      <c r="U550" s="278"/>
      <c r="V550" s="161"/>
      <c r="W550" s="161"/>
      <c r="X550" s="279"/>
      <c r="Y550" s="277"/>
      <c r="Z550" s="161"/>
      <c r="AA550" s="161"/>
      <c r="AB550" s="279"/>
      <c r="AC550" s="277"/>
      <c r="AD550" s="161"/>
      <c r="AE550" s="161"/>
      <c r="AF550" s="279"/>
      <c r="AG550" s="277"/>
      <c r="AH550" s="161"/>
      <c r="AI550" s="161"/>
      <c r="AJ550" s="279"/>
      <c r="AK550" s="277"/>
      <c r="AL550" s="270"/>
    </row>
    <row r="551" spans="6:38" s="2" customFormat="1">
      <c r="F551" s="161"/>
      <c r="G551" s="161"/>
      <c r="H551" s="277"/>
      <c r="I551" s="278"/>
      <c r="J551" s="161"/>
      <c r="K551" s="161"/>
      <c r="L551" s="279"/>
      <c r="M551" s="278"/>
      <c r="N551" s="161"/>
      <c r="O551" s="161"/>
      <c r="P551" s="279"/>
      <c r="Q551" s="278"/>
      <c r="R551" s="161"/>
      <c r="S551" s="161"/>
      <c r="T551" s="279"/>
      <c r="U551" s="278"/>
      <c r="V551" s="161"/>
      <c r="W551" s="161"/>
      <c r="X551" s="279"/>
      <c r="Y551" s="277"/>
      <c r="Z551" s="161"/>
      <c r="AA551" s="161"/>
      <c r="AB551" s="279"/>
      <c r="AC551" s="277"/>
      <c r="AD551" s="161"/>
      <c r="AE551" s="161"/>
      <c r="AF551" s="279"/>
      <c r="AG551" s="277"/>
      <c r="AH551" s="161"/>
      <c r="AI551" s="161"/>
      <c r="AJ551" s="279"/>
      <c r="AK551" s="277"/>
      <c r="AL551" s="270"/>
    </row>
    <row r="552" spans="6:38" s="2" customFormat="1">
      <c r="F552" s="161"/>
      <c r="G552" s="161"/>
      <c r="H552" s="277"/>
      <c r="I552" s="278"/>
      <c r="J552" s="161"/>
      <c r="K552" s="161"/>
      <c r="L552" s="279"/>
      <c r="M552" s="278"/>
      <c r="N552" s="161"/>
      <c r="O552" s="161"/>
      <c r="P552" s="279"/>
      <c r="Q552" s="278"/>
      <c r="R552" s="161"/>
      <c r="S552" s="161"/>
      <c r="T552" s="279"/>
      <c r="U552" s="278"/>
      <c r="V552" s="161"/>
      <c r="W552" s="161"/>
      <c r="X552" s="279"/>
      <c r="Y552" s="277"/>
      <c r="Z552" s="161"/>
      <c r="AA552" s="161"/>
      <c r="AB552" s="279"/>
      <c r="AC552" s="277"/>
      <c r="AD552" s="161"/>
      <c r="AE552" s="161"/>
      <c r="AF552" s="279"/>
      <c r="AG552" s="277"/>
      <c r="AH552" s="161"/>
      <c r="AI552" s="161"/>
      <c r="AJ552" s="279"/>
      <c r="AK552" s="277"/>
      <c r="AL552" s="270"/>
    </row>
    <row r="553" spans="6:38" s="2" customFormat="1">
      <c r="F553" s="161"/>
      <c r="G553" s="161"/>
      <c r="H553" s="277"/>
      <c r="I553" s="278"/>
      <c r="J553" s="161"/>
      <c r="K553" s="161"/>
      <c r="L553" s="279"/>
      <c r="M553" s="278"/>
      <c r="N553" s="161"/>
      <c r="O553" s="161"/>
      <c r="P553" s="279"/>
      <c r="Q553" s="278"/>
      <c r="R553" s="161"/>
      <c r="S553" s="161"/>
      <c r="T553" s="279"/>
      <c r="U553" s="278"/>
      <c r="V553" s="161"/>
      <c r="W553" s="161"/>
      <c r="X553" s="279"/>
      <c r="Y553" s="277"/>
      <c r="Z553" s="161"/>
      <c r="AA553" s="161"/>
      <c r="AB553" s="279"/>
      <c r="AC553" s="277"/>
      <c r="AD553" s="161"/>
      <c r="AE553" s="161"/>
      <c r="AF553" s="279"/>
      <c r="AG553" s="277"/>
      <c r="AH553" s="161"/>
      <c r="AI553" s="161"/>
      <c r="AJ553" s="279"/>
      <c r="AK553" s="277"/>
      <c r="AL553" s="270"/>
    </row>
    <row r="554" spans="6:38" s="2" customFormat="1">
      <c r="F554" s="161"/>
      <c r="G554" s="161"/>
      <c r="H554" s="277"/>
      <c r="I554" s="278"/>
      <c r="J554" s="161"/>
      <c r="K554" s="161"/>
      <c r="L554" s="279"/>
      <c r="M554" s="278"/>
      <c r="N554" s="161"/>
      <c r="O554" s="161"/>
      <c r="P554" s="279"/>
      <c r="Q554" s="278"/>
      <c r="R554" s="161"/>
      <c r="S554" s="161"/>
      <c r="T554" s="279"/>
      <c r="U554" s="278"/>
      <c r="V554" s="161"/>
      <c r="W554" s="161"/>
      <c r="X554" s="279"/>
      <c r="Y554" s="277"/>
      <c r="Z554" s="161"/>
      <c r="AA554" s="161"/>
      <c r="AB554" s="279"/>
      <c r="AC554" s="277"/>
      <c r="AD554" s="161"/>
      <c r="AE554" s="161"/>
      <c r="AF554" s="279"/>
      <c r="AG554" s="277"/>
      <c r="AH554" s="161"/>
      <c r="AI554" s="161"/>
      <c r="AJ554" s="279"/>
      <c r="AK554" s="277"/>
      <c r="AL554" s="270"/>
    </row>
    <row r="555" spans="6:38" s="2" customFormat="1">
      <c r="F555" s="161"/>
      <c r="G555" s="161"/>
      <c r="H555" s="277"/>
      <c r="I555" s="278"/>
      <c r="J555" s="161"/>
      <c r="K555" s="161"/>
      <c r="L555" s="279"/>
      <c r="M555" s="278"/>
      <c r="N555" s="161"/>
      <c r="O555" s="161"/>
      <c r="P555" s="279"/>
      <c r="Q555" s="278"/>
      <c r="R555" s="161"/>
      <c r="S555" s="161"/>
      <c r="T555" s="279"/>
      <c r="U555" s="278"/>
      <c r="V555" s="161"/>
      <c r="W555" s="161"/>
      <c r="X555" s="279"/>
      <c r="Y555" s="277"/>
      <c r="Z555" s="161"/>
      <c r="AA555" s="161"/>
      <c r="AB555" s="279"/>
      <c r="AC555" s="277"/>
      <c r="AD555" s="161"/>
      <c r="AE555" s="161"/>
      <c r="AF555" s="279"/>
      <c r="AG555" s="277"/>
      <c r="AH555" s="161"/>
      <c r="AI555" s="161"/>
      <c r="AJ555" s="279"/>
      <c r="AK555" s="277"/>
      <c r="AL555" s="270"/>
    </row>
    <row r="556" spans="6:38" s="2" customFormat="1">
      <c r="F556" s="161"/>
      <c r="G556" s="161"/>
      <c r="H556" s="277"/>
      <c r="I556" s="278"/>
      <c r="J556" s="161"/>
      <c r="K556" s="161"/>
      <c r="L556" s="279"/>
      <c r="M556" s="278"/>
      <c r="N556" s="161"/>
      <c r="O556" s="161"/>
      <c r="P556" s="279"/>
      <c r="Q556" s="278"/>
      <c r="R556" s="161"/>
      <c r="S556" s="161"/>
      <c r="T556" s="279"/>
      <c r="U556" s="278"/>
      <c r="V556" s="161"/>
      <c r="W556" s="161"/>
      <c r="X556" s="279"/>
      <c r="Y556" s="277"/>
      <c r="Z556" s="161"/>
      <c r="AA556" s="161"/>
      <c r="AB556" s="279"/>
      <c r="AC556" s="277"/>
      <c r="AD556" s="161"/>
      <c r="AE556" s="161"/>
      <c r="AF556" s="279"/>
      <c r="AG556" s="277"/>
      <c r="AH556" s="161"/>
      <c r="AI556" s="161"/>
      <c r="AJ556" s="279"/>
      <c r="AK556" s="277"/>
      <c r="AL556" s="270"/>
    </row>
    <row r="557" spans="6:38" s="2" customFormat="1">
      <c r="F557" s="161"/>
      <c r="G557" s="161"/>
      <c r="H557" s="277"/>
      <c r="I557" s="278"/>
      <c r="J557" s="161"/>
      <c r="K557" s="161"/>
      <c r="L557" s="279"/>
      <c r="M557" s="278"/>
      <c r="N557" s="161"/>
      <c r="O557" s="161"/>
      <c r="P557" s="279"/>
      <c r="Q557" s="278"/>
      <c r="R557" s="161"/>
      <c r="S557" s="161"/>
      <c r="T557" s="279"/>
      <c r="U557" s="278"/>
      <c r="V557" s="161"/>
      <c r="W557" s="161"/>
      <c r="X557" s="279"/>
      <c r="Y557" s="277"/>
      <c r="Z557" s="161"/>
      <c r="AA557" s="161"/>
      <c r="AB557" s="279"/>
      <c r="AC557" s="277"/>
      <c r="AD557" s="161"/>
      <c r="AE557" s="161"/>
      <c r="AF557" s="279"/>
      <c r="AG557" s="277"/>
      <c r="AH557" s="161"/>
      <c r="AI557" s="161"/>
      <c r="AJ557" s="279"/>
      <c r="AK557" s="277"/>
      <c r="AL557" s="270"/>
    </row>
    <row r="558" spans="6:38" s="2" customFormat="1">
      <c r="F558" s="161"/>
      <c r="G558" s="161"/>
      <c r="H558" s="277"/>
      <c r="I558" s="278"/>
      <c r="J558" s="161"/>
      <c r="K558" s="161"/>
      <c r="L558" s="279"/>
      <c r="M558" s="278"/>
      <c r="N558" s="161"/>
      <c r="O558" s="161"/>
      <c r="P558" s="279"/>
      <c r="Q558" s="278"/>
      <c r="R558" s="161"/>
      <c r="S558" s="161"/>
      <c r="T558" s="279"/>
      <c r="U558" s="278"/>
      <c r="V558" s="161"/>
      <c r="W558" s="161"/>
      <c r="X558" s="279"/>
      <c r="Y558" s="277"/>
      <c r="Z558" s="161"/>
      <c r="AA558" s="161"/>
      <c r="AB558" s="279"/>
      <c r="AC558" s="277"/>
      <c r="AD558" s="161"/>
      <c r="AE558" s="161"/>
      <c r="AF558" s="279"/>
      <c r="AG558" s="277"/>
      <c r="AH558" s="161"/>
      <c r="AI558" s="161"/>
      <c r="AJ558" s="279"/>
      <c r="AK558" s="277"/>
      <c r="AL558" s="270"/>
    </row>
    <row r="559" spans="6:38" s="2" customFormat="1">
      <c r="F559" s="161"/>
      <c r="G559" s="161"/>
      <c r="H559" s="277"/>
      <c r="I559" s="278"/>
      <c r="J559" s="161"/>
      <c r="K559" s="161"/>
      <c r="L559" s="279"/>
      <c r="M559" s="278"/>
      <c r="N559" s="161"/>
      <c r="O559" s="161"/>
      <c r="P559" s="279"/>
      <c r="Q559" s="278"/>
      <c r="R559" s="161"/>
      <c r="S559" s="161"/>
      <c r="T559" s="279"/>
      <c r="U559" s="278"/>
      <c r="V559" s="161"/>
      <c r="W559" s="161"/>
      <c r="X559" s="279"/>
      <c r="Y559" s="277"/>
      <c r="Z559" s="161"/>
      <c r="AA559" s="161"/>
      <c r="AB559" s="279"/>
      <c r="AC559" s="277"/>
      <c r="AD559" s="161"/>
      <c r="AE559" s="161"/>
      <c r="AF559" s="279"/>
      <c r="AG559" s="277"/>
      <c r="AH559" s="161"/>
      <c r="AI559" s="161"/>
      <c r="AJ559" s="279"/>
      <c r="AK559" s="277"/>
      <c r="AL559" s="270"/>
    </row>
    <row r="560" spans="6:38" s="2" customFormat="1">
      <c r="F560" s="161"/>
      <c r="G560" s="161"/>
      <c r="H560" s="277"/>
      <c r="I560" s="278"/>
      <c r="J560" s="161"/>
      <c r="K560" s="161"/>
      <c r="L560" s="279"/>
      <c r="M560" s="278"/>
      <c r="N560" s="161"/>
      <c r="O560" s="161"/>
      <c r="P560" s="279"/>
      <c r="Q560" s="278"/>
      <c r="R560" s="161"/>
      <c r="S560" s="161"/>
      <c r="T560" s="279"/>
      <c r="U560" s="278"/>
      <c r="V560" s="161"/>
      <c r="W560" s="161"/>
      <c r="X560" s="279"/>
      <c r="Y560" s="277"/>
      <c r="Z560" s="161"/>
      <c r="AA560" s="161"/>
      <c r="AB560" s="279"/>
      <c r="AC560" s="277"/>
      <c r="AD560" s="161"/>
      <c r="AE560" s="161"/>
      <c r="AF560" s="279"/>
      <c r="AG560" s="277"/>
      <c r="AH560" s="161"/>
      <c r="AI560" s="161"/>
      <c r="AJ560" s="279"/>
      <c r="AK560" s="277"/>
      <c r="AL560" s="270"/>
    </row>
    <row r="561" spans="6:38" s="2" customFormat="1">
      <c r="F561" s="161"/>
      <c r="G561" s="161"/>
      <c r="H561" s="277"/>
      <c r="I561" s="278"/>
      <c r="J561" s="161"/>
      <c r="K561" s="161"/>
      <c r="L561" s="279"/>
      <c r="M561" s="278"/>
      <c r="N561" s="161"/>
      <c r="O561" s="161"/>
      <c r="P561" s="279"/>
      <c r="Q561" s="278"/>
      <c r="R561" s="161"/>
      <c r="S561" s="161"/>
      <c r="T561" s="279"/>
      <c r="U561" s="278"/>
      <c r="V561" s="161"/>
      <c r="W561" s="161"/>
      <c r="X561" s="279"/>
      <c r="Y561" s="277"/>
      <c r="Z561" s="161"/>
      <c r="AA561" s="161"/>
      <c r="AB561" s="279"/>
      <c r="AC561" s="277"/>
      <c r="AD561" s="161"/>
      <c r="AE561" s="161"/>
      <c r="AF561" s="279"/>
      <c r="AG561" s="277"/>
      <c r="AH561" s="161"/>
      <c r="AI561" s="161"/>
      <c r="AJ561" s="279"/>
      <c r="AK561" s="277"/>
      <c r="AL561" s="270"/>
    </row>
    <row r="562" spans="6:38" s="2" customFormat="1">
      <c r="F562" s="161"/>
      <c r="G562" s="161"/>
      <c r="H562" s="277"/>
      <c r="I562" s="278"/>
      <c r="J562" s="161"/>
      <c r="K562" s="161"/>
      <c r="L562" s="279"/>
      <c r="M562" s="278"/>
      <c r="N562" s="161"/>
      <c r="O562" s="161"/>
      <c r="P562" s="279"/>
      <c r="Q562" s="278"/>
      <c r="R562" s="161"/>
      <c r="S562" s="161"/>
      <c r="T562" s="279"/>
      <c r="U562" s="278"/>
      <c r="V562" s="161"/>
      <c r="W562" s="161"/>
      <c r="X562" s="279"/>
      <c r="Y562" s="277"/>
      <c r="Z562" s="161"/>
      <c r="AA562" s="161"/>
      <c r="AB562" s="279"/>
      <c r="AC562" s="277"/>
      <c r="AD562" s="161"/>
      <c r="AE562" s="161"/>
      <c r="AF562" s="279"/>
      <c r="AG562" s="277"/>
      <c r="AH562" s="161"/>
      <c r="AI562" s="161"/>
      <c r="AJ562" s="279"/>
      <c r="AK562" s="277"/>
      <c r="AL562" s="270"/>
    </row>
    <row r="563" spans="6:38" s="2" customFormat="1">
      <c r="F563" s="161"/>
      <c r="G563" s="161"/>
      <c r="H563" s="277"/>
      <c r="I563" s="278"/>
      <c r="J563" s="161"/>
      <c r="K563" s="161"/>
      <c r="L563" s="279"/>
      <c r="M563" s="278"/>
      <c r="N563" s="161"/>
      <c r="O563" s="161"/>
      <c r="P563" s="279"/>
      <c r="Q563" s="278"/>
      <c r="R563" s="161"/>
      <c r="S563" s="161"/>
      <c r="T563" s="279"/>
      <c r="U563" s="278"/>
      <c r="V563" s="161"/>
      <c r="W563" s="161"/>
      <c r="X563" s="279"/>
      <c r="Y563" s="277"/>
      <c r="Z563" s="161"/>
      <c r="AA563" s="161"/>
      <c r="AB563" s="279"/>
      <c r="AC563" s="277"/>
      <c r="AD563" s="161"/>
      <c r="AE563" s="161"/>
      <c r="AF563" s="279"/>
      <c r="AG563" s="277"/>
      <c r="AH563" s="161"/>
      <c r="AI563" s="161"/>
      <c r="AJ563" s="279"/>
      <c r="AK563" s="277"/>
      <c r="AL563" s="270"/>
    </row>
    <row r="564" spans="6:38" s="2" customFormat="1">
      <c r="F564" s="161"/>
      <c r="G564" s="161"/>
      <c r="H564" s="277"/>
      <c r="I564" s="278"/>
      <c r="J564" s="161"/>
      <c r="K564" s="161"/>
      <c r="L564" s="279"/>
      <c r="M564" s="278"/>
      <c r="N564" s="161"/>
      <c r="O564" s="161"/>
      <c r="P564" s="279"/>
      <c r="Q564" s="278"/>
      <c r="R564" s="161"/>
      <c r="S564" s="161"/>
      <c r="T564" s="279"/>
      <c r="U564" s="278"/>
      <c r="V564" s="161"/>
      <c r="W564" s="161"/>
      <c r="X564" s="279"/>
      <c r="Y564" s="277"/>
      <c r="Z564" s="161"/>
      <c r="AA564" s="161"/>
      <c r="AB564" s="279"/>
      <c r="AC564" s="277"/>
      <c r="AD564" s="161"/>
      <c r="AE564" s="161"/>
      <c r="AF564" s="279"/>
      <c r="AG564" s="277"/>
      <c r="AH564" s="161"/>
      <c r="AI564" s="161"/>
      <c r="AJ564" s="279"/>
      <c r="AK564" s="277"/>
      <c r="AL564" s="270"/>
    </row>
    <row r="565" spans="6:38" s="2" customFormat="1">
      <c r="F565" s="161"/>
      <c r="G565" s="161"/>
      <c r="H565" s="277"/>
      <c r="I565" s="278"/>
      <c r="J565" s="161"/>
      <c r="K565" s="161"/>
      <c r="L565" s="279"/>
      <c r="M565" s="278"/>
      <c r="N565" s="161"/>
      <c r="O565" s="161"/>
      <c r="P565" s="279"/>
      <c r="Q565" s="278"/>
      <c r="R565" s="161"/>
      <c r="S565" s="161"/>
      <c r="T565" s="279"/>
      <c r="U565" s="278"/>
      <c r="V565" s="161"/>
      <c r="W565" s="161"/>
      <c r="X565" s="279"/>
      <c r="Y565" s="277"/>
      <c r="Z565" s="161"/>
      <c r="AA565" s="161"/>
      <c r="AB565" s="279"/>
      <c r="AC565" s="277"/>
      <c r="AD565" s="161"/>
      <c r="AE565" s="161"/>
      <c r="AF565" s="279"/>
      <c r="AG565" s="277"/>
      <c r="AH565" s="161"/>
      <c r="AI565" s="161"/>
      <c r="AJ565" s="279"/>
      <c r="AK565" s="277"/>
      <c r="AL565" s="270"/>
    </row>
    <row r="566" spans="6:38" s="2" customFormat="1">
      <c r="F566" s="161"/>
      <c r="G566" s="161"/>
      <c r="H566" s="277"/>
      <c r="I566" s="278"/>
      <c r="J566" s="161"/>
      <c r="K566" s="161"/>
      <c r="L566" s="279"/>
      <c r="M566" s="278"/>
      <c r="N566" s="161"/>
      <c r="O566" s="161"/>
      <c r="P566" s="279"/>
      <c r="Q566" s="278"/>
      <c r="R566" s="161"/>
      <c r="S566" s="161"/>
      <c r="T566" s="279"/>
      <c r="U566" s="278"/>
      <c r="V566" s="161"/>
      <c r="W566" s="161"/>
      <c r="X566" s="279"/>
      <c r="Y566" s="277"/>
      <c r="Z566" s="161"/>
      <c r="AA566" s="161"/>
      <c r="AB566" s="279"/>
      <c r="AC566" s="277"/>
      <c r="AD566" s="161"/>
      <c r="AE566" s="161"/>
      <c r="AF566" s="279"/>
      <c r="AG566" s="277"/>
      <c r="AH566" s="161"/>
      <c r="AI566" s="161"/>
      <c r="AJ566" s="279"/>
      <c r="AK566" s="277"/>
      <c r="AL566" s="270"/>
    </row>
    <row r="567" spans="6:38" s="2" customFormat="1">
      <c r="F567" s="161"/>
      <c r="G567" s="161"/>
      <c r="H567" s="277"/>
      <c r="I567" s="278"/>
      <c r="J567" s="161"/>
      <c r="K567" s="161"/>
      <c r="L567" s="279"/>
      <c r="M567" s="278"/>
      <c r="N567" s="161"/>
      <c r="O567" s="161"/>
      <c r="P567" s="279"/>
      <c r="Q567" s="278"/>
      <c r="R567" s="161"/>
      <c r="S567" s="161"/>
      <c r="T567" s="279"/>
      <c r="U567" s="278"/>
      <c r="V567" s="161"/>
      <c r="W567" s="161"/>
      <c r="X567" s="279"/>
      <c r="Y567" s="277"/>
      <c r="Z567" s="161"/>
      <c r="AA567" s="161"/>
      <c r="AB567" s="279"/>
      <c r="AC567" s="277"/>
      <c r="AD567" s="161"/>
      <c r="AE567" s="161"/>
      <c r="AF567" s="279"/>
      <c r="AG567" s="277"/>
      <c r="AH567" s="161"/>
      <c r="AI567" s="161"/>
      <c r="AJ567" s="279"/>
      <c r="AK567" s="277"/>
      <c r="AL567" s="270"/>
    </row>
    <row r="568" spans="6:38" s="2" customFormat="1">
      <c r="F568" s="161"/>
      <c r="G568" s="161"/>
      <c r="H568" s="277"/>
      <c r="I568" s="278"/>
      <c r="J568" s="161"/>
      <c r="K568" s="161"/>
      <c r="L568" s="279"/>
      <c r="M568" s="278"/>
      <c r="N568" s="161"/>
      <c r="O568" s="161"/>
      <c r="P568" s="279"/>
      <c r="Q568" s="278"/>
      <c r="R568" s="161"/>
      <c r="S568" s="161"/>
      <c r="T568" s="279"/>
      <c r="U568" s="278"/>
      <c r="V568" s="161"/>
      <c r="W568" s="161"/>
      <c r="X568" s="279"/>
      <c r="Y568" s="277"/>
      <c r="Z568" s="161"/>
      <c r="AA568" s="161"/>
      <c r="AB568" s="279"/>
      <c r="AC568" s="277"/>
      <c r="AD568" s="161"/>
      <c r="AE568" s="161"/>
      <c r="AF568" s="279"/>
      <c r="AG568" s="277"/>
      <c r="AH568" s="161"/>
      <c r="AI568" s="161"/>
      <c r="AJ568" s="279"/>
      <c r="AK568" s="277"/>
      <c r="AL568" s="270"/>
    </row>
    <row r="569" spans="6:38" s="2" customFormat="1">
      <c r="F569" s="161"/>
      <c r="G569" s="161"/>
      <c r="H569" s="277"/>
      <c r="I569" s="278"/>
      <c r="J569" s="161"/>
      <c r="K569" s="161"/>
      <c r="L569" s="279"/>
      <c r="M569" s="278"/>
      <c r="N569" s="161"/>
      <c r="O569" s="161"/>
      <c r="P569" s="279"/>
      <c r="Q569" s="278"/>
      <c r="R569" s="161"/>
      <c r="S569" s="161"/>
      <c r="T569" s="279"/>
      <c r="U569" s="278"/>
      <c r="V569" s="161"/>
      <c r="W569" s="161"/>
      <c r="X569" s="279"/>
      <c r="Y569" s="277"/>
      <c r="Z569" s="161"/>
      <c r="AA569" s="161"/>
      <c r="AB569" s="279"/>
      <c r="AC569" s="277"/>
      <c r="AD569" s="161"/>
      <c r="AE569" s="161"/>
      <c r="AF569" s="279"/>
      <c r="AG569" s="277"/>
      <c r="AH569" s="161"/>
      <c r="AI569" s="161"/>
      <c r="AJ569" s="279"/>
      <c r="AK569" s="277"/>
      <c r="AL569" s="270"/>
    </row>
    <row r="570" spans="6:38" s="2" customFormat="1">
      <c r="F570" s="161"/>
      <c r="G570" s="161"/>
      <c r="H570" s="277"/>
      <c r="I570" s="278"/>
      <c r="J570" s="161"/>
      <c r="K570" s="161"/>
      <c r="L570" s="279"/>
      <c r="M570" s="278"/>
      <c r="N570" s="161"/>
      <c r="O570" s="161"/>
      <c r="P570" s="279"/>
      <c r="Q570" s="278"/>
      <c r="R570" s="161"/>
      <c r="S570" s="161"/>
      <c r="T570" s="279"/>
      <c r="U570" s="278"/>
      <c r="V570" s="161"/>
      <c r="W570" s="161"/>
      <c r="X570" s="279"/>
      <c r="Y570" s="277"/>
      <c r="Z570" s="161"/>
      <c r="AA570" s="161"/>
      <c r="AB570" s="279"/>
      <c r="AC570" s="277"/>
      <c r="AD570" s="161"/>
      <c r="AE570" s="161"/>
      <c r="AF570" s="279"/>
      <c r="AG570" s="277"/>
      <c r="AH570" s="161"/>
      <c r="AI570" s="161"/>
      <c r="AJ570" s="279"/>
      <c r="AK570" s="277"/>
      <c r="AL570" s="270"/>
    </row>
    <row r="571" spans="6:38" s="2" customFormat="1">
      <c r="F571" s="161"/>
      <c r="G571" s="161"/>
      <c r="H571" s="277"/>
      <c r="I571" s="278"/>
      <c r="J571" s="161"/>
      <c r="K571" s="161"/>
      <c r="L571" s="279"/>
      <c r="M571" s="278"/>
      <c r="N571" s="161"/>
      <c r="O571" s="161"/>
      <c r="P571" s="279"/>
      <c r="Q571" s="278"/>
      <c r="R571" s="161"/>
      <c r="S571" s="161"/>
      <c r="T571" s="279"/>
      <c r="U571" s="278"/>
      <c r="V571" s="161"/>
      <c r="W571" s="161"/>
      <c r="X571" s="279"/>
      <c r="Y571" s="277"/>
      <c r="Z571" s="161"/>
      <c r="AA571" s="161"/>
      <c r="AB571" s="279"/>
      <c r="AC571" s="277"/>
      <c r="AD571" s="161"/>
      <c r="AE571" s="161"/>
      <c r="AF571" s="279"/>
      <c r="AG571" s="277"/>
      <c r="AH571" s="161"/>
      <c r="AI571" s="161"/>
      <c r="AJ571" s="279"/>
      <c r="AK571" s="277"/>
      <c r="AL571" s="270"/>
    </row>
    <row r="572" spans="6:38" s="2" customFormat="1">
      <c r="F572" s="161"/>
      <c r="G572" s="161"/>
      <c r="H572" s="277"/>
      <c r="I572" s="278"/>
      <c r="J572" s="161"/>
      <c r="K572" s="161"/>
      <c r="L572" s="279"/>
      <c r="M572" s="278"/>
      <c r="N572" s="161"/>
      <c r="O572" s="161"/>
      <c r="P572" s="279"/>
      <c r="Q572" s="278"/>
      <c r="R572" s="161"/>
      <c r="S572" s="161"/>
      <c r="T572" s="279"/>
      <c r="U572" s="278"/>
      <c r="V572" s="161"/>
      <c r="W572" s="161"/>
      <c r="X572" s="279"/>
      <c r="Y572" s="277"/>
      <c r="Z572" s="161"/>
      <c r="AA572" s="161"/>
      <c r="AB572" s="279"/>
      <c r="AC572" s="277"/>
      <c r="AD572" s="161"/>
      <c r="AE572" s="161"/>
      <c r="AF572" s="279"/>
      <c r="AG572" s="277"/>
      <c r="AH572" s="161"/>
      <c r="AI572" s="161"/>
      <c r="AJ572" s="279"/>
      <c r="AK572" s="277"/>
      <c r="AL572" s="270"/>
    </row>
    <row r="573" spans="6:38" s="2" customFormat="1">
      <c r="F573" s="161"/>
      <c r="G573" s="161"/>
      <c r="H573" s="277"/>
      <c r="I573" s="278"/>
      <c r="J573" s="161"/>
      <c r="K573" s="161"/>
      <c r="L573" s="279"/>
      <c r="M573" s="278"/>
      <c r="N573" s="161"/>
      <c r="O573" s="161"/>
      <c r="P573" s="279"/>
      <c r="Q573" s="278"/>
      <c r="R573" s="161"/>
      <c r="S573" s="161"/>
      <c r="T573" s="279"/>
      <c r="U573" s="278"/>
      <c r="V573" s="161"/>
      <c r="W573" s="161"/>
      <c r="X573" s="279"/>
      <c r="Y573" s="277"/>
      <c r="Z573" s="161"/>
      <c r="AA573" s="161"/>
      <c r="AB573" s="279"/>
      <c r="AC573" s="277"/>
      <c r="AD573" s="161"/>
      <c r="AE573" s="161"/>
      <c r="AF573" s="279"/>
      <c r="AG573" s="277"/>
      <c r="AH573" s="161"/>
      <c r="AI573" s="161"/>
      <c r="AJ573" s="279"/>
      <c r="AK573" s="277"/>
      <c r="AL573" s="270"/>
    </row>
    <row r="574" spans="6:38" s="2" customFormat="1">
      <c r="F574" s="161"/>
      <c r="G574" s="161"/>
      <c r="H574" s="277"/>
      <c r="I574" s="278"/>
      <c r="J574" s="161"/>
      <c r="K574" s="161"/>
      <c r="L574" s="279"/>
      <c r="M574" s="278"/>
      <c r="N574" s="161"/>
      <c r="O574" s="161"/>
      <c r="P574" s="279"/>
      <c r="Q574" s="278"/>
      <c r="R574" s="161"/>
      <c r="S574" s="161"/>
      <c r="T574" s="279"/>
      <c r="U574" s="278"/>
      <c r="V574" s="161"/>
      <c r="W574" s="161"/>
      <c r="X574" s="279"/>
      <c r="Y574" s="277"/>
      <c r="Z574" s="161"/>
      <c r="AA574" s="161"/>
      <c r="AB574" s="279"/>
      <c r="AC574" s="277"/>
      <c r="AD574" s="161"/>
      <c r="AE574" s="161"/>
      <c r="AF574" s="279"/>
      <c r="AG574" s="277"/>
      <c r="AH574" s="161"/>
      <c r="AI574" s="161"/>
      <c r="AJ574" s="279"/>
      <c r="AK574" s="277"/>
      <c r="AL574" s="270"/>
    </row>
    <row r="575" spans="6:38" s="2" customFormat="1">
      <c r="F575" s="161"/>
      <c r="G575" s="161"/>
      <c r="H575" s="277"/>
      <c r="I575" s="278"/>
      <c r="J575" s="161"/>
      <c r="K575" s="161"/>
      <c r="L575" s="279"/>
      <c r="M575" s="278"/>
      <c r="N575" s="161"/>
      <c r="O575" s="161"/>
      <c r="P575" s="279"/>
      <c r="Q575" s="278"/>
      <c r="R575" s="161"/>
      <c r="S575" s="161"/>
      <c r="T575" s="279"/>
      <c r="U575" s="278"/>
      <c r="V575" s="161"/>
      <c r="W575" s="161"/>
      <c r="X575" s="279"/>
      <c r="Y575" s="277"/>
      <c r="Z575" s="161"/>
      <c r="AA575" s="161"/>
      <c r="AB575" s="279"/>
      <c r="AC575" s="277"/>
      <c r="AD575" s="161"/>
      <c r="AE575" s="161"/>
      <c r="AF575" s="279"/>
      <c r="AG575" s="277"/>
      <c r="AH575" s="161"/>
      <c r="AI575" s="161"/>
      <c r="AJ575" s="279"/>
      <c r="AK575" s="277"/>
      <c r="AL575" s="270"/>
    </row>
    <row r="576" spans="6:38" s="2" customFormat="1">
      <c r="F576" s="161"/>
      <c r="G576" s="161"/>
      <c r="H576" s="277"/>
      <c r="I576" s="278"/>
      <c r="J576" s="161"/>
      <c r="K576" s="161"/>
      <c r="L576" s="279"/>
      <c r="M576" s="278"/>
      <c r="N576" s="161"/>
      <c r="O576" s="161"/>
      <c r="P576" s="279"/>
      <c r="Q576" s="278"/>
      <c r="R576" s="161"/>
      <c r="S576" s="161"/>
      <c r="T576" s="279"/>
      <c r="U576" s="278"/>
      <c r="V576" s="161"/>
      <c r="W576" s="161"/>
      <c r="X576" s="279"/>
      <c r="Y576" s="277"/>
      <c r="Z576" s="161"/>
      <c r="AA576" s="161"/>
      <c r="AB576" s="279"/>
      <c r="AC576" s="277"/>
      <c r="AD576" s="161"/>
      <c r="AE576" s="161"/>
      <c r="AF576" s="279"/>
      <c r="AG576" s="277"/>
      <c r="AH576" s="161"/>
      <c r="AI576" s="161"/>
      <c r="AJ576" s="279"/>
      <c r="AK576" s="277"/>
      <c r="AL576" s="270"/>
    </row>
    <row r="577" spans="6:38" s="2" customFormat="1">
      <c r="F577" s="161"/>
      <c r="G577" s="161"/>
      <c r="H577" s="277"/>
      <c r="I577" s="278"/>
      <c r="J577" s="161"/>
      <c r="K577" s="161"/>
      <c r="L577" s="279"/>
      <c r="M577" s="278"/>
      <c r="N577" s="161"/>
      <c r="O577" s="161"/>
      <c r="P577" s="279"/>
      <c r="Q577" s="278"/>
      <c r="R577" s="161"/>
      <c r="S577" s="161"/>
      <c r="T577" s="279"/>
      <c r="U577" s="278"/>
      <c r="V577" s="161"/>
      <c r="W577" s="161"/>
      <c r="X577" s="279"/>
      <c r="Y577" s="277"/>
      <c r="Z577" s="161"/>
      <c r="AA577" s="161"/>
      <c r="AB577" s="279"/>
      <c r="AC577" s="277"/>
      <c r="AD577" s="161"/>
      <c r="AE577" s="161"/>
      <c r="AF577" s="279"/>
      <c r="AG577" s="277"/>
      <c r="AH577" s="161"/>
      <c r="AI577" s="161"/>
      <c r="AJ577" s="279"/>
      <c r="AK577" s="277"/>
      <c r="AL577" s="270"/>
    </row>
    <row r="578" spans="6:38" s="2" customFormat="1">
      <c r="F578" s="161"/>
      <c r="G578" s="161"/>
      <c r="H578" s="277"/>
      <c r="I578" s="278"/>
      <c r="J578" s="161"/>
      <c r="K578" s="161"/>
      <c r="L578" s="279"/>
      <c r="M578" s="278"/>
      <c r="N578" s="161"/>
      <c r="O578" s="161"/>
      <c r="P578" s="279"/>
      <c r="Q578" s="278"/>
      <c r="R578" s="161"/>
      <c r="S578" s="161"/>
      <c r="T578" s="279"/>
      <c r="U578" s="278"/>
      <c r="V578" s="161"/>
      <c r="W578" s="161"/>
      <c r="X578" s="279"/>
      <c r="Y578" s="277"/>
      <c r="Z578" s="161"/>
      <c r="AA578" s="161"/>
      <c r="AB578" s="279"/>
      <c r="AC578" s="277"/>
      <c r="AD578" s="161"/>
      <c r="AE578" s="161"/>
      <c r="AF578" s="279"/>
      <c r="AG578" s="277"/>
      <c r="AH578" s="161"/>
      <c r="AI578" s="161"/>
      <c r="AJ578" s="279"/>
      <c r="AK578" s="277"/>
      <c r="AL578" s="270"/>
    </row>
    <row r="579" spans="6:38" s="2" customFormat="1">
      <c r="F579" s="161"/>
      <c r="G579" s="161"/>
      <c r="H579" s="277"/>
      <c r="I579" s="278"/>
      <c r="J579" s="161"/>
      <c r="K579" s="161"/>
      <c r="L579" s="279"/>
      <c r="M579" s="278"/>
      <c r="N579" s="161"/>
      <c r="O579" s="161"/>
      <c r="P579" s="279"/>
      <c r="Q579" s="278"/>
      <c r="R579" s="161"/>
      <c r="S579" s="161"/>
      <c r="T579" s="279"/>
      <c r="U579" s="278"/>
      <c r="V579" s="161"/>
      <c r="W579" s="161"/>
      <c r="X579" s="279"/>
      <c r="Y579" s="277"/>
      <c r="Z579" s="161"/>
      <c r="AA579" s="161"/>
      <c r="AB579" s="279"/>
      <c r="AC579" s="277"/>
      <c r="AD579" s="161"/>
      <c r="AE579" s="161"/>
      <c r="AF579" s="279"/>
      <c r="AG579" s="277"/>
      <c r="AH579" s="161"/>
      <c r="AI579" s="161"/>
      <c r="AJ579" s="279"/>
      <c r="AK579" s="277"/>
      <c r="AL579" s="270"/>
    </row>
    <row r="580" spans="6:38" s="2" customFormat="1">
      <c r="F580" s="161"/>
      <c r="G580" s="161"/>
      <c r="H580" s="277"/>
      <c r="I580" s="278"/>
      <c r="J580" s="161"/>
      <c r="K580" s="161"/>
      <c r="L580" s="279"/>
      <c r="M580" s="278"/>
      <c r="N580" s="161"/>
      <c r="O580" s="161"/>
      <c r="P580" s="279"/>
      <c r="Q580" s="278"/>
      <c r="R580" s="161"/>
      <c r="S580" s="161"/>
      <c r="T580" s="279"/>
      <c r="U580" s="278"/>
      <c r="V580" s="161"/>
      <c r="W580" s="161"/>
      <c r="X580" s="279"/>
      <c r="Y580" s="277"/>
      <c r="Z580" s="161"/>
      <c r="AA580" s="161"/>
      <c r="AB580" s="279"/>
      <c r="AC580" s="277"/>
      <c r="AD580" s="161"/>
      <c r="AE580" s="161"/>
      <c r="AF580" s="279"/>
      <c r="AG580" s="277"/>
      <c r="AH580" s="161"/>
      <c r="AI580" s="161"/>
      <c r="AJ580" s="279"/>
      <c r="AK580" s="277"/>
      <c r="AL580" s="270"/>
    </row>
    <row r="581" spans="6:38" s="2" customFormat="1">
      <c r="F581" s="161"/>
      <c r="G581" s="161"/>
      <c r="H581" s="277"/>
      <c r="I581" s="278"/>
      <c r="J581" s="161"/>
      <c r="K581" s="161"/>
      <c r="L581" s="279"/>
      <c r="M581" s="278"/>
      <c r="N581" s="161"/>
      <c r="O581" s="161"/>
      <c r="P581" s="279"/>
      <c r="Q581" s="278"/>
      <c r="R581" s="161"/>
      <c r="S581" s="161"/>
      <c r="T581" s="279"/>
      <c r="U581" s="278"/>
      <c r="V581" s="161"/>
      <c r="W581" s="161"/>
      <c r="X581" s="279"/>
      <c r="Y581" s="277"/>
      <c r="Z581" s="161"/>
      <c r="AA581" s="161"/>
      <c r="AB581" s="279"/>
      <c r="AC581" s="277"/>
      <c r="AD581" s="161"/>
      <c r="AE581" s="161"/>
      <c r="AF581" s="279"/>
      <c r="AG581" s="277"/>
      <c r="AH581" s="161"/>
      <c r="AI581" s="161"/>
      <c r="AJ581" s="279"/>
      <c r="AK581" s="277"/>
      <c r="AL581" s="270"/>
    </row>
    <row r="582" spans="6:38" s="2" customFormat="1">
      <c r="F582" s="161"/>
      <c r="G582" s="161"/>
      <c r="H582" s="277"/>
      <c r="I582" s="278"/>
      <c r="J582" s="161"/>
      <c r="K582" s="161"/>
      <c r="L582" s="279"/>
      <c r="M582" s="278"/>
      <c r="N582" s="161"/>
      <c r="O582" s="161"/>
      <c r="P582" s="279"/>
      <c r="Q582" s="278"/>
      <c r="R582" s="161"/>
      <c r="S582" s="161"/>
      <c r="T582" s="279"/>
      <c r="U582" s="278"/>
      <c r="V582" s="161"/>
      <c r="W582" s="161"/>
      <c r="X582" s="279"/>
      <c r="Y582" s="277"/>
      <c r="Z582" s="161"/>
      <c r="AA582" s="161"/>
      <c r="AB582" s="279"/>
      <c r="AC582" s="277"/>
      <c r="AD582" s="161"/>
      <c r="AE582" s="161"/>
      <c r="AF582" s="279"/>
      <c r="AG582" s="277"/>
      <c r="AH582" s="161"/>
      <c r="AI582" s="161"/>
      <c r="AJ582" s="279"/>
      <c r="AK582" s="277"/>
      <c r="AL582" s="270"/>
    </row>
    <row r="583" spans="6:38" s="2" customFormat="1">
      <c r="F583" s="161"/>
      <c r="G583" s="161"/>
      <c r="H583" s="277"/>
      <c r="I583" s="278"/>
      <c r="J583" s="161"/>
      <c r="K583" s="161"/>
      <c r="L583" s="279"/>
      <c r="M583" s="278"/>
      <c r="N583" s="161"/>
      <c r="O583" s="161"/>
      <c r="P583" s="279"/>
      <c r="Q583" s="278"/>
      <c r="R583" s="161"/>
      <c r="S583" s="161"/>
      <c r="T583" s="279"/>
      <c r="U583" s="278"/>
      <c r="V583" s="161"/>
      <c r="W583" s="161"/>
      <c r="X583" s="279"/>
      <c r="Y583" s="277"/>
      <c r="Z583" s="161"/>
      <c r="AA583" s="161"/>
      <c r="AB583" s="279"/>
      <c r="AC583" s="277"/>
      <c r="AD583" s="161"/>
      <c r="AE583" s="161"/>
      <c r="AF583" s="279"/>
      <c r="AG583" s="277"/>
      <c r="AH583" s="161"/>
      <c r="AI583" s="161"/>
      <c r="AJ583" s="279"/>
      <c r="AK583" s="277"/>
      <c r="AL583" s="270"/>
    </row>
    <row r="584" spans="6:38" s="2" customFormat="1">
      <c r="F584" s="161"/>
      <c r="G584" s="161"/>
      <c r="H584" s="277"/>
      <c r="I584" s="278"/>
      <c r="J584" s="161"/>
      <c r="K584" s="161"/>
      <c r="L584" s="279"/>
      <c r="M584" s="278"/>
      <c r="N584" s="161"/>
      <c r="O584" s="161"/>
      <c r="P584" s="279"/>
      <c r="Q584" s="278"/>
      <c r="R584" s="161"/>
      <c r="S584" s="161"/>
      <c r="T584" s="279"/>
      <c r="U584" s="278"/>
      <c r="V584" s="161"/>
      <c r="W584" s="161"/>
      <c r="X584" s="279"/>
      <c r="Y584" s="277"/>
      <c r="Z584" s="161"/>
      <c r="AA584" s="161"/>
      <c r="AB584" s="279"/>
      <c r="AC584" s="277"/>
      <c r="AD584" s="161"/>
      <c r="AE584" s="161"/>
      <c r="AF584" s="279"/>
      <c r="AG584" s="277"/>
      <c r="AH584" s="161"/>
      <c r="AI584" s="161"/>
      <c r="AJ584" s="279"/>
      <c r="AK584" s="277"/>
      <c r="AL584" s="270"/>
    </row>
    <row r="585" spans="6:38" s="2" customFormat="1">
      <c r="F585" s="161"/>
      <c r="G585" s="161"/>
      <c r="H585" s="277"/>
      <c r="I585" s="278"/>
      <c r="J585" s="161"/>
      <c r="K585" s="161"/>
      <c r="L585" s="279"/>
      <c r="M585" s="278"/>
      <c r="N585" s="161"/>
      <c r="O585" s="161"/>
      <c r="P585" s="279"/>
      <c r="Q585" s="278"/>
      <c r="R585" s="161"/>
      <c r="S585" s="161"/>
      <c r="T585" s="279"/>
      <c r="U585" s="278"/>
      <c r="V585" s="161"/>
      <c r="W585" s="161"/>
      <c r="X585" s="279"/>
      <c r="Y585" s="277"/>
      <c r="Z585" s="161"/>
      <c r="AA585" s="161"/>
      <c r="AB585" s="279"/>
      <c r="AC585" s="277"/>
      <c r="AD585" s="161"/>
      <c r="AE585" s="161"/>
      <c r="AF585" s="279"/>
      <c r="AG585" s="277"/>
      <c r="AH585" s="161"/>
      <c r="AI585" s="161"/>
      <c r="AJ585" s="279"/>
      <c r="AK585" s="277"/>
      <c r="AL585" s="270"/>
    </row>
    <row r="586" spans="6:38" s="2" customFormat="1">
      <c r="F586" s="161"/>
      <c r="G586" s="161"/>
      <c r="H586" s="277"/>
      <c r="I586" s="278"/>
      <c r="J586" s="161"/>
      <c r="K586" s="161"/>
      <c r="L586" s="279"/>
      <c r="M586" s="278"/>
      <c r="N586" s="161"/>
      <c r="O586" s="161"/>
      <c r="P586" s="279"/>
      <c r="Q586" s="278"/>
      <c r="R586" s="161"/>
      <c r="S586" s="161"/>
      <c r="T586" s="279"/>
      <c r="U586" s="278"/>
      <c r="V586" s="161"/>
      <c r="W586" s="161"/>
      <c r="X586" s="279"/>
      <c r="Y586" s="277"/>
      <c r="Z586" s="161"/>
      <c r="AA586" s="161"/>
      <c r="AB586" s="279"/>
      <c r="AC586" s="277"/>
      <c r="AD586" s="161"/>
      <c r="AE586" s="161"/>
      <c r="AF586" s="279"/>
      <c r="AG586" s="277"/>
      <c r="AH586" s="161"/>
      <c r="AI586" s="161"/>
      <c r="AJ586" s="279"/>
      <c r="AK586" s="277"/>
      <c r="AL586" s="270"/>
    </row>
    <row r="587" spans="6:38" s="2" customFormat="1">
      <c r="F587" s="161"/>
      <c r="G587" s="161"/>
      <c r="H587" s="277"/>
      <c r="I587" s="278"/>
      <c r="J587" s="161"/>
      <c r="K587" s="161"/>
      <c r="L587" s="279"/>
      <c r="M587" s="278"/>
      <c r="N587" s="161"/>
      <c r="O587" s="161"/>
      <c r="P587" s="279"/>
      <c r="Q587" s="278"/>
      <c r="R587" s="161"/>
      <c r="S587" s="161"/>
      <c r="T587" s="279"/>
      <c r="U587" s="278"/>
      <c r="V587" s="161"/>
      <c r="W587" s="161"/>
      <c r="X587" s="279"/>
      <c r="Y587" s="277"/>
      <c r="Z587" s="161"/>
      <c r="AA587" s="161"/>
      <c r="AB587" s="279"/>
      <c r="AC587" s="277"/>
      <c r="AD587" s="161"/>
      <c r="AE587" s="161"/>
      <c r="AF587" s="279"/>
      <c r="AG587" s="277"/>
      <c r="AH587" s="161"/>
      <c r="AI587" s="161"/>
      <c r="AJ587" s="279"/>
      <c r="AK587" s="277"/>
      <c r="AL587" s="270"/>
    </row>
    <row r="588" spans="6:38" s="2" customFormat="1">
      <c r="F588" s="161"/>
      <c r="G588" s="161"/>
      <c r="H588" s="277"/>
      <c r="I588" s="278"/>
      <c r="J588" s="161"/>
      <c r="K588" s="161"/>
      <c r="L588" s="279"/>
      <c r="M588" s="278"/>
      <c r="N588" s="161"/>
      <c r="O588" s="161"/>
      <c r="P588" s="279"/>
      <c r="Q588" s="278"/>
      <c r="R588" s="161"/>
      <c r="S588" s="161"/>
      <c r="T588" s="279"/>
      <c r="U588" s="278"/>
      <c r="V588" s="161"/>
      <c r="W588" s="161"/>
      <c r="X588" s="279"/>
      <c r="Y588" s="277"/>
      <c r="Z588" s="161"/>
      <c r="AA588" s="161"/>
      <c r="AB588" s="279"/>
      <c r="AC588" s="277"/>
      <c r="AD588" s="161"/>
      <c r="AE588" s="161"/>
      <c r="AF588" s="279"/>
      <c r="AG588" s="277"/>
      <c r="AH588" s="161"/>
      <c r="AI588" s="161"/>
      <c r="AJ588" s="279"/>
      <c r="AK588" s="277"/>
      <c r="AL588" s="270"/>
    </row>
    <row r="589" spans="6:38" s="2" customFormat="1">
      <c r="F589" s="161"/>
      <c r="G589" s="161"/>
      <c r="H589" s="277"/>
      <c r="I589" s="278"/>
      <c r="J589" s="161"/>
      <c r="K589" s="161"/>
      <c r="L589" s="279"/>
      <c r="M589" s="278"/>
      <c r="N589" s="161"/>
      <c r="O589" s="161"/>
      <c r="P589" s="279"/>
      <c r="Q589" s="278"/>
      <c r="R589" s="161"/>
      <c r="S589" s="161"/>
      <c r="T589" s="279"/>
      <c r="U589" s="278"/>
      <c r="V589" s="161"/>
      <c r="W589" s="161"/>
      <c r="X589" s="279"/>
      <c r="Y589" s="277"/>
      <c r="Z589" s="161"/>
      <c r="AA589" s="161"/>
      <c r="AB589" s="279"/>
      <c r="AC589" s="277"/>
      <c r="AD589" s="161"/>
      <c r="AE589" s="161"/>
      <c r="AF589" s="279"/>
      <c r="AG589" s="277"/>
      <c r="AH589" s="161"/>
      <c r="AI589" s="161"/>
      <c r="AJ589" s="279"/>
      <c r="AK589" s="277"/>
      <c r="AL589" s="270"/>
    </row>
    <row r="590" spans="6:38" s="2" customFormat="1">
      <c r="F590" s="161"/>
      <c r="G590" s="161"/>
      <c r="H590" s="277"/>
      <c r="I590" s="278"/>
      <c r="J590" s="161"/>
      <c r="K590" s="161"/>
      <c r="L590" s="279"/>
      <c r="M590" s="278"/>
      <c r="N590" s="161"/>
      <c r="O590" s="161"/>
      <c r="P590" s="279"/>
      <c r="Q590" s="278"/>
      <c r="R590" s="161"/>
      <c r="S590" s="161"/>
      <c r="T590" s="279"/>
      <c r="U590" s="278"/>
      <c r="V590" s="161"/>
      <c r="W590" s="161"/>
      <c r="X590" s="279"/>
      <c r="Y590" s="277"/>
      <c r="Z590" s="161"/>
      <c r="AA590" s="161"/>
      <c r="AB590" s="279"/>
      <c r="AC590" s="277"/>
      <c r="AD590" s="161"/>
      <c r="AE590" s="161"/>
      <c r="AF590" s="279"/>
      <c r="AG590" s="277"/>
      <c r="AH590" s="161"/>
      <c r="AI590" s="161"/>
      <c r="AJ590" s="279"/>
      <c r="AK590" s="277"/>
      <c r="AL590" s="270"/>
    </row>
    <row r="591" spans="6:38" s="2" customFormat="1">
      <c r="F591" s="161"/>
      <c r="G591" s="161"/>
      <c r="H591" s="277"/>
      <c r="I591" s="278"/>
      <c r="J591" s="161"/>
      <c r="K591" s="161"/>
      <c r="L591" s="279"/>
      <c r="M591" s="278"/>
      <c r="N591" s="161"/>
      <c r="O591" s="161"/>
      <c r="P591" s="279"/>
      <c r="Q591" s="278"/>
      <c r="R591" s="161"/>
      <c r="S591" s="161"/>
      <c r="T591" s="279"/>
      <c r="U591" s="278"/>
      <c r="V591" s="161"/>
      <c r="W591" s="161"/>
      <c r="X591" s="279"/>
      <c r="Y591" s="277"/>
      <c r="Z591" s="161"/>
      <c r="AA591" s="161"/>
      <c r="AB591" s="279"/>
      <c r="AC591" s="277"/>
      <c r="AD591" s="161"/>
      <c r="AE591" s="161"/>
      <c r="AF591" s="279"/>
      <c r="AG591" s="277"/>
      <c r="AH591" s="161"/>
      <c r="AI591" s="161"/>
      <c r="AJ591" s="279"/>
      <c r="AK591" s="277"/>
      <c r="AL591" s="270"/>
    </row>
    <row r="592" spans="6:38" s="2" customFormat="1">
      <c r="F592" s="161"/>
      <c r="G592" s="161"/>
      <c r="H592" s="277"/>
      <c r="I592" s="278"/>
      <c r="J592" s="161"/>
      <c r="K592" s="161"/>
      <c r="L592" s="279"/>
      <c r="M592" s="278"/>
      <c r="N592" s="161"/>
      <c r="O592" s="161"/>
      <c r="P592" s="279"/>
      <c r="Q592" s="278"/>
      <c r="R592" s="161"/>
      <c r="S592" s="161"/>
      <c r="T592" s="279"/>
      <c r="U592" s="278"/>
      <c r="V592" s="161"/>
      <c r="W592" s="161"/>
      <c r="X592" s="279"/>
      <c r="Y592" s="277"/>
      <c r="Z592" s="161"/>
      <c r="AA592" s="161"/>
      <c r="AB592" s="279"/>
      <c r="AC592" s="277"/>
      <c r="AD592" s="161"/>
      <c r="AE592" s="161"/>
      <c r="AF592" s="279"/>
      <c r="AG592" s="277"/>
      <c r="AH592" s="161"/>
      <c r="AI592" s="161"/>
      <c r="AJ592" s="279"/>
      <c r="AK592" s="277"/>
      <c r="AL592" s="270"/>
    </row>
    <row r="593" spans="6:38" s="2" customFormat="1">
      <c r="F593" s="161"/>
      <c r="G593" s="161"/>
      <c r="H593" s="277"/>
      <c r="I593" s="278"/>
      <c r="J593" s="161"/>
      <c r="K593" s="161"/>
      <c r="L593" s="279"/>
      <c r="M593" s="278"/>
      <c r="N593" s="161"/>
      <c r="O593" s="161"/>
      <c r="P593" s="279"/>
      <c r="Q593" s="278"/>
      <c r="R593" s="161"/>
      <c r="S593" s="161"/>
      <c r="T593" s="279"/>
      <c r="U593" s="278"/>
      <c r="V593" s="161"/>
      <c r="W593" s="161"/>
      <c r="X593" s="279"/>
      <c r="Y593" s="277"/>
      <c r="Z593" s="161"/>
      <c r="AA593" s="161"/>
      <c r="AB593" s="279"/>
      <c r="AC593" s="277"/>
      <c r="AD593" s="161"/>
      <c r="AE593" s="161"/>
      <c r="AF593" s="279"/>
      <c r="AG593" s="277"/>
      <c r="AH593" s="161"/>
      <c r="AI593" s="161"/>
      <c r="AJ593" s="279"/>
      <c r="AK593" s="277"/>
      <c r="AL593" s="270"/>
    </row>
    <row r="594" spans="6:38" s="2" customFormat="1">
      <c r="F594" s="161"/>
      <c r="G594" s="161"/>
      <c r="H594" s="277"/>
      <c r="I594" s="278"/>
      <c r="J594" s="161"/>
      <c r="K594" s="161"/>
      <c r="L594" s="279"/>
      <c r="M594" s="278"/>
      <c r="N594" s="161"/>
      <c r="O594" s="161"/>
      <c r="P594" s="279"/>
      <c r="Q594" s="278"/>
      <c r="R594" s="161"/>
      <c r="S594" s="161"/>
      <c r="T594" s="279"/>
      <c r="U594" s="278"/>
      <c r="V594" s="161"/>
      <c r="W594" s="161"/>
      <c r="X594" s="279"/>
      <c r="Y594" s="277"/>
      <c r="Z594" s="161"/>
      <c r="AA594" s="161"/>
      <c r="AB594" s="279"/>
      <c r="AC594" s="277"/>
      <c r="AD594" s="161"/>
      <c r="AE594" s="161"/>
      <c r="AF594" s="279"/>
      <c r="AG594" s="277"/>
      <c r="AH594" s="161"/>
      <c r="AI594" s="161"/>
      <c r="AJ594" s="279"/>
      <c r="AK594" s="277"/>
      <c r="AL594" s="270"/>
    </row>
    <row r="595" spans="6:38" s="2" customFormat="1">
      <c r="F595" s="161"/>
      <c r="G595" s="161"/>
      <c r="H595" s="277"/>
      <c r="I595" s="278"/>
      <c r="J595" s="161"/>
      <c r="K595" s="161"/>
      <c r="L595" s="279"/>
      <c r="M595" s="278"/>
      <c r="N595" s="161"/>
      <c r="O595" s="161"/>
      <c r="P595" s="279"/>
      <c r="Q595" s="278"/>
      <c r="R595" s="161"/>
      <c r="S595" s="161"/>
      <c r="T595" s="279"/>
      <c r="U595" s="278"/>
      <c r="V595" s="161"/>
      <c r="W595" s="161"/>
      <c r="X595" s="279"/>
      <c r="Y595" s="277"/>
      <c r="Z595" s="161"/>
      <c r="AA595" s="161"/>
      <c r="AB595" s="279"/>
      <c r="AC595" s="277"/>
      <c r="AD595" s="161"/>
      <c r="AE595" s="161"/>
      <c r="AF595" s="279"/>
      <c r="AG595" s="277"/>
      <c r="AH595" s="161"/>
      <c r="AI595" s="161"/>
      <c r="AJ595" s="279"/>
      <c r="AK595" s="277"/>
      <c r="AL595" s="270"/>
    </row>
    <row r="596" spans="6:38" s="2" customFormat="1">
      <c r="F596" s="161"/>
      <c r="G596" s="161"/>
      <c r="H596" s="277"/>
      <c r="I596" s="278"/>
      <c r="J596" s="161"/>
      <c r="K596" s="161"/>
      <c r="L596" s="279"/>
      <c r="M596" s="278"/>
      <c r="N596" s="161"/>
      <c r="O596" s="161"/>
      <c r="P596" s="279"/>
      <c r="Q596" s="278"/>
      <c r="R596" s="161"/>
      <c r="S596" s="161"/>
      <c r="T596" s="279"/>
      <c r="U596" s="278"/>
      <c r="V596" s="161"/>
      <c r="W596" s="161"/>
      <c r="X596" s="279"/>
      <c r="Y596" s="277"/>
      <c r="Z596" s="161"/>
      <c r="AA596" s="161"/>
      <c r="AB596" s="279"/>
      <c r="AC596" s="277"/>
      <c r="AD596" s="161"/>
      <c r="AE596" s="161"/>
      <c r="AF596" s="279"/>
      <c r="AG596" s="277"/>
      <c r="AH596" s="161"/>
      <c r="AI596" s="161"/>
      <c r="AJ596" s="279"/>
      <c r="AK596" s="277"/>
      <c r="AL596" s="270"/>
    </row>
    <row r="597" spans="6:38" s="2" customFormat="1">
      <c r="F597" s="161"/>
      <c r="G597" s="161"/>
      <c r="H597" s="277"/>
      <c r="I597" s="278"/>
      <c r="J597" s="161"/>
      <c r="K597" s="161"/>
      <c r="L597" s="279"/>
      <c r="M597" s="278"/>
      <c r="N597" s="161"/>
      <c r="O597" s="161"/>
      <c r="P597" s="279"/>
      <c r="Q597" s="278"/>
      <c r="R597" s="161"/>
      <c r="S597" s="161"/>
      <c r="T597" s="279"/>
      <c r="U597" s="278"/>
      <c r="V597" s="161"/>
      <c r="W597" s="161"/>
      <c r="X597" s="279"/>
      <c r="Y597" s="277"/>
      <c r="Z597" s="161"/>
      <c r="AA597" s="161"/>
      <c r="AB597" s="279"/>
      <c r="AC597" s="277"/>
      <c r="AD597" s="161"/>
      <c r="AE597" s="161"/>
      <c r="AF597" s="279"/>
      <c r="AG597" s="277"/>
      <c r="AH597" s="161"/>
      <c r="AI597" s="161"/>
      <c r="AJ597" s="279"/>
      <c r="AK597" s="277"/>
      <c r="AL597" s="270"/>
    </row>
    <row r="598" spans="6:38" s="2" customFormat="1">
      <c r="F598" s="161"/>
      <c r="G598" s="161"/>
      <c r="H598" s="277"/>
      <c r="I598" s="278"/>
      <c r="J598" s="161"/>
      <c r="K598" s="161"/>
      <c r="L598" s="279"/>
      <c r="M598" s="278"/>
      <c r="N598" s="161"/>
      <c r="O598" s="161"/>
      <c r="P598" s="279"/>
      <c r="Q598" s="278"/>
      <c r="R598" s="161"/>
      <c r="S598" s="161"/>
      <c r="T598" s="279"/>
      <c r="U598" s="278"/>
      <c r="V598" s="161"/>
      <c r="W598" s="161"/>
      <c r="X598" s="279"/>
      <c r="Y598" s="277"/>
      <c r="Z598" s="161"/>
      <c r="AA598" s="161"/>
      <c r="AB598" s="279"/>
      <c r="AC598" s="277"/>
      <c r="AD598" s="161"/>
      <c r="AE598" s="161"/>
      <c r="AF598" s="279"/>
      <c r="AG598" s="277"/>
      <c r="AH598" s="161"/>
      <c r="AI598" s="161"/>
      <c r="AJ598" s="279"/>
      <c r="AK598" s="277"/>
      <c r="AL598" s="270"/>
    </row>
    <row r="599" spans="6:38" s="2" customFormat="1">
      <c r="F599" s="161"/>
      <c r="G599" s="161"/>
      <c r="H599" s="277"/>
      <c r="I599" s="278"/>
      <c r="J599" s="161"/>
      <c r="K599" s="161"/>
      <c r="L599" s="279"/>
      <c r="M599" s="278"/>
      <c r="N599" s="161"/>
      <c r="O599" s="161"/>
      <c r="P599" s="279"/>
      <c r="Q599" s="278"/>
      <c r="R599" s="161"/>
      <c r="S599" s="161"/>
      <c r="T599" s="279"/>
      <c r="U599" s="278"/>
      <c r="V599" s="161"/>
      <c r="W599" s="161"/>
      <c r="X599" s="279"/>
      <c r="Y599" s="277"/>
      <c r="Z599" s="161"/>
      <c r="AA599" s="161"/>
      <c r="AB599" s="279"/>
      <c r="AC599" s="277"/>
      <c r="AD599" s="161"/>
      <c r="AE599" s="161"/>
      <c r="AF599" s="279"/>
      <c r="AG599" s="277"/>
      <c r="AH599" s="161"/>
      <c r="AI599" s="161"/>
      <c r="AJ599" s="279"/>
      <c r="AK599" s="277"/>
      <c r="AL599" s="270"/>
    </row>
    <row r="600" spans="6:38" s="2" customFormat="1">
      <c r="F600" s="161"/>
      <c r="G600" s="161"/>
      <c r="H600" s="277"/>
      <c r="I600" s="278"/>
      <c r="J600" s="161"/>
      <c r="K600" s="161"/>
      <c r="L600" s="279"/>
      <c r="M600" s="278"/>
      <c r="N600" s="161"/>
      <c r="O600" s="161"/>
      <c r="P600" s="279"/>
      <c r="Q600" s="278"/>
      <c r="R600" s="161"/>
      <c r="S600" s="161"/>
      <c r="T600" s="279"/>
      <c r="U600" s="278"/>
      <c r="V600" s="161"/>
      <c r="W600" s="161"/>
      <c r="X600" s="279"/>
      <c r="Y600" s="277"/>
      <c r="Z600" s="161"/>
      <c r="AA600" s="161"/>
      <c r="AB600" s="279"/>
      <c r="AC600" s="277"/>
      <c r="AD600" s="161"/>
      <c r="AE600" s="161"/>
      <c r="AF600" s="279"/>
      <c r="AG600" s="277"/>
      <c r="AH600" s="161"/>
      <c r="AI600" s="161"/>
      <c r="AJ600" s="279"/>
      <c r="AK600" s="277"/>
      <c r="AL600" s="270"/>
    </row>
    <row r="601" spans="6:38" s="2" customFormat="1">
      <c r="F601" s="161"/>
      <c r="G601" s="161"/>
      <c r="H601" s="277"/>
      <c r="I601" s="278"/>
      <c r="J601" s="161"/>
      <c r="K601" s="161"/>
      <c r="L601" s="279"/>
      <c r="M601" s="278"/>
      <c r="N601" s="161"/>
      <c r="O601" s="161"/>
      <c r="P601" s="279"/>
      <c r="Q601" s="278"/>
      <c r="R601" s="161"/>
      <c r="S601" s="161"/>
      <c r="T601" s="279"/>
      <c r="U601" s="278"/>
      <c r="V601" s="161"/>
      <c r="W601" s="161"/>
      <c r="X601" s="279"/>
      <c r="Y601" s="277"/>
      <c r="Z601" s="161"/>
      <c r="AA601" s="161"/>
      <c r="AB601" s="279"/>
      <c r="AC601" s="277"/>
      <c r="AD601" s="161"/>
      <c r="AE601" s="161"/>
      <c r="AF601" s="279"/>
      <c r="AG601" s="277"/>
      <c r="AH601" s="161"/>
      <c r="AI601" s="161"/>
      <c r="AJ601" s="279"/>
      <c r="AK601" s="277"/>
      <c r="AL601" s="270"/>
    </row>
    <row r="602" spans="6:38" s="2" customFormat="1">
      <c r="F602" s="161"/>
      <c r="G602" s="161"/>
      <c r="H602" s="277"/>
      <c r="I602" s="278"/>
      <c r="J602" s="161"/>
      <c r="K602" s="161"/>
      <c r="L602" s="279"/>
      <c r="M602" s="278"/>
      <c r="N602" s="161"/>
      <c r="O602" s="161"/>
      <c r="P602" s="279"/>
      <c r="Q602" s="278"/>
      <c r="R602" s="161"/>
      <c r="S602" s="161"/>
      <c r="T602" s="279"/>
      <c r="U602" s="278"/>
      <c r="V602" s="161"/>
      <c r="W602" s="161"/>
      <c r="X602" s="279"/>
      <c r="Y602" s="277"/>
      <c r="Z602" s="161"/>
      <c r="AA602" s="161"/>
      <c r="AB602" s="279"/>
      <c r="AC602" s="277"/>
      <c r="AD602" s="161"/>
      <c r="AE602" s="161"/>
      <c r="AF602" s="279"/>
      <c r="AG602" s="277"/>
      <c r="AH602" s="161"/>
      <c r="AI602" s="161"/>
      <c r="AJ602" s="279"/>
      <c r="AK602" s="277"/>
      <c r="AL602" s="270"/>
    </row>
    <row r="603" spans="6:38" s="2" customFormat="1">
      <c r="F603" s="161"/>
      <c r="G603" s="161"/>
      <c r="H603" s="277"/>
      <c r="I603" s="278"/>
      <c r="J603" s="161"/>
      <c r="K603" s="161"/>
      <c r="L603" s="279"/>
      <c r="M603" s="278"/>
      <c r="N603" s="161"/>
      <c r="O603" s="161"/>
      <c r="P603" s="279"/>
      <c r="Q603" s="278"/>
      <c r="R603" s="161"/>
      <c r="S603" s="161"/>
      <c r="T603" s="279"/>
      <c r="U603" s="278"/>
      <c r="V603" s="161"/>
      <c r="W603" s="161"/>
      <c r="X603" s="279"/>
      <c r="Y603" s="277"/>
      <c r="Z603" s="161"/>
      <c r="AA603" s="161"/>
      <c r="AB603" s="279"/>
      <c r="AC603" s="277"/>
      <c r="AD603" s="161"/>
      <c r="AE603" s="161"/>
      <c r="AF603" s="279"/>
      <c r="AG603" s="277"/>
      <c r="AH603" s="161"/>
      <c r="AI603" s="161"/>
      <c r="AJ603" s="279"/>
      <c r="AK603" s="277"/>
      <c r="AL603" s="270"/>
    </row>
    <row r="604" spans="6:38" s="2" customFormat="1">
      <c r="F604" s="161"/>
      <c r="G604" s="161"/>
      <c r="H604" s="277"/>
      <c r="I604" s="278"/>
      <c r="J604" s="161"/>
      <c r="K604" s="161"/>
      <c r="L604" s="279"/>
      <c r="M604" s="278"/>
      <c r="N604" s="161"/>
      <c r="O604" s="161"/>
      <c r="P604" s="279"/>
      <c r="Q604" s="278"/>
      <c r="R604" s="161"/>
      <c r="S604" s="161"/>
      <c r="T604" s="279"/>
      <c r="U604" s="278"/>
      <c r="V604" s="161"/>
      <c r="W604" s="161"/>
      <c r="X604" s="279"/>
      <c r="Y604" s="277"/>
      <c r="Z604" s="161"/>
      <c r="AA604" s="161"/>
      <c r="AB604" s="279"/>
      <c r="AC604" s="277"/>
      <c r="AD604" s="161"/>
      <c r="AE604" s="161"/>
      <c r="AF604" s="279"/>
      <c r="AG604" s="277"/>
      <c r="AH604" s="161"/>
      <c r="AI604" s="161"/>
      <c r="AJ604" s="279"/>
      <c r="AK604" s="277"/>
      <c r="AL604" s="270"/>
    </row>
    <row r="605" spans="6:38" s="2" customFormat="1">
      <c r="F605" s="161"/>
      <c r="G605" s="161"/>
      <c r="H605" s="277"/>
      <c r="I605" s="278"/>
      <c r="J605" s="161"/>
      <c r="K605" s="161"/>
      <c r="L605" s="279"/>
      <c r="M605" s="278"/>
      <c r="N605" s="161"/>
      <c r="O605" s="161"/>
      <c r="P605" s="279"/>
      <c r="Q605" s="278"/>
      <c r="R605" s="161"/>
      <c r="S605" s="161"/>
      <c r="T605" s="279"/>
      <c r="U605" s="278"/>
      <c r="V605" s="161"/>
      <c r="W605" s="161"/>
      <c r="X605" s="279"/>
      <c r="Y605" s="277"/>
      <c r="Z605" s="161"/>
      <c r="AA605" s="161"/>
      <c r="AB605" s="279"/>
      <c r="AC605" s="277"/>
      <c r="AD605" s="161"/>
      <c r="AE605" s="161"/>
      <c r="AF605" s="279"/>
      <c r="AG605" s="277"/>
      <c r="AH605" s="161"/>
      <c r="AI605" s="161"/>
      <c r="AJ605" s="279"/>
      <c r="AK605" s="277"/>
      <c r="AL605" s="270"/>
    </row>
    <row r="606" spans="6:38" s="2" customFormat="1">
      <c r="F606" s="161"/>
      <c r="G606" s="161"/>
      <c r="H606" s="277"/>
      <c r="I606" s="278"/>
      <c r="J606" s="161"/>
      <c r="K606" s="161"/>
      <c r="L606" s="279"/>
      <c r="M606" s="278"/>
      <c r="N606" s="161"/>
      <c r="O606" s="161"/>
      <c r="P606" s="279"/>
      <c r="Q606" s="278"/>
      <c r="R606" s="161"/>
      <c r="S606" s="161"/>
      <c r="T606" s="279"/>
      <c r="U606" s="278"/>
      <c r="V606" s="161"/>
      <c r="W606" s="161"/>
      <c r="X606" s="279"/>
      <c r="Y606" s="277"/>
      <c r="Z606" s="161"/>
      <c r="AA606" s="161"/>
      <c r="AB606" s="279"/>
      <c r="AC606" s="277"/>
      <c r="AD606" s="161"/>
      <c r="AE606" s="161"/>
      <c r="AF606" s="279"/>
      <c r="AG606" s="277"/>
      <c r="AH606" s="161"/>
      <c r="AI606" s="161"/>
      <c r="AJ606" s="279"/>
      <c r="AK606" s="277"/>
      <c r="AL606" s="270"/>
    </row>
    <row r="607" spans="6:38" s="2" customFormat="1">
      <c r="F607" s="161"/>
      <c r="G607" s="161"/>
      <c r="H607" s="277"/>
      <c r="I607" s="278"/>
      <c r="J607" s="161"/>
      <c r="K607" s="161"/>
      <c r="L607" s="279"/>
      <c r="M607" s="278"/>
      <c r="N607" s="161"/>
      <c r="O607" s="161"/>
      <c r="P607" s="279"/>
      <c r="Q607" s="278"/>
      <c r="R607" s="161"/>
      <c r="S607" s="161"/>
      <c r="T607" s="279"/>
      <c r="U607" s="278"/>
      <c r="V607" s="161"/>
      <c r="W607" s="161"/>
      <c r="X607" s="279"/>
      <c r="Y607" s="277"/>
      <c r="Z607" s="161"/>
      <c r="AA607" s="161"/>
      <c r="AB607" s="279"/>
      <c r="AC607" s="277"/>
      <c r="AD607" s="161"/>
      <c r="AE607" s="161"/>
      <c r="AF607" s="279"/>
      <c r="AG607" s="277"/>
      <c r="AH607" s="161"/>
      <c r="AI607" s="161"/>
      <c r="AJ607" s="279"/>
      <c r="AK607" s="277"/>
      <c r="AL607" s="270"/>
    </row>
    <row r="608" spans="6:38" s="2" customFormat="1">
      <c r="F608" s="161"/>
      <c r="G608" s="161"/>
      <c r="H608" s="277"/>
      <c r="I608" s="278"/>
      <c r="J608" s="161"/>
      <c r="K608" s="161"/>
      <c r="L608" s="279"/>
      <c r="M608" s="278"/>
      <c r="N608" s="161"/>
      <c r="O608" s="161"/>
      <c r="P608" s="279"/>
      <c r="Q608" s="278"/>
      <c r="R608" s="161"/>
      <c r="S608" s="161"/>
      <c r="T608" s="279"/>
      <c r="U608" s="278"/>
      <c r="V608" s="161"/>
      <c r="W608" s="161"/>
      <c r="X608" s="279"/>
      <c r="Y608" s="277"/>
      <c r="Z608" s="161"/>
      <c r="AA608" s="161"/>
      <c r="AB608" s="279"/>
      <c r="AC608" s="277"/>
      <c r="AD608" s="161"/>
      <c r="AE608" s="161"/>
      <c r="AF608" s="279"/>
      <c r="AG608" s="277"/>
      <c r="AH608" s="161"/>
      <c r="AI608" s="161"/>
      <c r="AJ608" s="279"/>
      <c r="AK608" s="277"/>
      <c r="AL608" s="270"/>
    </row>
    <row r="609" spans="6:38" s="2" customFormat="1">
      <c r="F609" s="161"/>
      <c r="G609" s="161"/>
      <c r="H609" s="277"/>
      <c r="I609" s="278"/>
      <c r="J609" s="161"/>
      <c r="K609" s="161"/>
      <c r="L609" s="279"/>
      <c r="M609" s="278"/>
      <c r="N609" s="161"/>
      <c r="O609" s="161"/>
      <c r="P609" s="279"/>
      <c r="Q609" s="278"/>
      <c r="R609" s="161"/>
      <c r="S609" s="161"/>
      <c r="T609" s="279"/>
      <c r="U609" s="278"/>
      <c r="V609" s="161"/>
      <c r="W609" s="161"/>
      <c r="X609" s="279"/>
      <c r="Y609" s="277"/>
      <c r="Z609" s="161"/>
      <c r="AA609" s="161"/>
      <c r="AB609" s="279"/>
      <c r="AC609" s="277"/>
      <c r="AD609" s="161"/>
      <c r="AE609" s="161"/>
      <c r="AF609" s="279"/>
      <c r="AG609" s="277"/>
      <c r="AH609" s="161"/>
      <c r="AI609" s="161"/>
      <c r="AJ609" s="279"/>
      <c r="AK609" s="277"/>
      <c r="AL609" s="270"/>
    </row>
    <row r="610" spans="6:38" s="2" customFormat="1">
      <c r="F610" s="161"/>
      <c r="G610" s="161"/>
      <c r="H610" s="277"/>
      <c r="I610" s="278"/>
      <c r="J610" s="161"/>
      <c r="K610" s="161"/>
      <c r="L610" s="279"/>
      <c r="M610" s="278"/>
      <c r="N610" s="161"/>
      <c r="O610" s="161"/>
      <c r="P610" s="279"/>
      <c r="Q610" s="278"/>
      <c r="R610" s="161"/>
      <c r="S610" s="161"/>
      <c r="T610" s="279"/>
      <c r="U610" s="278"/>
      <c r="V610" s="161"/>
      <c r="W610" s="161"/>
      <c r="X610" s="279"/>
      <c r="Y610" s="277"/>
      <c r="Z610" s="161"/>
      <c r="AA610" s="161"/>
      <c r="AB610" s="279"/>
      <c r="AC610" s="277"/>
      <c r="AD610" s="161"/>
      <c r="AE610" s="161"/>
      <c r="AF610" s="279"/>
      <c r="AG610" s="277"/>
      <c r="AH610" s="161"/>
      <c r="AI610" s="161"/>
      <c r="AJ610" s="279"/>
      <c r="AK610" s="277"/>
      <c r="AL610" s="270"/>
    </row>
    <row r="611" spans="6:38" s="2" customFormat="1">
      <c r="F611" s="161"/>
      <c r="G611" s="161"/>
      <c r="H611" s="277"/>
      <c r="I611" s="278"/>
      <c r="J611" s="161"/>
      <c r="K611" s="161"/>
      <c r="L611" s="279"/>
      <c r="M611" s="278"/>
      <c r="N611" s="161"/>
      <c r="O611" s="161"/>
      <c r="P611" s="279"/>
      <c r="Q611" s="278"/>
      <c r="R611" s="161"/>
      <c r="S611" s="161"/>
      <c r="T611" s="279"/>
      <c r="U611" s="278"/>
      <c r="V611" s="161"/>
      <c r="W611" s="161"/>
      <c r="X611" s="279"/>
      <c r="Y611" s="277"/>
      <c r="Z611" s="161"/>
      <c r="AA611" s="161"/>
      <c r="AB611" s="279"/>
      <c r="AC611" s="277"/>
      <c r="AD611" s="161"/>
      <c r="AE611" s="161"/>
      <c r="AF611" s="279"/>
      <c r="AG611" s="277"/>
      <c r="AH611" s="161"/>
      <c r="AI611" s="161"/>
      <c r="AJ611" s="279"/>
      <c r="AK611" s="277"/>
      <c r="AL611" s="270"/>
    </row>
    <row r="612" spans="6:38" s="2" customFormat="1">
      <c r="F612" s="161"/>
      <c r="G612" s="161"/>
      <c r="H612" s="277"/>
      <c r="I612" s="278"/>
      <c r="J612" s="161"/>
      <c r="K612" s="161"/>
      <c r="L612" s="279"/>
      <c r="M612" s="278"/>
      <c r="N612" s="161"/>
      <c r="O612" s="161"/>
      <c r="P612" s="279"/>
      <c r="Q612" s="278"/>
      <c r="R612" s="161"/>
      <c r="S612" s="161"/>
      <c r="T612" s="279"/>
      <c r="U612" s="278"/>
      <c r="V612" s="161"/>
      <c r="W612" s="161"/>
      <c r="X612" s="279"/>
      <c r="Y612" s="277"/>
      <c r="Z612" s="161"/>
      <c r="AA612" s="161"/>
      <c r="AB612" s="279"/>
      <c r="AC612" s="277"/>
      <c r="AD612" s="161"/>
      <c r="AE612" s="161"/>
      <c r="AF612" s="279"/>
      <c r="AG612" s="277"/>
      <c r="AH612" s="161"/>
      <c r="AI612" s="161"/>
      <c r="AJ612" s="279"/>
      <c r="AK612" s="277"/>
      <c r="AL612" s="270"/>
    </row>
    <row r="613" spans="6:38" s="2" customFormat="1">
      <c r="F613" s="161"/>
      <c r="G613" s="161"/>
      <c r="H613" s="277"/>
      <c r="I613" s="278"/>
      <c r="J613" s="161"/>
      <c r="K613" s="161"/>
      <c r="L613" s="279"/>
      <c r="M613" s="278"/>
      <c r="N613" s="161"/>
      <c r="O613" s="161"/>
      <c r="P613" s="279"/>
      <c r="Q613" s="278"/>
      <c r="R613" s="161"/>
      <c r="S613" s="161"/>
      <c r="T613" s="279"/>
      <c r="U613" s="278"/>
      <c r="V613" s="161"/>
      <c r="W613" s="161"/>
      <c r="X613" s="279"/>
      <c r="Y613" s="277"/>
      <c r="Z613" s="161"/>
      <c r="AA613" s="161"/>
      <c r="AB613" s="279"/>
      <c r="AC613" s="277"/>
      <c r="AD613" s="161"/>
      <c r="AE613" s="161"/>
      <c r="AF613" s="279"/>
      <c r="AG613" s="277"/>
      <c r="AH613" s="161"/>
      <c r="AI613" s="161"/>
      <c r="AJ613" s="279"/>
      <c r="AK613" s="277"/>
      <c r="AL613" s="270"/>
    </row>
    <row r="614" spans="6:38" s="2" customFormat="1">
      <c r="F614" s="161"/>
      <c r="G614" s="161"/>
      <c r="H614" s="277"/>
      <c r="I614" s="278"/>
      <c r="J614" s="161"/>
      <c r="K614" s="161"/>
      <c r="L614" s="279"/>
      <c r="M614" s="278"/>
      <c r="N614" s="161"/>
      <c r="O614" s="161"/>
      <c r="P614" s="279"/>
      <c r="Q614" s="278"/>
      <c r="R614" s="161"/>
      <c r="S614" s="161"/>
      <c r="T614" s="279"/>
      <c r="U614" s="278"/>
      <c r="V614" s="161"/>
      <c r="W614" s="161"/>
      <c r="X614" s="279"/>
      <c r="Y614" s="277"/>
      <c r="Z614" s="161"/>
      <c r="AA614" s="161"/>
      <c r="AB614" s="279"/>
      <c r="AC614" s="277"/>
      <c r="AD614" s="161"/>
      <c r="AE614" s="161"/>
      <c r="AF614" s="279"/>
      <c r="AG614" s="277"/>
      <c r="AH614" s="161"/>
      <c r="AI614" s="161"/>
      <c r="AJ614" s="279"/>
      <c r="AK614" s="277"/>
      <c r="AL614" s="270"/>
    </row>
    <row r="615" spans="6:38" s="2" customFormat="1">
      <c r="F615" s="161"/>
      <c r="G615" s="161"/>
      <c r="H615" s="277"/>
      <c r="I615" s="278"/>
      <c r="J615" s="161"/>
      <c r="K615" s="161"/>
      <c r="L615" s="279"/>
      <c r="M615" s="278"/>
      <c r="N615" s="161"/>
      <c r="O615" s="161"/>
      <c r="P615" s="279"/>
      <c r="Q615" s="278"/>
      <c r="R615" s="161"/>
      <c r="S615" s="161"/>
      <c r="T615" s="279"/>
      <c r="U615" s="278"/>
      <c r="V615" s="161"/>
      <c r="W615" s="161"/>
      <c r="X615" s="279"/>
      <c r="Y615" s="277"/>
      <c r="Z615" s="161"/>
      <c r="AA615" s="161"/>
      <c r="AB615" s="279"/>
      <c r="AC615" s="277"/>
      <c r="AD615" s="161"/>
      <c r="AE615" s="161"/>
      <c r="AF615" s="279"/>
      <c r="AG615" s="277"/>
      <c r="AH615" s="161"/>
      <c r="AI615" s="161"/>
      <c r="AJ615" s="279"/>
      <c r="AK615" s="277"/>
      <c r="AL615" s="270"/>
    </row>
    <row r="616" spans="6:38" s="2" customFormat="1">
      <c r="F616" s="161"/>
      <c r="G616" s="161"/>
      <c r="H616" s="277"/>
      <c r="I616" s="278"/>
      <c r="J616" s="161"/>
      <c r="K616" s="161"/>
      <c r="L616" s="279"/>
      <c r="M616" s="278"/>
      <c r="N616" s="161"/>
      <c r="O616" s="161"/>
      <c r="P616" s="279"/>
      <c r="Q616" s="278"/>
      <c r="R616" s="161"/>
      <c r="S616" s="161"/>
      <c r="T616" s="279"/>
      <c r="U616" s="278"/>
      <c r="V616" s="161"/>
      <c r="W616" s="161"/>
      <c r="X616" s="279"/>
      <c r="Y616" s="277"/>
      <c r="Z616" s="161"/>
      <c r="AA616" s="161"/>
      <c r="AB616" s="279"/>
      <c r="AC616" s="277"/>
      <c r="AD616" s="161"/>
      <c r="AE616" s="161"/>
      <c r="AF616" s="279"/>
      <c r="AG616" s="277"/>
      <c r="AH616" s="161"/>
      <c r="AI616" s="161"/>
      <c r="AJ616" s="279"/>
      <c r="AK616" s="277"/>
      <c r="AL616" s="270"/>
    </row>
    <row r="617" spans="6:38" s="2" customFormat="1">
      <c r="F617" s="161"/>
      <c r="G617" s="161"/>
      <c r="H617" s="277"/>
      <c r="I617" s="278"/>
      <c r="J617" s="161"/>
      <c r="K617" s="161"/>
      <c r="L617" s="279"/>
      <c r="M617" s="278"/>
      <c r="N617" s="161"/>
      <c r="O617" s="161"/>
      <c r="P617" s="279"/>
      <c r="Q617" s="278"/>
      <c r="R617" s="161"/>
      <c r="S617" s="161"/>
      <c r="T617" s="279"/>
      <c r="U617" s="278"/>
      <c r="V617" s="161"/>
      <c r="W617" s="161"/>
      <c r="X617" s="279"/>
      <c r="Y617" s="277"/>
      <c r="Z617" s="161"/>
      <c r="AA617" s="161"/>
      <c r="AB617" s="279"/>
      <c r="AC617" s="277"/>
      <c r="AD617" s="161"/>
      <c r="AE617" s="161"/>
      <c r="AF617" s="279"/>
      <c r="AG617" s="277"/>
      <c r="AH617" s="161"/>
      <c r="AI617" s="161"/>
      <c r="AJ617" s="279"/>
      <c r="AK617" s="277"/>
      <c r="AL617" s="270"/>
    </row>
    <row r="618" spans="6:38" s="2" customFormat="1">
      <c r="F618" s="161"/>
      <c r="G618" s="161"/>
      <c r="H618" s="277"/>
      <c r="I618" s="278"/>
      <c r="J618" s="161"/>
      <c r="K618" s="161"/>
      <c r="L618" s="279"/>
      <c r="M618" s="278"/>
      <c r="N618" s="161"/>
      <c r="O618" s="161"/>
      <c r="P618" s="279"/>
      <c r="Q618" s="278"/>
      <c r="R618" s="161"/>
      <c r="S618" s="161"/>
      <c r="T618" s="279"/>
      <c r="U618" s="278"/>
      <c r="V618" s="161"/>
      <c r="W618" s="161"/>
      <c r="X618" s="279"/>
      <c r="Y618" s="277"/>
      <c r="Z618" s="161"/>
      <c r="AA618" s="161"/>
      <c r="AB618" s="279"/>
      <c r="AC618" s="277"/>
      <c r="AD618" s="161"/>
      <c r="AE618" s="161"/>
      <c r="AF618" s="279"/>
      <c r="AG618" s="277"/>
      <c r="AH618" s="161"/>
      <c r="AI618" s="161"/>
      <c r="AJ618" s="279"/>
      <c r="AK618" s="277"/>
      <c r="AL618" s="270"/>
    </row>
    <row r="619" spans="6:38" s="2" customFormat="1">
      <c r="F619" s="161"/>
      <c r="G619" s="161"/>
      <c r="H619" s="277"/>
      <c r="I619" s="278"/>
      <c r="J619" s="161"/>
      <c r="K619" s="161"/>
      <c r="L619" s="279"/>
      <c r="M619" s="278"/>
      <c r="N619" s="161"/>
      <c r="O619" s="161"/>
      <c r="P619" s="279"/>
      <c r="Q619" s="278"/>
      <c r="R619" s="161"/>
      <c r="S619" s="161"/>
      <c r="T619" s="279"/>
      <c r="U619" s="278"/>
      <c r="V619" s="161"/>
      <c r="W619" s="161"/>
      <c r="X619" s="279"/>
      <c r="Y619" s="277"/>
      <c r="Z619" s="161"/>
      <c r="AA619" s="161"/>
      <c r="AB619" s="279"/>
      <c r="AC619" s="277"/>
      <c r="AD619" s="161"/>
      <c r="AE619" s="161"/>
      <c r="AF619" s="279"/>
      <c r="AG619" s="277"/>
      <c r="AH619" s="161"/>
      <c r="AI619" s="161"/>
      <c r="AJ619" s="279"/>
      <c r="AK619" s="277"/>
      <c r="AL619" s="270"/>
    </row>
    <row r="620" spans="6:38" s="2" customFormat="1">
      <c r="F620" s="161"/>
      <c r="G620" s="161"/>
      <c r="H620" s="277"/>
      <c r="I620" s="278"/>
      <c r="J620" s="161"/>
      <c r="K620" s="161"/>
      <c r="L620" s="279"/>
      <c r="M620" s="278"/>
      <c r="N620" s="161"/>
      <c r="O620" s="161"/>
      <c r="P620" s="279"/>
      <c r="Q620" s="278"/>
      <c r="R620" s="161"/>
      <c r="S620" s="161"/>
      <c r="T620" s="279"/>
      <c r="U620" s="278"/>
      <c r="V620" s="161"/>
      <c r="W620" s="161"/>
      <c r="X620" s="279"/>
      <c r="Y620" s="277"/>
      <c r="Z620" s="161"/>
      <c r="AA620" s="161"/>
      <c r="AB620" s="279"/>
      <c r="AC620" s="277"/>
      <c r="AD620" s="161"/>
      <c r="AE620" s="161"/>
      <c r="AF620" s="279"/>
      <c r="AG620" s="277"/>
      <c r="AH620" s="161"/>
      <c r="AI620" s="161"/>
      <c r="AJ620" s="279"/>
      <c r="AK620" s="277"/>
      <c r="AL620" s="270"/>
    </row>
    <row r="621" spans="6:38" s="2" customFormat="1">
      <c r="F621" s="161"/>
      <c r="G621" s="161"/>
      <c r="H621" s="277"/>
      <c r="I621" s="278"/>
      <c r="J621" s="161"/>
      <c r="K621" s="161"/>
      <c r="L621" s="279"/>
      <c r="M621" s="278"/>
      <c r="N621" s="161"/>
      <c r="O621" s="161"/>
      <c r="P621" s="279"/>
      <c r="Q621" s="278"/>
      <c r="R621" s="161"/>
      <c r="S621" s="161"/>
      <c r="T621" s="279"/>
      <c r="U621" s="278"/>
      <c r="V621" s="161"/>
      <c r="W621" s="161"/>
      <c r="X621" s="279"/>
      <c r="Y621" s="277"/>
      <c r="Z621" s="161"/>
      <c r="AA621" s="161"/>
      <c r="AB621" s="279"/>
      <c r="AC621" s="277"/>
      <c r="AD621" s="161"/>
      <c r="AE621" s="161"/>
      <c r="AF621" s="279"/>
      <c r="AG621" s="277"/>
      <c r="AH621" s="161"/>
      <c r="AI621" s="161"/>
      <c r="AJ621" s="279"/>
      <c r="AK621" s="277"/>
      <c r="AL621" s="270"/>
    </row>
    <row r="622" spans="6:38" s="2" customFormat="1">
      <c r="F622" s="161"/>
      <c r="G622" s="161"/>
      <c r="H622" s="277"/>
      <c r="I622" s="278"/>
      <c r="J622" s="161"/>
      <c r="K622" s="161"/>
      <c r="L622" s="279"/>
      <c r="M622" s="278"/>
      <c r="N622" s="161"/>
      <c r="O622" s="161"/>
      <c r="P622" s="279"/>
      <c r="Q622" s="278"/>
      <c r="R622" s="161"/>
      <c r="S622" s="161"/>
      <c r="T622" s="279"/>
      <c r="U622" s="278"/>
      <c r="V622" s="161"/>
      <c r="W622" s="161"/>
      <c r="X622" s="279"/>
      <c r="Y622" s="277"/>
      <c r="Z622" s="161"/>
      <c r="AA622" s="161"/>
      <c r="AB622" s="279"/>
      <c r="AC622" s="277"/>
      <c r="AD622" s="161"/>
      <c r="AE622" s="161"/>
      <c r="AF622" s="279"/>
      <c r="AG622" s="277"/>
      <c r="AH622" s="161"/>
      <c r="AI622" s="161"/>
      <c r="AJ622" s="279"/>
      <c r="AK622" s="277"/>
      <c r="AL622" s="270"/>
    </row>
    <row r="623" spans="6:38" s="2" customFormat="1">
      <c r="F623" s="161"/>
      <c r="G623" s="161"/>
      <c r="H623" s="277"/>
      <c r="I623" s="278"/>
      <c r="J623" s="161"/>
      <c r="K623" s="161"/>
      <c r="L623" s="279"/>
      <c r="M623" s="278"/>
      <c r="N623" s="161"/>
      <c r="O623" s="161"/>
      <c r="P623" s="279"/>
      <c r="Q623" s="278"/>
      <c r="R623" s="161"/>
      <c r="S623" s="161"/>
      <c r="T623" s="279"/>
      <c r="U623" s="278"/>
      <c r="V623" s="161"/>
      <c r="W623" s="161"/>
      <c r="X623" s="279"/>
      <c r="Y623" s="277"/>
      <c r="Z623" s="161"/>
      <c r="AA623" s="161"/>
      <c r="AB623" s="279"/>
      <c r="AC623" s="277"/>
      <c r="AD623" s="161"/>
      <c r="AE623" s="161"/>
      <c r="AF623" s="279"/>
      <c r="AG623" s="277"/>
      <c r="AH623" s="161"/>
      <c r="AI623" s="161"/>
      <c r="AJ623" s="279"/>
      <c r="AK623" s="277"/>
      <c r="AL623" s="270"/>
    </row>
    <row r="624" spans="6:38" s="2" customFormat="1">
      <c r="F624" s="161"/>
      <c r="G624" s="161"/>
      <c r="H624" s="277"/>
      <c r="I624" s="278"/>
      <c r="J624" s="161"/>
      <c r="K624" s="161"/>
      <c r="L624" s="279"/>
      <c r="M624" s="278"/>
      <c r="N624" s="161"/>
      <c r="O624" s="161"/>
      <c r="P624" s="279"/>
      <c r="Q624" s="278"/>
      <c r="R624" s="161"/>
      <c r="S624" s="161"/>
      <c r="T624" s="279"/>
      <c r="U624" s="278"/>
      <c r="V624" s="161"/>
      <c r="W624" s="161"/>
      <c r="X624" s="279"/>
      <c r="Y624" s="277"/>
      <c r="Z624" s="161"/>
      <c r="AA624" s="161"/>
      <c r="AB624" s="279"/>
      <c r="AC624" s="277"/>
      <c r="AD624" s="161"/>
      <c r="AE624" s="161"/>
      <c r="AF624" s="279"/>
      <c r="AG624" s="277"/>
      <c r="AH624" s="161"/>
      <c r="AI624" s="161"/>
      <c r="AJ624" s="279"/>
      <c r="AK624" s="277"/>
      <c r="AL624" s="270"/>
    </row>
    <row r="625" spans="6:38" s="2" customFormat="1">
      <c r="F625" s="161"/>
      <c r="G625" s="161"/>
      <c r="H625" s="277"/>
      <c r="I625" s="278"/>
      <c r="J625" s="161"/>
      <c r="K625" s="161"/>
      <c r="L625" s="279"/>
      <c r="M625" s="278"/>
      <c r="N625" s="161"/>
      <c r="O625" s="161"/>
      <c r="P625" s="279"/>
      <c r="Q625" s="278"/>
      <c r="R625" s="161"/>
      <c r="S625" s="161"/>
      <c r="T625" s="279"/>
      <c r="U625" s="278"/>
      <c r="V625" s="161"/>
      <c r="W625" s="161"/>
      <c r="X625" s="279"/>
      <c r="Y625" s="277"/>
      <c r="Z625" s="161"/>
      <c r="AA625" s="161"/>
      <c r="AB625" s="279"/>
      <c r="AC625" s="277"/>
      <c r="AD625" s="161"/>
      <c r="AE625" s="161"/>
      <c r="AF625" s="279"/>
      <c r="AG625" s="277"/>
      <c r="AH625" s="161"/>
      <c r="AI625" s="161"/>
      <c r="AJ625" s="279"/>
      <c r="AK625" s="277"/>
      <c r="AL625" s="270"/>
    </row>
    <row r="626" spans="6:38" s="2" customFormat="1">
      <c r="F626" s="161"/>
      <c r="G626" s="161"/>
      <c r="H626" s="277"/>
      <c r="I626" s="278"/>
      <c r="J626" s="161"/>
      <c r="K626" s="161"/>
      <c r="L626" s="279"/>
      <c r="M626" s="278"/>
      <c r="N626" s="161"/>
      <c r="O626" s="161"/>
      <c r="P626" s="279"/>
      <c r="Q626" s="278"/>
      <c r="R626" s="161"/>
      <c r="S626" s="161"/>
      <c r="T626" s="279"/>
      <c r="U626" s="278"/>
      <c r="V626" s="161"/>
      <c r="W626" s="161"/>
      <c r="X626" s="279"/>
      <c r="Y626" s="277"/>
      <c r="Z626" s="161"/>
      <c r="AA626" s="161"/>
      <c r="AB626" s="279"/>
      <c r="AC626" s="277"/>
      <c r="AD626" s="161"/>
      <c r="AE626" s="161"/>
      <c r="AF626" s="279"/>
      <c r="AG626" s="277"/>
      <c r="AH626" s="161"/>
      <c r="AI626" s="161"/>
      <c r="AJ626" s="279"/>
      <c r="AK626" s="277"/>
      <c r="AL626" s="270"/>
    </row>
    <row r="627" spans="6:38" s="2" customFormat="1">
      <c r="F627" s="161"/>
      <c r="G627" s="161"/>
      <c r="H627" s="277"/>
      <c r="I627" s="278"/>
      <c r="J627" s="161"/>
      <c r="K627" s="161"/>
      <c r="L627" s="279"/>
      <c r="M627" s="278"/>
      <c r="N627" s="161"/>
      <c r="O627" s="161"/>
      <c r="P627" s="279"/>
      <c r="Q627" s="278"/>
      <c r="R627" s="161"/>
      <c r="S627" s="161"/>
      <c r="T627" s="279"/>
      <c r="U627" s="278"/>
      <c r="V627" s="161"/>
      <c r="W627" s="161"/>
      <c r="X627" s="279"/>
      <c r="Y627" s="277"/>
      <c r="Z627" s="161"/>
      <c r="AA627" s="161"/>
      <c r="AB627" s="279"/>
      <c r="AC627" s="277"/>
      <c r="AD627" s="161"/>
      <c r="AE627" s="161"/>
      <c r="AF627" s="279"/>
      <c r="AG627" s="277"/>
      <c r="AH627" s="161"/>
      <c r="AI627" s="161"/>
      <c r="AJ627" s="279"/>
      <c r="AK627" s="277"/>
      <c r="AL627" s="270"/>
    </row>
    <row r="628" spans="6:38" s="2" customFormat="1">
      <c r="F628" s="161"/>
      <c r="G628" s="161"/>
      <c r="H628" s="277"/>
      <c r="I628" s="278"/>
      <c r="J628" s="161"/>
      <c r="K628" s="161"/>
      <c r="L628" s="279"/>
      <c r="M628" s="278"/>
      <c r="N628" s="161"/>
      <c r="O628" s="161"/>
      <c r="P628" s="279"/>
      <c r="Q628" s="278"/>
      <c r="R628" s="161"/>
      <c r="S628" s="161"/>
      <c r="T628" s="279"/>
      <c r="U628" s="278"/>
      <c r="V628" s="161"/>
      <c r="W628" s="161"/>
      <c r="X628" s="279"/>
      <c r="Y628" s="277"/>
      <c r="Z628" s="161"/>
      <c r="AA628" s="161"/>
      <c r="AB628" s="279"/>
      <c r="AC628" s="277"/>
      <c r="AD628" s="161"/>
      <c r="AE628" s="161"/>
      <c r="AF628" s="279"/>
      <c r="AG628" s="277"/>
      <c r="AH628" s="161"/>
      <c r="AI628" s="161"/>
      <c r="AJ628" s="279"/>
      <c r="AK628" s="277"/>
      <c r="AL628" s="270"/>
    </row>
    <row r="629" spans="6:38" s="2" customFormat="1">
      <c r="F629" s="161"/>
      <c r="G629" s="161"/>
      <c r="H629" s="277"/>
      <c r="I629" s="278"/>
      <c r="J629" s="161"/>
      <c r="K629" s="161"/>
      <c r="L629" s="279"/>
      <c r="M629" s="278"/>
      <c r="N629" s="161"/>
      <c r="O629" s="161"/>
      <c r="P629" s="279"/>
      <c r="Q629" s="278"/>
      <c r="R629" s="161"/>
      <c r="S629" s="161"/>
      <c r="T629" s="279"/>
      <c r="U629" s="278"/>
      <c r="V629" s="161"/>
      <c r="W629" s="161"/>
      <c r="X629" s="279"/>
      <c r="Y629" s="277"/>
      <c r="Z629" s="161"/>
      <c r="AA629" s="161"/>
      <c r="AB629" s="279"/>
      <c r="AC629" s="277"/>
      <c r="AD629" s="161"/>
      <c r="AE629" s="161"/>
      <c r="AF629" s="279"/>
      <c r="AG629" s="277"/>
      <c r="AH629" s="161"/>
      <c r="AI629" s="161"/>
      <c r="AJ629" s="279"/>
      <c r="AK629" s="277"/>
      <c r="AL629" s="270"/>
    </row>
    <row r="630" spans="6:38" s="2" customFormat="1">
      <c r="F630" s="161"/>
      <c r="G630" s="161"/>
      <c r="H630" s="277"/>
      <c r="I630" s="278"/>
      <c r="J630" s="161"/>
      <c r="K630" s="161"/>
      <c r="L630" s="279"/>
      <c r="M630" s="278"/>
      <c r="N630" s="161"/>
      <c r="O630" s="161"/>
      <c r="P630" s="279"/>
      <c r="Q630" s="278"/>
      <c r="R630" s="161"/>
      <c r="S630" s="161"/>
      <c r="T630" s="279"/>
      <c r="U630" s="278"/>
      <c r="V630" s="161"/>
      <c r="W630" s="161"/>
      <c r="X630" s="279"/>
      <c r="Y630" s="277"/>
      <c r="Z630" s="161"/>
      <c r="AA630" s="161"/>
      <c r="AB630" s="279"/>
      <c r="AC630" s="277"/>
      <c r="AD630" s="161"/>
      <c r="AE630" s="161"/>
      <c r="AF630" s="279"/>
      <c r="AG630" s="277"/>
      <c r="AH630" s="161"/>
      <c r="AI630" s="161"/>
      <c r="AJ630" s="279"/>
      <c r="AK630" s="277"/>
      <c r="AL630" s="270"/>
    </row>
    <row r="631" spans="6:38" s="2" customFormat="1">
      <c r="F631" s="161"/>
      <c r="G631" s="161"/>
      <c r="H631" s="277"/>
      <c r="I631" s="278"/>
      <c r="J631" s="161"/>
      <c r="K631" s="161"/>
      <c r="L631" s="279"/>
      <c r="M631" s="278"/>
      <c r="N631" s="161"/>
      <c r="O631" s="161"/>
      <c r="P631" s="279"/>
      <c r="Q631" s="278"/>
      <c r="R631" s="161"/>
      <c r="S631" s="161"/>
      <c r="T631" s="279"/>
      <c r="U631" s="278"/>
      <c r="V631" s="161"/>
      <c r="W631" s="161"/>
      <c r="X631" s="279"/>
      <c r="Y631" s="277"/>
      <c r="Z631" s="161"/>
      <c r="AA631" s="161"/>
      <c r="AB631" s="279"/>
      <c r="AC631" s="277"/>
      <c r="AD631" s="161"/>
      <c r="AE631" s="161"/>
      <c r="AF631" s="279"/>
      <c r="AG631" s="277"/>
      <c r="AH631" s="161"/>
      <c r="AI631" s="161"/>
      <c r="AJ631" s="279"/>
      <c r="AK631" s="277"/>
      <c r="AL631" s="270"/>
    </row>
    <row r="632" spans="6:38" s="2" customFormat="1">
      <c r="F632" s="161"/>
      <c r="G632" s="161"/>
      <c r="H632" s="277"/>
      <c r="I632" s="278"/>
      <c r="J632" s="161"/>
      <c r="K632" s="161"/>
      <c r="L632" s="279"/>
      <c r="M632" s="278"/>
      <c r="N632" s="161"/>
      <c r="O632" s="161"/>
      <c r="P632" s="279"/>
      <c r="Q632" s="278"/>
      <c r="R632" s="161"/>
      <c r="S632" s="161"/>
      <c r="T632" s="279"/>
      <c r="U632" s="278"/>
      <c r="V632" s="161"/>
      <c r="W632" s="161"/>
      <c r="X632" s="279"/>
      <c r="Y632" s="277"/>
      <c r="Z632" s="161"/>
      <c r="AA632" s="161"/>
      <c r="AB632" s="279"/>
      <c r="AC632" s="277"/>
      <c r="AD632" s="161"/>
      <c r="AE632" s="161"/>
      <c r="AF632" s="279"/>
      <c r="AG632" s="277"/>
      <c r="AH632" s="161"/>
      <c r="AI632" s="161"/>
      <c r="AJ632" s="279"/>
      <c r="AK632" s="277"/>
      <c r="AL632" s="270"/>
    </row>
    <row r="633" spans="6:38" s="2" customFormat="1">
      <c r="F633" s="161"/>
      <c r="G633" s="161"/>
      <c r="H633" s="277"/>
      <c r="I633" s="278"/>
      <c r="J633" s="161"/>
      <c r="K633" s="161"/>
      <c r="L633" s="279"/>
      <c r="M633" s="278"/>
      <c r="N633" s="161"/>
      <c r="O633" s="161"/>
      <c r="P633" s="279"/>
      <c r="Q633" s="278"/>
      <c r="R633" s="161"/>
      <c r="S633" s="161"/>
      <c r="T633" s="279"/>
      <c r="U633" s="278"/>
      <c r="V633" s="161"/>
      <c r="W633" s="161"/>
      <c r="X633" s="279"/>
      <c r="Y633" s="277"/>
      <c r="Z633" s="161"/>
      <c r="AA633" s="161"/>
      <c r="AB633" s="279"/>
      <c r="AC633" s="277"/>
      <c r="AD633" s="161"/>
      <c r="AE633" s="161"/>
      <c r="AF633" s="279"/>
      <c r="AG633" s="277"/>
      <c r="AH633" s="161"/>
      <c r="AI633" s="161"/>
      <c r="AJ633" s="279"/>
      <c r="AK633" s="277"/>
      <c r="AL633" s="270"/>
    </row>
    <row r="634" spans="6:38" s="2" customFormat="1">
      <c r="F634" s="161"/>
      <c r="G634" s="161"/>
      <c r="H634" s="277"/>
      <c r="I634" s="278"/>
      <c r="J634" s="161"/>
      <c r="K634" s="161"/>
      <c r="L634" s="279"/>
      <c r="M634" s="278"/>
      <c r="N634" s="161"/>
      <c r="O634" s="161"/>
      <c r="P634" s="279"/>
      <c r="Q634" s="278"/>
      <c r="R634" s="161"/>
      <c r="S634" s="161"/>
      <c r="T634" s="279"/>
      <c r="U634" s="278"/>
      <c r="V634" s="161"/>
      <c r="W634" s="161"/>
      <c r="X634" s="279"/>
      <c r="Y634" s="277"/>
      <c r="Z634" s="161"/>
      <c r="AA634" s="161"/>
      <c r="AB634" s="279"/>
      <c r="AC634" s="277"/>
      <c r="AD634" s="161"/>
      <c r="AE634" s="161"/>
      <c r="AF634" s="279"/>
      <c r="AG634" s="277"/>
      <c r="AH634" s="161"/>
      <c r="AI634" s="161"/>
      <c r="AJ634" s="279"/>
      <c r="AK634" s="277"/>
      <c r="AL634" s="270"/>
    </row>
    <row r="635" spans="6:38" s="2" customFormat="1">
      <c r="F635" s="161"/>
      <c r="G635" s="161"/>
      <c r="H635" s="277"/>
      <c r="I635" s="278"/>
      <c r="J635" s="161"/>
      <c r="K635" s="161"/>
      <c r="L635" s="279"/>
      <c r="M635" s="278"/>
      <c r="N635" s="161"/>
      <c r="O635" s="161"/>
      <c r="P635" s="279"/>
      <c r="Q635" s="278"/>
      <c r="R635" s="161"/>
      <c r="S635" s="161"/>
      <c r="T635" s="279"/>
      <c r="U635" s="278"/>
      <c r="V635" s="161"/>
      <c r="W635" s="161"/>
      <c r="X635" s="279"/>
      <c r="Y635" s="277"/>
      <c r="Z635" s="161"/>
      <c r="AA635" s="161"/>
      <c r="AB635" s="279"/>
      <c r="AC635" s="277"/>
      <c r="AD635" s="161"/>
      <c r="AE635" s="161"/>
      <c r="AF635" s="279"/>
      <c r="AG635" s="277"/>
      <c r="AH635" s="161"/>
      <c r="AI635" s="161"/>
      <c r="AJ635" s="279"/>
      <c r="AK635" s="277"/>
      <c r="AL635" s="270"/>
    </row>
    <row r="636" spans="6:38" s="2" customFormat="1">
      <c r="F636" s="161"/>
      <c r="G636" s="161"/>
      <c r="H636" s="277"/>
      <c r="I636" s="278"/>
      <c r="J636" s="161"/>
      <c r="K636" s="161"/>
      <c r="L636" s="279"/>
      <c r="M636" s="278"/>
      <c r="N636" s="161"/>
      <c r="O636" s="161"/>
      <c r="P636" s="279"/>
      <c r="Q636" s="278"/>
      <c r="R636" s="161"/>
      <c r="S636" s="161"/>
      <c r="T636" s="279"/>
      <c r="U636" s="278"/>
      <c r="V636" s="161"/>
      <c r="W636" s="161"/>
      <c r="X636" s="279"/>
      <c r="Y636" s="277"/>
      <c r="Z636" s="161"/>
      <c r="AA636" s="161"/>
      <c r="AB636" s="279"/>
      <c r="AC636" s="277"/>
      <c r="AD636" s="161"/>
      <c r="AE636" s="161"/>
      <c r="AF636" s="279"/>
      <c r="AG636" s="277"/>
      <c r="AH636" s="161"/>
      <c r="AI636" s="161"/>
      <c r="AJ636" s="279"/>
      <c r="AK636" s="277"/>
      <c r="AL636" s="270"/>
    </row>
    <row r="637" spans="6:38" s="2" customFormat="1">
      <c r="F637" s="161"/>
      <c r="G637" s="161"/>
      <c r="H637" s="277"/>
      <c r="I637" s="278"/>
      <c r="J637" s="161"/>
      <c r="K637" s="161"/>
      <c r="L637" s="279"/>
      <c r="M637" s="278"/>
      <c r="N637" s="161"/>
      <c r="O637" s="161"/>
      <c r="P637" s="279"/>
      <c r="Q637" s="278"/>
      <c r="R637" s="161"/>
      <c r="S637" s="161"/>
      <c r="T637" s="279"/>
      <c r="U637" s="278"/>
      <c r="V637" s="161"/>
      <c r="W637" s="161"/>
      <c r="X637" s="279"/>
      <c r="Y637" s="277"/>
      <c r="Z637" s="161"/>
      <c r="AA637" s="161"/>
      <c r="AB637" s="279"/>
      <c r="AC637" s="277"/>
      <c r="AD637" s="161"/>
      <c r="AE637" s="161"/>
      <c r="AF637" s="279"/>
      <c r="AG637" s="277"/>
      <c r="AH637" s="161"/>
      <c r="AI637" s="161"/>
      <c r="AJ637" s="279"/>
      <c r="AK637" s="277"/>
      <c r="AL637" s="270"/>
    </row>
    <row r="638" spans="6:38" s="2" customFormat="1">
      <c r="F638" s="161"/>
      <c r="G638" s="161"/>
      <c r="H638" s="277"/>
      <c r="I638" s="278"/>
      <c r="J638" s="161"/>
      <c r="K638" s="161"/>
      <c r="L638" s="279"/>
      <c r="M638" s="278"/>
      <c r="N638" s="161"/>
      <c r="O638" s="161"/>
      <c r="P638" s="279"/>
      <c r="Q638" s="278"/>
      <c r="R638" s="161"/>
      <c r="S638" s="161"/>
      <c r="T638" s="279"/>
      <c r="U638" s="278"/>
      <c r="V638" s="161"/>
      <c r="W638" s="161"/>
      <c r="X638" s="279"/>
      <c r="Y638" s="277"/>
      <c r="Z638" s="161"/>
      <c r="AA638" s="161"/>
      <c r="AB638" s="279"/>
      <c r="AC638" s="277"/>
      <c r="AD638" s="161"/>
      <c r="AE638" s="161"/>
      <c r="AF638" s="279"/>
      <c r="AG638" s="277"/>
      <c r="AH638" s="161"/>
      <c r="AI638" s="161"/>
      <c r="AJ638" s="279"/>
      <c r="AK638" s="277"/>
      <c r="AL638" s="270"/>
    </row>
    <row r="639" spans="6:38" s="2" customFormat="1">
      <c r="F639" s="161"/>
      <c r="G639" s="161"/>
      <c r="H639" s="277"/>
      <c r="I639" s="278"/>
      <c r="J639" s="161"/>
      <c r="K639" s="161"/>
      <c r="L639" s="279"/>
      <c r="M639" s="278"/>
      <c r="N639" s="161"/>
      <c r="O639" s="161"/>
      <c r="P639" s="279"/>
      <c r="Q639" s="278"/>
      <c r="R639" s="161"/>
      <c r="S639" s="161"/>
      <c r="T639" s="279"/>
      <c r="U639" s="278"/>
      <c r="V639" s="161"/>
      <c r="W639" s="161"/>
      <c r="X639" s="279"/>
      <c r="Y639" s="277"/>
      <c r="Z639" s="161"/>
      <c r="AA639" s="161"/>
      <c r="AB639" s="279"/>
      <c r="AC639" s="277"/>
      <c r="AD639" s="161"/>
      <c r="AE639" s="161"/>
      <c r="AF639" s="279"/>
      <c r="AG639" s="277"/>
      <c r="AH639" s="161"/>
      <c r="AI639" s="161"/>
      <c r="AJ639" s="279"/>
      <c r="AK639" s="277"/>
      <c r="AL639" s="270"/>
    </row>
    <row r="640" spans="6:38" s="2" customFormat="1">
      <c r="F640" s="161"/>
      <c r="G640" s="161"/>
      <c r="H640" s="277"/>
      <c r="I640" s="278"/>
      <c r="J640" s="161"/>
      <c r="K640" s="161"/>
      <c r="L640" s="279"/>
      <c r="M640" s="278"/>
      <c r="N640" s="161"/>
      <c r="O640" s="161"/>
      <c r="P640" s="279"/>
      <c r="Q640" s="278"/>
      <c r="R640" s="161"/>
      <c r="S640" s="161"/>
      <c r="T640" s="279"/>
      <c r="U640" s="278"/>
      <c r="V640" s="161"/>
      <c r="W640" s="161"/>
      <c r="X640" s="279"/>
      <c r="Y640" s="277"/>
      <c r="Z640" s="161"/>
      <c r="AA640" s="161"/>
      <c r="AB640" s="279"/>
      <c r="AC640" s="277"/>
      <c r="AD640" s="161"/>
      <c r="AE640" s="161"/>
      <c r="AF640" s="279"/>
      <c r="AG640" s="277"/>
      <c r="AH640" s="161"/>
      <c r="AI640" s="161"/>
      <c r="AJ640" s="279"/>
      <c r="AK640" s="277"/>
      <c r="AL640" s="270"/>
    </row>
    <row r="641" spans="6:38" s="2" customFormat="1">
      <c r="F641" s="161"/>
      <c r="G641" s="161"/>
      <c r="H641" s="277"/>
      <c r="I641" s="278"/>
      <c r="J641" s="161"/>
      <c r="K641" s="161"/>
      <c r="L641" s="279"/>
      <c r="M641" s="278"/>
      <c r="N641" s="161"/>
      <c r="O641" s="161"/>
      <c r="P641" s="279"/>
      <c r="Q641" s="278"/>
      <c r="R641" s="161"/>
      <c r="S641" s="161"/>
      <c r="T641" s="279"/>
      <c r="U641" s="278"/>
      <c r="V641" s="161"/>
      <c r="W641" s="161"/>
      <c r="X641" s="279"/>
      <c r="Y641" s="277"/>
      <c r="Z641" s="161"/>
      <c r="AA641" s="161"/>
      <c r="AB641" s="279"/>
      <c r="AC641" s="277"/>
      <c r="AD641" s="161"/>
      <c r="AE641" s="161"/>
      <c r="AF641" s="279"/>
      <c r="AG641" s="277"/>
      <c r="AH641" s="161"/>
      <c r="AI641" s="161"/>
      <c r="AJ641" s="279"/>
      <c r="AK641" s="277"/>
      <c r="AL641" s="270"/>
    </row>
    <row r="642" spans="6:38" s="2" customFormat="1">
      <c r="F642" s="161"/>
      <c r="G642" s="161"/>
      <c r="H642" s="277"/>
      <c r="I642" s="278"/>
      <c r="J642" s="161"/>
      <c r="K642" s="161"/>
      <c r="L642" s="279"/>
      <c r="M642" s="278"/>
      <c r="N642" s="161"/>
      <c r="O642" s="161"/>
      <c r="P642" s="279"/>
      <c r="Q642" s="278"/>
      <c r="R642" s="161"/>
      <c r="S642" s="161"/>
      <c r="T642" s="279"/>
      <c r="U642" s="278"/>
      <c r="V642" s="161"/>
      <c r="W642" s="161"/>
      <c r="X642" s="279"/>
      <c r="Y642" s="277"/>
      <c r="Z642" s="161"/>
      <c r="AA642" s="161"/>
      <c r="AB642" s="279"/>
      <c r="AC642" s="277"/>
      <c r="AD642" s="161"/>
      <c r="AE642" s="161"/>
      <c r="AF642" s="279"/>
      <c r="AG642" s="277"/>
      <c r="AH642" s="161"/>
      <c r="AI642" s="161"/>
      <c r="AJ642" s="279"/>
      <c r="AK642" s="277"/>
      <c r="AL642" s="270"/>
    </row>
    <row r="643" spans="6:38" s="2" customFormat="1">
      <c r="F643" s="161"/>
      <c r="G643" s="161"/>
      <c r="H643" s="277"/>
      <c r="I643" s="278"/>
      <c r="J643" s="161"/>
      <c r="K643" s="161"/>
      <c r="L643" s="279"/>
      <c r="M643" s="278"/>
      <c r="N643" s="161"/>
      <c r="O643" s="161"/>
      <c r="P643" s="279"/>
      <c r="Q643" s="278"/>
      <c r="R643" s="161"/>
      <c r="S643" s="161"/>
      <c r="T643" s="279"/>
      <c r="U643" s="278"/>
      <c r="V643" s="161"/>
      <c r="W643" s="161"/>
      <c r="X643" s="279"/>
      <c r="Y643" s="277"/>
      <c r="Z643" s="161"/>
      <c r="AA643" s="161"/>
      <c r="AB643" s="279"/>
      <c r="AC643" s="277"/>
      <c r="AD643" s="161"/>
      <c r="AE643" s="161"/>
      <c r="AF643" s="279"/>
      <c r="AG643" s="277"/>
      <c r="AH643" s="161"/>
      <c r="AI643" s="161"/>
      <c r="AJ643" s="279"/>
      <c r="AK643" s="277"/>
      <c r="AL643" s="270"/>
    </row>
    <row r="644" spans="6:38" s="2" customFormat="1">
      <c r="F644" s="161"/>
      <c r="G644" s="161"/>
      <c r="H644" s="277"/>
      <c r="I644" s="278"/>
      <c r="J644" s="161"/>
      <c r="K644" s="161"/>
      <c r="L644" s="279"/>
      <c r="M644" s="278"/>
      <c r="N644" s="161"/>
      <c r="O644" s="161"/>
      <c r="P644" s="279"/>
      <c r="Q644" s="278"/>
      <c r="R644" s="161"/>
      <c r="S644" s="161"/>
      <c r="T644" s="279"/>
      <c r="U644" s="278"/>
      <c r="V644" s="161"/>
      <c r="W644" s="161"/>
      <c r="X644" s="279"/>
      <c r="Y644" s="277"/>
      <c r="Z644" s="161"/>
      <c r="AA644" s="161"/>
      <c r="AB644" s="279"/>
      <c r="AC644" s="277"/>
      <c r="AD644" s="161"/>
      <c r="AE644" s="161"/>
      <c r="AF644" s="279"/>
      <c r="AG644" s="277"/>
      <c r="AH644" s="161"/>
      <c r="AI644" s="161"/>
      <c r="AJ644" s="279"/>
      <c r="AK644" s="277"/>
      <c r="AL644" s="270"/>
    </row>
    <row r="645" spans="6:38" s="2" customFormat="1">
      <c r="F645" s="161"/>
      <c r="G645" s="161"/>
      <c r="H645" s="277"/>
      <c r="I645" s="278"/>
      <c r="J645" s="161"/>
      <c r="K645" s="161"/>
      <c r="L645" s="279"/>
      <c r="M645" s="278"/>
      <c r="N645" s="161"/>
      <c r="O645" s="161"/>
      <c r="P645" s="279"/>
      <c r="Q645" s="278"/>
      <c r="R645" s="161"/>
      <c r="S645" s="161"/>
      <c r="T645" s="279"/>
      <c r="U645" s="278"/>
      <c r="V645" s="161"/>
      <c r="W645" s="161"/>
      <c r="X645" s="279"/>
      <c r="Y645" s="277"/>
      <c r="Z645" s="161"/>
      <c r="AA645" s="161"/>
      <c r="AB645" s="279"/>
      <c r="AC645" s="277"/>
      <c r="AD645" s="161"/>
      <c r="AE645" s="161"/>
      <c r="AF645" s="279"/>
      <c r="AG645" s="277"/>
      <c r="AH645" s="161"/>
      <c r="AI645" s="161"/>
      <c r="AJ645" s="279"/>
      <c r="AK645" s="277"/>
      <c r="AL645" s="270"/>
    </row>
    <row r="646" spans="6:38" s="2" customFormat="1">
      <c r="F646" s="161"/>
      <c r="G646" s="161"/>
      <c r="H646" s="277"/>
      <c r="I646" s="278"/>
      <c r="J646" s="161"/>
      <c r="K646" s="161"/>
      <c r="L646" s="279"/>
      <c r="M646" s="278"/>
      <c r="N646" s="161"/>
      <c r="O646" s="161"/>
      <c r="P646" s="279"/>
      <c r="Q646" s="278"/>
      <c r="R646" s="161"/>
      <c r="S646" s="161"/>
      <c r="T646" s="279"/>
      <c r="U646" s="278"/>
      <c r="V646" s="161"/>
      <c r="W646" s="161"/>
      <c r="X646" s="279"/>
      <c r="Y646" s="277"/>
      <c r="Z646" s="161"/>
      <c r="AA646" s="161"/>
      <c r="AB646" s="279"/>
      <c r="AC646" s="277"/>
      <c r="AD646" s="161"/>
      <c r="AE646" s="161"/>
      <c r="AF646" s="279"/>
      <c r="AG646" s="277"/>
      <c r="AH646" s="161"/>
      <c r="AI646" s="161"/>
      <c r="AJ646" s="279"/>
      <c r="AK646" s="277"/>
      <c r="AL646" s="270"/>
    </row>
    <row r="647" spans="6:38" s="2" customFormat="1">
      <c r="F647" s="161"/>
      <c r="G647" s="161"/>
      <c r="H647" s="277"/>
      <c r="I647" s="278"/>
      <c r="J647" s="161"/>
      <c r="K647" s="161"/>
      <c r="L647" s="279"/>
      <c r="M647" s="278"/>
      <c r="N647" s="161"/>
      <c r="O647" s="161"/>
      <c r="P647" s="279"/>
      <c r="Q647" s="278"/>
      <c r="R647" s="161"/>
      <c r="S647" s="161"/>
      <c r="T647" s="279"/>
      <c r="U647" s="278"/>
      <c r="V647" s="161"/>
      <c r="W647" s="161"/>
      <c r="X647" s="279"/>
      <c r="Y647" s="277"/>
      <c r="Z647" s="161"/>
      <c r="AA647" s="161"/>
      <c r="AB647" s="279"/>
      <c r="AC647" s="277"/>
      <c r="AD647" s="161"/>
      <c r="AE647" s="161"/>
      <c r="AF647" s="279"/>
      <c r="AG647" s="277"/>
      <c r="AH647" s="161"/>
      <c r="AI647" s="161"/>
      <c r="AJ647" s="279"/>
      <c r="AK647" s="277"/>
      <c r="AL647" s="270"/>
    </row>
    <row r="648" spans="6:38" s="2" customFormat="1">
      <c r="F648" s="161"/>
      <c r="G648" s="161"/>
      <c r="H648" s="277"/>
      <c r="I648" s="278"/>
      <c r="J648" s="161"/>
      <c r="K648" s="161"/>
      <c r="L648" s="279"/>
      <c r="M648" s="278"/>
      <c r="N648" s="161"/>
      <c r="O648" s="161"/>
      <c r="P648" s="279"/>
      <c r="Q648" s="278"/>
      <c r="R648" s="161"/>
      <c r="S648" s="161"/>
      <c r="T648" s="279"/>
      <c r="U648" s="278"/>
      <c r="V648" s="161"/>
      <c r="W648" s="161"/>
      <c r="X648" s="279"/>
      <c r="Y648" s="277"/>
      <c r="Z648" s="161"/>
      <c r="AA648" s="161"/>
      <c r="AB648" s="279"/>
      <c r="AC648" s="277"/>
      <c r="AD648" s="161"/>
      <c r="AE648" s="161"/>
      <c r="AF648" s="279"/>
      <c r="AG648" s="277"/>
      <c r="AH648" s="161"/>
      <c r="AI648" s="161"/>
      <c r="AJ648" s="279"/>
      <c r="AK648" s="277"/>
      <c r="AL648" s="270"/>
    </row>
    <row r="649" spans="6:38" s="2" customFormat="1">
      <c r="F649" s="161"/>
      <c r="G649" s="161"/>
      <c r="H649" s="277"/>
      <c r="I649" s="278"/>
      <c r="J649" s="161"/>
      <c r="K649" s="161"/>
      <c r="L649" s="279"/>
      <c r="M649" s="278"/>
      <c r="N649" s="161"/>
      <c r="O649" s="161"/>
      <c r="P649" s="279"/>
      <c r="Q649" s="278"/>
      <c r="R649" s="161"/>
      <c r="S649" s="161"/>
      <c r="T649" s="279"/>
      <c r="U649" s="278"/>
      <c r="V649" s="161"/>
      <c r="W649" s="161"/>
      <c r="X649" s="279"/>
      <c r="Y649" s="277"/>
      <c r="Z649" s="161"/>
      <c r="AA649" s="161"/>
      <c r="AB649" s="279"/>
      <c r="AC649" s="277"/>
      <c r="AD649" s="161"/>
      <c r="AE649" s="161"/>
      <c r="AF649" s="279"/>
      <c r="AG649" s="277"/>
      <c r="AH649" s="161"/>
      <c r="AI649" s="161"/>
      <c r="AJ649" s="279"/>
      <c r="AK649" s="277"/>
      <c r="AL649" s="270"/>
    </row>
    <row r="650" spans="6:38" s="2" customFormat="1">
      <c r="F650" s="161"/>
      <c r="G650" s="161"/>
      <c r="H650" s="277"/>
      <c r="I650" s="278"/>
      <c r="J650" s="161"/>
      <c r="K650" s="161"/>
      <c r="L650" s="279"/>
      <c r="M650" s="278"/>
      <c r="N650" s="161"/>
      <c r="O650" s="161"/>
      <c r="P650" s="279"/>
      <c r="Q650" s="278"/>
      <c r="R650" s="161"/>
      <c r="S650" s="161"/>
      <c r="T650" s="279"/>
      <c r="U650" s="278"/>
      <c r="V650" s="161"/>
      <c r="W650" s="161"/>
      <c r="X650" s="279"/>
      <c r="Y650" s="277"/>
      <c r="Z650" s="161"/>
      <c r="AA650" s="161"/>
      <c r="AB650" s="279"/>
      <c r="AC650" s="277"/>
      <c r="AD650" s="161"/>
      <c r="AE650" s="161"/>
      <c r="AF650" s="279"/>
      <c r="AG650" s="277"/>
      <c r="AH650" s="161"/>
      <c r="AI650" s="161"/>
      <c r="AJ650" s="279"/>
      <c r="AK650" s="277"/>
      <c r="AL650" s="270"/>
    </row>
    <row r="651" spans="6:38" s="2" customFormat="1">
      <c r="F651" s="161"/>
      <c r="G651" s="161"/>
      <c r="H651" s="277"/>
      <c r="I651" s="278"/>
      <c r="J651" s="161"/>
      <c r="K651" s="161"/>
      <c r="L651" s="279"/>
      <c r="M651" s="278"/>
      <c r="N651" s="161"/>
      <c r="O651" s="161"/>
      <c r="P651" s="279"/>
      <c r="Q651" s="278"/>
      <c r="R651" s="161"/>
      <c r="S651" s="161"/>
      <c r="T651" s="279"/>
      <c r="U651" s="278"/>
      <c r="V651" s="161"/>
      <c r="W651" s="161"/>
      <c r="X651" s="279"/>
      <c r="Y651" s="277"/>
      <c r="Z651" s="161"/>
      <c r="AA651" s="161"/>
      <c r="AB651" s="279"/>
      <c r="AC651" s="277"/>
      <c r="AD651" s="161"/>
      <c r="AE651" s="161"/>
      <c r="AF651" s="279"/>
      <c r="AG651" s="277"/>
      <c r="AH651" s="161"/>
      <c r="AI651" s="161"/>
      <c r="AJ651" s="279"/>
      <c r="AK651" s="277"/>
      <c r="AL651" s="270"/>
    </row>
    <row r="652" spans="6:38" s="2" customFormat="1">
      <c r="F652" s="161"/>
      <c r="G652" s="161"/>
      <c r="H652" s="277"/>
      <c r="I652" s="278"/>
      <c r="J652" s="161"/>
      <c r="K652" s="161"/>
      <c r="L652" s="279"/>
      <c r="M652" s="278"/>
      <c r="N652" s="161"/>
      <c r="O652" s="161"/>
      <c r="P652" s="279"/>
      <c r="Q652" s="278"/>
      <c r="R652" s="161"/>
      <c r="S652" s="161"/>
      <c r="T652" s="279"/>
      <c r="U652" s="278"/>
      <c r="V652" s="161"/>
      <c r="W652" s="161"/>
      <c r="X652" s="279"/>
      <c r="Y652" s="277"/>
      <c r="Z652" s="161"/>
      <c r="AA652" s="161"/>
      <c r="AB652" s="279"/>
      <c r="AC652" s="277"/>
      <c r="AD652" s="161"/>
      <c r="AE652" s="161"/>
      <c r="AF652" s="279"/>
      <c r="AG652" s="277"/>
      <c r="AH652" s="161"/>
      <c r="AI652" s="161"/>
      <c r="AJ652" s="279"/>
      <c r="AK652" s="277"/>
      <c r="AL652" s="270"/>
    </row>
    <row r="653" spans="6:38" s="2" customFormat="1">
      <c r="F653" s="161"/>
      <c r="G653" s="161"/>
      <c r="H653" s="277"/>
      <c r="I653" s="278"/>
      <c r="J653" s="161"/>
      <c r="K653" s="161"/>
      <c r="L653" s="279"/>
      <c r="M653" s="278"/>
      <c r="N653" s="161"/>
      <c r="O653" s="161"/>
      <c r="P653" s="279"/>
      <c r="Q653" s="278"/>
      <c r="R653" s="161"/>
      <c r="S653" s="161"/>
      <c r="T653" s="279"/>
      <c r="U653" s="278"/>
      <c r="V653" s="161"/>
      <c r="W653" s="161"/>
      <c r="X653" s="279"/>
      <c r="Y653" s="277"/>
      <c r="Z653" s="161"/>
      <c r="AA653" s="161"/>
      <c r="AB653" s="279"/>
      <c r="AC653" s="277"/>
      <c r="AD653" s="161"/>
      <c r="AE653" s="161"/>
      <c r="AF653" s="279"/>
      <c r="AG653" s="277"/>
      <c r="AH653" s="161"/>
      <c r="AI653" s="161"/>
      <c r="AJ653" s="279"/>
      <c r="AK653" s="277"/>
      <c r="AL653" s="270"/>
    </row>
    <row r="654" spans="6:38" s="2" customFormat="1">
      <c r="F654" s="161"/>
      <c r="G654" s="161"/>
      <c r="H654" s="277"/>
      <c r="I654" s="278"/>
      <c r="J654" s="161"/>
      <c r="K654" s="161"/>
      <c r="L654" s="279"/>
      <c r="M654" s="278"/>
      <c r="N654" s="161"/>
      <c r="O654" s="161"/>
      <c r="P654" s="279"/>
      <c r="Q654" s="278"/>
      <c r="R654" s="161"/>
      <c r="S654" s="161"/>
      <c r="T654" s="279"/>
      <c r="U654" s="278"/>
      <c r="V654" s="161"/>
      <c r="W654" s="161"/>
      <c r="X654" s="279"/>
      <c r="Y654" s="277"/>
      <c r="Z654" s="161"/>
      <c r="AA654" s="161"/>
      <c r="AB654" s="279"/>
      <c r="AC654" s="277"/>
      <c r="AD654" s="161"/>
      <c r="AE654" s="161"/>
      <c r="AF654" s="279"/>
      <c r="AG654" s="277"/>
      <c r="AH654" s="161"/>
      <c r="AI654" s="161"/>
      <c r="AJ654" s="279"/>
      <c r="AK654" s="277"/>
      <c r="AL654" s="270"/>
    </row>
    <row r="655" spans="6:38" s="2" customFormat="1">
      <c r="F655" s="161"/>
      <c r="G655" s="161"/>
      <c r="H655" s="277"/>
      <c r="I655" s="278"/>
      <c r="J655" s="161"/>
      <c r="K655" s="161"/>
      <c r="L655" s="279"/>
      <c r="M655" s="278"/>
      <c r="N655" s="161"/>
      <c r="O655" s="161"/>
      <c r="P655" s="279"/>
      <c r="Q655" s="278"/>
      <c r="R655" s="161"/>
      <c r="S655" s="161"/>
      <c r="T655" s="279"/>
      <c r="U655" s="278"/>
      <c r="V655" s="161"/>
      <c r="W655" s="161"/>
      <c r="X655" s="279"/>
      <c r="Y655" s="277"/>
      <c r="Z655" s="161"/>
      <c r="AA655" s="161"/>
      <c r="AB655" s="279"/>
      <c r="AC655" s="277"/>
      <c r="AD655" s="161"/>
      <c r="AE655" s="161"/>
      <c r="AF655" s="279"/>
      <c r="AG655" s="277"/>
      <c r="AH655" s="161"/>
      <c r="AI655" s="161"/>
      <c r="AJ655" s="279"/>
      <c r="AK655" s="277"/>
      <c r="AL655" s="270"/>
    </row>
    <row r="656" spans="6:38" s="2" customFormat="1">
      <c r="F656" s="161"/>
      <c r="G656" s="161"/>
      <c r="H656" s="277"/>
      <c r="I656" s="278"/>
      <c r="J656" s="161"/>
      <c r="K656" s="161"/>
      <c r="L656" s="279"/>
      <c r="M656" s="278"/>
      <c r="N656" s="161"/>
      <c r="O656" s="161"/>
      <c r="P656" s="279"/>
      <c r="Q656" s="278"/>
      <c r="R656" s="161"/>
      <c r="S656" s="161"/>
      <c r="T656" s="279"/>
      <c r="U656" s="278"/>
      <c r="V656" s="161"/>
      <c r="W656" s="161"/>
      <c r="X656" s="279"/>
      <c r="Y656" s="277"/>
      <c r="Z656" s="161"/>
      <c r="AA656" s="161"/>
      <c r="AB656" s="279"/>
      <c r="AC656" s="277"/>
      <c r="AD656" s="161"/>
      <c r="AE656" s="161"/>
      <c r="AF656" s="279"/>
      <c r="AG656" s="277"/>
      <c r="AH656" s="161"/>
      <c r="AI656" s="161"/>
      <c r="AJ656" s="279"/>
      <c r="AK656" s="277"/>
      <c r="AL656" s="270"/>
    </row>
    <row r="657" spans="6:38" s="2" customFormat="1">
      <c r="F657" s="161"/>
      <c r="G657" s="161"/>
      <c r="H657" s="277"/>
      <c r="I657" s="278"/>
      <c r="J657" s="161"/>
      <c r="K657" s="161"/>
      <c r="L657" s="279"/>
      <c r="M657" s="278"/>
      <c r="N657" s="161"/>
      <c r="O657" s="161"/>
      <c r="P657" s="279"/>
      <c r="Q657" s="278"/>
      <c r="R657" s="161"/>
      <c r="S657" s="161"/>
      <c r="T657" s="279"/>
      <c r="U657" s="278"/>
      <c r="V657" s="161"/>
      <c r="W657" s="161"/>
      <c r="X657" s="279"/>
      <c r="Y657" s="277"/>
      <c r="Z657" s="161"/>
      <c r="AA657" s="161"/>
      <c r="AB657" s="279"/>
      <c r="AC657" s="277"/>
      <c r="AD657" s="161"/>
      <c r="AE657" s="161"/>
      <c r="AF657" s="279"/>
      <c r="AG657" s="277"/>
      <c r="AH657" s="161"/>
      <c r="AI657" s="161"/>
      <c r="AJ657" s="279"/>
      <c r="AK657" s="277"/>
      <c r="AL657" s="270"/>
    </row>
    <row r="658" spans="6:38" s="2" customFormat="1">
      <c r="F658" s="161"/>
      <c r="G658" s="161"/>
      <c r="H658" s="277"/>
      <c r="I658" s="278"/>
      <c r="J658" s="161"/>
      <c r="K658" s="161"/>
      <c r="L658" s="279"/>
      <c r="M658" s="278"/>
      <c r="N658" s="161"/>
      <c r="O658" s="161"/>
      <c r="P658" s="279"/>
      <c r="Q658" s="278"/>
      <c r="R658" s="161"/>
      <c r="S658" s="161"/>
      <c r="T658" s="279"/>
      <c r="U658" s="278"/>
      <c r="V658" s="161"/>
      <c r="W658" s="161"/>
      <c r="X658" s="279"/>
      <c r="Y658" s="277"/>
      <c r="Z658" s="161"/>
      <c r="AA658" s="161"/>
      <c r="AB658" s="279"/>
      <c r="AC658" s="277"/>
      <c r="AD658" s="161"/>
      <c r="AE658" s="161"/>
      <c r="AF658" s="279"/>
      <c r="AG658" s="277"/>
      <c r="AH658" s="161"/>
      <c r="AI658" s="161"/>
      <c r="AJ658" s="279"/>
      <c r="AK658" s="277"/>
      <c r="AL658" s="270"/>
    </row>
    <row r="659" spans="6:38" s="2" customFormat="1">
      <c r="F659" s="161"/>
      <c r="G659" s="161"/>
      <c r="H659" s="277"/>
      <c r="I659" s="278"/>
      <c r="J659" s="161"/>
      <c r="K659" s="161"/>
      <c r="L659" s="279"/>
      <c r="M659" s="278"/>
      <c r="N659" s="161"/>
      <c r="O659" s="161"/>
      <c r="P659" s="279"/>
      <c r="Q659" s="278"/>
      <c r="R659" s="161"/>
      <c r="S659" s="161"/>
      <c r="T659" s="279"/>
      <c r="U659" s="278"/>
      <c r="V659" s="161"/>
      <c r="W659" s="161"/>
      <c r="X659" s="279"/>
      <c r="Y659" s="277"/>
      <c r="Z659" s="161"/>
      <c r="AA659" s="161"/>
      <c r="AB659" s="279"/>
      <c r="AC659" s="277"/>
      <c r="AD659" s="161"/>
      <c r="AE659" s="161"/>
      <c r="AF659" s="279"/>
      <c r="AG659" s="277"/>
      <c r="AH659" s="161"/>
      <c r="AI659" s="161"/>
      <c r="AJ659" s="279"/>
      <c r="AK659" s="277"/>
      <c r="AL659" s="270"/>
    </row>
    <row r="660" spans="6:38" s="2" customFormat="1">
      <c r="F660" s="161"/>
      <c r="G660" s="161"/>
      <c r="H660" s="277"/>
      <c r="I660" s="278"/>
      <c r="J660" s="161"/>
      <c r="K660" s="161"/>
      <c r="L660" s="279"/>
      <c r="M660" s="278"/>
      <c r="N660" s="161"/>
      <c r="O660" s="161"/>
      <c r="P660" s="279"/>
      <c r="Q660" s="278"/>
      <c r="R660" s="161"/>
      <c r="S660" s="161"/>
      <c r="T660" s="279"/>
      <c r="U660" s="278"/>
      <c r="V660" s="161"/>
      <c r="W660" s="161"/>
      <c r="X660" s="279"/>
      <c r="Y660" s="277"/>
      <c r="Z660" s="161"/>
      <c r="AA660" s="161"/>
      <c r="AB660" s="279"/>
      <c r="AC660" s="277"/>
      <c r="AD660" s="161"/>
      <c r="AE660" s="161"/>
      <c r="AF660" s="279"/>
      <c r="AG660" s="277"/>
      <c r="AH660" s="161"/>
      <c r="AI660" s="161"/>
      <c r="AJ660" s="279"/>
      <c r="AK660" s="277"/>
      <c r="AL660" s="270"/>
    </row>
    <row r="661" spans="6:38" s="2" customFormat="1">
      <c r="F661" s="161"/>
      <c r="G661" s="161"/>
      <c r="H661" s="277"/>
      <c r="I661" s="278"/>
      <c r="J661" s="161"/>
      <c r="K661" s="161"/>
      <c r="L661" s="279"/>
      <c r="M661" s="278"/>
      <c r="N661" s="161"/>
      <c r="O661" s="161"/>
      <c r="P661" s="279"/>
      <c r="Q661" s="278"/>
      <c r="R661" s="161"/>
      <c r="S661" s="161"/>
      <c r="T661" s="279"/>
      <c r="U661" s="278"/>
      <c r="V661" s="161"/>
      <c r="W661" s="161"/>
      <c r="X661" s="279"/>
      <c r="Y661" s="277"/>
      <c r="Z661" s="161"/>
      <c r="AA661" s="161"/>
      <c r="AB661" s="279"/>
      <c r="AC661" s="277"/>
      <c r="AD661" s="161"/>
      <c r="AE661" s="161"/>
      <c r="AF661" s="279"/>
      <c r="AG661" s="277"/>
      <c r="AH661" s="161"/>
      <c r="AI661" s="161"/>
      <c r="AJ661" s="279"/>
      <c r="AK661" s="277"/>
      <c r="AL661" s="270"/>
    </row>
    <row r="662" spans="6:38" s="2" customFormat="1">
      <c r="F662" s="161"/>
      <c r="G662" s="161"/>
      <c r="H662" s="277"/>
      <c r="I662" s="278"/>
      <c r="J662" s="161"/>
      <c r="K662" s="161"/>
      <c r="L662" s="279"/>
      <c r="M662" s="278"/>
      <c r="N662" s="161"/>
      <c r="O662" s="161"/>
      <c r="P662" s="279"/>
      <c r="Q662" s="278"/>
      <c r="R662" s="161"/>
      <c r="S662" s="161"/>
      <c r="T662" s="279"/>
      <c r="U662" s="278"/>
      <c r="V662" s="161"/>
      <c r="W662" s="161"/>
      <c r="X662" s="279"/>
      <c r="Y662" s="277"/>
      <c r="Z662" s="161"/>
      <c r="AA662" s="161"/>
      <c r="AB662" s="279"/>
      <c r="AC662" s="277"/>
      <c r="AD662" s="161"/>
      <c r="AE662" s="161"/>
      <c r="AF662" s="279"/>
      <c r="AG662" s="277"/>
      <c r="AH662" s="161"/>
      <c r="AI662" s="161"/>
      <c r="AJ662" s="279"/>
      <c r="AK662" s="277"/>
      <c r="AL662" s="270"/>
    </row>
    <row r="663" spans="6:38" s="2" customFormat="1">
      <c r="F663" s="161"/>
      <c r="G663" s="161"/>
      <c r="H663" s="277"/>
      <c r="I663" s="278"/>
      <c r="J663" s="161"/>
      <c r="K663" s="161"/>
      <c r="L663" s="279"/>
      <c r="M663" s="278"/>
      <c r="N663" s="161"/>
      <c r="O663" s="161"/>
      <c r="P663" s="279"/>
      <c r="Q663" s="278"/>
      <c r="R663" s="161"/>
      <c r="S663" s="161"/>
      <c r="T663" s="279"/>
      <c r="U663" s="278"/>
      <c r="V663" s="161"/>
      <c r="W663" s="161"/>
      <c r="X663" s="279"/>
      <c r="Y663" s="277"/>
      <c r="Z663" s="161"/>
      <c r="AA663" s="161"/>
      <c r="AB663" s="279"/>
      <c r="AC663" s="277"/>
      <c r="AD663" s="161"/>
      <c r="AE663" s="161"/>
      <c r="AF663" s="279"/>
      <c r="AG663" s="277"/>
      <c r="AH663" s="161"/>
      <c r="AI663" s="161"/>
      <c r="AJ663" s="279"/>
      <c r="AK663" s="277"/>
      <c r="AL663" s="270"/>
    </row>
    <row r="664" spans="6:38" s="2" customFormat="1">
      <c r="F664" s="161"/>
      <c r="G664" s="161"/>
      <c r="H664" s="277"/>
      <c r="I664" s="278"/>
      <c r="J664" s="161"/>
      <c r="K664" s="161"/>
      <c r="L664" s="279"/>
      <c r="M664" s="278"/>
      <c r="N664" s="161"/>
      <c r="O664" s="161"/>
      <c r="P664" s="279"/>
      <c r="Q664" s="278"/>
      <c r="R664" s="161"/>
      <c r="S664" s="161"/>
      <c r="T664" s="279"/>
      <c r="U664" s="278"/>
      <c r="V664" s="161"/>
      <c r="W664" s="161"/>
      <c r="X664" s="279"/>
      <c r="Y664" s="277"/>
      <c r="Z664" s="161"/>
      <c r="AA664" s="161"/>
      <c r="AB664" s="279"/>
      <c r="AC664" s="277"/>
      <c r="AD664" s="161"/>
      <c r="AE664" s="161"/>
      <c r="AF664" s="279"/>
      <c r="AG664" s="277"/>
      <c r="AH664" s="161"/>
      <c r="AI664" s="161"/>
      <c r="AJ664" s="279"/>
      <c r="AK664" s="277"/>
      <c r="AL664" s="270"/>
    </row>
    <row r="665" spans="6:38" s="2" customFormat="1">
      <c r="F665" s="161"/>
      <c r="G665" s="161"/>
      <c r="H665" s="277"/>
      <c r="I665" s="278"/>
      <c r="J665" s="161"/>
      <c r="K665" s="161"/>
      <c r="L665" s="279"/>
      <c r="M665" s="278"/>
      <c r="N665" s="161"/>
      <c r="O665" s="161"/>
      <c r="P665" s="279"/>
      <c r="Q665" s="278"/>
      <c r="R665" s="161"/>
      <c r="S665" s="161"/>
      <c r="T665" s="279"/>
      <c r="U665" s="278"/>
      <c r="V665" s="161"/>
      <c r="W665" s="161"/>
      <c r="X665" s="279"/>
      <c r="Y665" s="277"/>
      <c r="Z665" s="161"/>
      <c r="AA665" s="161"/>
      <c r="AB665" s="279"/>
      <c r="AC665" s="277"/>
      <c r="AD665" s="161"/>
      <c r="AE665" s="161"/>
      <c r="AF665" s="279"/>
      <c r="AG665" s="277"/>
      <c r="AH665" s="161"/>
      <c r="AI665" s="161"/>
      <c r="AJ665" s="279"/>
      <c r="AK665" s="277"/>
      <c r="AL665" s="270"/>
    </row>
    <row r="666" spans="6:38" s="2" customFormat="1">
      <c r="F666" s="161"/>
      <c r="G666" s="161"/>
      <c r="H666" s="277"/>
      <c r="I666" s="278"/>
      <c r="J666" s="161"/>
      <c r="K666" s="161"/>
      <c r="L666" s="279"/>
      <c r="M666" s="278"/>
      <c r="N666" s="161"/>
      <c r="O666" s="161"/>
      <c r="P666" s="279"/>
      <c r="Q666" s="278"/>
      <c r="R666" s="161"/>
      <c r="S666" s="161"/>
      <c r="T666" s="279"/>
      <c r="U666" s="278"/>
      <c r="V666" s="161"/>
      <c r="W666" s="161"/>
      <c r="X666" s="279"/>
      <c r="Y666" s="277"/>
      <c r="Z666" s="161"/>
      <c r="AA666" s="161"/>
      <c r="AB666" s="279"/>
      <c r="AC666" s="277"/>
      <c r="AD666" s="161"/>
      <c r="AE666" s="161"/>
      <c r="AF666" s="279"/>
      <c r="AG666" s="277"/>
      <c r="AH666" s="161"/>
      <c r="AI666" s="161"/>
      <c r="AJ666" s="279"/>
      <c r="AK666" s="277"/>
      <c r="AL666" s="270"/>
    </row>
    <row r="667" spans="6:38" s="2" customFormat="1">
      <c r="F667" s="161"/>
      <c r="G667" s="161"/>
      <c r="H667" s="277"/>
      <c r="I667" s="278"/>
      <c r="J667" s="161"/>
      <c r="K667" s="161"/>
      <c r="L667" s="279"/>
      <c r="M667" s="278"/>
      <c r="N667" s="161"/>
      <c r="O667" s="161"/>
      <c r="P667" s="279"/>
      <c r="Q667" s="278"/>
      <c r="R667" s="161"/>
      <c r="S667" s="161"/>
      <c r="T667" s="279"/>
      <c r="U667" s="278"/>
      <c r="V667" s="161"/>
      <c r="W667" s="161"/>
      <c r="X667" s="279"/>
      <c r="Y667" s="277"/>
      <c r="Z667" s="161"/>
      <c r="AA667" s="161"/>
      <c r="AB667" s="279"/>
      <c r="AC667" s="277"/>
      <c r="AD667" s="161"/>
      <c r="AE667" s="161"/>
      <c r="AF667" s="279"/>
      <c r="AG667" s="277"/>
      <c r="AH667" s="161"/>
      <c r="AI667" s="161"/>
      <c r="AJ667" s="279"/>
      <c r="AK667" s="277"/>
      <c r="AL667" s="270"/>
    </row>
    <row r="668" spans="6:38" s="2" customFormat="1">
      <c r="F668" s="161"/>
      <c r="G668" s="161"/>
      <c r="H668" s="277"/>
      <c r="I668" s="278"/>
      <c r="J668" s="161"/>
      <c r="K668" s="161"/>
      <c r="L668" s="279"/>
      <c r="M668" s="278"/>
      <c r="N668" s="161"/>
      <c r="O668" s="161"/>
      <c r="P668" s="279"/>
      <c r="Q668" s="278"/>
      <c r="R668" s="161"/>
      <c r="S668" s="161"/>
      <c r="T668" s="279"/>
      <c r="U668" s="278"/>
      <c r="V668" s="161"/>
      <c r="W668" s="161"/>
      <c r="X668" s="279"/>
      <c r="Y668" s="277"/>
      <c r="Z668" s="161"/>
      <c r="AA668" s="161"/>
      <c r="AB668" s="279"/>
      <c r="AC668" s="277"/>
      <c r="AD668" s="161"/>
      <c r="AE668" s="161"/>
      <c r="AF668" s="279"/>
      <c r="AG668" s="277"/>
      <c r="AH668" s="161"/>
      <c r="AI668" s="161"/>
      <c r="AJ668" s="279"/>
      <c r="AK668" s="277"/>
      <c r="AL668" s="270"/>
    </row>
    <row r="669" spans="6:38" s="2" customFormat="1">
      <c r="F669" s="161"/>
      <c r="G669" s="161"/>
      <c r="H669" s="277"/>
      <c r="I669" s="278"/>
      <c r="J669" s="161"/>
      <c r="K669" s="161"/>
      <c r="L669" s="279"/>
      <c r="M669" s="278"/>
      <c r="N669" s="161"/>
      <c r="O669" s="161"/>
      <c r="P669" s="279"/>
      <c r="Q669" s="278"/>
      <c r="R669" s="161"/>
      <c r="S669" s="161"/>
      <c r="T669" s="279"/>
      <c r="U669" s="278"/>
      <c r="V669" s="161"/>
      <c r="W669" s="161"/>
      <c r="X669" s="279"/>
      <c r="Y669" s="277"/>
      <c r="Z669" s="161"/>
      <c r="AA669" s="161"/>
      <c r="AB669" s="279"/>
      <c r="AC669" s="277"/>
      <c r="AD669" s="161"/>
      <c r="AE669" s="161"/>
      <c r="AF669" s="279"/>
      <c r="AG669" s="277"/>
      <c r="AH669" s="161"/>
      <c r="AI669" s="161"/>
      <c r="AJ669" s="279"/>
      <c r="AK669" s="277"/>
      <c r="AL669" s="270"/>
    </row>
    <row r="670" spans="6:38" s="2" customFormat="1">
      <c r="F670" s="161"/>
      <c r="G670" s="161"/>
      <c r="H670" s="277"/>
      <c r="I670" s="278"/>
      <c r="J670" s="161"/>
      <c r="K670" s="161"/>
      <c r="L670" s="279"/>
      <c r="M670" s="278"/>
      <c r="N670" s="161"/>
      <c r="O670" s="161"/>
      <c r="P670" s="279"/>
      <c r="Q670" s="278"/>
      <c r="R670" s="161"/>
      <c r="S670" s="161"/>
      <c r="T670" s="279"/>
      <c r="U670" s="278"/>
      <c r="V670" s="161"/>
      <c r="W670" s="161"/>
      <c r="X670" s="279"/>
      <c r="Y670" s="277"/>
      <c r="Z670" s="161"/>
      <c r="AA670" s="161"/>
      <c r="AB670" s="279"/>
      <c r="AC670" s="277"/>
      <c r="AD670" s="161"/>
      <c r="AE670" s="161"/>
      <c r="AF670" s="279"/>
      <c r="AG670" s="277"/>
      <c r="AH670" s="161"/>
      <c r="AI670" s="161"/>
      <c r="AJ670" s="279"/>
      <c r="AK670" s="277"/>
      <c r="AL670" s="270"/>
    </row>
    <row r="671" spans="6:38" s="2" customFormat="1">
      <c r="F671" s="161"/>
      <c r="G671" s="161"/>
      <c r="H671" s="277"/>
      <c r="I671" s="278"/>
      <c r="J671" s="161"/>
      <c r="K671" s="161"/>
      <c r="L671" s="279"/>
      <c r="M671" s="278"/>
      <c r="N671" s="161"/>
      <c r="O671" s="161"/>
      <c r="P671" s="279"/>
      <c r="Q671" s="278"/>
      <c r="R671" s="161"/>
      <c r="S671" s="161"/>
      <c r="T671" s="279"/>
      <c r="U671" s="278"/>
      <c r="V671" s="161"/>
      <c r="W671" s="161"/>
      <c r="X671" s="279"/>
      <c r="Y671" s="277"/>
      <c r="Z671" s="161"/>
      <c r="AA671" s="161"/>
      <c r="AB671" s="279"/>
      <c r="AC671" s="277"/>
      <c r="AD671" s="161"/>
      <c r="AE671" s="161"/>
      <c r="AF671" s="279"/>
      <c r="AG671" s="277"/>
      <c r="AH671" s="161"/>
      <c r="AI671" s="161"/>
      <c r="AJ671" s="279"/>
      <c r="AK671" s="277"/>
      <c r="AL671" s="270"/>
    </row>
    <row r="672" spans="6:38" s="2" customFormat="1">
      <c r="F672" s="161"/>
      <c r="G672" s="161"/>
      <c r="H672" s="277"/>
      <c r="I672" s="278"/>
      <c r="J672" s="161"/>
      <c r="K672" s="161"/>
      <c r="L672" s="279"/>
      <c r="M672" s="278"/>
      <c r="N672" s="161"/>
      <c r="O672" s="161"/>
      <c r="P672" s="279"/>
      <c r="Q672" s="278"/>
      <c r="R672" s="161"/>
      <c r="S672" s="161"/>
      <c r="T672" s="279"/>
      <c r="U672" s="278"/>
      <c r="V672" s="161"/>
      <c r="W672" s="161"/>
      <c r="X672" s="279"/>
      <c r="Y672" s="277"/>
      <c r="Z672" s="161"/>
      <c r="AA672" s="161"/>
      <c r="AB672" s="279"/>
      <c r="AC672" s="277"/>
      <c r="AD672" s="161"/>
      <c r="AE672" s="161"/>
      <c r="AF672" s="279"/>
      <c r="AG672" s="277"/>
      <c r="AH672" s="161"/>
      <c r="AI672" s="161"/>
      <c r="AJ672" s="279"/>
      <c r="AK672" s="277"/>
      <c r="AL672" s="270"/>
    </row>
    <row r="673" spans="6:38" s="2" customFormat="1">
      <c r="F673" s="161"/>
      <c r="G673" s="161"/>
      <c r="H673" s="277"/>
      <c r="I673" s="278"/>
      <c r="J673" s="161"/>
      <c r="K673" s="161"/>
      <c r="L673" s="279"/>
      <c r="M673" s="278"/>
      <c r="N673" s="161"/>
      <c r="O673" s="161"/>
      <c r="P673" s="279"/>
      <c r="Q673" s="278"/>
      <c r="R673" s="161"/>
      <c r="S673" s="161"/>
      <c r="T673" s="279"/>
      <c r="U673" s="278"/>
      <c r="V673" s="161"/>
      <c r="W673" s="161"/>
      <c r="X673" s="279"/>
      <c r="Y673" s="277"/>
      <c r="Z673" s="161"/>
      <c r="AA673" s="161"/>
      <c r="AB673" s="279"/>
      <c r="AC673" s="277"/>
      <c r="AD673" s="161"/>
      <c r="AE673" s="161"/>
      <c r="AF673" s="279"/>
      <c r="AG673" s="277"/>
      <c r="AH673" s="161"/>
      <c r="AI673" s="161"/>
      <c r="AJ673" s="279"/>
      <c r="AK673" s="277"/>
      <c r="AL673" s="270"/>
    </row>
    <row r="674" spans="6:38" s="2" customFormat="1">
      <c r="F674" s="161"/>
      <c r="G674" s="161"/>
      <c r="H674" s="277"/>
      <c r="I674" s="278"/>
      <c r="J674" s="161"/>
      <c r="K674" s="161"/>
      <c r="L674" s="279"/>
      <c r="M674" s="278"/>
      <c r="N674" s="161"/>
      <c r="O674" s="161"/>
      <c r="P674" s="279"/>
      <c r="Q674" s="278"/>
      <c r="R674" s="161"/>
      <c r="S674" s="161"/>
      <c r="T674" s="279"/>
      <c r="U674" s="278"/>
      <c r="V674" s="161"/>
      <c r="W674" s="161"/>
      <c r="X674" s="279"/>
      <c r="Y674" s="277"/>
      <c r="Z674" s="161"/>
      <c r="AA674" s="161"/>
      <c r="AB674" s="279"/>
      <c r="AC674" s="277"/>
      <c r="AD674" s="161"/>
      <c r="AE674" s="161"/>
      <c r="AF674" s="279"/>
      <c r="AG674" s="277"/>
      <c r="AH674" s="161"/>
      <c r="AI674" s="161"/>
      <c r="AJ674" s="279"/>
      <c r="AK674" s="277"/>
      <c r="AL674" s="270"/>
    </row>
    <row r="675" spans="6:38" s="2" customFormat="1">
      <c r="F675" s="161"/>
      <c r="G675" s="161"/>
      <c r="H675" s="277"/>
      <c r="I675" s="278"/>
      <c r="J675" s="161"/>
      <c r="K675" s="161"/>
      <c r="L675" s="279"/>
      <c r="M675" s="278"/>
      <c r="N675" s="161"/>
      <c r="O675" s="161"/>
      <c r="P675" s="279"/>
      <c r="Q675" s="278"/>
      <c r="R675" s="161"/>
      <c r="S675" s="161"/>
      <c r="T675" s="279"/>
      <c r="U675" s="278"/>
      <c r="V675" s="161"/>
      <c r="W675" s="161"/>
      <c r="X675" s="279"/>
      <c r="Y675" s="277"/>
      <c r="Z675" s="161"/>
      <c r="AA675" s="161"/>
      <c r="AB675" s="279"/>
      <c r="AC675" s="277"/>
      <c r="AD675" s="161"/>
      <c r="AE675" s="161"/>
      <c r="AF675" s="279"/>
      <c r="AG675" s="277"/>
      <c r="AH675" s="161"/>
      <c r="AI675" s="161"/>
      <c r="AJ675" s="279"/>
      <c r="AK675" s="277"/>
      <c r="AL675" s="270"/>
    </row>
    <row r="676" spans="6:38" s="2" customFormat="1">
      <c r="F676" s="161"/>
      <c r="G676" s="161"/>
      <c r="H676" s="277"/>
      <c r="I676" s="278"/>
      <c r="J676" s="161"/>
      <c r="K676" s="161"/>
      <c r="L676" s="279"/>
      <c r="M676" s="278"/>
      <c r="N676" s="161"/>
      <c r="O676" s="161"/>
      <c r="P676" s="279"/>
      <c r="Q676" s="278"/>
      <c r="R676" s="161"/>
      <c r="S676" s="161"/>
      <c r="T676" s="279"/>
      <c r="U676" s="278"/>
      <c r="V676" s="161"/>
      <c r="W676" s="161"/>
      <c r="X676" s="279"/>
      <c r="Y676" s="277"/>
      <c r="Z676" s="161"/>
      <c r="AA676" s="161"/>
      <c r="AB676" s="279"/>
      <c r="AC676" s="277"/>
      <c r="AD676" s="161"/>
      <c r="AE676" s="161"/>
      <c r="AF676" s="279"/>
      <c r="AG676" s="277"/>
      <c r="AH676" s="161"/>
      <c r="AI676" s="161"/>
      <c r="AJ676" s="279"/>
      <c r="AK676" s="277"/>
      <c r="AL676" s="270"/>
    </row>
    <row r="677" spans="6:38" s="2" customFormat="1">
      <c r="F677" s="161"/>
      <c r="G677" s="161"/>
      <c r="H677" s="277"/>
      <c r="I677" s="278"/>
      <c r="J677" s="161"/>
      <c r="K677" s="161"/>
      <c r="L677" s="279"/>
      <c r="M677" s="278"/>
      <c r="N677" s="161"/>
      <c r="O677" s="161"/>
      <c r="P677" s="279"/>
      <c r="Q677" s="278"/>
      <c r="R677" s="161"/>
      <c r="S677" s="161"/>
      <c r="T677" s="279"/>
      <c r="U677" s="278"/>
      <c r="V677" s="161"/>
      <c r="W677" s="161"/>
      <c r="X677" s="279"/>
      <c r="Y677" s="277"/>
      <c r="Z677" s="161"/>
      <c r="AA677" s="161"/>
      <c r="AB677" s="279"/>
      <c r="AC677" s="277"/>
      <c r="AD677" s="161"/>
      <c r="AE677" s="161"/>
      <c r="AF677" s="279"/>
      <c r="AG677" s="277"/>
      <c r="AH677" s="161"/>
      <c r="AI677" s="161"/>
      <c r="AJ677" s="279"/>
      <c r="AK677" s="277"/>
      <c r="AL677" s="270"/>
    </row>
    <row r="678" spans="6:38" s="2" customFormat="1">
      <c r="F678" s="161"/>
      <c r="G678" s="161"/>
      <c r="H678" s="277"/>
      <c r="I678" s="278"/>
      <c r="J678" s="161"/>
      <c r="K678" s="161"/>
      <c r="L678" s="279"/>
      <c r="M678" s="278"/>
      <c r="N678" s="161"/>
      <c r="O678" s="161"/>
      <c r="P678" s="279"/>
      <c r="Q678" s="278"/>
      <c r="R678" s="161"/>
      <c r="S678" s="161"/>
      <c r="T678" s="279"/>
      <c r="U678" s="278"/>
      <c r="V678" s="161"/>
      <c r="W678" s="161"/>
      <c r="X678" s="279"/>
      <c r="Y678" s="277"/>
      <c r="Z678" s="161"/>
      <c r="AA678" s="161"/>
      <c r="AB678" s="279"/>
      <c r="AC678" s="277"/>
      <c r="AD678" s="161"/>
      <c r="AE678" s="161"/>
      <c r="AF678" s="279"/>
      <c r="AG678" s="277"/>
      <c r="AH678" s="161"/>
      <c r="AI678" s="161"/>
      <c r="AJ678" s="279"/>
      <c r="AK678" s="277"/>
      <c r="AL678" s="270"/>
    </row>
    <row r="679" spans="6:38" s="2" customFormat="1">
      <c r="F679" s="161"/>
      <c r="G679" s="161"/>
      <c r="H679" s="277"/>
      <c r="I679" s="278"/>
      <c r="J679" s="161"/>
      <c r="K679" s="161"/>
      <c r="L679" s="279"/>
      <c r="M679" s="278"/>
      <c r="N679" s="161"/>
      <c r="O679" s="161"/>
      <c r="P679" s="279"/>
      <c r="Q679" s="278"/>
      <c r="R679" s="161"/>
      <c r="S679" s="161"/>
      <c r="T679" s="279"/>
      <c r="U679" s="278"/>
      <c r="V679" s="161"/>
      <c r="W679" s="161"/>
      <c r="X679" s="279"/>
      <c r="Y679" s="277"/>
      <c r="Z679" s="161"/>
      <c r="AA679" s="161"/>
      <c r="AB679" s="279"/>
      <c r="AC679" s="277"/>
      <c r="AD679" s="161"/>
      <c r="AE679" s="161"/>
      <c r="AF679" s="279"/>
      <c r="AG679" s="277"/>
      <c r="AH679" s="161"/>
      <c r="AI679" s="161"/>
      <c r="AJ679" s="279"/>
      <c r="AK679" s="277"/>
      <c r="AL679" s="270"/>
    </row>
    <row r="680" spans="6:38" s="2" customFormat="1">
      <c r="F680" s="161"/>
      <c r="G680" s="161"/>
      <c r="H680" s="277"/>
      <c r="I680" s="278"/>
      <c r="J680" s="161"/>
      <c r="K680" s="161"/>
      <c r="L680" s="279"/>
      <c r="M680" s="278"/>
      <c r="N680" s="161"/>
      <c r="O680" s="161"/>
      <c r="P680" s="279"/>
      <c r="Q680" s="278"/>
      <c r="R680" s="161"/>
      <c r="S680" s="161"/>
      <c r="T680" s="279"/>
      <c r="U680" s="278"/>
      <c r="V680" s="161"/>
      <c r="W680" s="161"/>
      <c r="X680" s="279"/>
      <c r="Y680" s="277"/>
      <c r="Z680" s="161"/>
      <c r="AA680" s="161"/>
      <c r="AB680" s="279"/>
      <c r="AC680" s="277"/>
      <c r="AD680" s="161"/>
      <c r="AE680" s="161"/>
      <c r="AF680" s="279"/>
      <c r="AG680" s="277"/>
      <c r="AH680" s="161"/>
      <c r="AI680" s="161"/>
      <c r="AJ680" s="279"/>
      <c r="AK680" s="277"/>
      <c r="AL680" s="270"/>
    </row>
    <row r="681" spans="6:38" s="2" customFormat="1">
      <c r="F681" s="161"/>
      <c r="G681" s="161"/>
      <c r="H681" s="277"/>
      <c r="I681" s="278"/>
      <c r="J681" s="161"/>
      <c r="K681" s="161"/>
      <c r="L681" s="279"/>
      <c r="M681" s="278"/>
      <c r="N681" s="161"/>
      <c r="O681" s="161"/>
      <c r="P681" s="279"/>
      <c r="Q681" s="278"/>
      <c r="R681" s="161"/>
      <c r="S681" s="161"/>
      <c r="T681" s="279"/>
      <c r="U681" s="278"/>
      <c r="V681" s="161"/>
      <c r="W681" s="161"/>
      <c r="X681" s="279"/>
      <c r="Y681" s="277"/>
      <c r="Z681" s="161"/>
      <c r="AA681" s="161"/>
      <c r="AB681" s="279"/>
      <c r="AC681" s="277"/>
      <c r="AD681" s="161"/>
      <c r="AE681" s="161"/>
      <c r="AF681" s="279"/>
      <c r="AG681" s="277"/>
      <c r="AH681" s="161"/>
      <c r="AI681" s="161"/>
      <c r="AJ681" s="279"/>
      <c r="AK681" s="277"/>
      <c r="AL681" s="270"/>
    </row>
    <row r="682" spans="6:38" s="2" customFormat="1">
      <c r="F682" s="161"/>
      <c r="G682" s="161"/>
      <c r="H682" s="277"/>
      <c r="I682" s="278"/>
      <c r="J682" s="161"/>
      <c r="K682" s="161"/>
      <c r="L682" s="279"/>
      <c r="M682" s="278"/>
      <c r="N682" s="161"/>
      <c r="O682" s="161"/>
      <c r="P682" s="279"/>
      <c r="Q682" s="278"/>
      <c r="R682" s="161"/>
      <c r="S682" s="161"/>
      <c r="T682" s="279"/>
      <c r="U682" s="278"/>
      <c r="V682" s="161"/>
      <c r="W682" s="161"/>
      <c r="X682" s="279"/>
      <c r="Y682" s="277"/>
      <c r="Z682" s="161"/>
      <c r="AA682" s="161"/>
      <c r="AB682" s="279"/>
      <c r="AC682" s="277"/>
      <c r="AD682" s="161"/>
      <c r="AE682" s="161"/>
      <c r="AF682" s="279"/>
      <c r="AG682" s="277"/>
      <c r="AH682" s="161"/>
      <c r="AI682" s="161"/>
      <c r="AJ682" s="279"/>
      <c r="AK682" s="277"/>
      <c r="AL682" s="270"/>
    </row>
    <row r="683" spans="6:38" s="2" customFormat="1">
      <c r="F683" s="161"/>
      <c r="G683" s="161"/>
      <c r="H683" s="277"/>
      <c r="I683" s="278"/>
      <c r="J683" s="161"/>
      <c r="K683" s="161"/>
      <c r="L683" s="279"/>
      <c r="M683" s="278"/>
      <c r="N683" s="161"/>
      <c r="O683" s="161"/>
      <c r="P683" s="279"/>
      <c r="Q683" s="278"/>
      <c r="R683" s="161"/>
      <c r="S683" s="161"/>
      <c r="T683" s="279"/>
      <c r="U683" s="278"/>
      <c r="V683" s="161"/>
      <c r="W683" s="161"/>
      <c r="X683" s="279"/>
      <c r="Y683" s="277"/>
      <c r="Z683" s="161"/>
      <c r="AA683" s="161"/>
      <c r="AB683" s="279"/>
      <c r="AC683" s="277"/>
      <c r="AD683" s="161"/>
      <c r="AE683" s="161"/>
      <c r="AF683" s="279"/>
      <c r="AG683" s="277"/>
      <c r="AH683" s="161"/>
      <c r="AI683" s="161"/>
      <c r="AJ683" s="279"/>
      <c r="AK683" s="277"/>
      <c r="AL683" s="270"/>
    </row>
    <row r="684" spans="6:38" s="2" customFormat="1">
      <c r="F684" s="161"/>
      <c r="G684" s="161"/>
      <c r="H684" s="277"/>
      <c r="I684" s="278"/>
      <c r="J684" s="161"/>
      <c r="K684" s="161"/>
      <c r="L684" s="279"/>
      <c r="M684" s="278"/>
      <c r="N684" s="161"/>
      <c r="O684" s="161"/>
      <c r="P684" s="279"/>
      <c r="Q684" s="278"/>
      <c r="R684" s="161"/>
      <c r="S684" s="161"/>
      <c r="T684" s="279"/>
      <c r="U684" s="278"/>
      <c r="V684" s="161"/>
      <c r="W684" s="161"/>
      <c r="X684" s="279"/>
      <c r="Y684" s="277"/>
      <c r="Z684" s="161"/>
      <c r="AA684" s="161"/>
      <c r="AB684" s="279"/>
      <c r="AC684" s="277"/>
      <c r="AD684" s="161"/>
      <c r="AE684" s="161"/>
      <c r="AF684" s="279"/>
      <c r="AG684" s="277"/>
      <c r="AH684" s="161"/>
      <c r="AI684" s="161"/>
      <c r="AJ684" s="279"/>
      <c r="AK684" s="277"/>
      <c r="AL684" s="270"/>
    </row>
    <row r="685" spans="6:38" s="2" customFormat="1">
      <c r="F685" s="161"/>
      <c r="G685" s="161"/>
      <c r="H685" s="277"/>
      <c r="I685" s="278"/>
      <c r="J685" s="161"/>
      <c r="K685" s="161"/>
      <c r="L685" s="279"/>
      <c r="M685" s="278"/>
      <c r="N685" s="161"/>
      <c r="O685" s="161"/>
      <c r="P685" s="279"/>
      <c r="Q685" s="278"/>
      <c r="R685" s="161"/>
      <c r="S685" s="161"/>
      <c r="T685" s="279"/>
      <c r="U685" s="278"/>
      <c r="V685" s="161"/>
      <c r="W685" s="161"/>
      <c r="X685" s="279"/>
      <c r="Y685" s="277"/>
      <c r="Z685" s="161"/>
      <c r="AA685" s="161"/>
      <c r="AB685" s="279"/>
      <c r="AC685" s="277"/>
      <c r="AD685" s="161"/>
      <c r="AE685" s="161"/>
      <c r="AF685" s="279"/>
      <c r="AG685" s="277"/>
      <c r="AH685" s="161"/>
      <c r="AI685" s="161"/>
      <c r="AJ685" s="279"/>
      <c r="AK685" s="277"/>
      <c r="AL685" s="270"/>
    </row>
    <row r="686" spans="6:38" s="2" customFormat="1">
      <c r="F686" s="161"/>
      <c r="G686" s="161"/>
      <c r="H686" s="277"/>
      <c r="I686" s="278"/>
      <c r="J686" s="161"/>
      <c r="K686" s="161"/>
      <c r="L686" s="279"/>
      <c r="M686" s="278"/>
      <c r="N686" s="161"/>
      <c r="O686" s="161"/>
      <c r="P686" s="279"/>
      <c r="Q686" s="278"/>
      <c r="R686" s="161"/>
      <c r="S686" s="161"/>
      <c r="T686" s="279"/>
      <c r="U686" s="278"/>
      <c r="V686" s="161"/>
      <c r="W686" s="161"/>
      <c r="X686" s="279"/>
      <c r="Y686" s="277"/>
      <c r="Z686" s="161"/>
      <c r="AA686" s="161"/>
      <c r="AB686" s="279"/>
      <c r="AC686" s="277"/>
      <c r="AD686" s="161"/>
      <c r="AE686" s="161"/>
      <c r="AF686" s="279"/>
      <c r="AG686" s="277"/>
      <c r="AH686" s="161"/>
      <c r="AI686" s="161"/>
      <c r="AJ686" s="279"/>
      <c r="AK686" s="277"/>
      <c r="AL686" s="270"/>
    </row>
    <row r="687" spans="6:38" s="2" customFormat="1">
      <c r="F687" s="161"/>
      <c r="G687" s="161"/>
      <c r="H687" s="277"/>
      <c r="I687" s="278"/>
      <c r="J687" s="161"/>
      <c r="K687" s="161"/>
      <c r="L687" s="279"/>
      <c r="M687" s="278"/>
      <c r="N687" s="161"/>
      <c r="O687" s="161"/>
      <c r="P687" s="279"/>
      <c r="Q687" s="278"/>
      <c r="R687" s="161"/>
      <c r="S687" s="161"/>
      <c r="T687" s="279"/>
      <c r="U687" s="278"/>
      <c r="V687" s="161"/>
      <c r="W687" s="161"/>
      <c r="X687" s="279"/>
      <c r="Y687" s="277"/>
      <c r="Z687" s="161"/>
      <c r="AA687" s="161"/>
      <c r="AB687" s="279"/>
      <c r="AC687" s="277"/>
      <c r="AD687" s="161"/>
      <c r="AE687" s="161"/>
      <c r="AF687" s="279"/>
      <c r="AG687" s="277"/>
      <c r="AH687" s="161"/>
      <c r="AI687" s="161"/>
      <c r="AJ687" s="279"/>
      <c r="AK687" s="277"/>
      <c r="AL687" s="270"/>
    </row>
    <row r="688" spans="6:38" s="2" customFormat="1">
      <c r="F688" s="161"/>
      <c r="G688" s="161"/>
      <c r="H688" s="277"/>
      <c r="I688" s="278"/>
      <c r="J688" s="161"/>
      <c r="K688" s="161"/>
      <c r="L688" s="279"/>
      <c r="M688" s="278"/>
      <c r="N688" s="161"/>
      <c r="O688" s="161"/>
      <c r="P688" s="279"/>
      <c r="Q688" s="278"/>
      <c r="R688" s="161"/>
      <c r="S688" s="161"/>
      <c r="T688" s="279"/>
      <c r="U688" s="278"/>
      <c r="V688" s="161"/>
      <c r="W688" s="161"/>
      <c r="X688" s="279"/>
      <c r="Y688" s="277"/>
      <c r="Z688" s="161"/>
      <c r="AA688" s="161"/>
      <c r="AB688" s="279"/>
      <c r="AC688" s="277"/>
      <c r="AD688" s="161"/>
      <c r="AE688" s="161"/>
      <c r="AF688" s="279"/>
      <c r="AG688" s="277"/>
      <c r="AH688" s="161"/>
      <c r="AI688" s="161"/>
      <c r="AJ688" s="279"/>
      <c r="AK688" s="277"/>
      <c r="AL688" s="270"/>
    </row>
    <row r="689" spans="6:38" s="2" customFormat="1">
      <c r="F689" s="161"/>
      <c r="G689" s="161"/>
      <c r="H689" s="277"/>
      <c r="I689" s="278"/>
      <c r="J689" s="161"/>
      <c r="K689" s="161"/>
      <c r="L689" s="279"/>
      <c r="M689" s="278"/>
      <c r="N689" s="161"/>
      <c r="O689" s="161"/>
      <c r="P689" s="279"/>
      <c r="Q689" s="278"/>
      <c r="R689" s="161"/>
      <c r="S689" s="161"/>
      <c r="T689" s="279"/>
      <c r="U689" s="278"/>
      <c r="V689" s="161"/>
      <c r="W689" s="161"/>
      <c r="X689" s="279"/>
      <c r="Y689" s="277"/>
      <c r="Z689" s="161"/>
      <c r="AA689" s="161"/>
      <c r="AB689" s="279"/>
      <c r="AC689" s="277"/>
      <c r="AD689" s="161"/>
      <c r="AE689" s="161"/>
      <c r="AF689" s="279"/>
      <c r="AG689" s="277"/>
      <c r="AH689" s="161"/>
      <c r="AI689" s="161"/>
      <c r="AJ689" s="279"/>
      <c r="AK689" s="277"/>
      <c r="AL689" s="270"/>
    </row>
    <row r="690" spans="6:38" s="2" customFormat="1">
      <c r="F690" s="161"/>
      <c r="G690" s="161"/>
      <c r="H690" s="277"/>
      <c r="I690" s="278"/>
      <c r="J690" s="161"/>
      <c r="K690" s="161"/>
      <c r="L690" s="279"/>
      <c r="M690" s="278"/>
      <c r="N690" s="161"/>
      <c r="O690" s="161"/>
      <c r="P690" s="279"/>
      <c r="Q690" s="278"/>
      <c r="R690" s="161"/>
      <c r="S690" s="161"/>
      <c r="T690" s="279"/>
      <c r="U690" s="278"/>
      <c r="V690" s="161"/>
      <c r="W690" s="161"/>
      <c r="X690" s="279"/>
      <c r="Y690" s="277"/>
      <c r="Z690" s="161"/>
      <c r="AA690" s="161"/>
      <c r="AB690" s="279"/>
      <c r="AC690" s="277"/>
      <c r="AD690" s="161"/>
      <c r="AE690" s="161"/>
      <c r="AF690" s="279"/>
      <c r="AG690" s="277"/>
      <c r="AH690" s="161"/>
      <c r="AI690" s="161"/>
      <c r="AJ690" s="279"/>
      <c r="AK690" s="277"/>
      <c r="AL690" s="270"/>
    </row>
    <row r="691" spans="6:38" s="2" customFormat="1">
      <c r="F691" s="161"/>
      <c r="G691" s="161"/>
      <c r="H691" s="277"/>
      <c r="I691" s="278"/>
      <c r="J691" s="161"/>
      <c r="K691" s="161"/>
      <c r="L691" s="279"/>
      <c r="M691" s="278"/>
      <c r="N691" s="161"/>
      <c r="O691" s="161"/>
      <c r="P691" s="279"/>
      <c r="Q691" s="278"/>
      <c r="R691" s="161"/>
      <c r="S691" s="161"/>
      <c r="T691" s="279"/>
      <c r="U691" s="278"/>
      <c r="V691" s="161"/>
      <c r="W691" s="161"/>
      <c r="X691" s="279"/>
      <c r="Y691" s="277"/>
      <c r="Z691" s="161"/>
      <c r="AA691" s="161"/>
      <c r="AB691" s="279"/>
      <c r="AC691" s="277"/>
      <c r="AD691" s="161"/>
      <c r="AE691" s="161"/>
      <c r="AF691" s="279"/>
      <c r="AG691" s="277"/>
      <c r="AH691" s="161"/>
      <c r="AI691" s="161"/>
      <c r="AJ691" s="279"/>
      <c r="AK691" s="277"/>
      <c r="AL691" s="270"/>
    </row>
    <row r="692" spans="6:38" s="2" customFormat="1">
      <c r="F692" s="161"/>
      <c r="G692" s="161"/>
      <c r="H692" s="277"/>
      <c r="I692" s="278"/>
      <c r="J692" s="161"/>
      <c r="K692" s="161"/>
      <c r="L692" s="279"/>
      <c r="M692" s="278"/>
      <c r="N692" s="161"/>
      <c r="O692" s="161"/>
      <c r="P692" s="279"/>
      <c r="Q692" s="278"/>
      <c r="R692" s="161"/>
      <c r="S692" s="161"/>
      <c r="T692" s="279"/>
      <c r="U692" s="278"/>
      <c r="V692" s="161"/>
      <c r="W692" s="161"/>
      <c r="X692" s="279"/>
      <c r="Y692" s="277"/>
      <c r="Z692" s="161"/>
      <c r="AA692" s="161"/>
      <c r="AB692" s="279"/>
      <c r="AC692" s="277"/>
      <c r="AD692" s="161"/>
      <c r="AE692" s="161"/>
      <c r="AF692" s="279"/>
      <c r="AG692" s="277"/>
      <c r="AH692" s="161"/>
      <c r="AI692" s="161"/>
      <c r="AJ692" s="279"/>
      <c r="AK692" s="277"/>
      <c r="AL692" s="270"/>
    </row>
    <row r="693" spans="6:38" s="2" customFormat="1">
      <c r="F693" s="161"/>
      <c r="G693" s="161"/>
      <c r="H693" s="277"/>
      <c r="I693" s="278"/>
      <c r="J693" s="161"/>
      <c r="K693" s="161"/>
      <c r="L693" s="279"/>
      <c r="M693" s="278"/>
      <c r="N693" s="161"/>
      <c r="O693" s="161"/>
      <c r="P693" s="279"/>
      <c r="Q693" s="278"/>
      <c r="R693" s="161"/>
      <c r="S693" s="161"/>
      <c r="T693" s="279"/>
      <c r="U693" s="278"/>
      <c r="V693" s="161"/>
      <c r="W693" s="161"/>
      <c r="X693" s="279"/>
      <c r="Y693" s="277"/>
      <c r="Z693" s="161"/>
      <c r="AA693" s="161"/>
      <c r="AB693" s="279"/>
      <c r="AC693" s="277"/>
      <c r="AD693" s="161"/>
      <c r="AE693" s="161"/>
      <c r="AF693" s="279"/>
      <c r="AG693" s="277"/>
      <c r="AH693" s="161"/>
      <c r="AI693" s="161"/>
      <c r="AJ693" s="279"/>
      <c r="AK693" s="277"/>
      <c r="AL693" s="270"/>
    </row>
    <row r="694" spans="6:38" s="2" customFormat="1">
      <c r="F694" s="161"/>
      <c r="G694" s="161"/>
      <c r="H694" s="277"/>
      <c r="I694" s="278"/>
      <c r="J694" s="161"/>
      <c r="K694" s="161"/>
      <c r="L694" s="279"/>
      <c r="M694" s="278"/>
      <c r="N694" s="161"/>
      <c r="O694" s="161"/>
      <c r="P694" s="279"/>
      <c r="Q694" s="278"/>
      <c r="R694" s="161"/>
      <c r="S694" s="161"/>
      <c r="T694" s="279"/>
      <c r="U694" s="278"/>
      <c r="V694" s="161"/>
      <c r="W694" s="161"/>
      <c r="X694" s="279"/>
      <c r="Y694" s="277"/>
      <c r="Z694" s="161"/>
      <c r="AA694" s="161"/>
      <c r="AB694" s="279"/>
      <c r="AC694" s="277"/>
      <c r="AD694" s="161"/>
      <c r="AE694" s="161"/>
      <c r="AF694" s="279"/>
      <c r="AG694" s="277"/>
      <c r="AH694" s="161"/>
      <c r="AI694" s="161"/>
      <c r="AJ694" s="279"/>
      <c r="AK694" s="277"/>
      <c r="AL694" s="270"/>
    </row>
    <row r="695" spans="6:38" s="2" customFormat="1">
      <c r="F695" s="161"/>
      <c r="G695" s="161"/>
      <c r="H695" s="277"/>
      <c r="I695" s="278"/>
      <c r="J695" s="161"/>
      <c r="K695" s="161"/>
      <c r="L695" s="279"/>
      <c r="M695" s="278"/>
      <c r="N695" s="161"/>
      <c r="O695" s="161"/>
      <c r="P695" s="279"/>
      <c r="Q695" s="278"/>
      <c r="R695" s="161"/>
      <c r="S695" s="161"/>
      <c r="T695" s="279"/>
      <c r="U695" s="278"/>
      <c r="V695" s="161"/>
      <c r="W695" s="161"/>
      <c r="X695" s="279"/>
      <c r="Y695" s="277"/>
      <c r="Z695" s="161"/>
      <c r="AA695" s="161"/>
      <c r="AB695" s="279"/>
      <c r="AC695" s="277"/>
      <c r="AD695" s="161"/>
      <c r="AE695" s="161"/>
      <c r="AF695" s="279"/>
      <c r="AG695" s="277"/>
      <c r="AH695" s="161"/>
      <c r="AI695" s="161"/>
      <c r="AJ695" s="279"/>
      <c r="AK695" s="277"/>
      <c r="AL695" s="270"/>
    </row>
    <row r="696" spans="6:38" s="2" customFormat="1">
      <c r="F696" s="161"/>
      <c r="G696" s="161"/>
      <c r="H696" s="277"/>
      <c r="I696" s="278"/>
      <c r="J696" s="161"/>
      <c r="K696" s="161"/>
      <c r="L696" s="279"/>
      <c r="M696" s="278"/>
      <c r="N696" s="161"/>
      <c r="O696" s="161"/>
      <c r="P696" s="279"/>
      <c r="Q696" s="278"/>
      <c r="R696" s="161"/>
      <c r="S696" s="161"/>
      <c r="T696" s="279"/>
      <c r="U696" s="278"/>
      <c r="V696" s="161"/>
      <c r="W696" s="161"/>
      <c r="X696" s="279"/>
      <c r="Y696" s="277"/>
      <c r="Z696" s="161"/>
      <c r="AA696" s="161"/>
      <c r="AB696" s="279"/>
      <c r="AC696" s="277"/>
      <c r="AD696" s="161"/>
      <c r="AE696" s="161"/>
      <c r="AF696" s="279"/>
      <c r="AG696" s="277"/>
      <c r="AH696" s="161"/>
      <c r="AI696" s="161"/>
      <c r="AJ696" s="279"/>
      <c r="AK696" s="277"/>
      <c r="AL696" s="270"/>
    </row>
    <row r="697" spans="6:38" s="2" customFormat="1">
      <c r="F697" s="161"/>
      <c r="G697" s="161"/>
      <c r="H697" s="277"/>
      <c r="I697" s="278"/>
      <c r="J697" s="161"/>
      <c r="K697" s="161"/>
      <c r="L697" s="279"/>
      <c r="M697" s="278"/>
      <c r="N697" s="161"/>
      <c r="O697" s="161"/>
      <c r="P697" s="279"/>
      <c r="Q697" s="278"/>
      <c r="R697" s="161"/>
      <c r="S697" s="161"/>
      <c r="T697" s="279"/>
      <c r="U697" s="278"/>
      <c r="V697" s="161"/>
      <c r="W697" s="161"/>
      <c r="X697" s="279"/>
      <c r="Y697" s="277"/>
      <c r="Z697" s="161"/>
      <c r="AA697" s="161"/>
      <c r="AB697" s="279"/>
      <c r="AC697" s="277"/>
      <c r="AD697" s="161"/>
      <c r="AE697" s="161"/>
      <c r="AF697" s="279"/>
      <c r="AG697" s="277"/>
      <c r="AH697" s="161"/>
      <c r="AI697" s="161"/>
      <c r="AJ697" s="279"/>
      <c r="AK697" s="277"/>
      <c r="AL697" s="270"/>
    </row>
    <row r="698" spans="6:38" s="2" customFormat="1">
      <c r="F698" s="161"/>
      <c r="G698" s="161"/>
      <c r="H698" s="277"/>
      <c r="I698" s="278"/>
      <c r="J698" s="161"/>
      <c r="K698" s="161"/>
      <c r="L698" s="279"/>
      <c r="M698" s="278"/>
      <c r="N698" s="161"/>
      <c r="O698" s="161"/>
      <c r="P698" s="279"/>
      <c r="Q698" s="278"/>
      <c r="R698" s="161"/>
      <c r="S698" s="161"/>
      <c r="T698" s="279"/>
      <c r="U698" s="278"/>
      <c r="V698" s="161"/>
      <c r="W698" s="161"/>
      <c r="X698" s="279"/>
      <c r="Y698" s="277"/>
      <c r="Z698" s="161"/>
      <c r="AA698" s="161"/>
      <c r="AB698" s="279"/>
      <c r="AC698" s="277"/>
      <c r="AD698" s="161"/>
      <c r="AE698" s="161"/>
      <c r="AF698" s="279"/>
      <c r="AG698" s="277"/>
      <c r="AH698" s="161"/>
      <c r="AI698" s="161"/>
      <c r="AJ698" s="279"/>
      <c r="AK698" s="277"/>
      <c r="AL698" s="270"/>
    </row>
    <row r="699" spans="6:38" s="2" customFormat="1">
      <c r="F699" s="161"/>
      <c r="G699" s="161"/>
      <c r="H699" s="277"/>
      <c r="I699" s="278"/>
      <c r="J699" s="161"/>
      <c r="K699" s="161"/>
      <c r="L699" s="279"/>
      <c r="M699" s="278"/>
      <c r="N699" s="161"/>
      <c r="O699" s="161"/>
      <c r="P699" s="279"/>
      <c r="Q699" s="278"/>
      <c r="R699" s="161"/>
      <c r="S699" s="161"/>
      <c r="T699" s="279"/>
      <c r="U699" s="278"/>
      <c r="V699" s="161"/>
      <c r="W699" s="161"/>
      <c r="X699" s="279"/>
      <c r="Y699" s="277"/>
      <c r="Z699" s="161"/>
      <c r="AA699" s="161"/>
      <c r="AB699" s="279"/>
      <c r="AC699" s="277"/>
      <c r="AD699" s="161"/>
      <c r="AE699" s="161"/>
      <c r="AF699" s="279"/>
      <c r="AG699" s="277"/>
      <c r="AH699" s="161"/>
      <c r="AI699" s="161"/>
      <c r="AJ699" s="279"/>
      <c r="AK699" s="277"/>
      <c r="AL699" s="270"/>
    </row>
    <row r="700" spans="6:38" s="2" customFormat="1">
      <c r="F700" s="161"/>
      <c r="G700" s="161"/>
      <c r="H700" s="277"/>
      <c r="I700" s="278"/>
      <c r="J700" s="161"/>
      <c r="K700" s="161"/>
      <c r="L700" s="279"/>
      <c r="M700" s="278"/>
      <c r="N700" s="161"/>
      <c r="O700" s="161"/>
      <c r="P700" s="279"/>
      <c r="Q700" s="278"/>
      <c r="R700" s="161"/>
      <c r="S700" s="161"/>
      <c r="T700" s="279"/>
      <c r="U700" s="278"/>
      <c r="V700" s="161"/>
      <c r="W700" s="161"/>
      <c r="X700" s="279"/>
      <c r="Y700" s="277"/>
      <c r="Z700" s="161"/>
      <c r="AA700" s="161"/>
      <c r="AB700" s="279"/>
      <c r="AC700" s="277"/>
      <c r="AD700" s="161"/>
      <c r="AE700" s="161"/>
      <c r="AF700" s="279"/>
      <c r="AG700" s="277"/>
      <c r="AH700" s="161"/>
      <c r="AI700" s="161"/>
      <c r="AJ700" s="279"/>
      <c r="AK700" s="277"/>
      <c r="AL700" s="270"/>
    </row>
    <row r="701" spans="6:38" s="2" customFormat="1">
      <c r="F701" s="161"/>
      <c r="G701" s="161"/>
      <c r="H701" s="277"/>
      <c r="I701" s="278"/>
      <c r="J701" s="161"/>
      <c r="K701" s="161"/>
      <c r="L701" s="279"/>
      <c r="M701" s="278"/>
      <c r="N701" s="161"/>
      <c r="O701" s="161"/>
      <c r="P701" s="279"/>
      <c r="Q701" s="278"/>
      <c r="R701" s="161"/>
      <c r="S701" s="161"/>
      <c r="T701" s="279"/>
      <c r="U701" s="278"/>
      <c r="V701" s="161"/>
      <c r="W701" s="161"/>
      <c r="X701" s="279"/>
      <c r="Y701" s="277"/>
      <c r="Z701" s="161"/>
      <c r="AA701" s="161"/>
      <c r="AB701" s="279"/>
      <c r="AC701" s="277"/>
      <c r="AD701" s="161"/>
      <c r="AE701" s="161"/>
      <c r="AF701" s="279"/>
      <c r="AG701" s="277"/>
      <c r="AH701" s="161"/>
      <c r="AI701" s="161"/>
      <c r="AJ701" s="279"/>
      <c r="AK701" s="277"/>
      <c r="AL701" s="270"/>
    </row>
    <row r="702" spans="6:38" s="2" customFormat="1">
      <c r="F702" s="161"/>
      <c r="G702" s="161"/>
      <c r="H702" s="277"/>
      <c r="I702" s="278"/>
      <c r="J702" s="161"/>
      <c r="K702" s="161"/>
      <c r="L702" s="279"/>
      <c r="M702" s="278"/>
      <c r="N702" s="161"/>
      <c r="O702" s="161"/>
      <c r="P702" s="279"/>
      <c r="Q702" s="278"/>
      <c r="R702" s="161"/>
      <c r="S702" s="161"/>
      <c r="T702" s="279"/>
      <c r="U702" s="278"/>
      <c r="V702" s="161"/>
      <c r="W702" s="161"/>
      <c r="X702" s="279"/>
      <c r="Y702" s="277"/>
      <c r="Z702" s="161"/>
      <c r="AA702" s="161"/>
      <c r="AB702" s="279"/>
      <c r="AC702" s="277"/>
      <c r="AD702" s="161"/>
      <c r="AE702" s="161"/>
      <c r="AF702" s="279"/>
      <c r="AG702" s="277"/>
      <c r="AH702" s="161"/>
      <c r="AI702" s="161"/>
      <c r="AJ702" s="279"/>
      <c r="AK702" s="277"/>
      <c r="AL702" s="270"/>
    </row>
    <row r="703" spans="6:38" s="2" customFormat="1">
      <c r="F703" s="161"/>
      <c r="G703" s="161"/>
      <c r="H703" s="277"/>
      <c r="I703" s="278"/>
      <c r="J703" s="161"/>
      <c r="K703" s="161"/>
      <c r="L703" s="279"/>
      <c r="M703" s="278"/>
      <c r="N703" s="161"/>
      <c r="O703" s="161"/>
      <c r="P703" s="279"/>
      <c r="Q703" s="278"/>
      <c r="R703" s="161"/>
      <c r="S703" s="161"/>
      <c r="T703" s="279"/>
      <c r="U703" s="278"/>
      <c r="V703" s="161"/>
      <c r="W703" s="161"/>
      <c r="X703" s="279"/>
      <c r="Y703" s="277"/>
      <c r="Z703" s="161"/>
      <c r="AA703" s="161"/>
      <c r="AB703" s="279"/>
      <c r="AC703" s="277"/>
      <c r="AD703" s="161"/>
      <c r="AE703" s="161"/>
      <c r="AF703" s="279"/>
      <c r="AG703" s="277"/>
      <c r="AH703" s="161"/>
      <c r="AI703" s="161"/>
      <c r="AJ703" s="279"/>
      <c r="AK703" s="277"/>
      <c r="AL703" s="270"/>
    </row>
    <row r="704" spans="6:38" s="2" customFormat="1">
      <c r="F704" s="161"/>
      <c r="G704" s="161"/>
      <c r="H704" s="277"/>
      <c r="I704" s="278"/>
      <c r="J704" s="161"/>
      <c r="K704" s="161"/>
      <c r="L704" s="279"/>
      <c r="M704" s="278"/>
      <c r="N704" s="161"/>
      <c r="O704" s="161"/>
      <c r="P704" s="279"/>
      <c r="Q704" s="278"/>
      <c r="R704" s="161"/>
      <c r="S704" s="161"/>
      <c r="T704" s="279"/>
      <c r="U704" s="278"/>
      <c r="V704" s="161"/>
      <c r="W704" s="161"/>
      <c r="X704" s="279"/>
      <c r="Y704" s="277"/>
      <c r="Z704" s="161"/>
      <c r="AA704" s="161"/>
      <c r="AB704" s="279"/>
      <c r="AC704" s="277"/>
      <c r="AD704" s="161"/>
      <c r="AE704" s="161"/>
      <c r="AF704" s="279"/>
      <c r="AG704" s="277"/>
      <c r="AH704" s="161"/>
      <c r="AI704" s="161"/>
      <c r="AJ704" s="279"/>
      <c r="AK704" s="277"/>
      <c r="AL704" s="270"/>
    </row>
    <row r="705" spans="6:38" s="2" customFormat="1">
      <c r="F705" s="161"/>
      <c r="G705" s="161"/>
      <c r="H705" s="277"/>
      <c r="I705" s="278"/>
      <c r="J705" s="161"/>
      <c r="K705" s="161"/>
      <c r="L705" s="279"/>
      <c r="M705" s="278"/>
      <c r="N705" s="161"/>
      <c r="O705" s="161"/>
      <c r="P705" s="279"/>
      <c r="Q705" s="278"/>
      <c r="R705" s="161"/>
      <c r="S705" s="161"/>
      <c r="T705" s="279"/>
      <c r="U705" s="278"/>
      <c r="V705" s="161"/>
      <c r="W705" s="161"/>
      <c r="X705" s="279"/>
      <c r="Y705" s="277"/>
      <c r="Z705" s="161"/>
      <c r="AA705" s="161"/>
      <c r="AB705" s="279"/>
      <c r="AC705" s="277"/>
      <c r="AD705" s="161"/>
      <c r="AE705" s="161"/>
      <c r="AF705" s="279"/>
      <c r="AG705" s="277"/>
      <c r="AH705" s="161"/>
      <c r="AI705" s="161"/>
      <c r="AJ705" s="279"/>
      <c r="AK705" s="277"/>
      <c r="AL705" s="270"/>
    </row>
    <row r="706" spans="6:38" s="2" customFormat="1">
      <c r="F706" s="161"/>
      <c r="G706" s="161"/>
      <c r="H706" s="277"/>
      <c r="I706" s="278"/>
      <c r="J706" s="161"/>
      <c r="K706" s="161"/>
      <c r="L706" s="279"/>
      <c r="M706" s="278"/>
      <c r="N706" s="161"/>
      <c r="O706" s="161"/>
      <c r="P706" s="279"/>
      <c r="Q706" s="278"/>
      <c r="R706" s="161"/>
      <c r="S706" s="161"/>
      <c r="T706" s="279"/>
      <c r="U706" s="278"/>
      <c r="V706" s="161"/>
      <c r="W706" s="161"/>
      <c r="X706" s="279"/>
      <c r="Y706" s="277"/>
      <c r="Z706" s="161"/>
      <c r="AA706" s="161"/>
      <c r="AB706" s="279"/>
      <c r="AC706" s="277"/>
      <c r="AD706" s="161"/>
      <c r="AE706" s="161"/>
      <c r="AF706" s="279"/>
      <c r="AG706" s="277"/>
      <c r="AH706" s="161"/>
      <c r="AI706" s="161"/>
      <c r="AJ706" s="279"/>
      <c r="AK706" s="277"/>
      <c r="AL706" s="270"/>
    </row>
    <row r="707" spans="6:38" s="2" customFormat="1">
      <c r="F707" s="161"/>
      <c r="G707" s="161"/>
      <c r="H707" s="277"/>
      <c r="I707" s="278"/>
      <c r="J707" s="161"/>
      <c r="K707" s="161"/>
      <c r="L707" s="279"/>
      <c r="M707" s="278"/>
      <c r="N707" s="161"/>
      <c r="O707" s="161"/>
      <c r="P707" s="279"/>
      <c r="Q707" s="278"/>
      <c r="R707" s="161"/>
      <c r="S707" s="161"/>
      <c r="T707" s="279"/>
      <c r="U707" s="278"/>
      <c r="V707" s="161"/>
      <c r="W707" s="161"/>
      <c r="X707" s="279"/>
      <c r="Y707" s="277"/>
      <c r="Z707" s="161"/>
      <c r="AA707" s="161"/>
      <c r="AB707" s="279"/>
      <c r="AC707" s="277"/>
      <c r="AD707" s="161"/>
      <c r="AE707" s="161"/>
      <c r="AF707" s="279"/>
      <c r="AG707" s="277"/>
      <c r="AH707" s="161"/>
      <c r="AI707" s="161"/>
      <c r="AJ707" s="279"/>
      <c r="AK707" s="277"/>
      <c r="AL707" s="270"/>
    </row>
    <row r="708" spans="6:38" s="2" customFormat="1">
      <c r="F708" s="161"/>
      <c r="G708" s="161"/>
      <c r="H708" s="277"/>
      <c r="I708" s="278"/>
      <c r="J708" s="161"/>
      <c r="K708" s="161"/>
      <c r="L708" s="279"/>
      <c r="M708" s="278"/>
      <c r="N708" s="161"/>
      <c r="O708" s="161"/>
      <c r="P708" s="279"/>
      <c r="Q708" s="278"/>
      <c r="R708" s="161"/>
      <c r="S708" s="161"/>
      <c r="T708" s="279"/>
      <c r="U708" s="278"/>
      <c r="V708" s="161"/>
      <c r="W708" s="161"/>
      <c r="X708" s="279"/>
      <c r="Y708" s="277"/>
      <c r="Z708" s="161"/>
      <c r="AA708" s="161"/>
      <c r="AB708" s="279"/>
      <c r="AC708" s="277"/>
      <c r="AD708" s="161"/>
      <c r="AE708" s="161"/>
      <c r="AF708" s="279"/>
      <c r="AG708" s="277"/>
      <c r="AH708" s="161"/>
      <c r="AI708" s="161"/>
      <c r="AJ708" s="279"/>
      <c r="AK708" s="277"/>
      <c r="AL708" s="270"/>
    </row>
    <row r="709" spans="6:38" s="2" customFormat="1">
      <c r="F709" s="161"/>
      <c r="G709" s="161"/>
      <c r="H709" s="277"/>
      <c r="I709" s="278"/>
      <c r="J709" s="161"/>
      <c r="K709" s="161"/>
      <c r="L709" s="279"/>
      <c r="M709" s="278"/>
      <c r="N709" s="161"/>
      <c r="O709" s="161"/>
      <c r="P709" s="279"/>
      <c r="Q709" s="278"/>
      <c r="R709" s="161"/>
      <c r="S709" s="161"/>
      <c r="T709" s="279"/>
      <c r="U709" s="278"/>
      <c r="V709" s="161"/>
      <c r="W709" s="161"/>
      <c r="X709" s="279"/>
      <c r="Y709" s="277"/>
      <c r="Z709" s="161"/>
      <c r="AA709" s="161"/>
      <c r="AB709" s="279"/>
      <c r="AC709" s="277"/>
      <c r="AD709" s="161"/>
      <c r="AE709" s="161"/>
      <c r="AF709" s="279"/>
      <c r="AG709" s="277"/>
      <c r="AH709" s="161"/>
      <c r="AI709" s="161"/>
      <c r="AJ709" s="279"/>
      <c r="AK709" s="277"/>
      <c r="AL709" s="270"/>
    </row>
    <row r="710" spans="6:38" s="2" customFormat="1">
      <c r="F710" s="161"/>
      <c r="G710" s="161"/>
      <c r="H710" s="277"/>
      <c r="I710" s="278"/>
      <c r="J710" s="161"/>
      <c r="K710" s="161"/>
      <c r="L710" s="279"/>
      <c r="M710" s="278"/>
      <c r="N710" s="161"/>
      <c r="O710" s="161"/>
      <c r="P710" s="279"/>
      <c r="Q710" s="278"/>
      <c r="R710" s="161"/>
      <c r="S710" s="161"/>
      <c r="T710" s="279"/>
      <c r="U710" s="278"/>
      <c r="V710" s="161"/>
      <c r="W710" s="161"/>
      <c r="X710" s="279"/>
      <c r="Y710" s="277"/>
      <c r="Z710" s="161"/>
      <c r="AA710" s="161"/>
      <c r="AB710" s="279"/>
      <c r="AC710" s="277"/>
      <c r="AD710" s="161"/>
      <c r="AE710" s="161"/>
      <c r="AF710" s="279"/>
      <c r="AG710" s="277"/>
      <c r="AH710" s="161"/>
      <c r="AI710" s="161"/>
      <c r="AJ710" s="279"/>
      <c r="AK710" s="277"/>
      <c r="AL710" s="270"/>
    </row>
    <row r="711" spans="6:38" s="2" customFormat="1">
      <c r="F711" s="161"/>
      <c r="G711" s="161"/>
      <c r="H711" s="277"/>
      <c r="I711" s="278"/>
      <c r="J711" s="161"/>
      <c r="K711" s="161"/>
      <c r="L711" s="279"/>
      <c r="M711" s="278"/>
      <c r="N711" s="161"/>
      <c r="O711" s="161"/>
      <c r="P711" s="279"/>
      <c r="Q711" s="278"/>
      <c r="R711" s="161"/>
      <c r="S711" s="161"/>
      <c r="T711" s="279"/>
      <c r="U711" s="278"/>
      <c r="V711" s="161"/>
      <c r="W711" s="161"/>
      <c r="X711" s="279"/>
      <c r="Y711" s="277"/>
      <c r="Z711" s="161"/>
      <c r="AA711" s="161"/>
      <c r="AB711" s="279"/>
      <c r="AC711" s="277"/>
      <c r="AD711" s="161"/>
      <c r="AE711" s="161"/>
      <c r="AF711" s="279"/>
      <c r="AG711" s="277"/>
      <c r="AH711" s="161"/>
      <c r="AI711" s="161"/>
      <c r="AJ711" s="279"/>
      <c r="AK711" s="277"/>
      <c r="AL711" s="270"/>
    </row>
    <row r="712" spans="6:38" s="2" customFormat="1">
      <c r="F712" s="161"/>
      <c r="G712" s="161"/>
      <c r="H712" s="277"/>
      <c r="I712" s="278"/>
      <c r="J712" s="161"/>
      <c r="K712" s="161"/>
      <c r="L712" s="279"/>
      <c r="M712" s="278"/>
      <c r="N712" s="161"/>
      <c r="O712" s="161"/>
      <c r="P712" s="279"/>
      <c r="Q712" s="278"/>
      <c r="R712" s="161"/>
      <c r="S712" s="161"/>
      <c r="T712" s="279"/>
      <c r="U712" s="278"/>
      <c r="V712" s="161"/>
      <c r="W712" s="161"/>
      <c r="X712" s="279"/>
      <c r="Y712" s="277"/>
      <c r="Z712" s="161"/>
      <c r="AA712" s="161"/>
      <c r="AB712" s="279"/>
      <c r="AC712" s="277"/>
      <c r="AD712" s="161"/>
      <c r="AE712" s="161"/>
      <c r="AF712" s="279"/>
      <c r="AG712" s="277"/>
      <c r="AH712" s="161"/>
      <c r="AI712" s="161"/>
      <c r="AJ712" s="279"/>
      <c r="AK712" s="277"/>
      <c r="AL712" s="270"/>
    </row>
    <row r="713" spans="6:38" s="2" customFormat="1">
      <c r="F713" s="161"/>
      <c r="G713" s="161"/>
      <c r="H713" s="277"/>
      <c r="I713" s="278"/>
      <c r="J713" s="161"/>
      <c r="K713" s="161"/>
      <c r="L713" s="279"/>
      <c r="M713" s="278"/>
      <c r="N713" s="161"/>
      <c r="O713" s="161"/>
      <c r="P713" s="279"/>
      <c r="Q713" s="278"/>
      <c r="R713" s="161"/>
      <c r="S713" s="161"/>
      <c r="T713" s="279"/>
      <c r="U713" s="278"/>
      <c r="V713" s="161"/>
      <c r="W713" s="161"/>
      <c r="X713" s="279"/>
      <c r="Y713" s="277"/>
      <c r="Z713" s="161"/>
      <c r="AA713" s="161"/>
      <c r="AB713" s="279"/>
      <c r="AC713" s="277"/>
      <c r="AD713" s="161"/>
      <c r="AE713" s="161"/>
      <c r="AF713" s="279"/>
      <c r="AG713" s="277"/>
      <c r="AH713" s="161"/>
      <c r="AI713" s="161"/>
      <c r="AJ713" s="279"/>
      <c r="AK713" s="277"/>
      <c r="AL713" s="270"/>
    </row>
    <row r="714" spans="6:38" s="2" customFormat="1">
      <c r="F714" s="161"/>
      <c r="G714" s="161"/>
      <c r="H714" s="277"/>
      <c r="I714" s="278"/>
      <c r="J714" s="161"/>
      <c r="K714" s="161"/>
      <c r="L714" s="279"/>
      <c r="M714" s="278"/>
      <c r="N714" s="161"/>
      <c r="O714" s="161"/>
      <c r="P714" s="279"/>
      <c r="Q714" s="278"/>
      <c r="R714" s="161"/>
      <c r="S714" s="161"/>
      <c r="T714" s="279"/>
      <c r="U714" s="278"/>
      <c r="V714" s="161"/>
      <c r="W714" s="161"/>
      <c r="X714" s="279"/>
      <c r="Y714" s="277"/>
      <c r="Z714" s="161"/>
      <c r="AA714" s="161"/>
      <c r="AB714" s="279"/>
      <c r="AC714" s="277"/>
      <c r="AD714" s="161"/>
      <c r="AE714" s="161"/>
      <c r="AF714" s="279"/>
      <c r="AG714" s="277"/>
      <c r="AH714" s="161"/>
      <c r="AI714" s="161"/>
      <c r="AJ714" s="279"/>
      <c r="AK714" s="277"/>
      <c r="AL714" s="270"/>
    </row>
    <row r="715" spans="6:38" s="2" customFormat="1">
      <c r="F715" s="161"/>
      <c r="G715" s="161"/>
      <c r="H715" s="277"/>
      <c r="I715" s="278"/>
      <c r="J715" s="161"/>
      <c r="K715" s="161"/>
      <c r="L715" s="279"/>
      <c r="M715" s="278"/>
      <c r="N715" s="161"/>
      <c r="O715" s="161"/>
      <c r="P715" s="279"/>
      <c r="Q715" s="278"/>
      <c r="R715" s="161"/>
      <c r="S715" s="161"/>
      <c r="T715" s="279"/>
      <c r="U715" s="278"/>
      <c r="V715" s="161"/>
      <c r="W715" s="161"/>
      <c r="X715" s="279"/>
      <c r="Y715" s="277"/>
      <c r="Z715" s="161"/>
      <c r="AA715" s="161"/>
      <c r="AB715" s="279"/>
      <c r="AC715" s="277"/>
      <c r="AD715" s="161"/>
      <c r="AE715" s="161"/>
      <c r="AF715" s="279"/>
      <c r="AG715" s="277"/>
      <c r="AH715" s="161"/>
      <c r="AI715" s="161"/>
      <c r="AJ715" s="279"/>
      <c r="AK715" s="277"/>
      <c r="AL715" s="270"/>
    </row>
    <row r="716" spans="6:38" s="2" customFormat="1">
      <c r="F716" s="161"/>
      <c r="G716" s="161"/>
      <c r="H716" s="277"/>
      <c r="I716" s="278"/>
      <c r="J716" s="161"/>
      <c r="K716" s="161"/>
      <c r="L716" s="279"/>
      <c r="M716" s="278"/>
      <c r="N716" s="161"/>
      <c r="O716" s="161"/>
      <c r="P716" s="279"/>
      <c r="Q716" s="278"/>
      <c r="R716" s="161"/>
      <c r="S716" s="161"/>
      <c r="T716" s="279"/>
      <c r="U716" s="278"/>
      <c r="V716" s="161"/>
      <c r="W716" s="161"/>
      <c r="X716" s="279"/>
      <c r="Y716" s="277"/>
      <c r="Z716" s="161"/>
      <c r="AA716" s="161"/>
      <c r="AB716" s="279"/>
      <c r="AC716" s="277"/>
      <c r="AD716" s="161"/>
      <c r="AE716" s="161"/>
      <c r="AF716" s="279"/>
      <c r="AG716" s="277"/>
      <c r="AH716" s="161"/>
      <c r="AI716" s="161"/>
      <c r="AJ716" s="279"/>
      <c r="AK716" s="277"/>
      <c r="AL716" s="270"/>
    </row>
    <row r="717" spans="6:38" s="2" customFormat="1">
      <c r="F717" s="161"/>
      <c r="G717" s="161"/>
      <c r="H717" s="277"/>
      <c r="I717" s="278"/>
      <c r="J717" s="161"/>
      <c r="K717" s="161"/>
      <c r="L717" s="279"/>
      <c r="M717" s="278"/>
      <c r="N717" s="161"/>
      <c r="O717" s="161"/>
      <c r="P717" s="279"/>
      <c r="Q717" s="278"/>
      <c r="R717" s="161"/>
      <c r="S717" s="161"/>
      <c r="T717" s="279"/>
      <c r="U717" s="278"/>
      <c r="V717" s="161"/>
      <c r="W717" s="161"/>
      <c r="X717" s="279"/>
      <c r="Y717" s="277"/>
      <c r="Z717" s="161"/>
      <c r="AA717" s="161"/>
      <c r="AB717" s="279"/>
      <c r="AC717" s="277"/>
      <c r="AD717" s="161"/>
      <c r="AE717" s="161"/>
      <c r="AF717" s="279"/>
      <c r="AG717" s="277"/>
      <c r="AH717" s="161"/>
      <c r="AI717" s="161"/>
      <c r="AJ717" s="279"/>
      <c r="AK717" s="277"/>
      <c r="AL717" s="270"/>
    </row>
    <row r="718" spans="6:38" s="2" customFormat="1">
      <c r="F718" s="161"/>
      <c r="G718" s="161"/>
      <c r="H718" s="277"/>
      <c r="I718" s="278"/>
      <c r="J718" s="161"/>
      <c r="K718" s="161"/>
      <c r="L718" s="279"/>
      <c r="M718" s="278"/>
      <c r="N718" s="161"/>
      <c r="O718" s="161"/>
      <c r="P718" s="279"/>
      <c r="Q718" s="278"/>
      <c r="R718" s="161"/>
      <c r="S718" s="161"/>
      <c r="T718" s="279"/>
      <c r="U718" s="278"/>
      <c r="V718" s="161"/>
      <c r="W718" s="161"/>
      <c r="X718" s="279"/>
      <c r="Y718" s="277"/>
      <c r="Z718" s="161"/>
      <c r="AA718" s="161"/>
      <c r="AB718" s="279"/>
      <c r="AC718" s="277"/>
      <c r="AD718" s="161"/>
      <c r="AE718" s="161"/>
      <c r="AF718" s="279"/>
      <c r="AG718" s="277"/>
      <c r="AH718" s="161"/>
      <c r="AI718" s="161"/>
      <c r="AJ718" s="279"/>
      <c r="AK718" s="277"/>
      <c r="AL718" s="270"/>
    </row>
    <row r="719" spans="6:38" s="2" customFormat="1">
      <c r="F719" s="161"/>
      <c r="G719" s="161"/>
      <c r="H719" s="277"/>
      <c r="I719" s="278"/>
      <c r="J719" s="161"/>
      <c r="K719" s="161"/>
      <c r="L719" s="279"/>
      <c r="M719" s="278"/>
      <c r="N719" s="161"/>
      <c r="O719" s="161"/>
      <c r="P719" s="279"/>
      <c r="Q719" s="278"/>
      <c r="R719" s="161"/>
      <c r="S719" s="161"/>
      <c r="T719" s="279"/>
      <c r="U719" s="278"/>
      <c r="V719" s="161"/>
      <c r="W719" s="161"/>
      <c r="X719" s="279"/>
      <c r="Y719" s="277"/>
      <c r="Z719" s="161"/>
      <c r="AA719" s="161"/>
      <c r="AB719" s="279"/>
      <c r="AC719" s="277"/>
      <c r="AD719" s="161"/>
      <c r="AE719" s="161"/>
      <c r="AF719" s="279"/>
      <c r="AG719" s="277"/>
      <c r="AH719" s="161"/>
      <c r="AI719" s="161"/>
      <c r="AJ719" s="279"/>
      <c r="AK719" s="277"/>
      <c r="AL719" s="270"/>
    </row>
    <row r="720" spans="6:38" s="2" customFormat="1">
      <c r="F720" s="161"/>
      <c r="G720" s="161"/>
      <c r="H720" s="277"/>
      <c r="I720" s="278"/>
      <c r="J720" s="161"/>
      <c r="K720" s="161"/>
      <c r="L720" s="279"/>
      <c r="M720" s="278"/>
      <c r="N720" s="161"/>
      <c r="O720" s="161"/>
      <c r="P720" s="279"/>
      <c r="Q720" s="278"/>
      <c r="R720" s="161"/>
      <c r="S720" s="161"/>
      <c r="T720" s="279"/>
      <c r="U720" s="278"/>
      <c r="V720" s="161"/>
      <c r="W720" s="161"/>
      <c r="X720" s="279"/>
      <c r="Y720" s="277"/>
      <c r="Z720" s="161"/>
      <c r="AA720" s="161"/>
      <c r="AB720" s="279"/>
      <c r="AC720" s="277"/>
      <c r="AD720" s="161"/>
      <c r="AE720" s="161"/>
      <c r="AF720" s="279"/>
      <c r="AG720" s="277"/>
      <c r="AH720" s="161"/>
      <c r="AI720" s="161"/>
      <c r="AJ720" s="279"/>
      <c r="AK720" s="277"/>
      <c r="AL720" s="270"/>
    </row>
    <row r="721" spans="6:38" s="2" customFormat="1">
      <c r="F721" s="161"/>
      <c r="G721" s="161"/>
      <c r="H721" s="277"/>
      <c r="I721" s="278"/>
      <c r="J721" s="161"/>
      <c r="K721" s="161"/>
      <c r="L721" s="279"/>
      <c r="M721" s="278"/>
      <c r="N721" s="161"/>
      <c r="O721" s="161"/>
      <c r="P721" s="279"/>
      <c r="Q721" s="278"/>
      <c r="R721" s="161"/>
      <c r="S721" s="161"/>
      <c r="T721" s="279"/>
      <c r="U721" s="278"/>
      <c r="V721" s="161"/>
      <c r="W721" s="161"/>
      <c r="X721" s="279"/>
      <c r="Y721" s="277"/>
      <c r="Z721" s="161"/>
      <c r="AA721" s="161"/>
      <c r="AB721" s="279"/>
      <c r="AC721" s="277"/>
      <c r="AD721" s="161"/>
      <c r="AE721" s="161"/>
      <c r="AF721" s="279"/>
      <c r="AG721" s="277"/>
      <c r="AH721" s="161"/>
      <c r="AI721" s="161"/>
      <c r="AJ721" s="279"/>
      <c r="AK721" s="277"/>
      <c r="AL721" s="270"/>
    </row>
    <row r="722" spans="6:38" s="2" customFormat="1">
      <c r="F722" s="161"/>
      <c r="G722" s="161"/>
      <c r="H722" s="277"/>
      <c r="I722" s="278"/>
      <c r="J722" s="161"/>
      <c r="K722" s="161"/>
      <c r="L722" s="279"/>
      <c r="M722" s="278"/>
      <c r="N722" s="161"/>
      <c r="O722" s="161"/>
      <c r="P722" s="279"/>
      <c r="Q722" s="278"/>
      <c r="R722" s="161"/>
      <c r="S722" s="161"/>
      <c r="T722" s="279"/>
      <c r="U722" s="278"/>
      <c r="V722" s="161"/>
      <c r="W722" s="161"/>
      <c r="X722" s="279"/>
      <c r="Y722" s="277"/>
      <c r="Z722" s="161"/>
      <c r="AA722" s="161"/>
      <c r="AB722" s="279"/>
      <c r="AC722" s="277"/>
      <c r="AD722" s="161"/>
      <c r="AE722" s="161"/>
      <c r="AF722" s="279"/>
      <c r="AG722" s="277"/>
      <c r="AH722" s="161"/>
      <c r="AI722" s="161"/>
      <c r="AJ722" s="279"/>
      <c r="AK722" s="277"/>
      <c r="AL722" s="270"/>
    </row>
    <row r="723" spans="6:38" s="2" customFormat="1">
      <c r="F723" s="161"/>
      <c r="G723" s="161"/>
      <c r="H723" s="277"/>
      <c r="I723" s="278"/>
      <c r="J723" s="161"/>
      <c r="K723" s="161"/>
      <c r="L723" s="279"/>
      <c r="M723" s="278"/>
      <c r="N723" s="161"/>
      <c r="O723" s="161"/>
      <c r="P723" s="279"/>
      <c r="Q723" s="278"/>
      <c r="R723" s="161"/>
      <c r="S723" s="161"/>
      <c r="T723" s="279"/>
      <c r="U723" s="278"/>
      <c r="V723" s="161"/>
      <c r="W723" s="161"/>
      <c r="X723" s="279"/>
      <c r="Y723" s="277"/>
      <c r="Z723" s="161"/>
      <c r="AA723" s="161"/>
      <c r="AB723" s="279"/>
      <c r="AC723" s="277"/>
      <c r="AD723" s="161"/>
      <c r="AE723" s="161"/>
      <c r="AF723" s="279"/>
      <c r="AG723" s="277"/>
      <c r="AH723" s="161"/>
      <c r="AI723" s="161"/>
      <c r="AJ723" s="279"/>
      <c r="AK723" s="277"/>
      <c r="AL723" s="270"/>
    </row>
    <row r="724" spans="6:38" s="2" customFormat="1">
      <c r="F724" s="161"/>
      <c r="G724" s="161"/>
      <c r="H724" s="277"/>
      <c r="I724" s="278"/>
      <c r="J724" s="161"/>
      <c r="K724" s="161"/>
      <c r="L724" s="279"/>
      <c r="M724" s="278"/>
      <c r="N724" s="161"/>
      <c r="O724" s="161"/>
      <c r="P724" s="279"/>
      <c r="Q724" s="278"/>
      <c r="R724" s="161"/>
      <c r="S724" s="161"/>
      <c r="T724" s="279"/>
      <c r="U724" s="278"/>
      <c r="V724" s="161"/>
      <c r="W724" s="161"/>
      <c r="X724" s="279"/>
      <c r="Y724" s="277"/>
      <c r="Z724" s="161"/>
      <c r="AA724" s="161"/>
      <c r="AB724" s="279"/>
      <c r="AC724" s="277"/>
      <c r="AD724" s="161"/>
      <c r="AE724" s="161"/>
      <c r="AF724" s="279"/>
      <c r="AG724" s="277"/>
      <c r="AH724" s="161"/>
      <c r="AI724" s="161"/>
      <c r="AJ724" s="279"/>
      <c r="AK724" s="277"/>
      <c r="AL724" s="270"/>
    </row>
    <row r="725" spans="6:38" s="2" customFormat="1">
      <c r="F725" s="161"/>
      <c r="G725" s="161"/>
      <c r="H725" s="277"/>
      <c r="I725" s="278"/>
      <c r="J725" s="161"/>
      <c r="K725" s="161"/>
      <c r="L725" s="279"/>
      <c r="M725" s="278"/>
      <c r="N725" s="161"/>
      <c r="O725" s="161"/>
      <c r="P725" s="279"/>
      <c r="Q725" s="278"/>
      <c r="R725" s="161"/>
      <c r="S725" s="161"/>
      <c r="T725" s="279"/>
      <c r="U725" s="278"/>
      <c r="V725" s="161"/>
      <c r="W725" s="161"/>
      <c r="X725" s="279"/>
      <c r="Y725" s="277"/>
      <c r="Z725" s="161"/>
      <c r="AA725" s="161"/>
      <c r="AB725" s="279"/>
      <c r="AC725" s="277"/>
      <c r="AD725" s="161"/>
      <c r="AE725" s="161"/>
      <c r="AF725" s="279"/>
      <c r="AG725" s="277"/>
      <c r="AH725" s="161"/>
      <c r="AI725" s="161"/>
      <c r="AJ725" s="279"/>
      <c r="AK725" s="277"/>
      <c r="AL725" s="270"/>
    </row>
    <row r="726" spans="6:38" s="2" customFormat="1">
      <c r="F726" s="161"/>
      <c r="G726" s="161"/>
      <c r="H726" s="277"/>
      <c r="I726" s="278"/>
      <c r="J726" s="161"/>
      <c r="K726" s="161"/>
      <c r="L726" s="279"/>
      <c r="M726" s="278"/>
      <c r="N726" s="161"/>
      <c r="O726" s="161"/>
      <c r="P726" s="279"/>
      <c r="Q726" s="278"/>
      <c r="R726" s="161"/>
      <c r="S726" s="161"/>
      <c r="T726" s="279"/>
      <c r="U726" s="278"/>
      <c r="V726" s="161"/>
      <c r="W726" s="161"/>
      <c r="X726" s="279"/>
      <c r="Y726" s="277"/>
      <c r="Z726" s="161"/>
      <c r="AA726" s="161"/>
      <c r="AB726" s="279"/>
      <c r="AC726" s="277"/>
      <c r="AD726" s="161"/>
      <c r="AE726" s="161"/>
      <c r="AF726" s="279"/>
      <c r="AG726" s="277"/>
      <c r="AH726" s="161"/>
      <c r="AI726" s="161"/>
      <c r="AJ726" s="279"/>
      <c r="AK726" s="277"/>
      <c r="AL726" s="270"/>
    </row>
    <row r="727" spans="6:38" s="2" customFormat="1">
      <c r="F727" s="161"/>
      <c r="G727" s="161"/>
      <c r="H727" s="277"/>
      <c r="I727" s="278"/>
      <c r="J727" s="161"/>
      <c r="K727" s="161"/>
      <c r="L727" s="279"/>
      <c r="M727" s="278"/>
      <c r="N727" s="161"/>
      <c r="O727" s="161"/>
      <c r="P727" s="279"/>
      <c r="Q727" s="278"/>
      <c r="R727" s="161"/>
      <c r="S727" s="161"/>
      <c r="T727" s="279"/>
      <c r="U727" s="278"/>
      <c r="V727" s="161"/>
      <c r="W727" s="161"/>
      <c r="X727" s="279"/>
      <c r="Y727" s="277"/>
      <c r="Z727" s="161"/>
      <c r="AA727" s="161"/>
      <c r="AB727" s="279"/>
      <c r="AC727" s="277"/>
      <c r="AD727" s="161"/>
      <c r="AE727" s="161"/>
      <c r="AF727" s="279"/>
      <c r="AG727" s="277"/>
      <c r="AH727" s="161"/>
      <c r="AI727" s="161"/>
      <c r="AJ727" s="279"/>
      <c r="AK727" s="277"/>
      <c r="AL727" s="270"/>
    </row>
    <row r="728" spans="6:38" s="2" customFormat="1">
      <c r="F728" s="161"/>
      <c r="G728" s="161"/>
      <c r="H728" s="277"/>
      <c r="I728" s="278"/>
      <c r="J728" s="161"/>
      <c r="K728" s="161"/>
      <c r="L728" s="279"/>
      <c r="M728" s="278"/>
      <c r="N728" s="161"/>
      <c r="O728" s="161"/>
      <c r="P728" s="279"/>
      <c r="Q728" s="278"/>
      <c r="R728" s="161"/>
      <c r="S728" s="161"/>
      <c r="T728" s="279"/>
      <c r="U728" s="278"/>
      <c r="V728" s="161"/>
      <c r="W728" s="161"/>
      <c r="X728" s="279"/>
      <c r="Y728" s="277"/>
      <c r="Z728" s="161"/>
      <c r="AA728" s="161"/>
      <c r="AB728" s="279"/>
      <c r="AC728" s="277"/>
      <c r="AD728" s="161"/>
      <c r="AE728" s="161"/>
      <c r="AF728" s="279"/>
      <c r="AG728" s="277"/>
      <c r="AH728" s="161"/>
      <c r="AI728" s="161"/>
      <c r="AJ728" s="279"/>
      <c r="AK728" s="277"/>
      <c r="AL728" s="270"/>
    </row>
    <row r="729" spans="6:38" s="2" customFormat="1">
      <c r="F729" s="161"/>
      <c r="G729" s="161"/>
      <c r="H729" s="277"/>
      <c r="I729" s="278"/>
      <c r="J729" s="161"/>
      <c r="K729" s="161"/>
      <c r="L729" s="279"/>
      <c r="M729" s="278"/>
      <c r="N729" s="161"/>
      <c r="O729" s="161"/>
      <c r="P729" s="279"/>
      <c r="Q729" s="278"/>
      <c r="R729" s="161"/>
      <c r="S729" s="161"/>
      <c r="T729" s="279"/>
      <c r="U729" s="278"/>
      <c r="V729" s="161"/>
      <c r="W729" s="161"/>
      <c r="X729" s="279"/>
      <c r="Y729" s="277"/>
      <c r="Z729" s="161"/>
      <c r="AA729" s="161"/>
      <c r="AB729" s="279"/>
      <c r="AC729" s="277"/>
      <c r="AD729" s="161"/>
      <c r="AE729" s="161"/>
      <c r="AF729" s="279"/>
      <c r="AG729" s="277"/>
      <c r="AH729" s="161"/>
      <c r="AI729" s="161"/>
      <c r="AJ729" s="279"/>
      <c r="AK729" s="277"/>
      <c r="AL729" s="270"/>
    </row>
    <row r="730" spans="6:38" s="2" customFormat="1">
      <c r="F730" s="161"/>
      <c r="G730" s="161"/>
      <c r="H730" s="277"/>
      <c r="I730" s="278"/>
      <c r="J730" s="161"/>
      <c r="K730" s="161"/>
      <c r="L730" s="279"/>
      <c r="M730" s="278"/>
      <c r="N730" s="161"/>
      <c r="O730" s="161"/>
      <c r="P730" s="279"/>
      <c r="Q730" s="278"/>
      <c r="R730" s="161"/>
      <c r="S730" s="161"/>
      <c r="T730" s="279"/>
      <c r="U730" s="278"/>
      <c r="V730" s="161"/>
      <c r="W730" s="161"/>
      <c r="X730" s="279"/>
      <c r="Y730" s="277"/>
      <c r="Z730" s="161"/>
      <c r="AA730" s="161"/>
      <c r="AB730" s="279"/>
      <c r="AC730" s="277"/>
      <c r="AD730" s="161"/>
      <c r="AE730" s="161"/>
      <c r="AF730" s="279"/>
      <c r="AG730" s="277"/>
      <c r="AH730" s="161"/>
      <c r="AI730" s="161"/>
      <c r="AJ730" s="279"/>
      <c r="AK730" s="277"/>
      <c r="AL730" s="270"/>
    </row>
    <row r="731" spans="6:38" s="2" customFormat="1">
      <c r="F731" s="161"/>
      <c r="G731" s="161"/>
      <c r="H731" s="277"/>
      <c r="I731" s="278"/>
      <c r="J731" s="161"/>
      <c r="K731" s="161"/>
      <c r="L731" s="279"/>
      <c r="M731" s="278"/>
      <c r="N731" s="161"/>
      <c r="O731" s="161"/>
      <c r="P731" s="279"/>
      <c r="Q731" s="278"/>
      <c r="R731" s="161"/>
      <c r="S731" s="161"/>
      <c r="T731" s="279"/>
      <c r="U731" s="278"/>
      <c r="V731" s="161"/>
      <c r="W731" s="161"/>
      <c r="X731" s="279"/>
      <c r="Y731" s="277"/>
      <c r="Z731" s="161"/>
      <c r="AA731" s="161"/>
      <c r="AB731" s="279"/>
      <c r="AC731" s="277"/>
      <c r="AD731" s="161"/>
      <c r="AE731" s="161"/>
      <c r="AF731" s="279"/>
      <c r="AG731" s="277"/>
      <c r="AH731" s="161"/>
      <c r="AI731" s="161"/>
      <c r="AJ731" s="279"/>
      <c r="AK731" s="277"/>
      <c r="AL731" s="270"/>
    </row>
    <row r="732" spans="6:38" s="2" customFormat="1">
      <c r="F732" s="161"/>
      <c r="G732" s="161"/>
      <c r="H732" s="277"/>
      <c r="I732" s="278"/>
      <c r="J732" s="161"/>
      <c r="K732" s="161"/>
      <c r="L732" s="279"/>
      <c r="M732" s="278"/>
      <c r="N732" s="161"/>
      <c r="O732" s="161"/>
      <c r="P732" s="279"/>
      <c r="Q732" s="278"/>
      <c r="R732" s="161"/>
      <c r="S732" s="161"/>
      <c r="T732" s="279"/>
      <c r="U732" s="278"/>
      <c r="V732" s="161"/>
      <c r="W732" s="161"/>
      <c r="X732" s="279"/>
      <c r="Y732" s="277"/>
      <c r="Z732" s="161"/>
      <c r="AA732" s="161"/>
      <c r="AB732" s="279"/>
      <c r="AC732" s="277"/>
      <c r="AD732" s="161"/>
      <c r="AE732" s="161"/>
      <c r="AF732" s="279"/>
      <c r="AG732" s="277"/>
      <c r="AH732" s="161"/>
      <c r="AI732" s="161"/>
      <c r="AJ732" s="279"/>
      <c r="AK732" s="277"/>
      <c r="AL732" s="270"/>
    </row>
    <row r="733" spans="6:38" s="2" customFormat="1">
      <c r="F733" s="161"/>
      <c r="G733" s="161"/>
      <c r="H733" s="277"/>
      <c r="I733" s="278"/>
      <c r="J733" s="161"/>
      <c r="K733" s="161"/>
      <c r="L733" s="279"/>
      <c r="M733" s="278"/>
      <c r="N733" s="161"/>
      <c r="O733" s="161"/>
      <c r="P733" s="279"/>
      <c r="Q733" s="278"/>
      <c r="R733" s="161"/>
      <c r="S733" s="161"/>
      <c r="T733" s="279"/>
      <c r="U733" s="278"/>
      <c r="V733" s="161"/>
      <c r="W733" s="161"/>
      <c r="X733" s="279"/>
      <c r="Y733" s="277"/>
      <c r="Z733" s="161"/>
      <c r="AA733" s="161"/>
      <c r="AB733" s="279"/>
      <c r="AC733" s="277"/>
      <c r="AD733" s="161"/>
      <c r="AE733" s="161"/>
      <c r="AF733" s="279"/>
      <c r="AG733" s="277"/>
      <c r="AH733" s="161"/>
      <c r="AI733" s="161"/>
      <c r="AJ733" s="279"/>
      <c r="AK733" s="277"/>
      <c r="AL733" s="270"/>
    </row>
    <row r="734" spans="6:38" s="2" customFormat="1">
      <c r="F734" s="161"/>
      <c r="G734" s="161"/>
      <c r="H734" s="277"/>
      <c r="I734" s="278"/>
      <c r="J734" s="161"/>
      <c r="K734" s="161"/>
      <c r="L734" s="279"/>
      <c r="M734" s="278"/>
      <c r="N734" s="161"/>
      <c r="O734" s="161"/>
      <c r="P734" s="279"/>
      <c r="Q734" s="278"/>
      <c r="R734" s="161"/>
      <c r="S734" s="161"/>
      <c r="T734" s="279"/>
      <c r="U734" s="278"/>
      <c r="V734" s="161"/>
      <c r="W734" s="161"/>
      <c r="X734" s="279"/>
      <c r="Y734" s="277"/>
      <c r="Z734" s="161"/>
      <c r="AA734" s="161"/>
      <c r="AB734" s="279"/>
      <c r="AC734" s="277"/>
      <c r="AD734" s="161"/>
      <c r="AE734" s="161"/>
      <c r="AF734" s="279"/>
      <c r="AG734" s="277"/>
      <c r="AH734" s="161"/>
      <c r="AI734" s="161"/>
      <c r="AJ734" s="279"/>
      <c r="AK734" s="277"/>
      <c r="AL734" s="270"/>
    </row>
    <row r="735" spans="6:38" s="2" customFormat="1">
      <c r="F735" s="161"/>
      <c r="G735" s="161"/>
      <c r="H735" s="277"/>
      <c r="I735" s="278"/>
      <c r="J735" s="161"/>
      <c r="K735" s="161"/>
      <c r="L735" s="279"/>
      <c r="M735" s="278"/>
      <c r="N735" s="161"/>
      <c r="O735" s="161"/>
      <c r="P735" s="279"/>
      <c r="Q735" s="278"/>
      <c r="R735" s="161"/>
      <c r="S735" s="161"/>
      <c r="T735" s="279"/>
      <c r="U735" s="278"/>
      <c r="V735" s="161"/>
      <c r="W735" s="161"/>
      <c r="X735" s="279"/>
      <c r="Y735" s="277"/>
      <c r="Z735" s="161"/>
      <c r="AA735" s="161"/>
      <c r="AB735" s="279"/>
      <c r="AC735" s="277"/>
      <c r="AD735" s="161"/>
      <c r="AE735" s="161"/>
      <c r="AF735" s="279"/>
      <c r="AG735" s="277"/>
      <c r="AH735" s="161"/>
      <c r="AI735" s="161"/>
      <c r="AJ735" s="279"/>
      <c r="AK735" s="277"/>
      <c r="AL735" s="270"/>
    </row>
    <row r="736" spans="6:38" s="2" customFormat="1">
      <c r="F736" s="161"/>
      <c r="G736" s="161"/>
      <c r="H736" s="277"/>
      <c r="I736" s="278"/>
      <c r="J736" s="161"/>
      <c r="K736" s="161"/>
      <c r="L736" s="279"/>
      <c r="M736" s="278"/>
      <c r="N736" s="161"/>
      <c r="O736" s="161"/>
      <c r="P736" s="279"/>
      <c r="Q736" s="278"/>
      <c r="R736" s="161"/>
      <c r="S736" s="161"/>
      <c r="T736" s="279"/>
      <c r="U736" s="278"/>
      <c r="V736" s="161"/>
      <c r="W736" s="161"/>
      <c r="X736" s="279"/>
      <c r="Y736" s="277"/>
      <c r="Z736" s="161"/>
      <c r="AA736" s="161"/>
      <c r="AB736" s="279"/>
      <c r="AC736" s="277"/>
      <c r="AD736" s="161"/>
      <c r="AE736" s="161"/>
      <c r="AF736" s="279"/>
      <c r="AG736" s="277"/>
      <c r="AH736" s="161"/>
      <c r="AI736" s="161"/>
      <c r="AJ736" s="279"/>
      <c r="AK736" s="277"/>
      <c r="AL736" s="270"/>
    </row>
    <row r="737" spans="6:38" s="2" customFormat="1">
      <c r="F737" s="161"/>
      <c r="G737" s="161"/>
      <c r="H737" s="277"/>
      <c r="I737" s="278"/>
      <c r="J737" s="161"/>
      <c r="K737" s="161"/>
      <c r="L737" s="279"/>
      <c r="M737" s="278"/>
      <c r="N737" s="161"/>
      <c r="O737" s="161"/>
      <c r="P737" s="279"/>
      <c r="Q737" s="278"/>
      <c r="R737" s="161"/>
      <c r="S737" s="161"/>
      <c r="T737" s="279"/>
      <c r="U737" s="278"/>
      <c r="V737" s="161"/>
      <c r="W737" s="161"/>
      <c r="X737" s="279"/>
      <c r="Y737" s="277"/>
      <c r="Z737" s="161"/>
      <c r="AA737" s="161"/>
      <c r="AB737" s="279"/>
      <c r="AC737" s="277"/>
      <c r="AD737" s="161"/>
      <c r="AE737" s="161"/>
      <c r="AF737" s="279"/>
      <c r="AG737" s="277"/>
      <c r="AH737" s="161"/>
      <c r="AI737" s="161"/>
      <c r="AJ737" s="279"/>
      <c r="AK737" s="277"/>
      <c r="AL737" s="270"/>
    </row>
    <row r="738" spans="6:38" s="2" customFormat="1">
      <c r="F738" s="161"/>
      <c r="G738" s="161"/>
      <c r="H738" s="277"/>
      <c r="I738" s="278"/>
      <c r="J738" s="161"/>
      <c r="K738" s="161"/>
      <c r="L738" s="279"/>
      <c r="M738" s="278"/>
      <c r="N738" s="161"/>
      <c r="O738" s="161"/>
      <c r="P738" s="279"/>
      <c r="Q738" s="278"/>
      <c r="R738" s="161"/>
      <c r="S738" s="161"/>
      <c r="T738" s="279"/>
      <c r="U738" s="278"/>
      <c r="V738" s="161"/>
      <c r="W738" s="161"/>
      <c r="X738" s="279"/>
      <c r="Y738" s="277"/>
      <c r="Z738" s="161"/>
      <c r="AA738" s="161"/>
      <c r="AB738" s="279"/>
      <c r="AC738" s="277"/>
      <c r="AD738" s="161"/>
      <c r="AE738" s="161"/>
      <c r="AF738" s="279"/>
      <c r="AG738" s="277"/>
      <c r="AH738" s="161"/>
      <c r="AI738" s="161"/>
      <c r="AJ738" s="279"/>
      <c r="AK738" s="277"/>
      <c r="AL738" s="270"/>
    </row>
    <row r="739" spans="6:38" s="2" customFormat="1">
      <c r="F739" s="161"/>
      <c r="G739" s="161"/>
      <c r="H739" s="277"/>
      <c r="I739" s="278"/>
      <c r="J739" s="161"/>
      <c r="K739" s="161"/>
      <c r="L739" s="279"/>
      <c r="M739" s="278"/>
      <c r="N739" s="161"/>
      <c r="O739" s="161"/>
      <c r="P739" s="279"/>
      <c r="Q739" s="278"/>
      <c r="R739" s="161"/>
      <c r="S739" s="161"/>
      <c r="T739" s="279"/>
      <c r="U739" s="278"/>
      <c r="V739" s="161"/>
      <c r="W739" s="161"/>
      <c r="X739" s="279"/>
      <c r="Y739" s="277"/>
      <c r="Z739" s="161"/>
      <c r="AA739" s="161"/>
      <c r="AB739" s="279"/>
      <c r="AC739" s="277"/>
      <c r="AD739" s="161"/>
      <c r="AE739" s="161"/>
      <c r="AF739" s="279"/>
      <c r="AG739" s="277"/>
      <c r="AH739" s="161"/>
      <c r="AI739" s="161"/>
      <c r="AJ739" s="279"/>
      <c r="AK739" s="277"/>
      <c r="AL739" s="270"/>
    </row>
    <row r="740" spans="6:38" s="2" customFormat="1">
      <c r="F740" s="161"/>
      <c r="G740" s="161"/>
      <c r="H740" s="277"/>
      <c r="I740" s="278"/>
      <c r="J740" s="161"/>
      <c r="K740" s="161"/>
      <c r="L740" s="279"/>
      <c r="M740" s="278"/>
      <c r="N740" s="161"/>
      <c r="O740" s="161"/>
      <c r="P740" s="279"/>
      <c r="Q740" s="278"/>
      <c r="R740" s="161"/>
      <c r="S740" s="161"/>
      <c r="T740" s="279"/>
      <c r="U740" s="278"/>
      <c r="V740" s="161"/>
      <c r="W740" s="161"/>
      <c r="X740" s="279"/>
      <c r="Y740" s="277"/>
      <c r="Z740" s="161"/>
      <c r="AA740" s="161"/>
      <c r="AB740" s="279"/>
      <c r="AC740" s="277"/>
      <c r="AD740" s="161"/>
      <c r="AE740" s="161"/>
      <c r="AF740" s="279"/>
      <c r="AG740" s="277"/>
      <c r="AH740" s="161"/>
      <c r="AI740" s="161"/>
      <c r="AJ740" s="279"/>
      <c r="AK740" s="277"/>
      <c r="AL740" s="270"/>
    </row>
    <row r="741" spans="6:38" s="2" customFormat="1">
      <c r="F741" s="161"/>
      <c r="G741" s="161"/>
      <c r="H741" s="277"/>
      <c r="I741" s="278"/>
      <c r="J741" s="161"/>
      <c r="K741" s="161"/>
      <c r="L741" s="279"/>
      <c r="M741" s="278"/>
      <c r="N741" s="161"/>
      <c r="O741" s="161"/>
      <c r="P741" s="279"/>
      <c r="Q741" s="278"/>
      <c r="R741" s="161"/>
      <c r="S741" s="161"/>
      <c r="T741" s="279"/>
      <c r="U741" s="278"/>
      <c r="V741" s="161"/>
      <c r="W741" s="161"/>
      <c r="X741" s="279"/>
      <c r="Y741" s="277"/>
      <c r="Z741" s="161"/>
      <c r="AA741" s="161"/>
      <c r="AB741" s="279"/>
      <c r="AC741" s="277"/>
      <c r="AD741" s="161"/>
      <c r="AE741" s="161"/>
      <c r="AF741" s="279"/>
      <c r="AG741" s="277"/>
      <c r="AH741" s="161"/>
      <c r="AI741" s="161"/>
      <c r="AJ741" s="279"/>
      <c r="AK741" s="277"/>
      <c r="AL741" s="270"/>
    </row>
    <row r="742" spans="6:38" s="2" customFormat="1">
      <c r="F742" s="161"/>
      <c r="G742" s="161"/>
      <c r="H742" s="277"/>
      <c r="I742" s="278"/>
      <c r="J742" s="161"/>
      <c r="K742" s="161"/>
      <c r="L742" s="279"/>
      <c r="M742" s="278"/>
      <c r="N742" s="161"/>
      <c r="O742" s="161"/>
      <c r="P742" s="279"/>
      <c r="Q742" s="278"/>
      <c r="R742" s="161"/>
      <c r="S742" s="161"/>
      <c r="T742" s="279"/>
      <c r="U742" s="278"/>
      <c r="V742" s="161"/>
      <c r="W742" s="161"/>
      <c r="X742" s="279"/>
      <c r="Y742" s="277"/>
      <c r="Z742" s="161"/>
      <c r="AA742" s="161"/>
      <c r="AB742" s="279"/>
      <c r="AC742" s="277"/>
      <c r="AD742" s="161"/>
      <c r="AE742" s="161"/>
      <c r="AF742" s="279"/>
      <c r="AG742" s="277"/>
      <c r="AH742" s="161"/>
      <c r="AI742" s="161"/>
      <c r="AJ742" s="279"/>
      <c r="AK742" s="277"/>
      <c r="AL742" s="270"/>
    </row>
    <row r="743" spans="6:38" s="2" customFormat="1">
      <c r="F743" s="161"/>
      <c r="G743" s="161"/>
      <c r="H743" s="277"/>
      <c r="I743" s="278"/>
      <c r="J743" s="161"/>
      <c r="K743" s="161"/>
      <c r="L743" s="279"/>
      <c r="M743" s="278"/>
      <c r="N743" s="161"/>
      <c r="O743" s="161"/>
      <c r="P743" s="279"/>
      <c r="Q743" s="278"/>
      <c r="R743" s="161"/>
      <c r="S743" s="161"/>
      <c r="T743" s="279"/>
      <c r="U743" s="278"/>
      <c r="V743" s="161"/>
      <c r="W743" s="161"/>
      <c r="X743" s="279"/>
      <c r="Y743" s="277"/>
      <c r="Z743" s="161"/>
      <c r="AA743" s="161"/>
      <c r="AB743" s="279"/>
      <c r="AC743" s="277"/>
      <c r="AD743" s="161"/>
      <c r="AE743" s="161"/>
      <c r="AF743" s="279"/>
      <c r="AG743" s="277"/>
      <c r="AH743" s="161"/>
      <c r="AI743" s="161"/>
      <c r="AJ743" s="279"/>
      <c r="AK743" s="277"/>
      <c r="AL743" s="270"/>
    </row>
    <row r="744" spans="6:38" s="2" customFormat="1">
      <c r="F744" s="161"/>
      <c r="G744" s="161"/>
      <c r="H744" s="277"/>
      <c r="I744" s="278"/>
      <c r="J744" s="161"/>
      <c r="K744" s="161"/>
      <c r="L744" s="279"/>
      <c r="M744" s="278"/>
      <c r="N744" s="161"/>
      <c r="O744" s="161"/>
      <c r="P744" s="279"/>
      <c r="Q744" s="278"/>
      <c r="R744" s="161"/>
      <c r="S744" s="161"/>
      <c r="T744" s="279"/>
      <c r="U744" s="278"/>
      <c r="V744" s="161"/>
      <c r="W744" s="161"/>
      <c r="X744" s="279"/>
      <c r="Y744" s="277"/>
      <c r="Z744" s="161"/>
      <c r="AA744" s="161"/>
      <c r="AB744" s="279"/>
      <c r="AC744" s="277"/>
      <c r="AD744" s="161"/>
      <c r="AE744" s="161"/>
      <c r="AF744" s="279"/>
      <c r="AG744" s="277"/>
      <c r="AH744" s="161"/>
      <c r="AI744" s="161"/>
      <c r="AJ744" s="279"/>
      <c r="AK744" s="277"/>
      <c r="AL744" s="270"/>
    </row>
    <row r="745" spans="6:38" s="2" customFormat="1">
      <c r="F745" s="161"/>
      <c r="G745" s="161"/>
      <c r="H745" s="277"/>
      <c r="I745" s="278"/>
      <c r="J745" s="161"/>
      <c r="K745" s="161"/>
      <c r="L745" s="279"/>
      <c r="M745" s="278"/>
      <c r="N745" s="161"/>
      <c r="O745" s="161"/>
      <c r="P745" s="279"/>
      <c r="Q745" s="278"/>
      <c r="R745" s="161"/>
      <c r="S745" s="161"/>
      <c r="T745" s="279"/>
      <c r="U745" s="278"/>
      <c r="V745" s="161"/>
      <c r="W745" s="161"/>
      <c r="X745" s="279"/>
      <c r="Y745" s="277"/>
      <c r="Z745" s="161"/>
      <c r="AA745" s="161"/>
      <c r="AB745" s="279"/>
      <c r="AC745" s="277"/>
      <c r="AD745" s="161"/>
      <c r="AE745" s="161"/>
      <c r="AF745" s="279"/>
      <c r="AG745" s="277"/>
      <c r="AH745" s="161"/>
      <c r="AI745" s="161"/>
      <c r="AJ745" s="279"/>
      <c r="AK745" s="277"/>
      <c r="AL745" s="270"/>
    </row>
    <row r="746" spans="6:38" s="2" customFormat="1">
      <c r="F746" s="161"/>
      <c r="G746" s="161"/>
      <c r="H746" s="277"/>
      <c r="I746" s="278"/>
      <c r="J746" s="161"/>
      <c r="K746" s="161"/>
      <c r="L746" s="279"/>
      <c r="M746" s="278"/>
      <c r="N746" s="161"/>
      <c r="O746" s="161"/>
      <c r="P746" s="279"/>
      <c r="Q746" s="278"/>
      <c r="R746" s="161"/>
      <c r="S746" s="161"/>
      <c r="T746" s="279"/>
      <c r="U746" s="278"/>
      <c r="V746" s="161"/>
      <c r="W746" s="161"/>
      <c r="X746" s="279"/>
      <c r="Y746" s="277"/>
      <c r="Z746" s="161"/>
      <c r="AA746" s="161"/>
      <c r="AB746" s="279"/>
      <c r="AC746" s="277"/>
      <c r="AD746" s="161"/>
      <c r="AE746" s="161"/>
      <c r="AF746" s="279"/>
      <c r="AG746" s="277"/>
      <c r="AH746" s="161"/>
      <c r="AI746" s="161"/>
      <c r="AJ746" s="279"/>
      <c r="AK746" s="277"/>
      <c r="AL746" s="270"/>
    </row>
    <row r="747" spans="6:38" s="2" customFormat="1">
      <c r="F747" s="161"/>
      <c r="G747" s="161"/>
      <c r="H747" s="277"/>
      <c r="I747" s="278"/>
      <c r="J747" s="161"/>
      <c r="K747" s="161"/>
      <c r="L747" s="279"/>
      <c r="M747" s="278"/>
      <c r="N747" s="161"/>
      <c r="O747" s="161"/>
      <c r="P747" s="279"/>
      <c r="Q747" s="278"/>
      <c r="R747" s="161"/>
      <c r="S747" s="161"/>
      <c r="T747" s="279"/>
      <c r="U747" s="278"/>
      <c r="V747" s="161"/>
      <c r="W747" s="161"/>
      <c r="X747" s="279"/>
      <c r="Y747" s="277"/>
      <c r="Z747" s="161"/>
      <c r="AA747" s="161"/>
      <c r="AB747" s="279"/>
      <c r="AC747" s="277"/>
      <c r="AD747" s="161"/>
      <c r="AE747" s="161"/>
      <c r="AF747" s="279"/>
      <c r="AG747" s="277"/>
      <c r="AH747" s="161"/>
      <c r="AI747" s="161"/>
      <c r="AJ747" s="279"/>
      <c r="AK747" s="277"/>
      <c r="AL747" s="270"/>
    </row>
    <row r="748" spans="6:38" s="2" customFormat="1">
      <c r="F748" s="161"/>
      <c r="G748" s="161"/>
      <c r="H748" s="277"/>
      <c r="I748" s="278"/>
      <c r="J748" s="161"/>
      <c r="K748" s="161"/>
      <c r="L748" s="279"/>
      <c r="M748" s="278"/>
      <c r="N748" s="161"/>
      <c r="O748" s="161"/>
      <c r="P748" s="279"/>
      <c r="Q748" s="278"/>
      <c r="R748" s="161"/>
      <c r="S748" s="161"/>
      <c r="T748" s="279"/>
      <c r="U748" s="278"/>
      <c r="V748" s="161"/>
      <c r="W748" s="161"/>
      <c r="X748" s="279"/>
      <c r="Y748" s="277"/>
      <c r="Z748" s="161"/>
      <c r="AA748" s="161"/>
      <c r="AB748" s="279"/>
      <c r="AC748" s="277"/>
      <c r="AD748" s="161"/>
      <c r="AE748" s="161"/>
      <c r="AF748" s="279"/>
      <c r="AG748" s="277"/>
      <c r="AH748" s="161"/>
      <c r="AI748" s="161"/>
      <c r="AJ748" s="279"/>
      <c r="AK748" s="277"/>
      <c r="AL748" s="270"/>
    </row>
    <row r="749" spans="6:38" s="2" customFormat="1">
      <c r="F749" s="161"/>
      <c r="G749" s="161"/>
      <c r="H749" s="277"/>
      <c r="I749" s="278"/>
      <c r="J749" s="161"/>
      <c r="K749" s="161"/>
      <c r="L749" s="279"/>
      <c r="M749" s="278"/>
      <c r="N749" s="161"/>
      <c r="O749" s="161"/>
      <c r="P749" s="279"/>
      <c r="Q749" s="278"/>
      <c r="R749" s="161"/>
      <c r="S749" s="161"/>
      <c r="T749" s="279"/>
      <c r="U749" s="278"/>
      <c r="V749" s="161"/>
      <c r="W749" s="161"/>
      <c r="X749" s="279"/>
      <c r="Y749" s="277"/>
      <c r="Z749" s="161"/>
      <c r="AA749" s="161"/>
      <c r="AB749" s="279"/>
      <c r="AC749" s="277"/>
      <c r="AD749" s="161"/>
      <c r="AE749" s="161"/>
      <c r="AF749" s="279"/>
      <c r="AG749" s="277"/>
      <c r="AH749" s="161"/>
      <c r="AI749" s="161"/>
      <c r="AJ749" s="279"/>
      <c r="AK749" s="277"/>
      <c r="AL749" s="270"/>
    </row>
    <row r="750" spans="6:38" s="2" customFormat="1">
      <c r="F750" s="161"/>
      <c r="G750" s="161"/>
      <c r="H750" s="277"/>
      <c r="I750" s="278"/>
      <c r="J750" s="161"/>
      <c r="K750" s="161"/>
      <c r="L750" s="279"/>
      <c r="M750" s="278"/>
      <c r="N750" s="161"/>
      <c r="O750" s="161"/>
      <c r="P750" s="279"/>
      <c r="Q750" s="278"/>
      <c r="R750" s="161"/>
      <c r="S750" s="161"/>
      <c r="T750" s="279"/>
      <c r="U750" s="278"/>
      <c r="V750" s="161"/>
      <c r="W750" s="161"/>
      <c r="X750" s="279"/>
      <c r="Y750" s="277"/>
      <c r="Z750" s="161"/>
      <c r="AA750" s="161"/>
      <c r="AB750" s="279"/>
      <c r="AC750" s="277"/>
      <c r="AD750" s="161"/>
      <c r="AE750" s="161"/>
      <c r="AF750" s="279"/>
      <c r="AG750" s="277"/>
      <c r="AH750" s="161"/>
      <c r="AI750" s="161"/>
      <c r="AJ750" s="279"/>
      <c r="AK750" s="277"/>
      <c r="AL750" s="270"/>
    </row>
    <row r="751" spans="6:38" s="2" customFormat="1">
      <c r="F751" s="161"/>
      <c r="G751" s="161"/>
      <c r="H751" s="277"/>
      <c r="I751" s="278"/>
      <c r="J751" s="161"/>
      <c r="K751" s="161"/>
      <c r="L751" s="279"/>
      <c r="M751" s="278"/>
      <c r="N751" s="161"/>
      <c r="O751" s="161"/>
      <c r="P751" s="279"/>
      <c r="Q751" s="278"/>
      <c r="R751" s="161"/>
      <c r="S751" s="161"/>
      <c r="T751" s="279"/>
      <c r="U751" s="278"/>
      <c r="V751" s="161"/>
      <c r="W751" s="161"/>
      <c r="X751" s="279"/>
      <c r="Y751" s="277"/>
      <c r="Z751" s="161"/>
      <c r="AA751" s="161"/>
      <c r="AB751" s="279"/>
      <c r="AC751" s="277"/>
      <c r="AD751" s="161"/>
      <c r="AE751" s="161"/>
      <c r="AF751" s="279"/>
      <c r="AG751" s="277"/>
      <c r="AH751" s="161"/>
      <c r="AI751" s="161"/>
      <c r="AJ751" s="279"/>
      <c r="AK751" s="277"/>
      <c r="AL751" s="270"/>
    </row>
    <row r="752" spans="6:38" s="2" customFormat="1">
      <c r="F752" s="161"/>
      <c r="G752" s="161"/>
      <c r="H752" s="277"/>
      <c r="I752" s="278"/>
      <c r="J752" s="161"/>
      <c r="K752" s="161"/>
      <c r="L752" s="279"/>
      <c r="M752" s="278"/>
      <c r="N752" s="161"/>
      <c r="O752" s="161"/>
      <c r="P752" s="279"/>
      <c r="Q752" s="278"/>
      <c r="R752" s="161"/>
      <c r="S752" s="161"/>
      <c r="T752" s="279"/>
      <c r="U752" s="278"/>
      <c r="V752" s="161"/>
      <c r="W752" s="161"/>
      <c r="X752" s="279"/>
      <c r="Y752" s="277"/>
      <c r="Z752" s="161"/>
      <c r="AA752" s="161"/>
      <c r="AB752" s="279"/>
      <c r="AC752" s="277"/>
      <c r="AD752" s="161"/>
      <c r="AE752" s="161"/>
      <c r="AF752" s="279"/>
      <c r="AG752" s="277"/>
      <c r="AH752" s="161"/>
      <c r="AI752" s="161"/>
      <c r="AJ752" s="279"/>
      <c r="AK752" s="277"/>
      <c r="AL752" s="270"/>
    </row>
    <row r="753" spans="6:38" s="2" customFormat="1">
      <c r="F753" s="161"/>
      <c r="G753" s="161"/>
      <c r="H753" s="277"/>
      <c r="I753" s="278"/>
      <c r="J753" s="161"/>
      <c r="K753" s="161"/>
      <c r="L753" s="279"/>
      <c r="M753" s="278"/>
      <c r="N753" s="161"/>
      <c r="O753" s="161"/>
      <c r="P753" s="279"/>
      <c r="Q753" s="278"/>
      <c r="R753" s="161"/>
      <c r="S753" s="161"/>
      <c r="T753" s="279"/>
      <c r="U753" s="278"/>
      <c r="V753" s="161"/>
      <c r="W753" s="161"/>
      <c r="X753" s="279"/>
      <c r="Y753" s="277"/>
      <c r="Z753" s="161"/>
      <c r="AA753" s="161"/>
      <c r="AB753" s="279"/>
      <c r="AC753" s="277"/>
      <c r="AD753" s="161"/>
      <c r="AE753" s="161"/>
      <c r="AF753" s="279"/>
      <c r="AG753" s="277"/>
      <c r="AH753" s="161"/>
      <c r="AI753" s="161"/>
      <c r="AJ753" s="279"/>
      <c r="AK753" s="277"/>
      <c r="AL753" s="270"/>
    </row>
    <row r="754" spans="6:38" s="2" customFormat="1">
      <c r="F754" s="161"/>
      <c r="G754" s="161"/>
      <c r="H754" s="277"/>
      <c r="I754" s="278"/>
      <c r="J754" s="161"/>
      <c r="K754" s="161"/>
      <c r="L754" s="279"/>
      <c r="M754" s="278"/>
      <c r="N754" s="161"/>
      <c r="O754" s="161"/>
      <c r="P754" s="279"/>
      <c r="Q754" s="278"/>
      <c r="R754" s="161"/>
      <c r="S754" s="161"/>
      <c r="T754" s="279"/>
      <c r="U754" s="278"/>
      <c r="V754" s="161"/>
      <c r="W754" s="161"/>
      <c r="X754" s="279"/>
      <c r="Y754" s="277"/>
      <c r="Z754" s="161"/>
      <c r="AA754" s="161"/>
      <c r="AB754" s="279"/>
      <c r="AC754" s="277"/>
      <c r="AD754" s="161"/>
      <c r="AE754" s="161"/>
      <c r="AF754" s="279"/>
      <c r="AG754" s="277"/>
      <c r="AH754" s="161"/>
      <c r="AI754" s="161"/>
      <c r="AJ754" s="279"/>
      <c r="AK754" s="277"/>
      <c r="AL754" s="270"/>
    </row>
    <row r="755" spans="6:38" s="2" customFormat="1">
      <c r="F755" s="161"/>
      <c r="G755" s="161"/>
      <c r="H755" s="277"/>
      <c r="I755" s="278"/>
      <c r="J755" s="161"/>
      <c r="K755" s="161"/>
      <c r="L755" s="279"/>
      <c r="M755" s="278"/>
      <c r="N755" s="161"/>
      <c r="O755" s="161"/>
      <c r="P755" s="279"/>
      <c r="Q755" s="278"/>
      <c r="R755" s="161"/>
      <c r="S755" s="161"/>
      <c r="T755" s="279"/>
      <c r="U755" s="278"/>
      <c r="V755" s="161"/>
      <c r="W755" s="161"/>
      <c r="X755" s="279"/>
      <c r="Y755" s="277"/>
      <c r="Z755" s="161"/>
      <c r="AA755" s="161"/>
      <c r="AB755" s="279"/>
      <c r="AC755" s="277"/>
      <c r="AD755" s="161"/>
      <c r="AE755" s="161"/>
      <c r="AF755" s="279"/>
      <c r="AG755" s="277"/>
      <c r="AH755" s="161"/>
      <c r="AI755" s="161"/>
      <c r="AJ755" s="279"/>
      <c r="AK755" s="277"/>
      <c r="AL755" s="270"/>
    </row>
    <row r="756" spans="6:38" s="2" customFormat="1">
      <c r="F756" s="161"/>
      <c r="G756" s="161"/>
      <c r="H756" s="277"/>
      <c r="I756" s="278"/>
      <c r="J756" s="161"/>
      <c r="K756" s="161"/>
      <c r="L756" s="279"/>
      <c r="M756" s="278"/>
      <c r="N756" s="161"/>
      <c r="O756" s="161"/>
      <c r="P756" s="279"/>
      <c r="Q756" s="278"/>
      <c r="R756" s="161"/>
      <c r="S756" s="161"/>
      <c r="T756" s="279"/>
      <c r="U756" s="278"/>
      <c r="V756" s="161"/>
      <c r="W756" s="161"/>
      <c r="X756" s="279"/>
      <c r="Y756" s="277"/>
      <c r="Z756" s="161"/>
      <c r="AA756" s="161"/>
      <c r="AB756" s="279"/>
      <c r="AC756" s="277"/>
      <c r="AD756" s="161"/>
      <c r="AE756" s="161"/>
      <c r="AF756" s="279"/>
      <c r="AG756" s="277"/>
      <c r="AH756" s="161"/>
      <c r="AI756" s="161"/>
      <c r="AJ756" s="279"/>
      <c r="AK756" s="277"/>
      <c r="AL756" s="270"/>
    </row>
    <row r="757" spans="6:38" s="2" customFormat="1">
      <c r="F757" s="161"/>
      <c r="G757" s="161"/>
      <c r="H757" s="277"/>
      <c r="I757" s="278"/>
      <c r="J757" s="161"/>
      <c r="K757" s="161"/>
      <c r="L757" s="279"/>
      <c r="M757" s="278"/>
      <c r="N757" s="161"/>
      <c r="O757" s="161"/>
      <c r="P757" s="279"/>
      <c r="Q757" s="278"/>
      <c r="R757" s="161"/>
      <c r="S757" s="161"/>
      <c r="T757" s="279"/>
      <c r="U757" s="278"/>
      <c r="V757" s="161"/>
      <c r="W757" s="161"/>
      <c r="X757" s="279"/>
      <c r="Y757" s="277"/>
      <c r="Z757" s="161"/>
      <c r="AA757" s="161"/>
      <c r="AB757" s="279"/>
      <c r="AC757" s="277"/>
      <c r="AD757" s="161"/>
      <c r="AE757" s="161"/>
      <c r="AF757" s="279"/>
      <c r="AG757" s="277"/>
      <c r="AH757" s="161"/>
      <c r="AI757" s="161"/>
      <c r="AJ757" s="279"/>
      <c r="AK757" s="277"/>
      <c r="AL757" s="270"/>
    </row>
    <row r="758" spans="6:38" s="2" customFormat="1">
      <c r="F758" s="161"/>
      <c r="G758" s="161"/>
      <c r="H758" s="277"/>
      <c r="I758" s="278"/>
      <c r="J758" s="161"/>
      <c r="K758" s="161"/>
      <c r="L758" s="279"/>
      <c r="M758" s="278"/>
      <c r="N758" s="161"/>
      <c r="O758" s="161"/>
      <c r="P758" s="279"/>
      <c r="Q758" s="278"/>
      <c r="R758" s="161"/>
      <c r="S758" s="161"/>
      <c r="T758" s="279"/>
      <c r="U758" s="278"/>
      <c r="V758" s="161"/>
      <c r="W758" s="161"/>
      <c r="X758" s="279"/>
      <c r="Y758" s="277"/>
      <c r="Z758" s="161"/>
      <c r="AA758" s="161"/>
      <c r="AB758" s="279"/>
      <c r="AC758" s="277"/>
      <c r="AD758" s="161"/>
      <c r="AE758" s="161"/>
      <c r="AF758" s="279"/>
      <c r="AG758" s="277"/>
      <c r="AH758" s="161"/>
      <c r="AI758" s="161"/>
      <c r="AJ758" s="279"/>
      <c r="AK758" s="277"/>
      <c r="AL758" s="270"/>
    </row>
    <row r="759" spans="6:38" s="2" customFormat="1">
      <c r="F759" s="161"/>
      <c r="G759" s="161"/>
      <c r="H759" s="277"/>
      <c r="I759" s="278"/>
      <c r="J759" s="161"/>
      <c r="K759" s="161"/>
      <c r="L759" s="279"/>
      <c r="M759" s="278"/>
      <c r="N759" s="161"/>
      <c r="O759" s="161"/>
      <c r="P759" s="279"/>
      <c r="Q759" s="278"/>
      <c r="R759" s="161"/>
      <c r="S759" s="161"/>
      <c r="T759" s="279"/>
      <c r="U759" s="278"/>
      <c r="V759" s="161"/>
      <c r="W759" s="161"/>
      <c r="X759" s="279"/>
      <c r="Y759" s="277"/>
      <c r="Z759" s="161"/>
      <c r="AA759" s="161"/>
      <c r="AB759" s="279"/>
      <c r="AC759" s="277"/>
      <c r="AD759" s="161"/>
      <c r="AE759" s="161"/>
      <c r="AF759" s="279"/>
      <c r="AG759" s="277"/>
      <c r="AH759" s="161"/>
      <c r="AI759" s="161"/>
      <c r="AJ759" s="279"/>
      <c r="AK759" s="277"/>
      <c r="AL759" s="270"/>
    </row>
    <row r="760" spans="6:38" s="2" customFormat="1">
      <c r="F760" s="161"/>
      <c r="G760" s="161"/>
      <c r="H760" s="277"/>
      <c r="I760" s="278"/>
      <c r="J760" s="161"/>
      <c r="K760" s="161"/>
      <c r="L760" s="279"/>
      <c r="M760" s="278"/>
      <c r="N760" s="161"/>
      <c r="O760" s="161"/>
      <c r="P760" s="279"/>
      <c r="Q760" s="278"/>
      <c r="R760" s="161"/>
      <c r="S760" s="161"/>
      <c r="T760" s="279"/>
      <c r="U760" s="278"/>
      <c r="V760" s="161"/>
      <c r="W760" s="161"/>
      <c r="X760" s="279"/>
      <c r="Y760" s="277"/>
      <c r="Z760" s="161"/>
      <c r="AA760" s="161"/>
      <c r="AB760" s="279"/>
      <c r="AC760" s="277"/>
      <c r="AD760" s="161"/>
      <c r="AE760" s="161"/>
      <c r="AF760" s="279"/>
      <c r="AG760" s="277"/>
      <c r="AH760" s="161"/>
      <c r="AI760" s="161"/>
      <c r="AJ760" s="279"/>
      <c r="AK760" s="277"/>
      <c r="AL760" s="270"/>
    </row>
    <row r="761" spans="6:38" s="2" customFormat="1">
      <c r="F761" s="161"/>
      <c r="G761" s="161"/>
      <c r="H761" s="277"/>
      <c r="I761" s="278"/>
      <c r="J761" s="161"/>
      <c r="K761" s="161"/>
      <c r="L761" s="279"/>
      <c r="M761" s="278"/>
      <c r="N761" s="161"/>
      <c r="O761" s="161"/>
      <c r="P761" s="279"/>
      <c r="Q761" s="278"/>
      <c r="R761" s="161"/>
      <c r="S761" s="161"/>
      <c r="T761" s="279"/>
      <c r="U761" s="278"/>
      <c r="V761" s="161"/>
      <c r="W761" s="161"/>
      <c r="X761" s="279"/>
      <c r="Y761" s="277"/>
      <c r="Z761" s="161"/>
      <c r="AA761" s="161"/>
      <c r="AB761" s="279"/>
      <c r="AC761" s="277"/>
      <c r="AD761" s="161"/>
      <c r="AE761" s="161"/>
      <c r="AF761" s="279"/>
      <c r="AG761" s="277"/>
      <c r="AH761" s="161"/>
      <c r="AI761" s="161"/>
      <c r="AJ761" s="279"/>
      <c r="AK761" s="277"/>
      <c r="AL761" s="270"/>
    </row>
    <row r="762" spans="6:38" s="2" customFormat="1">
      <c r="F762" s="161"/>
      <c r="G762" s="161"/>
      <c r="H762" s="277"/>
      <c r="I762" s="278"/>
      <c r="J762" s="161"/>
      <c r="K762" s="161"/>
      <c r="L762" s="279"/>
      <c r="M762" s="278"/>
      <c r="N762" s="161"/>
      <c r="O762" s="161"/>
      <c r="P762" s="279"/>
      <c r="Q762" s="278"/>
      <c r="R762" s="161"/>
      <c r="S762" s="161"/>
      <c r="T762" s="279"/>
      <c r="U762" s="278"/>
      <c r="V762" s="161"/>
      <c r="W762" s="161"/>
      <c r="X762" s="279"/>
      <c r="Y762" s="277"/>
      <c r="Z762" s="161"/>
      <c r="AA762" s="161"/>
      <c r="AB762" s="279"/>
      <c r="AC762" s="277"/>
      <c r="AD762" s="161"/>
      <c r="AE762" s="161"/>
      <c r="AF762" s="279"/>
      <c r="AG762" s="277"/>
      <c r="AH762" s="161"/>
      <c r="AI762" s="161"/>
      <c r="AJ762" s="279"/>
      <c r="AK762" s="277"/>
      <c r="AL762" s="270"/>
    </row>
    <row r="763" spans="6:38" s="2" customFormat="1">
      <c r="F763" s="161"/>
      <c r="G763" s="161"/>
      <c r="H763" s="277"/>
      <c r="I763" s="278"/>
      <c r="J763" s="161"/>
      <c r="K763" s="161"/>
      <c r="L763" s="279"/>
      <c r="M763" s="278"/>
      <c r="N763" s="161"/>
      <c r="O763" s="161"/>
      <c r="P763" s="279"/>
      <c r="Q763" s="278"/>
      <c r="R763" s="161"/>
      <c r="S763" s="161"/>
      <c r="T763" s="279"/>
      <c r="U763" s="278"/>
      <c r="V763" s="161"/>
      <c r="W763" s="161"/>
      <c r="X763" s="279"/>
      <c r="Y763" s="277"/>
      <c r="Z763" s="161"/>
      <c r="AA763" s="161"/>
      <c r="AB763" s="279"/>
      <c r="AC763" s="277"/>
      <c r="AD763" s="161"/>
      <c r="AE763" s="161"/>
      <c r="AF763" s="279"/>
      <c r="AG763" s="277"/>
      <c r="AH763" s="161"/>
      <c r="AI763" s="161"/>
      <c r="AJ763" s="279"/>
      <c r="AK763" s="277"/>
      <c r="AL763" s="270"/>
    </row>
    <row r="764" spans="6:38" s="2" customFormat="1">
      <c r="F764" s="161"/>
      <c r="G764" s="161"/>
      <c r="H764" s="277"/>
      <c r="I764" s="278"/>
      <c r="J764" s="161"/>
      <c r="K764" s="161"/>
      <c r="L764" s="279"/>
      <c r="M764" s="278"/>
      <c r="N764" s="161"/>
      <c r="O764" s="161"/>
      <c r="P764" s="279"/>
      <c r="Q764" s="278"/>
      <c r="R764" s="161"/>
      <c r="S764" s="161"/>
      <c r="T764" s="279"/>
      <c r="U764" s="278"/>
      <c r="V764" s="161"/>
      <c r="W764" s="161"/>
      <c r="X764" s="279"/>
      <c r="Y764" s="277"/>
      <c r="Z764" s="161"/>
      <c r="AA764" s="161"/>
      <c r="AB764" s="279"/>
      <c r="AC764" s="277"/>
      <c r="AD764" s="161"/>
      <c r="AE764" s="161"/>
      <c r="AF764" s="279"/>
      <c r="AG764" s="277"/>
      <c r="AH764" s="161"/>
      <c r="AI764" s="161"/>
      <c r="AJ764" s="279"/>
      <c r="AK764" s="277"/>
      <c r="AL764" s="270"/>
    </row>
    <row r="765" spans="6:38" s="2" customFormat="1">
      <c r="F765" s="161"/>
      <c r="G765" s="161"/>
      <c r="H765" s="277"/>
      <c r="I765" s="278"/>
      <c r="J765" s="161"/>
      <c r="K765" s="161"/>
      <c r="L765" s="279"/>
      <c r="M765" s="278"/>
      <c r="N765" s="161"/>
      <c r="O765" s="161"/>
      <c r="P765" s="279"/>
      <c r="Q765" s="278"/>
      <c r="R765" s="161"/>
      <c r="S765" s="161"/>
      <c r="T765" s="279"/>
      <c r="U765" s="278"/>
      <c r="V765" s="161"/>
      <c r="W765" s="161"/>
      <c r="X765" s="279"/>
      <c r="Y765" s="277"/>
      <c r="Z765" s="161"/>
      <c r="AA765" s="161"/>
      <c r="AB765" s="279"/>
      <c r="AC765" s="277"/>
      <c r="AD765" s="161"/>
      <c r="AE765" s="161"/>
      <c r="AF765" s="279"/>
      <c r="AG765" s="277"/>
      <c r="AH765" s="161"/>
      <c r="AI765" s="161"/>
      <c r="AJ765" s="279"/>
      <c r="AK765" s="277"/>
      <c r="AL765" s="270"/>
    </row>
    <row r="766" spans="6:38" s="2" customFormat="1">
      <c r="F766" s="161"/>
      <c r="G766" s="161"/>
      <c r="H766" s="277"/>
      <c r="I766" s="278"/>
      <c r="J766" s="161"/>
      <c r="K766" s="161"/>
      <c r="L766" s="279"/>
      <c r="M766" s="278"/>
      <c r="N766" s="161"/>
      <c r="O766" s="161"/>
      <c r="P766" s="279"/>
      <c r="Q766" s="278"/>
      <c r="R766" s="161"/>
      <c r="S766" s="161"/>
      <c r="T766" s="279"/>
      <c r="U766" s="278"/>
      <c r="V766" s="161"/>
      <c r="W766" s="161"/>
      <c r="X766" s="279"/>
      <c r="Y766" s="277"/>
      <c r="Z766" s="161"/>
      <c r="AA766" s="161"/>
      <c r="AB766" s="279"/>
      <c r="AC766" s="277"/>
      <c r="AD766" s="161"/>
      <c r="AE766" s="161"/>
      <c r="AF766" s="279"/>
      <c r="AG766" s="277"/>
      <c r="AH766" s="161"/>
      <c r="AI766" s="161"/>
      <c r="AJ766" s="279"/>
      <c r="AK766" s="277"/>
      <c r="AL766" s="270"/>
    </row>
    <row r="767" spans="6:38" s="2" customFormat="1">
      <c r="F767" s="161"/>
      <c r="G767" s="161"/>
      <c r="H767" s="277"/>
      <c r="I767" s="278"/>
      <c r="J767" s="161"/>
      <c r="K767" s="161"/>
      <c r="L767" s="279"/>
      <c r="M767" s="278"/>
      <c r="N767" s="161"/>
      <c r="O767" s="161"/>
      <c r="P767" s="279"/>
      <c r="Q767" s="278"/>
      <c r="R767" s="161"/>
      <c r="S767" s="161"/>
      <c r="T767" s="279"/>
      <c r="U767" s="278"/>
      <c r="V767" s="161"/>
      <c r="W767" s="161"/>
      <c r="X767" s="279"/>
      <c r="Y767" s="277"/>
      <c r="Z767" s="161"/>
      <c r="AA767" s="161"/>
      <c r="AB767" s="279"/>
      <c r="AC767" s="277"/>
      <c r="AD767" s="161"/>
      <c r="AE767" s="161"/>
      <c r="AF767" s="279"/>
      <c r="AG767" s="277"/>
      <c r="AH767" s="161"/>
      <c r="AI767" s="161"/>
      <c r="AJ767" s="279"/>
      <c r="AK767" s="277"/>
      <c r="AL767" s="270"/>
    </row>
    <row r="768" spans="6:38" s="2" customFormat="1">
      <c r="F768" s="161"/>
      <c r="G768" s="161"/>
      <c r="H768" s="277"/>
      <c r="I768" s="278"/>
      <c r="J768" s="161"/>
      <c r="K768" s="161"/>
      <c r="L768" s="279"/>
      <c r="M768" s="278"/>
      <c r="N768" s="161"/>
      <c r="O768" s="161"/>
      <c r="P768" s="279"/>
      <c r="Q768" s="278"/>
      <c r="R768" s="161"/>
      <c r="S768" s="161"/>
      <c r="T768" s="279"/>
      <c r="U768" s="278"/>
      <c r="V768" s="161"/>
      <c r="W768" s="161"/>
      <c r="X768" s="279"/>
      <c r="Y768" s="277"/>
      <c r="Z768" s="161"/>
      <c r="AA768" s="161"/>
      <c r="AB768" s="279"/>
      <c r="AC768" s="277"/>
      <c r="AD768" s="161"/>
      <c r="AE768" s="161"/>
      <c r="AF768" s="279"/>
      <c r="AG768" s="277"/>
      <c r="AH768" s="161"/>
      <c r="AI768" s="161"/>
      <c r="AJ768" s="279"/>
      <c r="AK768" s="277"/>
      <c r="AL768" s="270"/>
    </row>
    <row r="769" spans="6:38" s="2" customFormat="1">
      <c r="F769" s="161"/>
      <c r="G769" s="161"/>
      <c r="H769" s="277"/>
      <c r="I769" s="278"/>
      <c r="J769" s="161"/>
      <c r="K769" s="161"/>
      <c r="L769" s="279"/>
      <c r="M769" s="278"/>
      <c r="N769" s="161"/>
      <c r="O769" s="161"/>
      <c r="P769" s="279"/>
      <c r="Q769" s="278"/>
      <c r="R769" s="161"/>
      <c r="S769" s="161"/>
      <c r="T769" s="279"/>
      <c r="U769" s="278"/>
      <c r="V769" s="161"/>
      <c r="W769" s="161"/>
      <c r="X769" s="279"/>
      <c r="Y769" s="277"/>
      <c r="Z769" s="161"/>
      <c r="AA769" s="161"/>
      <c r="AB769" s="279"/>
      <c r="AC769" s="277"/>
      <c r="AD769" s="161"/>
      <c r="AE769" s="161"/>
      <c r="AF769" s="279"/>
      <c r="AG769" s="277"/>
      <c r="AH769" s="161"/>
      <c r="AI769" s="161"/>
      <c r="AJ769" s="279"/>
      <c r="AK769" s="277"/>
      <c r="AL769" s="270"/>
    </row>
    <row r="770" spans="6:38" s="2" customFormat="1">
      <c r="F770" s="161"/>
      <c r="G770" s="161"/>
      <c r="H770" s="277"/>
      <c r="I770" s="278"/>
      <c r="J770" s="161"/>
      <c r="K770" s="161"/>
      <c r="L770" s="279"/>
      <c r="M770" s="278"/>
      <c r="N770" s="161"/>
      <c r="O770" s="161"/>
      <c r="P770" s="279"/>
      <c r="Q770" s="278"/>
      <c r="R770" s="161"/>
      <c r="S770" s="161"/>
      <c r="T770" s="279"/>
      <c r="U770" s="278"/>
      <c r="V770" s="161"/>
      <c r="W770" s="161"/>
      <c r="X770" s="279"/>
      <c r="Y770" s="277"/>
      <c r="Z770" s="161"/>
      <c r="AA770" s="161"/>
      <c r="AB770" s="279"/>
      <c r="AC770" s="277"/>
      <c r="AD770" s="161"/>
      <c r="AE770" s="161"/>
      <c r="AF770" s="279"/>
      <c r="AG770" s="277"/>
      <c r="AH770" s="161"/>
      <c r="AI770" s="161"/>
      <c r="AJ770" s="279"/>
      <c r="AK770" s="277"/>
      <c r="AL770" s="270"/>
    </row>
    <row r="771" spans="6:38" s="2" customFormat="1">
      <c r="F771" s="161"/>
      <c r="G771" s="161"/>
      <c r="H771" s="277"/>
      <c r="I771" s="278"/>
      <c r="J771" s="161"/>
      <c r="K771" s="161"/>
      <c r="L771" s="279"/>
      <c r="M771" s="278"/>
      <c r="N771" s="161"/>
      <c r="O771" s="161"/>
      <c r="P771" s="279"/>
      <c r="Q771" s="278"/>
      <c r="R771" s="161"/>
      <c r="S771" s="161"/>
      <c r="T771" s="279"/>
      <c r="U771" s="278"/>
      <c r="V771" s="161"/>
      <c r="W771" s="161"/>
      <c r="X771" s="279"/>
      <c r="Y771" s="277"/>
      <c r="Z771" s="161"/>
      <c r="AA771" s="161"/>
      <c r="AB771" s="279"/>
      <c r="AC771" s="277"/>
      <c r="AD771" s="161"/>
      <c r="AE771" s="161"/>
      <c r="AF771" s="279"/>
      <c r="AG771" s="277"/>
      <c r="AH771" s="161"/>
      <c r="AI771" s="161"/>
      <c r="AJ771" s="279"/>
      <c r="AK771" s="277"/>
      <c r="AL771" s="270"/>
    </row>
    <row r="772" spans="6:38" s="2" customFormat="1">
      <c r="F772" s="161"/>
      <c r="G772" s="161"/>
      <c r="H772" s="277"/>
      <c r="I772" s="278"/>
      <c r="J772" s="161"/>
      <c r="K772" s="161"/>
      <c r="L772" s="279"/>
      <c r="M772" s="278"/>
      <c r="N772" s="161"/>
      <c r="O772" s="161"/>
      <c r="P772" s="279"/>
      <c r="Q772" s="278"/>
      <c r="R772" s="161"/>
      <c r="S772" s="161"/>
      <c r="T772" s="279"/>
      <c r="U772" s="278"/>
      <c r="V772" s="161"/>
      <c r="W772" s="161"/>
      <c r="X772" s="279"/>
      <c r="Y772" s="277"/>
      <c r="Z772" s="161"/>
      <c r="AA772" s="161"/>
      <c r="AB772" s="279"/>
      <c r="AC772" s="277"/>
      <c r="AD772" s="161"/>
      <c r="AE772" s="161"/>
      <c r="AF772" s="279"/>
      <c r="AG772" s="277"/>
      <c r="AH772" s="161"/>
      <c r="AI772" s="161"/>
      <c r="AJ772" s="279"/>
      <c r="AK772" s="277"/>
      <c r="AL772" s="270"/>
    </row>
    <row r="773" spans="6:38" s="2" customFormat="1">
      <c r="F773" s="161"/>
      <c r="G773" s="161"/>
      <c r="H773" s="277"/>
      <c r="I773" s="278"/>
      <c r="J773" s="161"/>
      <c r="K773" s="161"/>
      <c r="L773" s="279"/>
      <c r="M773" s="278"/>
      <c r="N773" s="161"/>
      <c r="O773" s="161"/>
      <c r="P773" s="279"/>
      <c r="Q773" s="278"/>
      <c r="R773" s="161"/>
      <c r="S773" s="161"/>
      <c r="T773" s="279"/>
      <c r="U773" s="278"/>
      <c r="V773" s="161"/>
      <c r="W773" s="161"/>
      <c r="X773" s="279"/>
      <c r="Y773" s="277"/>
      <c r="Z773" s="161"/>
      <c r="AA773" s="161"/>
      <c r="AB773" s="279"/>
      <c r="AC773" s="277"/>
      <c r="AD773" s="161"/>
      <c r="AE773" s="161"/>
      <c r="AF773" s="279"/>
      <c r="AG773" s="277"/>
      <c r="AH773" s="161"/>
      <c r="AI773" s="161"/>
      <c r="AJ773" s="279"/>
      <c r="AK773" s="277"/>
      <c r="AL773" s="270"/>
    </row>
    <row r="774" spans="6:38" s="2" customFormat="1">
      <c r="F774" s="161"/>
      <c r="G774" s="161"/>
      <c r="H774" s="277"/>
      <c r="I774" s="278"/>
      <c r="J774" s="161"/>
      <c r="K774" s="161"/>
      <c r="L774" s="279"/>
      <c r="M774" s="278"/>
      <c r="N774" s="161"/>
      <c r="O774" s="161"/>
      <c r="P774" s="279"/>
      <c r="Q774" s="278"/>
      <c r="R774" s="161"/>
      <c r="S774" s="161"/>
      <c r="T774" s="279"/>
      <c r="U774" s="278"/>
      <c r="V774" s="161"/>
      <c r="W774" s="161"/>
      <c r="X774" s="279"/>
      <c r="Y774" s="277"/>
      <c r="Z774" s="161"/>
      <c r="AA774" s="161"/>
      <c r="AB774" s="279"/>
      <c r="AC774" s="277"/>
      <c r="AD774" s="161"/>
      <c r="AE774" s="161"/>
      <c r="AF774" s="279"/>
      <c r="AG774" s="277"/>
      <c r="AH774" s="161"/>
      <c r="AI774" s="161"/>
      <c r="AJ774" s="279"/>
      <c r="AK774" s="277"/>
      <c r="AL774" s="270"/>
    </row>
    <row r="775" spans="6:38" s="2" customFormat="1">
      <c r="F775" s="161"/>
      <c r="G775" s="161"/>
      <c r="H775" s="277"/>
      <c r="I775" s="278"/>
      <c r="J775" s="161"/>
      <c r="K775" s="161"/>
      <c r="L775" s="279"/>
      <c r="M775" s="278"/>
      <c r="N775" s="161"/>
      <c r="O775" s="161"/>
      <c r="P775" s="279"/>
      <c r="Q775" s="278"/>
      <c r="R775" s="161"/>
      <c r="S775" s="161"/>
      <c r="T775" s="279"/>
      <c r="U775" s="278"/>
      <c r="V775" s="161"/>
      <c r="W775" s="161"/>
      <c r="X775" s="279"/>
      <c r="Y775" s="277"/>
      <c r="Z775" s="161"/>
      <c r="AA775" s="161"/>
      <c r="AB775" s="279"/>
      <c r="AC775" s="277"/>
      <c r="AD775" s="161"/>
      <c r="AE775" s="161"/>
      <c r="AF775" s="279"/>
      <c r="AG775" s="277"/>
      <c r="AH775" s="161"/>
      <c r="AI775" s="161"/>
      <c r="AJ775" s="279"/>
      <c r="AK775" s="277"/>
      <c r="AL775" s="270"/>
    </row>
    <row r="776" spans="6:38" s="2" customFormat="1">
      <c r="F776" s="161"/>
      <c r="G776" s="161"/>
      <c r="H776" s="277"/>
      <c r="I776" s="278"/>
      <c r="J776" s="161"/>
      <c r="K776" s="161"/>
      <c r="L776" s="279"/>
      <c r="M776" s="278"/>
      <c r="N776" s="161"/>
      <c r="O776" s="161"/>
      <c r="P776" s="279"/>
      <c r="Q776" s="278"/>
      <c r="R776" s="161"/>
      <c r="S776" s="161"/>
      <c r="T776" s="279"/>
      <c r="U776" s="278"/>
      <c r="V776" s="161"/>
      <c r="W776" s="161"/>
      <c r="X776" s="279"/>
      <c r="Y776" s="277"/>
      <c r="Z776" s="161"/>
      <c r="AA776" s="161"/>
      <c r="AB776" s="279"/>
      <c r="AC776" s="277"/>
      <c r="AD776" s="161"/>
      <c r="AE776" s="161"/>
      <c r="AF776" s="279"/>
      <c r="AG776" s="277"/>
      <c r="AH776" s="161"/>
      <c r="AI776" s="161"/>
      <c r="AJ776" s="279"/>
      <c r="AK776" s="277"/>
      <c r="AL776" s="270"/>
    </row>
    <row r="777" spans="6:38" s="2" customFormat="1">
      <c r="F777" s="161"/>
      <c r="G777" s="161"/>
      <c r="H777" s="277"/>
      <c r="I777" s="278"/>
      <c r="J777" s="161"/>
      <c r="K777" s="161"/>
      <c r="L777" s="279"/>
      <c r="M777" s="278"/>
      <c r="N777" s="161"/>
      <c r="O777" s="161"/>
      <c r="P777" s="279"/>
      <c r="Q777" s="278"/>
      <c r="R777" s="161"/>
      <c r="S777" s="161"/>
      <c r="T777" s="279"/>
      <c r="U777" s="278"/>
      <c r="V777" s="161"/>
      <c r="W777" s="161"/>
      <c r="X777" s="279"/>
      <c r="Y777" s="277"/>
      <c r="Z777" s="161"/>
      <c r="AA777" s="161"/>
      <c r="AB777" s="279"/>
      <c r="AC777" s="277"/>
      <c r="AD777" s="161"/>
      <c r="AE777" s="161"/>
      <c r="AF777" s="279"/>
      <c r="AG777" s="277"/>
      <c r="AH777" s="161"/>
      <c r="AI777" s="161"/>
      <c r="AJ777" s="279"/>
      <c r="AK777" s="277"/>
      <c r="AL777" s="270"/>
    </row>
    <row r="778" spans="6:38" s="2" customFormat="1">
      <c r="F778" s="161"/>
      <c r="G778" s="161"/>
      <c r="H778" s="277"/>
      <c r="I778" s="278"/>
      <c r="J778" s="161"/>
      <c r="K778" s="161"/>
      <c r="L778" s="279"/>
      <c r="M778" s="278"/>
      <c r="N778" s="161"/>
      <c r="O778" s="161"/>
      <c r="P778" s="279"/>
      <c r="Q778" s="278"/>
      <c r="R778" s="161"/>
      <c r="S778" s="161"/>
      <c r="T778" s="279"/>
      <c r="U778" s="278"/>
      <c r="V778" s="161"/>
      <c r="W778" s="161"/>
      <c r="X778" s="279"/>
      <c r="Y778" s="277"/>
      <c r="Z778" s="161"/>
      <c r="AA778" s="161"/>
      <c r="AB778" s="279"/>
      <c r="AC778" s="277"/>
      <c r="AD778" s="161"/>
      <c r="AE778" s="161"/>
      <c r="AF778" s="279"/>
      <c r="AG778" s="277"/>
      <c r="AH778" s="161"/>
      <c r="AI778" s="161"/>
      <c r="AJ778" s="279"/>
      <c r="AK778" s="277"/>
      <c r="AL778" s="270"/>
    </row>
    <row r="779" spans="6:38" s="2" customFormat="1">
      <c r="F779" s="161"/>
      <c r="G779" s="161"/>
      <c r="H779" s="277"/>
      <c r="I779" s="278"/>
      <c r="J779" s="161"/>
      <c r="K779" s="161"/>
      <c r="L779" s="279"/>
      <c r="M779" s="278"/>
      <c r="N779" s="161"/>
      <c r="O779" s="161"/>
      <c r="P779" s="279"/>
      <c r="Q779" s="278"/>
      <c r="R779" s="161"/>
      <c r="S779" s="161"/>
      <c r="T779" s="279"/>
      <c r="U779" s="278"/>
      <c r="V779" s="161"/>
      <c r="W779" s="161"/>
      <c r="X779" s="279"/>
      <c r="Y779" s="277"/>
      <c r="Z779" s="161"/>
      <c r="AA779" s="161"/>
      <c r="AB779" s="279"/>
      <c r="AC779" s="277"/>
      <c r="AD779" s="161"/>
      <c r="AE779" s="161"/>
      <c r="AF779" s="279"/>
      <c r="AG779" s="277"/>
      <c r="AH779" s="161"/>
      <c r="AI779" s="161"/>
      <c r="AJ779" s="279"/>
      <c r="AK779" s="277"/>
      <c r="AL779" s="270"/>
    </row>
    <row r="780" spans="6:38" s="2" customFormat="1">
      <c r="F780" s="161"/>
      <c r="G780" s="161"/>
      <c r="H780" s="277"/>
      <c r="I780" s="278"/>
      <c r="J780" s="161"/>
      <c r="K780" s="161"/>
      <c r="L780" s="279"/>
      <c r="M780" s="278"/>
      <c r="N780" s="161"/>
      <c r="O780" s="161"/>
      <c r="P780" s="279"/>
      <c r="Q780" s="278"/>
      <c r="R780" s="161"/>
      <c r="S780" s="161"/>
      <c r="T780" s="279"/>
      <c r="U780" s="278"/>
      <c r="V780" s="161"/>
      <c r="W780" s="161"/>
      <c r="X780" s="279"/>
      <c r="Y780" s="277"/>
      <c r="Z780" s="161"/>
      <c r="AA780" s="161"/>
      <c r="AB780" s="279"/>
      <c r="AC780" s="277"/>
      <c r="AD780" s="161"/>
      <c r="AE780" s="161"/>
      <c r="AF780" s="279"/>
      <c r="AG780" s="277"/>
      <c r="AH780" s="161"/>
      <c r="AI780" s="161"/>
      <c r="AJ780" s="279"/>
      <c r="AK780" s="277"/>
      <c r="AL780" s="270"/>
    </row>
    <row r="781" spans="6:38" s="2" customFormat="1">
      <c r="F781" s="161"/>
      <c r="G781" s="161"/>
      <c r="H781" s="277"/>
      <c r="I781" s="278"/>
      <c r="J781" s="161"/>
      <c r="K781" s="161"/>
      <c r="L781" s="279"/>
      <c r="M781" s="278"/>
      <c r="N781" s="161"/>
      <c r="O781" s="161"/>
      <c r="P781" s="279"/>
      <c r="Q781" s="278"/>
      <c r="R781" s="161"/>
      <c r="S781" s="161"/>
      <c r="T781" s="279"/>
      <c r="U781" s="278"/>
      <c r="V781" s="161"/>
      <c r="W781" s="161"/>
      <c r="X781" s="279"/>
      <c r="Y781" s="277"/>
      <c r="Z781" s="161"/>
      <c r="AA781" s="161"/>
      <c r="AB781" s="279"/>
      <c r="AC781" s="277"/>
      <c r="AD781" s="161"/>
      <c r="AE781" s="161"/>
      <c r="AF781" s="279"/>
      <c r="AG781" s="277"/>
      <c r="AH781" s="161"/>
      <c r="AI781" s="161"/>
      <c r="AJ781" s="279"/>
      <c r="AK781" s="277"/>
      <c r="AL781" s="270"/>
    </row>
    <row r="782" spans="6:38" s="2" customFormat="1">
      <c r="F782" s="161"/>
      <c r="G782" s="161"/>
      <c r="H782" s="277"/>
      <c r="I782" s="278"/>
      <c r="J782" s="161"/>
      <c r="K782" s="161"/>
      <c r="L782" s="279"/>
      <c r="M782" s="278"/>
      <c r="N782" s="161"/>
      <c r="O782" s="161"/>
      <c r="P782" s="279"/>
      <c r="Q782" s="278"/>
      <c r="R782" s="161"/>
      <c r="S782" s="161"/>
      <c r="T782" s="279"/>
      <c r="U782" s="278"/>
      <c r="V782" s="161"/>
      <c r="W782" s="161"/>
      <c r="X782" s="279"/>
      <c r="Y782" s="277"/>
      <c r="Z782" s="161"/>
      <c r="AA782" s="161"/>
      <c r="AB782" s="279"/>
      <c r="AC782" s="277"/>
      <c r="AD782" s="161"/>
      <c r="AE782" s="161"/>
      <c r="AF782" s="279"/>
      <c r="AG782" s="277"/>
      <c r="AH782" s="161"/>
      <c r="AI782" s="161"/>
      <c r="AJ782" s="279"/>
      <c r="AK782" s="277"/>
      <c r="AL782" s="270"/>
    </row>
    <row r="783" spans="6:38" s="2" customFormat="1">
      <c r="F783" s="161"/>
      <c r="G783" s="161"/>
      <c r="H783" s="277"/>
      <c r="I783" s="278"/>
      <c r="J783" s="161"/>
      <c r="K783" s="161"/>
      <c r="L783" s="279"/>
      <c r="M783" s="278"/>
      <c r="N783" s="161"/>
      <c r="O783" s="161"/>
      <c r="P783" s="279"/>
      <c r="Q783" s="278"/>
      <c r="R783" s="161"/>
      <c r="S783" s="161"/>
      <c r="T783" s="279"/>
      <c r="U783" s="278"/>
      <c r="V783" s="161"/>
      <c r="W783" s="161"/>
      <c r="X783" s="279"/>
      <c r="Y783" s="277"/>
      <c r="Z783" s="161"/>
      <c r="AA783" s="161"/>
      <c r="AB783" s="279"/>
      <c r="AC783" s="277"/>
      <c r="AD783" s="161"/>
      <c r="AE783" s="161"/>
      <c r="AF783" s="279"/>
      <c r="AG783" s="277"/>
      <c r="AH783" s="161"/>
      <c r="AI783" s="161"/>
      <c r="AJ783" s="279"/>
      <c r="AK783" s="277"/>
      <c r="AL783" s="270"/>
    </row>
    <row r="784" spans="6:38" s="2" customFormat="1">
      <c r="F784" s="161"/>
      <c r="G784" s="161"/>
      <c r="H784" s="277"/>
      <c r="I784" s="278"/>
      <c r="J784" s="161"/>
      <c r="K784" s="161"/>
      <c r="L784" s="279"/>
      <c r="M784" s="278"/>
      <c r="N784" s="161"/>
      <c r="O784" s="161"/>
      <c r="P784" s="279"/>
      <c r="Q784" s="278"/>
      <c r="R784" s="161"/>
      <c r="S784" s="161"/>
      <c r="T784" s="279"/>
      <c r="U784" s="278"/>
      <c r="V784" s="161"/>
      <c r="W784" s="161"/>
      <c r="X784" s="279"/>
      <c r="Y784" s="277"/>
      <c r="Z784" s="161"/>
      <c r="AA784" s="161"/>
      <c r="AB784" s="279"/>
      <c r="AC784" s="277"/>
      <c r="AD784" s="161"/>
      <c r="AE784" s="161"/>
      <c r="AF784" s="279"/>
      <c r="AG784" s="277"/>
      <c r="AH784" s="161"/>
      <c r="AI784" s="161"/>
      <c r="AJ784" s="279"/>
      <c r="AK784" s="277"/>
      <c r="AL784" s="270"/>
    </row>
    <row r="785" spans="6:38" s="2" customFormat="1">
      <c r="F785" s="161"/>
      <c r="G785" s="161"/>
      <c r="H785" s="277"/>
      <c r="I785" s="278"/>
      <c r="J785" s="161"/>
      <c r="K785" s="161"/>
      <c r="L785" s="279"/>
      <c r="M785" s="278"/>
      <c r="N785" s="161"/>
      <c r="O785" s="161"/>
      <c r="P785" s="279"/>
      <c r="Q785" s="278"/>
      <c r="R785" s="161"/>
      <c r="S785" s="161"/>
      <c r="T785" s="279"/>
      <c r="U785" s="278"/>
      <c r="V785" s="161"/>
      <c r="W785" s="161"/>
      <c r="X785" s="279"/>
      <c r="Y785" s="277"/>
      <c r="Z785" s="161"/>
      <c r="AA785" s="161"/>
      <c r="AB785" s="279"/>
      <c r="AC785" s="277"/>
      <c r="AD785" s="161"/>
      <c r="AE785" s="161"/>
      <c r="AF785" s="279"/>
      <c r="AG785" s="277"/>
      <c r="AH785" s="161"/>
      <c r="AI785" s="161"/>
      <c r="AJ785" s="279"/>
      <c r="AK785" s="277"/>
      <c r="AL785" s="270"/>
    </row>
    <row r="786" spans="6:38" s="2" customFormat="1">
      <c r="F786" s="161"/>
      <c r="G786" s="161"/>
      <c r="H786" s="277"/>
      <c r="I786" s="278"/>
      <c r="J786" s="161"/>
      <c r="K786" s="161"/>
      <c r="L786" s="279"/>
      <c r="M786" s="278"/>
      <c r="N786" s="161"/>
      <c r="O786" s="161"/>
      <c r="P786" s="279"/>
      <c r="Q786" s="278"/>
      <c r="R786" s="161"/>
      <c r="S786" s="161"/>
      <c r="T786" s="279"/>
      <c r="U786" s="278"/>
      <c r="V786" s="161"/>
      <c r="W786" s="161"/>
      <c r="X786" s="279"/>
      <c r="Y786" s="277"/>
      <c r="Z786" s="161"/>
      <c r="AA786" s="161"/>
      <c r="AB786" s="279"/>
      <c r="AC786" s="277"/>
      <c r="AD786" s="161"/>
      <c r="AE786" s="161"/>
      <c r="AF786" s="279"/>
      <c r="AG786" s="277"/>
      <c r="AH786" s="161"/>
      <c r="AI786" s="161"/>
      <c r="AJ786" s="279"/>
      <c r="AK786" s="277"/>
      <c r="AL786" s="270"/>
    </row>
    <row r="787" spans="6:38" s="2" customFormat="1">
      <c r="F787" s="161"/>
      <c r="G787" s="161"/>
      <c r="H787" s="277"/>
      <c r="I787" s="278"/>
      <c r="J787" s="161"/>
      <c r="K787" s="161"/>
      <c r="L787" s="279"/>
      <c r="M787" s="278"/>
      <c r="N787" s="161"/>
      <c r="O787" s="161"/>
      <c r="P787" s="279"/>
      <c r="Q787" s="278"/>
      <c r="R787" s="161"/>
      <c r="S787" s="161"/>
      <c r="T787" s="279"/>
      <c r="U787" s="278"/>
      <c r="V787" s="161"/>
      <c r="W787" s="161"/>
      <c r="X787" s="279"/>
      <c r="Y787" s="277"/>
      <c r="Z787" s="161"/>
      <c r="AA787" s="161"/>
      <c r="AB787" s="279"/>
      <c r="AC787" s="277"/>
      <c r="AD787" s="161"/>
      <c r="AE787" s="161"/>
      <c r="AF787" s="279"/>
      <c r="AG787" s="277"/>
      <c r="AH787" s="161"/>
      <c r="AI787" s="161"/>
      <c r="AJ787" s="279"/>
      <c r="AK787" s="277"/>
      <c r="AL787" s="270"/>
    </row>
    <row r="788" spans="6:38" s="2" customFormat="1">
      <c r="F788" s="161"/>
      <c r="G788" s="161"/>
      <c r="H788" s="277"/>
      <c r="I788" s="278"/>
      <c r="J788" s="161"/>
      <c r="K788" s="161"/>
      <c r="L788" s="279"/>
      <c r="M788" s="278"/>
      <c r="N788" s="161"/>
      <c r="O788" s="161"/>
      <c r="P788" s="279"/>
      <c r="Q788" s="278"/>
      <c r="R788" s="161"/>
      <c r="S788" s="161"/>
      <c r="T788" s="279"/>
      <c r="U788" s="278"/>
      <c r="V788" s="161"/>
      <c r="W788" s="161"/>
      <c r="X788" s="279"/>
      <c r="Y788" s="277"/>
      <c r="Z788" s="161"/>
      <c r="AA788" s="161"/>
      <c r="AB788" s="279"/>
      <c r="AC788" s="277"/>
      <c r="AD788" s="161"/>
      <c r="AE788" s="161"/>
      <c r="AF788" s="279"/>
      <c r="AG788" s="277"/>
      <c r="AH788" s="161"/>
      <c r="AI788" s="161"/>
      <c r="AJ788" s="279"/>
      <c r="AK788" s="277"/>
      <c r="AL788" s="270"/>
    </row>
    <row r="789" spans="6:38" s="2" customFormat="1">
      <c r="F789" s="161"/>
      <c r="G789" s="161"/>
      <c r="H789" s="277"/>
      <c r="I789" s="278"/>
      <c r="J789" s="161"/>
      <c r="K789" s="161"/>
      <c r="L789" s="279"/>
      <c r="M789" s="278"/>
      <c r="N789" s="161"/>
      <c r="O789" s="161"/>
      <c r="P789" s="279"/>
      <c r="Q789" s="278"/>
      <c r="R789" s="161"/>
      <c r="S789" s="161"/>
      <c r="T789" s="279"/>
      <c r="U789" s="278"/>
      <c r="V789" s="161"/>
      <c r="W789" s="161"/>
      <c r="X789" s="279"/>
      <c r="Y789" s="277"/>
      <c r="Z789" s="161"/>
      <c r="AA789" s="161"/>
      <c r="AB789" s="279"/>
      <c r="AC789" s="277"/>
      <c r="AD789" s="161"/>
      <c r="AE789" s="161"/>
      <c r="AF789" s="279"/>
      <c r="AG789" s="277"/>
      <c r="AH789" s="161"/>
      <c r="AI789" s="161"/>
      <c r="AJ789" s="279"/>
      <c r="AK789" s="277"/>
      <c r="AL789" s="270"/>
    </row>
    <row r="790" spans="6:38" s="2" customFormat="1">
      <c r="F790" s="161"/>
      <c r="G790" s="161"/>
      <c r="H790" s="277"/>
      <c r="I790" s="278"/>
      <c r="J790" s="161"/>
      <c r="K790" s="161"/>
      <c r="L790" s="279"/>
      <c r="M790" s="278"/>
      <c r="N790" s="161"/>
      <c r="O790" s="161"/>
      <c r="P790" s="279"/>
      <c r="Q790" s="278"/>
      <c r="R790" s="161"/>
      <c r="S790" s="161"/>
      <c r="T790" s="279"/>
      <c r="U790" s="278"/>
      <c r="V790" s="161"/>
      <c r="W790" s="161"/>
      <c r="X790" s="279"/>
      <c r="Y790" s="277"/>
      <c r="Z790" s="161"/>
      <c r="AA790" s="161"/>
      <c r="AB790" s="279"/>
      <c r="AC790" s="277"/>
      <c r="AD790" s="161"/>
      <c r="AE790" s="161"/>
      <c r="AF790" s="279"/>
      <c r="AG790" s="277"/>
      <c r="AH790" s="161"/>
      <c r="AI790" s="161"/>
      <c r="AJ790" s="279"/>
      <c r="AK790" s="277"/>
      <c r="AL790" s="270"/>
    </row>
    <row r="791" spans="6:38" s="2" customFormat="1">
      <c r="F791" s="161"/>
      <c r="G791" s="161"/>
      <c r="H791" s="277"/>
      <c r="I791" s="278"/>
      <c r="J791" s="161"/>
      <c r="K791" s="161"/>
      <c r="L791" s="279"/>
      <c r="M791" s="278"/>
      <c r="N791" s="161"/>
      <c r="O791" s="161"/>
      <c r="P791" s="279"/>
      <c r="Q791" s="278"/>
      <c r="R791" s="161"/>
      <c r="S791" s="161"/>
      <c r="T791" s="279"/>
      <c r="U791" s="278"/>
      <c r="V791" s="161"/>
      <c r="W791" s="161"/>
      <c r="X791" s="279"/>
      <c r="Y791" s="277"/>
      <c r="Z791" s="161"/>
      <c r="AA791" s="161"/>
      <c r="AB791" s="279"/>
      <c r="AC791" s="277"/>
      <c r="AD791" s="161"/>
      <c r="AE791" s="161"/>
      <c r="AF791" s="279"/>
      <c r="AG791" s="277"/>
      <c r="AH791" s="161"/>
      <c r="AI791" s="161"/>
      <c r="AJ791" s="279"/>
      <c r="AK791" s="277"/>
      <c r="AL791" s="270"/>
    </row>
    <row r="792" spans="6:38" s="2" customFormat="1">
      <c r="F792" s="161"/>
      <c r="G792" s="161"/>
      <c r="H792" s="277"/>
      <c r="I792" s="278"/>
      <c r="J792" s="161"/>
      <c r="K792" s="161"/>
      <c r="L792" s="279"/>
      <c r="M792" s="278"/>
      <c r="N792" s="161"/>
      <c r="O792" s="161"/>
      <c r="P792" s="279"/>
      <c r="Q792" s="278"/>
      <c r="R792" s="161"/>
      <c r="S792" s="161"/>
      <c r="T792" s="279"/>
      <c r="U792" s="278"/>
      <c r="V792" s="161"/>
      <c r="W792" s="161"/>
      <c r="X792" s="279"/>
      <c r="Y792" s="277"/>
      <c r="Z792" s="161"/>
      <c r="AA792" s="161"/>
      <c r="AB792" s="279"/>
      <c r="AC792" s="277"/>
      <c r="AD792" s="161"/>
      <c r="AE792" s="161"/>
      <c r="AF792" s="279"/>
      <c r="AG792" s="277"/>
      <c r="AH792" s="161"/>
      <c r="AI792" s="161"/>
      <c r="AJ792" s="279"/>
      <c r="AK792" s="277"/>
      <c r="AL792" s="270"/>
    </row>
    <row r="793" spans="6:38" s="2" customFormat="1">
      <c r="F793" s="161"/>
      <c r="G793" s="161"/>
      <c r="H793" s="277"/>
      <c r="I793" s="278"/>
      <c r="J793" s="161"/>
      <c r="K793" s="161"/>
      <c r="L793" s="279"/>
      <c r="M793" s="278"/>
      <c r="N793" s="161"/>
      <c r="O793" s="161"/>
      <c r="P793" s="279"/>
      <c r="Q793" s="278"/>
      <c r="R793" s="161"/>
      <c r="S793" s="161"/>
      <c r="T793" s="279"/>
      <c r="U793" s="278"/>
      <c r="V793" s="161"/>
      <c r="W793" s="161"/>
      <c r="X793" s="279"/>
      <c r="Y793" s="277"/>
      <c r="Z793" s="161"/>
      <c r="AA793" s="161"/>
      <c r="AB793" s="279"/>
      <c r="AC793" s="277"/>
      <c r="AD793" s="161"/>
      <c r="AE793" s="161"/>
      <c r="AF793" s="279"/>
      <c r="AG793" s="277"/>
      <c r="AH793" s="161"/>
      <c r="AI793" s="161"/>
      <c r="AJ793" s="279"/>
      <c r="AK793" s="277"/>
      <c r="AL793" s="270"/>
    </row>
    <row r="794" spans="6:38" s="2" customFormat="1">
      <c r="F794" s="161"/>
      <c r="G794" s="161"/>
      <c r="H794" s="277"/>
      <c r="I794" s="278"/>
      <c r="J794" s="161"/>
      <c r="K794" s="161"/>
      <c r="L794" s="279"/>
      <c r="M794" s="278"/>
      <c r="N794" s="161"/>
      <c r="O794" s="161"/>
      <c r="P794" s="279"/>
      <c r="Q794" s="278"/>
      <c r="R794" s="161"/>
      <c r="S794" s="161"/>
      <c r="T794" s="279"/>
      <c r="U794" s="278"/>
      <c r="V794" s="161"/>
      <c r="W794" s="161"/>
      <c r="X794" s="279"/>
      <c r="Y794" s="277"/>
      <c r="Z794" s="161"/>
      <c r="AA794" s="161"/>
      <c r="AB794" s="279"/>
      <c r="AC794" s="277"/>
      <c r="AD794" s="161"/>
      <c r="AE794" s="161"/>
      <c r="AF794" s="279"/>
      <c r="AG794" s="277"/>
      <c r="AH794" s="161"/>
      <c r="AI794" s="161"/>
      <c r="AJ794" s="279"/>
      <c r="AK794" s="277"/>
      <c r="AL794" s="270"/>
    </row>
    <row r="795" spans="6:38" s="2" customFormat="1">
      <c r="F795" s="161"/>
      <c r="G795" s="161"/>
      <c r="H795" s="277"/>
      <c r="I795" s="278"/>
      <c r="J795" s="161"/>
      <c r="K795" s="161"/>
      <c r="L795" s="279"/>
      <c r="M795" s="278"/>
      <c r="N795" s="161"/>
      <c r="O795" s="161"/>
      <c r="P795" s="279"/>
      <c r="Q795" s="278"/>
      <c r="R795" s="161"/>
      <c r="S795" s="161"/>
      <c r="T795" s="279"/>
      <c r="U795" s="278"/>
      <c r="V795" s="161"/>
      <c r="W795" s="161"/>
      <c r="X795" s="279"/>
      <c r="Y795" s="277"/>
      <c r="Z795" s="161"/>
      <c r="AA795" s="161"/>
      <c r="AB795" s="279"/>
      <c r="AC795" s="277"/>
      <c r="AD795" s="161"/>
      <c r="AE795" s="161"/>
      <c r="AF795" s="279"/>
      <c r="AG795" s="277"/>
      <c r="AH795" s="161"/>
      <c r="AI795" s="161"/>
      <c r="AJ795" s="279"/>
      <c r="AK795" s="277"/>
      <c r="AL795" s="270"/>
    </row>
    <row r="796" spans="6:38" s="2" customFormat="1">
      <c r="F796" s="161"/>
      <c r="G796" s="161"/>
      <c r="H796" s="277"/>
      <c r="I796" s="278"/>
      <c r="J796" s="161"/>
      <c r="K796" s="161"/>
      <c r="L796" s="279"/>
      <c r="M796" s="278"/>
      <c r="N796" s="161"/>
      <c r="O796" s="161"/>
      <c r="P796" s="279"/>
      <c r="Q796" s="278"/>
      <c r="R796" s="161"/>
      <c r="S796" s="161"/>
      <c r="T796" s="279"/>
      <c r="U796" s="278"/>
      <c r="V796" s="161"/>
      <c r="W796" s="161"/>
      <c r="X796" s="279"/>
      <c r="Y796" s="277"/>
      <c r="Z796" s="161"/>
      <c r="AA796" s="161"/>
      <c r="AB796" s="279"/>
      <c r="AC796" s="277"/>
      <c r="AD796" s="161"/>
      <c r="AE796" s="161"/>
      <c r="AF796" s="279"/>
      <c r="AG796" s="277"/>
      <c r="AH796" s="161"/>
      <c r="AI796" s="161"/>
      <c r="AJ796" s="279"/>
      <c r="AK796" s="277"/>
      <c r="AL796" s="270"/>
    </row>
    <row r="797" spans="6:38" s="2" customFormat="1">
      <c r="F797" s="161"/>
      <c r="G797" s="161"/>
      <c r="H797" s="277"/>
      <c r="I797" s="278"/>
      <c r="J797" s="161"/>
      <c r="K797" s="161"/>
      <c r="L797" s="279"/>
      <c r="M797" s="278"/>
      <c r="N797" s="161"/>
      <c r="O797" s="161"/>
      <c r="P797" s="279"/>
      <c r="Q797" s="278"/>
      <c r="R797" s="161"/>
      <c r="S797" s="161"/>
      <c r="T797" s="279"/>
      <c r="U797" s="278"/>
      <c r="V797" s="161"/>
      <c r="W797" s="161"/>
      <c r="X797" s="279"/>
      <c r="Y797" s="277"/>
      <c r="Z797" s="161"/>
      <c r="AA797" s="161"/>
      <c r="AB797" s="279"/>
      <c r="AC797" s="277"/>
      <c r="AD797" s="161"/>
      <c r="AE797" s="161"/>
      <c r="AF797" s="279"/>
      <c r="AG797" s="277"/>
      <c r="AH797" s="161"/>
      <c r="AI797" s="161"/>
      <c r="AJ797" s="279"/>
      <c r="AK797" s="277"/>
      <c r="AL797" s="270"/>
    </row>
    <row r="798" spans="6:38" s="2" customFormat="1">
      <c r="F798" s="161"/>
      <c r="G798" s="161"/>
      <c r="H798" s="277"/>
      <c r="I798" s="278"/>
      <c r="J798" s="161"/>
      <c r="K798" s="161"/>
      <c r="L798" s="279"/>
      <c r="M798" s="278"/>
      <c r="N798" s="161"/>
      <c r="O798" s="161"/>
      <c r="P798" s="279"/>
      <c r="Q798" s="278"/>
      <c r="R798" s="161"/>
      <c r="S798" s="161"/>
      <c r="T798" s="279"/>
      <c r="U798" s="278"/>
      <c r="V798" s="161"/>
      <c r="W798" s="161"/>
      <c r="X798" s="279"/>
      <c r="Y798" s="277"/>
      <c r="Z798" s="161"/>
      <c r="AA798" s="161"/>
      <c r="AB798" s="279"/>
      <c r="AC798" s="277"/>
      <c r="AD798" s="161"/>
      <c r="AE798" s="161"/>
      <c r="AF798" s="279"/>
      <c r="AG798" s="277"/>
      <c r="AH798" s="161"/>
      <c r="AI798" s="161"/>
      <c r="AJ798" s="279"/>
      <c r="AK798" s="277"/>
      <c r="AL798" s="270"/>
    </row>
    <row r="799" spans="6:38" s="2" customFormat="1">
      <c r="F799" s="161"/>
      <c r="G799" s="161"/>
      <c r="H799" s="277"/>
      <c r="I799" s="278"/>
      <c r="J799" s="161"/>
      <c r="K799" s="161"/>
      <c r="L799" s="279"/>
      <c r="M799" s="278"/>
      <c r="N799" s="161"/>
      <c r="O799" s="161"/>
      <c r="P799" s="279"/>
      <c r="Q799" s="278"/>
      <c r="R799" s="161"/>
      <c r="S799" s="161"/>
      <c r="T799" s="279"/>
      <c r="U799" s="278"/>
      <c r="V799" s="161"/>
      <c r="W799" s="161"/>
      <c r="X799" s="279"/>
      <c r="Y799" s="277"/>
      <c r="Z799" s="161"/>
      <c r="AA799" s="161"/>
      <c r="AB799" s="279"/>
      <c r="AC799" s="277"/>
      <c r="AD799" s="161"/>
      <c r="AE799" s="161"/>
      <c r="AF799" s="279"/>
      <c r="AG799" s="277"/>
      <c r="AH799" s="161"/>
      <c r="AI799" s="161"/>
      <c r="AJ799" s="279"/>
      <c r="AK799" s="277"/>
      <c r="AL799" s="270"/>
    </row>
    <row r="800" spans="6:38" s="2" customFormat="1">
      <c r="F800" s="161"/>
      <c r="G800" s="161"/>
      <c r="H800" s="277"/>
      <c r="I800" s="278"/>
      <c r="J800" s="161"/>
      <c r="K800" s="161"/>
      <c r="L800" s="279"/>
      <c r="M800" s="278"/>
      <c r="N800" s="161"/>
      <c r="O800" s="161"/>
      <c r="P800" s="279"/>
      <c r="Q800" s="278"/>
      <c r="R800" s="161"/>
      <c r="S800" s="161"/>
      <c r="T800" s="279"/>
      <c r="U800" s="278"/>
      <c r="V800" s="161"/>
      <c r="W800" s="161"/>
      <c r="X800" s="279"/>
      <c r="Y800" s="277"/>
      <c r="Z800" s="161"/>
      <c r="AA800" s="161"/>
      <c r="AB800" s="279"/>
      <c r="AC800" s="277"/>
      <c r="AD800" s="161"/>
      <c r="AE800" s="161"/>
      <c r="AF800" s="279"/>
      <c r="AG800" s="277"/>
      <c r="AH800" s="161"/>
      <c r="AI800" s="161"/>
      <c r="AJ800" s="279"/>
      <c r="AK800" s="277"/>
      <c r="AL800" s="270"/>
    </row>
    <row r="801" spans="1:41">
      <c r="F801" s="161"/>
      <c r="G801" s="161"/>
      <c r="H801" s="277"/>
      <c r="I801" s="278"/>
      <c r="J801" s="161"/>
      <c r="K801" s="161"/>
      <c r="L801" s="279"/>
      <c r="M801" s="278"/>
      <c r="N801" s="161"/>
      <c r="O801" s="161"/>
      <c r="P801" s="279"/>
      <c r="Q801" s="278"/>
      <c r="R801" s="161"/>
      <c r="S801" s="161"/>
      <c r="T801" s="279"/>
      <c r="U801" s="278"/>
      <c r="V801" s="161"/>
      <c r="W801" s="161"/>
      <c r="X801" s="279"/>
      <c r="Y801" s="277"/>
      <c r="Z801" s="161"/>
      <c r="AA801" s="161"/>
      <c r="AB801" s="279"/>
      <c r="AC801" s="277"/>
      <c r="AD801" s="161"/>
      <c r="AE801" s="161"/>
      <c r="AF801" s="279"/>
      <c r="AG801" s="277"/>
      <c r="AH801" s="161"/>
      <c r="AI801" s="161"/>
      <c r="AJ801" s="279"/>
      <c r="AK801" s="277"/>
      <c r="AL801" s="270"/>
    </row>
    <row r="802" spans="1:41">
      <c r="F802" s="161"/>
      <c r="G802" s="161"/>
      <c r="H802" s="277"/>
      <c r="I802" s="278"/>
      <c r="J802" s="161"/>
      <c r="K802" s="161"/>
      <c r="L802" s="279"/>
      <c r="M802" s="278"/>
      <c r="N802" s="161"/>
      <c r="O802" s="161"/>
      <c r="P802" s="279"/>
      <c r="Q802" s="278"/>
      <c r="R802" s="161"/>
      <c r="S802" s="161"/>
      <c r="T802" s="279"/>
      <c r="U802" s="278"/>
      <c r="V802" s="161"/>
      <c r="W802" s="161"/>
      <c r="X802" s="279"/>
      <c r="Y802" s="277"/>
      <c r="Z802" s="161"/>
      <c r="AA802" s="161"/>
      <c r="AB802" s="279"/>
      <c r="AC802" s="277"/>
      <c r="AD802" s="161"/>
      <c r="AE802" s="161"/>
      <c r="AF802" s="279"/>
      <c r="AG802" s="277"/>
      <c r="AH802" s="161"/>
      <c r="AI802" s="161"/>
      <c r="AJ802" s="279"/>
      <c r="AK802" s="277"/>
      <c r="AL802" s="270"/>
    </row>
    <row r="803" spans="1:41">
      <c r="F803" s="161"/>
      <c r="G803" s="161"/>
      <c r="H803" s="277"/>
      <c r="I803" s="278"/>
      <c r="J803" s="161"/>
      <c r="K803" s="161"/>
      <c r="L803" s="279"/>
      <c r="M803" s="278"/>
      <c r="N803" s="161"/>
      <c r="O803" s="161"/>
      <c r="P803" s="279"/>
      <c r="Q803" s="278"/>
      <c r="R803" s="161"/>
      <c r="S803" s="161"/>
      <c r="T803" s="279"/>
      <c r="U803" s="278"/>
      <c r="V803" s="161"/>
      <c r="W803" s="161"/>
      <c r="X803" s="279"/>
      <c r="Y803" s="277"/>
      <c r="Z803" s="161"/>
      <c r="AA803" s="161"/>
      <c r="AB803" s="279"/>
      <c r="AC803" s="277"/>
      <c r="AD803" s="161"/>
      <c r="AE803" s="161"/>
      <c r="AF803" s="279"/>
      <c r="AG803" s="277"/>
      <c r="AH803" s="161"/>
      <c r="AI803" s="161"/>
      <c r="AJ803" s="279"/>
      <c r="AK803" s="277"/>
      <c r="AL803" s="270"/>
    </row>
    <row r="804" spans="1:41">
      <c r="F804" s="161"/>
      <c r="G804" s="161"/>
      <c r="H804" s="277"/>
      <c r="I804" s="278"/>
      <c r="J804" s="161"/>
      <c r="K804" s="161"/>
      <c r="L804" s="279"/>
      <c r="M804" s="278"/>
      <c r="N804" s="161"/>
      <c r="O804" s="161"/>
      <c r="P804" s="279"/>
      <c r="Q804" s="278"/>
      <c r="R804" s="161"/>
      <c r="S804" s="161"/>
      <c r="T804" s="279"/>
      <c r="U804" s="278"/>
      <c r="V804" s="161"/>
      <c r="W804" s="161"/>
      <c r="X804" s="279"/>
      <c r="Y804" s="277"/>
      <c r="Z804" s="161"/>
      <c r="AA804" s="161"/>
      <c r="AB804" s="279"/>
      <c r="AC804" s="277"/>
      <c r="AD804" s="161"/>
      <c r="AE804" s="161"/>
      <c r="AF804" s="279"/>
      <c r="AG804" s="277"/>
      <c r="AH804" s="161"/>
      <c r="AI804" s="161"/>
      <c r="AJ804" s="279"/>
      <c r="AK804" s="277"/>
      <c r="AL804" s="270"/>
    </row>
    <row r="805" spans="1:41">
      <c r="F805" s="161"/>
      <c r="G805" s="161"/>
      <c r="H805" s="277"/>
      <c r="I805" s="278"/>
      <c r="J805" s="161"/>
      <c r="K805" s="161"/>
      <c r="L805" s="279"/>
      <c r="M805" s="278"/>
      <c r="N805" s="161"/>
      <c r="O805" s="161"/>
      <c r="P805" s="279"/>
      <c r="Q805" s="278"/>
      <c r="R805" s="161"/>
      <c r="S805" s="161"/>
      <c r="T805" s="279"/>
      <c r="U805" s="278"/>
      <c r="V805" s="161"/>
      <c r="W805" s="161"/>
      <c r="X805" s="279"/>
      <c r="Y805" s="277"/>
      <c r="Z805" s="161"/>
      <c r="AA805" s="161"/>
      <c r="AB805" s="279"/>
      <c r="AC805" s="277"/>
      <c r="AD805" s="161"/>
      <c r="AE805" s="161"/>
      <c r="AF805" s="279"/>
      <c r="AG805" s="277"/>
      <c r="AH805" s="161"/>
      <c r="AI805" s="161"/>
      <c r="AJ805" s="279"/>
      <c r="AK805" s="277"/>
      <c r="AL805" s="270"/>
    </row>
    <row r="806" spans="1:41">
      <c r="F806" s="161"/>
      <c r="G806" s="161"/>
      <c r="H806" s="277"/>
      <c r="I806" s="278"/>
      <c r="J806" s="161"/>
      <c r="K806" s="161"/>
      <c r="L806" s="279"/>
      <c r="M806" s="278"/>
      <c r="N806" s="161"/>
      <c r="O806" s="161"/>
      <c r="P806" s="279"/>
      <c r="Q806" s="278"/>
      <c r="R806" s="161"/>
      <c r="S806" s="161"/>
      <c r="T806" s="279"/>
      <c r="U806" s="278"/>
      <c r="V806" s="161"/>
      <c r="W806" s="161"/>
      <c r="X806" s="279"/>
      <c r="Y806" s="277"/>
      <c r="Z806" s="161"/>
      <c r="AA806" s="161"/>
      <c r="AB806" s="279"/>
      <c r="AC806" s="277"/>
      <c r="AD806" s="161"/>
      <c r="AE806" s="161"/>
      <c r="AF806" s="279"/>
      <c r="AG806" s="277"/>
      <c r="AH806" s="161"/>
      <c r="AI806" s="161"/>
      <c r="AJ806" s="279"/>
      <c r="AK806" s="277"/>
      <c r="AL806" s="270"/>
    </row>
    <row r="807" spans="1:41">
      <c r="F807" s="161"/>
      <c r="G807" s="161"/>
      <c r="H807" s="277"/>
      <c r="I807" s="278"/>
      <c r="J807" s="161"/>
      <c r="K807" s="161"/>
      <c r="L807" s="279"/>
      <c r="M807" s="278"/>
      <c r="N807" s="161"/>
      <c r="O807" s="161"/>
      <c r="P807" s="279"/>
      <c r="Q807" s="278"/>
      <c r="R807" s="161"/>
      <c r="S807" s="161"/>
      <c r="T807" s="279"/>
      <c r="U807" s="278"/>
      <c r="V807" s="161"/>
      <c r="W807" s="161"/>
      <c r="X807" s="279"/>
      <c r="Y807" s="277"/>
      <c r="Z807" s="161"/>
      <c r="AA807" s="161"/>
      <c r="AB807" s="279"/>
      <c r="AC807" s="277"/>
      <c r="AD807" s="161"/>
      <c r="AE807" s="161"/>
      <c r="AF807" s="279"/>
      <c r="AG807" s="277"/>
      <c r="AH807" s="161"/>
      <c r="AI807" s="161"/>
      <c r="AJ807" s="279"/>
      <c r="AK807" s="277"/>
      <c r="AL807" s="270"/>
    </row>
    <row r="808" spans="1:41">
      <c r="F808" s="161"/>
      <c r="G808" s="161"/>
      <c r="H808" s="277"/>
    </row>
    <row r="809" spans="1:41">
      <c r="F809" s="161"/>
      <c r="G809" s="161"/>
      <c r="H809" s="277"/>
    </row>
    <row r="810" spans="1:41" s="176" customFormat="1">
      <c r="A810" s="175"/>
      <c r="B810" s="160"/>
      <c r="C810" s="300"/>
      <c r="D810" s="175"/>
      <c r="F810" s="161"/>
      <c r="G810" s="161"/>
      <c r="H810" s="277"/>
      <c r="J810" s="144"/>
      <c r="K810" s="144"/>
      <c r="L810" s="150"/>
      <c r="N810" s="144"/>
      <c r="O810" s="144"/>
      <c r="P810" s="151"/>
      <c r="R810" s="144"/>
      <c r="S810" s="144"/>
      <c r="T810" s="151"/>
      <c r="V810" s="144"/>
      <c r="W810" s="144"/>
      <c r="X810" s="151"/>
      <c r="Y810" s="145"/>
      <c r="Z810" s="144"/>
      <c r="AA810" s="144"/>
      <c r="AB810" s="151"/>
      <c r="AC810" s="145"/>
      <c r="AD810" s="144"/>
      <c r="AE810" s="144"/>
      <c r="AF810" s="151"/>
      <c r="AG810" s="145"/>
      <c r="AH810" s="144"/>
      <c r="AI810" s="144"/>
      <c r="AJ810" s="151"/>
      <c r="AK810" s="145"/>
      <c r="AL810" s="2"/>
      <c r="AM810" s="2"/>
      <c r="AN810" s="2"/>
      <c r="AO810" s="2"/>
    </row>
    <row r="811" spans="1:41" s="176" customFormat="1">
      <c r="A811" s="175"/>
      <c r="B811" s="160"/>
      <c r="C811" s="300"/>
      <c r="D811" s="175"/>
      <c r="F811" s="161"/>
      <c r="G811" s="161"/>
      <c r="H811" s="277"/>
      <c r="J811" s="144"/>
      <c r="K811" s="144"/>
      <c r="L811" s="150"/>
      <c r="N811" s="144"/>
      <c r="O811" s="144"/>
      <c r="P811" s="151"/>
      <c r="R811" s="144"/>
      <c r="S811" s="144"/>
      <c r="T811" s="151"/>
      <c r="V811" s="144"/>
      <c r="W811" s="144"/>
      <c r="X811" s="151"/>
      <c r="Y811" s="145"/>
      <c r="Z811" s="144"/>
      <c r="AA811" s="144"/>
      <c r="AB811" s="151"/>
      <c r="AC811" s="145"/>
      <c r="AD811" s="144"/>
      <c r="AE811" s="144"/>
      <c r="AF811" s="151"/>
      <c r="AG811" s="145"/>
      <c r="AH811" s="144"/>
      <c r="AI811" s="144"/>
      <c r="AJ811" s="151"/>
      <c r="AK811" s="145"/>
      <c r="AL811" s="2"/>
      <c r="AM811" s="2"/>
      <c r="AN811" s="2"/>
      <c r="AO811" s="2"/>
    </row>
    <row r="812" spans="1:41" s="176" customFormat="1">
      <c r="A812" s="175"/>
      <c r="B812" s="160"/>
      <c r="C812" s="300"/>
      <c r="D812" s="175"/>
      <c r="F812" s="161"/>
      <c r="G812" s="161"/>
      <c r="H812" s="277"/>
      <c r="J812" s="144"/>
      <c r="K812" s="144"/>
      <c r="L812" s="150"/>
      <c r="N812" s="144"/>
      <c r="O812" s="144"/>
      <c r="P812" s="151"/>
      <c r="R812" s="144"/>
      <c r="S812" s="144"/>
      <c r="T812" s="151"/>
      <c r="V812" s="144"/>
      <c r="W812" s="144"/>
      <c r="X812" s="151"/>
      <c r="Y812" s="145"/>
      <c r="Z812" s="144"/>
      <c r="AA812" s="144"/>
      <c r="AB812" s="151"/>
      <c r="AC812" s="145"/>
      <c r="AD812" s="144"/>
      <c r="AE812" s="144"/>
      <c r="AF812" s="151"/>
      <c r="AG812" s="145"/>
      <c r="AH812" s="144"/>
      <c r="AI812" s="144"/>
      <c r="AJ812" s="151"/>
      <c r="AK812" s="145"/>
      <c r="AL812" s="2"/>
      <c r="AM812" s="2"/>
      <c r="AN812" s="2"/>
      <c r="AO812" s="2"/>
    </row>
    <row r="813" spans="1:41" s="176" customFormat="1">
      <c r="A813" s="175"/>
      <c r="B813" s="160"/>
      <c r="C813" s="300"/>
      <c r="D813" s="175"/>
      <c r="F813" s="161"/>
      <c r="G813" s="161"/>
      <c r="H813" s="277"/>
      <c r="J813" s="144"/>
      <c r="K813" s="144"/>
      <c r="L813" s="150"/>
      <c r="N813" s="144"/>
      <c r="O813" s="144"/>
      <c r="P813" s="151"/>
      <c r="R813" s="144"/>
      <c r="S813" s="144"/>
      <c r="T813" s="151"/>
      <c r="V813" s="144"/>
      <c r="W813" s="144"/>
      <c r="X813" s="151"/>
      <c r="Y813" s="145"/>
      <c r="Z813" s="144"/>
      <c r="AA813" s="144"/>
      <c r="AB813" s="151"/>
      <c r="AC813" s="145"/>
      <c r="AD813" s="144"/>
      <c r="AE813" s="144"/>
      <c r="AF813" s="151"/>
      <c r="AG813" s="145"/>
      <c r="AH813" s="144"/>
      <c r="AI813" s="144"/>
      <c r="AJ813" s="151"/>
      <c r="AK813" s="145"/>
      <c r="AL813" s="2"/>
      <c r="AM813" s="2"/>
      <c r="AN813" s="2"/>
      <c r="AO813" s="2"/>
    </row>
    <row r="814" spans="1:41" s="176" customFormat="1">
      <c r="A814" s="175"/>
      <c r="B814" s="160"/>
      <c r="C814" s="300"/>
      <c r="D814" s="175"/>
      <c r="F814" s="161"/>
      <c r="G814" s="161"/>
      <c r="H814" s="277"/>
      <c r="J814" s="144"/>
      <c r="K814" s="144"/>
      <c r="L814" s="150"/>
      <c r="N814" s="144"/>
      <c r="O814" s="144"/>
      <c r="P814" s="151"/>
      <c r="R814" s="144"/>
      <c r="S814" s="144"/>
      <c r="T814" s="151"/>
      <c r="V814" s="144"/>
      <c r="W814" s="144"/>
      <c r="X814" s="151"/>
      <c r="Y814" s="145"/>
      <c r="Z814" s="144"/>
      <c r="AA814" s="144"/>
      <c r="AB814" s="151"/>
      <c r="AC814" s="145"/>
      <c r="AD814" s="144"/>
      <c r="AE814" s="144"/>
      <c r="AF814" s="151"/>
      <c r="AG814" s="145"/>
      <c r="AH814" s="144"/>
      <c r="AI814" s="144"/>
      <c r="AJ814" s="151"/>
      <c r="AK814" s="145"/>
      <c r="AL814" s="2"/>
      <c r="AM814" s="2"/>
      <c r="AN814" s="2"/>
      <c r="AO814" s="2"/>
    </row>
    <row r="815" spans="1:41" s="176" customFormat="1">
      <c r="A815" s="175"/>
      <c r="B815" s="160"/>
      <c r="C815" s="300"/>
      <c r="D815" s="175"/>
      <c r="F815" s="161"/>
      <c r="G815" s="161"/>
      <c r="H815" s="277"/>
      <c r="J815" s="144"/>
      <c r="K815" s="144"/>
      <c r="L815" s="150"/>
      <c r="N815" s="144"/>
      <c r="O815" s="144"/>
      <c r="P815" s="151"/>
      <c r="R815" s="144"/>
      <c r="S815" s="144"/>
      <c r="T815" s="151"/>
      <c r="V815" s="144"/>
      <c r="W815" s="144"/>
      <c r="X815" s="151"/>
      <c r="Y815" s="145"/>
      <c r="Z815" s="144"/>
      <c r="AA815" s="144"/>
      <c r="AB815" s="151"/>
      <c r="AC815" s="145"/>
      <c r="AD815" s="144"/>
      <c r="AE815" s="144"/>
      <c r="AF815" s="151"/>
      <c r="AG815" s="145"/>
      <c r="AH815" s="144"/>
      <c r="AI815" s="144"/>
      <c r="AJ815" s="151"/>
      <c r="AK815" s="145"/>
      <c r="AL815" s="2"/>
      <c r="AM815" s="2"/>
      <c r="AN815" s="2"/>
      <c r="AO815" s="2"/>
    </row>
    <row r="816" spans="1:41" s="176" customFormat="1">
      <c r="A816" s="175"/>
      <c r="B816" s="160"/>
      <c r="C816" s="300"/>
      <c r="D816" s="175"/>
      <c r="F816" s="161"/>
      <c r="G816" s="161"/>
      <c r="H816" s="277"/>
      <c r="J816" s="144"/>
      <c r="K816" s="144"/>
      <c r="L816" s="150"/>
      <c r="N816" s="144"/>
      <c r="O816" s="144"/>
      <c r="P816" s="151"/>
      <c r="R816" s="144"/>
      <c r="S816" s="144"/>
      <c r="T816" s="151"/>
      <c r="V816" s="144"/>
      <c r="W816" s="144"/>
      <c r="X816" s="151"/>
      <c r="Y816" s="145"/>
      <c r="Z816" s="144"/>
      <c r="AA816" s="144"/>
      <c r="AB816" s="151"/>
      <c r="AC816" s="145"/>
      <c r="AD816" s="144"/>
      <c r="AE816" s="144"/>
      <c r="AF816" s="151"/>
      <c r="AG816" s="145"/>
      <c r="AH816" s="144"/>
      <c r="AI816" s="144"/>
      <c r="AJ816" s="151"/>
      <c r="AK816" s="145"/>
      <c r="AL816" s="2"/>
      <c r="AM816" s="2"/>
      <c r="AN816" s="2"/>
      <c r="AO816" s="2"/>
    </row>
    <row r="817" spans="1:41" s="176" customFormat="1">
      <c r="A817" s="175"/>
      <c r="B817" s="160"/>
      <c r="C817" s="300"/>
      <c r="D817" s="175"/>
      <c r="F817" s="161"/>
      <c r="G817" s="161"/>
      <c r="H817" s="277"/>
      <c r="J817" s="144"/>
      <c r="K817" s="144"/>
      <c r="L817" s="150"/>
      <c r="N817" s="144"/>
      <c r="O817" s="144"/>
      <c r="P817" s="151"/>
      <c r="R817" s="144"/>
      <c r="S817" s="144"/>
      <c r="T817" s="151"/>
      <c r="V817" s="144"/>
      <c r="W817" s="144"/>
      <c r="X817" s="151"/>
      <c r="Y817" s="145"/>
      <c r="Z817" s="144"/>
      <c r="AA817" s="144"/>
      <c r="AB817" s="151"/>
      <c r="AC817" s="145"/>
      <c r="AD817" s="144"/>
      <c r="AE817" s="144"/>
      <c r="AF817" s="151"/>
      <c r="AG817" s="145"/>
      <c r="AH817" s="144"/>
      <c r="AI817" s="144"/>
      <c r="AJ817" s="151"/>
      <c r="AK817" s="145"/>
      <c r="AL817" s="2"/>
      <c r="AM817" s="2"/>
      <c r="AN817" s="2"/>
      <c r="AO817" s="2"/>
    </row>
    <row r="818" spans="1:41" s="176" customFormat="1">
      <c r="A818" s="175"/>
      <c r="B818" s="160"/>
      <c r="C818" s="300"/>
      <c r="D818" s="175"/>
      <c r="F818" s="161"/>
      <c r="G818" s="161"/>
      <c r="H818" s="277"/>
      <c r="J818" s="144"/>
      <c r="K818" s="144"/>
      <c r="L818" s="150"/>
      <c r="N818" s="144"/>
      <c r="O818" s="144"/>
      <c r="P818" s="151"/>
      <c r="R818" s="144"/>
      <c r="S818" s="144"/>
      <c r="T818" s="151"/>
      <c r="V818" s="144"/>
      <c r="W818" s="144"/>
      <c r="X818" s="151"/>
      <c r="Y818" s="145"/>
      <c r="Z818" s="144"/>
      <c r="AA818" s="144"/>
      <c r="AB818" s="151"/>
      <c r="AC818" s="145"/>
      <c r="AD818" s="144"/>
      <c r="AE818" s="144"/>
      <c r="AF818" s="151"/>
      <c r="AG818" s="145"/>
      <c r="AH818" s="144"/>
      <c r="AI818" s="144"/>
      <c r="AJ818" s="151"/>
      <c r="AK818" s="145"/>
      <c r="AL818" s="2"/>
      <c r="AM818" s="2"/>
      <c r="AN818" s="2"/>
      <c r="AO818" s="2"/>
    </row>
    <row r="819" spans="1:41" s="176" customFormat="1">
      <c r="A819" s="175"/>
      <c r="B819" s="160"/>
      <c r="C819" s="300"/>
      <c r="D819" s="175"/>
      <c r="F819" s="161"/>
      <c r="G819" s="161"/>
      <c r="H819" s="277"/>
      <c r="J819" s="144"/>
      <c r="K819" s="144"/>
      <c r="L819" s="150"/>
      <c r="N819" s="144"/>
      <c r="O819" s="144"/>
      <c r="P819" s="151"/>
      <c r="R819" s="144"/>
      <c r="S819" s="144"/>
      <c r="T819" s="151"/>
      <c r="V819" s="144"/>
      <c r="W819" s="144"/>
      <c r="X819" s="151"/>
      <c r="Y819" s="145"/>
      <c r="Z819" s="144"/>
      <c r="AA819" s="144"/>
      <c r="AB819" s="151"/>
      <c r="AC819" s="145"/>
      <c r="AD819" s="144"/>
      <c r="AE819" s="144"/>
      <c r="AF819" s="151"/>
      <c r="AG819" s="145"/>
      <c r="AH819" s="144"/>
      <c r="AI819" s="144"/>
      <c r="AJ819" s="151"/>
      <c r="AK819" s="145"/>
      <c r="AL819" s="2"/>
      <c r="AM819" s="2"/>
      <c r="AN819" s="2"/>
      <c r="AO819" s="2"/>
    </row>
    <row r="820" spans="1:41" s="176" customFormat="1">
      <c r="A820" s="175"/>
      <c r="B820" s="160"/>
      <c r="C820" s="300"/>
      <c r="D820" s="175"/>
      <c r="F820" s="161"/>
      <c r="G820" s="161"/>
      <c r="H820" s="277"/>
      <c r="J820" s="144"/>
      <c r="K820" s="144"/>
      <c r="L820" s="150"/>
      <c r="N820" s="144"/>
      <c r="O820" s="144"/>
      <c r="P820" s="151"/>
      <c r="R820" s="144"/>
      <c r="S820" s="144"/>
      <c r="T820" s="151"/>
      <c r="V820" s="144"/>
      <c r="W820" s="144"/>
      <c r="X820" s="151"/>
      <c r="Y820" s="145"/>
      <c r="Z820" s="144"/>
      <c r="AA820" s="144"/>
      <c r="AB820" s="151"/>
      <c r="AC820" s="145"/>
      <c r="AD820" s="144"/>
      <c r="AE820" s="144"/>
      <c r="AF820" s="151"/>
      <c r="AG820" s="145"/>
      <c r="AH820" s="144"/>
      <c r="AI820" s="144"/>
      <c r="AJ820" s="151"/>
      <c r="AK820" s="145"/>
      <c r="AL820" s="2"/>
      <c r="AM820" s="2"/>
      <c r="AN820" s="2"/>
      <c r="AO820" s="2"/>
    </row>
    <row r="821" spans="1:41" s="176" customFormat="1">
      <c r="A821" s="175"/>
      <c r="B821" s="160"/>
      <c r="C821" s="300"/>
      <c r="D821" s="175"/>
      <c r="F821" s="161"/>
      <c r="G821" s="161"/>
      <c r="H821" s="277"/>
      <c r="J821" s="144"/>
      <c r="K821" s="144"/>
      <c r="L821" s="150"/>
      <c r="N821" s="144"/>
      <c r="O821" s="144"/>
      <c r="P821" s="151"/>
      <c r="R821" s="144"/>
      <c r="S821" s="144"/>
      <c r="T821" s="151"/>
      <c r="V821" s="144"/>
      <c r="W821" s="144"/>
      <c r="X821" s="151"/>
      <c r="Y821" s="145"/>
      <c r="Z821" s="144"/>
      <c r="AA821" s="144"/>
      <c r="AB821" s="151"/>
      <c r="AC821" s="145"/>
      <c r="AD821" s="144"/>
      <c r="AE821" s="144"/>
      <c r="AF821" s="151"/>
      <c r="AG821" s="145"/>
      <c r="AH821" s="144"/>
      <c r="AI821" s="144"/>
      <c r="AJ821" s="151"/>
      <c r="AK821" s="145"/>
      <c r="AL821" s="2"/>
      <c r="AM821" s="2"/>
      <c r="AN821" s="2"/>
      <c r="AO821" s="2"/>
    </row>
    <row r="822" spans="1:41" s="176" customFormat="1">
      <c r="A822" s="175"/>
      <c r="B822" s="160"/>
      <c r="C822" s="300"/>
      <c r="D822" s="175"/>
      <c r="F822" s="161"/>
      <c r="G822" s="161"/>
      <c r="H822" s="277"/>
      <c r="J822" s="144"/>
      <c r="K822" s="144"/>
      <c r="L822" s="150"/>
      <c r="N822" s="144"/>
      <c r="O822" s="144"/>
      <c r="P822" s="151"/>
      <c r="R822" s="144"/>
      <c r="S822" s="144"/>
      <c r="T822" s="151"/>
      <c r="V822" s="144"/>
      <c r="W822" s="144"/>
      <c r="X822" s="151"/>
      <c r="Y822" s="145"/>
      <c r="Z822" s="144"/>
      <c r="AA822" s="144"/>
      <c r="AB822" s="151"/>
      <c r="AC822" s="145"/>
      <c r="AD822" s="144"/>
      <c r="AE822" s="144"/>
      <c r="AF822" s="151"/>
      <c r="AG822" s="145"/>
      <c r="AH822" s="144"/>
      <c r="AI822" s="144"/>
      <c r="AJ822" s="151"/>
      <c r="AK822" s="145"/>
      <c r="AL822" s="2"/>
      <c r="AM822" s="2"/>
      <c r="AN822" s="2"/>
      <c r="AO822" s="2"/>
    </row>
    <row r="823" spans="1:41" s="176" customFormat="1">
      <c r="A823" s="175"/>
      <c r="B823" s="160"/>
      <c r="C823" s="300"/>
      <c r="D823" s="175"/>
      <c r="F823" s="161"/>
      <c r="G823" s="161"/>
      <c r="H823" s="277"/>
      <c r="J823" s="144"/>
      <c r="K823" s="144"/>
      <c r="L823" s="150"/>
      <c r="N823" s="144"/>
      <c r="O823" s="144"/>
      <c r="P823" s="151"/>
      <c r="R823" s="144"/>
      <c r="S823" s="144"/>
      <c r="T823" s="151"/>
      <c r="V823" s="144"/>
      <c r="W823" s="144"/>
      <c r="X823" s="151"/>
      <c r="Y823" s="145"/>
      <c r="Z823" s="144"/>
      <c r="AA823" s="144"/>
      <c r="AB823" s="151"/>
      <c r="AC823" s="145"/>
      <c r="AD823" s="144"/>
      <c r="AE823" s="144"/>
      <c r="AF823" s="151"/>
      <c r="AG823" s="145"/>
      <c r="AH823" s="144"/>
      <c r="AI823" s="144"/>
      <c r="AJ823" s="151"/>
      <c r="AK823" s="145"/>
      <c r="AL823" s="2"/>
      <c r="AM823" s="2"/>
      <c r="AN823" s="2"/>
      <c r="AO823" s="2"/>
    </row>
    <row r="824" spans="1:41" s="176" customFormat="1">
      <c r="A824" s="175"/>
      <c r="B824" s="160"/>
      <c r="C824" s="300"/>
      <c r="D824" s="175"/>
      <c r="F824" s="161"/>
      <c r="G824" s="161"/>
      <c r="H824" s="277"/>
      <c r="J824" s="144"/>
      <c r="K824" s="144"/>
      <c r="L824" s="150"/>
      <c r="N824" s="144"/>
      <c r="O824" s="144"/>
      <c r="P824" s="151"/>
      <c r="R824" s="144"/>
      <c r="S824" s="144"/>
      <c r="T824" s="151"/>
      <c r="V824" s="144"/>
      <c r="W824" s="144"/>
      <c r="X824" s="151"/>
      <c r="Y824" s="145"/>
      <c r="Z824" s="144"/>
      <c r="AA824" s="144"/>
      <c r="AB824" s="151"/>
      <c r="AC824" s="145"/>
      <c r="AD824" s="144"/>
      <c r="AE824" s="144"/>
      <c r="AF824" s="151"/>
      <c r="AG824" s="145"/>
      <c r="AH824" s="144"/>
      <c r="AI824" s="144"/>
      <c r="AJ824" s="151"/>
      <c r="AK824" s="145"/>
      <c r="AL824" s="2"/>
      <c r="AM824" s="2"/>
      <c r="AN824" s="2"/>
      <c r="AO824" s="2"/>
    </row>
    <row r="825" spans="1:41" s="176" customFormat="1">
      <c r="A825" s="175"/>
      <c r="B825" s="160"/>
      <c r="C825" s="300"/>
      <c r="D825" s="175"/>
      <c r="F825" s="161"/>
      <c r="G825" s="161"/>
      <c r="H825" s="277"/>
      <c r="J825" s="144"/>
      <c r="K825" s="144"/>
      <c r="L825" s="150"/>
      <c r="N825" s="144"/>
      <c r="O825" s="144"/>
      <c r="P825" s="151"/>
      <c r="R825" s="144"/>
      <c r="S825" s="144"/>
      <c r="T825" s="151"/>
      <c r="V825" s="144"/>
      <c r="W825" s="144"/>
      <c r="X825" s="151"/>
      <c r="Y825" s="145"/>
      <c r="Z825" s="144"/>
      <c r="AA825" s="144"/>
      <c r="AB825" s="151"/>
      <c r="AC825" s="145"/>
      <c r="AD825" s="144"/>
      <c r="AE825" s="144"/>
      <c r="AF825" s="151"/>
      <c r="AG825" s="145"/>
      <c r="AH825" s="144"/>
      <c r="AI825" s="144"/>
      <c r="AJ825" s="151"/>
      <c r="AK825" s="145"/>
      <c r="AL825" s="2"/>
      <c r="AM825" s="2"/>
      <c r="AN825" s="2"/>
      <c r="AO825" s="2"/>
    </row>
    <row r="826" spans="1:41" s="176" customFormat="1">
      <c r="A826" s="175"/>
      <c r="B826" s="160"/>
      <c r="C826" s="300"/>
      <c r="D826" s="175"/>
      <c r="F826" s="161"/>
      <c r="G826" s="161"/>
      <c r="H826" s="277"/>
      <c r="J826" s="144"/>
      <c r="K826" s="144"/>
      <c r="L826" s="150"/>
      <c r="N826" s="144"/>
      <c r="O826" s="144"/>
      <c r="P826" s="151"/>
      <c r="R826" s="144"/>
      <c r="S826" s="144"/>
      <c r="T826" s="151"/>
      <c r="V826" s="144"/>
      <c r="W826" s="144"/>
      <c r="X826" s="151"/>
      <c r="Y826" s="145"/>
      <c r="Z826" s="144"/>
      <c r="AA826" s="144"/>
      <c r="AB826" s="151"/>
      <c r="AC826" s="145"/>
      <c r="AD826" s="144"/>
      <c r="AE826" s="144"/>
      <c r="AF826" s="151"/>
      <c r="AG826" s="145"/>
      <c r="AH826" s="144"/>
      <c r="AI826" s="144"/>
      <c r="AJ826" s="151"/>
      <c r="AK826" s="145"/>
      <c r="AL826" s="2"/>
      <c r="AM826" s="2"/>
      <c r="AN826" s="2"/>
      <c r="AO826" s="2"/>
    </row>
    <row r="827" spans="1:41" s="176" customFormat="1">
      <c r="A827" s="175"/>
      <c r="B827" s="160"/>
      <c r="C827" s="300"/>
      <c r="D827" s="175"/>
      <c r="F827" s="161"/>
      <c r="G827" s="161"/>
      <c r="H827" s="277"/>
      <c r="J827" s="144"/>
      <c r="K827" s="144"/>
      <c r="L827" s="150"/>
      <c r="N827" s="144"/>
      <c r="O827" s="144"/>
      <c r="P827" s="151"/>
      <c r="R827" s="144"/>
      <c r="S827" s="144"/>
      <c r="T827" s="151"/>
      <c r="V827" s="144"/>
      <c r="W827" s="144"/>
      <c r="X827" s="151"/>
      <c r="Y827" s="145"/>
      <c r="Z827" s="144"/>
      <c r="AA827" s="144"/>
      <c r="AB827" s="151"/>
      <c r="AC827" s="145"/>
      <c r="AD827" s="144"/>
      <c r="AE827" s="144"/>
      <c r="AF827" s="151"/>
      <c r="AG827" s="145"/>
      <c r="AH827" s="144"/>
      <c r="AI827" s="144"/>
      <c r="AJ827" s="151"/>
      <c r="AK827" s="145"/>
      <c r="AL827" s="2"/>
      <c r="AM827" s="2"/>
      <c r="AN827" s="2"/>
      <c r="AO827" s="2"/>
    </row>
    <row r="828" spans="1:41" s="176" customFormat="1">
      <c r="A828" s="175"/>
      <c r="B828" s="160"/>
      <c r="C828" s="300"/>
      <c r="D828" s="175"/>
      <c r="F828" s="161"/>
      <c r="G828" s="161"/>
      <c r="H828" s="277"/>
      <c r="J828" s="144"/>
      <c r="K828" s="144"/>
      <c r="L828" s="150"/>
      <c r="N828" s="144"/>
      <c r="O828" s="144"/>
      <c r="P828" s="151"/>
      <c r="R828" s="144"/>
      <c r="S828" s="144"/>
      <c r="T828" s="151"/>
      <c r="V828" s="144"/>
      <c r="W828" s="144"/>
      <c r="X828" s="151"/>
      <c r="Y828" s="145"/>
      <c r="Z828" s="144"/>
      <c r="AA828" s="144"/>
      <c r="AB828" s="151"/>
      <c r="AC828" s="145"/>
      <c r="AD828" s="144"/>
      <c r="AE828" s="144"/>
      <c r="AF828" s="151"/>
      <c r="AG828" s="145"/>
      <c r="AH828" s="144"/>
      <c r="AI828" s="144"/>
      <c r="AJ828" s="151"/>
      <c r="AK828" s="145"/>
      <c r="AL828" s="2"/>
      <c r="AM828" s="2"/>
      <c r="AN828" s="2"/>
      <c r="AO828" s="2"/>
    </row>
    <row r="829" spans="1:41" s="176" customFormat="1">
      <c r="A829" s="175"/>
      <c r="B829" s="160"/>
      <c r="C829" s="300"/>
      <c r="D829" s="175"/>
      <c r="F829" s="161"/>
      <c r="G829" s="161"/>
      <c r="H829" s="277"/>
      <c r="J829" s="144"/>
      <c r="K829" s="144"/>
      <c r="L829" s="150"/>
      <c r="N829" s="144"/>
      <c r="O829" s="144"/>
      <c r="P829" s="151"/>
      <c r="R829" s="144"/>
      <c r="S829" s="144"/>
      <c r="T829" s="151"/>
      <c r="V829" s="144"/>
      <c r="W829" s="144"/>
      <c r="X829" s="151"/>
      <c r="Y829" s="145"/>
      <c r="Z829" s="144"/>
      <c r="AA829" s="144"/>
      <c r="AB829" s="151"/>
      <c r="AC829" s="145"/>
      <c r="AD829" s="144"/>
      <c r="AE829" s="144"/>
      <c r="AF829" s="151"/>
      <c r="AG829" s="145"/>
      <c r="AH829" s="144"/>
      <c r="AI829" s="144"/>
      <c r="AJ829" s="151"/>
      <c r="AK829" s="145"/>
      <c r="AL829" s="2"/>
      <c r="AM829" s="2"/>
      <c r="AN829" s="2"/>
      <c r="AO829" s="2"/>
    </row>
    <row r="830" spans="1:41" s="176" customFormat="1">
      <c r="A830" s="175"/>
      <c r="B830" s="160"/>
      <c r="C830" s="300"/>
      <c r="D830" s="175"/>
      <c r="F830" s="161"/>
      <c r="G830" s="161"/>
      <c r="H830" s="277"/>
      <c r="J830" s="144"/>
      <c r="K830" s="144"/>
      <c r="L830" s="150"/>
      <c r="N830" s="144"/>
      <c r="O830" s="144"/>
      <c r="P830" s="151"/>
      <c r="R830" s="144"/>
      <c r="S830" s="144"/>
      <c r="T830" s="151"/>
      <c r="V830" s="144"/>
      <c r="W830" s="144"/>
      <c r="X830" s="151"/>
      <c r="Y830" s="145"/>
      <c r="Z830" s="144"/>
      <c r="AA830" s="144"/>
      <c r="AB830" s="151"/>
      <c r="AC830" s="145"/>
      <c r="AD830" s="144"/>
      <c r="AE830" s="144"/>
      <c r="AF830" s="151"/>
      <c r="AG830" s="145"/>
      <c r="AH830" s="144"/>
      <c r="AI830" s="144"/>
      <c r="AJ830" s="151"/>
      <c r="AK830" s="145"/>
      <c r="AL830" s="2"/>
      <c r="AM830" s="2"/>
      <c r="AN830" s="2"/>
      <c r="AO830" s="2"/>
    </row>
    <row r="831" spans="1:41" s="176" customFormat="1">
      <c r="A831" s="175"/>
      <c r="B831" s="160"/>
      <c r="C831" s="300"/>
      <c r="D831" s="175"/>
      <c r="F831" s="161"/>
      <c r="G831" s="161"/>
      <c r="H831" s="277"/>
      <c r="J831" s="144"/>
      <c r="K831" s="144"/>
      <c r="L831" s="150"/>
      <c r="N831" s="144"/>
      <c r="O831" s="144"/>
      <c r="P831" s="151"/>
      <c r="R831" s="144"/>
      <c r="S831" s="144"/>
      <c r="T831" s="151"/>
      <c r="V831" s="144"/>
      <c r="W831" s="144"/>
      <c r="X831" s="151"/>
      <c r="Y831" s="145"/>
      <c r="Z831" s="144"/>
      <c r="AA831" s="144"/>
      <c r="AB831" s="151"/>
      <c r="AC831" s="145"/>
      <c r="AD831" s="144"/>
      <c r="AE831" s="144"/>
      <c r="AF831" s="151"/>
      <c r="AG831" s="145"/>
      <c r="AH831" s="144"/>
      <c r="AI831" s="144"/>
      <c r="AJ831" s="151"/>
      <c r="AK831" s="145"/>
      <c r="AL831" s="2"/>
      <c r="AM831" s="2"/>
      <c r="AN831" s="2"/>
      <c r="AO831" s="2"/>
    </row>
    <row r="832" spans="1:41" s="176" customFormat="1">
      <c r="A832" s="175"/>
      <c r="B832" s="160"/>
      <c r="C832" s="300"/>
      <c r="D832" s="175"/>
      <c r="F832" s="161"/>
      <c r="G832" s="161"/>
      <c r="H832" s="277"/>
      <c r="J832" s="144"/>
      <c r="K832" s="144"/>
      <c r="L832" s="150"/>
      <c r="N832" s="144"/>
      <c r="O832" s="144"/>
      <c r="P832" s="151"/>
      <c r="R832" s="144"/>
      <c r="S832" s="144"/>
      <c r="T832" s="151"/>
      <c r="V832" s="144"/>
      <c r="W832" s="144"/>
      <c r="X832" s="151"/>
      <c r="Y832" s="145"/>
      <c r="Z832" s="144"/>
      <c r="AA832" s="144"/>
      <c r="AB832" s="151"/>
      <c r="AC832" s="145"/>
      <c r="AD832" s="144"/>
      <c r="AE832" s="144"/>
      <c r="AF832" s="151"/>
      <c r="AG832" s="145"/>
      <c r="AH832" s="144"/>
      <c r="AI832" s="144"/>
      <c r="AJ832" s="151"/>
      <c r="AK832" s="145"/>
      <c r="AL832" s="2"/>
      <c r="AM832" s="2"/>
      <c r="AN832" s="2"/>
      <c r="AO832" s="2"/>
    </row>
    <row r="833" spans="1:41" s="176" customFormat="1">
      <c r="A833" s="175"/>
      <c r="B833" s="160"/>
      <c r="C833" s="300"/>
      <c r="D833" s="175"/>
      <c r="F833" s="161"/>
      <c r="G833" s="161"/>
      <c r="H833" s="277"/>
      <c r="J833" s="144"/>
      <c r="K833" s="144"/>
      <c r="L833" s="150"/>
      <c r="N833" s="144"/>
      <c r="O833" s="144"/>
      <c r="P833" s="151"/>
      <c r="R833" s="144"/>
      <c r="S833" s="144"/>
      <c r="T833" s="151"/>
      <c r="V833" s="144"/>
      <c r="W833" s="144"/>
      <c r="X833" s="151"/>
      <c r="Y833" s="145"/>
      <c r="Z833" s="144"/>
      <c r="AA833" s="144"/>
      <c r="AB833" s="151"/>
      <c r="AC833" s="145"/>
      <c r="AD833" s="144"/>
      <c r="AE833" s="144"/>
      <c r="AF833" s="151"/>
      <c r="AG833" s="145"/>
      <c r="AH833" s="144"/>
      <c r="AI833" s="144"/>
      <c r="AJ833" s="151"/>
      <c r="AK833" s="145"/>
      <c r="AL833" s="2"/>
      <c r="AM833" s="2"/>
      <c r="AN833" s="2"/>
      <c r="AO833" s="2"/>
    </row>
    <row r="834" spans="1:41" s="176" customFormat="1">
      <c r="A834" s="175"/>
      <c r="B834" s="160"/>
      <c r="C834" s="300"/>
      <c r="D834" s="175"/>
      <c r="F834" s="161"/>
      <c r="G834" s="161"/>
      <c r="H834" s="277"/>
      <c r="J834" s="144"/>
      <c r="K834" s="144"/>
      <c r="L834" s="150"/>
      <c r="N834" s="144"/>
      <c r="O834" s="144"/>
      <c r="P834" s="151"/>
      <c r="R834" s="144"/>
      <c r="S834" s="144"/>
      <c r="T834" s="151"/>
      <c r="V834" s="144"/>
      <c r="W834" s="144"/>
      <c r="X834" s="151"/>
      <c r="Y834" s="145"/>
      <c r="Z834" s="144"/>
      <c r="AA834" s="144"/>
      <c r="AB834" s="151"/>
      <c r="AC834" s="145"/>
      <c r="AD834" s="144"/>
      <c r="AE834" s="144"/>
      <c r="AF834" s="151"/>
      <c r="AG834" s="145"/>
      <c r="AH834" s="144"/>
      <c r="AI834" s="144"/>
      <c r="AJ834" s="151"/>
      <c r="AK834" s="145"/>
      <c r="AL834" s="2"/>
      <c r="AM834" s="2"/>
      <c r="AN834" s="2"/>
      <c r="AO834" s="2"/>
    </row>
    <row r="835" spans="1:41" s="176" customFormat="1">
      <c r="A835" s="175"/>
      <c r="B835" s="160"/>
      <c r="C835" s="300"/>
      <c r="D835" s="175"/>
      <c r="F835" s="161"/>
      <c r="G835" s="161"/>
      <c r="H835" s="277"/>
      <c r="J835" s="144"/>
      <c r="K835" s="144"/>
      <c r="L835" s="150"/>
      <c r="N835" s="144"/>
      <c r="O835" s="144"/>
      <c r="P835" s="151"/>
      <c r="R835" s="144"/>
      <c r="S835" s="144"/>
      <c r="T835" s="151"/>
      <c r="V835" s="144"/>
      <c r="W835" s="144"/>
      <c r="X835" s="151"/>
      <c r="Y835" s="145"/>
      <c r="Z835" s="144"/>
      <c r="AA835" s="144"/>
      <c r="AB835" s="151"/>
      <c r="AC835" s="145"/>
      <c r="AD835" s="144"/>
      <c r="AE835" s="144"/>
      <c r="AF835" s="151"/>
      <c r="AG835" s="145"/>
      <c r="AH835" s="144"/>
      <c r="AI835" s="144"/>
      <c r="AJ835" s="151"/>
      <c r="AK835" s="145"/>
      <c r="AL835" s="2"/>
      <c r="AM835" s="2"/>
      <c r="AN835" s="2"/>
      <c r="AO835" s="2"/>
    </row>
    <row r="836" spans="1:41" s="176" customFormat="1">
      <c r="A836" s="175"/>
      <c r="B836" s="160"/>
      <c r="C836" s="300"/>
      <c r="D836" s="175"/>
      <c r="F836" s="161"/>
      <c r="G836" s="161"/>
      <c r="H836" s="277"/>
      <c r="J836" s="144"/>
      <c r="K836" s="144"/>
      <c r="L836" s="150"/>
      <c r="N836" s="144"/>
      <c r="O836" s="144"/>
      <c r="P836" s="151"/>
      <c r="R836" s="144"/>
      <c r="S836" s="144"/>
      <c r="T836" s="151"/>
      <c r="V836" s="144"/>
      <c r="W836" s="144"/>
      <c r="X836" s="151"/>
      <c r="Y836" s="145"/>
      <c r="Z836" s="144"/>
      <c r="AA836" s="144"/>
      <c r="AB836" s="151"/>
      <c r="AC836" s="145"/>
      <c r="AD836" s="144"/>
      <c r="AE836" s="144"/>
      <c r="AF836" s="151"/>
      <c r="AG836" s="145"/>
      <c r="AH836" s="144"/>
      <c r="AI836" s="144"/>
      <c r="AJ836" s="151"/>
      <c r="AK836" s="145"/>
      <c r="AL836" s="2"/>
      <c r="AM836" s="2"/>
      <c r="AN836" s="2"/>
      <c r="AO836" s="2"/>
    </row>
    <row r="837" spans="1:41" s="176" customFormat="1">
      <c r="A837" s="175"/>
      <c r="B837" s="160"/>
      <c r="C837" s="300"/>
      <c r="D837" s="175"/>
      <c r="F837" s="161"/>
      <c r="G837" s="161"/>
      <c r="H837" s="277"/>
      <c r="J837" s="144"/>
      <c r="K837" s="144"/>
      <c r="L837" s="150"/>
      <c r="N837" s="144"/>
      <c r="O837" s="144"/>
      <c r="P837" s="151"/>
      <c r="R837" s="144"/>
      <c r="S837" s="144"/>
      <c r="T837" s="151"/>
      <c r="V837" s="144"/>
      <c r="W837" s="144"/>
      <c r="X837" s="151"/>
      <c r="Y837" s="145"/>
      <c r="Z837" s="144"/>
      <c r="AA837" s="144"/>
      <c r="AB837" s="151"/>
      <c r="AC837" s="145"/>
      <c r="AD837" s="144"/>
      <c r="AE837" s="144"/>
      <c r="AF837" s="151"/>
      <c r="AG837" s="145"/>
      <c r="AH837" s="144"/>
      <c r="AI837" s="144"/>
      <c r="AJ837" s="151"/>
      <c r="AK837" s="145"/>
      <c r="AL837" s="2"/>
      <c r="AM837" s="2"/>
      <c r="AN837" s="2"/>
      <c r="AO837" s="2"/>
    </row>
    <row r="838" spans="1:41" s="176" customFormat="1">
      <c r="A838" s="175"/>
      <c r="B838" s="160"/>
      <c r="C838" s="300"/>
      <c r="D838" s="175"/>
      <c r="F838" s="161"/>
      <c r="G838" s="161"/>
      <c r="H838" s="277"/>
      <c r="J838" s="144"/>
      <c r="K838" s="144"/>
      <c r="L838" s="150"/>
      <c r="N838" s="144"/>
      <c r="O838" s="144"/>
      <c r="P838" s="151"/>
      <c r="R838" s="144"/>
      <c r="S838" s="144"/>
      <c r="T838" s="151"/>
      <c r="V838" s="144"/>
      <c r="W838" s="144"/>
      <c r="X838" s="151"/>
      <c r="Y838" s="145"/>
      <c r="Z838" s="144"/>
      <c r="AA838" s="144"/>
      <c r="AB838" s="151"/>
      <c r="AC838" s="145"/>
      <c r="AD838" s="144"/>
      <c r="AE838" s="144"/>
      <c r="AF838" s="151"/>
      <c r="AG838" s="145"/>
      <c r="AH838" s="144"/>
      <c r="AI838" s="144"/>
      <c r="AJ838" s="151"/>
      <c r="AK838" s="145"/>
      <c r="AL838" s="2"/>
      <c r="AM838" s="2"/>
      <c r="AN838" s="2"/>
      <c r="AO838" s="2"/>
    </row>
    <row r="839" spans="1:41" s="176" customFormat="1">
      <c r="A839" s="175"/>
      <c r="B839" s="160"/>
      <c r="C839" s="300"/>
      <c r="D839" s="175"/>
      <c r="F839" s="161"/>
      <c r="G839" s="161"/>
      <c r="H839" s="277"/>
      <c r="J839" s="144"/>
      <c r="K839" s="144"/>
      <c r="L839" s="150"/>
      <c r="N839" s="144"/>
      <c r="O839" s="144"/>
      <c r="P839" s="151"/>
      <c r="R839" s="144"/>
      <c r="S839" s="144"/>
      <c r="T839" s="151"/>
      <c r="V839" s="144"/>
      <c r="W839" s="144"/>
      <c r="X839" s="151"/>
      <c r="Y839" s="145"/>
      <c r="Z839" s="144"/>
      <c r="AA839" s="144"/>
      <c r="AB839" s="151"/>
      <c r="AC839" s="145"/>
      <c r="AD839" s="144"/>
      <c r="AE839" s="144"/>
      <c r="AF839" s="151"/>
      <c r="AG839" s="145"/>
      <c r="AH839" s="144"/>
      <c r="AI839" s="144"/>
      <c r="AJ839" s="151"/>
      <c r="AK839" s="145"/>
      <c r="AL839" s="2"/>
      <c r="AM839" s="2"/>
      <c r="AN839" s="2"/>
      <c r="AO839" s="2"/>
    </row>
    <row r="840" spans="1:41" s="176" customFormat="1">
      <c r="A840" s="175"/>
      <c r="B840" s="160"/>
      <c r="C840" s="300"/>
      <c r="D840" s="175"/>
      <c r="F840" s="161"/>
      <c r="G840" s="161"/>
      <c r="H840" s="277"/>
      <c r="J840" s="144"/>
      <c r="K840" s="144"/>
      <c r="L840" s="150"/>
      <c r="N840" s="144"/>
      <c r="O840" s="144"/>
      <c r="P840" s="151"/>
      <c r="R840" s="144"/>
      <c r="S840" s="144"/>
      <c r="T840" s="151"/>
      <c r="V840" s="144"/>
      <c r="W840" s="144"/>
      <c r="X840" s="151"/>
      <c r="Y840" s="145"/>
      <c r="Z840" s="144"/>
      <c r="AA840" s="144"/>
      <c r="AB840" s="151"/>
      <c r="AC840" s="145"/>
      <c r="AD840" s="144"/>
      <c r="AE840" s="144"/>
      <c r="AF840" s="151"/>
      <c r="AG840" s="145"/>
      <c r="AH840" s="144"/>
      <c r="AI840" s="144"/>
      <c r="AJ840" s="151"/>
      <c r="AK840" s="145"/>
      <c r="AL840" s="2"/>
      <c r="AM840" s="2"/>
      <c r="AN840" s="2"/>
      <c r="AO840" s="2"/>
    </row>
    <row r="841" spans="1:41" s="176" customFormat="1">
      <c r="A841" s="175"/>
      <c r="B841" s="160"/>
      <c r="C841" s="300"/>
      <c r="D841" s="175"/>
      <c r="F841" s="161"/>
      <c r="G841" s="161"/>
      <c r="H841" s="277"/>
      <c r="J841" s="144"/>
      <c r="K841" s="144"/>
      <c r="L841" s="150"/>
      <c r="N841" s="144"/>
      <c r="O841" s="144"/>
      <c r="P841" s="151"/>
      <c r="R841" s="144"/>
      <c r="S841" s="144"/>
      <c r="T841" s="151"/>
      <c r="V841" s="144"/>
      <c r="W841" s="144"/>
      <c r="X841" s="151"/>
      <c r="Y841" s="145"/>
      <c r="Z841" s="144"/>
      <c r="AA841" s="144"/>
      <c r="AB841" s="151"/>
      <c r="AC841" s="145"/>
      <c r="AD841" s="144"/>
      <c r="AE841" s="144"/>
      <c r="AF841" s="151"/>
      <c r="AG841" s="145"/>
      <c r="AH841" s="144"/>
      <c r="AI841" s="144"/>
      <c r="AJ841" s="151"/>
      <c r="AK841" s="145"/>
      <c r="AL841" s="2"/>
      <c r="AM841" s="2"/>
      <c r="AN841" s="2"/>
      <c r="AO841" s="2"/>
    </row>
    <row r="842" spans="1:41" s="176" customFormat="1">
      <c r="A842" s="175"/>
      <c r="B842" s="160"/>
      <c r="C842" s="300"/>
      <c r="D842" s="175"/>
      <c r="F842" s="161"/>
      <c r="G842" s="161"/>
      <c r="H842" s="277"/>
      <c r="J842" s="144"/>
      <c r="K842" s="144"/>
      <c r="L842" s="150"/>
      <c r="N842" s="144"/>
      <c r="O842" s="144"/>
      <c r="P842" s="151"/>
      <c r="R842" s="144"/>
      <c r="S842" s="144"/>
      <c r="T842" s="151"/>
      <c r="V842" s="144"/>
      <c r="W842" s="144"/>
      <c r="X842" s="151"/>
      <c r="Y842" s="145"/>
      <c r="Z842" s="144"/>
      <c r="AA842" s="144"/>
      <c r="AB842" s="151"/>
      <c r="AC842" s="145"/>
      <c r="AD842" s="144"/>
      <c r="AE842" s="144"/>
      <c r="AF842" s="151"/>
      <c r="AG842" s="145"/>
      <c r="AH842" s="144"/>
      <c r="AI842" s="144"/>
      <c r="AJ842" s="151"/>
      <c r="AK842" s="145"/>
      <c r="AL842" s="2"/>
      <c r="AM842" s="2"/>
      <c r="AN842" s="2"/>
      <c r="AO842" s="2"/>
    </row>
    <row r="843" spans="1:41" s="176" customFormat="1">
      <c r="A843" s="175"/>
      <c r="B843" s="160"/>
      <c r="C843" s="300"/>
      <c r="D843" s="175"/>
      <c r="F843" s="161"/>
      <c r="G843" s="161"/>
      <c r="H843" s="277"/>
      <c r="J843" s="144"/>
      <c r="K843" s="144"/>
      <c r="L843" s="150"/>
      <c r="N843" s="144"/>
      <c r="O843" s="144"/>
      <c r="P843" s="151"/>
      <c r="R843" s="144"/>
      <c r="S843" s="144"/>
      <c r="T843" s="151"/>
      <c r="V843" s="144"/>
      <c r="W843" s="144"/>
      <c r="X843" s="151"/>
      <c r="Y843" s="145"/>
      <c r="Z843" s="144"/>
      <c r="AA843" s="144"/>
      <c r="AB843" s="151"/>
      <c r="AC843" s="145"/>
      <c r="AD843" s="144"/>
      <c r="AE843" s="144"/>
      <c r="AF843" s="151"/>
      <c r="AG843" s="145"/>
      <c r="AH843" s="144"/>
      <c r="AI843" s="144"/>
      <c r="AJ843" s="151"/>
      <c r="AK843" s="145"/>
      <c r="AL843" s="2"/>
      <c r="AM843" s="2"/>
      <c r="AN843" s="2"/>
      <c r="AO843" s="2"/>
    </row>
    <row r="844" spans="1:41" s="176" customFormat="1">
      <c r="A844" s="175"/>
      <c r="B844" s="160"/>
      <c r="C844" s="300"/>
      <c r="D844" s="175"/>
      <c r="F844" s="161"/>
      <c r="G844" s="161"/>
      <c r="H844" s="277"/>
      <c r="J844" s="144"/>
      <c r="K844" s="144"/>
      <c r="L844" s="150"/>
      <c r="N844" s="144"/>
      <c r="O844" s="144"/>
      <c r="P844" s="151"/>
      <c r="R844" s="144"/>
      <c r="S844" s="144"/>
      <c r="T844" s="151"/>
      <c r="V844" s="144"/>
      <c r="W844" s="144"/>
      <c r="X844" s="151"/>
      <c r="Y844" s="145"/>
      <c r="Z844" s="144"/>
      <c r="AA844" s="144"/>
      <c r="AB844" s="151"/>
      <c r="AC844" s="145"/>
      <c r="AD844" s="144"/>
      <c r="AE844" s="144"/>
      <c r="AF844" s="151"/>
      <c r="AG844" s="145"/>
      <c r="AH844" s="144"/>
      <c r="AI844" s="144"/>
      <c r="AJ844" s="151"/>
      <c r="AK844" s="145"/>
      <c r="AL844" s="2"/>
      <c r="AM844" s="2"/>
      <c r="AN844" s="2"/>
      <c r="AO844" s="2"/>
    </row>
    <row r="845" spans="1:41" s="176" customFormat="1">
      <c r="A845" s="175"/>
      <c r="B845" s="160"/>
      <c r="C845" s="300"/>
      <c r="D845" s="175"/>
      <c r="F845" s="161"/>
      <c r="G845" s="161"/>
      <c r="H845" s="277"/>
      <c r="J845" s="144"/>
      <c r="K845" s="144"/>
      <c r="L845" s="150"/>
      <c r="N845" s="144"/>
      <c r="O845" s="144"/>
      <c r="P845" s="151"/>
      <c r="R845" s="144"/>
      <c r="S845" s="144"/>
      <c r="T845" s="151"/>
      <c r="V845" s="144"/>
      <c r="W845" s="144"/>
      <c r="X845" s="151"/>
      <c r="Y845" s="145"/>
      <c r="Z845" s="144"/>
      <c r="AA845" s="144"/>
      <c r="AB845" s="151"/>
      <c r="AC845" s="145"/>
      <c r="AD845" s="144"/>
      <c r="AE845" s="144"/>
      <c r="AF845" s="151"/>
      <c r="AG845" s="145"/>
      <c r="AH845" s="144"/>
      <c r="AI845" s="144"/>
      <c r="AJ845" s="151"/>
      <c r="AK845" s="145"/>
      <c r="AL845" s="2"/>
      <c r="AM845" s="2"/>
      <c r="AN845" s="2"/>
      <c r="AO845" s="2"/>
    </row>
    <row r="846" spans="1:41" s="176" customFormat="1">
      <c r="A846" s="175"/>
      <c r="B846" s="160"/>
      <c r="C846" s="300"/>
      <c r="D846" s="175"/>
      <c r="F846" s="161"/>
      <c r="G846" s="161"/>
      <c r="H846" s="277"/>
      <c r="J846" s="144"/>
      <c r="K846" s="144"/>
      <c r="L846" s="150"/>
      <c r="N846" s="144"/>
      <c r="O846" s="144"/>
      <c r="P846" s="151"/>
      <c r="R846" s="144"/>
      <c r="S846" s="144"/>
      <c r="T846" s="151"/>
      <c r="V846" s="144"/>
      <c r="W846" s="144"/>
      <c r="X846" s="151"/>
      <c r="Y846" s="145"/>
      <c r="Z846" s="144"/>
      <c r="AA846" s="144"/>
      <c r="AB846" s="151"/>
      <c r="AC846" s="145"/>
      <c r="AD846" s="144"/>
      <c r="AE846" s="144"/>
      <c r="AF846" s="151"/>
      <c r="AG846" s="145"/>
      <c r="AH846" s="144"/>
      <c r="AI846" s="144"/>
      <c r="AJ846" s="151"/>
      <c r="AK846" s="145"/>
      <c r="AL846" s="2"/>
      <c r="AM846" s="2"/>
      <c r="AN846" s="2"/>
      <c r="AO846" s="2"/>
    </row>
    <row r="847" spans="1:41" s="176" customFormat="1">
      <c r="A847" s="175"/>
      <c r="B847" s="160"/>
      <c r="C847" s="300"/>
      <c r="D847" s="175"/>
      <c r="F847" s="161"/>
      <c r="G847" s="161"/>
      <c r="H847" s="277"/>
      <c r="J847" s="144"/>
      <c r="K847" s="144"/>
      <c r="L847" s="150"/>
      <c r="N847" s="144"/>
      <c r="O847" s="144"/>
      <c r="P847" s="151"/>
      <c r="R847" s="144"/>
      <c r="S847" s="144"/>
      <c r="T847" s="151"/>
      <c r="V847" s="144"/>
      <c r="W847" s="144"/>
      <c r="X847" s="151"/>
      <c r="Y847" s="145"/>
      <c r="Z847" s="144"/>
      <c r="AA847" s="144"/>
      <c r="AB847" s="151"/>
      <c r="AC847" s="145"/>
      <c r="AD847" s="144"/>
      <c r="AE847" s="144"/>
      <c r="AF847" s="151"/>
      <c r="AG847" s="145"/>
      <c r="AH847" s="144"/>
      <c r="AI847" s="144"/>
      <c r="AJ847" s="151"/>
      <c r="AK847" s="145"/>
      <c r="AL847" s="2"/>
      <c r="AM847" s="2"/>
      <c r="AN847" s="2"/>
      <c r="AO847" s="2"/>
    </row>
    <row r="848" spans="1:41" s="176" customFormat="1">
      <c r="A848" s="175"/>
      <c r="B848" s="160"/>
      <c r="C848" s="300"/>
      <c r="D848" s="175"/>
      <c r="F848" s="161"/>
      <c r="G848" s="161"/>
      <c r="H848" s="277"/>
      <c r="J848" s="144"/>
      <c r="K848" s="144"/>
      <c r="L848" s="150"/>
      <c r="N848" s="144"/>
      <c r="O848" s="144"/>
      <c r="P848" s="151"/>
      <c r="R848" s="144"/>
      <c r="S848" s="144"/>
      <c r="T848" s="151"/>
      <c r="V848" s="144"/>
      <c r="W848" s="144"/>
      <c r="X848" s="151"/>
      <c r="Y848" s="145"/>
      <c r="Z848" s="144"/>
      <c r="AA848" s="144"/>
      <c r="AB848" s="151"/>
      <c r="AC848" s="145"/>
      <c r="AD848" s="144"/>
      <c r="AE848" s="144"/>
      <c r="AF848" s="151"/>
      <c r="AG848" s="145"/>
      <c r="AH848" s="144"/>
      <c r="AI848" s="144"/>
      <c r="AJ848" s="151"/>
      <c r="AK848" s="145"/>
      <c r="AL848" s="2"/>
      <c r="AM848" s="2"/>
      <c r="AN848" s="2"/>
      <c r="AO848" s="2"/>
    </row>
    <row r="849" spans="1:41" s="176" customFormat="1">
      <c r="A849" s="175"/>
      <c r="B849" s="160"/>
      <c r="C849" s="300"/>
      <c r="D849" s="175"/>
      <c r="F849" s="161"/>
      <c r="G849" s="161"/>
      <c r="H849" s="277"/>
      <c r="J849" s="144"/>
      <c r="K849" s="144"/>
      <c r="L849" s="150"/>
      <c r="N849" s="144"/>
      <c r="O849" s="144"/>
      <c r="P849" s="151"/>
      <c r="R849" s="144"/>
      <c r="S849" s="144"/>
      <c r="T849" s="151"/>
      <c r="V849" s="144"/>
      <c r="W849" s="144"/>
      <c r="X849" s="151"/>
      <c r="Y849" s="145"/>
      <c r="Z849" s="144"/>
      <c r="AA849" s="144"/>
      <c r="AB849" s="151"/>
      <c r="AC849" s="145"/>
      <c r="AD849" s="144"/>
      <c r="AE849" s="144"/>
      <c r="AF849" s="151"/>
      <c r="AG849" s="145"/>
      <c r="AH849" s="144"/>
      <c r="AI849" s="144"/>
      <c r="AJ849" s="151"/>
      <c r="AK849" s="145"/>
      <c r="AL849" s="2"/>
      <c r="AM849" s="2"/>
      <c r="AN849" s="2"/>
      <c r="AO849" s="2"/>
    </row>
    <row r="850" spans="1:41" s="176" customFormat="1">
      <c r="A850" s="175"/>
      <c r="B850" s="160"/>
      <c r="C850" s="300"/>
      <c r="D850" s="175"/>
      <c r="F850" s="161"/>
      <c r="G850" s="161"/>
      <c r="H850" s="277"/>
      <c r="J850" s="144"/>
      <c r="K850" s="144"/>
      <c r="L850" s="150"/>
      <c r="N850" s="144"/>
      <c r="O850" s="144"/>
      <c r="P850" s="151"/>
      <c r="R850" s="144"/>
      <c r="S850" s="144"/>
      <c r="T850" s="151"/>
      <c r="V850" s="144"/>
      <c r="W850" s="144"/>
      <c r="X850" s="151"/>
      <c r="Y850" s="145"/>
      <c r="Z850" s="144"/>
      <c r="AA850" s="144"/>
      <c r="AB850" s="151"/>
      <c r="AC850" s="145"/>
      <c r="AD850" s="144"/>
      <c r="AE850" s="144"/>
      <c r="AF850" s="151"/>
      <c r="AG850" s="145"/>
      <c r="AH850" s="144"/>
      <c r="AI850" s="144"/>
      <c r="AJ850" s="151"/>
      <c r="AK850" s="145"/>
      <c r="AL850" s="2"/>
      <c r="AM850" s="2"/>
      <c r="AN850" s="2"/>
      <c r="AO850" s="2"/>
    </row>
    <row r="851" spans="1:41" s="176" customFormat="1">
      <c r="A851" s="175"/>
      <c r="B851" s="160"/>
      <c r="C851" s="300"/>
      <c r="D851" s="175"/>
      <c r="F851" s="161"/>
      <c r="G851" s="161"/>
      <c r="H851" s="277"/>
      <c r="J851" s="144"/>
      <c r="K851" s="144"/>
      <c r="L851" s="150"/>
      <c r="N851" s="144"/>
      <c r="O851" s="144"/>
      <c r="P851" s="151"/>
      <c r="R851" s="144"/>
      <c r="S851" s="144"/>
      <c r="T851" s="151"/>
      <c r="V851" s="144"/>
      <c r="W851" s="144"/>
      <c r="X851" s="151"/>
      <c r="Y851" s="145"/>
      <c r="Z851" s="144"/>
      <c r="AA851" s="144"/>
      <c r="AB851" s="151"/>
      <c r="AC851" s="145"/>
      <c r="AD851" s="144"/>
      <c r="AE851" s="144"/>
      <c r="AF851" s="151"/>
      <c r="AG851" s="145"/>
      <c r="AH851" s="144"/>
      <c r="AI851" s="144"/>
      <c r="AJ851" s="151"/>
      <c r="AK851" s="145"/>
      <c r="AL851" s="2"/>
      <c r="AM851" s="2"/>
      <c r="AN851" s="2"/>
      <c r="AO851" s="2"/>
    </row>
    <row r="852" spans="1:41" s="176" customFormat="1">
      <c r="A852" s="175"/>
      <c r="B852" s="160"/>
      <c r="C852" s="300"/>
      <c r="D852" s="175"/>
      <c r="F852" s="161"/>
      <c r="G852" s="161"/>
      <c r="H852" s="277"/>
      <c r="J852" s="144"/>
      <c r="K852" s="144"/>
      <c r="L852" s="150"/>
      <c r="N852" s="144"/>
      <c r="O852" s="144"/>
      <c r="P852" s="151"/>
      <c r="R852" s="144"/>
      <c r="S852" s="144"/>
      <c r="T852" s="151"/>
      <c r="V852" s="144"/>
      <c r="W852" s="144"/>
      <c r="X852" s="151"/>
      <c r="Y852" s="145"/>
      <c r="Z852" s="144"/>
      <c r="AA852" s="144"/>
      <c r="AB852" s="151"/>
      <c r="AC852" s="145"/>
      <c r="AD852" s="144"/>
      <c r="AE852" s="144"/>
      <c r="AF852" s="151"/>
      <c r="AG852" s="145"/>
      <c r="AH852" s="144"/>
      <c r="AI852" s="144"/>
      <c r="AJ852" s="151"/>
      <c r="AK852" s="145"/>
      <c r="AL852" s="2"/>
      <c r="AM852" s="2"/>
      <c r="AN852" s="2"/>
      <c r="AO852" s="2"/>
    </row>
  </sheetData>
  <sheetProtection algorithmName="SHA-512" hashValue="+H7Kh95NA0dTS4vUeXvr4Vm10t/s+0OYt+f4tcTsavZn13GoJKrLgIix72GOhibtRUFayZ7n8gsYqrQNbCYR8g==" saltValue="VylK9N1ZztkkRRaH8pU4hQ==" spinCount="100000" sheet="1" objects="1" scenarios="1"/>
  <autoFilter ref="A7:AL72" xr:uid="{00000000-0009-0000-0000-00000D000000}"/>
  <conditionalFormatting sqref="F11:Y11 F7:Y9 F17:Y33 V34 R34 N34 J34 F34 F40 J40 N40 R40 V40 F37 J37 N37 R37 V37 V59:V63 R59:R63 N59:N63 J59:J63 F59:F63 F43:F44 F67 J43:J44 J67 N43:N44 N67 R43:R44 R67 V43:V44 V67">
    <cfRule type="expression" dxfId="818" priority="151">
      <formula>"SIN DILIGENCIAR"</formula>
    </cfRule>
  </conditionalFormatting>
  <conditionalFormatting sqref="F13:Y13">
    <cfRule type="expression" dxfId="817" priority="130">
      <formula>"SIN DILIGENCIAR"</formula>
    </cfRule>
  </conditionalFormatting>
  <conditionalFormatting sqref="F12:Y12">
    <cfRule type="expression" dxfId="816" priority="129">
      <formula>"SIN DILIGENCIAR"</formula>
    </cfRule>
  </conditionalFormatting>
  <conditionalFormatting sqref="F10:Y10">
    <cfRule type="expression" dxfId="815" priority="128">
      <formula>"SIN DILIGENCIAR"</formula>
    </cfRule>
  </conditionalFormatting>
  <conditionalFormatting sqref="V71 R71 N71 J71 F71">
    <cfRule type="expression" dxfId="814" priority="126">
      <formula>"SIN DILIGENCIAR"</formula>
    </cfRule>
  </conditionalFormatting>
  <conditionalFormatting sqref="V72 R72 N72 J72 F72">
    <cfRule type="expression" dxfId="813" priority="125">
      <formula>"SIN DILIGENCIAR"</formula>
    </cfRule>
  </conditionalFormatting>
  <conditionalFormatting sqref="F41:F42 J41:J42 N41:N42 R41:R42 V41:V42">
    <cfRule type="expression" dxfId="812" priority="97">
      <formula>"SIN DILIGENCIAR"</formula>
    </cfRule>
  </conditionalFormatting>
  <conditionalFormatting sqref="F38:F39 J38:J39 N38:N39 R38:R39 V38:V39">
    <cfRule type="expression" dxfId="811" priority="96">
      <formula>"SIN DILIGENCIAR"</formula>
    </cfRule>
  </conditionalFormatting>
  <conditionalFormatting sqref="F35:F36 J35:J36 N35:N36 R35:R36 V35:V36">
    <cfRule type="expression" dxfId="810" priority="95">
      <formula>"SIN DILIGENCIAR"</formula>
    </cfRule>
  </conditionalFormatting>
  <conditionalFormatting sqref="F68:F70 J68:J70 N68:N70 R68:R70 V68:V70">
    <cfRule type="expression" dxfId="809" priority="94">
      <formula>"SIN DILIGENCIAR"</formula>
    </cfRule>
  </conditionalFormatting>
  <conditionalFormatting sqref="F65 J65 N65 R65 V65">
    <cfRule type="expression" dxfId="808" priority="84">
      <formula>"SIN DILIGENCIAR"</formula>
    </cfRule>
  </conditionalFormatting>
  <conditionalFormatting sqref="F66 J66 N66 R66 V66">
    <cfRule type="expression" dxfId="807" priority="83">
      <formula>"SIN DILIGENCIAR"</formula>
    </cfRule>
  </conditionalFormatting>
  <conditionalFormatting sqref="F58 J58 N58 R58 V58">
    <cfRule type="expression" dxfId="806" priority="82">
      <formula>"SIN DILIGENCIAR"</formula>
    </cfRule>
  </conditionalFormatting>
  <conditionalFormatting sqref="F64 J64 N64 R64 V64">
    <cfRule type="expression" dxfId="805" priority="81">
      <formula>"SIN DILIGENCIAR"</formula>
    </cfRule>
  </conditionalFormatting>
  <conditionalFormatting sqref="F15:F16 J15:J16 N15:N16 R15:R16 V15:V16">
    <cfRule type="expression" dxfId="804" priority="78">
      <formula>"SIN DILIGENCIAR"</formula>
    </cfRule>
  </conditionalFormatting>
  <conditionalFormatting sqref="F45:F48 J45:J48 N45:N48 R45:R48 V45:V48">
    <cfRule type="expression" dxfId="803" priority="77">
      <formula>"SIN DILIGENCIAR"</formula>
    </cfRule>
  </conditionalFormatting>
  <conditionalFormatting sqref="V49 R49 N49 J49 F49">
    <cfRule type="expression" dxfId="802" priority="76">
      <formula>"SIN DILIGENCIAR"</formula>
    </cfRule>
  </conditionalFormatting>
  <conditionalFormatting sqref="V50 R50 N50 J50 F50">
    <cfRule type="expression" dxfId="801" priority="75">
      <formula>"SIN DILIGENCIAR"</formula>
    </cfRule>
  </conditionalFormatting>
  <conditionalFormatting sqref="F54:F56 J54:J56 N54:N56 R54:R56 V54:V56 F52 J52 N52 R52 V52">
    <cfRule type="expression" dxfId="800" priority="74">
      <formula>"SIN DILIGENCIAR"</formula>
    </cfRule>
  </conditionalFormatting>
  <conditionalFormatting sqref="V53 R53 N53 J53 F53">
    <cfRule type="expression" dxfId="799" priority="73">
      <formula>"SIN DILIGENCIAR"</formula>
    </cfRule>
  </conditionalFormatting>
  <conditionalFormatting sqref="V57 R57 N57 J57 F57">
    <cfRule type="expression" dxfId="798" priority="72">
      <formula>"SIN DILIGENCIAR"</formula>
    </cfRule>
  </conditionalFormatting>
  <conditionalFormatting sqref="V14 R14 N14 J14 F14">
    <cfRule type="expression" dxfId="797" priority="71">
      <formula>"SIN DILIGENCIAR"</formula>
    </cfRule>
  </conditionalFormatting>
  <conditionalFormatting sqref="F51 J51 N51 R51 V51">
    <cfRule type="expression" dxfId="796" priority="70">
      <formula>"SIN DILIGENCIAR"</formula>
    </cfRule>
  </conditionalFormatting>
  <conditionalFormatting sqref="Z11:AC11 Z7:AC9 Z17:AC33 Z34 Z40 Z37 Z59:Z63 Z43:Z44 Z67">
    <cfRule type="expression" dxfId="795" priority="69">
      <formula>"SIN DILIGENCIAR"</formula>
    </cfRule>
  </conditionalFormatting>
  <conditionalFormatting sqref="Z13:AC13">
    <cfRule type="expression" dxfId="794" priority="68">
      <formula>"SIN DILIGENCIAR"</formula>
    </cfRule>
  </conditionalFormatting>
  <conditionalFormatting sqref="Z12:AC12">
    <cfRule type="expression" dxfId="793" priority="67">
      <formula>"SIN DILIGENCIAR"</formula>
    </cfRule>
  </conditionalFormatting>
  <conditionalFormatting sqref="Z10:AC10">
    <cfRule type="expression" dxfId="792" priority="66">
      <formula>"SIN DILIGENCIAR"</formula>
    </cfRule>
  </conditionalFormatting>
  <conditionalFormatting sqref="Z71">
    <cfRule type="expression" dxfId="791" priority="65">
      <formula>"SIN DILIGENCIAR"</formula>
    </cfRule>
  </conditionalFormatting>
  <conditionalFormatting sqref="Z72">
    <cfRule type="expression" dxfId="790" priority="64">
      <formula>"SIN DILIGENCIAR"</formula>
    </cfRule>
  </conditionalFormatting>
  <conditionalFormatting sqref="Z41:Z42">
    <cfRule type="expression" dxfId="789" priority="63">
      <formula>"SIN DILIGENCIAR"</formula>
    </cfRule>
  </conditionalFormatting>
  <conditionalFormatting sqref="Z38:Z39">
    <cfRule type="expression" dxfId="788" priority="62">
      <formula>"SIN DILIGENCIAR"</formula>
    </cfRule>
  </conditionalFormatting>
  <conditionalFormatting sqref="Z35:Z36">
    <cfRule type="expression" dxfId="787" priority="61">
      <formula>"SIN DILIGENCIAR"</formula>
    </cfRule>
  </conditionalFormatting>
  <conditionalFormatting sqref="Z68:Z70">
    <cfRule type="expression" dxfId="786" priority="60">
      <formula>"SIN DILIGENCIAR"</formula>
    </cfRule>
  </conditionalFormatting>
  <conditionalFormatting sqref="Z65">
    <cfRule type="expression" dxfId="785" priority="59">
      <formula>"SIN DILIGENCIAR"</formula>
    </cfRule>
  </conditionalFormatting>
  <conditionalFormatting sqref="Z66">
    <cfRule type="expression" dxfId="784" priority="58">
      <formula>"SIN DILIGENCIAR"</formula>
    </cfRule>
  </conditionalFormatting>
  <conditionalFormatting sqref="Z58">
    <cfRule type="expression" dxfId="783" priority="57">
      <formula>"SIN DILIGENCIAR"</formula>
    </cfRule>
  </conditionalFormatting>
  <conditionalFormatting sqref="Z64">
    <cfRule type="expression" dxfId="782" priority="56">
      <formula>"SIN DILIGENCIAR"</formula>
    </cfRule>
  </conditionalFormatting>
  <conditionalFormatting sqref="Z15:Z16">
    <cfRule type="expression" dxfId="781" priority="55">
      <formula>"SIN DILIGENCIAR"</formula>
    </cfRule>
  </conditionalFormatting>
  <conditionalFormatting sqref="Z45:Z48">
    <cfRule type="expression" dxfId="780" priority="54">
      <formula>"SIN DILIGENCIAR"</formula>
    </cfRule>
  </conditionalFormatting>
  <conditionalFormatting sqref="Z49">
    <cfRule type="expression" dxfId="779" priority="53">
      <formula>"SIN DILIGENCIAR"</formula>
    </cfRule>
  </conditionalFormatting>
  <conditionalFormatting sqref="Z50">
    <cfRule type="expression" dxfId="778" priority="52">
      <formula>"SIN DILIGENCIAR"</formula>
    </cfRule>
  </conditionalFormatting>
  <conditionalFormatting sqref="Z54:Z56 Z52">
    <cfRule type="expression" dxfId="777" priority="51">
      <formula>"SIN DILIGENCIAR"</formula>
    </cfRule>
  </conditionalFormatting>
  <conditionalFormatting sqref="Z53">
    <cfRule type="expression" dxfId="776" priority="50">
      <formula>"SIN DILIGENCIAR"</formula>
    </cfRule>
  </conditionalFormatting>
  <conditionalFormatting sqref="Z57">
    <cfRule type="expression" dxfId="775" priority="49">
      <formula>"SIN DILIGENCIAR"</formula>
    </cfRule>
  </conditionalFormatting>
  <conditionalFormatting sqref="Z14">
    <cfRule type="expression" dxfId="774" priority="48">
      <formula>"SIN DILIGENCIAR"</formula>
    </cfRule>
  </conditionalFormatting>
  <conditionalFormatting sqref="Z51">
    <cfRule type="expression" dxfId="773" priority="47">
      <formula>"SIN DILIGENCIAR"</formula>
    </cfRule>
  </conditionalFormatting>
  <conditionalFormatting sqref="AD11:AG11 AD7:AG9 AD17:AG33 AD34 AD40 AD37 AD59:AD63 AD43:AD44 AD67">
    <cfRule type="expression" dxfId="772" priority="46">
      <formula>"SIN DILIGENCIAR"</formula>
    </cfRule>
  </conditionalFormatting>
  <conditionalFormatting sqref="AD13:AG13">
    <cfRule type="expression" dxfId="771" priority="45">
      <formula>"SIN DILIGENCIAR"</formula>
    </cfRule>
  </conditionalFormatting>
  <conditionalFormatting sqref="AD12:AG12">
    <cfRule type="expression" dxfId="770" priority="44">
      <formula>"SIN DILIGENCIAR"</formula>
    </cfRule>
  </conditionalFormatting>
  <conditionalFormatting sqref="AD10:AG10">
    <cfRule type="expression" dxfId="769" priority="43">
      <formula>"SIN DILIGENCIAR"</formula>
    </cfRule>
  </conditionalFormatting>
  <conditionalFormatting sqref="AD71">
    <cfRule type="expression" dxfId="768" priority="42">
      <formula>"SIN DILIGENCIAR"</formula>
    </cfRule>
  </conditionalFormatting>
  <conditionalFormatting sqref="AD72">
    <cfRule type="expression" dxfId="767" priority="41">
      <formula>"SIN DILIGENCIAR"</formula>
    </cfRule>
  </conditionalFormatting>
  <conditionalFormatting sqref="AD41:AD42">
    <cfRule type="expression" dxfId="766" priority="40">
      <formula>"SIN DILIGENCIAR"</formula>
    </cfRule>
  </conditionalFormatting>
  <conditionalFormatting sqref="AD38:AD39">
    <cfRule type="expression" dxfId="765" priority="39">
      <formula>"SIN DILIGENCIAR"</formula>
    </cfRule>
  </conditionalFormatting>
  <conditionalFormatting sqref="AD35:AD36">
    <cfRule type="expression" dxfId="764" priority="38">
      <formula>"SIN DILIGENCIAR"</formula>
    </cfRule>
  </conditionalFormatting>
  <conditionalFormatting sqref="AD68:AD70">
    <cfRule type="expression" dxfId="763" priority="37">
      <formula>"SIN DILIGENCIAR"</formula>
    </cfRule>
  </conditionalFormatting>
  <conditionalFormatting sqref="AD65">
    <cfRule type="expression" dxfId="762" priority="36">
      <formula>"SIN DILIGENCIAR"</formula>
    </cfRule>
  </conditionalFormatting>
  <conditionalFormatting sqref="AD66">
    <cfRule type="expression" dxfId="761" priority="35">
      <formula>"SIN DILIGENCIAR"</formula>
    </cfRule>
  </conditionalFormatting>
  <conditionalFormatting sqref="AD58">
    <cfRule type="expression" dxfId="760" priority="34">
      <formula>"SIN DILIGENCIAR"</formula>
    </cfRule>
  </conditionalFormatting>
  <conditionalFormatting sqref="AD64">
    <cfRule type="expression" dxfId="759" priority="33">
      <formula>"SIN DILIGENCIAR"</formula>
    </cfRule>
  </conditionalFormatting>
  <conditionalFormatting sqref="AD15:AD16">
    <cfRule type="expression" dxfId="758" priority="32">
      <formula>"SIN DILIGENCIAR"</formula>
    </cfRule>
  </conditionalFormatting>
  <conditionalFormatting sqref="AD45:AD48">
    <cfRule type="expression" dxfId="757" priority="31">
      <formula>"SIN DILIGENCIAR"</formula>
    </cfRule>
  </conditionalFormatting>
  <conditionalFormatting sqref="AD49">
    <cfRule type="expression" dxfId="756" priority="30">
      <formula>"SIN DILIGENCIAR"</formula>
    </cfRule>
  </conditionalFormatting>
  <conditionalFormatting sqref="AD50">
    <cfRule type="expression" dxfId="755" priority="29">
      <formula>"SIN DILIGENCIAR"</formula>
    </cfRule>
  </conditionalFormatting>
  <conditionalFormatting sqref="AD54:AD56 AD52">
    <cfRule type="expression" dxfId="754" priority="28">
      <formula>"SIN DILIGENCIAR"</formula>
    </cfRule>
  </conditionalFormatting>
  <conditionalFormatting sqref="AD53">
    <cfRule type="expression" dxfId="753" priority="27">
      <formula>"SIN DILIGENCIAR"</formula>
    </cfRule>
  </conditionalFormatting>
  <conditionalFormatting sqref="AD57">
    <cfRule type="expression" dxfId="752" priority="26">
      <formula>"SIN DILIGENCIAR"</formula>
    </cfRule>
  </conditionalFormatting>
  <conditionalFormatting sqref="AD14">
    <cfRule type="expression" dxfId="751" priority="25">
      <formula>"SIN DILIGENCIAR"</formula>
    </cfRule>
  </conditionalFormatting>
  <conditionalFormatting sqref="AD51">
    <cfRule type="expression" dxfId="750" priority="24">
      <formula>"SIN DILIGENCIAR"</formula>
    </cfRule>
  </conditionalFormatting>
  <conditionalFormatting sqref="AH11:AK11 AH7:AK9 AH17:AK33 AH34 AH40 AH37 AH59:AH63 AH43:AH44 AH67">
    <cfRule type="expression" dxfId="749" priority="23">
      <formula>"SIN DILIGENCIAR"</formula>
    </cfRule>
  </conditionalFormatting>
  <conditionalFormatting sqref="AH13:AK13">
    <cfRule type="expression" dxfId="748" priority="22">
      <formula>"SIN DILIGENCIAR"</formula>
    </cfRule>
  </conditionalFormatting>
  <conditionalFormatting sqref="AH12:AK12">
    <cfRule type="expression" dxfId="747" priority="21">
      <formula>"SIN DILIGENCIAR"</formula>
    </cfRule>
  </conditionalFormatting>
  <conditionalFormatting sqref="AH10:AK10">
    <cfRule type="expression" dxfId="746" priority="20">
      <formula>"SIN DILIGENCIAR"</formula>
    </cfRule>
  </conditionalFormatting>
  <conditionalFormatting sqref="AH71">
    <cfRule type="expression" dxfId="745" priority="19">
      <formula>"SIN DILIGENCIAR"</formula>
    </cfRule>
  </conditionalFormatting>
  <conditionalFormatting sqref="AH72">
    <cfRule type="expression" dxfId="744" priority="18">
      <formula>"SIN DILIGENCIAR"</formula>
    </cfRule>
  </conditionalFormatting>
  <conditionalFormatting sqref="AH41:AH42">
    <cfRule type="expression" dxfId="743" priority="17">
      <formula>"SIN DILIGENCIAR"</formula>
    </cfRule>
  </conditionalFormatting>
  <conditionalFormatting sqref="AH38:AH39">
    <cfRule type="expression" dxfId="742" priority="16">
      <formula>"SIN DILIGENCIAR"</formula>
    </cfRule>
  </conditionalFormatting>
  <conditionalFormatting sqref="AH35:AH36">
    <cfRule type="expression" dxfId="741" priority="15">
      <formula>"SIN DILIGENCIAR"</formula>
    </cfRule>
  </conditionalFormatting>
  <conditionalFormatting sqref="AH68:AH70">
    <cfRule type="expression" dxfId="740" priority="14">
      <formula>"SIN DILIGENCIAR"</formula>
    </cfRule>
  </conditionalFormatting>
  <conditionalFormatting sqref="AH65">
    <cfRule type="expression" dxfId="739" priority="13">
      <formula>"SIN DILIGENCIAR"</formula>
    </cfRule>
  </conditionalFormatting>
  <conditionalFormatting sqref="AH66">
    <cfRule type="expression" dxfId="738" priority="12">
      <formula>"SIN DILIGENCIAR"</formula>
    </cfRule>
  </conditionalFormatting>
  <conditionalFormatting sqref="AH58">
    <cfRule type="expression" dxfId="737" priority="11">
      <formula>"SIN DILIGENCIAR"</formula>
    </cfRule>
  </conditionalFormatting>
  <conditionalFormatting sqref="AH64">
    <cfRule type="expression" dxfId="736" priority="10">
      <formula>"SIN DILIGENCIAR"</formula>
    </cfRule>
  </conditionalFormatting>
  <conditionalFormatting sqref="AH15:AH16">
    <cfRule type="expression" dxfId="735" priority="9">
      <formula>"SIN DILIGENCIAR"</formula>
    </cfRule>
  </conditionalFormatting>
  <conditionalFormatting sqref="AH45:AH48">
    <cfRule type="expression" dxfId="734" priority="8">
      <formula>"SIN DILIGENCIAR"</formula>
    </cfRule>
  </conditionalFormatting>
  <conditionalFormatting sqref="AH49">
    <cfRule type="expression" dxfId="733" priority="7">
      <formula>"SIN DILIGENCIAR"</formula>
    </cfRule>
  </conditionalFormatting>
  <conditionalFormatting sqref="AH50">
    <cfRule type="expression" dxfId="732" priority="6">
      <formula>"SIN DILIGENCIAR"</formula>
    </cfRule>
  </conditionalFormatting>
  <conditionalFormatting sqref="AH54:AH56 AH52">
    <cfRule type="expression" dxfId="731" priority="5">
      <formula>"SIN DILIGENCIAR"</formula>
    </cfRule>
  </conditionalFormatting>
  <conditionalFormatting sqref="AH53">
    <cfRule type="expression" dxfId="730" priority="4">
      <formula>"SIN DILIGENCIAR"</formula>
    </cfRule>
  </conditionalFormatting>
  <conditionalFormatting sqref="AH57">
    <cfRule type="expression" dxfId="729" priority="3">
      <formula>"SIN DILIGENCIAR"</formula>
    </cfRule>
  </conditionalFormatting>
  <conditionalFormatting sqref="AH14">
    <cfRule type="expression" dxfId="728" priority="2">
      <formula>"SIN DILIGENCIAR"</formula>
    </cfRule>
  </conditionalFormatting>
  <conditionalFormatting sqref="AH51">
    <cfRule type="expression" dxfId="727" priority="1">
      <formula>"SIN DILIGENCIAR"</formula>
    </cfRule>
  </conditionalFormatting>
  <dataValidations count="3">
    <dataValidation allowBlank="1" showInputMessage="1" showErrorMessage="1" promptTitle="Importante" prompt="Reportar todas las citas asignadas hasta el 31 de diciembre de cada año" sqref="X68:X70 L68:L70 H68:H70 P68:P70 P59:P64 T59:T64 X59:X64 L59:L64 H59:H64 T68:T70 AB68:AB70 AB59:AB64 AF68:AF70 AF59:AF64 AJ68:AJ70 AJ59:AJ64" xr:uid="{00000000-0002-0000-0D00-000000000000}"/>
    <dataValidation type="list" allowBlank="1" showInputMessage="1" showErrorMessage="1" sqref="N8:N72 AD8:AD72 F8:F72 J8:J72 V8:V72 R8:R72 Z8:Z72 AH8:AH72" xr:uid="{00000000-0002-0000-0D00-000001000000}">
      <formula1>$AO$1:$AO$2</formula1>
    </dataValidation>
    <dataValidation allowBlank="1" showInputMessage="1" showErrorMessage="1" promptTitle="consolidado sin desagregación" prompt="Ingrese información en esta celda cuando no cuente con el indicador por cada nivel de desagregación" sqref="G15:H16 K15:L16 O15:P16 S15:T16 W15:X16 G53:H53 K53:L53 O53:P53 S53:T53 W53:X53 AA15:AB16 AA53:AB53 AE15:AF16 AE53:AF53 AI15:AJ16 AI53:AJ53" xr:uid="{00000000-0002-0000-0D00-000002000000}"/>
  </dataValidations>
  <pageMargins left="0.70866141732283472" right="0.70866141732283472" top="0.98425196850393704" bottom="0.70866141732283472" header="0.23622047244094491" footer="0.23622047244094491"/>
  <pageSetup paperSize="5" scale="78" orientation="landscape" r:id="rId1"/>
  <headerFooter>
    <oddHeader xml:space="preserve">&amp;C&amp;"Arial,Negrita"SOLICITUD DE INFORMACIÓN E INDICADORES INSTITUCIONALES
Tabla a.2 . Información de Estructura, Producción y Eficiencia Técnica&amp;"-,Normal"
</oddHeader>
    <oddFooter>&amp;L&amp;"Arial,Normal"&amp;10F-PS-055
Versión 00&amp;"-,Normal"&amp;11
&amp;CPágina &amp;P de &amp;N</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tabColor theme="7" tint="0.39997558519241921"/>
  </sheetPr>
  <dimension ref="A1:AO61"/>
  <sheetViews>
    <sheetView zoomScaleNormal="100" workbookViewId="0">
      <pane xSplit="5" ySplit="7" topLeftCell="F35" activePane="bottomRight" state="frozen"/>
      <selection pane="topRight" activeCell="F1" sqref="F1"/>
      <selection pane="bottomLeft" activeCell="A8" sqref="A8"/>
      <selection pane="bottomRight"/>
    </sheetView>
  </sheetViews>
  <sheetFormatPr baseColWidth="10" defaultRowHeight="15" outlineLevelRow="1"/>
  <cols>
    <col min="1" max="1" width="26.85546875" style="175" customWidth="1"/>
    <col min="2" max="2" width="23" style="160" customWidth="1"/>
    <col min="3" max="3" width="15.7109375" style="175" customWidth="1"/>
    <col min="4" max="4" width="15.140625" style="175" customWidth="1"/>
    <col min="5" max="5" width="14.85546875" style="2" customWidth="1"/>
    <col min="6" max="6" width="12.85546875" style="6" customWidth="1"/>
    <col min="7" max="7" width="14" style="6" customWidth="1"/>
    <col min="8" max="8" width="16.42578125" style="231" bestFit="1" customWidth="1"/>
    <col min="9" max="9" width="14.85546875" style="2" customWidth="1"/>
    <col min="10" max="10" width="11.42578125" style="6"/>
    <col min="11" max="11" width="13.140625" style="6" customWidth="1"/>
    <col min="12" max="12" width="16.42578125" style="237" bestFit="1" customWidth="1"/>
    <col min="13" max="13" width="14.85546875" style="2" customWidth="1"/>
    <col min="14" max="14" width="12.42578125" style="6" customWidth="1"/>
    <col min="15" max="15" width="12.7109375" style="6" customWidth="1"/>
    <col min="16" max="16" width="16.42578125" style="236" bestFit="1" customWidth="1"/>
    <col min="17" max="17" width="14.85546875" style="2" customWidth="1"/>
    <col min="18" max="18" width="11.42578125" style="6"/>
    <col min="19" max="19" width="12.7109375" style="6" customWidth="1"/>
    <col min="20" max="20" width="16.42578125" style="236" bestFit="1" customWidth="1"/>
    <col min="21" max="21" width="14.85546875" style="2" customWidth="1"/>
    <col min="22" max="22" width="11.42578125" style="6"/>
    <col min="23" max="23" width="12.7109375" style="6" customWidth="1"/>
    <col min="24" max="24" width="16.42578125" style="236" bestFit="1" customWidth="1"/>
    <col min="25" max="25" width="17.140625" style="2" customWidth="1"/>
    <col min="26" max="26" width="11.42578125" style="6"/>
    <col min="27" max="27" width="12.7109375" style="6" customWidth="1"/>
    <col min="28" max="28" width="16.42578125" style="236" bestFit="1" customWidth="1"/>
    <col min="29" max="29" width="17.140625" style="2" customWidth="1"/>
    <col min="30" max="30" width="11.42578125" style="6"/>
    <col min="31" max="31" width="12.7109375" style="6" customWidth="1"/>
    <col min="32" max="32" width="16.42578125" style="236" bestFit="1" customWidth="1"/>
    <col min="33" max="33" width="17.140625" style="2" customWidth="1"/>
    <col min="34" max="34" width="11.42578125" style="6"/>
    <col min="35" max="35" width="12.7109375" style="6" customWidth="1"/>
    <col min="36" max="36" width="16.42578125" style="236" bestFit="1" customWidth="1"/>
    <col min="37" max="37" width="17.140625" style="2" customWidth="1"/>
    <col min="38" max="16384" width="11.42578125" style="2"/>
  </cols>
  <sheetData>
    <row r="1" spans="1:41">
      <c r="AO1" s="379" t="s">
        <v>447</v>
      </c>
    </row>
    <row r="2" spans="1:41">
      <c r="AO2" s="379" t="s">
        <v>263</v>
      </c>
    </row>
    <row r="7" spans="1:41" s="177" customFormat="1" ht="76.5" customHeight="1">
      <c r="A7" s="97" t="s">
        <v>256</v>
      </c>
      <c r="B7" s="97" t="s">
        <v>108</v>
      </c>
      <c r="C7" s="410" t="s">
        <v>540</v>
      </c>
      <c r="D7" s="98" t="s">
        <v>558</v>
      </c>
      <c r="E7" s="98" t="s">
        <v>159</v>
      </c>
      <c r="F7" s="152" t="s">
        <v>446</v>
      </c>
      <c r="G7" s="142" t="str">
        <f>+'TABLA a.1'!G7</f>
        <v>Numerador (elemento a) 2012</v>
      </c>
      <c r="H7" s="142" t="str">
        <f>+'TABLA a.1'!H7</f>
        <v>Denominador (elemento b) 2012</v>
      </c>
      <c r="I7" s="194" t="str">
        <f>+'TABLA a.1'!I7</f>
        <v>Resultado 2012</v>
      </c>
      <c r="J7" s="153" t="s">
        <v>446</v>
      </c>
      <c r="K7" s="146" t="str">
        <f>+'TABLA a.1'!K7</f>
        <v>Numerador (elemento a) 2013</v>
      </c>
      <c r="L7" s="146" t="str">
        <f>+'TABLA a.1'!L7</f>
        <v>Denominador (elemento b) 2013</v>
      </c>
      <c r="M7" s="192" t="str">
        <f>+'TABLA a.1'!M7</f>
        <v>Resultado 2013</v>
      </c>
      <c r="N7" s="154" t="s">
        <v>446</v>
      </c>
      <c r="O7" s="147" t="str">
        <f>+'TABLA a.1'!O7</f>
        <v>Numerador (elemento a) 2014</v>
      </c>
      <c r="P7" s="147" t="str">
        <f>+'TABLA a.1'!P7</f>
        <v>Denominador (elemento b) 2014</v>
      </c>
      <c r="Q7" s="191" t="str">
        <f>+'TABLA a.1'!Q7</f>
        <v>Resultado 2014</v>
      </c>
      <c r="R7" s="155" t="s">
        <v>446</v>
      </c>
      <c r="S7" s="148" t="str">
        <f>+'TABLA a.1'!S7</f>
        <v>Numerador (elemento a) 2015</v>
      </c>
      <c r="T7" s="148" t="str">
        <f>+'TABLA a.1'!T7</f>
        <v>Denominador (elemento b) 2015</v>
      </c>
      <c r="U7" s="190" t="str">
        <f>+'TABLA a.1'!U7</f>
        <v>Resultado 2015</v>
      </c>
      <c r="V7" s="156" t="s">
        <v>446</v>
      </c>
      <c r="W7" s="149" t="str">
        <f>+'TABLA a.1'!W7</f>
        <v>Numerador (elemento a)  2016</v>
      </c>
      <c r="X7" s="149" t="str">
        <f>+'TABLA a.1'!X7</f>
        <v>Denominador (elemento b)  2016</v>
      </c>
      <c r="Y7" s="188" t="str">
        <f>+'TABLA a.1'!Y7</f>
        <v>Resultado  2016</v>
      </c>
      <c r="Z7" s="461" t="s">
        <v>446</v>
      </c>
      <c r="AA7" s="439" t="str">
        <f>+'TABLA a.1'!AA7</f>
        <v>Numerador (elemento a)  2017</v>
      </c>
      <c r="AB7" s="439" t="str">
        <f>+'TABLA a.1'!AB7</f>
        <v>Denominador (elemento b)  2017</v>
      </c>
      <c r="AC7" s="483" t="str">
        <f>+'TABLA a.1'!AC7</f>
        <v>Resultado  2017</v>
      </c>
      <c r="AD7" s="467" t="s">
        <v>446</v>
      </c>
      <c r="AE7" s="445" t="str">
        <f>+'TABLA a.1'!AE7</f>
        <v>Numerador (elemento a)  2018</v>
      </c>
      <c r="AF7" s="445" t="str">
        <f>+'TABLA a.1'!AF7</f>
        <v>Denominador (elemento b)  2018</v>
      </c>
      <c r="AG7" s="482" t="str">
        <f>+'TABLA a.1'!AG7</f>
        <v>Resultado  2018</v>
      </c>
      <c r="AH7" s="457" t="s">
        <v>446</v>
      </c>
      <c r="AI7" s="451" t="str">
        <f>+'TABLA a.1'!AI7</f>
        <v>Numerador (elemento a)  2019</v>
      </c>
      <c r="AJ7" s="451" t="str">
        <f>+'TABLA a.1'!AJ7</f>
        <v>Denominador (elemento b)  2019</v>
      </c>
      <c r="AK7" s="481" t="str">
        <f>+'TABLA a.1'!AK7</f>
        <v>Resultado  2019</v>
      </c>
      <c r="AL7" s="99" t="s">
        <v>195</v>
      </c>
    </row>
    <row r="8" spans="1:41" ht="60" customHeight="1">
      <c r="A8" s="383" t="s">
        <v>34</v>
      </c>
      <c r="B8" s="106" t="s">
        <v>165</v>
      </c>
      <c r="C8" s="383">
        <v>1285</v>
      </c>
      <c r="D8" s="103" t="s">
        <v>201</v>
      </c>
      <c r="E8" s="103" t="s">
        <v>112</v>
      </c>
      <c r="F8" s="212"/>
      <c r="G8" s="59"/>
      <c r="H8" s="59"/>
      <c r="I8" s="219" t="str">
        <f>IF(AND(F8="DISPONIBLE"),G8/H8*100,IF(AND(F8="NO DISPONIBLE"),"N.D.","S.I."))</f>
        <v>S.I.</v>
      </c>
      <c r="J8" s="235"/>
      <c r="K8" s="61"/>
      <c r="L8" s="61"/>
      <c r="M8" s="225" t="str">
        <f>IF(AND(J8="DISPONIBLE"),K8/L8*100,IF(AND(J8="NO DISPONIBLE"),"N.D.","S.I."))</f>
        <v>S.I.</v>
      </c>
      <c r="N8" s="234"/>
      <c r="O8" s="63"/>
      <c r="P8" s="63"/>
      <c r="Q8" s="228" t="str">
        <f>IF(AND(N8="DISPONIBLE"),O8/P8*100,IF(AND(N8="NO DISPONIBLE"),"N.D.","S.I."))</f>
        <v>S.I.</v>
      </c>
      <c r="R8" s="233"/>
      <c r="S8" s="65"/>
      <c r="T8" s="65"/>
      <c r="U8" s="223" t="str">
        <f>IF(AND(R8="DISPONIBLE"),S8/T8*100,IF(AND(R8="NO DISPONIBLE"),"N.D.","S.I."))</f>
        <v>S.I.</v>
      </c>
      <c r="V8" s="232"/>
      <c r="W8" s="66"/>
      <c r="X8" s="66"/>
      <c r="Y8" s="230" t="str">
        <f>IF(AND(V8="DISPONIBLE"),W8/X8*100,IF(AND(V8="NO DISPONIBLE"),"N.D.","S.I."))</f>
        <v>S.I.</v>
      </c>
      <c r="Z8" s="440"/>
      <c r="AA8" s="441"/>
      <c r="AB8" s="441"/>
      <c r="AC8" s="443" t="str">
        <f>IF(AND(Z8="DISPONIBLE"),AA8/AB8*100,IF(AND(Z8="NO DISPONIBLE"),"N.D.","S.I."))</f>
        <v>S.I.</v>
      </c>
      <c r="AD8" s="446"/>
      <c r="AE8" s="447"/>
      <c r="AF8" s="447"/>
      <c r="AG8" s="449" t="str">
        <f>IF(AND(AD8="DISPONIBLE"),AE8/AF8*100,IF(AND(AD8="NO DISPONIBLE"),"N.D.","S.I."))</f>
        <v>S.I.</v>
      </c>
      <c r="AH8" s="452"/>
      <c r="AI8" s="453"/>
      <c r="AJ8" s="453"/>
      <c r="AK8" s="455" t="str">
        <f>IF(AND(AH8="DISPONIBLE"),AI8/AJ8*100,IF(AND(AH8="NO DISPONIBLE"),"N.D.","S.I."))</f>
        <v>S.I.</v>
      </c>
      <c r="AL8" s="58"/>
      <c r="AM8" s="54"/>
    </row>
    <row r="9" spans="1:41" ht="51">
      <c r="A9" s="124" t="s">
        <v>37</v>
      </c>
      <c r="B9" s="109" t="s">
        <v>193</v>
      </c>
      <c r="C9" s="124">
        <v>1289</v>
      </c>
      <c r="D9" s="115" t="s">
        <v>201</v>
      </c>
      <c r="E9" s="100" t="s">
        <v>0</v>
      </c>
      <c r="F9" s="212"/>
      <c r="G9" s="59"/>
      <c r="H9" s="216"/>
      <c r="I9" s="219" t="str">
        <f t="shared" ref="I9:I18" si="0">IF(AND(F9="DISPONIBLE"),G9,IF(AND(F9="NO DISPONIBLE"),"N.D.","S.I."))</f>
        <v>S.I.</v>
      </c>
      <c r="J9" s="235"/>
      <c r="K9" s="61"/>
      <c r="L9" s="224"/>
      <c r="M9" s="225" t="str">
        <f t="shared" ref="M9:M18" si="1">IF(AND(J9="DISPONIBLE"),K9,IF(AND(J9="NO DISPONIBLE"),"N.D.","S.I."))</f>
        <v>S.I.</v>
      </c>
      <c r="N9" s="234"/>
      <c r="O9" s="63"/>
      <c r="P9" s="227"/>
      <c r="Q9" s="228" t="str">
        <f t="shared" ref="Q9:Q18" si="2">IF(AND(N9="DISPONIBLE"),O9,IF(AND(N9="NO DISPONIBLE"),"N.D.","S.I."))</f>
        <v>S.I.</v>
      </c>
      <c r="R9" s="233"/>
      <c r="S9" s="65"/>
      <c r="T9" s="222"/>
      <c r="U9" s="223" t="str">
        <f t="shared" ref="U9:U18" si="3">IF(AND(R9="DISPONIBLE"),S9,IF(AND(R9="NO DISPONIBLE"),"N.D.","S.I."))</f>
        <v>S.I.</v>
      </c>
      <c r="V9" s="232"/>
      <c r="W9" s="66"/>
      <c r="X9" s="229"/>
      <c r="Y9" s="230" t="str">
        <f t="shared" ref="Y9:Y18" si="4">IF(AND(V9="DISPONIBLE"),W9,IF(AND(V9="NO DISPONIBLE"),"N.D.","S.I."))</f>
        <v>S.I.</v>
      </c>
      <c r="Z9" s="440"/>
      <c r="AA9" s="441"/>
      <c r="AB9" s="465"/>
      <c r="AC9" s="443" t="str">
        <f t="shared" ref="AC9:AC39" si="5">IF(AND(Z9="DISPONIBLE"),AA9,IF(AND(Z9="NO DISPONIBLE"),"N.D.","S.I."))</f>
        <v>S.I.</v>
      </c>
      <c r="AD9" s="446"/>
      <c r="AE9" s="447"/>
      <c r="AF9" s="468"/>
      <c r="AG9" s="449" t="str">
        <f t="shared" ref="AG9:AG39" si="6">IF(AND(AD9="DISPONIBLE"),AE9,IF(AND(AD9="NO DISPONIBLE"),"N.D.","S.I."))</f>
        <v>S.I.</v>
      </c>
      <c r="AH9" s="452"/>
      <c r="AI9" s="453"/>
      <c r="AJ9" s="473"/>
      <c r="AK9" s="455" t="str">
        <f t="shared" ref="AK9:AK39" si="7">IF(AND(AH9="DISPONIBLE"),AI9,IF(AND(AH9="NO DISPONIBLE"),"N.D.","S.I."))</f>
        <v>S.I.</v>
      </c>
      <c r="AL9" s="53"/>
      <c r="AM9" s="54"/>
    </row>
    <row r="10" spans="1:41" ht="88.5" customHeight="1">
      <c r="A10" s="124" t="s">
        <v>39</v>
      </c>
      <c r="B10" s="109" t="s">
        <v>193</v>
      </c>
      <c r="C10" s="124">
        <v>1291</v>
      </c>
      <c r="D10" s="115" t="s">
        <v>201</v>
      </c>
      <c r="E10" s="100" t="s">
        <v>0</v>
      </c>
      <c r="F10" s="212"/>
      <c r="G10" s="214">
        <f>SUM(G12:G13)</f>
        <v>0</v>
      </c>
      <c r="H10" s="216"/>
      <c r="I10" s="219" t="str">
        <f t="shared" si="0"/>
        <v>S.I.</v>
      </c>
      <c r="J10" s="235"/>
      <c r="K10" s="226">
        <f>SUM(K12:K13)</f>
        <v>0</v>
      </c>
      <c r="L10" s="224"/>
      <c r="M10" s="225" t="str">
        <f t="shared" si="1"/>
        <v>S.I.</v>
      </c>
      <c r="N10" s="234"/>
      <c r="O10" s="68">
        <f>SUM(O12:O13)</f>
        <v>0</v>
      </c>
      <c r="P10" s="227"/>
      <c r="Q10" s="228" t="str">
        <f t="shared" si="2"/>
        <v>S.I.</v>
      </c>
      <c r="R10" s="233"/>
      <c r="S10" s="69">
        <f>SUM(S12:S13)</f>
        <v>0</v>
      </c>
      <c r="T10" s="222"/>
      <c r="U10" s="223" t="str">
        <f t="shared" si="3"/>
        <v>S.I.</v>
      </c>
      <c r="V10" s="232"/>
      <c r="W10" s="70">
        <f>SUM(W12:W13)</f>
        <v>0</v>
      </c>
      <c r="X10" s="229"/>
      <c r="Y10" s="230" t="str">
        <f t="shared" si="4"/>
        <v>S.I.</v>
      </c>
      <c r="Z10" s="440"/>
      <c r="AA10" s="442">
        <f>SUM(AA12:AA13)</f>
        <v>0</v>
      </c>
      <c r="AB10" s="465"/>
      <c r="AC10" s="443" t="str">
        <f t="shared" si="5"/>
        <v>S.I.</v>
      </c>
      <c r="AD10" s="446"/>
      <c r="AE10" s="448">
        <f>SUM(AE12:AE13)</f>
        <v>0</v>
      </c>
      <c r="AF10" s="468"/>
      <c r="AG10" s="449" t="str">
        <f t="shared" si="6"/>
        <v>S.I.</v>
      </c>
      <c r="AH10" s="452"/>
      <c r="AI10" s="454">
        <f>SUM(AI12:AI13)</f>
        <v>0</v>
      </c>
      <c r="AJ10" s="473"/>
      <c r="AK10" s="455" t="str">
        <f t="shared" si="7"/>
        <v>S.I.</v>
      </c>
      <c r="AL10" s="53"/>
      <c r="AM10" s="54"/>
    </row>
    <row r="11" spans="1:41" ht="88.5" customHeight="1" outlineLevel="1">
      <c r="A11" s="124" t="s">
        <v>39</v>
      </c>
      <c r="B11" s="109" t="s">
        <v>193</v>
      </c>
      <c r="C11" s="124">
        <v>1291</v>
      </c>
      <c r="D11" s="100" t="s">
        <v>580</v>
      </c>
      <c r="E11" s="100" t="s">
        <v>0</v>
      </c>
      <c r="F11" s="212"/>
      <c r="G11" s="59"/>
      <c r="H11" s="216"/>
      <c r="I11" s="219" t="str">
        <f t="shared" si="0"/>
        <v>S.I.</v>
      </c>
      <c r="J11" s="235"/>
      <c r="K11" s="61"/>
      <c r="L11" s="224"/>
      <c r="M11" s="225" t="str">
        <f t="shared" si="1"/>
        <v>S.I.</v>
      </c>
      <c r="N11" s="234"/>
      <c r="O11" s="63"/>
      <c r="P11" s="227"/>
      <c r="Q11" s="228" t="str">
        <f t="shared" si="2"/>
        <v>S.I.</v>
      </c>
      <c r="R11" s="233"/>
      <c r="S11" s="65"/>
      <c r="T11" s="222"/>
      <c r="U11" s="223" t="str">
        <f t="shared" si="3"/>
        <v>S.I.</v>
      </c>
      <c r="V11" s="232"/>
      <c r="W11" s="66"/>
      <c r="X11" s="229"/>
      <c r="Y11" s="230" t="str">
        <f t="shared" si="4"/>
        <v>S.I.</v>
      </c>
      <c r="Z11" s="440"/>
      <c r="AA11" s="441"/>
      <c r="AB11" s="465"/>
      <c r="AC11" s="443" t="str">
        <f t="shared" si="5"/>
        <v>S.I.</v>
      </c>
      <c r="AD11" s="446"/>
      <c r="AE11" s="447"/>
      <c r="AF11" s="468"/>
      <c r="AG11" s="449" t="str">
        <f t="shared" si="6"/>
        <v>S.I.</v>
      </c>
      <c r="AH11" s="452"/>
      <c r="AI11" s="453"/>
      <c r="AJ11" s="473"/>
      <c r="AK11" s="455" t="str">
        <f t="shared" si="7"/>
        <v>S.I.</v>
      </c>
      <c r="AL11" s="53"/>
      <c r="AM11" s="54"/>
    </row>
    <row r="12" spans="1:41" ht="75.75" customHeight="1" outlineLevel="1">
      <c r="A12" s="124" t="s">
        <v>39</v>
      </c>
      <c r="B12" s="109" t="s">
        <v>193</v>
      </c>
      <c r="C12" s="124" t="s">
        <v>837</v>
      </c>
      <c r="D12" s="115" t="s">
        <v>170</v>
      </c>
      <c r="E12" s="100" t="s">
        <v>0</v>
      </c>
      <c r="F12" s="212"/>
      <c r="G12" s="59"/>
      <c r="H12" s="216"/>
      <c r="I12" s="219" t="str">
        <f t="shared" si="0"/>
        <v>S.I.</v>
      </c>
      <c r="J12" s="235"/>
      <c r="K12" s="61"/>
      <c r="L12" s="224"/>
      <c r="M12" s="225" t="str">
        <f t="shared" si="1"/>
        <v>S.I.</v>
      </c>
      <c r="N12" s="234"/>
      <c r="O12" s="63"/>
      <c r="P12" s="227"/>
      <c r="Q12" s="228" t="str">
        <f t="shared" si="2"/>
        <v>S.I.</v>
      </c>
      <c r="R12" s="233"/>
      <c r="S12" s="65"/>
      <c r="T12" s="222"/>
      <c r="U12" s="223" t="str">
        <f t="shared" si="3"/>
        <v>S.I.</v>
      </c>
      <c r="V12" s="232"/>
      <c r="W12" s="66"/>
      <c r="X12" s="229"/>
      <c r="Y12" s="230" t="str">
        <f t="shared" si="4"/>
        <v>S.I.</v>
      </c>
      <c r="Z12" s="440"/>
      <c r="AA12" s="441"/>
      <c r="AB12" s="465"/>
      <c r="AC12" s="443" t="str">
        <f t="shared" si="5"/>
        <v>S.I.</v>
      </c>
      <c r="AD12" s="446"/>
      <c r="AE12" s="447"/>
      <c r="AF12" s="468"/>
      <c r="AG12" s="449" t="str">
        <f t="shared" si="6"/>
        <v>S.I.</v>
      </c>
      <c r="AH12" s="452"/>
      <c r="AI12" s="453"/>
      <c r="AJ12" s="473"/>
      <c r="AK12" s="455" t="str">
        <f t="shared" si="7"/>
        <v>S.I.</v>
      </c>
      <c r="AL12" s="53"/>
      <c r="AM12" s="54"/>
    </row>
    <row r="13" spans="1:41" ht="80.25" customHeight="1" outlineLevel="1">
      <c r="A13" s="124" t="s">
        <v>39</v>
      </c>
      <c r="B13" s="109" t="s">
        <v>193</v>
      </c>
      <c r="C13" s="124" t="s">
        <v>838</v>
      </c>
      <c r="D13" s="115" t="s">
        <v>502</v>
      </c>
      <c r="E13" s="100" t="s">
        <v>0</v>
      </c>
      <c r="F13" s="212"/>
      <c r="G13" s="59"/>
      <c r="H13" s="216"/>
      <c r="I13" s="219" t="str">
        <f t="shared" si="0"/>
        <v>S.I.</v>
      </c>
      <c r="J13" s="235"/>
      <c r="K13" s="61"/>
      <c r="L13" s="224"/>
      <c r="M13" s="225" t="str">
        <f t="shared" si="1"/>
        <v>S.I.</v>
      </c>
      <c r="N13" s="234"/>
      <c r="O13" s="63"/>
      <c r="P13" s="227"/>
      <c r="Q13" s="228" t="str">
        <f t="shared" si="2"/>
        <v>S.I.</v>
      </c>
      <c r="R13" s="233"/>
      <c r="S13" s="65"/>
      <c r="T13" s="222"/>
      <c r="U13" s="223" t="str">
        <f t="shared" si="3"/>
        <v>S.I.</v>
      </c>
      <c r="V13" s="232"/>
      <c r="W13" s="66"/>
      <c r="X13" s="229"/>
      <c r="Y13" s="230" t="str">
        <f t="shared" si="4"/>
        <v>S.I.</v>
      </c>
      <c r="Z13" s="440"/>
      <c r="AA13" s="441"/>
      <c r="AB13" s="465"/>
      <c r="AC13" s="443" t="str">
        <f t="shared" si="5"/>
        <v>S.I.</v>
      </c>
      <c r="AD13" s="446"/>
      <c r="AE13" s="447"/>
      <c r="AF13" s="468"/>
      <c r="AG13" s="449" t="str">
        <f t="shared" si="6"/>
        <v>S.I.</v>
      </c>
      <c r="AH13" s="452"/>
      <c r="AI13" s="453"/>
      <c r="AJ13" s="473"/>
      <c r="AK13" s="455" t="str">
        <f t="shared" si="7"/>
        <v>S.I.</v>
      </c>
      <c r="AL13" s="53"/>
      <c r="AM13" s="54"/>
    </row>
    <row r="14" spans="1:41" ht="25.5">
      <c r="A14" s="124" t="s">
        <v>41</v>
      </c>
      <c r="B14" s="109" t="s">
        <v>193</v>
      </c>
      <c r="C14" s="124">
        <v>1293</v>
      </c>
      <c r="D14" s="115" t="s">
        <v>201</v>
      </c>
      <c r="E14" s="100" t="s">
        <v>0</v>
      </c>
      <c r="F14" s="212"/>
      <c r="G14" s="59"/>
      <c r="H14" s="216"/>
      <c r="I14" s="219" t="str">
        <f t="shared" si="0"/>
        <v>S.I.</v>
      </c>
      <c r="J14" s="235"/>
      <c r="K14" s="61"/>
      <c r="L14" s="224"/>
      <c r="M14" s="225" t="str">
        <f t="shared" si="1"/>
        <v>S.I.</v>
      </c>
      <c r="N14" s="234"/>
      <c r="O14" s="63"/>
      <c r="P14" s="227"/>
      <c r="Q14" s="228" t="str">
        <f t="shared" si="2"/>
        <v>S.I.</v>
      </c>
      <c r="R14" s="233"/>
      <c r="S14" s="65"/>
      <c r="T14" s="222"/>
      <c r="U14" s="223" t="str">
        <f t="shared" si="3"/>
        <v>S.I.</v>
      </c>
      <c r="V14" s="232"/>
      <c r="W14" s="66"/>
      <c r="X14" s="229"/>
      <c r="Y14" s="230" t="str">
        <f t="shared" si="4"/>
        <v>S.I.</v>
      </c>
      <c r="Z14" s="440"/>
      <c r="AA14" s="441"/>
      <c r="AB14" s="465"/>
      <c r="AC14" s="443" t="str">
        <f t="shared" si="5"/>
        <v>S.I.</v>
      </c>
      <c r="AD14" s="446"/>
      <c r="AE14" s="447"/>
      <c r="AF14" s="468"/>
      <c r="AG14" s="449" t="str">
        <f t="shared" si="6"/>
        <v>S.I.</v>
      </c>
      <c r="AH14" s="452"/>
      <c r="AI14" s="453"/>
      <c r="AJ14" s="473"/>
      <c r="AK14" s="455" t="str">
        <f t="shared" si="7"/>
        <v>S.I.</v>
      </c>
      <c r="AL14" s="53"/>
      <c r="AM14" s="54"/>
    </row>
    <row r="15" spans="1:41" ht="25.5">
      <c r="A15" s="124" t="s">
        <v>42</v>
      </c>
      <c r="B15" s="109" t="s">
        <v>193</v>
      </c>
      <c r="C15" s="124">
        <v>1294</v>
      </c>
      <c r="D15" s="115" t="s">
        <v>201</v>
      </c>
      <c r="E15" s="100" t="s">
        <v>0</v>
      </c>
      <c r="F15" s="212"/>
      <c r="G15" s="59"/>
      <c r="H15" s="216"/>
      <c r="I15" s="219" t="str">
        <f t="shared" si="0"/>
        <v>S.I.</v>
      </c>
      <c r="J15" s="235"/>
      <c r="K15" s="61"/>
      <c r="L15" s="224"/>
      <c r="M15" s="225" t="str">
        <f t="shared" si="1"/>
        <v>S.I.</v>
      </c>
      <c r="N15" s="234"/>
      <c r="O15" s="63"/>
      <c r="P15" s="227"/>
      <c r="Q15" s="228" t="str">
        <f t="shared" si="2"/>
        <v>S.I.</v>
      </c>
      <c r="R15" s="233"/>
      <c r="S15" s="65"/>
      <c r="T15" s="222"/>
      <c r="U15" s="223" t="str">
        <f t="shared" si="3"/>
        <v>S.I.</v>
      </c>
      <c r="V15" s="232"/>
      <c r="W15" s="66"/>
      <c r="X15" s="229"/>
      <c r="Y15" s="230" t="str">
        <f t="shared" si="4"/>
        <v>S.I.</v>
      </c>
      <c r="Z15" s="440"/>
      <c r="AA15" s="441"/>
      <c r="AB15" s="465"/>
      <c r="AC15" s="443" t="str">
        <f t="shared" si="5"/>
        <v>S.I.</v>
      </c>
      <c r="AD15" s="446"/>
      <c r="AE15" s="447"/>
      <c r="AF15" s="468"/>
      <c r="AG15" s="449" t="str">
        <f t="shared" si="6"/>
        <v>S.I.</v>
      </c>
      <c r="AH15" s="452"/>
      <c r="AI15" s="453"/>
      <c r="AJ15" s="473"/>
      <c r="AK15" s="455" t="str">
        <f t="shared" si="7"/>
        <v>S.I.</v>
      </c>
      <c r="AL15" s="53"/>
      <c r="AM15" s="54"/>
    </row>
    <row r="16" spans="1:41" ht="25.5">
      <c r="A16" s="124" t="s">
        <v>43</v>
      </c>
      <c r="B16" s="109" t="s">
        <v>193</v>
      </c>
      <c r="C16" s="124">
        <v>1295</v>
      </c>
      <c r="D16" s="115" t="s">
        <v>201</v>
      </c>
      <c r="E16" s="100" t="s">
        <v>0</v>
      </c>
      <c r="F16" s="212"/>
      <c r="G16" s="59"/>
      <c r="H16" s="216"/>
      <c r="I16" s="219" t="str">
        <f t="shared" si="0"/>
        <v>S.I.</v>
      </c>
      <c r="J16" s="235"/>
      <c r="K16" s="61"/>
      <c r="L16" s="224"/>
      <c r="M16" s="225" t="str">
        <f t="shared" si="1"/>
        <v>S.I.</v>
      </c>
      <c r="N16" s="234"/>
      <c r="O16" s="63"/>
      <c r="P16" s="227"/>
      <c r="Q16" s="228" t="str">
        <f t="shared" si="2"/>
        <v>S.I.</v>
      </c>
      <c r="R16" s="233"/>
      <c r="S16" s="65"/>
      <c r="T16" s="222"/>
      <c r="U16" s="223" t="str">
        <f t="shared" si="3"/>
        <v>S.I.</v>
      </c>
      <c r="V16" s="232"/>
      <c r="W16" s="66"/>
      <c r="X16" s="229"/>
      <c r="Y16" s="230" t="str">
        <f t="shared" si="4"/>
        <v>S.I.</v>
      </c>
      <c r="Z16" s="440"/>
      <c r="AA16" s="441"/>
      <c r="AB16" s="465"/>
      <c r="AC16" s="443" t="str">
        <f t="shared" si="5"/>
        <v>S.I.</v>
      </c>
      <c r="AD16" s="446"/>
      <c r="AE16" s="447"/>
      <c r="AF16" s="468"/>
      <c r="AG16" s="449" t="str">
        <f t="shared" si="6"/>
        <v>S.I.</v>
      </c>
      <c r="AH16" s="452"/>
      <c r="AI16" s="453"/>
      <c r="AJ16" s="473"/>
      <c r="AK16" s="455" t="str">
        <f t="shared" si="7"/>
        <v>S.I.</v>
      </c>
      <c r="AL16" s="53"/>
      <c r="AM16" s="54"/>
    </row>
    <row r="17" spans="1:39" ht="25.5">
      <c r="A17" s="124" t="s">
        <v>44</v>
      </c>
      <c r="B17" s="109" t="s">
        <v>193</v>
      </c>
      <c r="C17" s="124">
        <v>1296</v>
      </c>
      <c r="D17" s="115" t="s">
        <v>201</v>
      </c>
      <c r="E17" s="100" t="s">
        <v>0</v>
      </c>
      <c r="F17" s="212"/>
      <c r="G17" s="59"/>
      <c r="H17" s="216"/>
      <c r="I17" s="219" t="str">
        <f t="shared" si="0"/>
        <v>S.I.</v>
      </c>
      <c r="J17" s="235"/>
      <c r="K17" s="61"/>
      <c r="L17" s="224"/>
      <c r="M17" s="225" t="str">
        <f t="shared" si="1"/>
        <v>S.I.</v>
      </c>
      <c r="N17" s="234"/>
      <c r="O17" s="63"/>
      <c r="P17" s="227"/>
      <c r="Q17" s="228" t="str">
        <f t="shared" si="2"/>
        <v>S.I.</v>
      </c>
      <c r="R17" s="233"/>
      <c r="S17" s="65"/>
      <c r="T17" s="222"/>
      <c r="U17" s="223" t="str">
        <f t="shared" si="3"/>
        <v>S.I.</v>
      </c>
      <c r="V17" s="232"/>
      <c r="W17" s="66"/>
      <c r="X17" s="229"/>
      <c r="Y17" s="230" t="str">
        <f t="shared" si="4"/>
        <v>S.I.</v>
      </c>
      <c r="Z17" s="440"/>
      <c r="AA17" s="441"/>
      <c r="AB17" s="465"/>
      <c r="AC17" s="443" t="str">
        <f t="shared" si="5"/>
        <v>S.I.</v>
      </c>
      <c r="AD17" s="446"/>
      <c r="AE17" s="447"/>
      <c r="AF17" s="468"/>
      <c r="AG17" s="449" t="str">
        <f t="shared" si="6"/>
        <v>S.I.</v>
      </c>
      <c r="AH17" s="452"/>
      <c r="AI17" s="453"/>
      <c r="AJ17" s="473"/>
      <c r="AK17" s="455" t="str">
        <f t="shared" si="7"/>
        <v>S.I.</v>
      </c>
      <c r="AL17" s="53"/>
      <c r="AM17" s="54"/>
    </row>
    <row r="18" spans="1:39" ht="38.25">
      <c r="A18" s="124" t="s">
        <v>45</v>
      </c>
      <c r="B18" s="109" t="s">
        <v>193</v>
      </c>
      <c r="C18" s="124">
        <v>1297</v>
      </c>
      <c r="D18" s="115" t="s">
        <v>201</v>
      </c>
      <c r="E18" s="100" t="s">
        <v>0</v>
      </c>
      <c r="F18" s="212"/>
      <c r="G18" s="59"/>
      <c r="H18" s="216"/>
      <c r="I18" s="219" t="str">
        <f t="shared" si="0"/>
        <v>S.I.</v>
      </c>
      <c r="J18" s="235"/>
      <c r="K18" s="61"/>
      <c r="L18" s="224"/>
      <c r="M18" s="225" t="str">
        <f t="shared" si="1"/>
        <v>S.I.</v>
      </c>
      <c r="N18" s="234"/>
      <c r="O18" s="63"/>
      <c r="P18" s="227"/>
      <c r="Q18" s="228" t="str">
        <f t="shared" si="2"/>
        <v>S.I.</v>
      </c>
      <c r="R18" s="233"/>
      <c r="S18" s="65"/>
      <c r="T18" s="222"/>
      <c r="U18" s="223" t="str">
        <f t="shared" si="3"/>
        <v>S.I.</v>
      </c>
      <c r="V18" s="232"/>
      <c r="W18" s="66"/>
      <c r="X18" s="229"/>
      <c r="Y18" s="230" t="str">
        <f t="shared" si="4"/>
        <v>S.I.</v>
      </c>
      <c r="Z18" s="440"/>
      <c r="AA18" s="441"/>
      <c r="AB18" s="465"/>
      <c r="AC18" s="443" t="str">
        <f t="shared" si="5"/>
        <v>S.I.</v>
      </c>
      <c r="AD18" s="446"/>
      <c r="AE18" s="447"/>
      <c r="AF18" s="468"/>
      <c r="AG18" s="449" t="str">
        <f t="shared" si="6"/>
        <v>S.I.</v>
      </c>
      <c r="AH18" s="452"/>
      <c r="AI18" s="453"/>
      <c r="AJ18" s="473"/>
      <c r="AK18" s="455" t="str">
        <f t="shared" si="7"/>
        <v>S.I.</v>
      </c>
      <c r="AL18" s="53"/>
      <c r="AM18" s="54"/>
    </row>
    <row r="19" spans="1:39" ht="24" customHeight="1">
      <c r="A19" s="414" t="s">
        <v>48</v>
      </c>
      <c r="B19" s="106" t="s">
        <v>193</v>
      </c>
      <c r="C19" s="414">
        <v>1300</v>
      </c>
      <c r="D19" s="100" t="s">
        <v>201</v>
      </c>
      <c r="E19" s="103" t="s">
        <v>0</v>
      </c>
      <c r="F19" s="212"/>
      <c r="G19" s="59"/>
      <c r="H19" s="216"/>
      <c r="I19" s="219" t="str">
        <f t="shared" ref="I19:I39" si="8">IF(AND(F19="DISPONIBLE"),G19,IF(AND(F19="NO DISPONIBLE"),"N.D.","S.I."))</f>
        <v>S.I.</v>
      </c>
      <c r="J19" s="235"/>
      <c r="K19" s="61"/>
      <c r="L19" s="224"/>
      <c r="M19" s="225" t="str">
        <f t="shared" ref="M19:M39" si="9">IF(AND(J19="DISPONIBLE"),K19,IF(AND(J19="NO DISPONIBLE"),"N.D.","S.I."))</f>
        <v>S.I.</v>
      </c>
      <c r="N19" s="234"/>
      <c r="O19" s="63"/>
      <c r="P19" s="227"/>
      <c r="Q19" s="228" t="str">
        <f t="shared" ref="Q19:Q39" si="10">IF(AND(N19="DISPONIBLE"),O19,IF(AND(N19="NO DISPONIBLE"),"N.D.","S.I."))</f>
        <v>S.I.</v>
      </c>
      <c r="R19" s="233"/>
      <c r="S19" s="65"/>
      <c r="T19" s="222"/>
      <c r="U19" s="223" t="str">
        <f t="shared" ref="U19:U39" si="11">IF(AND(R19="DISPONIBLE"),S19,IF(AND(R19="NO DISPONIBLE"),"N.D.","S.I."))</f>
        <v>S.I.</v>
      </c>
      <c r="V19" s="232"/>
      <c r="W19" s="66"/>
      <c r="X19" s="229"/>
      <c r="Y19" s="230" t="str">
        <f t="shared" ref="Y19:Y39" si="12">IF(AND(V19="DISPONIBLE"),W19,IF(AND(V19="NO DISPONIBLE"),"N.D.","S.I."))</f>
        <v>S.I.</v>
      </c>
      <c r="Z19" s="440"/>
      <c r="AA19" s="441"/>
      <c r="AB19" s="465"/>
      <c r="AC19" s="443" t="str">
        <f t="shared" si="5"/>
        <v>S.I.</v>
      </c>
      <c r="AD19" s="446"/>
      <c r="AE19" s="447"/>
      <c r="AF19" s="468"/>
      <c r="AG19" s="449" t="str">
        <f t="shared" si="6"/>
        <v>S.I.</v>
      </c>
      <c r="AH19" s="452"/>
      <c r="AI19" s="453"/>
      <c r="AJ19" s="473"/>
      <c r="AK19" s="455" t="str">
        <f t="shared" si="7"/>
        <v>S.I.</v>
      </c>
      <c r="AL19" s="53"/>
      <c r="AM19" s="54"/>
    </row>
    <row r="20" spans="1:39" ht="25.5">
      <c r="A20" s="100" t="s">
        <v>1121</v>
      </c>
      <c r="B20" s="109" t="s">
        <v>193</v>
      </c>
      <c r="C20" s="124">
        <v>1301</v>
      </c>
      <c r="D20" s="115" t="s">
        <v>201</v>
      </c>
      <c r="E20" s="100" t="s">
        <v>0</v>
      </c>
      <c r="F20" s="212"/>
      <c r="G20" s="59"/>
      <c r="H20" s="216"/>
      <c r="I20" s="219" t="str">
        <f t="shared" si="8"/>
        <v>S.I.</v>
      </c>
      <c r="J20" s="235"/>
      <c r="K20" s="61"/>
      <c r="L20" s="224"/>
      <c r="M20" s="225" t="str">
        <f t="shared" si="9"/>
        <v>S.I.</v>
      </c>
      <c r="N20" s="234"/>
      <c r="O20" s="63"/>
      <c r="P20" s="227"/>
      <c r="Q20" s="228" t="str">
        <f t="shared" si="10"/>
        <v>S.I.</v>
      </c>
      <c r="R20" s="233"/>
      <c r="S20" s="65"/>
      <c r="T20" s="222"/>
      <c r="U20" s="223" t="str">
        <f t="shared" si="11"/>
        <v>S.I.</v>
      </c>
      <c r="V20" s="232"/>
      <c r="W20" s="66"/>
      <c r="X20" s="229"/>
      <c r="Y20" s="230" t="str">
        <f t="shared" si="12"/>
        <v>S.I.</v>
      </c>
      <c r="Z20" s="440"/>
      <c r="AA20" s="441"/>
      <c r="AB20" s="465"/>
      <c r="AC20" s="443" t="str">
        <f t="shared" si="5"/>
        <v>S.I.</v>
      </c>
      <c r="AD20" s="446"/>
      <c r="AE20" s="447"/>
      <c r="AF20" s="468"/>
      <c r="AG20" s="449" t="str">
        <f t="shared" si="6"/>
        <v>S.I.</v>
      </c>
      <c r="AH20" s="452"/>
      <c r="AI20" s="453"/>
      <c r="AJ20" s="473"/>
      <c r="AK20" s="455" t="str">
        <f t="shared" si="7"/>
        <v>S.I.</v>
      </c>
      <c r="AL20" s="53"/>
      <c r="AM20" s="54"/>
    </row>
    <row r="21" spans="1:39" ht="38.25">
      <c r="A21" s="100" t="s">
        <v>1122</v>
      </c>
      <c r="B21" s="109" t="s">
        <v>193</v>
      </c>
      <c r="C21" s="124">
        <v>1943</v>
      </c>
      <c r="D21" s="115" t="s">
        <v>201</v>
      </c>
      <c r="E21" s="100" t="s">
        <v>0</v>
      </c>
      <c r="F21" s="212"/>
      <c r="G21" s="59"/>
      <c r="H21" s="216"/>
      <c r="I21" s="219" t="str">
        <f t="shared" si="8"/>
        <v>S.I.</v>
      </c>
      <c r="J21" s="235"/>
      <c r="K21" s="61"/>
      <c r="L21" s="224"/>
      <c r="M21" s="225" t="str">
        <f t="shared" si="9"/>
        <v>S.I.</v>
      </c>
      <c r="N21" s="234"/>
      <c r="O21" s="63"/>
      <c r="P21" s="227"/>
      <c r="Q21" s="228" t="str">
        <f t="shared" si="10"/>
        <v>S.I.</v>
      </c>
      <c r="R21" s="233"/>
      <c r="S21" s="65"/>
      <c r="T21" s="222"/>
      <c r="U21" s="223" t="str">
        <f t="shared" si="11"/>
        <v>S.I.</v>
      </c>
      <c r="V21" s="232"/>
      <c r="W21" s="66"/>
      <c r="X21" s="229"/>
      <c r="Y21" s="230" t="str">
        <f t="shared" si="12"/>
        <v>S.I.</v>
      </c>
      <c r="Z21" s="440"/>
      <c r="AA21" s="441"/>
      <c r="AB21" s="465"/>
      <c r="AC21" s="443" t="str">
        <f t="shared" si="5"/>
        <v>S.I.</v>
      </c>
      <c r="AD21" s="446"/>
      <c r="AE21" s="447"/>
      <c r="AF21" s="468"/>
      <c r="AG21" s="449" t="str">
        <f t="shared" si="6"/>
        <v>S.I.</v>
      </c>
      <c r="AH21" s="452"/>
      <c r="AI21" s="453"/>
      <c r="AJ21" s="473"/>
      <c r="AK21" s="455" t="str">
        <f t="shared" si="7"/>
        <v>S.I.</v>
      </c>
      <c r="AL21" s="53"/>
      <c r="AM21" s="54"/>
    </row>
    <row r="22" spans="1:39" ht="93" customHeight="1">
      <c r="A22" s="100" t="s">
        <v>1123</v>
      </c>
      <c r="B22" s="109" t="s">
        <v>193</v>
      </c>
      <c r="C22" s="124">
        <v>1944</v>
      </c>
      <c r="D22" s="115" t="s">
        <v>201</v>
      </c>
      <c r="E22" s="100" t="s">
        <v>0</v>
      </c>
      <c r="F22" s="212"/>
      <c r="G22" s="59"/>
      <c r="H22" s="216"/>
      <c r="I22" s="219" t="str">
        <f t="shared" si="8"/>
        <v>S.I.</v>
      </c>
      <c r="J22" s="235"/>
      <c r="K22" s="61"/>
      <c r="L22" s="224"/>
      <c r="M22" s="225" t="str">
        <f t="shared" si="9"/>
        <v>S.I.</v>
      </c>
      <c r="N22" s="234"/>
      <c r="O22" s="63"/>
      <c r="P22" s="227"/>
      <c r="Q22" s="228" t="str">
        <f t="shared" si="10"/>
        <v>S.I.</v>
      </c>
      <c r="R22" s="233"/>
      <c r="S22" s="65"/>
      <c r="T22" s="222"/>
      <c r="U22" s="223" t="str">
        <f t="shared" si="11"/>
        <v>S.I.</v>
      </c>
      <c r="V22" s="232"/>
      <c r="W22" s="66"/>
      <c r="X22" s="229"/>
      <c r="Y22" s="230" t="str">
        <f t="shared" si="12"/>
        <v>S.I.</v>
      </c>
      <c r="Z22" s="440"/>
      <c r="AA22" s="441"/>
      <c r="AB22" s="465"/>
      <c r="AC22" s="443" t="str">
        <f t="shared" si="5"/>
        <v>S.I.</v>
      </c>
      <c r="AD22" s="446"/>
      <c r="AE22" s="447"/>
      <c r="AF22" s="468"/>
      <c r="AG22" s="449" t="str">
        <f t="shared" si="6"/>
        <v>S.I.</v>
      </c>
      <c r="AH22" s="452"/>
      <c r="AI22" s="453"/>
      <c r="AJ22" s="473"/>
      <c r="AK22" s="455" t="str">
        <f t="shared" si="7"/>
        <v>S.I.</v>
      </c>
      <c r="AL22" s="53"/>
      <c r="AM22" s="54"/>
    </row>
    <row r="23" spans="1:39" ht="24" customHeight="1">
      <c r="A23" s="414" t="s">
        <v>52</v>
      </c>
      <c r="B23" s="106" t="s">
        <v>193</v>
      </c>
      <c r="C23" s="414">
        <v>1305</v>
      </c>
      <c r="D23" s="100" t="s">
        <v>201</v>
      </c>
      <c r="E23" s="103" t="s">
        <v>0</v>
      </c>
      <c r="F23" s="212"/>
      <c r="G23" s="59"/>
      <c r="H23" s="216"/>
      <c r="I23" s="219" t="str">
        <f t="shared" si="8"/>
        <v>S.I.</v>
      </c>
      <c r="J23" s="235"/>
      <c r="K23" s="61"/>
      <c r="L23" s="224"/>
      <c r="M23" s="225" t="str">
        <f t="shared" si="9"/>
        <v>S.I.</v>
      </c>
      <c r="N23" s="234"/>
      <c r="O23" s="63"/>
      <c r="P23" s="227"/>
      <c r="Q23" s="228" t="str">
        <f t="shared" si="10"/>
        <v>S.I.</v>
      </c>
      <c r="R23" s="233"/>
      <c r="S23" s="65"/>
      <c r="T23" s="222"/>
      <c r="U23" s="223" t="str">
        <f t="shared" si="11"/>
        <v>S.I.</v>
      </c>
      <c r="V23" s="232"/>
      <c r="W23" s="66"/>
      <c r="X23" s="229"/>
      <c r="Y23" s="230" t="str">
        <f t="shared" si="12"/>
        <v>S.I.</v>
      </c>
      <c r="Z23" s="440"/>
      <c r="AA23" s="441"/>
      <c r="AB23" s="465"/>
      <c r="AC23" s="443" t="str">
        <f t="shared" si="5"/>
        <v>S.I.</v>
      </c>
      <c r="AD23" s="446"/>
      <c r="AE23" s="447"/>
      <c r="AF23" s="468"/>
      <c r="AG23" s="449" t="str">
        <f t="shared" si="6"/>
        <v>S.I.</v>
      </c>
      <c r="AH23" s="452"/>
      <c r="AI23" s="453"/>
      <c r="AJ23" s="473"/>
      <c r="AK23" s="455" t="str">
        <f t="shared" si="7"/>
        <v>S.I.</v>
      </c>
      <c r="AL23" s="53"/>
      <c r="AM23" s="54"/>
    </row>
    <row r="24" spans="1:39" ht="38.25">
      <c r="A24" s="100" t="s">
        <v>1124</v>
      </c>
      <c r="B24" s="109" t="s">
        <v>193</v>
      </c>
      <c r="C24" s="124">
        <v>1949</v>
      </c>
      <c r="D24" s="115" t="s">
        <v>201</v>
      </c>
      <c r="E24" s="100" t="s">
        <v>0</v>
      </c>
      <c r="F24" s="212"/>
      <c r="G24" s="59"/>
      <c r="H24" s="216"/>
      <c r="I24" s="219" t="str">
        <f t="shared" si="8"/>
        <v>S.I.</v>
      </c>
      <c r="J24" s="235"/>
      <c r="K24" s="61"/>
      <c r="L24" s="224"/>
      <c r="M24" s="225" t="str">
        <f t="shared" si="9"/>
        <v>S.I.</v>
      </c>
      <c r="N24" s="234"/>
      <c r="O24" s="63"/>
      <c r="P24" s="227"/>
      <c r="Q24" s="228" t="str">
        <f t="shared" si="10"/>
        <v>S.I.</v>
      </c>
      <c r="R24" s="233"/>
      <c r="S24" s="65"/>
      <c r="T24" s="222"/>
      <c r="U24" s="223" t="str">
        <f t="shared" si="11"/>
        <v>S.I.</v>
      </c>
      <c r="V24" s="232"/>
      <c r="W24" s="66"/>
      <c r="X24" s="229"/>
      <c r="Y24" s="230" t="str">
        <f t="shared" si="12"/>
        <v>S.I.</v>
      </c>
      <c r="Z24" s="440"/>
      <c r="AA24" s="441"/>
      <c r="AB24" s="465"/>
      <c r="AC24" s="443" t="str">
        <f t="shared" si="5"/>
        <v>S.I.</v>
      </c>
      <c r="AD24" s="446"/>
      <c r="AE24" s="447"/>
      <c r="AF24" s="468"/>
      <c r="AG24" s="449" t="str">
        <f t="shared" si="6"/>
        <v>S.I.</v>
      </c>
      <c r="AH24" s="452"/>
      <c r="AI24" s="453"/>
      <c r="AJ24" s="473"/>
      <c r="AK24" s="455" t="str">
        <f t="shared" si="7"/>
        <v>S.I.</v>
      </c>
      <c r="AL24" s="53"/>
      <c r="AM24" s="54"/>
    </row>
    <row r="25" spans="1:39" ht="51">
      <c r="A25" s="100" t="s">
        <v>1125</v>
      </c>
      <c r="B25" s="109" t="s">
        <v>193</v>
      </c>
      <c r="C25" s="124">
        <v>1950</v>
      </c>
      <c r="D25" s="115" t="s">
        <v>201</v>
      </c>
      <c r="E25" s="100" t="s">
        <v>0</v>
      </c>
      <c r="F25" s="212"/>
      <c r="G25" s="59"/>
      <c r="H25" s="216"/>
      <c r="I25" s="219" t="str">
        <f t="shared" si="8"/>
        <v>S.I.</v>
      </c>
      <c r="J25" s="235"/>
      <c r="K25" s="61"/>
      <c r="L25" s="224"/>
      <c r="M25" s="225" t="str">
        <f t="shared" si="9"/>
        <v>S.I.</v>
      </c>
      <c r="N25" s="234"/>
      <c r="O25" s="63"/>
      <c r="P25" s="227"/>
      <c r="Q25" s="228" t="str">
        <f t="shared" si="10"/>
        <v>S.I.</v>
      </c>
      <c r="R25" s="233"/>
      <c r="S25" s="65"/>
      <c r="T25" s="222"/>
      <c r="U25" s="223" t="str">
        <f t="shared" si="11"/>
        <v>S.I.</v>
      </c>
      <c r="V25" s="232"/>
      <c r="W25" s="66"/>
      <c r="X25" s="229"/>
      <c r="Y25" s="230" t="str">
        <f t="shared" si="12"/>
        <v>S.I.</v>
      </c>
      <c r="Z25" s="440"/>
      <c r="AA25" s="441"/>
      <c r="AB25" s="465"/>
      <c r="AC25" s="443" t="str">
        <f t="shared" si="5"/>
        <v>S.I.</v>
      </c>
      <c r="AD25" s="446"/>
      <c r="AE25" s="447"/>
      <c r="AF25" s="468"/>
      <c r="AG25" s="449" t="str">
        <f t="shared" si="6"/>
        <v>S.I.</v>
      </c>
      <c r="AH25" s="452"/>
      <c r="AI25" s="453"/>
      <c r="AJ25" s="473"/>
      <c r="AK25" s="455" t="str">
        <f t="shared" si="7"/>
        <v>S.I.</v>
      </c>
      <c r="AL25" s="53"/>
      <c r="AM25" s="54"/>
    </row>
    <row r="26" spans="1:39" ht="38.25">
      <c r="A26" s="414" t="s">
        <v>55</v>
      </c>
      <c r="B26" s="106" t="s">
        <v>193</v>
      </c>
      <c r="C26" s="414">
        <v>1308</v>
      </c>
      <c r="D26" s="100" t="s">
        <v>201</v>
      </c>
      <c r="E26" s="103" t="s">
        <v>0</v>
      </c>
      <c r="F26" s="212"/>
      <c r="G26" s="59"/>
      <c r="H26" s="216"/>
      <c r="I26" s="219" t="str">
        <f t="shared" si="8"/>
        <v>S.I.</v>
      </c>
      <c r="J26" s="235"/>
      <c r="K26" s="61"/>
      <c r="L26" s="224"/>
      <c r="M26" s="225" t="str">
        <f t="shared" si="9"/>
        <v>S.I.</v>
      </c>
      <c r="N26" s="234"/>
      <c r="O26" s="63"/>
      <c r="P26" s="227"/>
      <c r="Q26" s="228" t="str">
        <f t="shared" si="10"/>
        <v>S.I.</v>
      </c>
      <c r="R26" s="233"/>
      <c r="S26" s="65"/>
      <c r="T26" s="222"/>
      <c r="U26" s="223" t="str">
        <f t="shared" si="11"/>
        <v>S.I.</v>
      </c>
      <c r="V26" s="232"/>
      <c r="W26" s="66"/>
      <c r="X26" s="229"/>
      <c r="Y26" s="230" t="str">
        <f t="shared" si="12"/>
        <v>S.I.</v>
      </c>
      <c r="Z26" s="440"/>
      <c r="AA26" s="441"/>
      <c r="AB26" s="465"/>
      <c r="AC26" s="443" t="str">
        <f t="shared" si="5"/>
        <v>S.I.</v>
      </c>
      <c r="AD26" s="446"/>
      <c r="AE26" s="447"/>
      <c r="AF26" s="468"/>
      <c r="AG26" s="449" t="str">
        <f t="shared" si="6"/>
        <v>S.I.</v>
      </c>
      <c r="AH26" s="452"/>
      <c r="AI26" s="453"/>
      <c r="AJ26" s="473"/>
      <c r="AK26" s="455" t="str">
        <f t="shared" si="7"/>
        <v>S.I.</v>
      </c>
      <c r="AL26" s="53"/>
      <c r="AM26" s="54"/>
    </row>
    <row r="27" spans="1:39" ht="63.75">
      <c r="A27" s="100" t="s">
        <v>1126</v>
      </c>
      <c r="B27" s="109" t="s">
        <v>193</v>
      </c>
      <c r="C27" s="124">
        <v>1951</v>
      </c>
      <c r="D27" s="115" t="s">
        <v>201</v>
      </c>
      <c r="E27" s="100" t="s">
        <v>0</v>
      </c>
      <c r="F27" s="212"/>
      <c r="G27" s="59"/>
      <c r="H27" s="216"/>
      <c r="I27" s="219" t="str">
        <f t="shared" si="8"/>
        <v>S.I.</v>
      </c>
      <c r="J27" s="235"/>
      <c r="K27" s="61"/>
      <c r="L27" s="224"/>
      <c r="M27" s="225" t="str">
        <f t="shared" si="9"/>
        <v>S.I.</v>
      </c>
      <c r="N27" s="234"/>
      <c r="O27" s="63"/>
      <c r="P27" s="227"/>
      <c r="Q27" s="228" t="str">
        <f t="shared" si="10"/>
        <v>S.I.</v>
      </c>
      <c r="R27" s="233"/>
      <c r="S27" s="65"/>
      <c r="T27" s="222"/>
      <c r="U27" s="223" t="str">
        <f t="shared" si="11"/>
        <v>S.I.</v>
      </c>
      <c r="V27" s="232"/>
      <c r="W27" s="66"/>
      <c r="X27" s="229"/>
      <c r="Y27" s="230" t="str">
        <f t="shared" si="12"/>
        <v>S.I.</v>
      </c>
      <c r="Z27" s="440"/>
      <c r="AA27" s="441"/>
      <c r="AB27" s="465"/>
      <c r="AC27" s="443" t="str">
        <f t="shared" si="5"/>
        <v>S.I.</v>
      </c>
      <c r="AD27" s="446"/>
      <c r="AE27" s="447"/>
      <c r="AF27" s="468"/>
      <c r="AG27" s="449" t="str">
        <f t="shared" si="6"/>
        <v>S.I.</v>
      </c>
      <c r="AH27" s="452"/>
      <c r="AI27" s="453"/>
      <c r="AJ27" s="473"/>
      <c r="AK27" s="455" t="str">
        <f t="shared" si="7"/>
        <v>S.I.</v>
      </c>
      <c r="AL27" s="53"/>
      <c r="AM27" s="54"/>
    </row>
    <row r="28" spans="1:39" ht="25.5">
      <c r="A28" s="414" t="s">
        <v>57</v>
      </c>
      <c r="B28" s="106" t="s">
        <v>193</v>
      </c>
      <c r="C28" s="414">
        <v>1310</v>
      </c>
      <c r="D28" s="100" t="s">
        <v>201</v>
      </c>
      <c r="E28" s="103" t="s">
        <v>0</v>
      </c>
      <c r="F28" s="212"/>
      <c r="G28" s="59"/>
      <c r="H28" s="216"/>
      <c r="I28" s="219" t="str">
        <f t="shared" si="8"/>
        <v>S.I.</v>
      </c>
      <c r="J28" s="235"/>
      <c r="K28" s="61"/>
      <c r="L28" s="224"/>
      <c r="M28" s="225" t="str">
        <f t="shared" si="9"/>
        <v>S.I.</v>
      </c>
      <c r="N28" s="234"/>
      <c r="O28" s="63"/>
      <c r="P28" s="227"/>
      <c r="Q28" s="228" t="str">
        <f t="shared" si="10"/>
        <v>S.I.</v>
      </c>
      <c r="R28" s="233"/>
      <c r="S28" s="65"/>
      <c r="T28" s="222"/>
      <c r="U28" s="223" t="str">
        <f t="shared" si="11"/>
        <v>S.I.</v>
      </c>
      <c r="V28" s="232"/>
      <c r="W28" s="66"/>
      <c r="X28" s="229"/>
      <c r="Y28" s="230" t="str">
        <f t="shared" si="12"/>
        <v>S.I.</v>
      </c>
      <c r="Z28" s="440"/>
      <c r="AA28" s="441"/>
      <c r="AB28" s="465"/>
      <c r="AC28" s="443" t="str">
        <f t="shared" si="5"/>
        <v>S.I.</v>
      </c>
      <c r="AD28" s="446"/>
      <c r="AE28" s="447"/>
      <c r="AF28" s="468"/>
      <c r="AG28" s="449" t="str">
        <f t="shared" si="6"/>
        <v>S.I.</v>
      </c>
      <c r="AH28" s="452"/>
      <c r="AI28" s="453"/>
      <c r="AJ28" s="473"/>
      <c r="AK28" s="455" t="str">
        <f t="shared" si="7"/>
        <v>S.I.</v>
      </c>
      <c r="AL28" s="53"/>
      <c r="AM28" s="54"/>
    </row>
    <row r="29" spans="1:39" ht="38.25">
      <c r="A29" s="414" t="s">
        <v>58</v>
      </c>
      <c r="B29" s="106" t="s">
        <v>193</v>
      </c>
      <c r="C29" s="414">
        <v>1311</v>
      </c>
      <c r="D29" s="100" t="s">
        <v>201</v>
      </c>
      <c r="E29" s="103" t="s">
        <v>0</v>
      </c>
      <c r="F29" s="212"/>
      <c r="G29" s="59"/>
      <c r="H29" s="216"/>
      <c r="I29" s="219" t="str">
        <f t="shared" si="8"/>
        <v>S.I.</v>
      </c>
      <c r="J29" s="235"/>
      <c r="K29" s="61"/>
      <c r="L29" s="224"/>
      <c r="M29" s="225" t="str">
        <f t="shared" si="9"/>
        <v>S.I.</v>
      </c>
      <c r="N29" s="234"/>
      <c r="O29" s="63"/>
      <c r="P29" s="227"/>
      <c r="Q29" s="228" t="str">
        <f t="shared" si="10"/>
        <v>S.I.</v>
      </c>
      <c r="R29" s="233"/>
      <c r="S29" s="65"/>
      <c r="T29" s="222"/>
      <c r="U29" s="223" t="str">
        <f t="shared" si="11"/>
        <v>S.I.</v>
      </c>
      <c r="V29" s="232"/>
      <c r="W29" s="66"/>
      <c r="X29" s="229"/>
      <c r="Y29" s="230" t="str">
        <f t="shared" si="12"/>
        <v>S.I.</v>
      </c>
      <c r="Z29" s="440"/>
      <c r="AA29" s="441"/>
      <c r="AB29" s="465"/>
      <c r="AC29" s="443" t="str">
        <f t="shared" si="5"/>
        <v>S.I.</v>
      </c>
      <c r="AD29" s="446"/>
      <c r="AE29" s="447"/>
      <c r="AF29" s="468"/>
      <c r="AG29" s="449" t="str">
        <f t="shared" si="6"/>
        <v>S.I.</v>
      </c>
      <c r="AH29" s="452"/>
      <c r="AI29" s="453"/>
      <c r="AJ29" s="473"/>
      <c r="AK29" s="455" t="str">
        <f t="shared" si="7"/>
        <v>S.I.</v>
      </c>
      <c r="AL29" s="53"/>
      <c r="AM29" s="54"/>
    </row>
    <row r="30" spans="1:39" ht="76.5">
      <c r="A30" s="100" t="s">
        <v>1127</v>
      </c>
      <c r="B30" s="109" t="s">
        <v>193</v>
      </c>
      <c r="C30" s="124">
        <v>1952</v>
      </c>
      <c r="D30" s="115" t="s">
        <v>201</v>
      </c>
      <c r="E30" s="100" t="s">
        <v>0</v>
      </c>
      <c r="F30" s="212"/>
      <c r="G30" s="59"/>
      <c r="H30" s="216"/>
      <c r="I30" s="219" t="str">
        <f t="shared" si="8"/>
        <v>S.I.</v>
      </c>
      <c r="J30" s="235"/>
      <c r="K30" s="61"/>
      <c r="L30" s="224"/>
      <c r="M30" s="225" t="str">
        <f t="shared" si="9"/>
        <v>S.I.</v>
      </c>
      <c r="N30" s="234"/>
      <c r="O30" s="63"/>
      <c r="P30" s="227"/>
      <c r="Q30" s="228" t="str">
        <f t="shared" si="10"/>
        <v>S.I.</v>
      </c>
      <c r="R30" s="233"/>
      <c r="S30" s="65"/>
      <c r="T30" s="222"/>
      <c r="U30" s="223" t="str">
        <f t="shared" si="11"/>
        <v>S.I.</v>
      </c>
      <c r="V30" s="232"/>
      <c r="W30" s="66"/>
      <c r="X30" s="229"/>
      <c r="Y30" s="230" t="str">
        <f t="shared" si="12"/>
        <v>S.I.</v>
      </c>
      <c r="Z30" s="440"/>
      <c r="AA30" s="441"/>
      <c r="AB30" s="465"/>
      <c r="AC30" s="443" t="str">
        <f t="shared" si="5"/>
        <v>S.I.</v>
      </c>
      <c r="AD30" s="446"/>
      <c r="AE30" s="447"/>
      <c r="AF30" s="468"/>
      <c r="AG30" s="449" t="str">
        <f t="shared" si="6"/>
        <v>S.I.</v>
      </c>
      <c r="AH30" s="452"/>
      <c r="AI30" s="453"/>
      <c r="AJ30" s="473"/>
      <c r="AK30" s="455" t="str">
        <f t="shared" si="7"/>
        <v>S.I.</v>
      </c>
      <c r="AL30" s="53"/>
      <c r="AM30" s="54"/>
    </row>
    <row r="31" spans="1:39" ht="38.25">
      <c r="A31" s="414" t="s">
        <v>60</v>
      </c>
      <c r="B31" s="106" t="s">
        <v>193</v>
      </c>
      <c r="C31" s="414">
        <v>1313</v>
      </c>
      <c r="D31" s="100" t="s">
        <v>201</v>
      </c>
      <c r="E31" s="103" t="s">
        <v>0</v>
      </c>
      <c r="F31" s="212"/>
      <c r="G31" s="59"/>
      <c r="H31" s="216"/>
      <c r="I31" s="219" t="str">
        <f t="shared" si="8"/>
        <v>S.I.</v>
      </c>
      <c r="J31" s="235"/>
      <c r="K31" s="61"/>
      <c r="L31" s="224"/>
      <c r="M31" s="225" t="str">
        <f t="shared" si="9"/>
        <v>S.I.</v>
      </c>
      <c r="N31" s="234"/>
      <c r="O31" s="63"/>
      <c r="P31" s="227"/>
      <c r="Q31" s="228" t="str">
        <f t="shared" si="10"/>
        <v>S.I.</v>
      </c>
      <c r="R31" s="233"/>
      <c r="S31" s="65"/>
      <c r="T31" s="222"/>
      <c r="U31" s="223" t="str">
        <f t="shared" si="11"/>
        <v>S.I.</v>
      </c>
      <c r="V31" s="232"/>
      <c r="W31" s="66"/>
      <c r="X31" s="229"/>
      <c r="Y31" s="230" t="str">
        <f t="shared" si="12"/>
        <v>S.I.</v>
      </c>
      <c r="Z31" s="440"/>
      <c r="AA31" s="441"/>
      <c r="AB31" s="465"/>
      <c r="AC31" s="443" t="str">
        <f t="shared" si="5"/>
        <v>S.I.</v>
      </c>
      <c r="AD31" s="446"/>
      <c r="AE31" s="447"/>
      <c r="AF31" s="468"/>
      <c r="AG31" s="449" t="str">
        <f t="shared" si="6"/>
        <v>S.I.</v>
      </c>
      <c r="AH31" s="452"/>
      <c r="AI31" s="453"/>
      <c r="AJ31" s="473"/>
      <c r="AK31" s="455" t="str">
        <f t="shared" si="7"/>
        <v>S.I.</v>
      </c>
      <c r="AL31" s="53"/>
      <c r="AM31" s="54"/>
    </row>
    <row r="32" spans="1:39" ht="25.5">
      <c r="A32" s="414" t="s">
        <v>61</v>
      </c>
      <c r="B32" s="106" t="s">
        <v>193</v>
      </c>
      <c r="C32" s="414">
        <v>1314</v>
      </c>
      <c r="D32" s="100" t="s">
        <v>201</v>
      </c>
      <c r="E32" s="103" t="s">
        <v>0</v>
      </c>
      <c r="F32" s="212"/>
      <c r="G32" s="59"/>
      <c r="H32" s="216"/>
      <c r="I32" s="219" t="str">
        <f t="shared" si="8"/>
        <v>S.I.</v>
      </c>
      <c r="J32" s="235"/>
      <c r="K32" s="61"/>
      <c r="L32" s="224"/>
      <c r="M32" s="225" t="str">
        <f t="shared" si="9"/>
        <v>S.I.</v>
      </c>
      <c r="N32" s="234"/>
      <c r="O32" s="63"/>
      <c r="P32" s="227"/>
      <c r="Q32" s="228" t="str">
        <f t="shared" si="10"/>
        <v>S.I.</v>
      </c>
      <c r="R32" s="233"/>
      <c r="S32" s="65"/>
      <c r="T32" s="222"/>
      <c r="U32" s="223" t="str">
        <f t="shared" si="11"/>
        <v>S.I.</v>
      </c>
      <c r="V32" s="232"/>
      <c r="W32" s="66"/>
      <c r="X32" s="229"/>
      <c r="Y32" s="230" t="str">
        <f t="shared" si="12"/>
        <v>S.I.</v>
      </c>
      <c r="Z32" s="440"/>
      <c r="AA32" s="441"/>
      <c r="AB32" s="465"/>
      <c r="AC32" s="443" t="str">
        <f t="shared" si="5"/>
        <v>S.I.</v>
      </c>
      <c r="AD32" s="446"/>
      <c r="AE32" s="447"/>
      <c r="AF32" s="468"/>
      <c r="AG32" s="449" t="str">
        <f t="shared" si="6"/>
        <v>S.I.</v>
      </c>
      <c r="AH32" s="452"/>
      <c r="AI32" s="453"/>
      <c r="AJ32" s="473"/>
      <c r="AK32" s="455" t="str">
        <f t="shared" si="7"/>
        <v>S.I.</v>
      </c>
      <c r="AL32" s="53"/>
      <c r="AM32" s="54"/>
    </row>
    <row r="33" spans="1:39" ht="24" customHeight="1">
      <c r="A33" s="414" t="s">
        <v>62</v>
      </c>
      <c r="B33" s="106" t="s">
        <v>193</v>
      </c>
      <c r="C33" s="414">
        <v>1315</v>
      </c>
      <c r="D33" s="100" t="s">
        <v>201</v>
      </c>
      <c r="E33" s="103" t="s">
        <v>0</v>
      </c>
      <c r="F33" s="212"/>
      <c r="G33" s="59"/>
      <c r="H33" s="216"/>
      <c r="I33" s="219" t="str">
        <f t="shared" si="8"/>
        <v>S.I.</v>
      </c>
      <c r="J33" s="235"/>
      <c r="K33" s="61"/>
      <c r="L33" s="224"/>
      <c r="M33" s="225" t="str">
        <f t="shared" si="9"/>
        <v>S.I.</v>
      </c>
      <c r="N33" s="234"/>
      <c r="O33" s="63"/>
      <c r="P33" s="227"/>
      <c r="Q33" s="228" t="str">
        <f t="shared" si="10"/>
        <v>S.I.</v>
      </c>
      <c r="R33" s="233"/>
      <c r="S33" s="65"/>
      <c r="T33" s="222"/>
      <c r="U33" s="223" t="str">
        <f t="shared" si="11"/>
        <v>S.I.</v>
      </c>
      <c r="V33" s="232"/>
      <c r="W33" s="66"/>
      <c r="X33" s="229"/>
      <c r="Y33" s="230" t="str">
        <f t="shared" si="12"/>
        <v>S.I.</v>
      </c>
      <c r="Z33" s="440"/>
      <c r="AA33" s="441"/>
      <c r="AB33" s="465"/>
      <c r="AC33" s="443" t="str">
        <f t="shared" si="5"/>
        <v>S.I.</v>
      </c>
      <c r="AD33" s="446"/>
      <c r="AE33" s="447"/>
      <c r="AF33" s="468"/>
      <c r="AG33" s="449" t="str">
        <f t="shared" si="6"/>
        <v>S.I.</v>
      </c>
      <c r="AH33" s="452"/>
      <c r="AI33" s="453"/>
      <c r="AJ33" s="473"/>
      <c r="AK33" s="455" t="str">
        <f t="shared" si="7"/>
        <v>S.I.</v>
      </c>
      <c r="AL33" s="53"/>
      <c r="AM33" s="54"/>
    </row>
    <row r="34" spans="1:39" ht="25.5">
      <c r="A34" s="100" t="s">
        <v>1128</v>
      </c>
      <c r="B34" s="109" t="s">
        <v>193</v>
      </c>
      <c r="C34" s="124">
        <v>1316</v>
      </c>
      <c r="D34" s="115" t="s">
        <v>201</v>
      </c>
      <c r="E34" s="100" t="s">
        <v>0</v>
      </c>
      <c r="F34" s="212"/>
      <c r="G34" s="59"/>
      <c r="H34" s="216"/>
      <c r="I34" s="219" t="str">
        <f t="shared" si="8"/>
        <v>S.I.</v>
      </c>
      <c r="J34" s="235"/>
      <c r="K34" s="61"/>
      <c r="L34" s="224"/>
      <c r="M34" s="225" t="str">
        <f t="shared" si="9"/>
        <v>S.I.</v>
      </c>
      <c r="N34" s="234"/>
      <c r="O34" s="63"/>
      <c r="P34" s="227"/>
      <c r="Q34" s="228" t="str">
        <f t="shared" si="10"/>
        <v>S.I.</v>
      </c>
      <c r="R34" s="233"/>
      <c r="S34" s="65"/>
      <c r="T34" s="222"/>
      <c r="U34" s="223" t="str">
        <f t="shared" si="11"/>
        <v>S.I.</v>
      </c>
      <c r="V34" s="232"/>
      <c r="W34" s="66"/>
      <c r="X34" s="229"/>
      <c r="Y34" s="230" t="str">
        <f t="shared" si="12"/>
        <v>S.I.</v>
      </c>
      <c r="Z34" s="440"/>
      <c r="AA34" s="441"/>
      <c r="AB34" s="465"/>
      <c r="AC34" s="443" t="str">
        <f t="shared" si="5"/>
        <v>S.I.</v>
      </c>
      <c r="AD34" s="446"/>
      <c r="AE34" s="447"/>
      <c r="AF34" s="468"/>
      <c r="AG34" s="449" t="str">
        <f t="shared" si="6"/>
        <v>S.I.</v>
      </c>
      <c r="AH34" s="452"/>
      <c r="AI34" s="453"/>
      <c r="AJ34" s="473"/>
      <c r="AK34" s="455" t="str">
        <f t="shared" si="7"/>
        <v>S.I.</v>
      </c>
      <c r="AL34" s="53"/>
      <c r="AM34" s="54"/>
    </row>
    <row r="35" spans="1:39" ht="24" customHeight="1">
      <c r="A35" s="414" t="s">
        <v>64</v>
      </c>
      <c r="B35" s="106" t="s">
        <v>193</v>
      </c>
      <c r="C35" s="414">
        <v>1317</v>
      </c>
      <c r="D35" s="100" t="s">
        <v>201</v>
      </c>
      <c r="E35" s="103" t="s">
        <v>0</v>
      </c>
      <c r="F35" s="212"/>
      <c r="G35" s="59"/>
      <c r="H35" s="216"/>
      <c r="I35" s="219" t="str">
        <f t="shared" si="8"/>
        <v>S.I.</v>
      </c>
      <c r="J35" s="235"/>
      <c r="K35" s="61"/>
      <c r="L35" s="224"/>
      <c r="M35" s="225" t="str">
        <f t="shared" si="9"/>
        <v>S.I.</v>
      </c>
      <c r="N35" s="234"/>
      <c r="O35" s="63"/>
      <c r="P35" s="227"/>
      <c r="Q35" s="228" t="str">
        <f t="shared" si="10"/>
        <v>S.I.</v>
      </c>
      <c r="R35" s="233"/>
      <c r="S35" s="65"/>
      <c r="T35" s="222"/>
      <c r="U35" s="223" t="str">
        <f t="shared" si="11"/>
        <v>S.I.</v>
      </c>
      <c r="V35" s="232"/>
      <c r="W35" s="66"/>
      <c r="X35" s="229"/>
      <c r="Y35" s="230" t="str">
        <f t="shared" si="12"/>
        <v>S.I.</v>
      </c>
      <c r="Z35" s="440"/>
      <c r="AA35" s="441"/>
      <c r="AB35" s="465"/>
      <c r="AC35" s="443" t="str">
        <f t="shared" si="5"/>
        <v>S.I.</v>
      </c>
      <c r="AD35" s="446"/>
      <c r="AE35" s="447"/>
      <c r="AF35" s="468"/>
      <c r="AG35" s="449" t="str">
        <f t="shared" si="6"/>
        <v>S.I.</v>
      </c>
      <c r="AH35" s="452"/>
      <c r="AI35" s="453"/>
      <c r="AJ35" s="473"/>
      <c r="AK35" s="455" t="str">
        <f t="shared" si="7"/>
        <v>S.I.</v>
      </c>
      <c r="AL35" s="53"/>
      <c r="AM35" s="54"/>
    </row>
    <row r="36" spans="1:39" ht="38.25">
      <c r="A36" s="414" t="s">
        <v>65</v>
      </c>
      <c r="B36" s="106" t="s">
        <v>193</v>
      </c>
      <c r="C36" s="414">
        <v>1318</v>
      </c>
      <c r="D36" s="100" t="s">
        <v>201</v>
      </c>
      <c r="E36" s="103" t="s">
        <v>0</v>
      </c>
      <c r="F36" s="212"/>
      <c r="G36" s="59"/>
      <c r="H36" s="216"/>
      <c r="I36" s="219" t="str">
        <f t="shared" si="8"/>
        <v>S.I.</v>
      </c>
      <c r="J36" s="235"/>
      <c r="K36" s="61"/>
      <c r="L36" s="224"/>
      <c r="M36" s="225" t="str">
        <f t="shared" si="9"/>
        <v>S.I.</v>
      </c>
      <c r="N36" s="234"/>
      <c r="O36" s="63"/>
      <c r="P36" s="227"/>
      <c r="Q36" s="228" t="str">
        <f t="shared" si="10"/>
        <v>S.I.</v>
      </c>
      <c r="R36" s="233"/>
      <c r="S36" s="65"/>
      <c r="T36" s="222"/>
      <c r="U36" s="223" t="str">
        <f t="shared" si="11"/>
        <v>S.I.</v>
      </c>
      <c r="V36" s="232"/>
      <c r="W36" s="66"/>
      <c r="X36" s="229"/>
      <c r="Y36" s="230" t="str">
        <f t="shared" si="12"/>
        <v>S.I.</v>
      </c>
      <c r="Z36" s="440"/>
      <c r="AA36" s="441"/>
      <c r="AB36" s="465"/>
      <c r="AC36" s="443" t="str">
        <f t="shared" si="5"/>
        <v>S.I.</v>
      </c>
      <c r="AD36" s="446"/>
      <c r="AE36" s="447"/>
      <c r="AF36" s="468"/>
      <c r="AG36" s="449" t="str">
        <f t="shared" si="6"/>
        <v>S.I.</v>
      </c>
      <c r="AH36" s="452"/>
      <c r="AI36" s="453"/>
      <c r="AJ36" s="473"/>
      <c r="AK36" s="455" t="str">
        <f t="shared" si="7"/>
        <v>S.I.</v>
      </c>
      <c r="AL36" s="53"/>
      <c r="AM36" s="54"/>
    </row>
    <row r="37" spans="1:39" ht="24" customHeight="1">
      <c r="A37" s="414" t="s">
        <v>66</v>
      </c>
      <c r="B37" s="106" t="s">
        <v>193</v>
      </c>
      <c r="C37" s="414">
        <v>1319</v>
      </c>
      <c r="D37" s="100" t="s">
        <v>201</v>
      </c>
      <c r="E37" s="103" t="s">
        <v>0</v>
      </c>
      <c r="F37" s="212"/>
      <c r="G37" s="59"/>
      <c r="H37" s="216"/>
      <c r="I37" s="219" t="str">
        <f t="shared" si="8"/>
        <v>S.I.</v>
      </c>
      <c r="J37" s="235"/>
      <c r="K37" s="61"/>
      <c r="L37" s="224"/>
      <c r="M37" s="225" t="str">
        <f t="shared" si="9"/>
        <v>S.I.</v>
      </c>
      <c r="N37" s="234"/>
      <c r="O37" s="63"/>
      <c r="P37" s="227"/>
      <c r="Q37" s="228" t="str">
        <f t="shared" si="10"/>
        <v>S.I.</v>
      </c>
      <c r="R37" s="233"/>
      <c r="S37" s="65"/>
      <c r="T37" s="222"/>
      <c r="U37" s="223" t="str">
        <f t="shared" si="11"/>
        <v>S.I.</v>
      </c>
      <c r="V37" s="232"/>
      <c r="W37" s="66"/>
      <c r="X37" s="229"/>
      <c r="Y37" s="230" t="str">
        <f t="shared" si="12"/>
        <v>S.I.</v>
      </c>
      <c r="Z37" s="440"/>
      <c r="AA37" s="441"/>
      <c r="AB37" s="465"/>
      <c r="AC37" s="443" t="str">
        <f t="shared" si="5"/>
        <v>S.I.</v>
      </c>
      <c r="AD37" s="446"/>
      <c r="AE37" s="447"/>
      <c r="AF37" s="468"/>
      <c r="AG37" s="449" t="str">
        <f t="shared" si="6"/>
        <v>S.I.</v>
      </c>
      <c r="AH37" s="452"/>
      <c r="AI37" s="453"/>
      <c r="AJ37" s="473"/>
      <c r="AK37" s="455" t="str">
        <f t="shared" si="7"/>
        <v>S.I.</v>
      </c>
      <c r="AL37" s="53"/>
      <c r="AM37" s="54"/>
    </row>
    <row r="38" spans="1:39" ht="51">
      <c r="A38" s="100" t="s">
        <v>1129</v>
      </c>
      <c r="B38" s="109" t="s">
        <v>193</v>
      </c>
      <c r="C38" s="124">
        <v>1953</v>
      </c>
      <c r="D38" s="115" t="s">
        <v>201</v>
      </c>
      <c r="E38" s="100" t="s">
        <v>0</v>
      </c>
      <c r="F38" s="212"/>
      <c r="G38" s="59"/>
      <c r="H38" s="216"/>
      <c r="I38" s="219" t="str">
        <f t="shared" si="8"/>
        <v>S.I.</v>
      </c>
      <c r="J38" s="235"/>
      <c r="K38" s="61"/>
      <c r="L38" s="224"/>
      <c r="M38" s="225" t="str">
        <f t="shared" si="9"/>
        <v>S.I.</v>
      </c>
      <c r="N38" s="234"/>
      <c r="O38" s="63"/>
      <c r="P38" s="227"/>
      <c r="Q38" s="228" t="str">
        <f t="shared" si="10"/>
        <v>S.I.</v>
      </c>
      <c r="R38" s="233"/>
      <c r="S38" s="65"/>
      <c r="T38" s="222"/>
      <c r="U38" s="223" t="str">
        <f t="shared" si="11"/>
        <v>S.I.</v>
      </c>
      <c r="V38" s="232"/>
      <c r="W38" s="66"/>
      <c r="X38" s="229"/>
      <c r="Y38" s="230" t="str">
        <f t="shared" si="12"/>
        <v>S.I.</v>
      </c>
      <c r="Z38" s="440"/>
      <c r="AA38" s="441"/>
      <c r="AB38" s="465"/>
      <c r="AC38" s="443" t="str">
        <f t="shared" si="5"/>
        <v>S.I.</v>
      </c>
      <c r="AD38" s="446"/>
      <c r="AE38" s="447"/>
      <c r="AF38" s="468"/>
      <c r="AG38" s="449" t="str">
        <f t="shared" si="6"/>
        <v>S.I.</v>
      </c>
      <c r="AH38" s="452"/>
      <c r="AI38" s="453"/>
      <c r="AJ38" s="473"/>
      <c r="AK38" s="455" t="str">
        <f t="shared" si="7"/>
        <v>S.I.</v>
      </c>
      <c r="AL38" s="53"/>
      <c r="AM38" s="54"/>
    </row>
    <row r="39" spans="1:39" ht="63.75">
      <c r="A39" s="414" t="s">
        <v>68</v>
      </c>
      <c r="B39" s="106" t="s">
        <v>193</v>
      </c>
      <c r="C39" s="414">
        <v>1321</v>
      </c>
      <c r="D39" s="100" t="s">
        <v>201</v>
      </c>
      <c r="E39" s="103" t="s">
        <v>0</v>
      </c>
      <c r="F39" s="212"/>
      <c r="G39" s="59"/>
      <c r="H39" s="216"/>
      <c r="I39" s="219" t="str">
        <f t="shared" si="8"/>
        <v>S.I.</v>
      </c>
      <c r="J39" s="235"/>
      <c r="K39" s="61"/>
      <c r="L39" s="224"/>
      <c r="M39" s="225" t="str">
        <f t="shared" si="9"/>
        <v>S.I.</v>
      </c>
      <c r="N39" s="234"/>
      <c r="O39" s="63"/>
      <c r="P39" s="227"/>
      <c r="Q39" s="228" t="str">
        <f t="shared" si="10"/>
        <v>S.I.</v>
      </c>
      <c r="R39" s="233"/>
      <c r="S39" s="65"/>
      <c r="T39" s="222"/>
      <c r="U39" s="223" t="str">
        <f t="shared" si="11"/>
        <v>S.I.</v>
      </c>
      <c r="V39" s="232"/>
      <c r="W39" s="66"/>
      <c r="X39" s="229"/>
      <c r="Y39" s="230" t="str">
        <f t="shared" si="12"/>
        <v>S.I.</v>
      </c>
      <c r="Z39" s="440"/>
      <c r="AA39" s="441"/>
      <c r="AB39" s="465"/>
      <c r="AC39" s="443" t="str">
        <f t="shared" si="5"/>
        <v>S.I.</v>
      </c>
      <c r="AD39" s="446"/>
      <c r="AE39" s="447"/>
      <c r="AF39" s="468"/>
      <c r="AG39" s="449" t="str">
        <f t="shared" si="6"/>
        <v>S.I.</v>
      </c>
      <c r="AH39" s="452"/>
      <c r="AI39" s="453"/>
      <c r="AJ39" s="473"/>
      <c r="AK39" s="455" t="str">
        <f t="shared" si="7"/>
        <v>S.I.</v>
      </c>
      <c r="AL39" s="53"/>
      <c r="AM39" s="54"/>
    </row>
    <row r="40" spans="1:39" ht="25.5">
      <c r="A40" s="100" t="s">
        <v>1243</v>
      </c>
      <c r="B40" s="109" t="s">
        <v>193</v>
      </c>
      <c r="C40" s="124">
        <v>1967</v>
      </c>
      <c r="D40" s="115" t="s">
        <v>201</v>
      </c>
      <c r="E40" s="100" t="s">
        <v>0</v>
      </c>
      <c r="F40" s="212"/>
      <c r="G40" s="59"/>
      <c r="H40" s="216"/>
      <c r="I40" s="219" t="str">
        <f>IF(AND(F40="DISPONIBLE"),G40,IF(AND(F40="NO DISPONIBLE"),"N.D.","S.I."))</f>
        <v>S.I.</v>
      </c>
      <c r="J40" s="235"/>
      <c r="K40" s="61"/>
      <c r="L40" s="224"/>
      <c r="M40" s="225" t="str">
        <f>IF(AND(J40="DISPONIBLE"),K40,IF(AND(J40="NO DISPONIBLE"),"N.D.","S.I."))</f>
        <v>S.I.</v>
      </c>
      <c r="N40" s="234"/>
      <c r="O40" s="63"/>
      <c r="P40" s="227"/>
      <c r="Q40" s="228" t="str">
        <f>IF(AND(N40="DISPONIBLE"),O40,IF(AND(N40="NO DISPONIBLE"),"N.D.","S.I."))</f>
        <v>S.I.</v>
      </c>
      <c r="R40" s="233"/>
      <c r="S40" s="65"/>
      <c r="T40" s="222"/>
      <c r="U40" s="223" t="str">
        <f>IF(AND(R40="DISPONIBLE"),S40,IF(AND(R40="NO DISPONIBLE"),"N.D.","S.I."))</f>
        <v>S.I.</v>
      </c>
      <c r="V40" s="232"/>
      <c r="W40" s="66"/>
      <c r="X40" s="229"/>
      <c r="Y40" s="230" t="str">
        <f>IF(AND(V40="DISPONIBLE"),W40,IF(AND(V40="NO DISPONIBLE"),"N.D.","S.I."))</f>
        <v>S.I.</v>
      </c>
      <c r="Z40" s="440"/>
      <c r="AA40" s="441"/>
      <c r="AB40" s="465"/>
      <c r="AC40" s="443" t="str">
        <f>IF(AND(Z40="DISPONIBLE"),AA40,IF(AND(Z40="NO DISPONIBLE"),"N.D.","S.I."))</f>
        <v>S.I.</v>
      </c>
      <c r="AD40" s="446"/>
      <c r="AE40" s="447"/>
      <c r="AF40" s="468"/>
      <c r="AG40" s="449" t="str">
        <f>IF(AND(AD40="DISPONIBLE"),AE40,IF(AND(AD40="NO DISPONIBLE"),"N.D.","S.I."))</f>
        <v>S.I.</v>
      </c>
      <c r="AH40" s="452"/>
      <c r="AI40" s="453"/>
      <c r="AJ40" s="473"/>
      <c r="AK40" s="455" t="str">
        <f>IF(AND(AH40="DISPONIBLE"),AI40,IF(AND(AH40="NO DISPONIBLE"),"N.D.","S.I."))</f>
        <v>S.I.</v>
      </c>
      <c r="AL40" s="53"/>
      <c r="AM40" s="54"/>
    </row>
    <row r="61" spans="1:1">
      <c r="A61" s="174"/>
    </row>
  </sheetData>
  <sheetProtection algorithmName="SHA-512" hashValue="IfYO57+EpjRIpfLqV7xjZzKNq+asx8KDcuQbT2ofs2HXDlOFglkEcWQ601shtkcLPyf0cuqgX2voUfXTnz9V3w==" saltValue="KK48P22bpdjFRz3X3+N1uQ==" spinCount="100000" sheet="1" objects="1" scenarios="1"/>
  <autoFilter ref="A7:AL41" xr:uid="{00000000-0009-0000-0000-00000E000000}"/>
  <conditionalFormatting sqref="F7 J7 N7 R7 V7 V9:V10 R9:R10 N9:N10 J9:J10 F9:F10 V12:V39 R12:R39 N12:N39 J12:J39 F12:F39">
    <cfRule type="expression" dxfId="726" priority="35">
      <formula>"SIN DILIGENCIAR"</formula>
    </cfRule>
  </conditionalFormatting>
  <conditionalFormatting sqref="F11 J11 N11 R11 V11">
    <cfRule type="expression" dxfId="725" priority="26">
      <formula>"SIN DILIGENCIAR"</formula>
    </cfRule>
  </conditionalFormatting>
  <conditionalFormatting sqref="F8 J8 N8 R8 V8">
    <cfRule type="expression" dxfId="724" priority="22">
      <formula>"SIN DILIGENCIAR"</formula>
    </cfRule>
  </conditionalFormatting>
  <conditionalFormatting sqref="Z7 Z9:Z10 Z12:Z39">
    <cfRule type="expression" dxfId="723" priority="17">
      <formula>"SIN DILIGENCIAR"</formula>
    </cfRule>
  </conditionalFormatting>
  <conditionalFormatting sqref="Z11">
    <cfRule type="expression" dxfId="722" priority="16">
      <formula>"SIN DILIGENCIAR"</formula>
    </cfRule>
  </conditionalFormatting>
  <conditionalFormatting sqref="Z8">
    <cfRule type="expression" dxfId="721" priority="15">
      <formula>"SIN DILIGENCIAR"</formula>
    </cfRule>
  </conditionalFormatting>
  <conditionalFormatting sqref="AD7 AD9:AD10 AD12:AD39">
    <cfRule type="expression" dxfId="720" priority="14">
      <formula>"SIN DILIGENCIAR"</formula>
    </cfRule>
  </conditionalFormatting>
  <conditionalFormatting sqref="AD11">
    <cfRule type="expression" dxfId="719" priority="13">
      <formula>"SIN DILIGENCIAR"</formula>
    </cfRule>
  </conditionalFormatting>
  <conditionalFormatting sqref="AD8">
    <cfRule type="expression" dxfId="718" priority="12">
      <formula>"SIN DILIGENCIAR"</formula>
    </cfRule>
  </conditionalFormatting>
  <conditionalFormatting sqref="AH7 AH9:AH10 AH12:AH39">
    <cfRule type="expression" dxfId="717" priority="11">
      <formula>"SIN DILIGENCIAR"</formula>
    </cfRule>
  </conditionalFormatting>
  <conditionalFormatting sqref="AH11">
    <cfRule type="expression" dxfId="716" priority="10">
      <formula>"SIN DILIGENCIAR"</formula>
    </cfRule>
  </conditionalFormatting>
  <conditionalFormatting sqref="AH8">
    <cfRule type="expression" dxfId="715" priority="9">
      <formula>"SIN DILIGENCIAR"</formula>
    </cfRule>
  </conditionalFormatting>
  <conditionalFormatting sqref="V40 R40 N40 J40 F40">
    <cfRule type="expression" dxfId="714" priority="4">
      <formula>"SIN DILIGENCIAR"</formula>
    </cfRule>
  </conditionalFormatting>
  <conditionalFormatting sqref="Z40">
    <cfRule type="expression" dxfId="713" priority="3">
      <formula>"SIN DILIGENCIAR"</formula>
    </cfRule>
  </conditionalFormatting>
  <conditionalFormatting sqref="AD40">
    <cfRule type="expression" dxfId="712" priority="2">
      <formula>"SIN DILIGENCIAR"</formula>
    </cfRule>
  </conditionalFormatting>
  <conditionalFormatting sqref="AH40">
    <cfRule type="expression" dxfId="711" priority="1">
      <formula>"SIN DILIGENCIAR"</formula>
    </cfRule>
  </conditionalFormatting>
  <dataValidations count="5">
    <dataValidation allowBlank="1" showInputMessage="1" showErrorMessage="1" promptTitle="consolidado sin desagregación" prompt="Ingrese información en esta celda cuando no cuente con el indicador por cada nivel de desagregación" sqref="G11 S11 W11 O11 K11 AA11 AE11 AI11" xr:uid="{00000000-0002-0000-0E00-000000000000}"/>
    <dataValidation type="list" allowBlank="1" showInputMessage="1" showErrorMessage="1" sqref="F8:F40 AD8:AD40 R8:R40 AH8:AH40 Z8:Z40 J8:J40 N8:N40 V8:V40" xr:uid="{00000000-0002-0000-0E00-000001000000}">
      <formula1>$AO$1:$AO$2</formula1>
    </dataValidation>
    <dataValidation type="custom" allowBlank="1" showInputMessage="1" showErrorMessage="1" sqref="X11 AJ11 AF11 AB11 L11 T11 P11" xr:uid="{00000000-0002-0000-0E00-000002000000}">
      <formula1>IF(AND(H1048539="NO APLICA",I1048539="NO DISPONIBLE"),K1048539=0,IF(AND(H1048539="APLICA",I1048539="DISPONIBLE"),K1048539&gt;=1,IF(AND(H1048539="APLICA",I1048539="NO DISPONIBLE"),K1048539=0,K1048539="SIN DILIGENCIAR")))</formula1>
    </dataValidation>
    <dataValidation allowBlank="1" showInputMessage="1" showErrorMessage="1" promptTitle="Importante" prompt="En la columna OBSERVACIONES incluir la definición institucional de lo que se considera evento adverso gestionado" sqref="G8:H8 W8:X8 O8:P8 K8:L8 AA8:AB8 AE8:AF8 AI8:AJ8" xr:uid="{00000000-0002-0000-0E00-000003000000}"/>
    <dataValidation allowBlank="1" showInputMessage="1" showErrorMessage="1" promptTitle="Indicador" prompt="En la columna OBSERVACIONES incluir la definición institucional de lo que se considera evento adverso gestionado" sqref="S8:T8" xr:uid="{00000000-0002-0000-0E00-000004000000}"/>
  </dataValidations>
  <pageMargins left="0.70866141732283472" right="0.70866141732283472" top="1.0629921259842521" bottom="0.74803149606299213" header="0.31496062992125984" footer="0.31496062992125984"/>
  <pageSetup paperSize="5" scale="78" orientation="landscape" r:id="rId1"/>
  <headerFooter>
    <oddHeader>&amp;C&amp;"Arial,Negrita"SOLICITUD DE INFORMACIÓN E INDICADORES INSTITUCIONALES
Tabla b.3. Eventos Trazadores de la Calidad  Resolución 1446/06</oddHeader>
    <oddFooter>&amp;L&amp;"Arial,Normal"&amp;10F-PS-055
Versión 00&amp;CPágina &amp;P de &amp;N</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7">
    <tabColor theme="8" tint="0.39997558519241921"/>
  </sheetPr>
  <dimension ref="A1:Z37"/>
  <sheetViews>
    <sheetView zoomScaleNormal="100" workbookViewId="0">
      <pane xSplit="1" ySplit="2" topLeftCell="B3" activePane="bottomRight" state="frozen"/>
      <selection pane="topRight" activeCell="B1" sqref="B1"/>
      <selection pane="bottomLeft" activeCell="A3" sqref="A3"/>
      <selection pane="bottomRight"/>
    </sheetView>
  </sheetViews>
  <sheetFormatPr baseColWidth="10" defaultRowHeight="15"/>
  <cols>
    <col min="1" max="1" width="26.85546875" style="2" customWidth="1"/>
    <col min="2" max="3" width="15" style="6"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98.25" customHeight="1"/>
    <row r="2" spans="1:26" s="177" customFormat="1" ht="119.25" customHeight="1">
      <c r="A2" s="98" t="s">
        <v>627</v>
      </c>
      <c r="B2" s="413" t="str">
        <f>SUBSTITUTE('NO BORRAR'!A38,"AÑO ANTERIOR",INICIO!G25)</f>
        <v xml:space="preserve"> MASCULINO</v>
      </c>
      <c r="C2" s="413" t="str">
        <f>SUBSTITUTE('NO BORRAR'!B38,"AÑO ANTERIOR",INICIO!G25)</f>
        <v xml:space="preserve"> PROPORCIÓN MASCULINO</v>
      </c>
      <c r="D2" s="413" t="str">
        <f>SUBSTITUTE('NO BORRAR'!C38,"AÑO ANTERIOR",INICIO!G25)</f>
        <v xml:space="preserve"> FEMENINO</v>
      </c>
      <c r="E2" s="413" t="str">
        <f>SUBSTITUTE('NO BORRAR'!D38,"AÑO ANTERIOR",INICIO!G25)</f>
        <v xml:space="preserve"> PROPORCIÓN FEMENINO</v>
      </c>
      <c r="F2" s="413" t="str">
        <f>SUBSTITUTE('NO BORRAR'!E38,"AÑO ANTERIOR",INICIO!G25)</f>
        <v xml:space="preserve"> TOTAL (*3)</v>
      </c>
      <c r="G2" s="413" t="str">
        <f>SUBSTITUTE('NO BORRAR'!F38,"AÑO ANTERIOR",INICIO!G25)</f>
        <v xml:space="preserve"> PROPORCIÓN TOTAL</v>
      </c>
      <c r="H2" s="155" t="str">
        <f>SUBSTITUTE('NO BORRAR'!G38,"AÑO ANTERIOR-1",INICIO!G26)</f>
        <v>-1 MASCULINO</v>
      </c>
      <c r="I2" s="155" t="str">
        <f>SUBSTITUTE('NO BORRAR'!H38,"AÑO ANTERIOR-1",INICIO!G26)</f>
        <v>-1 PROPORCIÓN MASCULINO</v>
      </c>
      <c r="J2" s="155" t="str">
        <f>SUBSTITUTE('NO BORRAR'!I38,"AÑO ANTERIOR-1",INICIO!G26)</f>
        <v>-1 FEMENINO</v>
      </c>
      <c r="K2" s="155" t="str">
        <f>SUBSTITUTE('NO BORRAR'!J38,"AÑO ANTERIOR-1",INICIO!G26)</f>
        <v>-1 PROPORCIÓN FEMENINO</v>
      </c>
      <c r="L2" s="155" t="str">
        <f>SUBSTITUTE('NO BORRAR'!K38,"AÑO ANTERIOR-1",INICIO!G26)</f>
        <v>-1 TOTAL (*3)</v>
      </c>
      <c r="M2" s="155" t="str">
        <f>SUBSTITUTE('NO BORRAR'!L38,"AÑO ANTERIOR-1",INICIO!G26)</f>
        <v>-1 PROPORCIÓN TOTAL</v>
      </c>
      <c r="N2" s="154" t="str">
        <f>SUBSTITUTE('NO BORRAR'!M38,"AÑO ANTERIOR-2",INICIO!G27)</f>
        <v>-2 MASCULINO</v>
      </c>
      <c r="O2" s="154" t="str">
        <f>SUBSTITUTE('NO BORRAR'!N38,"AÑO ANTERIOR-2",INICIO!G27)</f>
        <v>-2 PROPORCIÓN MASCULINO</v>
      </c>
      <c r="P2" s="154" t="str">
        <f>SUBSTITUTE('NO BORRAR'!O38,"AÑO ANTERIOR-2",INICIO!G27)</f>
        <v>-2 FEMENINO</v>
      </c>
      <c r="Q2" s="154" t="str">
        <f>SUBSTITUTE('NO BORRAR'!P38,"AÑO ANTERIOR-2",INICIO!G27)</f>
        <v>-2 PROPORCIÓN FEMENINO</v>
      </c>
      <c r="R2" s="154" t="str">
        <f>SUBSTITUTE('NO BORRAR'!Q38,"AÑO ANTERIOR-2",INICIO!G27)</f>
        <v>-2 TOTAL (*3)</v>
      </c>
      <c r="S2" s="154" t="str">
        <f>SUBSTITUTE('NO BORRAR'!R38,"AÑO ANTERIOR-2",INICIO!G27)</f>
        <v>-2 PROPORCIÓN TOTAL</v>
      </c>
      <c r="T2" s="458" t="str">
        <f>SUBSTITUTE('NO BORRAR'!S38,"AÑO ANTERIOR-3",INICIO!G28)</f>
        <v>-3 MASCULINO</v>
      </c>
      <c r="U2" s="458" t="str">
        <f>SUBSTITUTE('NO BORRAR'!T38,"AÑO ANTERIOR-3",INICIO!G28)</f>
        <v>-3 PROPORCIÓN MASCULINO</v>
      </c>
      <c r="V2" s="458" t="str">
        <f>SUBSTITUTE('NO BORRAR'!U38,"AÑO ANTERIOR-3",INICIO!G28)</f>
        <v>-3 FEMENINO</v>
      </c>
      <c r="W2" s="458" t="str">
        <f>SUBSTITUTE('NO BORRAR'!V38,"AÑO ANTERIOR-3",INICIO!G28)</f>
        <v>-3 PROPORCIÓN FEMENINO</v>
      </c>
      <c r="X2" s="458" t="str">
        <f>SUBSTITUTE('NO BORRAR'!W38,"AÑO ANTERIOR-3",INICIO!G28)</f>
        <v>-3 TOTAL (*3)</v>
      </c>
      <c r="Y2" s="458" t="str">
        <f>SUBSTITUTE('NO BORRAR'!X38,"AÑO ANTERIOR-3",INICIO!G28)</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628</v>
      </c>
      <c r="B16" s="274"/>
      <c r="C16" s="274"/>
      <c r="D16" s="273"/>
      <c r="E16" s="275"/>
      <c r="F16" s="275"/>
      <c r="G16" s="276"/>
      <c r="H16" s="274"/>
      <c r="I16" s="275"/>
      <c r="J16" s="273"/>
    </row>
    <row r="17" spans="1:10">
      <c r="A17" s="273" t="s">
        <v>629</v>
      </c>
      <c r="B17" s="274"/>
      <c r="C17" s="274"/>
      <c r="D17" s="273"/>
      <c r="E17" s="275"/>
      <c r="F17" s="275"/>
      <c r="G17" s="276"/>
      <c r="H17" s="274"/>
      <c r="I17" s="275"/>
      <c r="J17" s="273"/>
    </row>
    <row r="18" spans="1:10">
      <c r="A18" s="273" t="s">
        <v>630</v>
      </c>
      <c r="B18" s="274"/>
      <c r="C18" s="274"/>
      <c r="D18" s="273"/>
      <c r="E18" s="275"/>
      <c r="F18" s="275"/>
      <c r="G18" s="276"/>
      <c r="H18" s="274"/>
      <c r="I18" s="275"/>
      <c r="J18" s="273"/>
    </row>
    <row r="37" spans="1:1">
      <c r="A37" s="92"/>
    </row>
  </sheetData>
  <sheetProtection algorithmName="SHA-512" hashValue="FDucry7wWpcMu2rZX6j8rM/0gCPUJ9nqdRxQKxPzpdhRKpCnLpRmrjkDB1FnF7EsDcjTM+rh11uqEMCtbrxsnw==" saltValue="t8OYgC4Q/qHSlJexFH/6pQ==" spinCount="100000" sheet="1" objects="1" scenarios="1"/>
  <dataValidations disablePrompts="1" count="1">
    <dataValidation allowBlank="1" showInputMessage="1" showErrorMessage="1" prompt="ingrese la información utilizando la codificación CIE10" sqref="A3:A12" xr:uid="{00000000-0002-0000-0F00-000000000000}"/>
  </dataValidations>
  <pageMargins left="0.70866141732283472" right="0.70866141732283472" top="1.2598425196850394" bottom="0.6692913385826772" header="0.31496062992125984" footer="0.15748031496062992"/>
  <pageSetup paperSize="5" scale="80" orientation="landscape" r:id="rId1"/>
  <headerFooter>
    <oddHeader xml:space="preserve">&amp;C&amp;"Arial,Negrita"SOLICITUD DE INFORMACIÓN E INDICADORES INSTITUCIONALES
Tabla c.1. Primeras Causas de Morbilidad Institucional Hospitalaria &amp;"-,Normal" 
</oddHeader>
    <oddFooter>&amp;L&amp;"Arial,Normal"&amp;10F-PS-055
Versión 00&amp;"-,Normal"&amp;11
&amp;CPágina &amp;P de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3">
    <tabColor theme="8" tint="0.39997558519241921"/>
  </sheetPr>
  <dimension ref="A1:Z35"/>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3" width="15" style="6"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100.5" customHeight="1"/>
    <row r="2" spans="1:26" s="177" customFormat="1" ht="119.25" customHeight="1">
      <c r="A2" s="98" t="s">
        <v>631</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s="259" customFormat="1">
      <c r="A16" s="273" t="s">
        <v>632</v>
      </c>
      <c r="B16" s="274"/>
      <c r="C16" s="274"/>
      <c r="D16" s="273"/>
      <c r="E16" s="275"/>
      <c r="F16" s="275"/>
      <c r="G16" s="276"/>
      <c r="H16" s="274"/>
      <c r="I16" s="275"/>
      <c r="J16" s="273"/>
      <c r="M16" s="260"/>
      <c r="N16" s="6"/>
      <c r="P16" s="2"/>
      <c r="S16" s="260"/>
      <c r="T16" s="6"/>
      <c r="V16" s="2"/>
      <c r="Y16" s="260"/>
      <c r="Z16" s="2"/>
    </row>
    <row r="35" spans="1:26" s="6" customFormat="1">
      <c r="A35" s="92"/>
      <c r="D35" s="2"/>
      <c r="E35" s="259"/>
      <c r="F35" s="259"/>
      <c r="G35" s="260"/>
      <c r="I35" s="259"/>
      <c r="J35" s="2"/>
      <c r="K35" s="259"/>
      <c r="L35" s="259"/>
      <c r="M35" s="260"/>
      <c r="O35" s="259"/>
      <c r="P35" s="2"/>
      <c r="Q35" s="259"/>
      <c r="R35" s="259"/>
      <c r="S35" s="260"/>
      <c r="U35" s="259"/>
      <c r="V35" s="2"/>
      <c r="W35" s="259"/>
      <c r="X35" s="259"/>
      <c r="Y35" s="260"/>
      <c r="Z35" s="2"/>
    </row>
  </sheetData>
  <sheetProtection algorithmName="SHA-512" hashValue="3K01vF4sC94d+8/iwjxkwmthEScMBK1l/6X5lhzzZ2d7n53cKMOyXmmHeeO9Wtiut4B2vGzOAVaBzY8/wjcspQ==" saltValue="3tcADJvw6v2oLAs7JMHHHA==" spinCount="100000" sheet="1" objects="1" scenarios="1"/>
  <dataValidations disablePrompts="1" count="1">
    <dataValidation allowBlank="1" showInputMessage="1" showErrorMessage="1" prompt="ingrese la información utilizando la codificación CIE10" sqref="A3:A12" xr:uid="{00000000-0002-0000-1000-000000000000}"/>
  </dataValidations>
  <pageMargins left="0.70866141732283472" right="0.70866141732283472" top="1.2598425196850394" bottom="0.6692913385826772" header="0.31496062992125984" footer="0.15748031496062992"/>
  <pageSetup paperSize="5" scale="80" orientation="landscape" r:id="rId1"/>
  <headerFooter>
    <oddHeader xml:space="preserve">&amp;C&amp;"Arial,Negrita"SOLICITUD DE INFORMACIÓN E INDICADORES INSTITUCIONALES
Tabla c.1.1. Primeras Causas de Morbilidad Hospitalización General Adultos&amp;"-,Normal"
</oddHeader>
    <oddFooter>&amp;L&amp;"Arial,Normal"&amp;10F-PS-055
Versión 00&amp;"-,Normal"&amp;11
&amp;CPágina &amp;P de &amp;N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8">
    <tabColor theme="8" tint="0.39997558519241921"/>
  </sheetPr>
  <dimension ref="A1:Z35"/>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3" width="15" style="6"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105" customHeight="1"/>
    <row r="2" spans="1:26" s="177" customFormat="1" ht="119.25" customHeight="1">
      <c r="A2" s="98" t="s">
        <v>633</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35" spans="1:26" s="6" customFormat="1">
      <c r="A35" s="92"/>
      <c r="D35" s="2"/>
      <c r="E35" s="259"/>
      <c r="F35" s="259"/>
      <c r="G35" s="260"/>
      <c r="I35" s="259"/>
      <c r="J35" s="2"/>
      <c r="K35" s="259"/>
      <c r="L35" s="259"/>
      <c r="M35" s="260"/>
      <c r="O35" s="259"/>
      <c r="P35" s="2"/>
      <c r="Q35" s="259"/>
      <c r="R35" s="259"/>
      <c r="S35" s="260"/>
      <c r="U35" s="259"/>
      <c r="V35" s="2"/>
      <c r="W35" s="259"/>
      <c r="X35" s="259"/>
      <c r="Y35" s="260"/>
      <c r="Z35" s="2"/>
    </row>
  </sheetData>
  <sheetProtection algorithmName="SHA-512" hashValue="uJShkgs63yzylh8SvRaqhvg9WEvN+hhPGNntTD7tGeZMZVwv0Djp9KfPAyuAA95bdq+5PsezxOxVLg7hjIKfmQ==" saltValue="aeo+HBuB2s6W0oAQJz41iQ==" spinCount="100000" sheet="1" objects="1" scenarios="1"/>
  <dataValidations count="1">
    <dataValidation allowBlank="1" showInputMessage="1" showErrorMessage="1" prompt="ingrese la información utilizando la codificación CIE10" sqref="A3:A12" xr:uid="{00000000-0002-0000-1100-000000000000}"/>
  </dataValidations>
  <pageMargins left="0.70866141732283472" right="0.70866141732283472" top="1.2598425196850394" bottom="0.6692913385826772" header="0.31496062992125984" footer="0.15748031496062992"/>
  <pageSetup paperSize="5" scale="80" orientation="landscape" r:id="rId1"/>
  <headerFooter>
    <oddHeader xml:space="preserve">&amp;C&amp;"Arial,Negrita"SOLICITUD DE INFORMACIÓN E INDICADORES INSTITUCIONALES
Tabla c.1.2. Primeras Causas de Morbilidad Hospitalización General Pediatría &amp;"-,Normal" 
</oddHeader>
    <oddFooter>&amp;L&amp;"Arial,Normal"&amp;10F-PS-055
Versión 02&amp;"-,Normal"&amp;11
&amp;CPágina &amp;P de &amp;N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0">
    <tabColor theme="8" tint="0.39997558519241921"/>
  </sheetPr>
  <dimension ref="A1:J34"/>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60" customWidth="1"/>
    <col min="4" max="4" width="15" style="6" customWidth="1"/>
    <col min="5" max="5" width="15" style="260" customWidth="1"/>
    <col min="6" max="6" width="15" style="6" customWidth="1"/>
    <col min="7" max="7" width="15" style="260" customWidth="1"/>
    <col min="8" max="8" width="15" style="6" customWidth="1"/>
    <col min="9" max="9" width="15" style="260" customWidth="1"/>
    <col min="10" max="10" width="17.140625" style="2" customWidth="1"/>
    <col min="11" max="16384" width="11.42578125" style="2"/>
  </cols>
  <sheetData>
    <row r="1" spans="1:10" ht="102" customHeight="1"/>
    <row r="2" spans="1:10" s="177" customFormat="1" ht="84.75" customHeight="1">
      <c r="A2" s="98" t="s">
        <v>642</v>
      </c>
      <c r="B2" s="413" t="str">
        <f>+'TABLA c.1.'!F2</f>
        <v xml:space="preserve"> TOTAL (*3)</v>
      </c>
      <c r="C2" s="413" t="str">
        <f>+'TABLA c.1.'!G2</f>
        <v xml:space="preserve"> PROPORCIÓN TOTAL</v>
      </c>
      <c r="D2" s="155" t="str">
        <f>+'TABLA c.1.'!L2</f>
        <v>-1 TOTAL (*3)</v>
      </c>
      <c r="E2" s="155" t="str">
        <f>+'TABLA c.1.'!M2</f>
        <v>-1 PROPORCIÓN TOTAL</v>
      </c>
      <c r="F2" s="154" t="str">
        <f>+'TABLA c.1.'!R2</f>
        <v>-2 TOTAL (*3)</v>
      </c>
      <c r="G2" s="154" t="str">
        <f>+'TABLA c.1.'!S2</f>
        <v>-2 PROPORCIÓN TOTAL</v>
      </c>
      <c r="H2" s="153" t="str">
        <f>+'TABLA c.1.'!X2</f>
        <v>-3 TOTAL (*3)</v>
      </c>
      <c r="I2" s="153" t="str">
        <f>+'TABLA c.1.'!Y2</f>
        <v>-3 PROPORCIÓN TOTAL</v>
      </c>
      <c r="J2" s="99" t="s">
        <v>195</v>
      </c>
    </row>
    <row r="3" spans="1:10" ht="33" customHeight="1">
      <c r="A3" s="1"/>
      <c r="B3" s="32"/>
      <c r="C3" s="258" t="e">
        <f>+B3/$B$14</f>
        <v>#DIV/0!</v>
      </c>
      <c r="D3" s="32"/>
      <c r="E3" s="258" t="e">
        <f>+D3/$D$14</f>
        <v>#DIV/0!</v>
      </c>
      <c r="F3" s="32"/>
      <c r="G3" s="258" t="e">
        <f>+F3/$F$14</f>
        <v>#DIV/0!</v>
      </c>
      <c r="H3" s="32"/>
      <c r="I3" s="258" t="e">
        <f>+H3/$H$14</f>
        <v>#DIV/0!</v>
      </c>
      <c r="J3" s="1"/>
    </row>
    <row r="4" spans="1:10" ht="33" customHeight="1">
      <c r="A4" s="1"/>
      <c r="B4" s="32"/>
      <c r="C4" s="258" t="e">
        <f t="shared" ref="C4:C13" si="0">+B4/$B$14</f>
        <v>#DIV/0!</v>
      </c>
      <c r="D4" s="32"/>
      <c r="E4" s="258" t="e">
        <f t="shared" ref="E4:E13" si="1">+D4/$D$14</f>
        <v>#DIV/0!</v>
      </c>
      <c r="F4" s="32"/>
      <c r="G4" s="258" t="e">
        <f t="shared" ref="G4:G13" si="2">+F4/$F$14</f>
        <v>#DIV/0!</v>
      </c>
      <c r="H4" s="32"/>
      <c r="I4" s="258" t="e">
        <f t="shared" ref="I4:I13" si="3">+H4/$H$14</f>
        <v>#DIV/0!</v>
      </c>
      <c r="J4" s="1"/>
    </row>
    <row r="5" spans="1:10" ht="33" customHeight="1">
      <c r="A5" s="1"/>
      <c r="B5" s="32"/>
      <c r="C5" s="258" t="e">
        <f t="shared" si="0"/>
        <v>#DIV/0!</v>
      </c>
      <c r="D5" s="32"/>
      <c r="E5" s="258" t="e">
        <f t="shared" si="1"/>
        <v>#DIV/0!</v>
      </c>
      <c r="F5" s="32"/>
      <c r="G5" s="258" t="e">
        <f t="shared" si="2"/>
        <v>#DIV/0!</v>
      </c>
      <c r="H5" s="32"/>
      <c r="I5" s="258" t="e">
        <f t="shared" si="3"/>
        <v>#DIV/0!</v>
      </c>
      <c r="J5" s="1"/>
    </row>
    <row r="6" spans="1:10" ht="33" customHeight="1">
      <c r="A6" s="1"/>
      <c r="B6" s="32"/>
      <c r="C6" s="258" t="e">
        <f t="shared" si="0"/>
        <v>#DIV/0!</v>
      </c>
      <c r="D6" s="32"/>
      <c r="E6" s="258" t="e">
        <f t="shared" si="1"/>
        <v>#DIV/0!</v>
      </c>
      <c r="F6" s="32"/>
      <c r="G6" s="258" t="e">
        <f t="shared" si="2"/>
        <v>#DIV/0!</v>
      </c>
      <c r="H6" s="32"/>
      <c r="I6" s="258" t="e">
        <f t="shared" si="3"/>
        <v>#DIV/0!</v>
      </c>
      <c r="J6" s="1"/>
    </row>
    <row r="7" spans="1:10" ht="33" customHeight="1">
      <c r="A7" s="1"/>
      <c r="B7" s="32"/>
      <c r="C7" s="258" t="e">
        <f t="shared" si="0"/>
        <v>#DIV/0!</v>
      </c>
      <c r="D7" s="32"/>
      <c r="E7" s="258" t="e">
        <f t="shared" si="1"/>
        <v>#DIV/0!</v>
      </c>
      <c r="F7" s="32"/>
      <c r="G7" s="258" t="e">
        <f t="shared" si="2"/>
        <v>#DIV/0!</v>
      </c>
      <c r="H7" s="32"/>
      <c r="I7" s="258" t="e">
        <f t="shared" si="3"/>
        <v>#DIV/0!</v>
      </c>
      <c r="J7" s="1"/>
    </row>
    <row r="8" spans="1:10" ht="33" customHeight="1">
      <c r="A8" s="1"/>
      <c r="B8" s="32"/>
      <c r="C8" s="258" t="e">
        <f t="shared" si="0"/>
        <v>#DIV/0!</v>
      </c>
      <c r="D8" s="32"/>
      <c r="E8" s="258" t="e">
        <f t="shared" si="1"/>
        <v>#DIV/0!</v>
      </c>
      <c r="F8" s="32"/>
      <c r="G8" s="258" t="e">
        <f t="shared" si="2"/>
        <v>#DIV/0!</v>
      </c>
      <c r="H8" s="32"/>
      <c r="I8" s="258" t="e">
        <f t="shared" si="3"/>
        <v>#DIV/0!</v>
      </c>
      <c r="J8" s="1"/>
    </row>
    <row r="9" spans="1:10" ht="33" customHeight="1">
      <c r="A9" s="1"/>
      <c r="B9" s="32"/>
      <c r="C9" s="258" t="e">
        <f t="shared" si="0"/>
        <v>#DIV/0!</v>
      </c>
      <c r="D9" s="32"/>
      <c r="E9" s="258" t="e">
        <f t="shared" si="1"/>
        <v>#DIV/0!</v>
      </c>
      <c r="F9" s="32"/>
      <c r="G9" s="258" t="e">
        <f t="shared" si="2"/>
        <v>#DIV/0!</v>
      </c>
      <c r="H9" s="32"/>
      <c r="I9" s="258" t="e">
        <f t="shared" si="3"/>
        <v>#DIV/0!</v>
      </c>
      <c r="J9" s="1"/>
    </row>
    <row r="10" spans="1:10" ht="33" customHeight="1">
      <c r="A10" s="1"/>
      <c r="B10" s="32"/>
      <c r="C10" s="258" t="e">
        <f t="shared" si="0"/>
        <v>#DIV/0!</v>
      </c>
      <c r="D10" s="32"/>
      <c r="E10" s="258" t="e">
        <f t="shared" si="1"/>
        <v>#DIV/0!</v>
      </c>
      <c r="F10" s="32"/>
      <c r="G10" s="258" t="e">
        <f t="shared" si="2"/>
        <v>#DIV/0!</v>
      </c>
      <c r="H10" s="32"/>
      <c r="I10" s="258" t="e">
        <f t="shared" si="3"/>
        <v>#DIV/0!</v>
      </c>
      <c r="J10" s="1"/>
    </row>
    <row r="11" spans="1:10" ht="33" customHeight="1">
      <c r="A11" s="1"/>
      <c r="B11" s="32"/>
      <c r="C11" s="258" t="e">
        <f t="shared" si="0"/>
        <v>#DIV/0!</v>
      </c>
      <c r="D11" s="32"/>
      <c r="E11" s="258" t="e">
        <f t="shared" si="1"/>
        <v>#DIV/0!</v>
      </c>
      <c r="F11" s="32"/>
      <c r="G11" s="258" t="e">
        <f t="shared" si="2"/>
        <v>#DIV/0!</v>
      </c>
      <c r="H11" s="32"/>
      <c r="I11" s="258" t="e">
        <f t="shared" si="3"/>
        <v>#DIV/0!</v>
      </c>
      <c r="J11" s="1"/>
    </row>
    <row r="12" spans="1:10" ht="33" customHeight="1">
      <c r="A12" s="1"/>
      <c r="B12" s="32"/>
      <c r="C12" s="258" t="e">
        <f t="shared" si="0"/>
        <v>#DIV/0!</v>
      </c>
      <c r="D12" s="32"/>
      <c r="E12" s="258" t="e">
        <f t="shared" si="1"/>
        <v>#DIV/0!</v>
      </c>
      <c r="F12" s="32"/>
      <c r="G12" s="258" t="e">
        <f t="shared" si="2"/>
        <v>#DIV/0!</v>
      </c>
      <c r="H12" s="32"/>
      <c r="I12" s="258" t="e">
        <f t="shared" si="3"/>
        <v>#DIV/0!</v>
      </c>
      <c r="J12" s="1"/>
    </row>
    <row r="13" spans="1:10" ht="33" customHeight="1">
      <c r="A13" s="404" t="s">
        <v>265</v>
      </c>
      <c r="B13" s="32"/>
      <c r="C13" s="258" t="e">
        <f t="shared" si="0"/>
        <v>#DIV/0!</v>
      </c>
      <c r="D13" s="32"/>
      <c r="E13" s="258" t="e">
        <f t="shared" si="1"/>
        <v>#DIV/0!</v>
      </c>
      <c r="F13" s="32"/>
      <c r="G13" s="258" t="e">
        <f t="shared" si="2"/>
        <v>#DIV/0!</v>
      </c>
      <c r="H13" s="32"/>
      <c r="I13" s="258" t="e">
        <f t="shared" si="3"/>
        <v>#DIV/0!</v>
      </c>
      <c r="J13" s="1"/>
    </row>
    <row r="14" spans="1:10" s="175" customFormat="1">
      <c r="A14" s="257" t="s">
        <v>266</v>
      </c>
      <c r="B14" s="38">
        <f>SUM(B3:B13)</f>
        <v>0</v>
      </c>
      <c r="C14" s="258"/>
      <c r="D14" s="38">
        <f>SUM(D3:D13)</f>
        <v>0</v>
      </c>
      <c r="E14" s="258"/>
      <c r="F14" s="38">
        <f>SUM(F3:F13)</f>
        <v>0</v>
      </c>
      <c r="G14" s="258"/>
      <c r="H14" s="38">
        <f>SUM(H3:H13)</f>
        <v>0</v>
      </c>
      <c r="I14" s="258"/>
      <c r="J14" s="257"/>
    </row>
    <row r="34" spans="1:1">
      <c r="A34" s="92"/>
    </row>
  </sheetData>
  <sheetProtection algorithmName="SHA-512" hashValue="2WchEJDEmR3UbMR3O4yRG1LzQwMBtuOC29ISee9ifVJ48OxAJtnnHgIBCP3PevVWt8F7VUHCgak453Kh8xmjKA==" saltValue="oUWNDZG3mxWG3nyi+ePD7w==" spinCount="100000" sheet="1" objects="1" scenarios="1"/>
  <dataValidations count="1">
    <dataValidation allowBlank="1" showInputMessage="1" showErrorMessage="1" prompt="ingrese la información utilizando la codificación CIE10" sqref="A3:A12" xr:uid="{00000000-0002-0000-1200-000000000000}"/>
  </dataValidations>
  <pageMargins left="0.70866141732283472" right="0.70866141732283472" top="1.1811023622047245" bottom="0.74803149606299213" header="0.31496062992125984" footer="0.19685039370078741"/>
  <pageSetup paperSize="5" orientation="landscape" r:id="rId1"/>
  <headerFooter>
    <oddHeader xml:space="preserve">&amp;C&amp;"Arial,Negrita"SOLICITUD DE INFORMACIÓN E INDICADORES INSTITUCIONALES
Tabla c.1.3. Primeras Causas de Morbilidad Hospitalaria Servicio Ginecobstetricia&amp;"-,Normal"
</oddHeader>
    <oddFooter>&amp;L&amp;"Arial,Normal"&amp;10F-PS-055
Versión 00&amp;"-,Normal"&amp;11
&amp;CPágina &amp;P de &amp;N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4">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89.25" customHeight="1"/>
    <row r="2" spans="1:26" s="177" customFormat="1" ht="84.75" customHeight="1">
      <c r="A2" s="98" t="s">
        <v>643</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ht="29.25" customHeight="1">
      <c r="A16" s="561" t="s">
        <v>645</v>
      </c>
      <c r="B16" s="561"/>
      <c r="C16" s="561"/>
      <c r="D16" s="561"/>
      <c r="E16" s="561"/>
      <c r="F16" s="561"/>
      <c r="G16" s="561"/>
      <c r="H16" s="561"/>
      <c r="I16" s="561"/>
      <c r="J16" s="561"/>
    </row>
    <row r="17" spans="1:10">
      <c r="A17" s="273" t="s">
        <v>634</v>
      </c>
      <c r="B17" s="273"/>
      <c r="C17" s="273"/>
      <c r="D17" s="273"/>
      <c r="E17" s="273"/>
      <c r="F17" s="273"/>
      <c r="G17" s="273"/>
      <c r="H17" s="273"/>
      <c r="I17" s="273"/>
      <c r="J17" s="273"/>
    </row>
    <row r="18" spans="1:10">
      <c r="A18" s="270"/>
      <c r="B18" s="268"/>
      <c r="C18" s="271"/>
      <c r="D18" s="270"/>
      <c r="E18" s="271"/>
      <c r="F18" s="271"/>
      <c r="G18" s="272"/>
      <c r="H18" s="268"/>
      <c r="I18" s="271"/>
      <c r="J18" s="270"/>
    </row>
    <row r="36" spans="1:1">
      <c r="A36" s="92"/>
    </row>
  </sheetData>
  <sheetProtection algorithmName="SHA-512" hashValue="WwVyInGlV0K7fSqtSDbTrduZGN2dcA78PWY0/mtE9X8aQdkEiJ8FwGnrVAGQKw15z0kZLpD3v/0/O9kyQXszRQ==" saltValue="WOzO7QRclcAb+mvc7rCrvg==" spinCount="100000" sheet="1" objects="1" scenarios="1"/>
  <mergeCells count="1">
    <mergeCell ref="A16:J16"/>
  </mergeCells>
  <dataValidations count="1">
    <dataValidation allowBlank="1" showInputMessage="1" showErrorMessage="1" prompt="ingrese la información utilizando la codificación CIE10" sqref="A3:A12" xr:uid="{00000000-0002-0000-1300-000000000000}"/>
  </dataValidations>
  <pageMargins left="0.70866141732283472" right="0.70866141732283472" top="1.1417322834645669" bottom="0.74803149606299213" header="0.31496062992125984" footer="0.19685039370078741"/>
  <pageSetup paperSize="5" scale="80" orientation="landscape" r:id="rId1"/>
  <headerFooter>
    <oddHeader xml:space="preserve">&amp;C&amp;"Arial,Negrita"SOLICITUD DE INFORMACIÓN E INDICADORES INSTITUCIONALES
Tabla c.1.4.  Primeras Causas de Morbilidad Servicio Hospitalización Cirugía&amp;"-,Normal"
</oddHeader>
    <oddFooter>&amp;L&amp;"Arial,Normal"&amp;10F-PS-055
Versión 00&amp;"-,Normal"&amp;11
&amp;CPágina &amp;P de &amp;N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7">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97.5" customHeight="1"/>
    <row r="2" spans="1:26" s="177" customFormat="1" ht="84.75" customHeight="1">
      <c r="A2" s="98" t="s">
        <v>644</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ht="29.25" customHeight="1">
      <c r="A16" s="561" t="s">
        <v>640</v>
      </c>
      <c r="B16" s="561"/>
      <c r="C16" s="561"/>
      <c r="D16" s="561"/>
      <c r="E16" s="561"/>
      <c r="F16" s="561"/>
      <c r="G16" s="561"/>
      <c r="H16" s="561"/>
      <c r="I16" s="561"/>
      <c r="J16" s="561"/>
    </row>
    <row r="17" spans="1:10">
      <c r="A17" s="273" t="s">
        <v>634</v>
      </c>
      <c r="B17" s="274"/>
      <c r="C17" s="274"/>
      <c r="D17" s="273"/>
      <c r="E17" s="275"/>
      <c r="F17" s="275"/>
      <c r="G17" s="276"/>
      <c r="H17" s="274"/>
      <c r="I17" s="275"/>
      <c r="J17" s="273"/>
    </row>
    <row r="18" spans="1:10">
      <c r="A18" s="270"/>
      <c r="B18" s="268"/>
      <c r="C18" s="271"/>
      <c r="D18" s="270"/>
      <c r="E18" s="271"/>
      <c r="F18" s="271"/>
      <c r="G18" s="272"/>
      <c r="H18" s="268"/>
      <c r="I18" s="271"/>
      <c r="J18" s="270"/>
    </row>
    <row r="36" spans="1:1">
      <c r="A36" s="92"/>
    </row>
  </sheetData>
  <sheetProtection algorithmName="SHA-512" hashValue="keu8yMzNvEoo60mquGGMAUQNzOwrMxIWNCLi+Wh066rF6tOpmWbLv5222wo5tulxgSsWWW6DXNVl3tbJuWUaKw==" saltValue="P+arUIbhrDiN5JaO9GlxTA==" spinCount="100000" sheet="1" objects="1" scenarios="1"/>
  <mergeCells count="1">
    <mergeCell ref="A16:J16"/>
  </mergeCells>
  <dataValidations count="1">
    <dataValidation allowBlank="1" showInputMessage="1" showErrorMessage="1" prompt="ingrese la información utilizando la codificación CIE10" sqref="A3:A12" xr:uid="{00000000-0002-0000-1400-000000000000}"/>
  </dataValidations>
  <pageMargins left="0.70866141732283472" right="0.70866141732283472" top="1.3779527559055118" bottom="0.74803149606299213" header="0.31496062992125984" footer="0.31496062992125984"/>
  <pageSetup paperSize="5" scale="80" orientation="landscape" r:id="rId1"/>
  <headerFooter>
    <oddHeader>&amp;C&amp;"Arial,Negrita"SOLICITUD DE INFORMACIÓN E INDICADORES INSTITUCIONALES
Tabla c.1.5. Primeras Causas de Morbilidad Hospitalaria ss Cuidados Intensivos</oddHeader>
    <oddFooter>&amp;L&amp;"Arial,Normal"&amp;10F-PS-055
Versión 00&amp;"-,Normal"&amp;11
&amp;CPágina &amp;P de &amp;N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99" customHeight="1"/>
    <row r="2" spans="1:26" s="19" customFormat="1" ht="84.75" customHeight="1">
      <c r="A2" s="98" t="s">
        <v>621</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17" spans="1:1">
      <c r="A17" s="270"/>
    </row>
    <row r="18" spans="1:1">
      <c r="A18" s="270"/>
    </row>
    <row r="36" spans="1:1">
      <c r="A36" s="92"/>
    </row>
  </sheetData>
  <sheetProtection algorithmName="SHA-512" hashValue="z83ByW194Tf+vuwinL/wAG/Db3lQhJQfWcYSWnnTqwXrwODFAjr/FmWBeF06iB3d6cZXxzAXbXk0fIkv05Bi0w==" saltValue="ibzcDcS9jq4Z0y5AVFPQlw==" spinCount="100000" sheet="1" objects="1" scenarios="1"/>
  <dataValidations count="1">
    <dataValidation allowBlank="1" showInputMessage="1" showErrorMessage="1" prompt="ingrese la información utilizando la codificación CIE10" sqref="A3:A12" xr:uid="{00000000-0002-0000-1500-000000000000}"/>
  </dataValidations>
  <pageMargins left="0.70866141732283472" right="0.70866141732283472" top="1.2598425196850394" bottom="0.74803149606299213" header="0.31496062992125984" footer="0.19685039370078741"/>
  <pageSetup paperSize="5" scale="80" orientation="landscape" r:id="rId1"/>
  <headerFooter>
    <oddHeader xml:space="preserve">&amp;C&amp;"Arial,Negrita"SOLICITUD DE INFORMACIÓN E INDICADORES INSTITUCIONALES
Tabla c.1.6.  Primeras Causas de Morbilidad Hospitalaria Servicio Urgencias &amp;"-,Normal"
</oddHeader>
    <oddFooter>&amp;L&amp;"Arial,Normal"&amp;10F-PS-055
Versión 00
&amp;CPágina &amp;P de &amp;N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0">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92.25" customHeight="1"/>
    <row r="2" spans="1:26" s="177" customFormat="1" ht="84.75" customHeight="1">
      <c r="A2" s="98" t="s">
        <v>622</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17" spans="1:10">
      <c r="A17" s="270"/>
      <c r="B17" s="268"/>
      <c r="C17" s="271"/>
      <c r="D17" s="270"/>
      <c r="E17" s="271"/>
      <c r="F17" s="271"/>
      <c r="G17" s="272"/>
      <c r="H17" s="268"/>
      <c r="I17" s="271"/>
      <c r="J17" s="270"/>
    </row>
    <row r="18" spans="1:10">
      <c r="A18" s="270"/>
      <c r="B18" s="268"/>
      <c r="C18" s="271"/>
      <c r="D18" s="270"/>
      <c r="E18" s="271"/>
      <c r="F18" s="271"/>
      <c r="G18" s="272"/>
      <c r="H18" s="268"/>
      <c r="I18" s="271"/>
      <c r="J18" s="270"/>
    </row>
    <row r="36" spans="1:1">
      <c r="A36" s="92"/>
    </row>
  </sheetData>
  <sheetProtection algorithmName="SHA-512" hashValue="qYDzRmqmcq20RR5fRJ/CAa+SJ8u7SCCJbYznv32HISPfpbXySL2VtjbX+3RYDn1hllKpL2oheT2H2thciLkkWg==" saltValue="teD0ATCx2IlcAhigd8Qlww==" spinCount="100000" sheet="1" objects="1" scenarios="1"/>
  <dataValidations count="1">
    <dataValidation allowBlank="1" showInputMessage="1" showErrorMessage="1" prompt="ingrese la información utilizando la codificación CIE10" sqref="A3:A12" xr:uid="{00000000-0002-0000-1600-000000000000}"/>
  </dataValidations>
  <pageMargins left="0.70866141732283472" right="0.70866141732283472" top="1.299212598425197" bottom="0.74803149606299213" header="0.31496062992125984" footer="0.31496062992125984"/>
  <pageSetup paperSize="5" scale="80" orientation="landscape" r:id="rId1"/>
  <headerFooter>
    <oddHeader xml:space="preserve">&amp;C&amp;"Arial,Negrita"SOLICITUD DE INFORMACIÓN E INDICADORES INSTITUCIONALES
Tabla c.1.7. Primeras Causas Morbilidad Hospitalaria ss Consulta Externa&amp;"-,Normal"
</oddHeader>
    <oddFooter>&amp;L&amp;"Arial,Normal"&amp;10F-PS-055
Versión 00&amp;"-,Normal"&amp;11
&amp;CPágina &amp;P de &amp;N</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5">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90" customHeight="1"/>
    <row r="2" spans="1:26" s="177" customFormat="1" ht="84.75" customHeight="1">
      <c r="A2" s="98" t="s">
        <v>623</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36" spans="1:1">
      <c r="A36" s="92"/>
    </row>
  </sheetData>
  <sheetProtection algorithmName="SHA-512" hashValue="qa9AydeuIWsB5N6j/qil/W02g5TiLW5Xpxhfimteq8EtW/j3whRVmXuAT7/l4OQj5UAkbtVIWsqGOlQkf/S9pQ==" saltValue="NwVJ6Q27ISkfD5Od4imWZQ==" spinCount="100000" sheet="1" objects="1" scenarios="1"/>
  <dataValidations count="1">
    <dataValidation allowBlank="1" showInputMessage="1" showErrorMessage="1" prompt="ingrese la información utilizando la codificación CIE10" sqref="A3:A12" xr:uid="{00000000-0002-0000-1700-000000000000}"/>
  </dataValidations>
  <pageMargins left="0.70866141732283472" right="0.70866141732283472" top="1.1023622047244095" bottom="0.74803149606299213" header="0.31496062992125984" footer="0.31496062992125984"/>
  <pageSetup paperSize="5" scale="80" orientation="landscape" r:id="rId1"/>
  <headerFooter>
    <oddHeader xml:space="preserve">&amp;C&amp;"Arial,Negrita"SOLICITUD DE INFORMACIÓN E INDICADORES INSTITUCIONALES
Tabla c.1.8.  Primeros Causas Morbilidad Hospitalaria ss Cirugía Ambulatoria&amp;"-,Normal"
</oddHeader>
    <oddFooter>&amp;L&amp;"Arial,Normal"&amp;10F-PS-055
Versión 00&amp;"-,Normal"&amp;11
&amp;CPágina &amp;P de &amp;N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1">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88.5" customHeight="1"/>
    <row r="2" spans="1:26" s="177" customFormat="1" ht="84.75" customHeight="1">
      <c r="A2" s="98" t="s">
        <v>624</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17" spans="1:10">
      <c r="A17" s="270"/>
      <c r="B17" s="268"/>
      <c r="C17" s="271"/>
      <c r="D17" s="270"/>
      <c r="E17" s="271"/>
      <c r="F17" s="271"/>
      <c r="G17" s="272"/>
      <c r="H17" s="268"/>
      <c r="I17" s="271"/>
      <c r="J17" s="270"/>
    </row>
    <row r="18" spans="1:10">
      <c r="A18" s="270"/>
      <c r="B18" s="268"/>
      <c r="C18" s="271"/>
      <c r="D18" s="270"/>
      <c r="E18" s="271"/>
      <c r="F18" s="271"/>
      <c r="G18" s="272"/>
      <c r="H18" s="268"/>
      <c r="I18" s="271"/>
      <c r="J18" s="270"/>
    </row>
    <row r="36" spans="1:1">
      <c r="A36" s="92"/>
    </row>
  </sheetData>
  <sheetProtection algorithmName="SHA-512" hashValue="BTqchn/dHWxOdO527LelotCkGNbs3GJ/tkou765LGXZsE4rVZgISt95ovp7msze2gGIVae9QgOBJnXi7MFPOSw==" saltValue="5YYnjX3Y8s28QKKIAuRTng==" spinCount="100000" sheet="1" objects="1" scenarios="1"/>
  <dataValidations xWindow="117" yWindow="871" count="1">
    <dataValidation allowBlank="1" showInputMessage="1" showErrorMessage="1" prompt="ingrese la información utilizando la codificación CIE10" sqref="A3:A12" xr:uid="{00000000-0002-0000-1800-000000000000}"/>
  </dataValidations>
  <pageMargins left="0.70866141732283472" right="0.70866141732283472" top="1.1023622047244095" bottom="0.74803149606299213" header="0.31496062992125984" footer="0.31496062992125984"/>
  <pageSetup paperSize="5" scale="80" orientation="landscape" r:id="rId1"/>
  <headerFooter>
    <oddHeader xml:space="preserve">&amp;C&amp;"Arial,Negrita"SOLICITUD DE INFORMACIÓN E INDICADORES INSTITUCIONALES
Tabla c.1.9. Primeras Causas de Morbilidad Hospitalaria Servicio Odontología&amp;"-,Normal"
</oddHeader>
    <oddFooter>&amp;L&amp;"Arial,Normal"&amp;10F-PS-055
Versión 00&amp;"-,Normal"&amp;11
&amp;CPágina &amp;P de &amp;N</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100.5" customHeight="1"/>
    <row r="2" spans="1:26" s="177" customFormat="1" ht="123" customHeight="1">
      <c r="A2" s="98" t="s">
        <v>635</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17" spans="1:10">
      <c r="A17" s="270"/>
      <c r="B17" s="268"/>
      <c r="C17" s="271"/>
      <c r="D17" s="270"/>
      <c r="E17" s="271"/>
      <c r="F17" s="271"/>
      <c r="G17" s="272"/>
      <c r="H17" s="268"/>
      <c r="I17" s="271"/>
      <c r="J17" s="270"/>
    </row>
    <row r="18" spans="1:10">
      <c r="A18" s="270"/>
      <c r="B18" s="268"/>
      <c r="C18" s="271"/>
      <c r="D18" s="270"/>
      <c r="E18" s="271"/>
      <c r="F18" s="271"/>
      <c r="G18" s="272"/>
      <c r="H18" s="268"/>
      <c r="I18" s="271"/>
      <c r="J18" s="270"/>
    </row>
    <row r="36" spans="1:1">
      <c r="A36" s="92"/>
    </row>
  </sheetData>
  <sheetProtection algorithmName="SHA-512" hashValue="9Naz+887ejmDnNFmL5jvcbVMTvi6VCiGM5wl/n0wo/naWc82hoOhIy05GsMgcOPpr31tJXo7fAEpOguWaVBL9A==" saltValue="A4O0MBhGQJGC6AYWL4WLHA==" spinCount="100000" sheet="1" objects="1" scenarios="1"/>
  <dataValidations count="1">
    <dataValidation allowBlank="1" showInputMessage="1" showErrorMessage="1" prompt="ingrese la información utilizando la codificación CIE10" sqref="A3:A12" xr:uid="{00000000-0002-0000-1900-000000000000}"/>
  </dataValidations>
  <pageMargins left="0.70866141732283472" right="0.70866141732283472" top="1.2598425196850394" bottom="0.74803149606299213" header="0.31496062992125984" footer="0.31496062992125984"/>
  <pageSetup paperSize="5" scale="80" orientation="landscape" r:id="rId1"/>
  <headerFooter>
    <oddHeader>&amp;C&amp;"Arial,Negrita"&amp;12SOLICITUD DE INFORMACIÓN E INDICADORES INSTITUCIONALES
Tabla c.2. Primeras Causas de Mortalidad Institucional Hospitalaria</oddHeader>
    <oddFooter>&amp;L&amp;"Arial,Normal"&amp;10F-PS-055
Versión 00&amp;"-,Normal"&amp;11
&amp;CPágina &amp;P de &amp;N</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34">
    <tabColor theme="8" tint="0.39997558519241921"/>
  </sheetPr>
  <dimension ref="A1:Z35"/>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3" width="15" style="6"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90.75" customHeight="1"/>
    <row r="2" spans="1:26" s="177" customFormat="1" ht="119.25" customHeight="1">
      <c r="A2" s="98" t="s">
        <v>636</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s="259" customFormat="1">
      <c r="A16" s="273" t="s">
        <v>632</v>
      </c>
      <c r="B16" s="274"/>
      <c r="C16" s="274"/>
      <c r="D16" s="273"/>
      <c r="E16" s="275"/>
      <c r="F16" s="275"/>
      <c r="G16" s="276"/>
      <c r="H16" s="274"/>
      <c r="I16" s="275"/>
      <c r="J16" s="273"/>
      <c r="M16" s="260"/>
      <c r="N16" s="6"/>
      <c r="P16" s="2"/>
      <c r="S16" s="260"/>
      <c r="T16" s="6"/>
      <c r="V16" s="2"/>
      <c r="Y16" s="260"/>
      <c r="Z16" s="2"/>
    </row>
    <row r="35" spans="1:26" s="6" customFormat="1">
      <c r="A35" s="92"/>
      <c r="D35" s="2"/>
      <c r="E35" s="259"/>
      <c r="F35" s="259"/>
      <c r="G35" s="260"/>
      <c r="I35" s="259"/>
      <c r="J35" s="2"/>
      <c r="K35" s="259"/>
      <c r="L35" s="259"/>
      <c r="M35" s="260"/>
      <c r="O35" s="259"/>
      <c r="P35" s="2"/>
      <c r="Q35" s="259"/>
      <c r="R35" s="259"/>
      <c r="S35" s="260"/>
      <c r="U35" s="259"/>
      <c r="V35" s="2"/>
      <c r="W35" s="259"/>
      <c r="X35" s="259"/>
      <c r="Y35" s="260"/>
      <c r="Z35" s="2"/>
    </row>
  </sheetData>
  <sheetProtection algorithmName="SHA-512" hashValue="q04Nade5X1fh+HSobi/yvyKbkRDIX0L5TVLlL1jITrEaN6+J3xNdfO1iT8GHze8/dWUApPW7xqBk/BgX0yRLqA==" saltValue="7is0rFme7FRlClup1YCvog==" spinCount="100000" sheet="1" objects="1" scenarios="1"/>
  <dataValidations count="1">
    <dataValidation allowBlank="1" showInputMessage="1" showErrorMessage="1" prompt="ingrese la información utilizando la codificación CIE10" sqref="A3:A12" xr:uid="{00000000-0002-0000-1A00-000000000000}"/>
  </dataValidations>
  <pageMargins left="0.70866141732283472" right="0.70866141732283472" top="1.2598425196850394" bottom="0.6692913385826772" header="0.31496062992125984" footer="0.15748031496062992"/>
  <pageSetup paperSize="5" scale="80" orientation="landscape" r:id="rId1"/>
  <headerFooter>
    <oddHeader xml:space="preserve">&amp;C&amp;"Arial,Negrita"SOLICITUD DE INFORMACIÓN E INDICADORES INSTITUCIONALES
Tabla c.2.1. Primeras Causas de Mortalidad Hospitalización General Adultos&amp;"-,Normal"
</oddHeader>
    <oddFooter>&amp;L&amp;"Arial,Normal"&amp;10F-PS-055
Versión 00&amp;"-,Normal"&amp;11
&amp;CPágina &amp;P de &amp;N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35">
    <tabColor theme="8" tint="0.39997558519241921"/>
  </sheetPr>
  <dimension ref="A1:Z35"/>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3" width="15" style="6"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100.5" customHeight="1"/>
    <row r="2" spans="1:26" s="177" customFormat="1" ht="119.25" customHeight="1">
      <c r="A2" s="98" t="s">
        <v>637</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35" spans="1:26" s="6" customFormat="1">
      <c r="A35" s="92"/>
      <c r="D35" s="2"/>
      <c r="E35" s="259"/>
      <c r="F35" s="259"/>
      <c r="G35" s="260"/>
      <c r="I35" s="259"/>
      <c r="J35" s="2"/>
      <c r="K35" s="259"/>
      <c r="L35" s="259"/>
      <c r="M35" s="260"/>
      <c r="O35" s="259"/>
      <c r="P35" s="2"/>
      <c r="Q35" s="259"/>
      <c r="R35" s="259"/>
      <c r="S35" s="260"/>
      <c r="U35" s="259"/>
      <c r="V35" s="2"/>
      <c r="W35" s="259"/>
      <c r="X35" s="259"/>
      <c r="Y35" s="260"/>
      <c r="Z35" s="2"/>
    </row>
  </sheetData>
  <sheetProtection algorithmName="SHA-512" hashValue="Tsbz4q+352RuZm6JIc5TzX/xehHM5FCzzxUR70IPlUY7/o2RJFu/4N19mSOZGnmNpejpWR1Xda6pyRfedfPIEg==" saltValue="NjHgLTXIeZ9/YD+rzhm3dQ==" spinCount="100000" sheet="1" objects="1" scenarios="1"/>
  <dataValidations count="1">
    <dataValidation allowBlank="1" showInputMessage="1" showErrorMessage="1" prompt="ingrese la información utilizando la codificación CIE10" sqref="A3:A12" xr:uid="{00000000-0002-0000-1B00-000000000000}"/>
  </dataValidations>
  <pageMargins left="0.70866141732283472" right="0.70866141732283472" top="1.2598425196850394" bottom="0.6692913385826772" header="0.31496062992125984" footer="0.15748031496062992"/>
  <pageSetup paperSize="5" scale="80" orientation="landscape" r:id="rId1"/>
  <headerFooter>
    <oddHeader xml:space="preserve">&amp;C&amp;"Arial,Negrita"SOLICITUD DE INFORMACIÓN E INDICADORES INSTITUCIONALES
Tabla c.2.2 Primeras Causas de Mortalidad Hospitalaria ss Hospitalización Pediatría&amp;"-,Normal"
</oddHeader>
    <oddFooter>&amp;L&amp;"Arial,Normal"&amp;10F-PS-055
Versión 00&amp;"-,Normal"&amp;11
&amp;CPágina &amp;P de &amp;N</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tabColor theme="8" tint="0.39997558519241921"/>
  </sheetPr>
  <dimension ref="A1:J34"/>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60" customWidth="1"/>
    <col min="4" max="4" width="15" style="6" customWidth="1"/>
    <col min="5" max="5" width="15" style="260" customWidth="1"/>
    <col min="6" max="6" width="15" style="6" customWidth="1"/>
    <col min="7" max="7" width="15" style="260" customWidth="1"/>
    <col min="8" max="8" width="15" style="6" customWidth="1"/>
    <col min="9" max="9" width="15" style="260" customWidth="1"/>
    <col min="10" max="10" width="17.140625" style="2" customWidth="1"/>
    <col min="11" max="16384" width="11.42578125" style="2"/>
  </cols>
  <sheetData>
    <row r="1" spans="1:10" ht="95.25" customHeight="1"/>
    <row r="2" spans="1:10" s="19" customFormat="1" ht="84.75" customHeight="1">
      <c r="A2" s="98" t="s">
        <v>625</v>
      </c>
      <c r="B2" s="413" t="str">
        <f>+'TABLA c.1.3.'!B2</f>
        <v xml:space="preserve"> TOTAL (*3)</v>
      </c>
      <c r="C2" s="413" t="str">
        <f>+'TABLA c.1.3.'!C2</f>
        <v xml:space="preserve"> PROPORCIÓN TOTAL</v>
      </c>
      <c r="D2" s="155" t="str">
        <f>+'TABLA c.1.3.'!D2</f>
        <v>-1 TOTAL (*3)</v>
      </c>
      <c r="E2" s="155" t="str">
        <f>+'TABLA c.1.3.'!E2</f>
        <v>-1 PROPORCIÓN TOTAL</v>
      </c>
      <c r="F2" s="154" t="str">
        <f>+'TABLA c.1.3.'!F2</f>
        <v>-2 TOTAL (*3)</v>
      </c>
      <c r="G2" s="154" t="str">
        <f>+'TABLA c.1.3.'!G2</f>
        <v>-2 PROPORCIÓN TOTAL</v>
      </c>
      <c r="H2" s="153" t="str">
        <f>+'TABLA c.1.3.'!H2</f>
        <v>-3 TOTAL (*3)</v>
      </c>
      <c r="I2" s="153" t="str">
        <f>+'TABLA c.1.3.'!I2</f>
        <v>-3 PROPORCIÓN TOTAL</v>
      </c>
      <c r="J2" s="99" t="s">
        <v>195</v>
      </c>
    </row>
    <row r="3" spans="1:10" ht="33" customHeight="1">
      <c r="A3" s="1"/>
      <c r="B3" s="32"/>
      <c r="C3" s="258" t="e">
        <f>+B3/$B$14</f>
        <v>#DIV/0!</v>
      </c>
      <c r="D3" s="32"/>
      <c r="E3" s="258" t="e">
        <f>+D3/$D$14</f>
        <v>#DIV/0!</v>
      </c>
      <c r="F3" s="32"/>
      <c r="G3" s="258" t="e">
        <f>+F3/$F$14</f>
        <v>#DIV/0!</v>
      </c>
      <c r="H3" s="32"/>
      <c r="I3" s="258" t="e">
        <f>+H3/$H$14</f>
        <v>#DIV/0!</v>
      </c>
      <c r="J3" s="1"/>
    </row>
    <row r="4" spans="1:10" ht="33" customHeight="1">
      <c r="A4" s="1"/>
      <c r="B4" s="32"/>
      <c r="C4" s="258" t="e">
        <f t="shared" ref="C4:C13" si="0">+B4/$B$14</f>
        <v>#DIV/0!</v>
      </c>
      <c r="D4" s="32"/>
      <c r="E4" s="258" t="e">
        <f t="shared" ref="E4:E13" si="1">+D4/$D$14</f>
        <v>#DIV/0!</v>
      </c>
      <c r="F4" s="32"/>
      <c r="G4" s="258" t="e">
        <f t="shared" ref="G4:G13" si="2">+F4/$F$14</f>
        <v>#DIV/0!</v>
      </c>
      <c r="H4" s="32"/>
      <c r="I4" s="258" t="e">
        <f t="shared" ref="I4:I13" si="3">+H4/$H$14</f>
        <v>#DIV/0!</v>
      </c>
      <c r="J4" s="1"/>
    </row>
    <row r="5" spans="1:10" ht="33" customHeight="1">
      <c r="A5" s="1"/>
      <c r="B5" s="32"/>
      <c r="C5" s="258" t="e">
        <f t="shared" si="0"/>
        <v>#DIV/0!</v>
      </c>
      <c r="D5" s="32"/>
      <c r="E5" s="258" t="e">
        <f t="shared" si="1"/>
        <v>#DIV/0!</v>
      </c>
      <c r="F5" s="32"/>
      <c r="G5" s="258" t="e">
        <f t="shared" si="2"/>
        <v>#DIV/0!</v>
      </c>
      <c r="H5" s="32"/>
      <c r="I5" s="258" t="e">
        <f t="shared" si="3"/>
        <v>#DIV/0!</v>
      </c>
      <c r="J5" s="1"/>
    </row>
    <row r="6" spans="1:10" ht="33" customHeight="1">
      <c r="A6" s="1"/>
      <c r="B6" s="32"/>
      <c r="C6" s="258" t="e">
        <f t="shared" si="0"/>
        <v>#DIV/0!</v>
      </c>
      <c r="D6" s="32"/>
      <c r="E6" s="258" t="e">
        <f t="shared" si="1"/>
        <v>#DIV/0!</v>
      </c>
      <c r="F6" s="32"/>
      <c r="G6" s="258" t="e">
        <f t="shared" si="2"/>
        <v>#DIV/0!</v>
      </c>
      <c r="H6" s="32"/>
      <c r="I6" s="258" t="e">
        <f t="shared" si="3"/>
        <v>#DIV/0!</v>
      </c>
      <c r="J6" s="1"/>
    </row>
    <row r="7" spans="1:10" ht="33" customHeight="1">
      <c r="A7" s="1"/>
      <c r="B7" s="32"/>
      <c r="C7" s="258" t="e">
        <f t="shared" si="0"/>
        <v>#DIV/0!</v>
      </c>
      <c r="D7" s="32"/>
      <c r="E7" s="258" t="e">
        <f t="shared" si="1"/>
        <v>#DIV/0!</v>
      </c>
      <c r="F7" s="32"/>
      <c r="G7" s="258" t="e">
        <f t="shared" si="2"/>
        <v>#DIV/0!</v>
      </c>
      <c r="H7" s="32"/>
      <c r="I7" s="258" t="e">
        <f t="shared" si="3"/>
        <v>#DIV/0!</v>
      </c>
      <c r="J7" s="1"/>
    </row>
    <row r="8" spans="1:10" ht="33" customHeight="1">
      <c r="A8" s="1"/>
      <c r="B8" s="32"/>
      <c r="C8" s="258" t="e">
        <f t="shared" si="0"/>
        <v>#DIV/0!</v>
      </c>
      <c r="D8" s="32"/>
      <c r="E8" s="258" t="e">
        <f t="shared" si="1"/>
        <v>#DIV/0!</v>
      </c>
      <c r="F8" s="32"/>
      <c r="G8" s="258" t="e">
        <f t="shared" si="2"/>
        <v>#DIV/0!</v>
      </c>
      <c r="H8" s="32"/>
      <c r="I8" s="258" t="e">
        <f t="shared" si="3"/>
        <v>#DIV/0!</v>
      </c>
      <c r="J8" s="1"/>
    </row>
    <row r="9" spans="1:10" ht="33" customHeight="1">
      <c r="A9" s="1"/>
      <c r="B9" s="32"/>
      <c r="C9" s="258" t="e">
        <f t="shared" si="0"/>
        <v>#DIV/0!</v>
      </c>
      <c r="D9" s="32"/>
      <c r="E9" s="258" t="e">
        <f t="shared" si="1"/>
        <v>#DIV/0!</v>
      </c>
      <c r="F9" s="32"/>
      <c r="G9" s="258" t="e">
        <f t="shared" si="2"/>
        <v>#DIV/0!</v>
      </c>
      <c r="H9" s="32"/>
      <c r="I9" s="258" t="e">
        <f t="shared" si="3"/>
        <v>#DIV/0!</v>
      </c>
      <c r="J9" s="1"/>
    </row>
    <row r="10" spans="1:10" ht="33" customHeight="1">
      <c r="A10" s="1"/>
      <c r="B10" s="32"/>
      <c r="C10" s="258" t="e">
        <f t="shared" si="0"/>
        <v>#DIV/0!</v>
      </c>
      <c r="D10" s="32"/>
      <c r="E10" s="258" t="e">
        <f t="shared" si="1"/>
        <v>#DIV/0!</v>
      </c>
      <c r="F10" s="32"/>
      <c r="G10" s="258" t="e">
        <f t="shared" si="2"/>
        <v>#DIV/0!</v>
      </c>
      <c r="H10" s="32"/>
      <c r="I10" s="258" t="e">
        <f t="shared" si="3"/>
        <v>#DIV/0!</v>
      </c>
      <c r="J10" s="1"/>
    </row>
    <row r="11" spans="1:10" ht="33" customHeight="1">
      <c r="A11" s="1"/>
      <c r="B11" s="32"/>
      <c r="C11" s="258" t="e">
        <f t="shared" si="0"/>
        <v>#DIV/0!</v>
      </c>
      <c r="D11" s="32"/>
      <c r="E11" s="258" t="e">
        <f t="shared" si="1"/>
        <v>#DIV/0!</v>
      </c>
      <c r="F11" s="32"/>
      <c r="G11" s="258" t="e">
        <f t="shared" si="2"/>
        <v>#DIV/0!</v>
      </c>
      <c r="H11" s="32"/>
      <c r="I11" s="258" t="e">
        <f t="shared" si="3"/>
        <v>#DIV/0!</v>
      </c>
      <c r="J11" s="1"/>
    </row>
    <row r="12" spans="1:10" ht="33" customHeight="1">
      <c r="A12" s="1"/>
      <c r="B12" s="32"/>
      <c r="C12" s="258" t="e">
        <f t="shared" si="0"/>
        <v>#DIV/0!</v>
      </c>
      <c r="D12" s="32"/>
      <c r="E12" s="258" t="e">
        <f t="shared" si="1"/>
        <v>#DIV/0!</v>
      </c>
      <c r="F12" s="32"/>
      <c r="G12" s="258" t="e">
        <f t="shared" si="2"/>
        <v>#DIV/0!</v>
      </c>
      <c r="H12" s="38"/>
      <c r="I12" s="258" t="e">
        <f t="shared" si="3"/>
        <v>#DIV/0!</v>
      </c>
      <c r="J12" s="1"/>
    </row>
    <row r="13" spans="1:10" ht="33" customHeight="1">
      <c r="A13" s="404" t="s">
        <v>265</v>
      </c>
      <c r="B13" s="32"/>
      <c r="C13" s="258" t="e">
        <f t="shared" si="0"/>
        <v>#DIV/0!</v>
      </c>
      <c r="D13" s="32"/>
      <c r="E13" s="258" t="e">
        <f t="shared" si="1"/>
        <v>#DIV/0!</v>
      </c>
      <c r="F13" s="32"/>
      <c r="G13" s="258" t="e">
        <f t="shared" si="2"/>
        <v>#DIV/0!</v>
      </c>
      <c r="H13" s="32"/>
      <c r="I13" s="258" t="e">
        <f t="shared" si="3"/>
        <v>#DIV/0!</v>
      </c>
      <c r="J13" s="1"/>
    </row>
    <row r="14" spans="1:10" s="175" customFormat="1">
      <c r="A14" s="257" t="s">
        <v>266</v>
      </c>
      <c r="B14" s="38">
        <f>SUM(B3:B13)</f>
        <v>0</v>
      </c>
      <c r="C14" s="258"/>
      <c r="D14" s="38">
        <f>SUM(D3:D13)</f>
        <v>0</v>
      </c>
      <c r="E14" s="258"/>
      <c r="F14" s="38">
        <f>SUM(F3:F13)</f>
        <v>0</v>
      </c>
      <c r="G14" s="258"/>
      <c r="H14" s="38">
        <f>SUM(H3:H13)</f>
        <v>0</v>
      </c>
      <c r="I14" s="258"/>
      <c r="J14" s="257"/>
    </row>
    <row r="16" spans="1:10">
      <c r="C16" s="261" t="s">
        <v>445</v>
      </c>
    </row>
    <row r="34" spans="1:1">
      <c r="A34" s="92"/>
    </row>
  </sheetData>
  <sheetProtection algorithmName="SHA-512" hashValue="oELTLv/pY4K42uo8kjOw6fyRmUJHG1fzXeI1fNrUtc5bPam4LVbF2KRZrmFfXQKW0304hQqziarWqRj6mb6/bg==" saltValue="CWnU1mqt6AlOuOCunlwZ5Q==" spinCount="100000" sheet="1" objects="1" scenarios="1"/>
  <dataValidations disablePrompts="1" count="1">
    <dataValidation allowBlank="1" showInputMessage="1" showErrorMessage="1" prompt="ingrese la información utilizando la codificación CIE10" sqref="A3:A12" xr:uid="{00000000-0002-0000-1C00-000000000000}"/>
  </dataValidations>
  <pageMargins left="0.70866141732283472" right="0.70866141732283472" top="1.2204724409448819" bottom="0.74803149606299213" header="0.31496062992125984" footer="0.15748031496062992"/>
  <pageSetup paperSize="5" orientation="landscape" r:id="rId1"/>
  <headerFooter>
    <oddHeader>&amp;C&amp;"Arial,Negrita"SOLICITUD DE INFORMACIÓN E INDICADORES INSTITUCIONALES
Tabla c.2.3. Primeras Causas Mortalidad Institucional ss Ginecobstetricia</oddHeader>
    <oddFooter>&amp;L&amp;"Arial,Normal"&amp;10F-PS-055
Versión 00
&amp;CPágina &amp;P de &amp;N</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3">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102" customHeight="1"/>
    <row r="2" spans="1:26" s="177" customFormat="1" ht="84.75" customHeight="1">
      <c r="A2" s="98" t="s">
        <v>626</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c r="A16" s="273" t="s">
        <v>632</v>
      </c>
      <c r="B16" s="274"/>
      <c r="C16" s="274"/>
      <c r="D16" s="273"/>
      <c r="E16" s="275"/>
      <c r="F16" s="275"/>
      <c r="G16" s="276"/>
      <c r="H16" s="274"/>
      <c r="I16" s="275"/>
      <c r="J16" s="273"/>
    </row>
    <row r="36" spans="1:1">
      <c r="A36" s="92"/>
    </row>
  </sheetData>
  <sheetProtection algorithmName="SHA-512" hashValue="5Yo+tfIq5dL5ceicpnw3LXQh3aj5gfyGnM6Wf2YljTjVfuEhg6SfrOfSTi/ZWCr0q5mVWHlzARpfVSZr9Pnc9w==" saltValue="MRbULE1pSfE2BWi59/u9lg==" spinCount="100000" sheet="1" objects="1" scenarios="1"/>
  <dataValidations count="1">
    <dataValidation allowBlank="1" showInputMessage="1" showErrorMessage="1" prompt="ingrese la información utilizando la codificación CIE10" sqref="A3:A12" xr:uid="{00000000-0002-0000-1D00-000000000000}"/>
  </dataValidations>
  <pageMargins left="0.70866141732283472" right="0.70866141732283472" top="1.2598425196850394" bottom="0.74803149606299213" header="0.31496062992125984" footer="0.31496062992125984"/>
  <pageSetup paperSize="5" scale="80" orientation="landscape" r:id="rId1"/>
  <headerFooter>
    <oddHeader>&amp;C&amp;"Arial,Negrita"SOLICITUD DE INFORMACIÓN E INDICADORES INSTITUCIONALES
Tabla c.2.4. Primeras Causas Mortalidad Institucional ss Urgencias</oddHeader>
    <oddFooter>&amp;L&amp;"Arial,Normal"&amp;10F-PS-055
Versión 00
&amp;CPágina &amp;P de &amp;N</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6">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6.8554687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100.5" customHeight="1"/>
    <row r="2" spans="1:26" s="177" customFormat="1" ht="84.75" customHeight="1">
      <c r="A2" s="98" t="s">
        <v>638</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ht="54" customHeight="1">
      <c r="A16" s="561" t="s">
        <v>646</v>
      </c>
      <c r="B16" s="561"/>
      <c r="C16" s="561"/>
      <c r="D16" s="561"/>
      <c r="E16" s="561"/>
      <c r="F16" s="561"/>
      <c r="G16" s="561"/>
      <c r="H16" s="561"/>
      <c r="I16" s="561"/>
      <c r="J16" s="561"/>
    </row>
    <row r="17" spans="1:10">
      <c r="A17" s="273" t="s">
        <v>634</v>
      </c>
      <c r="B17" s="274"/>
      <c r="C17" s="274"/>
      <c r="D17" s="273"/>
      <c r="E17" s="275"/>
      <c r="F17" s="275"/>
      <c r="G17" s="276"/>
      <c r="H17" s="274"/>
      <c r="I17" s="275"/>
      <c r="J17" s="273"/>
    </row>
    <row r="36" spans="1:1">
      <c r="A36" s="92"/>
    </row>
  </sheetData>
  <sheetProtection algorithmName="SHA-512" hashValue="kAHHtmYfYeRlITHsEVBeO/hpBVycRN6pmnAG0Mfofyu9iN03nctCobM7PTbCE+EI25I7RXSCm9mPp6dlPAsyWg==" saltValue="Ai3EJnXr4VnkOQCJH1MyyA==" spinCount="100000" sheet="1" objects="1" scenarios="1"/>
  <mergeCells count="1">
    <mergeCell ref="A16:J16"/>
  </mergeCells>
  <dataValidations count="1">
    <dataValidation allowBlank="1" showInputMessage="1" showErrorMessage="1" prompt="ingrese la información utilizando la codificación CIE10" sqref="A3:A12" xr:uid="{00000000-0002-0000-1E00-000000000000}"/>
  </dataValidations>
  <pageMargins left="0.70866141732283472" right="0.70866141732283472" top="1.1811023622047245" bottom="0.74803149606299213" header="0.31496062992125984" footer="0.31496062992125984"/>
  <pageSetup paperSize="5" scale="80" orientation="landscape" r:id="rId1"/>
  <headerFooter>
    <oddHeader xml:space="preserve">&amp;C&amp;"Arial,Negrita"SOLICITUD DE INFORMACIÓN E INDICADORES INSTITUCIONALES
Tabla c.2.5 Primeras Causas de Mortalidad Institucional Servicio de Cirugía </oddHeader>
    <oddFooter>&amp;L&amp;"Arial,Normal"&amp;10F-PS-055
Versión 00&amp;"-,Normal"&amp;11
&amp;CPágina &amp;P de &amp;N</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9">
    <tabColor theme="8" tint="0.39997558519241921"/>
  </sheetPr>
  <dimension ref="A1:Z36"/>
  <sheetViews>
    <sheetView zoomScaleNormal="100" workbookViewId="0">
      <pane xSplit="1" ySplit="2" topLeftCell="B3" activePane="bottomRight" state="frozen"/>
      <selection activeCell="I1" sqref="I1"/>
      <selection pane="topRight" activeCell="J1" sqref="J1"/>
      <selection pane="bottomLeft" activeCell="I2" sqref="I2"/>
      <selection pane="bottomRight"/>
    </sheetView>
  </sheetViews>
  <sheetFormatPr baseColWidth="10" defaultRowHeight="15"/>
  <cols>
    <col min="1" max="1" width="28.28515625" style="2" customWidth="1"/>
    <col min="2" max="2" width="15" style="6" customWidth="1"/>
    <col min="3" max="3" width="15" style="259" customWidth="1"/>
    <col min="4" max="4" width="15" style="2" customWidth="1"/>
    <col min="5" max="6" width="15" style="259" customWidth="1"/>
    <col min="7" max="7" width="15" style="260" customWidth="1"/>
    <col min="8" max="8" width="15" style="6" customWidth="1"/>
    <col min="9" max="9" width="15" style="259" customWidth="1"/>
    <col min="10" max="10" width="15" style="2" customWidth="1"/>
    <col min="11" max="12" width="15" style="259" customWidth="1"/>
    <col min="13" max="13" width="15" style="260" customWidth="1"/>
    <col min="14" max="14" width="15" style="6" customWidth="1"/>
    <col min="15" max="15" width="15" style="259" customWidth="1"/>
    <col min="16" max="16" width="15" style="2" customWidth="1"/>
    <col min="17" max="18" width="15" style="259" customWidth="1"/>
    <col min="19" max="19" width="15" style="260" customWidth="1"/>
    <col min="20" max="20" width="15" style="6" customWidth="1"/>
    <col min="21" max="21" width="15" style="259" customWidth="1"/>
    <col min="22" max="22" width="15" style="2" customWidth="1"/>
    <col min="23" max="24" width="15" style="259" customWidth="1"/>
    <col min="25" max="25" width="15" style="260" customWidth="1"/>
    <col min="26" max="26" width="17.140625" style="2" customWidth="1"/>
    <col min="27" max="16384" width="11.42578125" style="2"/>
  </cols>
  <sheetData>
    <row r="1" spans="1:26" ht="80.25" customHeight="1"/>
    <row r="2" spans="1:26" s="177" customFormat="1" ht="84.75" customHeight="1">
      <c r="A2" s="98" t="s">
        <v>639</v>
      </c>
      <c r="B2" s="413" t="str">
        <f>+'TABLA c.1.'!B2</f>
        <v xml:space="preserve"> MASCULINO</v>
      </c>
      <c r="C2" s="413" t="str">
        <f>+'TABLA c.1.'!C2</f>
        <v xml:space="preserve"> PROPORCIÓN MASCULINO</v>
      </c>
      <c r="D2" s="413" t="str">
        <f>+'TABLA c.1.'!D2</f>
        <v xml:space="preserve"> FEMENINO</v>
      </c>
      <c r="E2" s="413" t="str">
        <f>+'TABLA c.1.'!E2</f>
        <v xml:space="preserve"> PROPORCIÓN FEMENINO</v>
      </c>
      <c r="F2" s="413" t="str">
        <f>+'TABLA c.1.'!F2</f>
        <v xml:space="preserve"> TOTAL (*3)</v>
      </c>
      <c r="G2" s="413" t="str">
        <f>+'TABLA c.1.'!G2</f>
        <v xml:space="preserve"> PROPORCIÓN TOTAL</v>
      </c>
      <c r="H2" s="155" t="str">
        <f>+'TABLA c.1.'!H2</f>
        <v>-1 MASCULINO</v>
      </c>
      <c r="I2" s="155" t="str">
        <f>+'TABLA c.1.'!I2</f>
        <v>-1 PROPORCIÓN MASCULINO</v>
      </c>
      <c r="J2" s="155" t="str">
        <f>+'TABLA c.1.'!J2</f>
        <v>-1 FEMENINO</v>
      </c>
      <c r="K2" s="155" t="str">
        <f>+'TABLA c.1.'!K2</f>
        <v>-1 PROPORCIÓN FEMENINO</v>
      </c>
      <c r="L2" s="155" t="str">
        <f>+'TABLA c.1.'!L2</f>
        <v>-1 TOTAL (*3)</v>
      </c>
      <c r="M2" s="155" t="str">
        <f>+'TABLA c.1.'!M2</f>
        <v>-1 PROPORCIÓN TOTAL</v>
      </c>
      <c r="N2" s="154" t="str">
        <f>+'TABLA c.1.'!N2</f>
        <v>-2 MASCULINO</v>
      </c>
      <c r="O2" s="154" t="str">
        <f>+'TABLA c.1.'!O2</f>
        <v>-2 PROPORCIÓN MASCULINO</v>
      </c>
      <c r="P2" s="154" t="str">
        <f>+'TABLA c.1.'!P2</f>
        <v>-2 FEMENINO</v>
      </c>
      <c r="Q2" s="154" t="str">
        <f>+'TABLA c.1.'!Q2</f>
        <v>-2 PROPORCIÓN FEMENINO</v>
      </c>
      <c r="R2" s="154" t="str">
        <f>+'TABLA c.1.'!R2</f>
        <v>-2 TOTAL (*3)</v>
      </c>
      <c r="S2" s="154" t="str">
        <f>+'TABLA c.1.'!S2</f>
        <v>-2 PROPORCIÓN TOTAL</v>
      </c>
      <c r="T2" s="458" t="str">
        <f>+'TABLA c.1.'!T2</f>
        <v>-3 MASCULINO</v>
      </c>
      <c r="U2" s="458" t="str">
        <f>+'TABLA c.1.'!U2</f>
        <v>-3 PROPORCIÓN MASCULINO</v>
      </c>
      <c r="V2" s="458" t="str">
        <f>+'TABLA c.1.'!V2</f>
        <v>-3 FEMENINO</v>
      </c>
      <c r="W2" s="458" t="str">
        <f>+'TABLA c.1.'!W2</f>
        <v>-3 PROPORCIÓN FEMENINO</v>
      </c>
      <c r="X2" s="458" t="str">
        <f>+'TABLA c.1.'!X2</f>
        <v>-3 TOTAL (*3)</v>
      </c>
      <c r="Y2" s="458" t="str">
        <f>+'TABLA c.1.'!Y2</f>
        <v>-3 PROPORCIÓN TOTAL</v>
      </c>
      <c r="Z2" s="99" t="s">
        <v>195</v>
      </c>
    </row>
    <row r="3" spans="1:26" ht="33" customHeight="1">
      <c r="A3" s="1"/>
      <c r="B3" s="32"/>
      <c r="C3" s="256" t="e">
        <f>+B3/$B$14</f>
        <v>#DIV/0!</v>
      </c>
      <c r="D3" s="1"/>
      <c r="E3" s="256" t="e">
        <f>+D3/$D$14</f>
        <v>#DIV/0!</v>
      </c>
      <c r="F3" s="32">
        <f t="shared" ref="F3:F13" si="0">+B3+D3</f>
        <v>0</v>
      </c>
      <c r="G3" s="258" t="e">
        <f>+F3/$F$14</f>
        <v>#DIV/0!</v>
      </c>
      <c r="H3" s="32"/>
      <c r="I3" s="256" t="e">
        <f>+H3/$H$14</f>
        <v>#DIV/0!</v>
      </c>
      <c r="J3" s="1"/>
      <c r="K3" s="256" t="e">
        <f>+J3/$J$14</f>
        <v>#DIV/0!</v>
      </c>
      <c r="L3" s="32">
        <f t="shared" ref="L3:L13" si="1">+H3+J3</f>
        <v>0</v>
      </c>
      <c r="M3" s="258" t="e">
        <f>+L3/$L$14</f>
        <v>#DIV/0!</v>
      </c>
      <c r="N3" s="32"/>
      <c r="O3" s="256" t="e">
        <f>+N3/$N$14</f>
        <v>#DIV/0!</v>
      </c>
      <c r="P3" s="1"/>
      <c r="Q3" s="256" t="e">
        <f>+P3/$P$14</f>
        <v>#DIV/0!</v>
      </c>
      <c r="R3" s="32">
        <f t="shared" ref="R3:R13" si="2">+N3+P3</f>
        <v>0</v>
      </c>
      <c r="S3" s="258" t="e">
        <f>+R3/$R$14</f>
        <v>#DIV/0!</v>
      </c>
      <c r="T3" s="32"/>
      <c r="U3" s="256" t="e">
        <f>+T3/$T$14</f>
        <v>#DIV/0!</v>
      </c>
      <c r="V3" s="1"/>
      <c r="W3" s="256" t="e">
        <f>+V3/$V$14</f>
        <v>#DIV/0!</v>
      </c>
      <c r="X3" s="32">
        <f t="shared" ref="X3:X13" si="3">+T3+V3</f>
        <v>0</v>
      </c>
      <c r="Y3" s="258" t="e">
        <f>+X3/$X$14</f>
        <v>#DIV/0!</v>
      </c>
      <c r="Z3" s="1"/>
    </row>
    <row r="4" spans="1:26" ht="33" customHeight="1">
      <c r="A4" s="1"/>
      <c r="B4" s="32"/>
      <c r="C4" s="256" t="e">
        <f t="shared" ref="C4:C13" si="4">+B4/$B$14</f>
        <v>#DIV/0!</v>
      </c>
      <c r="D4" s="1"/>
      <c r="E4" s="256" t="e">
        <f t="shared" ref="E4:E13" si="5">+D4/$D$14</f>
        <v>#DIV/0!</v>
      </c>
      <c r="F4" s="32">
        <f t="shared" si="0"/>
        <v>0</v>
      </c>
      <c r="G4" s="258" t="e">
        <f t="shared" ref="G4:G13" si="6">+F4/$F$14</f>
        <v>#DIV/0!</v>
      </c>
      <c r="H4" s="32"/>
      <c r="I4" s="256" t="e">
        <f t="shared" ref="I4:I13" si="7">+H4/$H$14</f>
        <v>#DIV/0!</v>
      </c>
      <c r="J4" s="1"/>
      <c r="K4" s="256" t="e">
        <f t="shared" ref="K4:K13" si="8">+J4/$J$14</f>
        <v>#DIV/0!</v>
      </c>
      <c r="L4" s="32">
        <f t="shared" si="1"/>
        <v>0</v>
      </c>
      <c r="M4" s="258" t="e">
        <f t="shared" ref="M4:M13" si="9">+L4/$L$14</f>
        <v>#DIV/0!</v>
      </c>
      <c r="N4" s="32"/>
      <c r="O4" s="256" t="e">
        <f t="shared" ref="O4:O13" si="10">+N4/$N$14</f>
        <v>#DIV/0!</v>
      </c>
      <c r="P4" s="1"/>
      <c r="Q4" s="256" t="e">
        <f t="shared" ref="Q4:Q13" si="11">+P4/$P$14</f>
        <v>#DIV/0!</v>
      </c>
      <c r="R4" s="32">
        <f t="shared" si="2"/>
        <v>0</v>
      </c>
      <c r="S4" s="258" t="e">
        <f t="shared" ref="S4:S13" si="12">+R4/$R$14</f>
        <v>#DIV/0!</v>
      </c>
      <c r="T4" s="32"/>
      <c r="U4" s="256" t="e">
        <f t="shared" ref="U4:U13" si="13">+T4/$T$14</f>
        <v>#DIV/0!</v>
      </c>
      <c r="V4" s="1"/>
      <c r="W4" s="256" t="e">
        <f t="shared" ref="W4:W13" si="14">+V4/$V$14</f>
        <v>#DIV/0!</v>
      </c>
      <c r="X4" s="32">
        <f t="shared" si="3"/>
        <v>0</v>
      </c>
      <c r="Y4" s="258" t="e">
        <f t="shared" ref="Y4:Y13" si="15">+X4/$X$14</f>
        <v>#DIV/0!</v>
      </c>
      <c r="Z4" s="1"/>
    </row>
    <row r="5" spans="1:26" ht="33" customHeight="1">
      <c r="A5" s="1"/>
      <c r="B5" s="32"/>
      <c r="C5" s="256" t="e">
        <f t="shared" si="4"/>
        <v>#DIV/0!</v>
      </c>
      <c r="D5" s="1"/>
      <c r="E5" s="256" t="e">
        <f t="shared" si="5"/>
        <v>#DIV/0!</v>
      </c>
      <c r="F5" s="32">
        <f t="shared" si="0"/>
        <v>0</v>
      </c>
      <c r="G5" s="258" t="e">
        <f t="shared" si="6"/>
        <v>#DIV/0!</v>
      </c>
      <c r="H5" s="32"/>
      <c r="I5" s="256" t="e">
        <f t="shared" si="7"/>
        <v>#DIV/0!</v>
      </c>
      <c r="J5" s="1"/>
      <c r="K5" s="256" t="e">
        <f t="shared" si="8"/>
        <v>#DIV/0!</v>
      </c>
      <c r="L5" s="32">
        <f t="shared" si="1"/>
        <v>0</v>
      </c>
      <c r="M5" s="258" t="e">
        <f t="shared" si="9"/>
        <v>#DIV/0!</v>
      </c>
      <c r="N5" s="32"/>
      <c r="O5" s="256" t="e">
        <f t="shared" si="10"/>
        <v>#DIV/0!</v>
      </c>
      <c r="P5" s="1"/>
      <c r="Q5" s="256" t="e">
        <f t="shared" si="11"/>
        <v>#DIV/0!</v>
      </c>
      <c r="R5" s="32">
        <f t="shared" si="2"/>
        <v>0</v>
      </c>
      <c r="S5" s="258" t="e">
        <f t="shared" si="12"/>
        <v>#DIV/0!</v>
      </c>
      <c r="T5" s="32"/>
      <c r="U5" s="256" t="e">
        <f t="shared" si="13"/>
        <v>#DIV/0!</v>
      </c>
      <c r="V5" s="1"/>
      <c r="W5" s="256" t="e">
        <f t="shared" si="14"/>
        <v>#DIV/0!</v>
      </c>
      <c r="X5" s="32">
        <f t="shared" si="3"/>
        <v>0</v>
      </c>
      <c r="Y5" s="258" t="e">
        <f t="shared" si="15"/>
        <v>#DIV/0!</v>
      </c>
      <c r="Z5" s="1"/>
    </row>
    <row r="6" spans="1:26" ht="33" customHeight="1">
      <c r="A6" s="1"/>
      <c r="B6" s="32"/>
      <c r="C6" s="256" t="e">
        <f t="shared" si="4"/>
        <v>#DIV/0!</v>
      </c>
      <c r="D6" s="1"/>
      <c r="E6" s="256" t="e">
        <f t="shared" si="5"/>
        <v>#DIV/0!</v>
      </c>
      <c r="F6" s="32">
        <f t="shared" si="0"/>
        <v>0</v>
      </c>
      <c r="G6" s="258" t="e">
        <f t="shared" si="6"/>
        <v>#DIV/0!</v>
      </c>
      <c r="H6" s="32"/>
      <c r="I6" s="256" t="e">
        <f t="shared" si="7"/>
        <v>#DIV/0!</v>
      </c>
      <c r="J6" s="1"/>
      <c r="K6" s="256" t="e">
        <f t="shared" si="8"/>
        <v>#DIV/0!</v>
      </c>
      <c r="L6" s="32">
        <f t="shared" si="1"/>
        <v>0</v>
      </c>
      <c r="M6" s="258" t="e">
        <f t="shared" si="9"/>
        <v>#DIV/0!</v>
      </c>
      <c r="N6" s="32"/>
      <c r="O6" s="256" t="e">
        <f t="shared" si="10"/>
        <v>#DIV/0!</v>
      </c>
      <c r="P6" s="1"/>
      <c r="Q6" s="256" t="e">
        <f t="shared" si="11"/>
        <v>#DIV/0!</v>
      </c>
      <c r="R6" s="32">
        <f t="shared" si="2"/>
        <v>0</v>
      </c>
      <c r="S6" s="258" t="e">
        <f t="shared" si="12"/>
        <v>#DIV/0!</v>
      </c>
      <c r="T6" s="32"/>
      <c r="U6" s="256" t="e">
        <f t="shared" si="13"/>
        <v>#DIV/0!</v>
      </c>
      <c r="V6" s="1"/>
      <c r="W6" s="256" t="e">
        <f t="shared" si="14"/>
        <v>#DIV/0!</v>
      </c>
      <c r="X6" s="32">
        <f t="shared" si="3"/>
        <v>0</v>
      </c>
      <c r="Y6" s="258" t="e">
        <f t="shared" si="15"/>
        <v>#DIV/0!</v>
      </c>
      <c r="Z6" s="1"/>
    </row>
    <row r="7" spans="1:26" ht="33" customHeight="1">
      <c r="A7" s="1"/>
      <c r="B7" s="32"/>
      <c r="C7" s="256" t="e">
        <f t="shared" si="4"/>
        <v>#DIV/0!</v>
      </c>
      <c r="D7" s="1"/>
      <c r="E7" s="256" t="e">
        <f t="shared" si="5"/>
        <v>#DIV/0!</v>
      </c>
      <c r="F7" s="32">
        <f t="shared" si="0"/>
        <v>0</v>
      </c>
      <c r="G7" s="258" t="e">
        <f t="shared" si="6"/>
        <v>#DIV/0!</v>
      </c>
      <c r="H7" s="32"/>
      <c r="I7" s="256" t="e">
        <f t="shared" si="7"/>
        <v>#DIV/0!</v>
      </c>
      <c r="J7" s="1"/>
      <c r="K7" s="256" t="e">
        <f t="shared" si="8"/>
        <v>#DIV/0!</v>
      </c>
      <c r="L7" s="32">
        <f t="shared" si="1"/>
        <v>0</v>
      </c>
      <c r="M7" s="258" t="e">
        <f t="shared" si="9"/>
        <v>#DIV/0!</v>
      </c>
      <c r="N7" s="32"/>
      <c r="O7" s="256" t="e">
        <f t="shared" si="10"/>
        <v>#DIV/0!</v>
      </c>
      <c r="P7" s="1"/>
      <c r="Q7" s="256" t="e">
        <f t="shared" si="11"/>
        <v>#DIV/0!</v>
      </c>
      <c r="R7" s="32">
        <f t="shared" si="2"/>
        <v>0</v>
      </c>
      <c r="S7" s="258" t="e">
        <f t="shared" si="12"/>
        <v>#DIV/0!</v>
      </c>
      <c r="T7" s="32"/>
      <c r="U7" s="256" t="e">
        <f t="shared" si="13"/>
        <v>#DIV/0!</v>
      </c>
      <c r="V7" s="1"/>
      <c r="W7" s="256" t="e">
        <f t="shared" si="14"/>
        <v>#DIV/0!</v>
      </c>
      <c r="X7" s="32">
        <f t="shared" si="3"/>
        <v>0</v>
      </c>
      <c r="Y7" s="258" t="e">
        <f t="shared" si="15"/>
        <v>#DIV/0!</v>
      </c>
      <c r="Z7" s="1"/>
    </row>
    <row r="8" spans="1:26" ht="33" customHeight="1">
      <c r="A8" s="1"/>
      <c r="B8" s="32"/>
      <c r="C8" s="256" t="e">
        <f t="shared" si="4"/>
        <v>#DIV/0!</v>
      </c>
      <c r="D8" s="1"/>
      <c r="E8" s="256" t="e">
        <f t="shared" si="5"/>
        <v>#DIV/0!</v>
      </c>
      <c r="F8" s="32">
        <f t="shared" si="0"/>
        <v>0</v>
      </c>
      <c r="G8" s="258" t="e">
        <f t="shared" si="6"/>
        <v>#DIV/0!</v>
      </c>
      <c r="H8" s="32"/>
      <c r="I8" s="256" t="e">
        <f t="shared" si="7"/>
        <v>#DIV/0!</v>
      </c>
      <c r="J8" s="1"/>
      <c r="K8" s="256" t="e">
        <f t="shared" si="8"/>
        <v>#DIV/0!</v>
      </c>
      <c r="L8" s="32">
        <f t="shared" si="1"/>
        <v>0</v>
      </c>
      <c r="M8" s="258" t="e">
        <f t="shared" si="9"/>
        <v>#DIV/0!</v>
      </c>
      <c r="N8" s="32"/>
      <c r="O8" s="256" t="e">
        <f t="shared" si="10"/>
        <v>#DIV/0!</v>
      </c>
      <c r="P8" s="1"/>
      <c r="Q8" s="256" t="e">
        <f t="shared" si="11"/>
        <v>#DIV/0!</v>
      </c>
      <c r="R8" s="32">
        <f t="shared" si="2"/>
        <v>0</v>
      </c>
      <c r="S8" s="258" t="e">
        <f t="shared" si="12"/>
        <v>#DIV/0!</v>
      </c>
      <c r="T8" s="32"/>
      <c r="U8" s="256" t="e">
        <f t="shared" si="13"/>
        <v>#DIV/0!</v>
      </c>
      <c r="V8" s="1"/>
      <c r="W8" s="256" t="e">
        <f t="shared" si="14"/>
        <v>#DIV/0!</v>
      </c>
      <c r="X8" s="32">
        <f t="shared" si="3"/>
        <v>0</v>
      </c>
      <c r="Y8" s="258" t="e">
        <f t="shared" si="15"/>
        <v>#DIV/0!</v>
      </c>
      <c r="Z8" s="1"/>
    </row>
    <row r="9" spans="1:26" ht="33" customHeight="1">
      <c r="A9" s="1"/>
      <c r="B9" s="32"/>
      <c r="C9" s="256" t="e">
        <f t="shared" si="4"/>
        <v>#DIV/0!</v>
      </c>
      <c r="D9" s="1"/>
      <c r="E9" s="256" t="e">
        <f t="shared" si="5"/>
        <v>#DIV/0!</v>
      </c>
      <c r="F9" s="32">
        <f t="shared" si="0"/>
        <v>0</v>
      </c>
      <c r="G9" s="258" t="e">
        <f t="shared" si="6"/>
        <v>#DIV/0!</v>
      </c>
      <c r="H9" s="32"/>
      <c r="I9" s="256" t="e">
        <f t="shared" si="7"/>
        <v>#DIV/0!</v>
      </c>
      <c r="J9" s="1"/>
      <c r="K9" s="256" t="e">
        <f t="shared" si="8"/>
        <v>#DIV/0!</v>
      </c>
      <c r="L9" s="32">
        <f t="shared" si="1"/>
        <v>0</v>
      </c>
      <c r="M9" s="258" t="e">
        <f t="shared" si="9"/>
        <v>#DIV/0!</v>
      </c>
      <c r="N9" s="32"/>
      <c r="O9" s="256" t="e">
        <f t="shared" si="10"/>
        <v>#DIV/0!</v>
      </c>
      <c r="P9" s="1"/>
      <c r="Q9" s="256" t="e">
        <f t="shared" si="11"/>
        <v>#DIV/0!</v>
      </c>
      <c r="R9" s="32">
        <f t="shared" si="2"/>
        <v>0</v>
      </c>
      <c r="S9" s="258" t="e">
        <f t="shared" si="12"/>
        <v>#DIV/0!</v>
      </c>
      <c r="T9" s="32"/>
      <c r="U9" s="256" t="e">
        <f t="shared" si="13"/>
        <v>#DIV/0!</v>
      </c>
      <c r="V9" s="1"/>
      <c r="W9" s="256" t="e">
        <f t="shared" si="14"/>
        <v>#DIV/0!</v>
      </c>
      <c r="X9" s="32">
        <f t="shared" si="3"/>
        <v>0</v>
      </c>
      <c r="Y9" s="258" t="e">
        <f t="shared" si="15"/>
        <v>#DIV/0!</v>
      </c>
      <c r="Z9" s="1"/>
    </row>
    <row r="10" spans="1:26" ht="33" customHeight="1">
      <c r="A10" s="1"/>
      <c r="B10" s="32"/>
      <c r="C10" s="256" t="e">
        <f t="shared" si="4"/>
        <v>#DIV/0!</v>
      </c>
      <c r="D10" s="1"/>
      <c r="E10" s="256" t="e">
        <f t="shared" si="5"/>
        <v>#DIV/0!</v>
      </c>
      <c r="F10" s="32">
        <f t="shared" si="0"/>
        <v>0</v>
      </c>
      <c r="G10" s="258" t="e">
        <f t="shared" si="6"/>
        <v>#DIV/0!</v>
      </c>
      <c r="H10" s="32"/>
      <c r="I10" s="256" t="e">
        <f t="shared" si="7"/>
        <v>#DIV/0!</v>
      </c>
      <c r="J10" s="1"/>
      <c r="K10" s="256" t="e">
        <f t="shared" si="8"/>
        <v>#DIV/0!</v>
      </c>
      <c r="L10" s="32">
        <f t="shared" si="1"/>
        <v>0</v>
      </c>
      <c r="M10" s="258" t="e">
        <f t="shared" si="9"/>
        <v>#DIV/0!</v>
      </c>
      <c r="N10" s="32"/>
      <c r="O10" s="256" t="e">
        <f t="shared" si="10"/>
        <v>#DIV/0!</v>
      </c>
      <c r="P10" s="1"/>
      <c r="Q10" s="256" t="e">
        <f t="shared" si="11"/>
        <v>#DIV/0!</v>
      </c>
      <c r="R10" s="32">
        <f t="shared" si="2"/>
        <v>0</v>
      </c>
      <c r="S10" s="258" t="e">
        <f t="shared" si="12"/>
        <v>#DIV/0!</v>
      </c>
      <c r="T10" s="32"/>
      <c r="U10" s="256" t="e">
        <f t="shared" si="13"/>
        <v>#DIV/0!</v>
      </c>
      <c r="V10" s="1"/>
      <c r="W10" s="256" t="e">
        <f t="shared" si="14"/>
        <v>#DIV/0!</v>
      </c>
      <c r="X10" s="32">
        <f t="shared" si="3"/>
        <v>0</v>
      </c>
      <c r="Y10" s="258" t="e">
        <f t="shared" si="15"/>
        <v>#DIV/0!</v>
      </c>
      <c r="Z10" s="1"/>
    </row>
    <row r="11" spans="1:26" ht="33" customHeight="1">
      <c r="A11" s="1"/>
      <c r="B11" s="32"/>
      <c r="C11" s="256" t="e">
        <f t="shared" si="4"/>
        <v>#DIV/0!</v>
      </c>
      <c r="D11" s="1"/>
      <c r="E11" s="256" t="e">
        <f t="shared" si="5"/>
        <v>#DIV/0!</v>
      </c>
      <c r="F11" s="32">
        <f t="shared" si="0"/>
        <v>0</v>
      </c>
      <c r="G11" s="258" t="e">
        <f t="shared" si="6"/>
        <v>#DIV/0!</v>
      </c>
      <c r="H11" s="32"/>
      <c r="I11" s="256" t="e">
        <f t="shared" si="7"/>
        <v>#DIV/0!</v>
      </c>
      <c r="J11" s="1"/>
      <c r="K11" s="256" t="e">
        <f t="shared" si="8"/>
        <v>#DIV/0!</v>
      </c>
      <c r="L11" s="32">
        <f t="shared" si="1"/>
        <v>0</v>
      </c>
      <c r="M11" s="258" t="e">
        <f t="shared" si="9"/>
        <v>#DIV/0!</v>
      </c>
      <c r="N11" s="32"/>
      <c r="O11" s="256" t="e">
        <f t="shared" si="10"/>
        <v>#DIV/0!</v>
      </c>
      <c r="P11" s="1"/>
      <c r="Q11" s="256" t="e">
        <f t="shared" si="11"/>
        <v>#DIV/0!</v>
      </c>
      <c r="R11" s="32">
        <f t="shared" si="2"/>
        <v>0</v>
      </c>
      <c r="S11" s="258" t="e">
        <f t="shared" si="12"/>
        <v>#DIV/0!</v>
      </c>
      <c r="T11" s="32"/>
      <c r="U11" s="256" t="e">
        <f t="shared" si="13"/>
        <v>#DIV/0!</v>
      </c>
      <c r="V11" s="1"/>
      <c r="W11" s="256" t="e">
        <f t="shared" si="14"/>
        <v>#DIV/0!</v>
      </c>
      <c r="X11" s="32">
        <f t="shared" si="3"/>
        <v>0</v>
      </c>
      <c r="Y11" s="258" t="e">
        <f t="shared" si="15"/>
        <v>#DIV/0!</v>
      </c>
      <c r="Z11" s="1"/>
    </row>
    <row r="12" spans="1:26" ht="33" customHeight="1">
      <c r="A12" s="1"/>
      <c r="B12" s="32"/>
      <c r="C12" s="256" t="e">
        <f t="shared" si="4"/>
        <v>#DIV/0!</v>
      </c>
      <c r="D12" s="1"/>
      <c r="E12" s="256" t="e">
        <f t="shared" si="5"/>
        <v>#DIV/0!</v>
      </c>
      <c r="F12" s="32">
        <f t="shared" si="0"/>
        <v>0</v>
      </c>
      <c r="G12" s="258" t="e">
        <f t="shared" si="6"/>
        <v>#DIV/0!</v>
      </c>
      <c r="H12" s="32"/>
      <c r="I12" s="256" t="e">
        <f t="shared" si="7"/>
        <v>#DIV/0!</v>
      </c>
      <c r="J12" s="1"/>
      <c r="K12" s="256" t="e">
        <f t="shared" si="8"/>
        <v>#DIV/0!</v>
      </c>
      <c r="L12" s="32">
        <f t="shared" si="1"/>
        <v>0</v>
      </c>
      <c r="M12" s="258" t="e">
        <f t="shared" si="9"/>
        <v>#DIV/0!</v>
      </c>
      <c r="N12" s="32"/>
      <c r="O12" s="256" t="e">
        <f t="shared" si="10"/>
        <v>#DIV/0!</v>
      </c>
      <c r="P12" s="1"/>
      <c r="Q12" s="256" t="e">
        <f t="shared" si="11"/>
        <v>#DIV/0!</v>
      </c>
      <c r="R12" s="32">
        <f t="shared" si="2"/>
        <v>0</v>
      </c>
      <c r="S12" s="258" t="e">
        <f t="shared" si="12"/>
        <v>#DIV/0!</v>
      </c>
      <c r="T12" s="32"/>
      <c r="U12" s="256" t="e">
        <f t="shared" si="13"/>
        <v>#DIV/0!</v>
      </c>
      <c r="V12" s="1"/>
      <c r="W12" s="256" t="e">
        <f t="shared" si="14"/>
        <v>#DIV/0!</v>
      </c>
      <c r="X12" s="32">
        <f t="shared" si="3"/>
        <v>0</v>
      </c>
      <c r="Y12" s="258" t="e">
        <f t="shared" si="15"/>
        <v>#DIV/0!</v>
      </c>
      <c r="Z12" s="1"/>
    </row>
    <row r="13" spans="1:26" ht="33" customHeight="1">
      <c r="A13" s="404" t="s">
        <v>265</v>
      </c>
      <c r="B13" s="32"/>
      <c r="C13" s="256" t="e">
        <f t="shared" si="4"/>
        <v>#DIV/0!</v>
      </c>
      <c r="D13" s="1"/>
      <c r="E13" s="256" t="e">
        <f t="shared" si="5"/>
        <v>#DIV/0!</v>
      </c>
      <c r="F13" s="32">
        <f t="shared" si="0"/>
        <v>0</v>
      </c>
      <c r="G13" s="258" t="e">
        <f t="shared" si="6"/>
        <v>#DIV/0!</v>
      </c>
      <c r="H13" s="32"/>
      <c r="I13" s="256" t="e">
        <f t="shared" si="7"/>
        <v>#DIV/0!</v>
      </c>
      <c r="J13" s="1"/>
      <c r="K13" s="256" t="e">
        <f t="shared" si="8"/>
        <v>#DIV/0!</v>
      </c>
      <c r="L13" s="32">
        <f t="shared" si="1"/>
        <v>0</v>
      </c>
      <c r="M13" s="258" t="e">
        <f t="shared" si="9"/>
        <v>#DIV/0!</v>
      </c>
      <c r="N13" s="32"/>
      <c r="O13" s="256" t="e">
        <f t="shared" si="10"/>
        <v>#DIV/0!</v>
      </c>
      <c r="P13" s="1"/>
      <c r="Q13" s="256" t="e">
        <f t="shared" si="11"/>
        <v>#DIV/0!</v>
      </c>
      <c r="R13" s="32">
        <f t="shared" si="2"/>
        <v>0</v>
      </c>
      <c r="S13" s="258" t="e">
        <f t="shared" si="12"/>
        <v>#DIV/0!</v>
      </c>
      <c r="T13" s="32"/>
      <c r="U13" s="256" t="e">
        <f t="shared" si="13"/>
        <v>#DIV/0!</v>
      </c>
      <c r="V13" s="1"/>
      <c r="W13" s="256" t="e">
        <f t="shared" si="14"/>
        <v>#DIV/0!</v>
      </c>
      <c r="X13" s="32">
        <f t="shared" si="3"/>
        <v>0</v>
      </c>
      <c r="Y13" s="258" t="e">
        <f t="shared" si="15"/>
        <v>#DIV/0!</v>
      </c>
      <c r="Z13" s="1"/>
    </row>
    <row r="14" spans="1:26" s="175" customFormat="1">
      <c r="A14" s="257" t="s">
        <v>266</v>
      </c>
      <c r="B14" s="38">
        <f>SUM(B3:B13)</f>
        <v>0</v>
      </c>
      <c r="C14" s="38"/>
      <c r="D14" s="257">
        <f>SUM(D3:D13)</f>
        <v>0</v>
      </c>
      <c r="E14" s="38"/>
      <c r="F14" s="32">
        <f>SUM(F3:F13)</f>
        <v>0</v>
      </c>
      <c r="G14" s="258"/>
      <c r="H14" s="38">
        <f>SUM(H3:H13)</f>
        <v>0</v>
      </c>
      <c r="I14" s="38"/>
      <c r="J14" s="257">
        <f>SUM(J3:J13)</f>
        <v>0</v>
      </c>
      <c r="K14" s="38"/>
      <c r="L14" s="32">
        <f>SUM(L3:L13)</f>
        <v>0</v>
      </c>
      <c r="M14" s="258"/>
      <c r="N14" s="38">
        <f>SUM(N3:N13)</f>
        <v>0</v>
      </c>
      <c r="O14" s="38"/>
      <c r="P14" s="257">
        <f>SUM(P3:P13)</f>
        <v>0</v>
      </c>
      <c r="Q14" s="38"/>
      <c r="R14" s="32">
        <f>SUM(R3:R13)</f>
        <v>0</v>
      </c>
      <c r="S14" s="258"/>
      <c r="T14" s="38">
        <f>SUM(T3:T13)</f>
        <v>0</v>
      </c>
      <c r="U14" s="38"/>
      <c r="V14" s="257">
        <f>SUM(V3:V13)</f>
        <v>0</v>
      </c>
      <c r="W14" s="38"/>
      <c r="X14" s="32">
        <f>SUM(X3:X13)</f>
        <v>0</v>
      </c>
      <c r="Y14" s="258"/>
      <c r="Z14" s="257"/>
    </row>
    <row r="16" spans="1:26" ht="30.75" customHeight="1">
      <c r="A16" s="561" t="s">
        <v>641</v>
      </c>
      <c r="B16" s="561"/>
      <c r="C16" s="561"/>
      <c r="D16" s="561"/>
      <c r="E16" s="561"/>
      <c r="F16" s="561"/>
      <c r="G16" s="561"/>
      <c r="H16" s="561"/>
      <c r="I16" s="561"/>
      <c r="J16" s="561"/>
    </row>
    <row r="17" spans="1:10">
      <c r="A17" s="273" t="s">
        <v>634</v>
      </c>
      <c r="B17" s="274"/>
      <c r="C17" s="274"/>
      <c r="D17" s="273"/>
      <c r="E17" s="275"/>
      <c r="F17" s="275"/>
      <c r="G17" s="276"/>
      <c r="H17" s="274"/>
      <c r="I17" s="275"/>
      <c r="J17" s="273"/>
    </row>
    <row r="36" spans="1:1">
      <c r="A36" s="92"/>
    </row>
  </sheetData>
  <sheetProtection algorithmName="SHA-512" hashValue="1JrDESLnA+Xq9+L6mumVwe8Ud1oOpRCBb8NhIpwb/inCNm7MaVzy5IzTNCk9lMW8S5fQ5jOHu5Du7CaIMcQC+w==" saltValue="bUKOHCxR4UaDWRuOI5DP9g==" spinCount="100000" sheet="1" objects="1" scenarios="1"/>
  <mergeCells count="1">
    <mergeCell ref="A16:J16"/>
  </mergeCells>
  <dataValidations disablePrompts="1" count="1">
    <dataValidation allowBlank="1" showInputMessage="1" showErrorMessage="1" prompt="ingrese la información utilizando la codificación CIE10" sqref="A3:A12" xr:uid="{00000000-0002-0000-1F00-000000000000}"/>
  </dataValidations>
  <pageMargins left="0.70866141732283472" right="0.70866141732283472" top="1.1811023622047245" bottom="0.74803149606299213" header="0.31496062992125984" footer="0.31496062992125984"/>
  <pageSetup paperSize="5" scale="80" orientation="landscape" r:id="rId1"/>
  <headerFooter>
    <oddHeader xml:space="preserve">&amp;C&amp;"Arial,Negrita"SOLICITUD DE INFORMACIÓN E INDICADORES INSTITUCIONALES
Tabla c.2.6. Primeras Causas Mortalidad Institucional ss Cuidados Intensivos&amp;"-,Normal"
</oddHeader>
    <oddFooter>&amp;L&amp;"Arial,Normal"&amp;10F-PS-055
Versión 00&amp;"-,Normal"&amp;11
&amp;CPágina &amp;P de &amp;N</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16">
    <tabColor rgb="FFFF0000"/>
  </sheetPr>
  <dimension ref="A1:AA38"/>
  <sheetViews>
    <sheetView topLeftCell="N19" workbookViewId="0">
      <selection activeCell="A24" sqref="A24:AA38"/>
    </sheetView>
  </sheetViews>
  <sheetFormatPr baseColWidth="10" defaultRowHeight="15"/>
  <sheetData>
    <row r="1" spans="1:27">
      <c r="A1" t="s">
        <v>261</v>
      </c>
      <c r="C1" t="s">
        <v>571</v>
      </c>
    </row>
    <row r="2" spans="1:27">
      <c r="A2" t="s">
        <v>262</v>
      </c>
      <c r="C2" t="s">
        <v>572</v>
      </c>
    </row>
    <row r="3" spans="1:27">
      <c r="C3" t="s">
        <v>573</v>
      </c>
    </row>
    <row r="4" spans="1:27">
      <c r="C4" t="s">
        <v>574</v>
      </c>
    </row>
    <row r="5" spans="1:27">
      <c r="A5" t="s">
        <v>447</v>
      </c>
      <c r="C5" t="s">
        <v>576</v>
      </c>
    </row>
    <row r="6" spans="1:27">
      <c r="A6" t="s">
        <v>263</v>
      </c>
      <c r="C6" t="s">
        <v>577</v>
      </c>
    </row>
    <row r="7" spans="1:27">
      <c r="C7" t="s">
        <v>575</v>
      </c>
    </row>
    <row r="9" spans="1:27" ht="127.5">
      <c r="A9" s="9" t="s">
        <v>489</v>
      </c>
      <c r="B9" s="9" t="s">
        <v>490</v>
      </c>
      <c r="C9" s="10" t="s">
        <v>491</v>
      </c>
      <c r="D9" s="11" t="s">
        <v>492</v>
      </c>
      <c r="E9" s="11" t="s">
        <v>493</v>
      </c>
      <c r="F9" s="12" t="s">
        <v>494</v>
      </c>
      <c r="G9" s="13" t="s">
        <v>495</v>
      </c>
      <c r="H9" s="13" t="s">
        <v>496</v>
      </c>
      <c r="I9" s="14" t="s">
        <v>497</v>
      </c>
      <c r="J9" s="15" t="s">
        <v>498</v>
      </c>
      <c r="K9" s="15" t="s">
        <v>499</v>
      </c>
      <c r="L9" s="16" t="s">
        <v>500</v>
      </c>
      <c r="M9" s="17" t="s">
        <v>1111</v>
      </c>
      <c r="N9" s="17" t="s">
        <v>1112</v>
      </c>
      <c r="O9" s="18" t="s">
        <v>1113</v>
      </c>
      <c r="P9" s="430" t="s">
        <v>1189</v>
      </c>
      <c r="Q9" s="430" t="s">
        <v>1190</v>
      </c>
      <c r="R9" s="431" t="s">
        <v>1191</v>
      </c>
      <c r="S9" s="434" t="s">
        <v>1192</v>
      </c>
      <c r="T9" s="434" t="s">
        <v>1193</v>
      </c>
      <c r="U9" s="435" t="s">
        <v>1194</v>
      </c>
      <c r="V9" s="432" t="s">
        <v>1195</v>
      </c>
      <c r="W9" s="432" t="s">
        <v>1196</v>
      </c>
      <c r="X9" s="433" t="s">
        <v>1197</v>
      </c>
      <c r="Y9" s="436" t="s">
        <v>1198</v>
      </c>
      <c r="Z9" s="436" t="s">
        <v>1199</v>
      </c>
      <c r="AA9" s="437" t="s">
        <v>1200</v>
      </c>
    </row>
    <row r="14" spans="1:27" ht="78.75">
      <c r="A14" s="37" t="s">
        <v>285</v>
      </c>
      <c r="B14" s="37" t="s">
        <v>286</v>
      </c>
      <c r="C14" s="37" t="s">
        <v>287</v>
      </c>
      <c r="D14" s="37" t="s">
        <v>288</v>
      </c>
      <c r="E14" s="37" t="s">
        <v>289</v>
      </c>
      <c r="F14" s="37" t="s">
        <v>290</v>
      </c>
      <c r="G14" s="36" t="s">
        <v>279</v>
      </c>
      <c r="H14" s="36" t="s">
        <v>280</v>
      </c>
      <c r="I14" s="36" t="s">
        <v>281</v>
      </c>
      <c r="J14" s="36" t="s">
        <v>282</v>
      </c>
      <c r="K14" s="36" t="s">
        <v>283</v>
      </c>
      <c r="L14" s="36" t="s">
        <v>284</v>
      </c>
      <c r="M14" s="35" t="s">
        <v>273</v>
      </c>
      <c r="N14" s="35" t="s">
        <v>274</v>
      </c>
      <c r="O14" s="35" t="s">
        <v>275</v>
      </c>
      <c r="P14" s="35" t="s">
        <v>276</v>
      </c>
      <c r="Q14" s="35" t="s">
        <v>277</v>
      </c>
      <c r="R14" s="35" t="s">
        <v>278</v>
      </c>
      <c r="S14" s="34" t="s">
        <v>267</v>
      </c>
      <c r="T14" s="34" t="s">
        <v>268</v>
      </c>
      <c r="U14" s="34" t="s">
        <v>269</v>
      </c>
      <c r="V14" s="34" t="s">
        <v>270</v>
      </c>
      <c r="W14" s="34" t="s">
        <v>271</v>
      </c>
      <c r="X14" s="34" t="s">
        <v>272</v>
      </c>
    </row>
    <row r="17" spans="1:15">
      <c r="A17" t="s">
        <v>569</v>
      </c>
    </row>
    <row r="19" spans="1:15">
      <c r="A19" t="s">
        <v>579</v>
      </c>
    </row>
    <row r="22" spans="1:15" ht="114.75">
      <c r="A22" s="9" t="s">
        <v>594</v>
      </c>
      <c r="B22" s="9" t="s">
        <v>595</v>
      </c>
      <c r="C22" s="10" t="s">
        <v>596</v>
      </c>
      <c r="D22" s="11" t="s">
        <v>597</v>
      </c>
      <c r="E22" s="11" t="s">
        <v>598</v>
      </c>
      <c r="F22" s="12" t="s">
        <v>599</v>
      </c>
      <c r="G22" s="13" t="s">
        <v>600</v>
      </c>
      <c r="H22" s="13" t="s">
        <v>601</v>
      </c>
      <c r="I22" s="14" t="s">
        <v>602</v>
      </c>
      <c r="J22" s="15" t="s">
        <v>603</v>
      </c>
      <c r="K22" s="15" t="s">
        <v>604</v>
      </c>
      <c r="L22" s="16" t="s">
        <v>605</v>
      </c>
      <c r="M22" s="17" t="s">
        <v>618</v>
      </c>
      <c r="N22" s="17" t="s">
        <v>619</v>
      </c>
      <c r="O22" s="18" t="s">
        <v>620</v>
      </c>
    </row>
    <row r="24" spans="1:15">
      <c r="A24" t="s">
        <v>606</v>
      </c>
      <c r="B24">
        <v>2015</v>
      </c>
    </row>
    <row r="25" spans="1:15">
      <c r="A25" t="s">
        <v>607</v>
      </c>
      <c r="B25">
        <v>2016</v>
      </c>
    </row>
    <row r="26" spans="1:15">
      <c r="A26" t="s">
        <v>608</v>
      </c>
      <c r="B26">
        <v>2017</v>
      </c>
    </row>
    <row r="27" spans="1:15">
      <c r="A27" t="s">
        <v>609</v>
      </c>
      <c r="B27">
        <v>2018</v>
      </c>
    </row>
    <row r="28" spans="1:15">
      <c r="A28" t="s">
        <v>610</v>
      </c>
    </row>
    <row r="29" spans="1:15">
      <c r="A29" t="s">
        <v>611</v>
      </c>
    </row>
    <row r="30" spans="1:15">
      <c r="A30" t="s">
        <v>612</v>
      </c>
    </row>
    <row r="31" spans="1:15">
      <c r="A31" t="s">
        <v>613</v>
      </c>
    </row>
    <row r="32" spans="1:15">
      <c r="A32" t="s">
        <v>614</v>
      </c>
    </row>
    <row r="33" spans="1:25">
      <c r="A33" t="s">
        <v>615</v>
      </c>
    </row>
    <row r="34" spans="1:25">
      <c r="A34" t="s">
        <v>616</v>
      </c>
    </row>
    <row r="35" spans="1:25">
      <c r="A35" t="s">
        <v>617</v>
      </c>
    </row>
    <row r="38" spans="1:25" ht="45">
      <c r="A38" s="413" t="s">
        <v>1206</v>
      </c>
      <c r="B38" s="413" t="s">
        <v>1207</v>
      </c>
      <c r="C38" s="413" t="s">
        <v>1208</v>
      </c>
      <c r="D38" s="413" t="s">
        <v>1209</v>
      </c>
      <c r="E38" s="413" t="s">
        <v>1210</v>
      </c>
      <c r="F38" s="413" t="s">
        <v>1211</v>
      </c>
      <c r="G38" s="155" t="s">
        <v>1212</v>
      </c>
      <c r="H38" s="155" t="s">
        <v>1213</v>
      </c>
      <c r="I38" s="155" t="s">
        <v>1214</v>
      </c>
      <c r="J38" s="155" t="s">
        <v>1215</v>
      </c>
      <c r="K38" s="155" t="s">
        <v>1216</v>
      </c>
      <c r="L38" s="155" t="s">
        <v>1217</v>
      </c>
      <c r="M38" s="154" t="s">
        <v>1218</v>
      </c>
      <c r="N38" s="154" t="s">
        <v>1219</v>
      </c>
      <c r="O38" s="154" t="s">
        <v>1220</v>
      </c>
      <c r="P38" s="154" t="s">
        <v>1221</v>
      </c>
      <c r="Q38" s="154" t="s">
        <v>1222</v>
      </c>
      <c r="R38" s="154" t="s">
        <v>1223</v>
      </c>
      <c r="S38" s="153" t="s">
        <v>1224</v>
      </c>
      <c r="T38" s="153" t="s">
        <v>1225</v>
      </c>
      <c r="U38" s="153" t="s">
        <v>1226</v>
      </c>
      <c r="V38" s="153" t="s">
        <v>1227</v>
      </c>
      <c r="W38" s="153" t="s">
        <v>1228</v>
      </c>
      <c r="X38" s="153" t="s">
        <v>1229</v>
      </c>
      <c r="Y38" s="99" t="s">
        <v>195</v>
      </c>
    </row>
  </sheetData>
  <sheetProtection algorithmName="SHA-512" hashValue="Xwzg+27Gf00uO86CyYR5xMlALJFK1oQNRomyVjdo4N7oc2Km4pupJ613TAnQT1MbBQgR+X7+6jtxA3qukLuyWw==" saltValue="ULjYC3kbQWQnlcMtFuoHrQ==" spinCount="100000" sheet="1" objects="1" scenarios="1"/>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FF0000"/>
  </sheetPr>
  <dimension ref="A1:ALC320"/>
  <sheetViews>
    <sheetView topLeftCell="B1" workbookViewId="0">
      <selection activeCell="L184" sqref="L184"/>
    </sheetView>
  </sheetViews>
  <sheetFormatPr baseColWidth="10" defaultRowHeight="15"/>
  <cols>
    <col min="1" max="1" width="17.85546875" hidden="1" customWidth="1"/>
    <col min="2" max="2" width="14.7109375" customWidth="1"/>
    <col min="3" max="3" width="11.7109375" customWidth="1"/>
    <col min="4" max="4" width="10.28515625" customWidth="1"/>
    <col min="5" max="5" width="9.140625" customWidth="1"/>
    <col min="6" max="6" width="8.140625" customWidth="1"/>
    <col min="7" max="7" width="9.28515625" customWidth="1"/>
    <col min="8" max="8" width="7.5703125" customWidth="1"/>
    <col min="9" max="9" width="9.5703125" customWidth="1"/>
    <col min="10" max="10" width="8.5703125" customWidth="1"/>
    <col min="11" max="11" width="10" customWidth="1"/>
    <col min="12" max="12" width="5.42578125" customWidth="1"/>
    <col min="13" max="13" width="17" customWidth="1"/>
    <col min="14" max="14" width="11.5703125" customWidth="1"/>
    <col min="15" max="15" width="20.5703125" customWidth="1"/>
  </cols>
  <sheetData>
    <row r="1" spans="1:12">
      <c r="A1" s="562" t="s">
        <v>565</v>
      </c>
      <c r="B1" s="562"/>
      <c r="C1" s="562"/>
      <c r="D1" s="562"/>
      <c r="E1" s="562"/>
      <c r="F1" s="562"/>
      <c r="G1" s="562"/>
      <c r="H1" s="562"/>
      <c r="I1" s="562"/>
      <c r="J1" s="562"/>
    </row>
    <row r="4" spans="1:12">
      <c r="A4" s="44" t="s">
        <v>870</v>
      </c>
    </row>
    <row r="5" spans="1:12" ht="48.75">
      <c r="A5" s="44" t="s">
        <v>540</v>
      </c>
      <c r="B5" s="341" t="s">
        <v>256</v>
      </c>
      <c r="C5" s="45" t="s">
        <v>558</v>
      </c>
      <c r="D5" s="342" t="s">
        <v>881</v>
      </c>
      <c r="E5" s="342" t="s">
        <v>882</v>
      </c>
      <c r="F5" s="342" t="s">
        <v>883</v>
      </c>
      <c r="G5" s="342" t="s">
        <v>884</v>
      </c>
      <c r="H5" s="342" t="s">
        <v>885</v>
      </c>
      <c r="I5" s="342" t="s">
        <v>886</v>
      </c>
      <c r="J5" s="342" t="s">
        <v>887</v>
      </c>
      <c r="K5" s="342" t="s">
        <v>888</v>
      </c>
      <c r="L5" t="s">
        <v>866</v>
      </c>
    </row>
    <row r="6" spans="1:12" ht="48.75">
      <c r="A6">
        <v>1</v>
      </c>
      <c r="B6" s="313" t="s">
        <v>462</v>
      </c>
      <c r="C6" s="313" t="s">
        <v>201</v>
      </c>
      <c r="D6" s="336" t="s">
        <v>869</v>
      </c>
      <c r="E6" s="337" t="s">
        <v>652</v>
      </c>
      <c r="F6" s="316" t="s">
        <v>869</v>
      </c>
      <c r="G6" s="316" t="s">
        <v>652</v>
      </c>
      <c r="H6" s="316" t="s">
        <v>869</v>
      </c>
      <c r="I6" s="316" t="s">
        <v>880</v>
      </c>
      <c r="J6" s="316" t="s">
        <v>869</v>
      </c>
      <c r="K6" s="316" t="s">
        <v>652</v>
      </c>
      <c r="L6" s="338">
        <v>1</v>
      </c>
    </row>
    <row r="7" spans="1:12" ht="48.75">
      <c r="A7">
        <v>2</v>
      </c>
      <c r="B7" s="313" t="s">
        <v>463</v>
      </c>
      <c r="C7" t="s">
        <v>201</v>
      </c>
      <c r="D7" s="328" t="s">
        <v>869</v>
      </c>
      <c r="E7" s="322" t="s">
        <v>652</v>
      </c>
      <c r="F7" t="s">
        <v>869</v>
      </c>
      <c r="G7" t="s">
        <v>652</v>
      </c>
      <c r="H7" t="s">
        <v>869</v>
      </c>
      <c r="I7" t="s">
        <v>880</v>
      </c>
      <c r="J7" t="s">
        <v>869</v>
      </c>
      <c r="K7" s="316" t="s">
        <v>652</v>
      </c>
      <c r="L7" s="339">
        <v>1</v>
      </c>
    </row>
    <row r="8" spans="1:12" ht="48.75">
      <c r="A8">
        <v>3</v>
      </c>
      <c r="B8" s="313" t="s">
        <v>464</v>
      </c>
      <c r="C8" t="s">
        <v>201</v>
      </c>
      <c r="D8" s="328" t="s">
        <v>869</v>
      </c>
      <c r="E8" s="322" t="s">
        <v>652</v>
      </c>
      <c r="F8" t="s">
        <v>869</v>
      </c>
      <c r="G8" t="s">
        <v>652</v>
      </c>
      <c r="H8" t="s">
        <v>869</v>
      </c>
      <c r="I8" t="s">
        <v>880</v>
      </c>
      <c r="J8" t="s">
        <v>869</v>
      </c>
      <c r="K8" s="316" t="s">
        <v>652</v>
      </c>
      <c r="L8" s="339">
        <v>1</v>
      </c>
    </row>
    <row r="9" spans="1:12" ht="36.75">
      <c r="A9">
        <v>4</v>
      </c>
      <c r="B9" s="313" t="s">
        <v>465</v>
      </c>
      <c r="C9" t="s">
        <v>201</v>
      </c>
      <c r="D9" s="328" t="s">
        <v>869</v>
      </c>
      <c r="E9" s="322" t="s">
        <v>652</v>
      </c>
      <c r="F9" t="s">
        <v>869</v>
      </c>
      <c r="G9" t="s">
        <v>652</v>
      </c>
      <c r="H9" t="s">
        <v>869</v>
      </c>
      <c r="I9" t="s">
        <v>880</v>
      </c>
      <c r="J9" t="s">
        <v>869</v>
      </c>
      <c r="K9" s="316" t="s">
        <v>652</v>
      </c>
      <c r="L9" s="339">
        <v>1</v>
      </c>
    </row>
    <row r="10" spans="1:12" ht="36.75">
      <c r="A10">
        <v>5</v>
      </c>
      <c r="B10" s="313" t="s">
        <v>466</v>
      </c>
      <c r="C10" t="s">
        <v>201</v>
      </c>
      <c r="D10" s="328" t="s">
        <v>869</v>
      </c>
      <c r="E10" s="322" t="s">
        <v>652</v>
      </c>
      <c r="F10" t="s">
        <v>869</v>
      </c>
      <c r="G10" t="s">
        <v>652</v>
      </c>
      <c r="H10" t="s">
        <v>869</v>
      </c>
      <c r="I10" t="s">
        <v>880</v>
      </c>
      <c r="J10" t="s">
        <v>869</v>
      </c>
      <c r="K10" s="316" t="s">
        <v>652</v>
      </c>
      <c r="L10" s="339">
        <v>1</v>
      </c>
    </row>
    <row r="11" spans="1:12" ht="24.75">
      <c r="A11">
        <v>6</v>
      </c>
      <c r="B11" s="313" t="s">
        <v>467</v>
      </c>
      <c r="C11" t="s">
        <v>201</v>
      </c>
      <c r="D11" s="328" t="s">
        <v>869</v>
      </c>
      <c r="E11" s="322" t="s">
        <v>652</v>
      </c>
      <c r="F11" t="s">
        <v>869</v>
      </c>
      <c r="G11" t="s">
        <v>652</v>
      </c>
      <c r="H11" t="s">
        <v>869</v>
      </c>
      <c r="I11" t="s">
        <v>880</v>
      </c>
      <c r="J11" t="s">
        <v>869</v>
      </c>
      <c r="K11" s="316" t="s">
        <v>652</v>
      </c>
      <c r="L11" s="340">
        <v>1</v>
      </c>
    </row>
    <row r="12" spans="1:12">
      <c r="A12" t="s">
        <v>529</v>
      </c>
      <c r="L12" s="90">
        <v>6</v>
      </c>
    </row>
    <row r="15" spans="1:12">
      <c r="A15" s="562" t="s">
        <v>871</v>
      </c>
      <c r="B15" s="562"/>
      <c r="C15" s="562"/>
      <c r="D15" s="562"/>
      <c r="E15" s="562"/>
      <c r="F15" s="562"/>
      <c r="G15" s="562"/>
      <c r="H15" s="562"/>
      <c r="I15" s="562"/>
      <c r="J15" s="562"/>
    </row>
    <row r="16" spans="1:12">
      <c r="A16" s="314"/>
      <c r="B16" s="314"/>
      <c r="C16" s="314"/>
      <c r="D16" s="314"/>
      <c r="E16" s="314"/>
      <c r="F16" s="314"/>
      <c r="G16" s="314"/>
      <c r="H16" s="314"/>
    </row>
    <row r="18" spans="1:11">
      <c r="A18" s="44" t="s">
        <v>870</v>
      </c>
    </row>
    <row r="19" spans="1:11" ht="36.75">
      <c r="A19" s="45" t="s">
        <v>540</v>
      </c>
      <c r="B19" s="332" t="s">
        <v>256</v>
      </c>
      <c r="C19" s="334" t="s">
        <v>558</v>
      </c>
      <c r="D19" s="332" t="s">
        <v>159</v>
      </c>
      <c r="E19" s="332" t="s">
        <v>526</v>
      </c>
      <c r="F19" s="332" t="s">
        <v>527</v>
      </c>
      <c r="G19" s="332" t="s">
        <v>862</v>
      </c>
      <c r="H19" s="332" t="s">
        <v>867</v>
      </c>
      <c r="I19" s="332" t="s">
        <v>868</v>
      </c>
      <c r="J19" s="332" t="s">
        <v>195</v>
      </c>
      <c r="K19" t="s">
        <v>866</v>
      </c>
    </row>
    <row r="20" spans="1:11" ht="24.75">
      <c r="A20" s="316">
        <v>7</v>
      </c>
      <c r="B20" s="51" t="s">
        <v>1</v>
      </c>
      <c r="C20" s="332" t="s">
        <v>201</v>
      </c>
      <c r="D20" s="51" t="s">
        <v>112</v>
      </c>
      <c r="E20" t="s">
        <v>652</v>
      </c>
      <c r="F20" t="s">
        <v>652</v>
      </c>
      <c r="G20" t="s">
        <v>652</v>
      </c>
      <c r="H20" t="s">
        <v>652</v>
      </c>
      <c r="I20" t="s">
        <v>652</v>
      </c>
      <c r="J20" t="s">
        <v>869</v>
      </c>
      <c r="K20" s="46">
        <v>1</v>
      </c>
    </row>
    <row r="21" spans="1:11" ht="98.25" customHeight="1">
      <c r="A21" s="316">
        <v>7</v>
      </c>
      <c r="B21" s="51" t="s">
        <v>1</v>
      </c>
      <c r="C21" s="332" t="s">
        <v>863</v>
      </c>
      <c r="D21" s="51" t="s">
        <v>112</v>
      </c>
      <c r="E21">
        <v>20</v>
      </c>
      <c r="F21" t="s">
        <v>652</v>
      </c>
      <c r="G21" t="s">
        <v>652</v>
      </c>
      <c r="H21" t="s">
        <v>652</v>
      </c>
      <c r="I21" t="s">
        <v>652</v>
      </c>
      <c r="J21" t="s">
        <v>869</v>
      </c>
      <c r="K21" s="46">
        <v>1</v>
      </c>
    </row>
    <row r="22" spans="1:11" ht="26.25">
      <c r="A22" s="316">
        <v>9</v>
      </c>
      <c r="B22" s="51" t="s">
        <v>168</v>
      </c>
      <c r="C22" s="332" t="s">
        <v>201</v>
      </c>
      <c r="D22" s="51" t="s">
        <v>0</v>
      </c>
      <c r="E22" t="s">
        <v>652</v>
      </c>
      <c r="F22" t="s">
        <v>652</v>
      </c>
      <c r="G22" t="s">
        <v>652</v>
      </c>
      <c r="H22" t="s">
        <v>652</v>
      </c>
      <c r="I22" t="s">
        <v>652</v>
      </c>
      <c r="J22" s="327" t="s">
        <v>869</v>
      </c>
      <c r="K22" s="46">
        <v>1</v>
      </c>
    </row>
    <row r="23" spans="1:11" ht="96.75">
      <c r="A23" s="316">
        <v>9</v>
      </c>
      <c r="B23" s="51" t="s">
        <v>168</v>
      </c>
      <c r="C23" s="332" t="s">
        <v>863</v>
      </c>
      <c r="D23" s="51" t="s">
        <v>0</v>
      </c>
      <c r="E23" t="s">
        <v>652</v>
      </c>
      <c r="F23" t="s">
        <v>652</v>
      </c>
      <c r="G23" t="s">
        <v>652</v>
      </c>
      <c r="H23" t="s">
        <v>652</v>
      </c>
      <c r="I23" t="s">
        <v>652</v>
      </c>
      <c r="J23" s="327" t="s">
        <v>869</v>
      </c>
      <c r="K23" s="46">
        <v>0</v>
      </c>
    </row>
    <row r="24" spans="1:11" ht="26.25">
      <c r="A24" s="316">
        <v>10</v>
      </c>
      <c r="B24" s="51" t="s">
        <v>583</v>
      </c>
      <c r="C24" s="332" t="s">
        <v>201</v>
      </c>
      <c r="D24" s="51" t="s">
        <v>0</v>
      </c>
      <c r="E24" t="s">
        <v>652</v>
      </c>
      <c r="F24" t="s">
        <v>652</v>
      </c>
      <c r="G24" t="s">
        <v>652</v>
      </c>
      <c r="H24" t="s">
        <v>652</v>
      </c>
      <c r="I24" t="s">
        <v>652</v>
      </c>
      <c r="J24" s="327" t="s">
        <v>869</v>
      </c>
      <c r="K24" s="46">
        <v>1</v>
      </c>
    </row>
    <row r="25" spans="1:11" ht="96.75">
      <c r="A25" s="316">
        <v>10</v>
      </c>
      <c r="B25" s="51" t="s">
        <v>583</v>
      </c>
      <c r="C25" s="332" t="s">
        <v>863</v>
      </c>
      <c r="D25" s="51" t="s">
        <v>0</v>
      </c>
      <c r="E25" t="s">
        <v>652</v>
      </c>
      <c r="F25" t="s">
        <v>652</v>
      </c>
      <c r="G25" t="s">
        <v>652</v>
      </c>
      <c r="H25" t="s">
        <v>652</v>
      </c>
      <c r="I25" t="s">
        <v>652</v>
      </c>
      <c r="J25" s="327" t="s">
        <v>869</v>
      </c>
      <c r="K25" s="46">
        <v>1</v>
      </c>
    </row>
    <row r="26" spans="1:11" ht="26.25">
      <c r="A26" s="316">
        <v>11</v>
      </c>
      <c r="B26" s="51" t="s">
        <v>217</v>
      </c>
      <c r="C26" s="332" t="s">
        <v>201</v>
      </c>
      <c r="D26" s="51" t="s">
        <v>0</v>
      </c>
      <c r="E26" t="s">
        <v>652</v>
      </c>
      <c r="F26" t="s">
        <v>652</v>
      </c>
      <c r="G26" t="s">
        <v>652</v>
      </c>
      <c r="H26" t="s">
        <v>652</v>
      </c>
      <c r="I26" t="s">
        <v>652</v>
      </c>
      <c r="J26" s="327" t="s">
        <v>869</v>
      </c>
      <c r="K26" s="46">
        <v>1</v>
      </c>
    </row>
    <row r="27" spans="1:11" ht="96.75">
      <c r="A27" s="316">
        <v>11</v>
      </c>
      <c r="B27" s="51" t="s">
        <v>217</v>
      </c>
      <c r="C27" s="332" t="s">
        <v>863</v>
      </c>
      <c r="D27" s="51" t="s">
        <v>0</v>
      </c>
      <c r="E27" t="s">
        <v>652</v>
      </c>
      <c r="F27" t="s">
        <v>652</v>
      </c>
      <c r="G27" t="s">
        <v>652</v>
      </c>
      <c r="H27" t="s">
        <v>652</v>
      </c>
      <c r="I27" t="s">
        <v>652</v>
      </c>
      <c r="J27" s="327" t="s">
        <v>869</v>
      </c>
      <c r="K27" s="46">
        <v>1</v>
      </c>
    </row>
    <row r="28" spans="1:11" ht="26.25">
      <c r="A28" s="316" t="s">
        <v>472</v>
      </c>
      <c r="B28" s="51" t="s">
        <v>217</v>
      </c>
      <c r="C28" s="332" t="s">
        <v>169</v>
      </c>
      <c r="D28" s="51" t="s">
        <v>0</v>
      </c>
      <c r="E28" t="s">
        <v>652</v>
      </c>
      <c r="F28" t="s">
        <v>652</v>
      </c>
      <c r="G28" t="s">
        <v>652</v>
      </c>
      <c r="H28" t="s">
        <v>652</v>
      </c>
      <c r="I28" t="s">
        <v>652</v>
      </c>
      <c r="J28" s="327" t="s">
        <v>869</v>
      </c>
      <c r="K28" s="46">
        <v>1</v>
      </c>
    </row>
    <row r="29" spans="1:11" ht="26.25">
      <c r="A29" s="316" t="s">
        <v>473</v>
      </c>
      <c r="B29" s="51" t="s">
        <v>217</v>
      </c>
      <c r="C29" s="332" t="s">
        <v>170</v>
      </c>
      <c r="D29" s="51" t="s">
        <v>0</v>
      </c>
      <c r="E29" t="s">
        <v>652</v>
      </c>
      <c r="F29" t="s">
        <v>652</v>
      </c>
      <c r="G29" t="s">
        <v>652</v>
      </c>
      <c r="H29" t="s">
        <v>652</v>
      </c>
      <c r="I29" t="s">
        <v>652</v>
      </c>
      <c r="J29" s="327" t="s">
        <v>869</v>
      </c>
      <c r="K29" s="46">
        <v>1</v>
      </c>
    </row>
    <row r="30" spans="1:11" ht="26.25">
      <c r="A30" s="316" t="s">
        <v>474</v>
      </c>
      <c r="B30" s="51" t="s">
        <v>217</v>
      </c>
      <c r="C30" s="332" t="s">
        <v>503</v>
      </c>
      <c r="D30" s="51" t="s">
        <v>0</v>
      </c>
      <c r="E30" t="s">
        <v>652</v>
      </c>
      <c r="F30" t="s">
        <v>652</v>
      </c>
      <c r="G30" t="s">
        <v>652</v>
      </c>
      <c r="H30" t="s">
        <v>652</v>
      </c>
      <c r="I30" t="s">
        <v>652</v>
      </c>
      <c r="J30" s="327" t="s">
        <v>869</v>
      </c>
      <c r="K30" s="46">
        <v>1</v>
      </c>
    </row>
    <row r="31" spans="1:11" ht="26.25">
      <c r="A31" s="316">
        <v>16</v>
      </c>
      <c r="B31" s="51" t="s">
        <v>3</v>
      </c>
      <c r="C31" s="332" t="s">
        <v>201</v>
      </c>
      <c r="D31" s="51" t="s">
        <v>112</v>
      </c>
      <c r="E31" t="s">
        <v>652</v>
      </c>
      <c r="F31" t="s">
        <v>652</v>
      </c>
      <c r="G31" t="s">
        <v>652</v>
      </c>
      <c r="H31" t="s">
        <v>652</v>
      </c>
      <c r="I31" t="s">
        <v>652</v>
      </c>
      <c r="J31" s="327" t="s">
        <v>869</v>
      </c>
      <c r="K31" s="46">
        <v>1</v>
      </c>
    </row>
    <row r="32" spans="1:11" ht="26.25">
      <c r="A32" s="316">
        <v>18</v>
      </c>
      <c r="B32" s="51" t="s">
        <v>4</v>
      </c>
      <c r="C32" s="332" t="s">
        <v>503</v>
      </c>
      <c r="D32" s="51" t="s">
        <v>164</v>
      </c>
      <c r="E32" t="s">
        <v>652</v>
      </c>
      <c r="F32" t="s">
        <v>652</v>
      </c>
      <c r="G32" t="s">
        <v>652</v>
      </c>
      <c r="H32" t="s">
        <v>652</v>
      </c>
      <c r="I32" t="s">
        <v>652</v>
      </c>
      <c r="J32" s="327" t="s">
        <v>869</v>
      </c>
      <c r="K32" s="46">
        <v>1</v>
      </c>
    </row>
    <row r="33" spans="1:11" ht="26.25">
      <c r="A33" s="316">
        <v>8</v>
      </c>
      <c r="B33" s="51" t="s">
        <v>2</v>
      </c>
      <c r="C33" s="332" t="s">
        <v>201</v>
      </c>
      <c r="D33" s="51" t="s">
        <v>0</v>
      </c>
      <c r="E33" t="s">
        <v>652</v>
      </c>
      <c r="F33" t="s">
        <v>652</v>
      </c>
      <c r="G33" t="s">
        <v>652</v>
      </c>
      <c r="H33" t="s">
        <v>652</v>
      </c>
      <c r="I33" t="s">
        <v>652</v>
      </c>
      <c r="J33" s="327" t="s">
        <v>869</v>
      </c>
      <c r="K33" s="46">
        <v>1</v>
      </c>
    </row>
    <row r="34" spans="1:11" ht="96.75">
      <c r="A34" s="316">
        <v>8</v>
      </c>
      <c r="B34" s="51" t="s">
        <v>2</v>
      </c>
      <c r="C34" s="332" t="s">
        <v>863</v>
      </c>
      <c r="D34" s="51" t="s">
        <v>0</v>
      </c>
      <c r="E34" t="s">
        <v>652</v>
      </c>
      <c r="F34" t="s">
        <v>652</v>
      </c>
      <c r="G34" t="s">
        <v>652</v>
      </c>
      <c r="H34" t="s">
        <v>652</v>
      </c>
      <c r="I34" t="s">
        <v>652</v>
      </c>
      <c r="J34" s="327" t="s">
        <v>869</v>
      </c>
      <c r="K34" s="46">
        <v>1</v>
      </c>
    </row>
    <row r="35" spans="1:11" ht="36.75">
      <c r="A35" s="316" t="s">
        <v>468</v>
      </c>
      <c r="B35" s="51" t="s">
        <v>1</v>
      </c>
      <c r="C35" s="332" t="s">
        <v>167</v>
      </c>
      <c r="D35" s="51" t="s">
        <v>112</v>
      </c>
      <c r="E35" t="s">
        <v>652</v>
      </c>
      <c r="F35" t="s">
        <v>652</v>
      </c>
      <c r="G35" t="s">
        <v>652</v>
      </c>
      <c r="H35" t="s">
        <v>652</v>
      </c>
      <c r="I35" t="s">
        <v>652</v>
      </c>
      <c r="J35" s="327" t="s">
        <v>869</v>
      </c>
      <c r="K35" s="46">
        <v>1</v>
      </c>
    </row>
    <row r="36" spans="1:11" ht="36.75">
      <c r="A36" s="316" t="s">
        <v>469</v>
      </c>
      <c r="B36" s="51" t="s">
        <v>1</v>
      </c>
      <c r="C36" s="332" t="s">
        <v>502</v>
      </c>
      <c r="D36" s="51" t="s">
        <v>112</v>
      </c>
      <c r="E36" t="s">
        <v>652</v>
      </c>
      <c r="F36" t="s">
        <v>652</v>
      </c>
      <c r="G36" t="s">
        <v>652</v>
      </c>
      <c r="H36" t="s">
        <v>652</v>
      </c>
      <c r="I36" t="s">
        <v>652</v>
      </c>
      <c r="J36" s="327" t="s">
        <v>869</v>
      </c>
      <c r="K36" s="46">
        <v>1</v>
      </c>
    </row>
    <row r="37" spans="1:11" ht="36.75">
      <c r="A37" s="316" t="s">
        <v>470</v>
      </c>
      <c r="B37" s="51" t="s">
        <v>2</v>
      </c>
      <c r="C37" s="332" t="s">
        <v>167</v>
      </c>
      <c r="D37" s="51" t="s">
        <v>0</v>
      </c>
      <c r="E37" t="s">
        <v>652</v>
      </c>
      <c r="F37" t="s">
        <v>652</v>
      </c>
      <c r="G37" t="s">
        <v>652</v>
      </c>
      <c r="H37" t="s">
        <v>652</v>
      </c>
      <c r="I37" t="s">
        <v>652</v>
      </c>
      <c r="J37" s="327" t="s">
        <v>869</v>
      </c>
      <c r="K37" s="46">
        <v>1</v>
      </c>
    </row>
    <row r="38" spans="1:11" ht="36.75">
      <c r="A38" s="316" t="s">
        <v>471</v>
      </c>
      <c r="B38" s="51" t="s">
        <v>2</v>
      </c>
      <c r="C38" s="332" t="s">
        <v>502</v>
      </c>
      <c r="D38" s="51" t="s">
        <v>0</v>
      </c>
      <c r="E38" t="s">
        <v>652</v>
      </c>
      <c r="F38" t="s">
        <v>652</v>
      </c>
      <c r="G38" t="s">
        <v>652</v>
      </c>
      <c r="H38" t="s">
        <v>652</v>
      </c>
      <c r="I38" t="s">
        <v>652</v>
      </c>
      <c r="J38" s="327" t="s">
        <v>869</v>
      </c>
      <c r="K38" s="46">
        <v>1</v>
      </c>
    </row>
    <row r="39" spans="1:11" ht="26.25">
      <c r="A39" s="316">
        <v>19</v>
      </c>
      <c r="B39" s="51" t="s">
        <v>501</v>
      </c>
      <c r="C39" s="332" t="s">
        <v>201</v>
      </c>
      <c r="D39" s="51" t="s">
        <v>0</v>
      </c>
      <c r="E39" t="s">
        <v>652</v>
      </c>
      <c r="F39" t="s">
        <v>652</v>
      </c>
      <c r="G39" t="s">
        <v>652</v>
      </c>
      <c r="H39" t="s">
        <v>652</v>
      </c>
      <c r="I39" t="s">
        <v>652</v>
      </c>
      <c r="J39" s="327" t="s">
        <v>869</v>
      </c>
      <c r="K39" s="46">
        <v>1</v>
      </c>
    </row>
    <row r="40" spans="1:11" ht="26.25">
      <c r="A40" s="316">
        <v>20</v>
      </c>
      <c r="B40" s="51" t="s">
        <v>218</v>
      </c>
      <c r="C40" s="332" t="s">
        <v>201</v>
      </c>
      <c r="D40" s="51" t="s">
        <v>0</v>
      </c>
      <c r="E40" t="s">
        <v>652</v>
      </c>
      <c r="F40" t="s">
        <v>652</v>
      </c>
      <c r="G40" t="s">
        <v>652</v>
      </c>
      <c r="H40" t="s">
        <v>652</v>
      </c>
      <c r="I40" t="s">
        <v>652</v>
      </c>
      <c r="J40" s="327" t="s">
        <v>869</v>
      </c>
      <c r="K40" s="46">
        <v>1</v>
      </c>
    </row>
    <row r="41" spans="1:11" ht="36.75">
      <c r="A41" s="316">
        <v>23</v>
      </c>
      <c r="B41" s="51" t="s">
        <v>5</v>
      </c>
      <c r="C41" s="332" t="s">
        <v>503</v>
      </c>
      <c r="D41" s="51" t="s">
        <v>0</v>
      </c>
      <c r="E41" t="s">
        <v>652</v>
      </c>
      <c r="F41" t="s">
        <v>652</v>
      </c>
      <c r="G41" t="s">
        <v>652</v>
      </c>
      <c r="H41" t="s">
        <v>652</v>
      </c>
      <c r="I41" t="s">
        <v>652</v>
      </c>
      <c r="J41" s="327" t="s">
        <v>869</v>
      </c>
      <c r="K41" s="46">
        <v>1</v>
      </c>
    </row>
    <row r="42" spans="1:11" ht="26.25">
      <c r="A42" s="316">
        <v>24</v>
      </c>
      <c r="B42" s="51" t="s">
        <v>221</v>
      </c>
      <c r="C42" s="332" t="s">
        <v>201</v>
      </c>
      <c r="D42" s="51" t="s">
        <v>0</v>
      </c>
      <c r="E42" t="s">
        <v>652</v>
      </c>
      <c r="F42" t="s">
        <v>652</v>
      </c>
      <c r="G42" t="s">
        <v>652</v>
      </c>
      <c r="H42" t="s">
        <v>652</v>
      </c>
      <c r="I42" t="s">
        <v>652</v>
      </c>
      <c r="J42" s="327" t="s">
        <v>869</v>
      </c>
      <c r="K42" s="46">
        <v>1</v>
      </c>
    </row>
    <row r="43" spans="1:11" ht="26.25">
      <c r="A43" s="316">
        <v>28</v>
      </c>
      <c r="B43" s="51" t="s">
        <v>222</v>
      </c>
      <c r="C43" s="332" t="s">
        <v>201</v>
      </c>
      <c r="D43" s="51" t="s">
        <v>0</v>
      </c>
      <c r="E43" t="s">
        <v>652</v>
      </c>
      <c r="F43" t="s">
        <v>652</v>
      </c>
      <c r="G43" t="s">
        <v>652</v>
      </c>
      <c r="H43" t="s">
        <v>652</v>
      </c>
      <c r="I43" t="s">
        <v>652</v>
      </c>
      <c r="J43" s="327" t="s">
        <v>869</v>
      </c>
      <c r="K43" s="46">
        <v>1</v>
      </c>
    </row>
    <row r="44" spans="1:11" ht="26.25">
      <c r="A44" s="316">
        <v>29</v>
      </c>
      <c r="B44" s="51" t="s">
        <v>223</v>
      </c>
      <c r="C44" s="332" t="s">
        <v>201</v>
      </c>
      <c r="D44" s="51" t="s">
        <v>0</v>
      </c>
      <c r="E44" t="s">
        <v>652</v>
      </c>
      <c r="F44" t="s">
        <v>652</v>
      </c>
      <c r="G44" t="s">
        <v>652</v>
      </c>
      <c r="H44" t="s">
        <v>652</v>
      </c>
      <c r="I44" t="s">
        <v>652</v>
      </c>
      <c r="J44" s="327" t="s">
        <v>869</v>
      </c>
      <c r="K44" s="46">
        <v>1</v>
      </c>
    </row>
    <row r="45" spans="1:11" ht="26.25">
      <c r="A45" s="316">
        <v>30</v>
      </c>
      <c r="B45" s="51" t="s">
        <v>224</v>
      </c>
      <c r="C45" s="332" t="s">
        <v>201</v>
      </c>
      <c r="D45" s="51" t="s">
        <v>0</v>
      </c>
      <c r="E45" t="s">
        <v>652</v>
      </c>
      <c r="F45" t="s">
        <v>652</v>
      </c>
      <c r="G45" t="s">
        <v>652</v>
      </c>
      <c r="H45" t="s">
        <v>652</v>
      </c>
      <c r="I45" t="s">
        <v>652</v>
      </c>
      <c r="J45" s="327" t="s">
        <v>869</v>
      </c>
      <c r="K45" s="46">
        <v>1</v>
      </c>
    </row>
    <row r="46" spans="1:11" ht="36.75">
      <c r="A46" s="316">
        <v>31</v>
      </c>
      <c r="B46" s="51" t="s">
        <v>225</v>
      </c>
      <c r="C46" s="332" t="s">
        <v>201</v>
      </c>
      <c r="D46" s="51" t="s">
        <v>0</v>
      </c>
      <c r="E46" t="s">
        <v>652</v>
      </c>
      <c r="F46" t="s">
        <v>652</v>
      </c>
      <c r="G46" t="s">
        <v>652</v>
      </c>
      <c r="H46" t="s">
        <v>652</v>
      </c>
      <c r="I46" t="s">
        <v>652</v>
      </c>
      <c r="J46" s="327" t="s">
        <v>869</v>
      </c>
      <c r="K46" s="46">
        <v>1</v>
      </c>
    </row>
    <row r="47" spans="1:11" ht="60.75">
      <c r="A47" s="316">
        <v>35</v>
      </c>
      <c r="B47" s="51" t="s">
        <v>455</v>
      </c>
      <c r="C47" s="332" t="s">
        <v>109</v>
      </c>
      <c r="D47" s="51" t="s">
        <v>112</v>
      </c>
      <c r="E47" t="s">
        <v>652</v>
      </c>
      <c r="F47" t="s">
        <v>652</v>
      </c>
      <c r="G47" t="s">
        <v>652</v>
      </c>
      <c r="H47" t="s">
        <v>652</v>
      </c>
      <c r="I47" t="s">
        <v>652</v>
      </c>
      <c r="J47" s="327" t="s">
        <v>869</v>
      </c>
      <c r="K47" s="46">
        <v>1</v>
      </c>
    </row>
    <row r="48" spans="1:11" ht="36.75">
      <c r="A48" s="316">
        <v>36</v>
      </c>
      <c r="B48" s="51" t="s">
        <v>135</v>
      </c>
      <c r="C48" s="332" t="s">
        <v>109</v>
      </c>
      <c r="D48" s="51" t="s">
        <v>112</v>
      </c>
      <c r="E48" t="s">
        <v>652</v>
      </c>
      <c r="F48" t="s">
        <v>652</v>
      </c>
      <c r="G48" t="s">
        <v>652</v>
      </c>
      <c r="H48" t="s">
        <v>652</v>
      </c>
      <c r="I48" t="s">
        <v>652</v>
      </c>
      <c r="J48" s="327" t="s">
        <v>869</v>
      </c>
      <c r="K48" s="46">
        <v>1</v>
      </c>
    </row>
    <row r="49" spans="1:16" ht="50.25" customHeight="1">
      <c r="A49" s="316">
        <v>37</v>
      </c>
      <c r="B49" s="51" t="s">
        <v>6</v>
      </c>
      <c r="C49" s="332" t="s">
        <v>109</v>
      </c>
      <c r="D49" s="51" t="s">
        <v>112</v>
      </c>
      <c r="E49" t="s">
        <v>652</v>
      </c>
      <c r="F49" t="s">
        <v>652</v>
      </c>
      <c r="G49" t="s">
        <v>652</v>
      </c>
      <c r="H49" t="s">
        <v>652</v>
      </c>
      <c r="I49" t="s">
        <v>652</v>
      </c>
      <c r="J49" s="327" t="s">
        <v>869</v>
      </c>
      <c r="K49" s="46">
        <v>1</v>
      </c>
    </row>
    <row r="50" spans="1:16" ht="26.25">
      <c r="A50" s="316">
        <v>38</v>
      </c>
      <c r="B50" s="51" t="s">
        <v>448</v>
      </c>
      <c r="C50" s="332" t="s">
        <v>201</v>
      </c>
      <c r="D50" s="51" t="s">
        <v>0</v>
      </c>
      <c r="E50" t="s">
        <v>652</v>
      </c>
      <c r="F50" t="s">
        <v>652</v>
      </c>
      <c r="G50" t="s">
        <v>652</v>
      </c>
      <c r="H50" t="s">
        <v>652</v>
      </c>
      <c r="I50" t="s">
        <v>652</v>
      </c>
      <c r="J50" s="327" t="s">
        <v>869</v>
      </c>
      <c r="K50" s="46">
        <v>1</v>
      </c>
    </row>
    <row r="51" spans="1:16" ht="26.25">
      <c r="A51" s="316">
        <v>39</v>
      </c>
      <c r="B51" s="51" t="s">
        <v>226</v>
      </c>
      <c r="C51" s="332" t="s">
        <v>201</v>
      </c>
      <c r="D51" s="51" t="s">
        <v>0</v>
      </c>
      <c r="E51" t="s">
        <v>652</v>
      </c>
      <c r="F51" t="s">
        <v>652</v>
      </c>
      <c r="G51" t="s">
        <v>652</v>
      </c>
      <c r="H51" t="s">
        <v>652</v>
      </c>
      <c r="I51" t="s">
        <v>652</v>
      </c>
      <c r="J51" s="327" t="s">
        <v>869</v>
      </c>
      <c r="K51" s="46">
        <v>1</v>
      </c>
    </row>
    <row r="52" spans="1:16" ht="26.25">
      <c r="A52" s="31">
        <v>40</v>
      </c>
      <c r="B52" s="51" t="s">
        <v>227</v>
      </c>
      <c r="C52" s="332" t="s">
        <v>110</v>
      </c>
      <c r="D52" s="51" t="s">
        <v>0</v>
      </c>
      <c r="E52" t="s">
        <v>652</v>
      </c>
      <c r="F52" t="s">
        <v>652</v>
      </c>
      <c r="G52" t="s">
        <v>652</v>
      </c>
      <c r="H52" t="s">
        <v>652</v>
      </c>
      <c r="I52" t="s">
        <v>652</v>
      </c>
      <c r="J52" s="327" t="s">
        <v>869</v>
      </c>
      <c r="K52" s="46">
        <v>1</v>
      </c>
    </row>
    <row r="53" spans="1:16" ht="26.25">
      <c r="A53" s="316">
        <v>41</v>
      </c>
      <c r="B53" s="51" t="s">
        <v>228</v>
      </c>
      <c r="C53" s="332" t="s">
        <v>177</v>
      </c>
      <c r="D53" s="51" t="s">
        <v>0</v>
      </c>
      <c r="E53" t="s">
        <v>652</v>
      </c>
      <c r="F53" t="s">
        <v>652</v>
      </c>
      <c r="G53" t="s">
        <v>652</v>
      </c>
      <c r="H53" t="s">
        <v>652</v>
      </c>
      <c r="I53" t="s">
        <v>652</v>
      </c>
      <c r="J53" s="327" t="s">
        <v>869</v>
      </c>
      <c r="K53" s="46">
        <v>1</v>
      </c>
    </row>
    <row r="54" spans="1:16" ht="36.75">
      <c r="A54" s="316">
        <v>42</v>
      </c>
      <c r="B54" s="51" t="s">
        <v>229</v>
      </c>
      <c r="C54" s="332" t="s">
        <v>178</v>
      </c>
      <c r="D54" s="51" t="s">
        <v>0</v>
      </c>
      <c r="E54" t="s">
        <v>652</v>
      </c>
      <c r="F54" t="s">
        <v>652</v>
      </c>
      <c r="G54" t="s">
        <v>652</v>
      </c>
      <c r="H54" t="s">
        <v>652</v>
      </c>
      <c r="I54" t="s">
        <v>652</v>
      </c>
      <c r="J54" s="327" t="s">
        <v>869</v>
      </c>
      <c r="K54" s="46">
        <v>1</v>
      </c>
    </row>
    <row r="55" spans="1:16" ht="36.75">
      <c r="A55" s="316">
        <v>43</v>
      </c>
      <c r="B55" s="51" t="s">
        <v>230</v>
      </c>
      <c r="C55" s="332" t="s">
        <v>179</v>
      </c>
      <c r="D55" s="51" t="s">
        <v>0</v>
      </c>
      <c r="E55" t="s">
        <v>652</v>
      </c>
      <c r="F55" t="s">
        <v>652</v>
      </c>
      <c r="G55" t="s">
        <v>652</v>
      </c>
      <c r="H55" t="s">
        <v>652</v>
      </c>
      <c r="I55" t="s">
        <v>652</v>
      </c>
      <c r="J55" s="327" t="s">
        <v>869</v>
      </c>
      <c r="K55" s="46">
        <v>1</v>
      </c>
    </row>
    <row r="56" spans="1:16" ht="26.25">
      <c r="A56" s="31">
        <v>44</v>
      </c>
      <c r="B56" s="51" t="s">
        <v>7</v>
      </c>
      <c r="C56" s="332" t="s">
        <v>173</v>
      </c>
      <c r="D56" s="51" t="s">
        <v>112</v>
      </c>
      <c r="E56" t="s">
        <v>652</v>
      </c>
      <c r="F56" t="s">
        <v>652</v>
      </c>
      <c r="G56" t="s">
        <v>652</v>
      </c>
      <c r="H56" t="s">
        <v>652</v>
      </c>
      <c r="I56" t="s">
        <v>652</v>
      </c>
      <c r="J56" s="327" t="s">
        <v>869</v>
      </c>
      <c r="K56" s="46">
        <v>1</v>
      </c>
    </row>
    <row r="57" spans="1:16" ht="26.25">
      <c r="A57" s="31">
        <v>45</v>
      </c>
      <c r="B57" s="51" t="s">
        <v>7</v>
      </c>
      <c r="C57" s="332" t="s">
        <v>174</v>
      </c>
      <c r="D57" s="51" t="s">
        <v>112</v>
      </c>
      <c r="E57" t="s">
        <v>652</v>
      </c>
      <c r="F57" t="s">
        <v>652</v>
      </c>
      <c r="G57" t="s">
        <v>652</v>
      </c>
      <c r="H57" t="s">
        <v>652</v>
      </c>
      <c r="I57" t="s">
        <v>652</v>
      </c>
      <c r="J57" s="327" t="s">
        <v>869</v>
      </c>
      <c r="K57" s="46">
        <v>1</v>
      </c>
    </row>
    <row r="58" spans="1:16" ht="26.25">
      <c r="A58" s="31">
        <v>46</v>
      </c>
      <c r="B58" s="51" t="s">
        <v>7</v>
      </c>
      <c r="C58" s="332" t="s">
        <v>175</v>
      </c>
      <c r="D58" s="51" t="s">
        <v>112</v>
      </c>
      <c r="E58" t="s">
        <v>652</v>
      </c>
      <c r="F58" t="s">
        <v>652</v>
      </c>
      <c r="G58" t="s">
        <v>652</v>
      </c>
      <c r="H58" t="s">
        <v>652</v>
      </c>
      <c r="I58" t="s">
        <v>652</v>
      </c>
      <c r="J58" s="327" t="s">
        <v>869</v>
      </c>
      <c r="K58" s="46">
        <v>1</v>
      </c>
    </row>
    <row r="59" spans="1:16" ht="26.25">
      <c r="A59" s="31">
        <v>47</v>
      </c>
      <c r="B59" s="51" t="s">
        <v>7</v>
      </c>
      <c r="C59" s="332" t="s">
        <v>176</v>
      </c>
      <c r="D59" s="51" t="s">
        <v>112</v>
      </c>
      <c r="E59" t="s">
        <v>652</v>
      </c>
      <c r="F59" t="s">
        <v>652</v>
      </c>
      <c r="G59" t="s">
        <v>652</v>
      </c>
      <c r="H59" t="s">
        <v>652</v>
      </c>
      <c r="I59" t="s">
        <v>652</v>
      </c>
      <c r="J59" s="327" t="s">
        <v>869</v>
      </c>
      <c r="K59" s="46">
        <v>1</v>
      </c>
    </row>
    <row r="60" spans="1:16" ht="26.25">
      <c r="A60" s="31">
        <v>55</v>
      </c>
      <c r="B60" s="51" t="s">
        <v>232</v>
      </c>
      <c r="C60" s="332" t="s">
        <v>201</v>
      </c>
      <c r="D60" s="51" t="s">
        <v>0</v>
      </c>
      <c r="E60" t="s">
        <v>652</v>
      </c>
      <c r="F60" t="s">
        <v>652</v>
      </c>
      <c r="G60" t="s">
        <v>652</v>
      </c>
      <c r="H60" t="s">
        <v>652</v>
      </c>
      <c r="I60" t="s">
        <v>652</v>
      </c>
      <c r="J60" s="327" t="s">
        <v>869</v>
      </c>
      <c r="K60" s="46">
        <v>1</v>
      </c>
    </row>
    <row r="61" spans="1:16" ht="36.75">
      <c r="A61" s="31">
        <v>54</v>
      </c>
      <c r="B61" s="51" t="s">
        <v>231</v>
      </c>
      <c r="C61" s="332" t="s">
        <v>201</v>
      </c>
      <c r="D61" s="51" t="s">
        <v>0</v>
      </c>
      <c r="E61" t="s">
        <v>652</v>
      </c>
      <c r="F61" t="s">
        <v>652</v>
      </c>
      <c r="G61" t="s">
        <v>652</v>
      </c>
      <c r="H61" t="s">
        <v>652</v>
      </c>
      <c r="I61" t="s">
        <v>652</v>
      </c>
      <c r="J61" s="327" t="s">
        <v>869</v>
      </c>
      <c r="K61" s="46">
        <v>1</v>
      </c>
    </row>
    <row r="62" spans="1:16" s="40" customFormat="1" ht="36.75">
      <c r="A62" s="31">
        <v>1365</v>
      </c>
      <c r="B62" s="51" t="s">
        <v>550</v>
      </c>
      <c r="C62" s="332" t="s">
        <v>201</v>
      </c>
      <c r="D62" s="51" t="s">
        <v>0</v>
      </c>
      <c r="E62" t="s">
        <v>652</v>
      </c>
      <c r="F62" t="s">
        <v>652</v>
      </c>
      <c r="G62" t="s">
        <v>652</v>
      </c>
      <c r="H62" t="s">
        <v>652</v>
      </c>
      <c r="I62" t="s">
        <v>652</v>
      </c>
      <c r="J62" s="327" t="s">
        <v>869</v>
      </c>
      <c r="K62" s="46">
        <v>1</v>
      </c>
      <c r="L62"/>
      <c r="M62"/>
      <c r="N62"/>
      <c r="O62"/>
      <c r="P62"/>
    </row>
    <row r="63" spans="1:16" ht="36.75">
      <c r="A63" s="31">
        <v>1366</v>
      </c>
      <c r="B63" s="51" t="s">
        <v>551</v>
      </c>
      <c r="C63" s="332" t="s">
        <v>201</v>
      </c>
      <c r="D63" s="51" t="s">
        <v>0</v>
      </c>
      <c r="E63" t="s">
        <v>652</v>
      </c>
      <c r="F63" t="s">
        <v>652</v>
      </c>
      <c r="G63" t="s">
        <v>652</v>
      </c>
      <c r="H63" t="s">
        <v>652</v>
      </c>
      <c r="I63" t="s">
        <v>652</v>
      </c>
      <c r="J63" s="327" t="s">
        <v>869</v>
      </c>
      <c r="K63" s="46">
        <v>1</v>
      </c>
    </row>
    <row r="64" spans="1:16" ht="26.25">
      <c r="A64" s="31">
        <v>56</v>
      </c>
      <c r="B64" s="51" t="s">
        <v>233</v>
      </c>
      <c r="C64" s="332" t="s">
        <v>201</v>
      </c>
      <c r="D64" s="51" t="s">
        <v>0</v>
      </c>
      <c r="E64" t="s">
        <v>652</v>
      </c>
      <c r="F64" t="s">
        <v>652</v>
      </c>
      <c r="G64" t="s">
        <v>652</v>
      </c>
      <c r="H64" t="s">
        <v>652</v>
      </c>
      <c r="I64" t="s">
        <v>652</v>
      </c>
      <c r="J64" s="327" t="s">
        <v>869</v>
      </c>
      <c r="K64" s="46">
        <v>1</v>
      </c>
    </row>
    <row r="65" spans="1:16" ht="36.75">
      <c r="A65" s="31">
        <v>57</v>
      </c>
      <c r="B65" s="51" t="s">
        <v>234</v>
      </c>
      <c r="C65" s="332" t="s">
        <v>201</v>
      </c>
      <c r="D65" s="51" t="s">
        <v>0</v>
      </c>
      <c r="E65" t="s">
        <v>652</v>
      </c>
      <c r="F65" t="s">
        <v>652</v>
      </c>
      <c r="G65" t="s">
        <v>652</v>
      </c>
      <c r="H65" t="s">
        <v>652</v>
      </c>
      <c r="I65" t="s">
        <v>652</v>
      </c>
      <c r="J65" s="327" t="s">
        <v>869</v>
      </c>
      <c r="K65" s="46">
        <v>1</v>
      </c>
    </row>
    <row r="66" spans="1:16" s="40" customFormat="1" ht="36.75">
      <c r="A66" s="31">
        <v>63</v>
      </c>
      <c r="B66" s="51" t="s">
        <v>235</v>
      </c>
      <c r="C66" s="332" t="s">
        <v>201</v>
      </c>
      <c r="D66" s="51" t="s">
        <v>0</v>
      </c>
      <c r="E66" t="s">
        <v>652</v>
      </c>
      <c r="F66" t="s">
        <v>652</v>
      </c>
      <c r="G66" t="s">
        <v>652</v>
      </c>
      <c r="H66" t="s">
        <v>652</v>
      </c>
      <c r="I66" t="s">
        <v>652</v>
      </c>
      <c r="J66" s="327" t="s">
        <v>869</v>
      </c>
      <c r="K66" s="46">
        <v>1</v>
      </c>
      <c r="L66"/>
      <c r="M66"/>
      <c r="N66"/>
      <c r="O66"/>
      <c r="P66"/>
    </row>
    <row r="67" spans="1:16" s="40" customFormat="1" ht="36.75">
      <c r="A67" s="316">
        <v>60</v>
      </c>
      <c r="B67" s="51" t="s">
        <v>248</v>
      </c>
      <c r="C67" s="332" t="s">
        <v>201</v>
      </c>
      <c r="D67" s="51" t="s">
        <v>0</v>
      </c>
      <c r="E67" t="s">
        <v>652</v>
      </c>
      <c r="F67" t="s">
        <v>652</v>
      </c>
      <c r="G67" t="s">
        <v>652</v>
      </c>
      <c r="H67" t="s">
        <v>652</v>
      </c>
      <c r="I67" t="s">
        <v>652</v>
      </c>
      <c r="J67" s="327" t="s">
        <v>869</v>
      </c>
      <c r="K67" s="46">
        <v>1</v>
      </c>
      <c r="L67"/>
      <c r="M67"/>
      <c r="N67"/>
      <c r="O67"/>
      <c r="P67"/>
    </row>
    <row r="68" spans="1:16" s="40" customFormat="1" ht="48.75">
      <c r="A68" s="316">
        <v>60</v>
      </c>
      <c r="B68" s="51" t="s">
        <v>249</v>
      </c>
      <c r="C68" s="332" t="s">
        <v>201</v>
      </c>
      <c r="D68" s="51" t="s">
        <v>0</v>
      </c>
      <c r="E68" t="s">
        <v>652</v>
      </c>
      <c r="F68" t="s">
        <v>652</v>
      </c>
      <c r="G68" t="s">
        <v>652</v>
      </c>
      <c r="H68" t="s">
        <v>652</v>
      </c>
      <c r="I68" t="s">
        <v>652</v>
      </c>
      <c r="J68" s="327" t="s">
        <v>869</v>
      </c>
      <c r="K68" s="46">
        <v>1</v>
      </c>
      <c r="L68"/>
      <c r="M68"/>
      <c r="N68"/>
      <c r="O68"/>
      <c r="P68"/>
    </row>
    <row r="69" spans="1:16" s="40" customFormat="1" ht="26.25">
      <c r="A69" s="316">
        <v>64</v>
      </c>
      <c r="B69" s="51" t="s">
        <v>203</v>
      </c>
      <c r="C69" s="332" t="s">
        <v>302</v>
      </c>
      <c r="D69" s="51" t="s">
        <v>112</v>
      </c>
      <c r="E69" t="s">
        <v>652</v>
      </c>
      <c r="F69" t="s">
        <v>652</v>
      </c>
      <c r="G69" t="s">
        <v>652</v>
      </c>
      <c r="H69" t="s">
        <v>652</v>
      </c>
      <c r="I69" t="s">
        <v>652</v>
      </c>
      <c r="J69" s="327" t="s">
        <v>869</v>
      </c>
      <c r="K69" s="46">
        <v>1</v>
      </c>
      <c r="L69"/>
      <c r="M69"/>
      <c r="N69"/>
      <c r="O69"/>
      <c r="P69"/>
    </row>
    <row r="70" spans="1:16" s="40" customFormat="1" ht="26.25">
      <c r="A70" s="316">
        <v>65</v>
      </c>
      <c r="B70" s="51" t="s">
        <v>203</v>
      </c>
      <c r="C70" s="332" t="s">
        <v>130</v>
      </c>
      <c r="D70" s="51" t="s">
        <v>112</v>
      </c>
      <c r="E70" t="s">
        <v>652</v>
      </c>
      <c r="F70" t="s">
        <v>652</v>
      </c>
      <c r="G70" t="s">
        <v>652</v>
      </c>
      <c r="H70" t="s">
        <v>652</v>
      </c>
      <c r="I70" t="s">
        <v>652</v>
      </c>
      <c r="J70" s="327" t="s">
        <v>869</v>
      </c>
      <c r="K70" s="46">
        <v>1</v>
      </c>
      <c r="L70"/>
      <c r="M70"/>
      <c r="N70"/>
      <c r="O70"/>
      <c r="P70"/>
    </row>
    <row r="71" spans="1:16" s="40" customFormat="1" ht="26.25">
      <c r="A71" s="316">
        <v>66</v>
      </c>
      <c r="B71" s="51" t="s">
        <v>203</v>
      </c>
      <c r="C71" s="332" t="s">
        <v>131</v>
      </c>
      <c r="D71" s="51" t="s">
        <v>112</v>
      </c>
      <c r="E71" t="s">
        <v>652</v>
      </c>
      <c r="F71" t="s">
        <v>652</v>
      </c>
      <c r="G71" t="s">
        <v>652</v>
      </c>
      <c r="H71" t="s">
        <v>652</v>
      </c>
      <c r="I71" t="s">
        <v>652</v>
      </c>
      <c r="J71" s="327" t="s">
        <v>869</v>
      </c>
      <c r="K71" s="46">
        <v>1</v>
      </c>
      <c r="L71"/>
      <c r="M71"/>
      <c r="N71"/>
      <c r="O71"/>
      <c r="P71"/>
    </row>
    <row r="72" spans="1:16" s="40" customFormat="1" ht="36.75">
      <c r="A72" s="316">
        <v>67</v>
      </c>
      <c r="B72" s="51" t="s">
        <v>203</v>
      </c>
      <c r="C72" s="332" t="s">
        <v>508</v>
      </c>
      <c r="D72" s="51" t="s">
        <v>112</v>
      </c>
      <c r="E72" t="s">
        <v>652</v>
      </c>
      <c r="F72" t="s">
        <v>652</v>
      </c>
      <c r="G72" t="s">
        <v>652</v>
      </c>
      <c r="H72" t="s">
        <v>652</v>
      </c>
      <c r="I72" t="s">
        <v>652</v>
      </c>
      <c r="J72" s="327" t="s">
        <v>869</v>
      </c>
      <c r="K72" s="46">
        <v>1</v>
      </c>
      <c r="L72"/>
      <c r="M72"/>
      <c r="N72"/>
      <c r="O72"/>
      <c r="P72"/>
    </row>
    <row r="73" spans="1:16" s="40" customFormat="1" ht="36.75">
      <c r="A73" s="316">
        <v>68</v>
      </c>
      <c r="B73" s="51" t="s">
        <v>203</v>
      </c>
      <c r="C73" s="332" t="s">
        <v>509</v>
      </c>
      <c r="D73" s="51" t="s">
        <v>112</v>
      </c>
      <c r="E73" t="s">
        <v>652</v>
      </c>
      <c r="F73" t="s">
        <v>652</v>
      </c>
      <c r="G73" t="s">
        <v>652</v>
      </c>
      <c r="H73" t="s">
        <v>652</v>
      </c>
      <c r="I73" t="s">
        <v>652</v>
      </c>
      <c r="J73" s="327" t="s">
        <v>869</v>
      </c>
      <c r="K73" s="46">
        <v>1</v>
      </c>
      <c r="L73"/>
      <c r="M73"/>
      <c r="N73"/>
      <c r="O73"/>
      <c r="P73"/>
    </row>
    <row r="74" spans="1:16" s="40" customFormat="1" ht="36.75">
      <c r="A74" s="316">
        <v>69</v>
      </c>
      <c r="B74" s="51" t="s">
        <v>203</v>
      </c>
      <c r="C74" s="332" t="s">
        <v>510</v>
      </c>
      <c r="D74" s="51" t="s">
        <v>112</v>
      </c>
      <c r="E74" t="s">
        <v>652</v>
      </c>
      <c r="F74" t="s">
        <v>652</v>
      </c>
      <c r="G74" t="s">
        <v>652</v>
      </c>
      <c r="H74" t="s">
        <v>652</v>
      </c>
      <c r="I74" t="s">
        <v>652</v>
      </c>
      <c r="J74" s="327" t="s">
        <v>869</v>
      </c>
      <c r="K74" s="46">
        <v>1</v>
      </c>
      <c r="L74"/>
      <c r="M74"/>
      <c r="N74"/>
      <c r="O74"/>
      <c r="P74"/>
    </row>
    <row r="75" spans="1:16" s="40" customFormat="1" ht="36.75">
      <c r="A75" s="316">
        <v>70</v>
      </c>
      <c r="B75" s="51" t="s">
        <v>203</v>
      </c>
      <c r="C75" s="332" t="s">
        <v>511</v>
      </c>
      <c r="D75" s="51" t="s">
        <v>112</v>
      </c>
      <c r="E75" t="s">
        <v>652</v>
      </c>
      <c r="F75" t="s">
        <v>652</v>
      </c>
      <c r="G75" t="s">
        <v>652</v>
      </c>
      <c r="H75" t="s">
        <v>652</v>
      </c>
      <c r="I75" t="s">
        <v>652</v>
      </c>
      <c r="J75" s="327" t="s">
        <v>869</v>
      </c>
      <c r="K75" s="46">
        <v>1</v>
      </c>
      <c r="L75"/>
      <c r="M75"/>
      <c r="N75"/>
      <c r="O75"/>
      <c r="P75"/>
    </row>
    <row r="76" spans="1:16" s="40" customFormat="1" ht="48.75">
      <c r="A76" s="316">
        <v>71</v>
      </c>
      <c r="B76" s="51" t="s">
        <v>209</v>
      </c>
      <c r="C76" s="332" t="s">
        <v>204</v>
      </c>
      <c r="D76" s="51" t="s">
        <v>112</v>
      </c>
      <c r="E76" t="s">
        <v>652</v>
      </c>
      <c r="F76" t="s">
        <v>652</v>
      </c>
      <c r="G76" t="s">
        <v>652</v>
      </c>
      <c r="H76" t="s">
        <v>652</v>
      </c>
      <c r="I76" t="s">
        <v>652</v>
      </c>
      <c r="J76" s="327" t="s">
        <v>869</v>
      </c>
      <c r="K76" s="46">
        <v>1</v>
      </c>
      <c r="L76"/>
      <c r="M76"/>
      <c r="N76"/>
      <c r="O76"/>
      <c r="P76"/>
    </row>
    <row r="77" spans="1:16" s="40" customFormat="1" ht="48.75">
      <c r="A77" s="316">
        <v>72</v>
      </c>
      <c r="B77" s="51" t="s">
        <v>209</v>
      </c>
      <c r="C77" s="332" t="s">
        <v>205</v>
      </c>
      <c r="D77" s="51" t="s">
        <v>112</v>
      </c>
      <c r="E77" t="s">
        <v>652</v>
      </c>
      <c r="F77" t="s">
        <v>652</v>
      </c>
      <c r="G77" t="s">
        <v>652</v>
      </c>
      <c r="H77" t="s">
        <v>652</v>
      </c>
      <c r="I77" t="s">
        <v>652</v>
      </c>
      <c r="J77" s="327" t="s">
        <v>869</v>
      </c>
      <c r="K77" s="46">
        <v>1</v>
      </c>
      <c r="L77"/>
      <c r="M77"/>
      <c r="N77"/>
      <c r="O77"/>
      <c r="P77"/>
    </row>
    <row r="78" spans="1:16" s="40" customFormat="1" ht="48.75">
      <c r="A78" s="316">
        <v>73</v>
      </c>
      <c r="B78" s="51" t="s">
        <v>209</v>
      </c>
      <c r="C78" s="332" t="s">
        <v>206</v>
      </c>
      <c r="D78" s="51" t="s">
        <v>112</v>
      </c>
      <c r="E78" t="s">
        <v>652</v>
      </c>
      <c r="F78" t="s">
        <v>652</v>
      </c>
      <c r="G78" t="s">
        <v>652</v>
      </c>
      <c r="H78" t="s">
        <v>652</v>
      </c>
      <c r="I78" t="s">
        <v>652</v>
      </c>
      <c r="J78" s="327" t="s">
        <v>869</v>
      </c>
      <c r="K78" s="46">
        <v>1</v>
      </c>
      <c r="L78"/>
      <c r="M78"/>
      <c r="N78"/>
      <c r="O78"/>
      <c r="P78"/>
    </row>
    <row r="79" spans="1:16" ht="26.25">
      <c r="A79" s="316">
        <v>74</v>
      </c>
      <c r="B79" s="51" t="s">
        <v>9</v>
      </c>
      <c r="C79" s="332" t="s">
        <v>201</v>
      </c>
      <c r="D79" s="51" t="s">
        <v>112</v>
      </c>
      <c r="E79" t="s">
        <v>652</v>
      </c>
      <c r="F79" t="s">
        <v>652</v>
      </c>
      <c r="G79" t="s">
        <v>652</v>
      </c>
      <c r="H79" t="s">
        <v>652</v>
      </c>
      <c r="I79" t="s">
        <v>652</v>
      </c>
      <c r="J79" s="327" t="s">
        <v>869</v>
      </c>
      <c r="K79" s="46">
        <v>1</v>
      </c>
    </row>
    <row r="80" spans="1:16" ht="60.75">
      <c r="A80" s="316">
        <v>75</v>
      </c>
      <c r="B80" s="51" t="s">
        <v>10</v>
      </c>
      <c r="C80" s="332" t="s">
        <v>201</v>
      </c>
      <c r="D80" s="51" t="s">
        <v>112</v>
      </c>
      <c r="E80" t="s">
        <v>652</v>
      </c>
      <c r="F80" t="s">
        <v>652</v>
      </c>
      <c r="G80" t="s">
        <v>652</v>
      </c>
      <c r="H80" t="s">
        <v>652</v>
      </c>
      <c r="I80" t="s">
        <v>652</v>
      </c>
      <c r="J80" s="327" t="s">
        <v>869</v>
      </c>
      <c r="K80" s="46">
        <v>1</v>
      </c>
    </row>
    <row r="81" spans="1:15" ht="60.75">
      <c r="A81" s="316">
        <v>85</v>
      </c>
      <c r="B81" s="51" t="s">
        <v>488</v>
      </c>
      <c r="C81" s="332" t="s">
        <v>207</v>
      </c>
      <c r="D81" s="51" t="s">
        <v>112</v>
      </c>
      <c r="E81" t="s">
        <v>652</v>
      </c>
      <c r="F81" t="s">
        <v>652</v>
      </c>
      <c r="G81" t="s">
        <v>652</v>
      </c>
      <c r="H81" t="s">
        <v>652</v>
      </c>
      <c r="I81" t="s">
        <v>652</v>
      </c>
      <c r="J81" s="327" t="s">
        <v>869</v>
      </c>
      <c r="K81" s="46">
        <v>1</v>
      </c>
    </row>
    <row r="84" spans="1:15">
      <c r="A84" s="562" t="s">
        <v>864</v>
      </c>
      <c r="B84" s="562"/>
      <c r="C84" s="562"/>
      <c r="D84" s="562"/>
      <c r="E84" s="562"/>
      <c r="F84" s="562"/>
      <c r="G84" s="562"/>
      <c r="H84" s="562"/>
      <c r="I84" s="562"/>
      <c r="J84" s="562"/>
    </row>
    <row r="86" spans="1:15">
      <c r="A86" s="49" t="s">
        <v>870</v>
      </c>
      <c r="B86" s="48"/>
      <c r="C86" s="48"/>
      <c r="D86" s="48"/>
      <c r="E86" s="48"/>
      <c r="F86" s="48"/>
      <c r="G86" s="48"/>
      <c r="H86" s="48"/>
      <c r="I86" s="48"/>
      <c r="J86" s="48"/>
      <c r="K86" s="323"/>
    </row>
    <row r="87" spans="1:15" ht="36.75">
      <c r="A87" s="49" t="s">
        <v>540</v>
      </c>
      <c r="B87" s="331" t="s">
        <v>256</v>
      </c>
      <c r="C87" s="335" t="s">
        <v>558</v>
      </c>
      <c r="D87" s="331" t="s">
        <v>159</v>
      </c>
      <c r="E87" s="331" t="s">
        <v>526</v>
      </c>
      <c r="F87" s="331" t="s">
        <v>527</v>
      </c>
      <c r="G87" s="331" t="s">
        <v>862</v>
      </c>
      <c r="H87" s="331" t="s">
        <v>867</v>
      </c>
      <c r="I87" s="331" t="s">
        <v>868</v>
      </c>
      <c r="J87" s="331" t="s">
        <v>195</v>
      </c>
      <c r="K87" s="323" t="s">
        <v>866</v>
      </c>
    </row>
    <row r="88" spans="1:15" ht="48.75">
      <c r="A88" s="79">
        <v>1188</v>
      </c>
      <c r="B88" s="326" t="s">
        <v>657</v>
      </c>
      <c r="C88" s="326" t="s">
        <v>201</v>
      </c>
      <c r="D88" s="326" t="s">
        <v>112</v>
      </c>
      <c r="E88" s="79" t="s">
        <v>652</v>
      </c>
      <c r="F88" s="79" t="s">
        <v>652</v>
      </c>
      <c r="G88" s="79" t="s">
        <v>652</v>
      </c>
      <c r="H88" s="79" t="s">
        <v>652</v>
      </c>
      <c r="I88" s="79" t="s">
        <v>652</v>
      </c>
      <c r="J88" s="79" t="s">
        <v>869</v>
      </c>
      <c r="K88" s="46">
        <v>1</v>
      </c>
    </row>
    <row r="89" spans="1:15" s="40" customFormat="1" ht="96.75">
      <c r="A89" s="79">
        <v>1188</v>
      </c>
      <c r="B89" s="326" t="s">
        <v>657</v>
      </c>
      <c r="C89" s="326" t="s">
        <v>863</v>
      </c>
      <c r="D89" s="326" t="s">
        <v>112</v>
      </c>
      <c r="E89" s="47" t="s">
        <v>652</v>
      </c>
      <c r="F89" s="47" t="s">
        <v>652</v>
      </c>
      <c r="G89" s="47" t="s">
        <v>652</v>
      </c>
      <c r="H89" s="47" t="s">
        <v>652</v>
      </c>
      <c r="I89" s="47" t="s">
        <v>652</v>
      </c>
      <c r="J89" s="79" t="s">
        <v>869</v>
      </c>
      <c r="K89" s="46">
        <v>1</v>
      </c>
      <c r="L89"/>
      <c r="M89"/>
      <c r="N89"/>
      <c r="O89"/>
    </row>
    <row r="90" spans="1:15" s="40" customFormat="1" ht="60.75">
      <c r="A90" s="80">
        <v>1190</v>
      </c>
      <c r="B90" s="326" t="s">
        <v>660</v>
      </c>
      <c r="C90" s="326" t="s">
        <v>201</v>
      </c>
      <c r="D90" s="326" t="s">
        <v>112</v>
      </c>
      <c r="E90" s="47" t="s">
        <v>652</v>
      </c>
      <c r="F90" s="47" t="s">
        <v>652</v>
      </c>
      <c r="G90" s="47" t="s">
        <v>652</v>
      </c>
      <c r="H90" s="47" t="s">
        <v>652</v>
      </c>
      <c r="I90" s="47" t="s">
        <v>652</v>
      </c>
      <c r="J90" s="79" t="s">
        <v>869</v>
      </c>
      <c r="K90" s="46">
        <v>1</v>
      </c>
      <c r="L90"/>
      <c r="M90"/>
      <c r="N90"/>
      <c r="O90"/>
    </row>
    <row r="91" spans="1:15" s="40" customFormat="1" ht="96.75">
      <c r="A91" s="80">
        <v>1190</v>
      </c>
      <c r="B91" s="326" t="s">
        <v>660</v>
      </c>
      <c r="C91" s="326" t="s">
        <v>863</v>
      </c>
      <c r="D91" s="326" t="s">
        <v>112</v>
      </c>
      <c r="E91" s="47" t="s">
        <v>652</v>
      </c>
      <c r="F91" s="47" t="s">
        <v>652</v>
      </c>
      <c r="G91" s="47" t="s">
        <v>652</v>
      </c>
      <c r="H91" s="47" t="s">
        <v>652</v>
      </c>
      <c r="I91" s="47" t="s">
        <v>652</v>
      </c>
      <c r="J91" s="79" t="s">
        <v>869</v>
      </c>
      <c r="K91" s="46">
        <v>1</v>
      </c>
      <c r="L91"/>
      <c r="M91"/>
      <c r="N91"/>
      <c r="O91"/>
    </row>
    <row r="92" spans="1:15" s="40" customFormat="1" ht="60.75">
      <c r="A92" s="80">
        <v>1191</v>
      </c>
      <c r="B92" s="326" t="s">
        <v>658</v>
      </c>
      <c r="C92" s="326" t="s">
        <v>201</v>
      </c>
      <c r="D92" s="326" t="s">
        <v>593</v>
      </c>
      <c r="E92" s="47" t="s">
        <v>652</v>
      </c>
      <c r="F92" s="47" t="s">
        <v>652</v>
      </c>
      <c r="G92" s="47" t="s">
        <v>652</v>
      </c>
      <c r="H92" s="47" t="s">
        <v>652</v>
      </c>
      <c r="I92" s="47" t="s">
        <v>652</v>
      </c>
      <c r="J92" s="79" t="s">
        <v>869</v>
      </c>
      <c r="K92" s="46">
        <v>1</v>
      </c>
      <c r="L92"/>
      <c r="M92"/>
      <c r="N92"/>
      <c r="O92"/>
    </row>
    <row r="93" spans="1:15" s="40" customFormat="1" ht="96.75">
      <c r="A93" s="80">
        <v>1191</v>
      </c>
      <c r="B93" s="326" t="s">
        <v>658</v>
      </c>
      <c r="C93" s="326" t="s">
        <v>863</v>
      </c>
      <c r="D93" s="326" t="s">
        <v>593</v>
      </c>
      <c r="E93" s="47" t="s">
        <v>652</v>
      </c>
      <c r="F93" s="47" t="s">
        <v>652</v>
      </c>
      <c r="G93" s="47" t="s">
        <v>652</v>
      </c>
      <c r="H93" s="47" t="s">
        <v>652</v>
      </c>
      <c r="I93" s="47" t="s">
        <v>652</v>
      </c>
      <c r="J93" s="79" t="s">
        <v>869</v>
      </c>
      <c r="K93" s="46">
        <v>1</v>
      </c>
      <c r="L93"/>
      <c r="M93"/>
      <c r="N93"/>
      <c r="O93"/>
    </row>
    <row r="94" spans="1:15" s="40" customFormat="1" ht="60.75">
      <c r="A94" s="80">
        <v>1192</v>
      </c>
      <c r="B94" s="326" t="s">
        <v>659</v>
      </c>
      <c r="C94" s="326" t="s">
        <v>201</v>
      </c>
      <c r="D94" s="326" t="s">
        <v>114</v>
      </c>
      <c r="E94" s="47" t="s">
        <v>652</v>
      </c>
      <c r="F94" s="47" t="s">
        <v>652</v>
      </c>
      <c r="G94" s="47" t="s">
        <v>652</v>
      </c>
      <c r="H94" s="47" t="s">
        <v>652</v>
      </c>
      <c r="I94" s="47" t="s">
        <v>652</v>
      </c>
      <c r="J94" s="79" t="s">
        <v>869</v>
      </c>
      <c r="K94" s="46">
        <v>1</v>
      </c>
      <c r="L94"/>
      <c r="M94"/>
      <c r="N94"/>
      <c r="O94"/>
    </row>
    <row r="95" spans="1:15" s="40" customFormat="1" ht="96.75">
      <c r="A95" s="80">
        <v>1192</v>
      </c>
      <c r="B95" s="326" t="s">
        <v>659</v>
      </c>
      <c r="C95" s="326" t="s">
        <v>863</v>
      </c>
      <c r="D95" s="326" t="s">
        <v>114</v>
      </c>
      <c r="E95" s="47" t="s">
        <v>652</v>
      </c>
      <c r="F95" s="47" t="s">
        <v>652</v>
      </c>
      <c r="G95" s="47" t="s">
        <v>652</v>
      </c>
      <c r="H95" s="47" t="s">
        <v>652</v>
      </c>
      <c r="I95" s="47" t="s">
        <v>652</v>
      </c>
      <c r="J95" s="79" t="s">
        <v>869</v>
      </c>
      <c r="K95" s="46">
        <v>1</v>
      </c>
      <c r="L95"/>
      <c r="M95"/>
      <c r="N95"/>
      <c r="O95"/>
    </row>
    <row r="96" spans="1:15" s="40" customFormat="1" ht="48.75">
      <c r="A96" s="80">
        <v>1193</v>
      </c>
      <c r="B96" s="326" t="s">
        <v>102</v>
      </c>
      <c r="C96" s="326" t="s">
        <v>201</v>
      </c>
      <c r="D96" s="326" t="s">
        <v>442</v>
      </c>
      <c r="E96" s="47" t="s">
        <v>652</v>
      </c>
      <c r="F96" s="47" t="s">
        <v>652</v>
      </c>
      <c r="G96" s="47" t="s">
        <v>652</v>
      </c>
      <c r="H96" s="47" t="s">
        <v>652</v>
      </c>
      <c r="I96" s="47" t="s">
        <v>652</v>
      </c>
      <c r="J96" s="79" t="s">
        <v>869</v>
      </c>
      <c r="K96" s="46">
        <v>1</v>
      </c>
      <c r="L96"/>
      <c r="M96"/>
      <c r="N96"/>
      <c r="O96"/>
    </row>
    <row r="97" spans="1:15" s="40" customFormat="1" ht="96.75">
      <c r="A97" s="80">
        <v>1193</v>
      </c>
      <c r="B97" s="326" t="s">
        <v>102</v>
      </c>
      <c r="C97" s="326" t="s">
        <v>863</v>
      </c>
      <c r="D97" s="326" t="s">
        <v>442</v>
      </c>
      <c r="E97" s="47" t="s">
        <v>652</v>
      </c>
      <c r="F97" s="47" t="s">
        <v>652</v>
      </c>
      <c r="G97" s="47" t="s">
        <v>652</v>
      </c>
      <c r="H97" s="47" t="s">
        <v>652</v>
      </c>
      <c r="I97" s="47" t="s">
        <v>652</v>
      </c>
      <c r="J97" s="79" t="s">
        <v>869</v>
      </c>
      <c r="K97" s="46">
        <v>1</v>
      </c>
      <c r="L97"/>
      <c r="M97"/>
      <c r="N97"/>
      <c r="O97"/>
    </row>
    <row r="98" spans="1:15" s="40" customFormat="1" ht="48.75">
      <c r="A98" s="80">
        <v>1194</v>
      </c>
      <c r="B98" s="326" t="s">
        <v>103</v>
      </c>
      <c r="C98" s="326" t="s">
        <v>201</v>
      </c>
      <c r="D98" s="326" t="s">
        <v>191</v>
      </c>
      <c r="E98" s="47" t="s">
        <v>652</v>
      </c>
      <c r="F98" s="47" t="s">
        <v>652</v>
      </c>
      <c r="G98" s="47" t="s">
        <v>652</v>
      </c>
      <c r="H98" s="47" t="s">
        <v>652</v>
      </c>
      <c r="I98" s="47" t="s">
        <v>652</v>
      </c>
      <c r="J98" s="79" t="s">
        <v>869</v>
      </c>
      <c r="K98" s="46">
        <v>1</v>
      </c>
      <c r="L98"/>
      <c r="M98"/>
      <c r="N98"/>
      <c r="O98"/>
    </row>
    <row r="99" spans="1:15" s="40" customFormat="1" ht="60.75">
      <c r="A99" s="80">
        <v>1195</v>
      </c>
      <c r="B99" s="326" t="s">
        <v>104</v>
      </c>
      <c r="C99" s="326" t="s">
        <v>201</v>
      </c>
      <c r="D99" s="326" t="s">
        <v>443</v>
      </c>
      <c r="E99" s="47" t="s">
        <v>652</v>
      </c>
      <c r="F99" s="47" t="s">
        <v>652</v>
      </c>
      <c r="G99" s="47" t="s">
        <v>652</v>
      </c>
      <c r="H99" s="47" t="s">
        <v>652</v>
      </c>
      <c r="I99" s="47" t="s">
        <v>652</v>
      </c>
      <c r="J99" s="79" t="s">
        <v>869</v>
      </c>
      <c r="K99" s="46">
        <v>1</v>
      </c>
      <c r="L99"/>
      <c r="M99"/>
      <c r="N99"/>
      <c r="O99"/>
    </row>
    <row r="100" spans="1:15" s="40" customFormat="1" ht="36.75">
      <c r="A100" s="80">
        <v>1196</v>
      </c>
      <c r="B100" s="326" t="s">
        <v>105</v>
      </c>
      <c r="C100" s="326" t="s">
        <v>201</v>
      </c>
      <c r="D100" s="326" t="s">
        <v>112</v>
      </c>
      <c r="E100" s="47" t="s">
        <v>652</v>
      </c>
      <c r="F100" s="47" t="s">
        <v>652</v>
      </c>
      <c r="G100" s="47" t="s">
        <v>652</v>
      </c>
      <c r="H100" s="47" t="s">
        <v>652</v>
      </c>
      <c r="I100" s="47" t="s">
        <v>652</v>
      </c>
      <c r="J100" s="79" t="s">
        <v>869</v>
      </c>
      <c r="K100" s="46">
        <v>1</v>
      </c>
      <c r="L100"/>
      <c r="M100"/>
      <c r="N100"/>
      <c r="O100"/>
    </row>
    <row r="101" spans="1:15" s="40" customFormat="1" ht="96.75">
      <c r="A101" s="80">
        <v>1196</v>
      </c>
      <c r="B101" s="326" t="s">
        <v>105</v>
      </c>
      <c r="C101" s="326" t="s">
        <v>863</v>
      </c>
      <c r="D101" s="326" t="s">
        <v>112</v>
      </c>
      <c r="E101" s="47" t="s">
        <v>652</v>
      </c>
      <c r="F101" s="47" t="s">
        <v>652</v>
      </c>
      <c r="G101" s="47" t="s">
        <v>652</v>
      </c>
      <c r="H101" s="47" t="s">
        <v>652</v>
      </c>
      <c r="I101" s="47" t="s">
        <v>652</v>
      </c>
      <c r="J101" s="79" t="s">
        <v>869</v>
      </c>
      <c r="K101" s="46">
        <v>1</v>
      </c>
      <c r="L101"/>
      <c r="M101"/>
      <c r="N101"/>
      <c r="O101"/>
    </row>
    <row r="102" spans="1:15" s="40" customFormat="1" ht="24.75">
      <c r="A102" s="80">
        <v>1197</v>
      </c>
      <c r="B102" s="326" t="s">
        <v>111</v>
      </c>
      <c r="C102" s="326" t="s">
        <v>201</v>
      </c>
      <c r="D102" s="326" t="s">
        <v>112</v>
      </c>
      <c r="E102" s="47" t="s">
        <v>652</v>
      </c>
      <c r="F102" s="47" t="s">
        <v>652</v>
      </c>
      <c r="G102" s="47" t="s">
        <v>652</v>
      </c>
      <c r="H102" s="47" t="s">
        <v>652</v>
      </c>
      <c r="I102" s="47" t="s">
        <v>652</v>
      </c>
      <c r="J102" s="79" t="s">
        <v>869</v>
      </c>
      <c r="K102" s="46">
        <v>1</v>
      </c>
      <c r="L102"/>
      <c r="M102"/>
      <c r="N102"/>
      <c r="O102"/>
    </row>
    <row r="103" spans="1:15" s="40" customFormat="1" ht="96.75">
      <c r="A103" s="80">
        <v>1197</v>
      </c>
      <c r="B103" s="326" t="s">
        <v>111</v>
      </c>
      <c r="C103" s="326" t="s">
        <v>863</v>
      </c>
      <c r="D103" s="326" t="s">
        <v>112</v>
      </c>
      <c r="E103" s="47" t="s">
        <v>652</v>
      </c>
      <c r="F103" s="47" t="s">
        <v>652</v>
      </c>
      <c r="G103" s="47" t="s">
        <v>652</v>
      </c>
      <c r="H103" s="47" t="s">
        <v>652</v>
      </c>
      <c r="I103" s="47" t="s">
        <v>652</v>
      </c>
      <c r="J103" s="79" t="s">
        <v>869</v>
      </c>
      <c r="K103" s="46">
        <v>1</v>
      </c>
      <c r="L103"/>
      <c r="M103"/>
      <c r="N103"/>
      <c r="O103"/>
    </row>
    <row r="104" spans="1:15" s="40" customFormat="1" ht="24.75">
      <c r="A104" s="80">
        <v>1198</v>
      </c>
      <c r="B104" s="326" t="s">
        <v>106</v>
      </c>
      <c r="C104" s="326" t="s">
        <v>201</v>
      </c>
      <c r="D104" s="326" t="s">
        <v>112</v>
      </c>
      <c r="E104" s="47" t="s">
        <v>652</v>
      </c>
      <c r="F104" s="47" t="s">
        <v>652</v>
      </c>
      <c r="G104" s="47" t="s">
        <v>652</v>
      </c>
      <c r="H104" s="47" t="s">
        <v>652</v>
      </c>
      <c r="I104" s="47" t="s">
        <v>652</v>
      </c>
      <c r="J104" s="79" t="s">
        <v>869</v>
      </c>
      <c r="K104" s="46">
        <v>1</v>
      </c>
      <c r="L104"/>
      <c r="M104"/>
      <c r="N104"/>
      <c r="O104"/>
    </row>
    <row r="105" spans="1:15" s="40" customFormat="1" ht="36.75">
      <c r="A105" s="80">
        <v>1199</v>
      </c>
      <c r="B105" s="326" t="s">
        <v>107</v>
      </c>
      <c r="C105" s="326" t="s">
        <v>503</v>
      </c>
      <c r="D105" s="326" t="s">
        <v>112</v>
      </c>
      <c r="E105" s="47" t="s">
        <v>652</v>
      </c>
      <c r="F105" s="47" t="s">
        <v>652</v>
      </c>
      <c r="G105" s="47" t="s">
        <v>652</v>
      </c>
      <c r="H105" s="47" t="s">
        <v>652</v>
      </c>
      <c r="I105" s="47" t="s">
        <v>652</v>
      </c>
      <c r="J105" s="79" t="s">
        <v>869</v>
      </c>
      <c r="K105" s="46">
        <v>1</v>
      </c>
      <c r="L105"/>
      <c r="M105"/>
      <c r="N105"/>
      <c r="O105"/>
    </row>
    <row r="106" spans="1:15" s="40" customFormat="1" ht="48.75">
      <c r="A106" s="80">
        <v>1201</v>
      </c>
      <c r="B106" s="326" t="s">
        <v>548</v>
      </c>
      <c r="C106" s="326" t="s">
        <v>201</v>
      </c>
      <c r="D106" s="326" t="s">
        <v>114</v>
      </c>
      <c r="E106" s="47" t="s">
        <v>652</v>
      </c>
      <c r="F106" s="47" t="s">
        <v>652</v>
      </c>
      <c r="G106" s="47" t="s">
        <v>652</v>
      </c>
      <c r="H106" s="47" t="s">
        <v>652</v>
      </c>
      <c r="I106" s="47" t="s">
        <v>652</v>
      </c>
      <c r="J106" s="79" t="s">
        <v>869</v>
      </c>
      <c r="K106" s="46">
        <v>1</v>
      </c>
      <c r="L106"/>
      <c r="M106"/>
      <c r="N106"/>
      <c r="O106"/>
    </row>
    <row r="107" spans="1:15" s="40" customFormat="1" ht="96.75">
      <c r="A107" s="80">
        <v>1201</v>
      </c>
      <c r="B107" s="326" t="s">
        <v>548</v>
      </c>
      <c r="C107" s="326" t="s">
        <v>863</v>
      </c>
      <c r="D107" s="326" t="s">
        <v>114</v>
      </c>
      <c r="E107" s="50" t="s">
        <v>652</v>
      </c>
      <c r="F107" s="50" t="s">
        <v>652</v>
      </c>
      <c r="G107" s="50" t="s">
        <v>652</v>
      </c>
      <c r="H107" s="50" t="s">
        <v>652</v>
      </c>
      <c r="I107" s="50" t="s">
        <v>652</v>
      </c>
      <c r="J107" s="79" t="s">
        <v>869</v>
      </c>
      <c r="K107" s="46">
        <v>1</v>
      </c>
      <c r="L107"/>
      <c r="M107"/>
      <c r="N107"/>
      <c r="O107"/>
    </row>
    <row r="108" spans="1:15" s="40" customFormat="1">
      <c r="A108"/>
      <c r="B108"/>
      <c r="C108"/>
      <c r="D108"/>
      <c r="E108"/>
      <c r="F108"/>
      <c r="G108"/>
      <c r="H108"/>
      <c r="I108"/>
      <c r="J108"/>
      <c r="K108"/>
    </row>
    <row r="109" spans="1:15">
      <c r="A109" s="76"/>
      <c r="B109" s="76"/>
      <c r="C109" s="77"/>
      <c r="D109" s="74"/>
      <c r="E109" s="74"/>
      <c r="F109" s="74"/>
      <c r="G109" s="74"/>
      <c r="H109" s="74"/>
    </row>
    <row r="110" spans="1:15">
      <c r="A110" s="562" t="s">
        <v>872</v>
      </c>
      <c r="B110" s="562"/>
      <c r="C110" s="562"/>
      <c r="D110" s="562"/>
      <c r="E110" s="562"/>
      <c r="F110" s="562"/>
      <c r="G110" s="562"/>
      <c r="H110" s="562"/>
      <c r="I110" s="562"/>
      <c r="J110" s="562"/>
    </row>
    <row r="111" spans="1:15">
      <c r="A111" s="315"/>
      <c r="B111" s="315"/>
      <c r="C111" s="315"/>
      <c r="D111" s="315"/>
      <c r="E111" s="315"/>
      <c r="F111" s="315"/>
      <c r="G111" s="315"/>
      <c r="H111" s="315"/>
      <c r="I111" s="315"/>
      <c r="J111" s="315"/>
    </row>
    <row r="113" spans="1:11">
      <c r="A113" s="49" t="s">
        <v>870</v>
      </c>
      <c r="B113" s="48"/>
      <c r="C113" s="48"/>
      <c r="D113" s="48"/>
      <c r="E113" s="48"/>
      <c r="F113" s="48"/>
      <c r="G113" s="48"/>
      <c r="H113" s="48"/>
      <c r="I113" s="48"/>
      <c r="J113" s="48"/>
      <c r="K113" s="323"/>
    </row>
    <row r="114" spans="1:11" ht="36.75">
      <c r="A114" s="49" t="s">
        <v>540</v>
      </c>
      <c r="B114" s="331" t="s">
        <v>256</v>
      </c>
      <c r="C114" s="335" t="s">
        <v>558</v>
      </c>
      <c r="D114" s="331" t="s">
        <v>159</v>
      </c>
      <c r="E114" s="331" t="s">
        <v>526</v>
      </c>
      <c r="F114" s="331" t="s">
        <v>527</v>
      </c>
      <c r="G114" s="331" t="s">
        <v>862</v>
      </c>
      <c r="H114" s="331" t="s">
        <v>867</v>
      </c>
      <c r="I114" s="331" t="s">
        <v>868</v>
      </c>
      <c r="J114" s="331" t="s">
        <v>195</v>
      </c>
      <c r="K114" s="323" t="s">
        <v>866</v>
      </c>
    </row>
    <row r="115" spans="1:11" ht="24.75">
      <c r="A115" s="47">
        <v>1207</v>
      </c>
      <c r="B115" s="51" t="s">
        <v>567</v>
      </c>
      <c r="C115" s="51" t="s">
        <v>201</v>
      </c>
      <c r="D115" s="51" t="s">
        <v>0</v>
      </c>
      <c r="E115" s="47" t="s">
        <v>652</v>
      </c>
      <c r="F115" s="47" t="s">
        <v>652</v>
      </c>
      <c r="G115" s="47" t="s">
        <v>652</v>
      </c>
      <c r="H115" s="47" t="s">
        <v>652</v>
      </c>
      <c r="I115" s="47" t="s">
        <v>652</v>
      </c>
      <c r="J115" s="47" t="s">
        <v>869</v>
      </c>
      <c r="K115" s="91">
        <v>1</v>
      </c>
    </row>
    <row r="116" spans="1:11" ht="96.75">
      <c r="A116" s="93">
        <v>1207</v>
      </c>
      <c r="B116" s="51" t="s">
        <v>567</v>
      </c>
      <c r="C116" s="51" t="s">
        <v>863</v>
      </c>
      <c r="D116" s="51" t="s">
        <v>0</v>
      </c>
      <c r="E116" s="47" t="s">
        <v>652</v>
      </c>
      <c r="F116" s="47" t="s">
        <v>652</v>
      </c>
      <c r="G116" s="47" t="s">
        <v>652</v>
      </c>
      <c r="H116" s="47" t="s">
        <v>652</v>
      </c>
      <c r="I116" s="47" t="s">
        <v>652</v>
      </c>
      <c r="J116" s="47" t="s">
        <v>869</v>
      </c>
      <c r="K116" s="91">
        <v>1</v>
      </c>
    </row>
    <row r="117" spans="1:11" ht="36.75">
      <c r="A117" s="47">
        <v>1208</v>
      </c>
      <c r="B117" s="51" t="s">
        <v>257</v>
      </c>
      <c r="C117" s="51" t="s">
        <v>201</v>
      </c>
      <c r="D117" s="51" t="s">
        <v>112</v>
      </c>
      <c r="E117" s="47" t="s">
        <v>652</v>
      </c>
      <c r="F117" s="47" t="s">
        <v>652</v>
      </c>
      <c r="G117" s="47" t="s">
        <v>652</v>
      </c>
      <c r="H117" s="47" t="s">
        <v>652</v>
      </c>
      <c r="I117" s="47" t="s">
        <v>652</v>
      </c>
      <c r="J117" s="47" t="s">
        <v>869</v>
      </c>
      <c r="K117" s="91">
        <v>1</v>
      </c>
    </row>
    <row r="118" spans="1:11" ht="96.75">
      <c r="A118" s="93">
        <v>1208</v>
      </c>
      <c r="B118" s="51" t="s">
        <v>138</v>
      </c>
      <c r="C118" s="51" t="s">
        <v>863</v>
      </c>
      <c r="D118" s="51" t="s">
        <v>112</v>
      </c>
      <c r="E118" s="47" t="s">
        <v>652</v>
      </c>
      <c r="F118" s="47" t="s">
        <v>652</v>
      </c>
      <c r="G118" s="47" t="s">
        <v>652</v>
      </c>
      <c r="H118" s="47" t="s">
        <v>652</v>
      </c>
      <c r="I118" s="47" t="s">
        <v>652</v>
      </c>
      <c r="J118" s="47" t="s">
        <v>869</v>
      </c>
      <c r="K118" s="91">
        <v>1</v>
      </c>
    </row>
    <row r="119" spans="1:11" ht="36.75">
      <c r="A119" s="47" t="s">
        <v>477</v>
      </c>
      <c r="B119" s="51" t="s">
        <v>138</v>
      </c>
      <c r="C119" s="51" t="s">
        <v>166</v>
      </c>
      <c r="D119" s="51" t="s">
        <v>112</v>
      </c>
      <c r="E119" s="47" t="s">
        <v>652</v>
      </c>
      <c r="F119" s="47" t="s">
        <v>652</v>
      </c>
      <c r="G119" s="47" t="s">
        <v>652</v>
      </c>
      <c r="H119" s="47" t="s">
        <v>652</v>
      </c>
      <c r="I119" s="47" t="s">
        <v>652</v>
      </c>
      <c r="J119" s="47" t="s">
        <v>869</v>
      </c>
      <c r="K119" s="91">
        <v>1</v>
      </c>
    </row>
    <row r="120" spans="1:11" ht="72.75">
      <c r="A120" s="47">
        <v>1209</v>
      </c>
      <c r="B120" s="51" t="s">
        <v>11</v>
      </c>
      <c r="C120" s="51" t="s">
        <v>201</v>
      </c>
      <c r="D120" s="51" t="s">
        <v>112</v>
      </c>
      <c r="E120" s="47" t="s">
        <v>652</v>
      </c>
      <c r="F120" s="47" t="s">
        <v>652</v>
      </c>
      <c r="G120" s="47" t="s">
        <v>652</v>
      </c>
      <c r="H120" s="47" t="s">
        <v>652</v>
      </c>
      <c r="I120" s="47" t="s">
        <v>652</v>
      </c>
      <c r="J120" s="47" t="s">
        <v>869</v>
      </c>
      <c r="K120" s="91">
        <v>1</v>
      </c>
    </row>
    <row r="121" spans="1:11" ht="72.75">
      <c r="A121" s="47">
        <v>1210</v>
      </c>
      <c r="B121" s="51" t="s">
        <v>12</v>
      </c>
      <c r="C121" s="51" t="s">
        <v>201</v>
      </c>
      <c r="D121" s="51" t="s">
        <v>112</v>
      </c>
      <c r="E121" s="47" t="s">
        <v>652</v>
      </c>
      <c r="F121" s="47" t="s">
        <v>652</v>
      </c>
      <c r="G121" s="47" t="s">
        <v>652</v>
      </c>
      <c r="H121" s="47" t="s">
        <v>652</v>
      </c>
      <c r="I121" s="47" t="s">
        <v>652</v>
      </c>
      <c r="J121" s="47" t="s">
        <v>869</v>
      </c>
      <c r="K121" s="91">
        <v>1</v>
      </c>
    </row>
    <row r="122" spans="1:11" ht="36.75">
      <c r="A122" s="47" t="s">
        <v>478</v>
      </c>
      <c r="B122" s="51" t="s">
        <v>138</v>
      </c>
      <c r="C122" s="51" t="s">
        <v>167</v>
      </c>
      <c r="D122" s="51" t="s">
        <v>112</v>
      </c>
      <c r="E122" s="47" t="s">
        <v>652</v>
      </c>
      <c r="F122" s="47" t="s">
        <v>652</v>
      </c>
      <c r="G122" s="47" t="s">
        <v>652</v>
      </c>
      <c r="H122" s="47" t="s">
        <v>652</v>
      </c>
      <c r="I122" s="47" t="s">
        <v>652</v>
      </c>
      <c r="J122" s="47" t="s">
        <v>869</v>
      </c>
      <c r="K122" s="91">
        <v>1</v>
      </c>
    </row>
    <row r="123" spans="1:11" ht="36.75">
      <c r="A123" s="47" t="s">
        <v>479</v>
      </c>
      <c r="B123" s="51" t="s">
        <v>138</v>
      </c>
      <c r="C123" s="51" t="s">
        <v>502</v>
      </c>
      <c r="D123" s="51" t="s">
        <v>112</v>
      </c>
      <c r="E123" s="47" t="s">
        <v>652</v>
      </c>
      <c r="F123" s="47" t="s">
        <v>652</v>
      </c>
      <c r="G123" s="47" t="s">
        <v>652</v>
      </c>
      <c r="H123" s="47" t="s">
        <v>652</v>
      </c>
      <c r="I123" s="47" t="s">
        <v>652</v>
      </c>
      <c r="J123" s="47" t="s">
        <v>869</v>
      </c>
      <c r="K123" s="91">
        <v>1</v>
      </c>
    </row>
    <row r="124" spans="1:11" ht="36.75">
      <c r="A124" s="47" t="s">
        <v>480</v>
      </c>
      <c r="B124" s="51" t="s">
        <v>138</v>
      </c>
      <c r="C124" s="51" t="s">
        <v>110</v>
      </c>
      <c r="D124" s="51" t="s">
        <v>112</v>
      </c>
      <c r="E124" s="47" t="s">
        <v>652</v>
      </c>
      <c r="F124" s="47" t="s">
        <v>652</v>
      </c>
      <c r="G124" s="47" t="s">
        <v>652</v>
      </c>
      <c r="H124" s="47" t="s">
        <v>652</v>
      </c>
      <c r="I124" s="47" t="s">
        <v>652</v>
      </c>
      <c r="J124" s="47" t="s">
        <v>869</v>
      </c>
      <c r="K124" s="91">
        <v>1</v>
      </c>
    </row>
    <row r="125" spans="1:11" ht="60.75">
      <c r="A125" s="47" t="s">
        <v>475</v>
      </c>
      <c r="B125" s="51" t="s">
        <v>568</v>
      </c>
      <c r="C125" s="51" t="s">
        <v>109</v>
      </c>
      <c r="D125" s="51" t="s">
        <v>0</v>
      </c>
      <c r="E125" s="47" t="s">
        <v>652</v>
      </c>
      <c r="F125" s="47" t="s">
        <v>652</v>
      </c>
      <c r="G125" s="47" t="s">
        <v>652</v>
      </c>
      <c r="H125" s="47" t="s">
        <v>652</v>
      </c>
      <c r="I125" s="47" t="s">
        <v>652</v>
      </c>
      <c r="J125" s="47" t="s">
        <v>869</v>
      </c>
      <c r="K125" s="91">
        <v>1</v>
      </c>
    </row>
    <row r="126" spans="1:11" ht="48.75">
      <c r="A126" s="47" t="s">
        <v>481</v>
      </c>
      <c r="B126" s="51" t="s">
        <v>664</v>
      </c>
      <c r="C126" s="51" t="s">
        <v>109</v>
      </c>
      <c r="D126" s="51" t="s">
        <v>112</v>
      </c>
      <c r="E126" s="47" t="s">
        <v>652</v>
      </c>
      <c r="F126" s="47" t="s">
        <v>652</v>
      </c>
      <c r="G126" s="47" t="s">
        <v>652</v>
      </c>
      <c r="H126" s="47" t="s">
        <v>652</v>
      </c>
      <c r="I126" s="47" t="s">
        <v>652</v>
      </c>
      <c r="J126" s="47" t="s">
        <v>869</v>
      </c>
      <c r="K126" s="91">
        <v>1</v>
      </c>
    </row>
    <row r="127" spans="1:11" ht="24.75">
      <c r="A127" s="47" t="s">
        <v>476</v>
      </c>
      <c r="B127" s="51" t="s">
        <v>567</v>
      </c>
      <c r="C127" s="51" t="s">
        <v>514</v>
      </c>
      <c r="D127" s="51" t="s">
        <v>0</v>
      </c>
      <c r="E127" s="47" t="s">
        <v>652</v>
      </c>
      <c r="F127" s="47" t="s">
        <v>652</v>
      </c>
      <c r="G127" s="47" t="s">
        <v>652</v>
      </c>
      <c r="H127" s="47" t="s">
        <v>652</v>
      </c>
      <c r="I127" s="47" t="s">
        <v>652</v>
      </c>
      <c r="J127" s="47" t="s">
        <v>869</v>
      </c>
      <c r="K127" s="91">
        <v>1</v>
      </c>
    </row>
    <row r="128" spans="1:11" ht="36.75">
      <c r="A128" s="50" t="s">
        <v>482</v>
      </c>
      <c r="B128" s="51" t="s">
        <v>138</v>
      </c>
      <c r="C128" s="51" t="s">
        <v>514</v>
      </c>
      <c r="D128" s="51" t="s">
        <v>112</v>
      </c>
      <c r="E128" s="50" t="s">
        <v>652</v>
      </c>
      <c r="F128" s="50" t="s">
        <v>652</v>
      </c>
      <c r="G128" s="50" t="s">
        <v>652</v>
      </c>
      <c r="H128" s="50" t="s">
        <v>652</v>
      </c>
      <c r="I128" s="50" t="s">
        <v>652</v>
      </c>
      <c r="J128" s="50" t="s">
        <v>869</v>
      </c>
      <c r="K128" s="91">
        <v>1</v>
      </c>
    </row>
    <row r="131" spans="1:991">
      <c r="A131" s="562" t="s">
        <v>873</v>
      </c>
      <c r="B131" s="562"/>
      <c r="C131" s="562"/>
      <c r="D131" s="562"/>
      <c r="E131" s="562"/>
      <c r="F131" s="562"/>
      <c r="G131" s="562"/>
      <c r="H131" s="562"/>
      <c r="I131" s="562"/>
      <c r="J131" s="562"/>
    </row>
    <row r="134" spans="1:991">
      <c r="A134" s="49" t="s">
        <v>870</v>
      </c>
      <c r="B134" s="48"/>
      <c r="C134" s="48"/>
      <c r="D134" s="48"/>
      <c r="E134" s="48"/>
      <c r="F134" s="48"/>
      <c r="G134" s="48"/>
      <c r="H134" s="48"/>
      <c r="I134" s="48"/>
      <c r="J134" s="48"/>
      <c r="K134" s="323"/>
    </row>
    <row r="135" spans="1:991" ht="36.75">
      <c r="A135" s="49" t="s">
        <v>540</v>
      </c>
      <c r="B135" s="331" t="s">
        <v>256</v>
      </c>
      <c r="C135" s="335" t="s">
        <v>558</v>
      </c>
      <c r="D135" s="331" t="s">
        <v>159</v>
      </c>
      <c r="E135" s="331" t="s">
        <v>526</v>
      </c>
      <c r="F135" s="331" t="s">
        <v>527</v>
      </c>
      <c r="G135" s="331" t="s">
        <v>862</v>
      </c>
      <c r="H135" s="331" t="s">
        <v>867</v>
      </c>
      <c r="I135" s="331" t="s">
        <v>868</v>
      </c>
      <c r="J135" s="331" t="s">
        <v>195</v>
      </c>
      <c r="K135" s="323" t="s">
        <v>866</v>
      </c>
    </row>
    <row r="136" spans="1:991" ht="60.75">
      <c r="A136" s="47">
        <v>1211</v>
      </c>
      <c r="B136" s="324" t="s">
        <v>13</v>
      </c>
      <c r="C136" s="324" t="s">
        <v>201</v>
      </c>
      <c r="D136" s="51" t="s">
        <v>112</v>
      </c>
      <c r="E136" s="47" t="s">
        <v>652</v>
      </c>
      <c r="F136" s="47" t="s">
        <v>652</v>
      </c>
      <c r="G136" s="47" t="s">
        <v>652</v>
      </c>
      <c r="H136" s="47" t="s">
        <v>652</v>
      </c>
      <c r="I136" s="47" t="s">
        <v>652</v>
      </c>
      <c r="J136" s="47" t="s">
        <v>869</v>
      </c>
      <c r="K136" s="91">
        <v>1</v>
      </c>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c r="BJ136" s="40"/>
      <c r="BK136" s="40"/>
      <c r="BL136" s="40"/>
      <c r="BM136" s="40"/>
      <c r="BN136" s="40"/>
      <c r="BO136" s="40"/>
      <c r="BP136" s="40"/>
      <c r="BQ136" s="40"/>
      <c r="BR136" s="40"/>
      <c r="BS136" s="40"/>
      <c r="BT136" s="40"/>
      <c r="BU136" s="40"/>
      <c r="BV136" s="40"/>
      <c r="BW136" s="40"/>
      <c r="BX136" s="40"/>
      <c r="BY136" s="40"/>
      <c r="BZ136" s="40"/>
      <c r="CA136" s="40"/>
      <c r="CB136" s="40"/>
      <c r="CC136" s="40"/>
      <c r="CD136" s="40"/>
      <c r="CE136" s="40"/>
      <c r="CF136" s="40"/>
      <c r="CG136" s="40"/>
      <c r="CH136" s="40"/>
      <c r="CI136" s="40"/>
      <c r="CJ136" s="40"/>
      <c r="CK136" s="40"/>
      <c r="CL136" s="40"/>
      <c r="CM136" s="40"/>
      <c r="CN136" s="40"/>
      <c r="CO136" s="40"/>
      <c r="CP136" s="40"/>
      <c r="CQ136" s="40"/>
      <c r="CR136" s="40"/>
      <c r="CS136" s="40"/>
      <c r="CT136" s="40"/>
      <c r="CU136" s="40"/>
      <c r="CV136" s="40"/>
      <c r="CW136" s="40"/>
      <c r="CX136" s="40"/>
      <c r="CY136" s="40"/>
      <c r="CZ136" s="40"/>
      <c r="DA136" s="40"/>
      <c r="DB136" s="40"/>
      <c r="DC136" s="40"/>
      <c r="DD136" s="40"/>
      <c r="DE136" s="40"/>
      <c r="DF136" s="40"/>
      <c r="DG136" s="40"/>
      <c r="DH136" s="40"/>
      <c r="DI136" s="40"/>
      <c r="DJ136" s="40"/>
      <c r="DK136" s="40"/>
      <c r="DL136" s="40"/>
      <c r="DM136" s="40"/>
      <c r="DN136" s="40"/>
      <c r="DO136" s="40"/>
      <c r="DP136" s="40"/>
      <c r="DQ136" s="40"/>
      <c r="DR136" s="40"/>
      <c r="DS136" s="40"/>
      <c r="DT136" s="40"/>
      <c r="DU136" s="40"/>
      <c r="DV136" s="40"/>
      <c r="DW136" s="40"/>
      <c r="DX136" s="40"/>
      <c r="DY136" s="40"/>
      <c r="DZ136" s="40"/>
      <c r="EA136" s="40"/>
      <c r="EB136" s="40"/>
      <c r="EC136" s="40"/>
      <c r="ED136" s="40"/>
      <c r="EE136" s="40"/>
      <c r="EF136" s="40"/>
      <c r="EG136" s="40"/>
      <c r="EH136" s="40"/>
      <c r="EI136" s="40"/>
      <c r="EJ136" s="40"/>
      <c r="EK136" s="40"/>
      <c r="EL136" s="40"/>
      <c r="EM136" s="40"/>
      <c r="EN136" s="40"/>
      <c r="EO136" s="40"/>
      <c r="EP136" s="40"/>
      <c r="EQ136" s="40"/>
      <c r="ER136" s="40"/>
      <c r="ES136" s="40"/>
      <c r="ET136" s="40"/>
      <c r="EU136" s="40"/>
      <c r="EV136" s="40"/>
      <c r="EW136" s="40"/>
      <c r="EX136" s="40"/>
      <c r="EY136" s="40"/>
      <c r="EZ136" s="40"/>
      <c r="FA136" s="40"/>
      <c r="FB136" s="40"/>
      <c r="FC136" s="40"/>
      <c r="FD136" s="40"/>
      <c r="FE136" s="40"/>
      <c r="FF136" s="40"/>
      <c r="FG136" s="40"/>
      <c r="FH136" s="40"/>
      <c r="FI136" s="40"/>
      <c r="FJ136" s="40"/>
      <c r="FK136" s="40"/>
      <c r="FL136" s="40"/>
      <c r="FM136" s="40"/>
      <c r="FN136" s="40"/>
      <c r="FO136" s="40"/>
      <c r="FP136" s="40"/>
      <c r="FQ136" s="40"/>
      <c r="FR136" s="40"/>
      <c r="FS136" s="40"/>
      <c r="FT136" s="40"/>
      <c r="FU136" s="40"/>
      <c r="FV136" s="40"/>
      <c r="FW136" s="40"/>
      <c r="FX136" s="40"/>
      <c r="FY136" s="40"/>
      <c r="FZ136" s="40"/>
      <c r="GA136" s="40"/>
      <c r="GB136" s="40"/>
      <c r="GC136" s="40"/>
      <c r="GD136" s="40"/>
      <c r="GE136" s="40"/>
      <c r="GF136" s="40"/>
      <c r="GG136" s="40"/>
      <c r="GH136" s="40"/>
      <c r="GI136" s="40"/>
      <c r="GJ136" s="40"/>
      <c r="GK136" s="40"/>
      <c r="GL136" s="40"/>
      <c r="GM136" s="40"/>
      <c r="GN136" s="40"/>
      <c r="GO136" s="40"/>
      <c r="GP136" s="40"/>
      <c r="GQ136" s="40"/>
      <c r="GR136" s="40"/>
      <c r="GS136" s="40"/>
      <c r="GT136" s="40"/>
      <c r="GU136" s="40"/>
      <c r="GV136" s="40"/>
      <c r="GW136" s="40"/>
      <c r="GX136" s="40"/>
      <c r="GY136" s="40"/>
      <c r="GZ136" s="40"/>
      <c r="HA136" s="40"/>
      <c r="HB136" s="40"/>
      <c r="HC136" s="40"/>
      <c r="HD136" s="40"/>
      <c r="HE136" s="40"/>
      <c r="HF136" s="40"/>
      <c r="HG136" s="40"/>
      <c r="HH136" s="40"/>
      <c r="HI136" s="40"/>
      <c r="HJ136" s="40"/>
      <c r="HK136" s="40"/>
      <c r="HL136" s="40"/>
      <c r="HM136" s="40"/>
      <c r="HN136" s="40"/>
      <c r="HO136" s="40"/>
      <c r="HP136" s="40"/>
      <c r="HQ136" s="40"/>
      <c r="HR136" s="40"/>
      <c r="HS136" s="40"/>
      <c r="HT136" s="40"/>
      <c r="HU136" s="40"/>
      <c r="HV136" s="40"/>
      <c r="HW136" s="40"/>
      <c r="HX136" s="40"/>
      <c r="HY136" s="40"/>
      <c r="HZ136" s="40"/>
      <c r="IA136" s="40"/>
      <c r="IB136" s="40"/>
      <c r="IC136" s="40"/>
      <c r="ID136" s="40"/>
      <c r="IE136" s="40"/>
      <c r="IF136" s="40"/>
      <c r="IG136" s="40"/>
      <c r="IH136" s="40"/>
      <c r="II136" s="40"/>
      <c r="IJ136" s="40"/>
      <c r="IK136" s="40"/>
      <c r="IL136" s="40"/>
      <c r="IM136" s="40"/>
      <c r="IN136" s="40"/>
      <c r="IO136" s="40"/>
      <c r="IP136" s="40"/>
      <c r="IQ136" s="40"/>
      <c r="IR136" s="40"/>
      <c r="IS136" s="40"/>
      <c r="IT136" s="40"/>
      <c r="IU136" s="40"/>
      <c r="IV136" s="40"/>
      <c r="IW136" s="40"/>
      <c r="IX136" s="40"/>
      <c r="IY136" s="40"/>
      <c r="IZ136" s="40"/>
      <c r="JA136" s="40"/>
      <c r="JB136" s="40"/>
      <c r="JC136" s="40"/>
      <c r="JD136" s="40"/>
      <c r="JE136" s="40"/>
      <c r="JF136" s="40"/>
      <c r="JG136" s="40"/>
      <c r="JH136" s="40"/>
      <c r="JI136" s="40"/>
      <c r="JJ136" s="40"/>
      <c r="JK136" s="40"/>
      <c r="JL136" s="40"/>
      <c r="JM136" s="40"/>
      <c r="JN136" s="40"/>
      <c r="JO136" s="40"/>
      <c r="JP136" s="40"/>
      <c r="JQ136" s="40"/>
      <c r="JR136" s="40"/>
      <c r="JS136" s="40"/>
      <c r="JT136" s="40"/>
      <c r="JU136" s="40"/>
      <c r="JV136" s="40"/>
      <c r="JW136" s="40"/>
      <c r="JX136" s="40"/>
      <c r="JY136" s="40"/>
      <c r="JZ136" s="40"/>
      <c r="KA136" s="40"/>
      <c r="KB136" s="40"/>
      <c r="KC136" s="40"/>
      <c r="KD136" s="40"/>
      <c r="KE136" s="40"/>
      <c r="KF136" s="40"/>
      <c r="KG136" s="40"/>
      <c r="KH136" s="40"/>
      <c r="KI136" s="40"/>
      <c r="KJ136" s="40"/>
      <c r="KK136" s="40"/>
      <c r="KL136" s="40"/>
      <c r="KM136" s="40"/>
      <c r="KN136" s="40"/>
      <c r="KO136" s="40"/>
      <c r="KP136" s="40"/>
      <c r="KQ136" s="40"/>
      <c r="KR136" s="40"/>
      <c r="KS136" s="40"/>
      <c r="KT136" s="40"/>
      <c r="KU136" s="40"/>
      <c r="KV136" s="40"/>
      <c r="KW136" s="40"/>
      <c r="KX136" s="40"/>
      <c r="KY136" s="40"/>
      <c r="KZ136" s="40"/>
      <c r="LA136" s="40"/>
      <c r="LB136" s="40"/>
      <c r="LC136" s="40"/>
      <c r="LD136" s="40"/>
      <c r="LE136" s="40"/>
      <c r="LF136" s="40"/>
      <c r="LG136" s="40"/>
      <c r="LH136" s="40"/>
      <c r="LI136" s="40"/>
      <c r="LJ136" s="40"/>
      <c r="LK136" s="40"/>
      <c r="LL136" s="40"/>
      <c r="LM136" s="40"/>
      <c r="LN136" s="40"/>
      <c r="LO136" s="40"/>
      <c r="LP136" s="40"/>
      <c r="LQ136" s="40"/>
      <c r="LR136" s="40"/>
      <c r="LS136" s="40"/>
      <c r="LT136" s="40"/>
      <c r="LU136" s="40"/>
      <c r="LV136" s="40"/>
      <c r="LW136" s="40"/>
      <c r="LX136" s="40"/>
      <c r="LY136" s="40"/>
      <c r="LZ136" s="40"/>
      <c r="MA136" s="40"/>
      <c r="MB136" s="40"/>
      <c r="MC136" s="40"/>
      <c r="MD136" s="40"/>
      <c r="ME136" s="40"/>
      <c r="MF136" s="40"/>
      <c r="MG136" s="40"/>
      <c r="MH136" s="40"/>
      <c r="MI136" s="40"/>
      <c r="MJ136" s="40"/>
      <c r="MK136" s="40"/>
      <c r="ML136" s="40"/>
      <c r="MM136" s="40"/>
      <c r="MN136" s="40"/>
      <c r="MO136" s="40"/>
      <c r="MP136" s="40"/>
      <c r="MQ136" s="40"/>
      <c r="MR136" s="40"/>
      <c r="MS136" s="40"/>
      <c r="MT136" s="40"/>
      <c r="MU136" s="40"/>
      <c r="MV136" s="40"/>
      <c r="MW136" s="40"/>
      <c r="MX136" s="40"/>
      <c r="MY136" s="40"/>
      <c r="MZ136" s="40"/>
      <c r="NA136" s="40"/>
      <c r="NB136" s="40"/>
      <c r="NC136" s="40"/>
      <c r="ND136" s="40"/>
      <c r="NE136" s="40"/>
      <c r="NF136" s="40"/>
      <c r="NG136" s="40"/>
      <c r="NH136" s="40"/>
      <c r="NI136" s="40"/>
      <c r="NJ136" s="40"/>
      <c r="NK136" s="40"/>
      <c r="NL136" s="40"/>
      <c r="NM136" s="40"/>
      <c r="NN136" s="40"/>
      <c r="NO136" s="40"/>
      <c r="NP136" s="40"/>
      <c r="NQ136" s="40"/>
      <c r="NR136" s="40"/>
      <c r="NS136" s="40"/>
      <c r="NT136" s="40"/>
      <c r="NU136" s="40"/>
      <c r="NV136" s="40"/>
      <c r="NW136" s="40"/>
      <c r="NX136" s="40"/>
      <c r="NY136" s="40"/>
      <c r="NZ136" s="40"/>
      <c r="OA136" s="40"/>
      <c r="OB136" s="40"/>
      <c r="OC136" s="40"/>
      <c r="OD136" s="40"/>
      <c r="OE136" s="40"/>
      <c r="OF136" s="40"/>
      <c r="OG136" s="40"/>
      <c r="OH136" s="40"/>
      <c r="OI136" s="40"/>
      <c r="OJ136" s="40"/>
      <c r="OK136" s="40"/>
      <c r="OL136" s="40"/>
      <c r="OM136" s="40"/>
      <c r="ON136" s="40"/>
      <c r="OO136" s="40"/>
      <c r="OP136" s="40"/>
      <c r="OQ136" s="40"/>
      <c r="OR136" s="40"/>
      <c r="OS136" s="40"/>
      <c r="OT136" s="40"/>
      <c r="OU136" s="40"/>
      <c r="OV136" s="40"/>
      <c r="OW136" s="40"/>
      <c r="OX136" s="40"/>
      <c r="OY136" s="40"/>
      <c r="OZ136" s="40"/>
      <c r="PA136" s="40"/>
      <c r="PB136" s="40"/>
      <c r="PC136" s="40"/>
      <c r="PD136" s="40"/>
      <c r="PE136" s="40"/>
      <c r="PF136" s="40"/>
      <c r="PG136" s="40"/>
      <c r="PH136" s="40"/>
      <c r="PI136" s="40"/>
      <c r="PJ136" s="40"/>
      <c r="PK136" s="40"/>
      <c r="PL136" s="40"/>
      <c r="PM136" s="40"/>
      <c r="PN136" s="40"/>
      <c r="PO136" s="40"/>
      <c r="PP136" s="40"/>
      <c r="PQ136" s="40"/>
      <c r="PR136" s="40"/>
      <c r="PS136" s="40"/>
      <c r="PT136" s="40"/>
      <c r="PU136" s="40"/>
      <c r="PV136" s="40"/>
      <c r="PW136" s="40"/>
      <c r="PX136" s="40"/>
      <c r="PY136" s="40"/>
      <c r="PZ136" s="40"/>
      <c r="QA136" s="40"/>
      <c r="QB136" s="40"/>
      <c r="QC136" s="40"/>
      <c r="QD136" s="40"/>
      <c r="QE136" s="40"/>
      <c r="QF136" s="40"/>
      <c r="QG136" s="40"/>
      <c r="QH136" s="40"/>
      <c r="QI136" s="40"/>
      <c r="QJ136" s="40"/>
      <c r="QK136" s="40"/>
      <c r="QL136" s="40"/>
      <c r="QM136" s="40"/>
      <c r="QN136" s="40"/>
      <c r="QO136" s="40"/>
      <c r="QP136" s="40"/>
      <c r="QQ136" s="40"/>
      <c r="QR136" s="40"/>
      <c r="QS136" s="40"/>
      <c r="QT136" s="40"/>
      <c r="QU136" s="40"/>
      <c r="QV136" s="40"/>
      <c r="QW136" s="40"/>
      <c r="QX136" s="40"/>
      <c r="QY136" s="40"/>
      <c r="QZ136" s="40"/>
      <c r="RA136" s="40"/>
      <c r="RB136" s="40"/>
      <c r="RC136" s="40"/>
      <c r="RD136" s="40"/>
      <c r="RE136" s="40"/>
      <c r="RF136" s="40"/>
      <c r="RG136" s="40"/>
      <c r="RH136" s="40"/>
      <c r="RI136" s="40"/>
      <c r="RJ136" s="40"/>
      <c r="RK136" s="40"/>
      <c r="RL136" s="40"/>
      <c r="RM136" s="40"/>
      <c r="RN136" s="40"/>
      <c r="RO136" s="40"/>
      <c r="RP136" s="40"/>
      <c r="RQ136" s="40"/>
      <c r="RR136" s="40"/>
      <c r="RS136" s="40"/>
      <c r="RT136" s="40"/>
      <c r="RU136" s="40"/>
      <c r="RV136" s="40"/>
      <c r="RW136" s="40"/>
      <c r="RX136" s="40"/>
      <c r="RY136" s="40"/>
      <c r="RZ136" s="40"/>
      <c r="SA136" s="40"/>
      <c r="SB136" s="40"/>
      <c r="SC136" s="40"/>
      <c r="SD136" s="40"/>
      <c r="SE136" s="40"/>
      <c r="SF136" s="40"/>
      <c r="SG136" s="40"/>
      <c r="SH136" s="40"/>
      <c r="SI136" s="40"/>
      <c r="SJ136" s="40"/>
      <c r="SK136" s="40"/>
      <c r="SL136" s="40"/>
      <c r="SM136" s="40"/>
      <c r="SN136" s="40"/>
      <c r="SO136" s="40"/>
      <c r="SP136" s="40"/>
      <c r="SQ136" s="40"/>
      <c r="SR136" s="40"/>
      <c r="SS136" s="40"/>
      <c r="ST136" s="40"/>
      <c r="SU136" s="40"/>
      <c r="SV136" s="40"/>
      <c r="SW136" s="40"/>
      <c r="SX136" s="40"/>
      <c r="SY136" s="40"/>
      <c r="SZ136" s="40"/>
      <c r="TA136" s="40"/>
      <c r="TB136" s="40"/>
      <c r="TC136" s="40"/>
      <c r="TD136" s="40"/>
      <c r="TE136" s="40"/>
      <c r="TF136" s="40"/>
      <c r="TG136" s="40"/>
      <c r="TH136" s="40"/>
      <c r="TI136" s="40"/>
      <c r="TJ136" s="40"/>
      <c r="TK136" s="40"/>
      <c r="TL136" s="40"/>
      <c r="TM136" s="40"/>
      <c r="TN136" s="40"/>
      <c r="TO136" s="40"/>
      <c r="TP136" s="40"/>
      <c r="TQ136" s="40"/>
      <c r="TR136" s="40"/>
      <c r="TS136" s="40"/>
      <c r="TT136" s="40"/>
      <c r="TU136" s="40"/>
      <c r="TV136" s="40"/>
      <c r="TW136" s="40"/>
      <c r="TX136" s="40"/>
      <c r="TY136" s="40"/>
      <c r="TZ136" s="40"/>
      <c r="UA136" s="40"/>
      <c r="UB136" s="40"/>
      <c r="UC136" s="40"/>
      <c r="UD136" s="40"/>
      <c r="UE136" s="40"/>
      <c r="UF136" s="40"/>
      <c r="UG136" s="40"/>
      <c r="UH136" s="40"/>
      <c r="UI136" s="40"/>
      <c r="UJ136" s="40"/>
      <c r="UK136" s="40"/>
      <c r="UL136" s="40"/>
      <c r="UM136" s="40"/>
      <c r="UN136" s="40"/>
      <c r="UO136" s="40"/>
      <c r="UP136" s="40"/>
      <c r="UQ136" s="40"/>
      <c r="UR136" s="40"/>
      <c r="US136" s="40"/>
      <c r="UT136" s="40"/>
      <c r="UU136" s="40"/>
      <c r="UV136" s="40"/>
      <c r="UW136" s="40"/>
      <c r="UX136" s="40"/>
      <c r="UY136" s="40"/>
      <c r="UZ136" s="40"/>
      <c r="VA136" s="40"/>
      <c r="VB136" s="40"/>
      <c r="VC136" s="40"/>
      <c r="VD136" s="40"/>
      <c r="VE136" s="40"/>
      <c r="VF136" s="40"/>
      <c r="VG136" s="40"/>
      <c r="VH136" s="40"/>
      <c r="VI136" s="40"/>
      <c r="VJ136" s="40"/>
      <c r="VK136" s="40"/>
      <c r="VL136" s="40"/>
      <c r="VM136" s="40"/>
      <c r="VN136" s="40"/>
      <c r="VO136" s="40"/>
      <c r="VP136" s="40"/>
      <c r="VQ136" s="40"/>
      <c r="VR136" s="40"/>
      <c r="VS136" s="40"/>
      <c r="VT136" s="40"/>
      <c r="VU136" s="40"/>
      <c r="VV136" s="40"/>
      <c r="VW136" s="40"/>
      <c r="VX136" s="40"/>
      <c r="VY136" s="40"/>
      <c r="VZ136" s="40"/>
      <c r="WA136" s="40"/>
      <c r="WB136" s="40"/>
      <c r="WC136" s="40"/>
      <c r="WD136" s="40"/>
      <c r="WE136" s="40"/>
      <c r="WF136" s="40"/>
      <c r="WG136" s="40"/>
      <c r="WH136" s="40"/>
      <c r="WI136" s="40"/>
      <c r="WJ136" s="40"/>
      <c r="WK136" s="40"/>
      <c r="WL136" s="40"/>
      <c r="WM136" s="40"/>
      <c r="WN136" s="40"/>
      <c r="WO136" s="40"/>
      <c r="WP136" s="40"/>
      <c r="WQ136" s="40"/>
      <c r="WR136" s="40"/>
      <c r="WS136" s="40"/>
      <c r="WT136" s="40"/>
      <c r="WU136" s="40"/>
      <c r="WV136" s="40"/>
      <c r="WW136" s="40"/>
      <c r="WX136" s="40"/>
      <c r="WY136" s="40"/>
      <c r="WZ136" s="40"/>
      <c r="XA136" s="40"/>
      <c r="XB136" s="40"/>
      <c r="XC136" s="40"/>
      <c r="XD136" s="40"/>
      <c r="XE136" s="40"/>
      <c r="XF136" s="40"/>
      <c r="XG136" s="40"/>
      <c r="XH136" s="40"/>
      <c r="XI136" s="40"/>
      <c r="XJ136" s="40"/>
      <c r="XK136" s="40"/>
      <c r="XL136" s="40"/>
      <c r="XM136" s="40"/>
      <c r="XN136" s="40"/>
      <c r="XO136" s="40"/>
      <c r="XP136" s="40"/>
      <c r="XQ136" s="40"/>
      <c r="XR136" s="40"/>
      <c r="XS136" s="40"/>
      <c r="XT136" s="40"/>
      <c r="XU136" s="40"/>
      <c r="XV136" s="40"/>
      <c r="XW136" s="40"/>
      <c r="XX136" s="40"/>
      <c r="XY136" s="40"/>
      <c r="XZ136" s="40"/>
      <c r="YA136" s="40"/>
      <c r="YB136" s="40"/>
      <c r="YC136" s="40"/>
      <c r="YD136" s="40"/>
      <c r="YE136" s="40"/>
      <c r="YF136" s="40"/>
      <c r="YG136" s="40"/>
      <c r="YH136" s="40"/>
      <c r="YI136" s="40"/>
      <c r="YJ136" s="40"/>
      <c r="YK136" s="40"/>
      <c r="YL136" s="40"/>
      <c r="YM136" s="40"/>
      <c r="YN136" s="40"/>
      <c r="YO136" s="40"/>
      <c r="YP136" s="40"/>
      <c r="YQ136" s="40"/>
      <c r="YR136" s="40"/>
      <c r="YS136" s="40"/>
      <c r="YT136" s="40"/>
      <c r="YU136" s="40"/>
      <c r="YV136" s="40"/>
      <c r="YW136" s="40"/>
      <c r="YX136" s="40"/>
      <c r="YY136" s="40"/>
      <c r="YZ136" s="40"/>
      <c r="ZA136" s="40"/>
      <c r="ZB136" s="40"/>
      <c r="ZC136" s="40"/>
      <c r="ZD136" s="40"/>
      <c r="ZE136" s="40"/>
      <c r="ZF136" s="40"/>
      <c r="ZG136" s="40"/>
      <c r="ZH136" s="40"/>
      <c r="ZI136" s="40"/>
      <c r="ZJ136" s="40"/>
      <c r="ZK136" s="40"/>
      <c r="ZL136" s="40"/>
      <c r="ZM136" s="40"/>
      <c r="ZN136" s="40"/>
      <c r="ZO136" s="40"/>
      <c r="ZP136" s="40"/>
      <c r="ZQ136" s="40"/>
      <c r="ZR136" s="40"/>
      <c r="ZS136" s="40"/>
      <c r="ZT136" s="40"/>
      <c r="ZU136" s="40"/>
      <c r="ZV136" s="40"/>
      <c r="ZW136" s="40"/>
      <c r="ZX136" s="40"/>
      <c r="ZY136" s="40"/>
      <c r="ZZ136" s="40"/>
      <c r="AAA136" s="40"/>
      <c r="AAB136" s="40"/>
      <c r="AAC136" s="40"/>
      <c r="AAD136" s="40"/>
      <c r="AAE136" s="40"/>
      <c r="AAF136" s="40"/>
      <c r="AAG136" s="40"/>
      <c r="AAH136" s="40"/>
      <c r="AAI136" s="40"/>
      <c r="AAJ136" s="40"/>
      <c r="AAK136" s="40"/>
      <c r="AAL136" s="40"/>
      <c r="AAM136" s="40"/>
      <c r="AAN136" s="40"/>
      <c r="AAO136" s="40"/>
      <c r="AAP136" s="40"/>
      <c r="AAQ136" s="40"/>
      <c r="AAR136" s="40"/>
      <c r="AAS136" s="40"/>
      <c r="AAT136" s="40"/>
      <c r="AAU136" s="40"/>
      <c r="AAV136" s="40"/>
      <c r="AAW136" s="40"/>
      <c r="AAX136" s="40"/>
      <c r="AAY136" s="40"/>
      <c r="AAZ136" s="40"/>
      <c r="ABA136" s="40"/>
      <c r="ABB136" s="40"/>
      <c r="ABC136" s="40"/>
      <c r="ABD136" s="40"/>
      <c r="ABE136" s="40"/>
      <c r="ABF136" s="40"/>
      <c r="ABG136" s="40"/>
      <c r="ABH136" s="40"/>
      <c r="ABI136" s="40"/>
      <c r="ABJ136" s="40"/>
      <c r="ABK136" s="40"/>
      <c r="ABL136" s="40"/>
      <c r="ABM136" s="40"/>
      <c r="ABN136" s="40"/>
      <c r="ABO136" s="40"/>
      <c r="ABP136" s="40"/>
      <c r="ABQ136" s="40"/>
      <c r="ABR136" s="40"/>
      <c r="ABS136" s="40"/>
      <c r="ABT136" s="40"/>
      <c r="ABU136" s="40"/>
      <c r="ABV136" s="40"/>
      <c r="ABW136" s="40"/>
      <c r="ABX136" s="40"/>
      <c r="ABY136" s="40"/>
      <c r="ABZ136" s="40"/>
      <c r="ACA136" s="40"/>
      <c r="ACB136" s="40"/>
      <c r="ACC136" s="40"/>
      <c r="ACD136" s="40"/>
      <c r="ACE136" s="40"/>
      <c r="ACF136" s="40"/>
      <c r="ACG136" s="40"/>
      <c r="ACH136" s="40"/>
      <c r="ACI136" s="40"/>
      <c r="ACJ136" s="40"/>
      <c r="ACK136" s="40"/>
      <c r="ACL136" s="40"/>
      <c r="ACM136" s="40"/>
      <c r="ACN136" s="40"/>
      <c r="ACO136" s="40"/>
      <c r="ACP136" s="40"/>
      <c r="ACQ136" s="40"/>
      <c r="ACR136" s="40"/>
      <c r="ACS136" s="40"/>
      <c r="ACT136" s="40"/>
      <c r="ACU136" s="40"/>
      <c r="ACV136" s="40"/>
      <c r="ACW136" s="40"/>
      <c r="ACX136" s="40"/>
      <c r="ACY136" s="40"/>
      <c r="ACZ136" s="40"/>
      <c r="ADA136" s="40"/>
      <c r="ADB136" s="40"/>
      <c r="ADC136" s="40"/>
      <c r="ADD136" s="40"/>
      <c r="ADE136" s="40"/>
      <c r="ADF136" s="40"/>
      <c r="ADG136" s="40"/>
      <c r="ADH136" s="40"/>
      <c r="ADI136" s="40"/>
      <c r="ADJ136" s="40"/>
      <c r="ADK136" s="40"/>
      <c r="ADL136" s="40"/>
      <c r="ADM136" s="40"/>
      <c r="ADN136" s="40"/>
      <c r="ADO136" s="40"/>
      <c r="ADP136" s="40"/>
      <c r="ADQ136" s="40"/>
      <c r="ADR136" s="40"/>
      <c r="ADS136" s="40"/>
      <c r="ADT136" s="40"/>
      <c r="ADU136" s="40"/>
      <c r="ADV136" s="40"/>
      <c r="ADW136" s="40"/>
      <c r="ADX136" s="40"/>
      <c r="ADY136" s="40"/>
      <c r="ADZ136" s="40"/>
      <c r="AEA136" s="40"/>
      <c r="AEB136" s="40"/>
      <c r="AEC136" s="40"/>
      <c r="AED136" s="40"/>
      <c r="AEE136" s="40"/>
      <c r="AEF136" s="40"/>
      <c r="AEG136" s="40"/>
      <c r="AEH136" s="40"/>
      <c r="AEI136" s="40"/>
      <c r="AEJ136" s="40"/>
      <c r="AEK136" s="40"/>
      <c r="AEL136" s="40"/>
      <c r="AEM136" s="40"/>
      <c r="AEN136" s="40"/>
      <c r="AEO136" s="40"/>
      <c r="AEP136" s="40"/>
      <c r="AEQ136" s="40"/>
      <c r="AER136" s="40"/>
      <c r="AES136" s="40"/>
      <c r="AET136" s="40"/>
      <c r="AEU136" s="40"/>
      <c r="AEV136" s="40"/>
      <c r="AEW136" s="40"/>
      <c r="AEX136" s="40"/>
      <c r="AEY136" s="40"/>
      <c r="AEZ136" s="40"/>
      <c r="AFA136" s="40"/>
      <c r="AFB136" s="40"/>
      <c r="AFC136" s="40"/>
      <c r="AFD136" s="40"/>
      <c r="AFE136" s="40"/>
      <c r="AFF136" s="40"/>
      <c r="AFG136" s="40"/>
      <c r="AFH136" s="40"/>
      <c r="AFI136" s="40"/>
      <c r="AFJ136" s="40"/>
      <c r="AFK136" s="40"/>
      <c r="AFL136" s="40"/>
      <c r="AFM136" s="40"/>
      <c r="AFN136" s="40"/>
      <c r="AFO136" s="40"/>
      <c r="AFP136" s="40"/>
      <c r="AFQ136" s="40"/>
      <c r="AFR136" s="40"/>
      <c r="AFS136" s="40"/>
      <c r="AFT136" s="40"/>
      <c r="AFU136" s="40"/>
      <c r="AFV136" s="40"/>
      <c r="AFW136" s="40"/>
      <c r="AFX136" s="40"/>
      <c r="AFY136" s="40"/>
      <c r="AFZ136" s="40"/>
      <c r="AGA136" s="40"/>
      <c r="AGB136" s="40"/>
      <c r="AGC136" s="40"/>
      <c r="AGD136" s="40"/>
      <c r="AGE136" s="40"/>
      <c r="AGF136" s="40"/>
      <c r="AGG136" s="40"/>
      <c r="AGH136" s="40"/>
      <c r="AGI136" s="40"/>
      <c r="AGJ136" s="40"/>
      <c r="AGK136" s="40"/>
      <c r="AGL136" s="40"/>
      <c r="AGM136" s="40"/>
      <c r="AGN136" s="40"/>
      <c r="AGO136" s="40"/>
      <c r="AGP136" s="40"/>
      <c r="AGQ136" s="40"/>
      <c r="AGR136" s="40"/>
      <c r="AGS136" s="40"/>
      <c r="AGT136" s="40"/>
      <c r="AGU136" s="40"/>
      <c r="AGV136" s="40"/>
      <c r="AGW136" s="40"/>
      <c r="AGX136" s="40"/>
      <c r="AGY136" s="40"/>
      <c r="AGZ136" s="40"/>
      <c r="AHA136" s="40"/>
      <c r="AHB136" s="40"/>
      <c r="AHC136" s="40"/>
      <c r="AHD136" s="40"/>
      <c r="AHE136" s="40"/>
      <c r="AHF136" s="40"/>
      <c r="AHG136" s="40"/>
      <c r="AHH136" s="40"/>
      <c r="AHI136" s="40"/>
      <c r="AHJ136" s="40"/>
      <c r="AHK136" s="40"/>
      <c r="AHL136" s="40"/>
      <c r="AHM136" s="40"/>
      <c r="AHN136" s="40"/>
      <c r="AHO136" s="40"/>
      <c r="AHP136" s="40"/>
      <c r="AHQ136" s="40"/>
      <c r="AHR136" s="40"/>
      <c r="AHS136" s="40"/>
      <c r="AHT136" s="40"/>
      <c r="AHU136" s="40"/>
      <c r="AHV136" s="40"/>
      <c r="AHW136" s="40"/>
      <c r="AHX136" s="40"/>
      <c r="AHY136" s="40"/>
      <c r="AHZ136" s="40"/>
      <c r="AIA136" s="40"/>
      <c r="AIB136" s="40"/>
      <c r="AIC136" s="40"/>
      <c r="AID136" s="40"/>
      <c r="AIE136" s="40"/>
      <c r="AIF136" s="40"/>
      <c r="AIG136" s="40"/>
      <c r="AIH136" s="40"/>
      <c r="AII136" s="40"/>
      <c r="AIJ136" s="40"/>
      <c r="AIK136" s="40"/>
      <c r="AIL136" s="40"/>
      <c r="AIM136" s="40"/>
      <c r="AIN136" s="40"/>
      <c r="AIO136" s="40"/>
      <c r="AIP136" s="40"/>
      <c r="AIQ136" s="40"/>
      <c r="AIR136" s="40"/>
      <c r="AIS136" s="40"/>
      <c r="AIT136" s="40"/>
      <c r="AIU136" s="40"/>
      <c r="AIV136" s="40"/>
      <c r="AIW136" s="40"/>
      <c r="AIX136" s="40"/>
      <c r="AIY136" s="40"/>
      <c r="AIZ136" s="40"/>
      <c r="AJA136" s="40"/>
      <c r="AJB136" s="40"/>
      <c r="AJC136" s="40"/>
      <c r="AJD136" s="40"/>
      <c r="AJE136" s="40"/>
      <c r="AJF136" s="40"/>
      <c r="AJG136" s="40"/>
      <c r="AJH136" s="40"/>
      <c r="AJI136" s="40"/>
      <c r="AJJ136" s="40"/>
      <c r="AJK136" s="40"/>
      <c r="AJL136" s="40"/>
      <c r="AJM136" s="40"/>
      <c r="AJN136" s="40"/>
      <c r="AJO136" s="40"/>
      <c r="AJP136" s="40"/>
      <c r="AJQ136" s="40"/>
      <c r="AJR136" s="40"/>
      <c r="AJS136" s="40"/>
      <c r="AJT136" s="40"/>
      <c r="AJU136" s="40"/>
      <c r="AJV136" s="40"/>
      <c r="AJW136" s="40"/>
      <c r="AJX136" s="40"/>
      <c r="AJY136" s="40"/>
      <c r="AJZ136" s="40"/>
      <c r="AKA136" s="40"/>
      <c r="AKB136" s="40"/>
      <c r="AKC136" s="40"/>
      <c r="AKD136" s="40"/>
      <c r="AKE136" s="40"/>
      <c r="AKF136" s="40"/>
      <c r="AKG136" s="40"/>
      <c r="AKH136" s="40"/>
      <c r="AKI136" s="40"/>
      <c r="AKJ136" s="40"/>
      <c r="AKK136" s="40"/>
      <c r="AKL136" s="40"/>
      <c r="AKM136" s="40"/>
      <c r="AKN136" s="40"/>
      <c r="AKO136" s="40"/>
      <c r="AKP136" s="40"/>
      <c r="AKQ136" s="40"/>
      <c r="AKR136" s="40"/>
      <c r="AKS136" s="40"/>
      <c r="AKT136" s="40"/>
      <c r="AKU136" s="40"/>
      <c r="AKV136" s="40"/>
      <c r="AKW136" s="40"/>
      <c r="AKX136" s="40"/>
      <c r="AKY136" s="40"/>
      <c r="AKZ136" s="40"/>
      <c r="ALA136" s="40"/>
      <c r="ALB136" s="40"/>
      <c r="ALC136" s="40"/>
    </row>
    <row r="137" spans="1:991" s="75" customFormat="1" ht="96.75">
      <c r="A137" s="93">
        <v>1211</v>
      </c>
      <c r="B137" s="324" t="s">
        <v>13</v>
      </c>
      <c r="C137" s="324" t="s">
        <v>863</v>
      </c>
      <c r="D137" s="51" t="s">
        <v>112</v>
      </c>
      <c r="E137" s="47" t="s">
        <v>652</v>
      </c>
      <c r="F137" s="47" t="s">
        <v>652</v>
      </c>
      <c r="G137" s="47" t="s">
        <v>652</v>
      </c>
      <c r="H137" s="47" t="s">
        <v>652</v>
      </c>
      <c r="I137" s="47" t="s">
        <v>652</v>
      </c>
      <c r="J137" s="47" t="s">
        <v>869</v>
      </c>
      <c r="K137" s="91">
        <v>1</v>
      </c>
      <c r="L137"/>
      <c r="M137"/>
      <c r="N137"/>
      <c r="O137"/>
      <c r="P137"/>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BG137" s="40"/>
      <c r="BH137" s="40"/>
      <c r="BI137" s="40"/>
      <c r="BJ137" s="40"/>
      <c r="BK137" s="40"/>
      <c r="BL137" s="40"/>
      <c r="BM137" s="40"/>
      <c r="BN137" s="40"/>
      <c r="BO137" s="40"/>
      <c r="BP137" s="40"/>
      <c r="BQ137" s="40"/>
      <c r="BR137" s="40"/>
      <c r="BS137" s="40"/>
      <c r="BT137" s="40"/>
      <c r="BU137" s="40"/>
      <c r="BV137" s="40"/>
      <c r="BW137" s="40"/>
      <c r="BX137" s="40"/>
      <c r="BY137" s="40"/>
      <c r="BZ137" s="40"/>
      <c r="CA137" s="40"/>
      <c r="CB137" s="40"/>
      <c r="CC137" s="40"/>
      <c r="CD137" s="40"/>
      <c r="CE137" s="40"/>
      <c r="CF137" s="40"/>
      <c r="CG137" s="40"/>
      <c r="CH137" s="40"/>
      <c r="CI137" s="40"/>
      <c r="CJ137" s="40"/>
      <c r="CK137" s="40"/>
      <c r="CL137" s="40"/>
      <c r="CM137" s="40"/>
      <c r="CN137" s="40"/>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c r="DM137" s="40"/>
      <c r="DN137" s="40"/>
      <c r="DO137" s="40"/>
      <c r="DP137" s="40"/>
      <c r="DQ137" s="40"/>
      <c r="DR137" s="40"/>
      <c r="DS137" s="40"/>
      <c r="DT137" s="40"/>
      <c r="DU137" s="40"/>
      <c r="DV137" s="40"/>
      <c r="DW137" s="40"/>
      <c r="DX137" s="40"/>
      <c r="DY137" s="40"/>
      <c r="DZ137" s="40"/>
      <c r="EA137" s="40"/>
      <c r="EB137" s="40"/>
      <c r="EC137" s="40"/>
      <c r="ED137" s="40"/>
      <c r="EE137" s="40"/>
      <c r="EF137" s="40"/>
      <c r="EG137" s="40"/>
      <c r="EH137" s="40"/>
      <c r="EI137" s="40"/>
      <c r="EJ137" s="40"/>
      <c r="EK137" s="40"/>
      <c r="EL137" s="40"/>
      <c r="EM137" s="40"/>
      <c r="EN137" s="40"/>
      <c r="EO137" s="40"/>
      <c r="EP137" s="40"/>
      <c r="EQ137" s="40"/>
      <c r="ER137" s="40"/>
      <c r="ES137" s="40"/>
      <c r="ET137" s="40"/>
      <c r="EU137" s="40"/>
      <c r="EV137" s="40"/>
      <c r="EW137" s="40"/>
      <c r="EX137" s="40"/>
      <c r="EY137" s="40"/>
      <c r="EZ137" s="40"/>
      <c r="FA137" s="40"/>
      <c r="FB137" s="40"/>
      <c r="FC137" s="40"/>
      <c r="FD137" s="40"/>
      <c r="FE137" s="40"/>
      <c r="FF137" s="40"/>
      <c r="FG137" s="40"/>
      <c r="FH137" s="40"/>
      <c r="FI137" s="40"/>
      <c r="FJ137" s="40"/>
      <c r="FK137" s="40"/>
      <c r="FL137" s="40"/>
      <c r="FM137" s="40"/>
      <c r="FN137" s="40"/>
      <c r="FO137" s="40"/>
      <c r="FP137" s="40"/>
      <c r="FQ137" s="40"/>
      <c r="FR137" s="40"/>
      <c r="FS137" s="40"/>
      <c r="FT137" s="40"/>
      <c r="FU137" s="40"/>
      <c r="FV137" s="40"/>
      <c r="FW137" s="40"/>
      <c r="FX137" s="40"/>
      <c r="FY137" s="40"/>
      <c r="FZ137" s="40"/>
      <c r="GA137" s="40"/>
      <c r="GB137" s="40"/>
      <c r="GC137" s="40"/>
      <c r="GD137" s="40"/>
      <c r="GE137" s="40"/>
      <c r="GF137" s="40"/>
      <c r="GG137" s="40"/>
      <c r="GH137" s="40"/>
      <c r="GI137" s="40"/>
      <c r="GJ137" s="40"/>
      <c r="GK137" s="40"/>
      <c r="GL137" s="40"/>
      <c r="GM137" s="40"/>
      <c r="GN137" s="40"/>
      <c r="GO137" s="40"/>
      <c r="GP137" s="40"/>
      <c r="GQ137" s="40"/>
      <c r="GR137" s="40"/>
      <c r="GS137" s="40"/>
      <c r="GT137" s="40"/>
      <c r="GU137" s="40"/>
      <c r="GV137" s="40"/>
      <c r="GW137" s="40"/>
      <c r="GX137" s="40"/>
      <c r="GY137" s="40"/>
      <c r="GZ137" s="40"/>
      <c r="HA137" s="40"/>
      <c r="HB137" s="40"/>
      <c r="HC137" s="40"/>
      <c r="HD137" s="40"/>
      <c r="HE137" s="40"/>
      <c r="HF137" s="40"/>
      <c r="HG137" s="40"/>
      <c r="HH137" s="40"/>
      <c r="HI137" s="40"/>
      <c r="HJ137" s="40"/>
      <c r="HK137" s="40"/>
      <c r="HL137" s="40"/>
      <c r="HM137" s="40"/>
      <c r="HN137" s="40"/>
      <c r="HO137" s="40"/>
      <c r="HP137" s="40"/>
      <c r="HQ137" s="40"/>
      <c r="HR137" s="40"/>
      <c r="HS137" s="40"/>
      <c r="HT137" s="40"/>
      <c r="HU137" s="40"/>
      <c r="HV137" s="40"/>
      <c r="HW137" s="40"/>
      <c r="HX137" s="40"/>
      <c r="HY137" s="40"/>
      <c r="HZ137" s="40"/>
      <c r="IA137" s="40"/>
      <c r="IB137" s="40"/>
      <c r="IC137" s="40"/>
      <c r="ID137" s="40"/>
      <c r="IE137" s="40"/>
      <c r="IF137" s="40"/>
      <c r="IG137" s="40"/>
      <c r="IH137" s="40"/>
      <c r="II137" s="40"/>
      <c r="IJ137" s="40"/>
      <c r="IK137" s="40"/>
      <c r="IL137" s="40"/>
      <c r="IM137" s="40"/>
      <c r="IN137" s="40"/>
      <c r="IO137" s="40"/>
      <c r="IP137" s="40"/>
      <c r="IQ137" s="40"/>
      <c r="IR137" s="40"/>
      <c r="IS137" s="40"/>
      <c r="IT137" s="40"/>
      <c r="IU137" s="40"/>
      <c r="IV137" s="40"/>
      <c r="IW137" s="40"/>
      <c r="IX137" s="40"/>
      <c r="IY137" s="40"/>
      <c r="IZ137" s="40"/>
      <c r="JA137" s="40"/>
      <c r="JB137" s="40"/>
      <c r="JC137" s="40"/>
      <c r="JD137" s="40"/>
      <c r="JE137" s="40"/>
      <c r="JF137" s="40"/>
      <c r="JG137" s="40"/>
      <c r="JH137" s="40"/>
      <c r="JI137" s="40"/>
      <c r="JJ137" s="40"/>
      <c r="JK137" s="40"/>
      <c r="JL137" s="40"/>
      <c r="JM137" s="40"/>
      <c r="JN137" s="40"/>
      <c r="JO137" s="40"/>
      <c r="JP137" s="40"/>
      <c r="JQ137" s="40"/>
      <c r="JR137" s="40"/>
      <c r="JS137" s="40"/>
      <c r="JT137" s="40"/>
      <c r="JU137" s="40"/>
      <c r="JV137" s="40"/>
      <c r="JW137" s="40"/>
      <c r="JX137" s="40"/>
      <c r="JY137" s="40"/>
      <c r="JZ137" s="40"/>
      <c r="KA137" s="40"/>
      <c r="KB137" s="40"/>
      <c r="KC137" s="40"/>
      <c r="KD137" s="40"/>
      <c r="KE137" s="40"/>
      <c r="KF137" s="40"/>
      <c r="KG137" s="40"/>
      <c r="KH137" s="40"/>
      <c r="KI137" s="40"/>
      <c r="KJ137" s="40"/>
      <c r="KK137" s="40"/>
      <c r="KL137" s="40"/>
      <c r="KM137" s="40"/>
      <c r="KN137" s="40"/>
      <c r="KO137" s="40"/>
      <c r="KP137" s="40"/>
      <c r="KQ137" s="40"/>
      <c r="KR137" s="40"/>
      <c r="KS137" s="40"/>
      <c r="KT137" s="40"/>
      <c r="KU137" s="40"/>
      <c r="KV137" s="40"/>
      <c r="KW137" s="40"/>
      <c r="KX137" s="40"/>
      <c r="KY137" s="40"/>
      <c r="KZ137" s="40"/>
      <c r="LA137" s="40"/>
      <c r="LB137" s="40"/>
      <c r="LC137" s="40"/>
      <c r="LD137" s="40"/>
      <c r="LE137" s="40"/>
      <c r="LF137" s="40"/>
      <c r="LG137" s="40"/>
      <c r="LH137" s="40"/>
      <c r="LI137" s="40"/>
      <c r="LJ137" s="40"/>
      <c r="LK137" s="40"/>
      <c r="LL137" s="40"/>
      <c r="LM137" s="40"/>
      <c r="LN137" s="40"/>
      <c r="LO137" s="40"/>
      <c r="LP137" s="40"/>
      <c r="LQ137" s="40"/>
      <c r="LR137" s="40"/>
      <c r="LS137" s="40"/>
      <c r="LT137" s="40"/>
      <c r="LU137" s="40"/>
      <c r="LV137" s="40"/>
      <c r="LW137" s="40"/>
      <c r="LX137" s="40"/>
      <c r="LY137" s="40"/>
      <c r="LZ137" s="40"/>
      <c r="MA137" s="40"/>
      <c r="MB137" s="40"/>
      <c r="MC137" s="40"/>
      <c r="MD137" s="40"/>
      <c r="ME137" s="40"/>
      <c r="MF137" s="40"/>
      <c r="MG137" s="40"/>
      <c r="MH137" s="40"/>
      <c r="MI137" s="40"/>
      <c r="MJ137" s="40"/>
      <c r="MK137" s="40"/>
      <c r="ML137" s="40"/>
      <c r="MM137" s="40"/>
      <c r="MN137" s="40"/>
      <c r="MO137" s="40"/>
      <c r="MP137" s="40"/>
      <c r="MQ137" s="40"/>
      <c r="MR137" s="40"/>
      <c r="MS137" s="40"/>
      <c r="MT137" s="40"/>
      <c r="MU137" s="40"/>
      <c r="MV137" s="40"/>
      <c r="MW137" s="40"/>
      <c r="MX137" s="40"/>
      <c r="MY137" s="40"/>
      <c r="MZ137" s="40"/>
      <c r="NA137" s="40"/>
      <c r="NB137" s="40"/>
      <c r="NC137" s="40"/>
      <c r="ND137" s="40"/>
      <c r="NE137" s="40"/>
      <c r="NF137" s="40"/>
      <c r="NG137" s="40"/>
      <c r="NH137" s="40"/>
      <c r="NI137" s="40"/>
      <c r="NJ137" s="40"/>
      <c r="NK137" s="40"/>
      <c r="NL137" s="40"/>
      <c r="NM137" s="40"/>
      <c r="NN137" s="40"/>
      <c r="NO137" s="40"/>
      <c r="NP137" s="40"/>
      <c r="NQ137" s="40"/>
      <c r="NR137" s="40"/>
      <c r="NS137" s="40"/>
      <c r="NT137" s="40"/>
      <c r="NU137" s="40"/>
      <c r="NV137" s="40"/>
      <c r="NW137" s="40"/>
      <c r="NX137" s="40"/>
      <c r="NY137" s="40"/>
      <c r="NZ137" s="40"/>
      <c r="OA137" s="40"/>
      <c r="OB137" s="40"/>
      <c r="OC137" s="40"/>
      <c r="OD137" s="40"/>
      <c r="OE137" s="40"/>
      <c r="OF137" s="40"/>
      <c r="OG137" s="40"/>
      <c r="OH137" s="40"/>
      <c r="OI137" s="40"/>
      <c r="OJ137" s="40"/>
      <c r="OK137" s="40"/>
      <c r="OL137" s="40"/>
      <c r="OM137" s="40"/>
      <c r="ON137" s="40"/>
      <c r="OO137" s="40"/>
      <c r="OP137" s="40"/>
      <c r="OQ137" s="40"/>
      <c r="OR137" s="40"/>
      <c r="OS137" s="40"/>
      <c r="OT137" s="40"/>
      <c r="OU137" s="40"/>
      <c r="OV137" s="40"/>
      <c r="OW137" s="40"/>
      <c r="OX137" s="40"/>
      <c r="OY137" s="40"/>
      <c r="OZ137" s="40"/>
      <c r="PA137" s="40"/>
      <c r="PB137" s="40"/>
      <c r="PC137" s="40"/>
      <c r="PD137" s="40"/>
      <c r="PE137" s="40"/>
      <c r="PF137" s="40"/>
      <c r="PG137" s="40"/>
      <c r="PH137" s="40"/>
      <c r="PI137" s="40"/>
      <c r="PJ137" s="40"/>
      <c r="PK137" s="40"/>
      <c r="PL137" s="40"/>
      <c r="PM137" s="40"/>
      <c r="PN137" s="40"/>
      <c r="PO137" s="40"/>
      <c r="PP137" s="40"/>
      <c r="PQ137" s="40"/>
      <c r="PR137" s="40"/>
      <c r="PS137" s="40"/>
      <c r="PT137" s="40"/>
      <c r="PU137" s="40"/>
      <c r="PV137" s="40"/>
      <c r="PW137" s="40"/>
      <c r="PX137" s="40"/>
      <c r="PY137" s="40"/>
      <c r="PZ137" s="40"/>
      <c r="QA137" s="40"/>
      <c r="QB137" s="40"/>
      <c r="QC137" s="40"/>
      <c r="QD137" s="40"/>
      <c r="QE137" s="40"/>
      <c r="QF137" s="40"/>
      <c r="QG137" s="40"/>
      <c r="QH137" s="40"/>
      <c r="QI137" s="40"/>
      <c r="QJ137" s="40"/>
      <c r="QK137" s="40"/>
      <c r="QL137" s="40"/>
      <c r="QM137" s="40"/>
      <c r="QN137" s="40"/>
      <c r="QO137" s="40"/>
      <c r="QP137" s="40"/>
      <c r="QQ137" s="40"/>
      <c r="QR137" s="40"/>
      <c r="QS137" s="40"/>
      <c r="QT137" s="40"/>
      <c r="QU137" s="40"/>
      <c r="QV137" s="40"/>
      <c r="QW137" s="40"/>
      <c r="QX137" s="40"/>
      <c r="QY137" s="40"/>
      <c r="QZ137" s="40"/>
      <c r="RA137" s="40"/>
      <c r="RB137" s="40"/>
      <c r="RC137" s="40"/>
      <c r="RD137" s="40"/>
      <c r="RE137" s="40"/>
      <c r="RF137" s="40"/>
      <c r="RG137" s="40"/>
      <c r="RH137" s="40"/>
      <c r="RI137" s="40"/>
      <c r="RJ137" s="40"/>
      <c r="RK137" s="40"/>
      <c r="RL137" s="40"/>
      <c r="RM137" s="40"/>
      <c r="RN137" s="40"/>
      <c r="RO137" s="40"/>
      <c r="RP137" s="40"/>
      <c r="RQ137" s="40"/>
      <c r="RR137" s="40"/>
      <c r="RS137" s="40"/>
      <c r="RT137" s="40"/>
      <c r="RU137" s="40"/>
      <c r="RV137" s="40"/>
      <c r="RW137" s="40"/>
      <c r="RX137" s="40"/>
      <c r="RY137" s="40"/>
      <c r="RZ137" s="40"/>
      <c r="SA137" s="40"/>
      <c r="SB137" s="40"/>
      <c r="SC137" s="40"/>
      <c r="SD137" s="40"/>
      <c r="SE137" s="40"/>
      <c r="SF137" s="40"/>
      <c r="SG137" s="40"/>
      <c r="SH137" s="40"/>
      <c r="SI137" s="40"/>
      <c r="SJ137" s="40"/>
      <c r="SK137" s="40"/>
      <c r="SL137" s="40"/>
      <c r="SM137" s="40"/>
      <c r="SN137" s="40"/>
      <c r="SO137" s="40"/>
      <c r="SP137" s="40"/>
      <c r="SQ137" s="40"/>
      <c r="SR137" s="40"/>
      <c r="SS137" s="40"/>
      <c r="ST137" s="40"/>
      <c r="SU137" s="40"/>
      <c r="SV137" s="40"/>
      <c r="SW137" s="40"/>
      <c r="SX137" s="40"/>
      <c r="SY137" s="40"/>
      <c r="SZ137" s="40"/>
      <c r="TA137" s="40"/>
      <c r="TB137" s="40"/>
      <c r="TC137" s="40"/>
      <c r="TD137" s="40"/>
      <c r="TE137" s="40"/>
      <c r="TF137" s="40"/>
      <c r="TG137" s="40"/>
      <c r="TH137" s="40"/>
      <c r="TI137" s="40"/>
      <c r="TJ137" s="40"/>
      <c r="TK137" s="40"/>
      <c r="TL137" s="40"/>
      <c r="TM137" s="40"/>
      <c r="TN137" s="40"/>
      <c r="TO137" s="40"/>
      <c r="TP137" s="40"/>
      <c r="TQ137" s="40"/>
      <c r="TR137" s="40"/>
      <c r="TS137" s="40"/>
      <c r="TT137" s="40"/>
      <c r="TU137" s="40"/>
      <c r="TV137" s="40"/>
      <c r="TW137" s="40"/>
      <c r="TX137" s="40"/>
      <c r="TY137" s="40"/>
      <c r="TZ137" s="40"/>
      <c r="UA137" s="40"/>
      <c r="UB137" s="40"/>
      <c r="UC137" s="40"/>
      <c r="UD137" s="40"/>
      <c r="UE137" s="40"/>
      <c r="UF137" s="40"/>
      <c r="UG137" s="40"/>
      <c r="UH137" s="40"/>
      <c r="UI137" s="40"/>
      <c r="UJ137" s="40"/>
      <c r="UK137" s="40"/>
      <c r="UL137" s="40"/>
      <c r="UM137" s="40"/>
      <c r="UN137" s="40"/>
      <c r="UO137" s="40"/>
      <c r="UP137" s="40"/>
      <c r="UQ137" s="40"/>
      <c r="UR137" s="40"/>
      <c r="US137" s="40"/>
      <c r="UT137" s="40"/>
      <c r="UU137" s="40"/>
      <c r="UV137" s="40"/>
      <c r="UW137" s="40"/>
      <c r="UX137" s="40"/>
      <c r="UY137" s="40"/>
      <c r="UZ137" s="40"/>
      <c r="VA137" s="40"/>
      <c r="VB137" s="40"/>
      <c r="VC137" s="40"/>
      <c r="VD137" s="40"/>
      <c r="VE137" s="40"/>
      <c r="VF137" s="40"/>
      <c r="VG137" s="40"/>
      <c r="VH137" s="40"/>
      <c r="VI137" s="40"/>
      <c r="VJ137" s="40"/>
      <c r="VK137" s="40"/>
      <c r="VL137" s="40"/>
      <c r="VM137" s="40"/>
      <c r="VN137" s="40"/>
      <c r="VO137" s="40"/>
      <c r="VP137" s="40"/>
      <c r="VQ137" s="40"/>
      <c r="VR137" s="40"/>
      <c r="VS137" s="40"/>
      <c r="VT137" s="40"/>
      <c r="VU137" s="40"/>
      <c r="VV137" s="40"/>
      <c r="VW137" s="40"/>
      <c r="VX137" s="40"/>
      <c r="VY137" s="40"/>
      <c r="VZ137" s="40"/>
      <c r="WA137" s="40"/>
      <c r="WB137" s="40"/>
      <c r="WC137" s="40"/>
      <c r="WD137" s="40"/>
      <c r="WE137" s="40"/>
      <c r="WF137" s="40"/>
      <c r="WG137" s="40"/>
      <c r="WH137" s="40"/>
      <c r="WI137" s="40"/>
      <c r="WJ137" s="40"/>
      <c r="WK137" s="40"/>
      <c r="WL137" s="40"/>
      <c r="WM137" s="40"/>
      <c r="WN137" s="40"/>
      <c r="WO137" s="40"/>
      <c r="WP137" s="40"/>
      <c r="WQ137" s="40"/>
      <c r="WR137" s="40"/>
      <c r="WS137" s="40"/>
      <c r="WT137" s="40"/>
      <c r="WU137" s="40"/>
      <c r="WV137" s="40"/>
      <c r="WW137" s="40"/>
      <c r="WX137" s="40"/>
      <c r="WY137" s="40"/>
      <c r="WZ137" s="40"/>
      <c r="XA137" s="40"/>
      <c r="XB137" s="40"/>
      <c r="XC137" s="40"/>
      <c r="XD137" s="40"/>
      <c r="XE137" s="40"/>
      <c r="XF137" s="40"/>
      <c r="XG137" s="40"/>
      <c r="XH137" s="40"/>
      <c r="XI137" s="40"/>
      <c r="XJ137" s="40"/>
      <c r="XK137" s="40"/>
      <c r="XL137" s="40"/>
      <c r="XM137" s="40"/>
      <c r="XN137" s="40"/>
      <c r="XO137" s="40"/>
      <c r="XP137" s="40"/>
      <c r="XQ137" s="40"/>
      <c r="XR137" s="40"/>
      <c r="XS137" s="40"/>
      <c r="XT137" s="40"/>
      <c r="XU137" s="40"/>
      <c r="XV137" s="40"/>
      <c r="XW137" s="40"/>
      <c r="XX137" s="40"/>
      <c r="XY137" s="40"/>
      <c r="XZ137" s="40"/>
      <c r="YA137" s="40"/>
      <c r="YB137" s="40"/>
      <c r="YC137" s="40"/>
      <c r="YD137" s="40"/>
      <c r="YE137" s="40"/>
      <c r="YF137" s="40"/>
      <c r="YG137" s="40"/>
      <c r="YH137" s="40"/>
      <c r="YI137" s="40"/>
      <c r="YJ137" s="40"/>
      <c r="YK137" s="40"/>
      <c r="YL137" s="40"/>
      <c r="YM137" s="40"/>
      <c r="YN137" s="40"/>
      <c r="YO137" s="40"/>
      <c r="YP137" s="40"/>
      <c r="YQ137" s="40"/>
      <c r="YR137" s="40"/>
      <c r="YS137" s="40"/>
      <c r="YT137" s="40"/>
      <c r="YU137" s="40"/>
      <c r="YV137" s="40"/>
      <c r="YW137" s="40"/>
      <c r="YX137" s="40"/>
      <c r="YY137" s="40"/>
      <c r="YZ137" s="40"/>
      <c r="ZA137" s="40"/>
      <c r="ZB137" s="40"/>
      <c r="ZC137" s="40"/>
      <c r="ZD137" s="40"/>
      <c r="ZE137" s="40"/>
      <c r="ZF137" s="40"/>
      <c r="ZG137" s="40"/>
      <c r="ZH137" s="40"/>
      <c r="ZI137" s="40"/>
      <c r="ZJ137" s="40"/>
      <c r="ZK137" s="40"/>
      <c r="ZL137" s="40"/>
      <c r="ZM137" s="40"/>
      <c r="ZN137" s="40"/>
      <c r="ZO137" s="40"/>
      <c r="ZP137" s="40"/>
      <c r="ZQ137" s="40"/>
      <c r="ZR137" s="40"/>
      <c r="ZS137" s="40"/>
      <c r="ZT137" s="40"/>
      <c r="ZU137" s="40"/>
      <c r="ZV137" s="40"/>
      <c r="ZW137" s="40"/>
      <c r="ZX137" s="40"/>
      <c r="ZY137" s="40"/>
      <c r="ZZ137" s="40"/>
      <c r="AAA137" s="40"/>
      <c r="AAB137" s="40"/>
      <c r="AAC137" s="40"/>
      <c r="AAD137" s="40"/>
      <c r="AAE137" s="40"/>
      <c r="AAF137" s="40"/>
      <c r="AAG137" s="40"/>
      <c r="AAH137" s="40"/>
      <c r="AAI137" s="40"/>
      <c r="AAJ137" s="40"/>
      <c r="AAK137" s="40"/>
      <c r="AAL137" s="40"/>
      <c r="AAM137" s="40"/>
      <c r="AAN137" s="40"/>
      <c r="AAO137" s="40"/>
      <c r="AAP137" s="40"/>
      <c r="AAQ137" s="40"/>
      <c r="AAR137" s="40"/>
      <c r="AAS137" s="40"/>
      <c r="AAT137" s="40"/>
      <c r="AAU137" s="40"/>
      <c r="AAV137" s="40"/>
      <c r="AAW137" s="40"/>
      <c r="AAX137" s="40"/>
      <c r="AAY137" s="40"/>
      <c r="AAZ137" s="40"/>
      <c r="ABA137" s="40"/>
      <c r="ABB137" s="40"/>
      <c r="ABC137" s="40"/>
      <c r="ABD137" s="40"/>
      <c r="ABE137" s="40"/>
      <c r="ABF137" s="40"/>
      <c r="ABG137" s="40"/>
      <c r="ABH137" s="40"/>
      <c r="ABI137" s="40"/>
      <c r="ABJ137" s="40"/>
      <c r="ABK137" s="40"/>
      <c r="ABL137" s="40"/>
      <c r="ABM137" s="40"/>
      <c r="ABN137" s="40"/>
      <c r="ABO137" s="40"/>
      <c r="ABP137" s="40"/>
      <c r="ABQ137" s="40"/>
      <c r="ABR137" s="40"/>
      <c r="ABS137" s="40"/>
      <c r="ABT137" s="40"/>
      <c r="ABU137" s="40"/>
      <c r="ABV137" s="40"/>
      <c r="ABW137" s="40"/>
      <c r="ABX137" s="40"/>
      <c r="ABY137" s="40"/>
      <c r="ABZ137" s="40"/>
      <c r="ACA137" s="40"/>
      <c r="ACB137" s="40"/>
      <c r="ACC137" s="40"/>
      <c r="ACD137" s="40"/>
      <c r="ACE137" s="40"/>
      <c r="ACF137" s="40"/>
      <c r="ACG137" s="40"/>
      <c r="ACH137" s="40"/>
      <c r="ACI137" s="40"/>
      <c r="ACJ137" s="40"/>
      <c r="ACK137" s="40"/>
      <c r="ACL137" s="40"/>
      <c r="ACM137" s="40"/>
      <c r="ACN137" s="40"/>
      <c r="ACO137" s="40"/>
      <c r="ACP137" s="40"/>
      <c r="ACQ137" s="40"/>
      <c r="ACR137" s="40"/>
      <c r="ACS137" s="40"/>
      <c r="ACT137" s="40"/>
      <c r="ACU137" s="40"/>
      <c r="ACV137" s="40"/>
      <c r="ACW137" s="40"/>
      <c r="ACX137" s="40"/>
      <c r="ACY137" s="40"/>
      <c r="ACZ137" s="40"/>
      <c r="ADA137" s="40"/>
      <c r="ADB137" s="40"/>
      <c r="ADC137" s="40"/>
      <c r="ADD137" s="40"/>
      <c r="ADE137" s="40"/>
      <c r="ADF137" s="40"/>
      <c r="ADG137" s="40"/>
      <c r="ADH137" s="40"/>
      <c r="ADI137" s="40"/>
      <c r="ADJ137" s="40"/>
      <c r="ADK137" s="40"/>
      <c r="ADL137" s="40"/>
      <c r="ADM137" s="40"/>
      <c r="ADN137" s="40"/>
      <c r="ADO137" s="40"/>
      <c r="ADP137" s="40"/>
      <c r="ADQ137" s="40"/>
      <c r="ADR137" s="40"/>
      <c r="ADS137" s="40"/>
      <c r="ADT137" s="40"/>
      <c r="ADU137" s="40"/>
      <c r="ADV137" s="40"/>
      <c r="ADW137" s="40"/>
      <c r="ADX137" s="40"/>
      <c r="ADY137" s="40"/>
      <c r="ADZ137" s="40"/>
      <c r="AEA137" s="40"/>
      <c r="AEB137" s="40"/>
      <c r="AEC137" s="40"/>
      <c r="AED137" s="40"/>
      <c r="AEE137" s="40"/>
      <c r="AEF137" s="40"/>
      <c r="AEG137" s="40"/>
      <c r="AEH137" s="40"/>
      <c r="AEI137" s="40"/>
      <c r="AEJ137" s="40"/>
      <c r="AEK137" s="40"/>
      <c r="AEL137" s="40"/>
      <c r="AEM137" s="40"/>
      <c r="AEN137" s="40"/>
      <c r="AEO137" s="40"/>
      <c r="AEP137" s="40"/>
      <c r="AEQ137" s="40"/>
      <c r="AER137" s="40"/>
      <c r="AES137" s="40"/>
      <c r="AET137" s="40"/>
      <c r="AEU137" s="40"/>
      <c r="AEV137" s="40"/>
      <c r="AEW137" s="40"/>
      <c r="AEX137" s="40"/>
      <c r="AEY137" s="40"/>
      <c r="AEZ137" s="40"/>
      <c r="AFA137" s="40"/>
      <c r="AFB137" s="40"/>
      <c r="AFC137" s="40"/>
      <c r="AFD137" s="40"/>
      <c r="AFE137" s="40"/>
      <c r="AFF137" s="40"/>
      <c r="AFG137" s="40"/>
      <c r="AFH137" s="40"/>
      <c r="AFI137" s="40"/>
      <c r="AFJ137" s="40"/>
      <c r="AFK137" s="40"/>
      <c r="AFL137" s="40"/>
      <c r="AFM137" s="40"/>
      <c r="AFN137" s="40"/>
      <c r="AFO137" s="40"/>
      <c r="AFP137" s="40"/>
      <c r="AFQ137" s="40"/>
      <c r="AFR137" s="40"/>
      <c r="AFS137" s="40"/>
      <c r="AFT137" s="40"/>
      <c r="AFU137" s="40"/>
      <c r="AFV137" s="40"/>
      <c r="AFW137" s="40"/>
      <c r="AFX137" s="40"/>
      <c r="AFY137" s="40"/>
      <c r="AFZ137" s="40"/>
      <c r="AGA137" s="40"/>
      <c r="AGB137" s="40"/>
      <c r="AGC137" s="40"/>
      <c r="AGD137" s="40"/>
      <c r="AGE137" s="40"/>
      <c r="AGF137" s="40"/>
      <c r="AGG137" s="40"/>
      <c r="AGH137" s="40"/>
      <c r="AGI137" s="40"/>
      <c r="AGJ137" s="40"/>
      <c r="AGK137" s="40"/>
      <c r="AGL137" s="40"/>
      <c r="AGM137" s="40"/>
      <c r="AGN137" s="40"/>
      <c r="AGO137" s="40"/>
      <c r="AGP137" s="40"/>
      <c r="AGQ137" s="40"/>
      <c r="AGR137" s="40"/>
      <c r="AGS137" s="40"/>
      <c r="AGT137" s="40"/>
      <c r="AGU137" s="40"/>
      <c r="AGV137" s="40"/>
      <c r="AGW137" s="40"/>
      <c r="AGX137" s="40"/>
      <c r="AGY137" s="40"/>
      <c r="AGZ137" s="40"/>
      <c r="AHA137" s="40"/>
      <c r="AHB137" s="40"/>
      <c r="AHC137" s="40"/>
      <c r="AHD137" s="40"/>
      <c r="AHE137" s="40"/>
      <c r="AHF137" s="40"/>
      <c r="AHG137" s="40"/>
      <c r="AHH137" s="40"/>
      <c r="AHI137" s="40"/>
      <c r="AHJ137" s="40"/>
      <c r="AHK137" s="40"/>
      <c r="AHL137" s="40"/>
      <c r="AHM137" s="40"/>
      <c r="AHN137" s="40"/>
      <c r="AHO137" s="40"/>
      <c r="AHP137" s="40"/>
      <c r="AHQ137" s="40"/>
      <c r="AHR137" s="40"/>
      <c r="AHS137" s="40"/>
      <c r="AHT137" s="40"/>
      <c r="AHU137" s="40"/>
      <c r="AHV137" s="40"/>
      <c r="AHW137" s="40"/>
      <c r="AHX137" s="40"/>
      <c r="AHY137" s="40"/>
      <c r="AHZ137" s="40"/>
      <c r="AIA137" s="40"/>
      <c r="AIB137" s="40"/>
      <c r="AIC137" s="40"/>
      <c r="AID137" s="40"/>
      <c r="AIE137" s="40"/>
      <c r="AIF137" s="40"/>
      <c r="AIG137" s="40"/>
      <c r="AIH137" s="40"/>
      <c r="AII137" s="40"/>
      <c r="AIJ137" s="40"/>
      <c r="AIK137" s="40"/>
      <c r="AIL137" s="40"/>
      <c r="AIM137" s="40"/>
      <c r="AIN137" s="40"/>
      <c r="AIO137" s="40"/>
      <c r="AIP137" s="40"/>
      <c r="AIQ137" s="40"/>
      <c r="AIR137" s="40"/>
      <c r="AIS137" s="40"/>
      <c r="AIT137" s="40"/>
      <c r="AIU137" s="40"/>
      <c r="AIV137" s="40"/>
      <c r="AIW137" s="40"/>
      <c r="AIX137" s="40"/>
      <c r="AIY137" s="40"/>
      <c r="AIZ137" s="40"/>
      <c r="AJA137" s="40"/>
      <c r="AJB137" s="40"/>
      <c r="AJC137" s="40"/>
      <c r="AJD137" s="40"/>
      <c r="AJE137" s="40"/>
      <c r="AJF137" s="40"/>
      <c r="AJG137" s="40"/>
      <c r="AJH137" s="40"/>
      <c r="AJI137" s="40"/>
      <c r="AJJ137" s="40"/>
      <c r="AJK137" s="40"/>
      <c r="AJL137" s="40"/>
      <c r="AJM137" s="40"/>
      <c r="AJN137" s="40"/>
      <c r="AJO137" s="40"/>
      <c r="AJP137" s="40"/>
      <c r="AJQ137" s="40"/>
      <c r="AJR137" s="40"/>
      <c r="AJS137" s="40"/>
      <c r="AJT137" s="40"/>
      <c r="AJU137" s="40"/>
      <c r="AJV137" s="40"/>
      <c r="AJW137" s="40"/>
      <c r="AJX137" s="40"/>
      <c r="AJY137" s="40"/>
      <c r="AJZ137" s="40"/>
      <c r="AKA137" s="40"/>
      <c r="AKB137" s="40"/>
      <c r="AKC137" s="40"/>
      <c r="AKD137" s="40"/>
      <c r="AKE137" s="40"/>
      <c r="AKF137" s="40"/>
      <c r="AKG137" s="40"/>
      <c r="AKH137" s="40"/>
      <c r="AKI137" s="40"/>
      <c r="AKJ137" s="40"/>
      <c r="AKK137" s="40"/>
      <c r="AKL137" s="40"/>
      <c r="AKM137" s="40"/>
      <c r="AKN137" s="40"/>
      <c r="AKO137" s="40"/>
      <c r="AKP137" s="40"/>
      <c r="AKQ137" s="40"/>
      <c r="AKR137" s="40"/>
      <c r="AKS137" s="40"/>
      <c r="AKT137" s="40"/>
      <c r="AKU137" s="40"/>
      <c r="AKV137" s="40"/>
      <c r="AKW137" s="40"/>
      <c r="AKX137" s="40"/>
      <c r="AKY137" s="40"/>
      <c r="AKZ137" s="40"/>
      <c r="ALA137" s="40"/>
      <c r="ALB137" s="40"/>
      <c r="ALC137" s="40"/>
    </row>
    <row r="138" spans="1:991" s="75" customFormat="1" ht="48.75">
      <c r="A138" s="47">
        <v>1212</v>
      </c>
      <c r="B138" s="324" t="s">
        <v>786</v>
      </c>
      <c r="C138" s="324" t="s">
        <v>201</v>
      </c>
      <c r="D138" s="51" t="s">
        <v>112</v>
      </c>
      <c r="E138" s="47" t="s">
        <v>652</v>
      </c>
      <c r="F138" s="47" t="s">
        <v>652</v>
      </c>
      <c r="G138" s="47" t="s">
        <v>652</v>
      </c>
      <c r="H138" s="47" t="s">
        <v>652</v>
      </c>
      <c r="I138" s="47" t="s">
        <v>652</v>
      </c>
      <c r="J138" s="47" t="s">
        <v>869</v>
      </c>
      <c r="K138" s="91">
        <v>1</v>
      </c>
      <c r="L138"/>
      <c r="M138"/>
      <c r="N138"/>
      <c r="O138"/>
      <c r="P138"/>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0"/>
      <c r="GJ138" s="40"/>
      <c r="GK138" s="40"/>
      <c r="GL138" s="40"/>
      <c r="GM138" s="40"/>
      <c r="GN138" s="40"/>
      <c r="GO138" s="40"/>
      <c r="GP138" s="40"/>
      <c r="GQ138" s="40"/>
      <c r="GR138" s="40"/>
      <c r="GS138" s="40"/>
      <c r="GT138" s="40"/>
      <c r="GU138" s="40"/>
      <c r="GV138" s="40"/>
      <c r="GW138" s="40"/>
      <c r="GX138" s="40"/>
      <c r="GY138" s="40"/>
      <c r="GZ138" s="40"/>
      <c r="HA138" s="40"/>
      <c r="HB138" s="40"/>
      <c r="HC138" s="40"/>
      <c r="HD138" s="40"/>
      <c r="HE138" s="40"/>
      <c r="HF138" s="40"/>
      <c r="HG138" s="40"/>
      <c r="HH138" s="40"/>
      <c r="HI138" s="40"/>
      <c r="HJ138" s="40"/>
      <c r="HK138" s="40"/>
      <c r="HL138" s="40"/>
      <c r="HM138" s="40"/>
      <c r="HN138" s="40"/>
      <c r="HO138" s="40"/>
      <c r="HP138" s="40"/>
      <c r="HQ138" s="40"/>
      <c r="HR138" s="40"/>
      <c r="HS138" s="40"/>
      <c r="HT138" s="40"/>
      <c r="HU138" s="40"/>
      <c r="HV138" s="40"/>
      <c r="HW138" s="40"/>
      <c r="HX138" s="40"/>
      <c r="HY138" s="40"/>
      <c r="HZ138" s="40"/>
      <c r="IA138" s="40"/>
      <c r="IB138" s="40"/>
      <c r="IC138" s="40"/>
      <c r="ID138" s="40"/>
      <c r="IE138" s="40"/>
      <c r="IF138" s="40"/>
      <c r="IG138" s="40"/>
      <c r="IH138" s="40"/>
      <c r="II138" s="40"/>
      <c r="IJ138" s="40"/>
      <c r="IK138" s="40"/>
      <c r="IL138" s="40"/>
      <c r="IM138" s="40"/>
      <c r="IN138" s="40"/>
      <c r="IO138" s="40"/>
      <c r="IP138" s="40"/>
      <c r="IQ138" s="40"/>
      <c r="IR138" s="40"/>
      <c r="IS138" s="40"/>
      <c r="IT138" s="40"/>
      <c r="IU138" s="40"/>
      <c r="IV138" s="40"/>
      <c r="IW138" s="40"/>
      <c r="IX138" s="40"/>
      <c r="IY138" s="40"/>
      <c r="IZ138" s="40"/>
      <c r="JA138" s="40"/>
      <c r="JB138" s="40"/>
      <c r="JC138" s="40"/>
      <c r="JD138" s="40"/>
      <c r="JE138" s="40"/>
      <c r="JF138" s="40"/>
      <c r="JG138" s="40"/>
      <c r="JH138" s="40"/>
      <c r="JI138" s="40"/>
      <c r="JJ138" s="40"/>
      <c r="JK138" s="40"/>
      <c r="JL138" s="40"/>
      <c r="JM138" s="40"/>
      <c r="JN138" s="40"/>
      <c r="JO138" s="40"/>
      <c r="JP138" s="40"/>
      <c r="JQ138" s="40"/>
      <c r="JR138" s="40"/>
      <c r="JS138" s="40"/>
      <c r="JT138" s="40"/>
      <c r="JU138" s="40"/>
      <c r="JV138" s="40"/>
      <c r="JW138" s="40"/>
      <c r="JX138" s="40"/>
      <c r="JY138" s="40"/>
      <c r="JZ138" s="40"/>
      <c r="KA138" s="40"/>
      <c r="KB138" s="40"/>
      <c r="KC138" s="40"/>
      <c r="KD138" s="40"/>
      <c r="KE138" s="40"/>
      <c r="KF138" s="40"/>
      <c r="KG138" s="40"/>
      <c r="KH138" s="40"/>
      <c r="KI138" s="40"/>
      <c r="KJ138" s="40"/>
      <c r="KK138" s="40"/>
      <c r="KL138" s="40"/>
      <c r="KM138" s="40"/>
      <c r="KN138" s="40"/>
      <c r="KO138" s="40"/>
      <c r="KP138" s="40"/>
      <c r="KQ138" s="40"/>
      <c r="KR138" s="40"/>
      <c r="KS138" s="40"/>
      <c r="KT138" s="40"/>
      <c r="KU138" s="40"/>
      <c r="KV138" s="40"/>
      <c r="KW138" s="40"/>
      <c r="KX138" s="40"/>
      <c r="KY138" s="40"/>
      <c r="KZ138" s="40"/>
      <c r="LA138" s="40"/>
      <c r="LB138" s="40"/>
      <c r="LC138" s="40"/>
      <c r="LD138" s="40"/>
      <c r="LE138" s="40"/>
      <c r="LF138" s="40"/>
      <c r="LG138" s="40"/>
      <c r="LH138" s="40"/>
      <c r="LI138" s="40"/>
      <c r="LJ138" s="40"/>
      <c r="LK138" s="40"/>
      <c r="LL138" s="40"/>
      <c r="LM138" s="40"/>
      <c r="LN138" s="40"/>
      <c r="LO138" s="40"/>
      <c r="LP138" s="40"/>
      <c r="LQ138" s="40"/>
      <c r="LR138" s="40"/>
      <c r="LS138" s="40"/>
      <c r="LT138" s="40"/>
      <c r="LU138" s="40"/>
      <c r="LV138" s="40"/>
      <c r="LW138" s="40"/>
      <c r="LX138" s="40"/>
      <c r="LY138" s="40"/>
      <c r="LZ138" s="40"/>
      <c r="MA138" s="40"/>
      <c r="MB138" s="40"/>
      <c r="MC138" s="40"/>
      <c r="MD138" s="40"/>
      <c r="ME138" s="40"/>
      <c r="MF138" s="40"/>
      <c r="MG138" s="40"/>
      <c r="MH138" s="40"/>
      <c r="MI138" s="40"/>
      <c r="MJ138" s="40"/>
      <c r="MK138" s="40"/>
      <c r="ML138" s="40"/>
      <c r="MM138" s="40"/>
      <c r="MN138" s="40"/>
      <c r="MO138" s="40"/>
      <c r="MP138" s="40"/>
      <c r="MQ138" s="40"/>
      <c r="MR138" s="40"/>
      <c r="MS138" s="40"/>
      <c r="MT138" s="40"/>
      <c r="MU138" s="40"/>
      <c r="MV138" s="40"/>
      <c r="MW138" s="40"/>
      <c r="MX138" s="40"/>
      <c r="MY138" s="40"/>
      <c r="MZ138" s="40"/>
      <c r="NA138" s="40"/>
      <c r="NB138" s="40"/>
      <c r="NC138" s="40"/>
      <c r="ND138" s="40"/>
      <c r="NE138" s="40"/>
      <c r="NF138" s="40"/>
      <c r="NG138" s="40"/>
      <c r="NH138" s="40"/>
      <c r="NI138" s="40"/>
      <c r="NJ138" s="40"/>
      <c r="NK138" s="40"/>
      <c r="NL138" s="40"/>
      <c r="NM138" s="40"/>
      <c r="NN138" s="40"/>
      <c r="NO138" s="40"/>
      <c r="NP138" s="40"/>
      <c r="NQ138" s="40"/>
      <c r="NR138" s="40"/>
      <c r="NS138" s="40"/>
      <c r="NT138" s="40"/>
      <c r="NU138" s="40"/>
      <c r="NV138" s="40"/>
      <c r="NW138" s="40"/>
      <c r="NX138" s="40"/>
      <c r="NY138" s="40"/>
      <c r="NZ138" s="40"/>
      <c r="OA138" s="40"/>
      <c r="OB138" s="40"/>
      <c r="OC138" s="40"/>
      <c r="OD138" s="40"/>
      <c r="OE138" s="40"/>
      <c r="OF138" s="40"/>
      <c r="OG138" s="40"/>
      <c r="OH138" s="40"/>
      <c r="OI138" s="40"/>
      <c r="OJ138" s="40"/>
      <c r="OK138" s="40"/>
      <c r="OL138" s="40"/>
      <c r="OM138" s="40"/>
      <c r="ON138" s="40"/>
      <c r="OO138" s="40"/>
      <c r="OP138" s="40"/>
      <c r="OQ138" s="40"/>
      <c r="OR138" s="40"/>
      <c r="OS138" s="40"/>
      <c r="OT138" s="40"/>
      <c r="OU138" s="40"/>
      <c r="OV138" s="40"/>
      <c r="OW138" s="40"/>
      <c r="OX138" s="40"/>
      <c r="OY138" s="40"/>
      <c r="OZ138" s="40"/>
      <c r="PA138" s="40"/>
      <c r="PB138" s="40"/>
      <c r="PC138" s="40"/>
      <c r="PD138" s="40"/>
      <c r="PE138" s="40"/>
      <c r="PF138" s="40"/>
      <c r="PG138" s="40"/>
      <c r="PH138" s="40"/>
      <c r="PI138" s="40"/>
      <c r="PJ138" s="40"/>
      <c r="PK138" s="40"/>
      <c r="PL138" s="40"/>
      <c r="PM138" s="40"/>
      <c r="PN138" s="40"/>
      <c r="PO138" s="40"/>
      <c r="PP138" s="40"/>
      <c r="PQ138" s="40"/>
      <c r="PR138" s="40"/>
      <c r="PS138" s="40"/>
      <c r="PT138" s="40"/>
      <c r="PU138" s="40"/>
      <c r="PV138" s="40"/>
      <c r="PW138" s="40"/>
      <c r="PX138" s="40"/>
      <c r="PY138" s="40"/>
      <c r="PZ138" s="40"/>
      <c r="QA138" s="40"/>
      <c r="QB138" s="40"/>
      <c r="QC138" s="40"/>
      <c r="QD138" s="40"/>
      <c r="QE138" s="40"/>
      <c r="QF138" s="40"/>
      <c r="QG138" s="40"/>
      <c r="QH138" s="40"/>
      <c r="QI138" s="40"/>
      <c r="QJ138" s="40"/>
      <c r="QK138" s="40"/>
      <c r="QL138" s="40"/>
      <c r="QM138" s="40"/>
      <c r="QN138" s="40"/>
      <c r="QO138" s="40"/>
      <c r="QP138" s="40"/>
      <c r="QQ138" s="40"/>
      <c r="QR138" s="40"/>
      <c r="QS138" s="40"/>
      <c r="QT138" s="40"/>
      <c r="QU138" s="40"/>
      <c r="QV138" s="40"/>
      <c r="QW138" s="40"/>
      <c r="QX138" s="40"/>
      <c r="QY138" s="40"/>
      <c r="QZ138" s="40"/>
      <c r="RA138" s="40"/>
      <c r="RB138" s="40"/>
      <c r="RC138" s="40"/>
      <c r="RD138" s="40"/>
      <c r="RE138" s="40"/>
      <c r="RF138" s="40"/>
      <c r="RG138" s="40"/>
      <c r="RH138" s="40"/>
      <c r="RI138" s="40"/>
      <c r="RJ138" s="40"/>
      <c r="RK138" s="40"/>
      <c r="RL138" s="40"/>
      <c r="RM138" s="40"/>
      <c r="RN138" s="40"/>
      <c r="RO138" s="40"/>
      <c r="RP138" s="40"/>
      <c r="RQ138" s="40"/>
      <c r="RR138" s="40"/>
      <c r="RS138" s="40"/>
      <c r="RT138" s="40"/>
      <c r="RU138" s="40"/>
      <c r="RV138" s="40"/>
      <c r="RW138" s="40"/>
      <c r="RX138" s="40"/>
      <c r="RY138" s="40"/>
      <c r="RZ138" s="40"/>
      <c r="SA138" s="40"/>
      <c r="SB138" s="40"/>
      <c r="SC138" s="40"/>
      <c r="SD138" s="40"/>
      <c r="SE138" s="40"/>
      <c r="SF138" s="40"/>
      <c r="SG138" s="40"/>
      <c r="SH138" s="40"/>
      <c r="SI138" s="40"/>
      <c r="SJ138" s="40"/>
      <c r="SK138" s="40"/>
      <c r="SL138" s="40"/>
      <c r="SM138" s="40"/>
      <c r="SN138" s="40"/>
      <c r="SO138" s="40"/>
      <c r="SP138" s="40"/>
      <c r="SQ138" s="40"/>
      <c r="SR138" s="40"/>
      <c r="SS138" s="40"/>
      <c r="ST138" s="40"/>
      <c r="SU138" s="40"/>
      <c r="SV138" s="40"/>
      <c r="SW138" s="40"/>
      <c r="SX138" s="40"/>
      <c r="SY138" s="40"/>
      <c r="SZ138" s="40"/>
      <c r="TA138" s="40"/>
      <c r="TB138" s="40"/>
      <c r="TC138" s="40"/>
      <c r="TD138" s="40"/>
      <c r="TE138" s="40"/>
      <c r="TF138" s="40"/>
      <c r="TG138" s="40"/>
      <c r="TH138" s="40"/>
      <c r="TI138" s="40"/>
      <c r="TJ138" s="40"/>
      <c r="TK138" s="40"/>
      <c r="TL138" s="40"/>
      <c r="TM138" s="40"/>
      <c r="TN138" s="40"/>
      <c r="TO138" s="40"/>
      <c r="TP138" s="40"/>
      <c r="TQ138" s="40"/>
      <c r="TR138" s="40"/>
      <c r="TS138" s="40"/>
      <c r="TT138" s="40"/>
      <c r="TU138" s="40"/>
      <c r="TV138" s="40"/>
      <c r="TW138" s="40"/>
      <c r="TX138" s="40"/>
      <c r="TY138" s="40"/>
      <c r="TZ138" s="40"/>
      <c r="UA138" s="40"/>
      <c r="UB138" s="40"/>
      <c r="UC138" s="40"/>
      <c r="UD138" s="40"/>
      <c r="UE138" s="40"/>
      <c r="UF138" s="40"/>
      <c r="UG138" s="40"/>
      <c r="UH138" s="40"/>
      <c r="UI138" s="40"/>
      <c r="UJ138" s="40"/>
      <c r="UK138" s="40"/>
      <c r="UL138" s="40"/>
      <c r="UM138" s="40"/>
      <c r="UN138" s="40"/>
      <c r="UO138" s="40"/>
      <c r="UP138" s="40"/>
      <c r="UQ138" s="40"/>
      <c r="UR138" s="40"/>
      <c r="US138" s="40"/>
      <c r="UT138" s="40"/>
      <c r="UU138" s="40"/>
      <c r="UV138" s="40"/>
      <c r="UW138" s="40"/>
      <c r="UX138" s="40"/>
      <c r="UY138" s="40"/>
      <c r="UZ138" s="40"/>
      <c r="VA138" s="40"/>
      <c r="VB138" s="40"/>
      <c r="VC138" s="40"/>
      <c r="VD138" s="40"/>
      <c r="VE138" s="40"/>
      <c r="VF138" s="40"/>
      <c r="VG138" s="40"/>
      <c r="VH138" s="40"/>
      <c r="VI138" s="40"/>
      <c r="VJ138" s="40"/>
      <c r="VK138" s="40"/>
      <c r="VL138" s="40"/>
      <c r="VM138" s="40"/>
      <c r="VN138" s="40"/>
      <c r="VO138" s="40"/>
      <c r="VP138" s="40"/>
      <c r="VQ138" s="40"/>
      <c r="VR138" s="40"/>
      <c r="VS138" s="40"/>
      <c r="VT138" s="40"/>
      <c r="VU138" s="40"/>
      <c r="VV138" s="40"/>
      <c r="VW138" s="40"/>
      <c r="VX138" s="40"/>
      <c r="VY138" s="40"/>
      <c r="VZ138" s="40"/>
      <c r="WA138" s="40"/>
      <c r="WB138" s="40"/>
      <c r="WC138" s="40"/>
      <c r="WD138" s="40"/>
      <c r="WE138" s="40"/>
      <c r="WF138" s="40"/>
      <c r="WG138" s="40"/>
      <c r="WH138" s="40"/>
      <c r="WI138" s="40"/>
      <c r="WJ138" s="40"/>
      <c r="WK138" s="40"/>
      <c r="WL138" s="40"/>
      <c r="WM138" s="40"/>
      <c r="WN138" s="40"/>
      <c r="WO138" s="40"/>
      <c r="WP138" s="40"/>
      <c r="WQ138" s="40"/>
      <c r="WR138" s="40"/>
      <c r="WS138" s="40"/>
      <c r="WT138" s="40"/>
      <c r="WU138" s="40"/>
      <c r="WV138" s="40"/>
      <c r="WW138" s="40"/>
      <c r="WX138" s="40"/>
      <c r="WY138" s="40"/>
      <c r="WZ138" s="40"/>
      <c r="XA138" s="40"/>
      <c r="XB138" s="40"/>
      <c r="XC138" s="40"/>
      <c r="XD138" s="40"/>
      <c r="XE138" s="40"/>
      <c r="XF138" s="40"/>
      <c r="XG138" s="40"/>
      <c r="XH138" s="40"/>
      <c r="XI138" s="40"/>
      <c r="XJ138" s="40"/>
      <c r="XK138" s="40"/>
      <c r="XL138" s="40"/>
      <c r="XM138" s="40"/>
      <c r="XN138" s="40"/>
      <c r="XO138" s="40"/>
      <c r="XP138" s="40"/>
      <c r="XQ138" s="40"/>
      <c r="XR138" s="40"/>
      <c r="XS138" s="40"/>
      <c r="XT138" s="40"/>
      <c r="XU138" s="40"/>
      <c r="XV138" s="40"/>
      <c r="XW138" s="40"/>
      <c r="XX138" s="40"/>
      <c r="XY138" s="40"/>
      <c r="XZ138" s="40"/>
      <c r="YA138" s="40"/>
      <c r="YB138" s="40"/>
      <c r="YC138" s="40"/>
      <c r="YD138" s="40"/>
      <c r="YE138" s="40"/>
      <c r="YF138" s="40"/>
      <c r="YG138" s="40"/>
      <c r="YH138" s="40"/>
      <c r="YI138" s="40"/>
      <c r="YJ138" s="40"/>
      <c r="YK138" s="40"/>
      <c r="YL138" s="40"/>
      <c r="YM138" s="40"/>
      <c r="YN138" s="40"/>
      <c r="YO138" s="40"/>
      <c r="YP138" s="40"/>
      <c r="YQ138" s="40"/>
      <c r="YR138" s="40"/>
      <c r="YS138" s="40"/>
      <c r="YT138" s="40"/>
      <c r="YU138" s="40"/>
      <c r="YV138" s="40"/>
      <c r="YW138" s="40"/>
      <c r="YX138" s="40"/>
      <c r="YY138" s="40"/>
      <c r="YZ138" s="40"/>
      <c r="ZA138" s="40"/>
      <c r="ZB138" s="40"/>
      <c r="ZC138" s="40"/>
      <c r="ZD138" s="40"/>
      <c r="ZE138" s="40"/>
      <c r="ZF138" s="40"/>
      <c r="ZG138" s="40"/>
      <c r="ZH138" s="40"/>
      <c r="ZI138" s="40"/>
      <c r="ZJ138" s="40"/>
      <c r="ZK138" s="40"/>
      <c r="ZL138" s="40"/>
      <c r="ZM138" s="40"/>
      <c r="ZN138" s="40"/>
      <c r="ZO138" s="40"/>
      <c r="ZP138" s="40"/>
      <c r="ZQ138" s="40"/>
      <c r="ZR138" s="40"/>
      <c r="ZS138" s="40"/>
      <c r="ZT138" s="40"/>
      <c r="ZU138" s="40"/>
      <c r="ZV138" s="40"/>
      <c r="ZW138" s="40"/>
      <c r="ZX138" s="40"/>
      <c r="ZY138" s="40"/>
      <c r="ZZ138" s="40"/>
      <c r="AAA138" s="40"/>
      <c r="AAB138" s="40"/>
      <c r="AAC138" s="40"/>
      <c r="AAD138" s="40"/>
      <c r="AAE138" s="40"/>
      <c r="AAF138" s="40"/>
      <c r="AAG138" s="40"/>
      <c r="AAH138" s="40"/>
      <c r="AAI138" s="40"/>
      <c r="AAJ138" s="40"/>
      <c r="AAK138" s="40"/>
      <c r="AAL138" s="40"/>
      <c r="AAM138" s="40"/>
      <c r="AAN138" s="40"/>
      <c r="AAO138" s="40"/>
      <c r="AAP138" s="40"/>
      <c r="AAQ138" s="40"/>
      <c r="AAR138" s="40"/>
      <c r="AAS138" s="40"/>
      <c r="AAT138" s="40"/>
      <c r="AAU138" s="40"/>
      <c r="AAV138" s="40"/>
      <c r="AAW138" s="40"/>
      <c r="AAX138" s="40"/>
      <c r="AAY138" s="40"/>
      <c r="AAZ138" s="40"/>
      <c r="ABA138" s="40"/>
      <c r="ABB138" s="40"/>
      <c r="ABC138" s="40"/>
      <c r="ABD138" s="40"/>
      <c r="ABE138" s="40"/>
      <c r="ABF138" s="40"/>
      <c r="ABG138" s="40"/>
      <c r="ABH138" s="40"/>
      <c r="ABI138" s="40"/>
      <c r="ABJ138" s="40"/>
      <c r="ABK138" s="40"/>
      <c r="ABL138" s="40"/>
      <c r="ABM138" s="40"/>
      <c r="ABN138" s="40"/>
      <c r="ABO138" s="40"/>
      <c r="ABP138" s="40"/>
      <c r="ABQ138" s="40"/>
      <c r="ABR138" s="40"/>
      <c r="ABS138" s="40"/>
      <c r="ABT138" s="40"/>
      <c r="ABU138" s="40"/>
      <c r="ABV138" s="40"/>
      <c r="ABW138" s="40"/>
      <c r="ABX138" s="40"/>
      <c r="ABY138" s="40"/>
      <c r="ABZ138" s="40"/>
      <c r="ACA138" s="40"/>
      <c r="ACB138" s="40"/>
      <c r="ACC138" s="40"/>
      <c r="ACD138" s="40"/>
      <c r="ACE138" s="40"/>
      <c r="ACF138" s="40"/>
      <c r="ACG138" s="40"/>
      <c r="ACH138" s="40"/>
      <c r="ACI138" s="40"/>
      <c r="ACJ138" s="40"/>
      <c r="ACK138" s="40"/>
      <c r="ACL138" s="40"/>
      <c r="ACM138" s="40"/>
      <c r="ACN138" s="40"/>
      <c r="ACO138" s="40"/>
      <c r="ACP138" s="40"/>
      <c r="ACQ138" s="40"/>
      <c r="ACR138" s="40"/>
      <c r="ACS138" s="40"/>
      <c r="ACT138" s="40"/>
      <c r="ACU138" s="40"/>
      <c r="ACV138" s="40"/>
      <c r="ACW138" s="40"/>
      <c r="ACX138" s="40"/>
      <c r="ACY138" s="40"/>
      <c r="ACZ138" s="40"/>
      <c r="ADA138" s="40"/>
      <c r="ADB138" s="40"/>
      <c r="ADC138" s="40"/>
      <c r="ADD138" s="40"/>
      <c r="ADE138" s="40"/>
      <c r="ADF138" s="40"/>
      <c r="ADG138" s="40"/>
      <c r="ADH138" s="40"/>
      <c r="ADI138" s="40"/>
      <c r="ADJ138" s="40"/>
      <c r="ADK138" s="40"/>
      <c r="ADL138" s="40"/>
      <c r="ADM138" s="40"/>
      <c r="ADN138" s="40"/>
      <c r="ADO138" s="40"/>
      <c r="ADP138" s="40"/>
      <c r="ADQ138" s="40"/>
      <c r="ADR138" s="40"/>
      <c r="ADS138" s="40"/>
      <c r="ADT138" s="40"/>
      <c r="ADU138" s="40"/>
      <c r="ADV138" s="40"/>
      <c r="ADW138" s="40"/>
      <c r="ADX138" s="40"/>
      <c r="ADY138" s="40"/>
      <c r="ADZ138" s="40"/>
      <c r="AEA138" s="40"/>
      <c r="AEB138" s="40"/>
      <c r="AEC138" s="40"/>
      <c r="AED138" s="40"/>
      <c r="AEE138" s="40"/>
      <c r="AEF138" s="40"/>
      <c r="AEG138" s="40"/>
      <c r="AEH138" s="40"/>
      <c r="AEI138" s="40"/>
      <c r="AEJ138" s="40"/>
      <c r="AEK138" s="40"/>
      <c r="AEL138" s="40"/>
      <c r="AEM138" s="40"/>
      <c r="AEN138" s="40"/>
      <c r="AEO138" s="40"/>
      <c r="AEP138" s="40"/>
      <c r="AEQ138" s="40"/>
      <c r="AER138" s="40"/>
      <c r="AES138" s="40"/>
      <c r="AET138" s="40"/>
      <c r="AEU138" s="40"/>
      <c r="AEV138" s="40"/>
      <c r="AEW138" s="40"/>
      <c r="AEX138" s="40"/>
      <c r="AEY138" s="40"/>
      <c r="AEZ138" s="40"/>
      <c r="AFA138" s="40"/>
      <c r="AFB138" s="40"/>
      <c r="AFC138" s="40"/>
      <c r="AFD138" s="40"/>
      <c r="AFE138" s="40"/>
      <c r="AFF138" s="40"/>
      <c r="AFG138" s="40"/>
      <c r="AFH138" s="40"/>
      <c r="AFI138" s="40"/>
      <c r="AFJ138" s="40"/>
      <c r="AFK138" s="40"/>
      <c r="AFL138" s="40"/>
      <c r="AFM138" s="40"/>
      <c r="AFN138" s="40"/>
      <c r="AFO138" s="40"/>
      <c r="AFP138" s="40"/>
      <c r="AFQ138" s="40"/>
      <c r="AFR138" s="40"/>
      <c r="AFS138" s="40"/>
      <c r="AFT138" s="40"/>
      <c r="AFU138" s="40"/>
      <c r="AFV138" s="40"/>
      <c r="AFW138" s="40"/>
      <c r="AFX138" s="40"/>
      <c r="AFY138" s="40"/>
      <c r="AFZ138" s="40"/>
      <c r="AGA138" s="40"/>
      <c r="AGB138" s="40"/>
      <c r="AGC138" s="40"/>
      <c r="AGD138" s="40"/>
      <c r="AGE138" s="40"/>
      <c r="AGF138" s="40"/>
      <c r="AGG138" s="40"/>
      <c r="AGH138" s="40"/>
      <c r="AGI138" s="40"/>
      <c r="AGJ138" s="40"/>
      <c r="AGK138" s="40"/>
      <c r="AGL138" s="40"/>
      <c r="AGM138" s="40"/>
      <c r="AGN138" s="40"/>
      <c r="AGO138" s="40"/>
      <c r="AGP138" s="40"/>
      <c r="AGQ138" s="40"/>
      <c r="AGR138" s="40"/>
      <c r="AGS138" s="40"/>
      <c r="AGT138" s="40"/>
      <c r="AGU138" s="40"/>
      <c r="AGV138" s="40"/>
      <c r="AGW138" s="40"/>
      <c r="AGX138" s="40"/>
      <c r="AGY138" s="40"/>
      <c r="AGZ138" s="40"/>
      <c r="AHA138" s="40"/>
      <c r="AHB138" s="40"/>
      <c r="AHC138" s="40"/>
      <c r="AHD138" s="40"/>
      <c r="AHE138" s="40"/>
      <c r="AHF138" s="40"/>
      <c r="AHG138" s="40"/>
      <c r="AHH138" s="40"/>
      <c r="AHI138" s="40"/>
      <c r="AHJ138" s="40"/>
      <c r="AHK138" s="40"/>
      <c r="AHL138" s="40"/>
      <c r="AHM138" s="40"/>
      <c r="AHN138" s="40"/>
      <c r="AHO138" s="40"/>
      <c r="AHP138" s="40"/>
      <c r="AHQ138" s="40"/>
      <c r="AHR138" s="40"/>
      <c r="AHS138" s="40"/>
      <c r="AHT138" s="40"/>
      <c r="AHU138" s="40"/>
      <c r="AHV138" s="40"/>
      <c r="AHW138" s="40"/>
      <c r="AHX138" s="40"/>
      <c r="AHY138" s="40"/>
      <c r="AHZ138" s="40"/>
      <c r="AIA138" s="40"/>
      <c r="AIB138" s="40"/>
      <c r="AIC138" s="40"/>
      <c r="AID138" s="40"/>
      <c r="AIE138" s="40"/>
      <c r="AIF138" s="40"/>
      <c r="AIG138" s="40"/>
      <c r="AIH138" s="40"/>
      <c r="AII138" s="40"/>
      <c r="AIJ138" s="40"/>
      <c r="AIK138" s="40"/>
      <c r="AIL138" s="40"/>
      <c r="AIM138" s="40"/>
      <c r="AIN138" s="40"/>
      <c r="AIO138" s="40"/>
      <c r="AIP138" s="40"/>
      <c r="AIQ138" s="40"/>
      <c r="AIR138" s="40"/>
      <c r="AIS138" s="40"/>
      <c r="AIT138" s="40"/>
      <c r="AIU138" s="40"/>
      <c r="AIV138" s="40"/>
      <c r="AIW138" s="40"/>
      <c r="AIX138" s="40"/>
      <c r="AIY138" s="40"/>
      <c r="AIZ138" s="40"/>
      <c r="AJA138" s="40"/>
      <c r="AJB138" s="40"/>
      <c r="AJC138" s="40"/>
      <c r="AJD138" s="40"/>
      <c r="AJE138" s="40"/>
      <c r="AJF138" s="40"/>
      <c r="AJG138" s="40"/>
      <c r="AJH138" s="40"/>
      <c r="AJI138" s="40"/>
      <c r="AJJ138" s="40"/>
      <c r="AJK138" s="40"/>
      <c r="AJL138" s="40"/>
      <c r="AJM138" s="40"/>
      <c r="AJN138" s="40"/>
      <c r="AJO138" s="40"/>
      <c r="AJP138" s="40"/>
      <c r="AJQ138" s="40"/>
      <c r="AJR138" s="40"/>
      <c r="AJS138" s="40"/>
      <c r="AJT138" s="40"/>
      <c r="AJU138" s="40"/>
      <c r="AJV138" s="40"/>
      <c r="AJW138" s="40"/>
      <c r="AJX138" s="40"/>
      <c r="AJY138" s="40"/>
      <c r="AJZ138" s="40"/>
      <c r="AKA138" s="40"/>
      <c r="AKB138" s="40"/>
      <c r="AKC138" s="40"/>
      <c r="AKD138" s="40"/>
      <c r="AKE138" s="40"/>
      <c r="AKF138" s="40"/>
      <c r="AKG138" s="40"/>
      <c r="AKH138" s="40"/>
      <c r="AKI138" s="40"/>
      <c r="AKJ138" s="40"/>
      <c r="AKK138" s="40"/>
      <c r="AKL138" s="40"/>
      <c r="AKM138" s="40"/>
      <c r="AKN138" s="40"/>
      <c r="AKO138" s="40"/>
      <c r="AKP138" s="40"/>
      <c r="AKQ138" s="40"/>
      <c r="AKR138" s="40"/>
      <c r="AKS138" s="40"/>
      <c r="AKT138" s="40"/>
      <c r="AKU138" s="40"/>
      <c r="AKV138" s="40"/>
      <c r="AKW138" s="40"/>
      <c r="AKX138" s="40"/>
      <c r="AKY138" s="40"/>
      <c r="AKZ138" s="40"/>
      <c r="ALA138" s="40"/>
      <c r="ALB138" s="40"/>
      <c r="ALC138" s="40"/>
    </row>
    <row r="139" spans="1:991" s="75" customFormat="1" ht="72.75">
      <c r="A139" s="47">
        <v>1213</v>
      </c>
      <c r="B139" s="324" t="s">
        <v>237</v>
      </c>
      <c r="C139" s="324" t="s">
        <v>201</v>
      </c>
      <c r="D139" s="51" t="s">
        <v>0</v>
      </c>
      <c r="E139" s="47" t="s">
        <v>652</v>
      </c>
      <c r="F139" s="47" t="s">
        <v>652</v>
      </c>
      <c r="G139" s="47" t="s">
        <v>652</v>
      </c>
      <c r="H139" s="47" t="s">
        <v>652</v>
      </c>
      <c r="I139" s="47" t="s">
        <v>652</v>
      </c>
      <c r="J139" s="47" t="s">
        <v>869</v>
      </c>
      <c r="K139" s="91">
        <v>1</v>
      </c>
      <c r="L139"/>
      <c r="M139"/>
      <c r="N139"/>
      <c r="O139"/>
      <c r="P139"/>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0"/>
      <c r="GJ139" s="40"/>
      <c r="GK139" s="40"/>
      <c r="GL139" s="40"/>
      <c r="GM139" s="40"/>
      <c r="GN139" s="40"/>
      <c r="GO139" s="40"/>
      <c r="GP139" s="40"/>
      <c r="GQ139" s="40"/>
      <c r="GR139" s="40"/>
      <c r="GS139" s="40"/>
      <c r="GT139" s="40"/>
      <c r="GU139" s="40"/>
      <c r="GV139" s="40"/>
      <c r="GW139" s="40"/>
      <c r="GX139" s="40"/>
      <c r="GY139" s="40"/>
      <c r="GZ139" s="40"/>
      <c r="HA139" s="40"/>
      <c r="HB139" s="40"/>
      <c r="HC139" s="40"/>
      <c r="HD139" s="40"/>
      <c r="HE139" s="40"/>
      <c r="HF139" s="40"/>
      <c r="HG139" s="40"/>
      <c r="HH139" s="40"/>
      <c r="HI139" s="40"/>
      <c r="HJ139" s="40"/>
      <c r="HK139" s="40"/>
      <c r="HL139" s="40"/>
      <c r="HM139" s="40"/>
      <c r="HN139" s="40"/>
      <c r="HO139" s="40"/>
      <c r="HP139" s="40"/>
      <c r="HQ139" s="40"/>
      <c r="HR139" s="40"/>
      <c r="HS139" s="40"/>
      <c r="HT139" s="40"/>
      <c r="HU139" s="40"/>
      <c r="HV139" s="40"/>
      <c r="HW139" s="40"/>
      <c r="HX139" s="40"/>
      <c r="HY139" s="40"/>
      <c r="HZ139" s="40"/>
      <c r="IA139" s="40"/>
      <c r="IB139" s="40"/>
      <c r="IC139" s="40"/>
      <c r="ID139" s="40"/>
      <c r="IE139" s="40"/>
      <c r="IF139" s="40"/>
      <c r="IG139" s="40"/>
      <c r="IH139" s="40"/>
      <c r="II139" s="40"/>
      <c r="IJ139" s="40"/>
      <c r="IK139" s="40"/>
      <c r="IL139" s="40"/>
      <c r="IM139" s="40"/>
      <c r="IN139" s="40"/>
      <c r="IO139" s="40"/>
      <c r="IP139" s="40"/>
      <c r="IQ139" s="40"/>
      <c r="IR139" s="40"/>
      <c r="IS139" s="40"/>
      <c r="IT139" s="40"/>
      <c r="IU139" s="40"/>
      <c r="IV139" s="40"/>
      <c r="IW139" s="40"/>
      <c r="IX139" s="40"/>
      <c r="IY139" s="40"/>
      <c r="IZ139" s="40"/>
      <c r="JA139" s="40"/>
      <c r="JB139" s="40"/>
      <c r="JC139" s="40"/>
      <c r="JD139" s="40"/>
      <c r="JE139" s="40"/>
      <c r="JF139" s="40"/>
      <c r="JG139" s="40"/>
      <c r="JH139" s="40"/>
      <c r="JI139" s="40"/>
      <c r="JJ139" s="40"/>
      <c r="JK139" s="40"/>
      <c r="JL139" s="40"/>
      <c r="JM139" s="40"/>
      <c r="JN139" s="40"/>
      <c r="JO139" s="40"/>
      <c r="JP139" s="40"/>
      <c r="JQ139" s="40"/>
      <c r="JR139" s="40"/>
      <c r="JS139" s="40"/>
      <c r="JT139" s="40"/>
      <c r="JU139" s="40"/>
      <c r="JV139" s="40"/>
      <c r="JW139" s="40"/>
      <c r="JX139" s="40"/>
      <c r="JY139" s="40"/>
      <c r="JZ139" s="40"/>
      <c r="KA139" s="40"/>
      <c r="KB139" s="40"/>
      <c r="KC139" s="40"/>
      <c r="KD139" s="40"/>
      <c r="KE139" s="40"/>
      <c r="KF139" s="40"/>
      <c r="KG139" s="40"/>
      <c r="KH139" s="40"/>
      <c r="KI139" s="40"/>
      <c r="KJ139" s="40"/>
      <c r="KK139" s="40"/>
      <c r="KL139" s="40"/>
      <c r="KM139" s="40"/>
      <c r="KN139" s="40"/>
      <c r="KO139" s="40"/>
      <c r="KP139" s="40"/>
      <c r="KQ139" s="40"/>
      <c r="KR139" s="40"/>
      <c r="KS139" s="40"/>
      <c r="KT139" s="40"/>
      <c r="KU139" s="40"/>
      <c r="KV139" s="40"/>
      <c r="KW139" s="40"/>
      <c r="KX139" s="40"/>
      <c r="KY139" s="40"/>
      <c r="KZ139" s="40"/>
      <c r="LA139" s="40"/>
      <c r="LB139" s="40"/>
      <c r="LC139" s="40"/>
      <c r="LD139" s="40"/>
      <c r="LE139" s="40"/>
      <c r="LF139" s="40"/>
      <c r="LG139" s="40"/>
      <c r="LH139" s="40"/>
      <c r="LI139" s="40"/>
      <c r="LJ139" s="40"/>
      <c r="LK139" s="40"/>
      <c r="LL139" s="40"/>
      <c r="LM139" s="40"/>
      <c r="LN139" s="40"/>
      <c r="LO139" s="40"/>
      <c r="LP139" s="40"/>
      <c r="LQ139" s="40"/>
      <c r="LR139" s="40"/>
      <c r="LS139" s="40"/>
      <c r="LT139" s="40"/>
      <c r="LU139" s="40"/>
      <c r="LV139" s="40"/>
      <c r="LW139" s="40"/>
      <c r="LX139" s="40"/>
      <c r="LY139" s="40"/>
      <c r="LZ139" s="40"/>
      <c r="MA139" s="40"/>
      <c r="MB139" s="40"/>
      <c r="MC139" s="40"/>
      <c r="MD139" s="40"/>
      <c r="ME139" s="40"/>
      <c r="MF139" s="40"/>
      <c r="MG139" s="40"/>
      <c r="MH139" s="40"/>
      <c r="MI139" s="40"/>
      <c r="MJ139" s="40"/>
      <c r="MK139" s="40"/>
      <c r="ML139" s="40"/>
      <c r="MM139" s="40"/>
      <c r="MN139" s="40"/>
      <c r="MO139" s="40"/>
      <c r="MP139" s="40"/>
      <c r="MQ139" s="40"/>
      <c r="MR139" s="40"/>
      <c r="MS139" s="40"/>
      <c r="MT139" s="40"/>
      <c r="MU139" s="40"/>
      <c r="MV139" s="40"/>
      <c r="MW139" s="40"/>
      <c r="MX139" s="40"/>
      <c r="MY139" s="40"/>
      <c r="MZ139" s="40"/>
      <c r="NA139" s="40"/>
      <c r="NB139" s="40"/>
      <c r="NC139" s="40"/>
      <c r="ND139" s="40"/>
      <c r="NE139" s="40"/>
      <c r="NF139" s="40"/>
      <c r="NG139" s="40"/>
      <c r="NH139" s="40"/>
      <c r="NI139" s="40"/>
      <c r="NJ139" s="40"/>
      <c r="NK139" s="40"/>
      <c r="NL139" s="40"/>
      <c r="NM139" s="40"/>
      <c r="NN139" s="40"/>
      <c r="NO139" s="40"/>
      <c r="NP139" s="40"/>
      <c r="NQ139" s="40"/>
      <c r="NR139" s="40"/>
      <c r="NS139" s="40"/>
      <c r="NT139" s="40"/>
      <c r="NU139" s="40"/>
      <c r="NV139" s="40"/>
      <c r="NW139" s="40"/>
      <c r="NX139" s="40"/>
      <c r="NY139" s="40"/>
      <c r="NZ139" s="40"/>
      <c r="OA139" s="40"/>
      <c r="OB139" s="40"/>
      <c r="OC139" s="40"/>
      <c r="OD139" s="40"/>
      <c r="OE139" s="40"/>
      <c r="OF139" s="40"/>
      <c r="OG139" s="40"/>
      <c r="OH139" s="40"/>
      <c r="OI139" s="40"/>
      <c r="OJ139" s="40"/>
      <c r="OK139" s="40"/>
      <c r="OL139" s="40"/>
      <c r="OM139" s="40"/>
      <c r="ON139" s="40"/>
      <c r="OO139" s="40"/>
      <c r="OP139" s="40"/>
      <c r="OQ139" s="40"/>
      <c r="OR139" s="40"/>
      <c r="OS139" s="40"/>
      <c r="OT139" s="40"/>
      <c r="OU139" s="40"/>
      <c r="OV139" s="40"/>
      <c r="OW139" s="40"/>
      <c r="OX139" s="40"/>
      <c r="OY139" s="40"/>
      <c r="OZ139" s="40"/>
      <c r="PA139" s="40"/>
      <c r="PB139" s="40"/>
      <c r="PC139" s="40"/>
      <c r="PD139" s="40"/>
      <c r="PE139" s="40"/>
      <c r="PF139" s="40"/>
      <c r="PG139" s="40"/>
      <c r="PH139" s="40"/>
      <c r="PI139" s="40"/>
      <c r="PJ139" s="40"/>
      <c r="PK139" s="40"/>
      <c r="PL139" s="40"/>
      <c r="PM139" s="40"/>
      <c r="PN139" s="40"/>
      <c r="PO139" s="40"/>
      <c r="PP139" s="40"/>
      <c r="PQ139" s="40"/>
      <c r="PR139" s="40"/>
      <c r="PS139" s="40"/>
      <c r="PT139" s="40"/>
      <c r="PU139" s="40"/>
      <c r="PV139" s="40"/>
      <c r="PW139" s="40"/>
      <c r="PX139" s="40"/>
      <c r="PY139" s="40"/>
      <c r="PZ139" s="40"/>
      <c r="QA139" s="40"/>
      <c r="QB139" s="40"/>
      <c r="QC139" s="40"/>
      <c r="QD139" s="40"/>
      <c r="QE139" s="40"/>
      <c r="QF139" s="40"/>
      <c r="QG139" s="40"/>
      <c r="QH139" s="40"/>
      <c r="QI139" s="40"/>
      <c r="QJ139" s="40"/>
      <c r="QK139" s="40"/>
      <c r="QL139" s="40"/>
      <c r="QM139" s="40"/>
      <c r="QN139" s="40"/>
      <c r="QO139" s="40"/>
      <c r="QP139" s="40"/>
      <c r="QQ139" s="40"/>
      <c r="QR139" s="40"/>
      <c r="QS139" s="40"/>
      <c r="QT139" s="40"/>
      <c r="QU139" s="40"/>
      <c r="QV139" s="40"/>
      <c r="QW139" s="40"/>
      <c r="QX139" s="40"/>
      <c r="QY139" s="40"/>
      <c r="QZ139" s="40"/>
      <c r="RA139" s="40"/>
      <c r="RB139" s="40"/>
      <c r="RC139" s="40"/>
      <c r="RD139" s="40"/>
      <c r="RE139" s="40"/>
      <c r="RF139" s="40"/>
      <c r="RG139" s="40"/>
      <c r="RH139" s="40"/>
      <c r="RI139" s="40"/>
      <c r="RJ139" s="40"/>
      <c r="RK139" s="40"/>
      <c r="RL139" s="40"/>
      <c r="RM139" s="40"/>
      <c r="RN139" s="40"/>
      <c r="RO139" s="40"/>
      <c r="RP139" s="40"/>
      <c r="RQ139" s="40"/>
      <c r="RR139" s="40"/>
      <c r="RS139" s="40"/>
      <c r="RT139" s="40"/>
      <c r="RU139" s="40"/>
      <c r="RV139" s="40"/>
      <c r="RW139" s="40"/>
      <c r="RX139" s="40"/>
      <c r="RY139" s="40"/>
      <c r="RZ139" s="40"/>
      <c r="SA139" s="40"/>
      <c r="SB139" s="40"/>
      <c r="SC139" s="40"/>
      <c r="SD139" s="40"/>
      <c r="SE139" s="40"/>
      <c r="SF139" s="40"/>
      <c r="SG139" s="40"/>
      <c r="SH139" s="40"/>
      <c r="SI139" s="40"/>
      <c r="SJ139" s="40"/>
      <c r="SK139" s="40"/>
      <c r="SL139" s="40"/>
      <c r="SM139" s="40"/>
      <c r="SN139" s="40"/>
      <c r="SO139" s="40"/>
      <c r="SP139" s="40"/>
      <c r="SQ139" s="40"/>
      <c r="SR139" s="40"/>
      <c r="SS139" s="40"/>
      <c r="ST139" s="40"/>
      <c r="SU139" s="40"/>
      <c r="SV139" s="40"/>
      <c r="SW139" s="40"/>
      <c r="SX139" s="40"/>
      <c r="SY139" s="40"/>
      <c r="SZ139" s="40"/>
      <c r="TA139" s="40"/>
      <c r="TB139" s="40"/>
      <c r="TC139" s="40"/>
      <c r="TD139" s="40"/>
      <c r="TE139" s="40"/>
      <c r="TF139" s="40"/>
      <c r="TG139" s="40"/>
      <c r="TH139" s="40"/>
      <c r="TI139" s="40"/>
      <c r="TJ139" s="40"/>
      <c r="TK139" s="40"/>
      <c r="TL139" s="40"/>
      <c r="TM139" s="40"/>
      <c r="TN139" s="40"/>
      <c r="TO139" s="40"/>
      <c r="TP139" s="40"/>
      <c r="TQ139" s="40"/>
      <c r="TR139" s="40"/>
      <c r="TS139" s="40"/>
      <c r="TT139" s="40"/>
      <c r="TU139" s="40"/>
      <c r="TV139" s="40"/>
      <c r="TW139" s="40"/>
      <c r="TX139" s="40"/>
      <c r="TY139" s="40"/>
      <c r="TZ139" s="40"/>
      <c r="UA139" s="40"/>
      <c r="UB139" s="40"/>
      <c r="UC139" s="40"/>
      <c r="UD139" s="40"/>
      <c r="UE139" s="40"/>
      <c r="UF139" s="40"/>
      <c r="UG139" s="40"/>
      <c r="UH139" s="40"/>
      <c r="UI139" s="40"/>
      <c r="UJ139" s="40"/>
      <c r="UK139" s="40"/>
      <c r="UL139" s="40"/>
      <c r="UM139" s="40"/>
      <c r="UN139" s="40"/>
      <c r="UO139" s="40"/>
      <c r="UP139" s="40"/>
      <c r="UQ139" s="40"/>
      <c r="UR139" s="40"/>
      <c r="US139" s="40"/>
      <c r="UT139" s="40"/>
      <c r="UU139" s="40"/>
      <c r="UV139" s="40"/>
      <c r="UW139" s="40"/>
      <c r="UX139" s="40"/>
      <c r="UY139" s="40"/>
      <c r="UZ139" s="40"/>
      <c r="VA139" s="40"/>
      <c r="VB139" s="40"/>
      <c r="VC139" s="40"/>
      <c r="VD139" s="40"/>
      <c r="VE139" s="40"/>
      <c r="VF139" s="40"/>
      <c r="VG139" s="40"/>
      <c r="VH139" s="40"/>
      <c r="VI139" s="40"/>
      <c r="VJ139" s="40"/>
      <c r="VK139" s="40"/>
      <c r="VL139" s="40"/>
      <c r="VM139" s="40"/>
      <c r="VN139" s="40"/>
      <c r="VO139" s="40"/>
      <c r="VP139" s="40"/>
      <c r="VQ139" s="40"/>
      <c r="VR139" s="40"/>
      <c r="VS139" s="40"/>
      <c r="VT139" s="40"/>
      <c r="VU139" s="40"/>
      <c r="VV139" s="40"/>
      <c r="VW139" s="40"/>
      <c r="VX139" s="40"/>
      <c r="VY139" s="40"/>
      <c r="VZ139" s="40"/>
      <c r="WA139" s="40"/>
      <c r="WB139" s="40"/>
      <c r="WC139" s="40"/>
      <c r="WD139" s="40"/>
      <c r="WE139" s="40"/>
      <c r="WF139" s="40"/>
      <c r="WG139" s="40"/>
      <c r="WH139" s="40"/>
      <c r="WI139" s="40"/>
      <c r="WJ139" s="40"/>
      <c r="WK139" s="40"/>
      <c r="WL139" s="40"/>
      <c r="WM139" s="40"/>
      <c r="WN139" s="40"/>
      <c r="WO139" s="40"/>
      <c r="WP139" s="40"/>
      <c r="WQ139" s="40"/>
      <c r="WR139" s="40"/>
      <c r="WS139" s="40"/>
      <c r="WT139" s="40"/>
      <c r="WU139" s="40"/>
      <c r="WV139" s="40"/>
      <c r="WW139" s="40"/>
      <c r="WX139" s="40"/>
      <c r="WY139" s="40"/>
      <c r="WZ139" s="40"/>
      <c r="XA139" s="40"/>
      <c r="XB139" s="40"/>
      <c r="XC139" s="40"/>
      <c r="XD139" s="40"/>
      <c r="XE139" s="40"/>
      <c r="XF139" s="40"/>
      <c r="XG139" s="40"/>
      <c r="XH139" s="40"/>
      <c r="XI139" s="40"/>
      <c r="XJ139" s="40"/>
      <c r="XK139" s="40"/>
      <c r="XL139" s="40"/>
      <c r="XM139" s="40"/>
      <c r="XN139" s="40"/>
      <c r="XO139" s="40"/>
      <c r="XP139" s="40"/>
      <c r="XQ139" s="40"/>
      <c r="XR139" s="40"/>
      <c r="XS139" s="40"/>
      <c r="XT139" s="40"/>
      <c r="XU139" s="40"/>
      <c r="XV139" s="40"/>
      <c r="XW139" s="40"/>
      <c r="XX139" s="40"/>
      <c r="XY139" s="40"/>
      <c r="XZ139" s="40"/>
      <c r="YA139" s="40"/>
      <c r="YB139" s="40"/>
      <c r="YC139" s="40"/>
      <c r="YD139" s="40"/>
      <c r="YE139" s="40"/>
      <c r="YF139" s="40"/>
      <c r="YG139" s="40"/>
      <c r="YH139" s="40"/>
      <c r="YI139" s="40"/>
      <c r="YJ139" s="40"/>
      <c r="YK139" s="40"/>
      <c r="YL139" s="40"/>
      <c r="YM139" s="40"/>
      <c r="YN139" s="40"/>
      <c r="YO139" s="40"/>
      <c r="YP139" s="40"/>
      <c r="YQ139" s="40"/>
      <c r="YR139" s="40"/>
      <c r="YS139" s="40"/>
      <c r="YT139" s="40"/>
      <c r="YU139" s="40"/>
      <c r="YV139" s="40"/>
      <c r="YW139" s="40"/>
      <c r="YX139" s="40"/>
      <c r="YY139" s="40"/>
      <c r="YZ139" s="40"/>
      <c r="ZA139" s="40"/>
      <c r="ZB139" s="40"/>
      <c r="ZC139" s="40"/>
      <c r="ZD139" s="40"/>
      <c r="ZE139" s="40"/>
      <c r="ZF139" s="40"/>
      <c r="ZG139" s="40"/>
      <c r="ZH139" s="40"/>
      <c r="ZI139" s="40"/>
      <c r="ZJ139" s="40"/>
      <c r="ZK139" s="40"/>
      <c r="ZL139" s="40"/>
      <c r="ZM139" s="40"/>
      <c r="ZN139" s="40"/>
      <c r="ZO139" s="40"/>
      <c r="ZP139" s="40"/>
      <c r="ZQ139" s="40"/>
      <c r="ZR139" s="40"/>
      <c r="ZS139" s="40"/>
      <c r="ZT139" s="40"/>
      <c r="ZU139" s="40"/>
      <c r="ZV139" s="40"/>
      <c r="ZW139" s="40"/>
      <c r="ZX139" s="40"/>
      <c r="ZY139" s="40"/>
      <c r="ZZ139" s="40"/>
      <c r="AAA139" s="40"/>
      <c r="AAB139" s="40"/>
      <c r="AAC139" s="40"/>
      <c r="AAD139" s="40"/>
      <c r="AAE139" s="40"/>
      <c r="AAF139" s="40"/>
      <c r="AAG139" s="40"/>
      <c r="AAH139" s="40"/>
      <c r="AAI139" s="40"/>
      <c r="AAJ139" s="40"/>
      <c r="AAK139" s="40"/>
      <c r="AAL139" s="40"/>
      <c r="AAM139" s="40"/>
      <c r="AAN139" s="40"/>
      <c r="AAO139" s="40"/>
      <c r="AAP139" s="40"/>
      <c r="AAQ139" s="40"/>
      <c r="AAR139" s="40"/>
      <c r="AAS139" s="40"/>
      <c r="AAT139" s="40"/>
      <c r="AAU139" s="40"/>
      <c r="AAV139" s="40"/>
      <c r="AAW139" s="40"/>
      <c r="AAX139" s="40"/>
      <c r="AAY139" s="40"/>
      <c r="AAZ139" s="40"/>
      <c r="ABA139" s="40"/>
      <c r="ABB139" s="40"/>
      <c r="ABC139" s="40"/>
      <c r="ABD139" s="40"/>
      <c r="ABE139" s="40"/>
      <c r="ABF139" s="40"/>
      <c r="ABG139" s="40"/>
      <c r="ABH139" s="40"/>
      <c r="ABI139" s="40"/>
      <c r="ABJ139" s="40"/>
      <c r="ABK139" s="40"/>
      <c r="ABL139" s="40"/>
      <c r="ABM139" s="40"/>
      <c r="ABN139" s="40"/>
      <c r="ABO139" s="40"/>
      <c r="ABP139" s="40"/>
      <c r="ABQ139" s="40"/>
      <c r="ABR139" s="40"/>
      <c r="ABS139" s="40"/>
      <c r="ABT139" s="40"/>
      <c r="ABU139" s="40"/>
      <c r="ABV139" s="40"/>
      <c r="ABW139" s="40"/>
      <c r="ABX139" s="40"/>
      <c r="ABY139" s="40"/>
      <c r="ABZ139" s="40"/>
      <c r="ACA139" s="40"/>
      <c r="ACB139" s="40"/>
      <c r="ACC139" s="40"/>
      <c r="ACD139" s="40"/>
      <c r="ACE139" s="40"/>
      <c r="ACF139" s="40"/>
      <c r="ACG139" s="40"/>
      <c r="ACH139" s="40"/>
      <c r="ACI139" s="40"/>
      <c r="ACJ139" s="40"/>
      <c r="ACK139" s="40"/>
      <c r="ACL139" s="40"/>
      <c r="ACM139" s="40"/>
      <c r="ACN139" s="40"/>
      <c r="ACO139" s="40"/>
      <c r="ACP139" s="40"/>
      <c r="ACQ139" s="40"/>
      <c r="ACR139" s="40"/>
      <c r="ACS139" s="40"/>
      <c r="ACT139" s="40"/>
      <c r="ACU139" s="40"/>
      <c r="ACV139" s="40"/>
      <c r="ACW139" s="40"/>
      <c r="ACX139" s="40"/>
      <c r="ACY139" s="40"/>
      <c r="ACZ139" s="40"/>
      <c r="ADA139" s="40"/>
      <c r="ADB139" s="40"/>
      <c r="ADC139" s="40"/>
      <c r="ADD139" s="40"/>
      <c r="ADE139" s="40"/>
      <c r="ADF139" s="40"/>
      <c r="ADG139" s="40"/>
      <c r="ADH139" s="40"/>
      <c r="ADI139" s="40"/>
      <c r="ADJ139" s="40"/>
      <c r="ADK139" s="40"/>
      <c r="ADL139" s="40"/>
      <c r="ADM139" s="40"/>
      <c r="ADN139" s="40"/>
      <c r="ADO139" s="40"/>
      <c r="ADP139" s="40"/>
      <c r="ADQ139" s="40"/>
      <c r="ADR139" s="40"/>
      <c r="ADS139" s="40"/>
      <c r="ADT139" s="40"/>
      <c r="ADU139" s="40"/>
      <c r="ADV139" s="40"/>
      <c r="ADW139" s="40"/>
      <c r="ADX139" s="40"/>
      <c r="ADY139" s="40"/>
      <c r="ADZ139" s="40"/>
      <c r="AEA139" s="40"/>
      <c r="AEB139" s="40"/>
      <c r="AEC139" s="40"/>
      <c r="AED139" s="40"/>
      <c r="AEE139" s="40"/>
      <c r="AEF139" s="40"/>
      <c r="AEG139" s="40"/>
      <c r="AEH139" s="40"/>
      <c r="AEI139" s="40"/>
      <c r="AEJ139" s="40"/>
      <c r="AEK139" s="40"/>
      <c r="AEL139" s="40"/>
      <c r="AEM139" s="40"/>
      <c r="AEN139" s="40"/>
      <c r="AEO139" s="40"/>
      <c r="AEP139" s="40"/>
      <c r="AEQ139" s="40"/>
      <c r="AER139" s="40"/>
      <c r="AES139" s="40"/>
      <c r="AET139" s="40"/>
      <c r="AEU139" s="40"/>
      <c r="AEV139" s="40"/>
      <c r="AEW139" s="40"/>
      <c r="AEX139" s="40"/>
      <c r="AEY139" s="40"/>
      <c r="AEZ139" s="40"/>
      <c r="AFA139" s="40"/>
      <c r="AFB139" s="40"/>
      <c r="AFC139" s="40"/>
      <c r="AFD139" s="40"/>
      <c r="AFE139" s="40"/>
      <c r="AFF139" s="40"/>
      <c r="AFG139" s="40"/>
      <c r="AFH139" s="40"/>
      <c r="AFI139" s="40"/>
      <c r="AFJ139" s="40"/>
      <c r="AFK139" s="40"/>
      <c r="AFL139" s="40"/>
      <c r="AFM139" s="40"/>
      <c r="AFN139" s="40"/>
      <c r="AFO139" s="40"/>
      <c r="AFP139" s="40"/>
      <c r="AFQ139" s="40"/>
      <c r="AFR139" s="40"/>
      <c r="AFS139" s="40"/>
      <c r="AFT139" s="40"/>
      <c r="AFU139" s="40"/>
      <c r="AFV139" s="40"/>
      <c r="AFW139" s="40"/>
      <c r="AFX139" s="40"/>
      <c r="AFY139" s="40"/>
      <c r="AFZ139" s="40"/>
      <c r="AGA139" s="40"/>
      <c r="AGB139" s="40"/>
      <c r="AGC139" s="40"/>
      <c r="AGD139" s="40"/>
      <c r="AGE139" s="40"/>
      <c r="AGF139" s="40"/>
      <c r="AGG139" s="40"/>
      <c r="AGH139" s="40"/>
      <c r="AGI139" s="40"/>
      <c r="AGJ139" s="40"/>
      <c r="AGK139" s="40"/>
      <c r="AGL139" s="40"/>
      <c r="AGM139" s="40"/>
      <c r="AGN139" s="40"/>
      <c r="AGO139" s="40"/>
      <c r="AGP139" s="40"/>
      <c r="AGQ139" s="40"/>
      <c r="AGR139" s="40"/>
      <c r="AGS139" s="40"/>
      <c r="AGT139" s="40"/>
      <c r="AGU139" s="40"/>
      <c r="AGV139" s="40"/>
      <c r="AGW139" s="40"/>
      <c r="AGX139" s="40"/>
      <c r="AGY139" s="40"/>
      <c r="AGZ139" s="40"/>
      <c r="AHA139" s="40"/>
      <c r="AHB139" s="40"/>
      <c r="AHC139" s="40"/>
      <c r="AHD139" s="40"/>
      <c r="AHE139" s="40"/>
      <c r="AHF139" s="40"/>
      <c r="AHG139" s="40"/>
      <c r="AHH139" s="40"/>
      <c r="AHI139" s="40"/>
      <c r="AHJ139" s="40"/>
      <c r="AHK139" s="40"/>
      <c r="AHL139" s="40"/>
      <c r="AHM139" s="40"/>
      <c r="AHN139" s="40"/>
      <c r="AHO139" s="40"/>
      <c r="AHP139" s="40"/>
      <c r="AHQ139" s="40"/>
      <c r="AHR139" s="40"/>
      <c r="AHS139" s="40"/>
      <c r="AHT139" s="40"/>
      <c r="AHU139" s="40"/>
      <c r="AHV139" s="40"/>
      <c r="AHW139" s="40"/>
      <c r="AHX139" s="40"/>
      <c r="AHY139" s="40"/>
      <c r="AHZ139" s="40"/>
      <c r="AIA139" s="40"/>
      <c r="AIB139" s="40"/>
      <c r="AIC139" s="40"/>
      <c r="AID139" s="40"/>
      <c r="AIE139" s="40"/>
      <c r="AIF139" s="40"/>
      <c r="AIG139" s="40"/>
      <c r="AIH139" s="40"/>
      <c r="AII139" s="40"/>
      <c r="AIJ139" s="40"/>
      <c r="AIK139" s="40"/>
      <c r="AIL139" s="40"/>
      <c r="AIM139" s="40"/>
      <c r="AIN139" s="40"/>
      <c r="AIO139" s="40"/>
      <c r="AIP139" s="40"/>
      <c r="AIQ139" s="40"/>
      <c r="AIR139" s="40"/>
      <c r="AIS139" s="40"/>
      <c r="AIT139" s="40"/>
      <c r="AIU139" s="40"/>
      <c r="AIV139" s="40"/>
      <c r="AIW139" s="40"/>
      <c r="AIX139" s="40"/>
      <c r="AIY139" s="40"/>
      <c r="AIZ139" s="40"/>
      <c r="AJA139" s="40"/>
      <c r="AJB139" s="40"/>
      <c r="AJC139" s="40"/>
      <c r="AJD139" s="40"/>
      <c r="AJE139" s="40"/>
      <c r="AJF139" s="40"/>
      <c r="AJG139" s="40"/>
      <c r="AJH139" s="40"/>
      <c r="AJI139" s="40"/>
      <c r="AJJ139" s="40"/>
      <c r="AJK139" s="40"/>
      <c r="AJL139" s="40"/>
      <c r="AJM139" s="40"/>
      <c r="AJN139" s="40"/>
      <c r="AJO139" s="40"/>
      <c r="AJP139" s="40"/>
      <c r="AJQ139" s="40"/>
      <c r="AJR139" s="40"/>
      <c r="AJS139" s="40"/>
      <c r="AJT139" s="40"/>
      <c r="AJU139" s="40"/>
      <c r="AJV139" s="40"/>
      <c r="AJW139" s="40"/>
      <c r="AJX139" s="40"/>
      <c r="AJY139" s="40"/>
      <c r="AJZ139" s="40"/>
      <c r="AKA139" s="40"/>
      <c r="AKB139" s="40"/>
      <c r="AKC139" s="40"/>
      <c r="AKD139" s="40"/>
      <c r="AKE139" s="40"/>
      <c r="AKF139" s="40"/>
      <c r="AKG139" s="40"/>
      <c r="AKH139" s="40"/>
      <c r="AKI139" s="40"/>
      <c r="AKJ139" s="40"/>
      <c r="AKK139" s="40"/>
      <c r="AKL139" s="40"/>
      <c r="AKM139" s="40"/>
      <c r="AKN139" s="40"/>
      <c r="AKO139" s="40"/>
      <c r="AKP139" s="40"/>
      <c r="AKQ139" s="40"/>
      <c r="AKR139" s="40"/>
      <c r="AKS139" s="40"/>
      <c r="AKT139" s="40"/>
      <c r="AKU139" s="40"/>
      <c r="AKV139" s="40"/>
      <c r="AKW139" s="40"/>
      <c r="AKX139" s="40"/>
      <c r="AKY139" s="40"/>
      <c r="AKZ139" s="40"/>
      <c r="ALA139" s="40"/>
      <c r="ALB139" s="40"/>
      <c r="ALC139" s="40"/>
    </row>
    <row r="140" spans="1:991" s="75" customFormat="1" ht="72.75">
      <c r="A140" s="47">
        <v>1214</v>
      </c>
      <c r="B140" s="324" t="s">
        <v>238</v>
      </c>
      <c r="C140" s="324" t="s">
        <v>201</v>
      </c>
      <c r="D140" s="51" t="s">
        <v>0</v>
      </c>
      <c r="E140" s="47" t="s">
        <v>652</v>
      </c>
      <c r="F140" s="47" t="s">
        <v>652</v>
      </c>
      <c r="G140" s="47" t="s">
        <v>652</v>
      </c>
      <c r="H140" s="47" t="s">
        <v>652</v>
      </c>
      <c r="I140" s="47" t="s">
        <v>652</v>
      </c>
      <c r="J140" s="47" t="s">
        <v>869</v>
      </c>
      <c r="K140" s="91">
        <v>1</v>
      </c>
      <c r="L140"/>
      <c r="M140"/>
      <c r="N140"/>
      <c r="O140"/>
      <c r="P1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BG140" s="40"/>
      <c r="BH140" s="40"/>
      <c r="BI140" s="40"/>
      <c r="BJ140" s="40"/>
      <c r="BK140" s="40"/>
      <c r="BL140" s="40"/>
      <c r="BM140" s="40"/>
      <c r="BN140" s="40"/>
      <c r="BO140" s="40"/>
      <c r="BP140" s="40"/>
      <c r="BQ140" s="40"/>
      <c r="BR140" s="40"/>
      <c r="BS140" s="40"/>
      <c r="BT140" s="40"/>
      <c r="BU140" s="40"/>
      <c r="BV140" s="40"/>
      <c r="BW140" s="40"/>
      <c r="BX140" s="40"/>
      <c r="BY140" s="40"/>
      <c r="BZ140" s="40"/>
      <c r="CA140" s="40"/>
      <c r="CB140" s="40"/>
      <c r="CC140" s="40"/>
      <c r="CD140" s="40"/>
      <c r="CE140" s="40"/>
      <c r="CF140" s="40"/>
      <c r="CG140" s="40"/>
      <c r="CH140" s="40"/>
      <c r="CI140" s="40"/>
      <c r="CJ140" s="40"/>
      <c r="CK140" s="40"/>
      <c r="CL140" s="40"/>
      <c r="CM140" s="40"/>
      <c r="CN140" s="40"/>
      <c r="CO140" s="40"/>
      <c r="CP140" s="40"/>
      <c r="CQ140" s="40"/>
      <c r="CR140" s="40"/>
      <c r="CS140" s="40"/>
      <c r="CT140" s="40"/>
      <c r="CU140" s="40"/>
      <c r="CV140" s="40"/>
      <c r="CW140" s="40"/>
      <c r="CX140" s="40"/>
      <c r="CY140" s="40"/>
      <c r="CZ140" s="40"/>
      <c r="DA140" s="40"/>
      <c r="DB140" s="40"/>
      <c r="DC140" s="40"/>
      <c r="DD140" s="40"/>
      <c r="DE140" s="40"/>
      <c r="DF140" s="40"/>
      <c r="DG140" s="40"/>
      <c r="DH140" s="40"/>
      <c r="DI140" s="40"/>
      <c r="DJ140" s="40"/>
      <c r="DK140" s="40"/>
      <c r="DL140" s="40"/>
      <c r="DM140" s="40"/>
      <c r="DN140" s="40"/>
      <c r="DO140" s="40"/>
      <c r="DP140" s="40"/>
      <c r="DQ140" s="40"/>
      <c r="DR140" s="40"/>
      <c r="DS140" s="40"/>
      <c r="DT140" s="40"/>
      <c r="DU140" s="40"/>
      <c r="DV140" s="40"/>
      <c r="DW140" s="40"/>
      <c r="DX140" s="40"/>
      <c r="DY140" s="40"/>
      <c r="DZ140" s="40"/>
      <c r="EA140" s="40"/>
      <c r="EB140" s="40"/>
      <c r="EC140" s="40"/>
      <c r="ED140" s="40"/>
      <c r="EE140" s="40"/>
      <c r="EF140" s="40"/>
      <c r="EG140" s="40"/>
      <c r="EH140" s="40"/>
      <c r="EI140" s="40"/>
      <c r="EJ140" s="40"/>
      <c r="EK140" s="40"/>
      <c r="EL140" s="40"/>
      <c r="EM140" s="40"/>
      <c r="EN140" s="40"/>
      <c r="EO140" s="40"/>
      <c r="EP140" s="40"/>
      <c r="EQ140" s="40"/>
      <c r="ER140" s="40"/>
      <c r="ES140" s="40"/>
      <c r="ET140" s="40"/>
      <c r="EU140" s="40"/>
      <c r="EV140" s="40"/>
      <c r="EW140" s="40"/>
      <c r="EX140" s="40"/>
      <c r="EY140" s="40"/>
      <c r="EZ140" s="40"/>
      <c r="FA140" s="40"/>
      <c r="FB140" s="40"/>
      <c r="FC140" s="40"/>
      <c r="FD140" s="40"/>
      <c r="FE140" s="40"/>
      <c r="FF140" s="40"/>
      <c r="FG140" s="40"/>
      <c r="FH140" s="40"/>
      <c r="FI140" s="40"/>
      <c r="FJ140" s="40"/>
      <c r="FK140" s="40"/>
      <c r="FL140" s="40"/>
      <c r="FM140" s="40"/>
      <c r="FN140" s="40"/>
      <c r="FO140" s="40"/>
      <c r="FP140" s="40"/>
      <c r="FQ140" s="40"/>
      <c r="FR140" s="40"/>
      <c r="FS140" s="40"/>
      <c r="FT140" s="40"/>
      <c r="FU140" s="40"/>
      <c r="FV140" s="40"/>
      <c r="FW140" s="40"/>
      <c r="FX140" s="40"/>
      <c r="FY140" s="40"/>
      <c r="FZ140" s="40"/>
      <c r="GA140" s="40"/>
      <c r="GB140" s="40"/>
      <c r="GC140" s="40"/>
      <c r="GD140" s="40"/>
      <c r="GE140" s="40"/>
      <c r="GF140" s="40"/>
      <c r="GG140" s="40"/>
      <c r="GH140" s="40"/>
      <c r="GI140" s="40"/>
      <c r="GJ140" s="40"/>
      <c r="GK140" s="40"/>
      <c r="GL140" s="40"/>
      <c r="GM140" s="40"/>
      <c r="GN140" s="40"/>
      <c r="GO140" s="40"/>
      <c r="GP140" s="40"/>
      <c r="GQ140" s="40"/>
      <c r="GR140" s="40"/>
      <c r="GS140" s="40"/>
      <c r="GT140" s="40"/>
      <c r="GU140" s="40"/>
      <c r="GV140" s="40"/>
      <c r="GW140" s="40"/>
      <c r="GX140" s="40"/>
      <c r="GY140" s="40"/>
      <c r="GZ140" s="40"/>
      <c r="HA140" s="40"/>
      <c r="HB140" s="40"/>
      <c r="HC140" s="40"/>
      <c r="HD140" s="40"/>
      <c r="HE140" s="40"/>
      <c r="HF140" s="40"/>
      <c r="HG140" s="40"/>
      <c r="HH140" s="40"/>
      <c r="HI140" s="40"/>
      <c r="HJ140" s="40"/>
      <c r="HK140" s="40"/>
      <c r="HL140" s="40"/>
      <c r="HM140" s="40"/>
      <c r="HN140" s="40"/>
      <c r="HO140" s="40"/>
      <c r="HP140" s="40"/>
      <c r="HQ140" s="40"/>
      <c r="HR140" s="40"/>
      <c r="HS140" s="40"/>
      <c r="HT140" s="40"/>
      <c r="HU140" s="40"/>
      <c r="HV140" s="40"/>
      <c r="HW140" s="40"/>
      <c r="HX140" s="40"/>
      <c r="HY140" s="40"/>
      <c r="HZ140" s="40"/>
      <c r="IA140" s="40"/>
      <c r="IB140" s="40"/>
      <c r="IC140" s="40"/>
      <c r="ID140" s="40"/>
      <c r="IE140" s="40"/>
      <c r="IF140" s="40"/>
      <c r="IG140" s="40"/>
      <c r="IH140" s="40"/>
      <c r="II140" s="40"/>
      <c r="IJ140" s="40"/>
      <c r="IK140" s="40"/>
      <c r="IL140" s="40"/>
      <c r="IM140" s="40"/>
      <c r="IN140" s="40"/>
      <c r="IO140" s="40"/>
      <c r="IP140" s="40"/>
      <c r="IQ140" s="40"/>
      <c r="IR140" s="40"/>
      <c r="IS140" s="40"/>
      <c r="IT140" s="40"/>
      <c r="IU140" s="40"/>
      <c r="IV140" s="40"/>
      <c r="IW140" s="40"/>
      <c r="IX140" s="40"/>
      <c r="IY140" s="40"/>
      <c r="IZ140" s="40"/>
      <c r="JA140" s="40"/>
      <c r="JB140" s="40"/>
      <c r="JC140" s="40"/>
      <c r="JD140" s="40"/>
      <c r="JE140" s="40"/>
      <c r="JF140" s="40"/>
      <c r="JG140" s="40"/>
      <c r="JH140" s="40"/>
      <c r="JI140" s="40"/>
      <c r="JJ140" s="40"/>
      <c r="JK140" s="40"/>
      <c r="JL140" s="40"/>
      <c r="JM140" s="40"/>
      <c r="JN140" s="40"/>
      <c r="JO140" s="40"/>
      <c r="JP140" s="40"/>
      <c r="JQ140" s="40"/>
      <c r="JR140" s="40"/>
      <c r="JS140" s="40"/>
      <c r="JT140" s="40"/>
      <c r="JU140" s="40"/>
      <c r="JV140" s="40"/>
      <c r="JW140" s="40"/>
      <c r="JX140" s="40"/>
      <c r="JY140" s="40"/>
      <c r="JZ140" s="40"/>
      <c r="KA140" s="40"/>
      <c r="KB140" s="40"/>
      <c r="KC140" s="40"/>
      <c r="KD140" s="40"/>
      <c r="KE140" s="40"/>
      <c r="KF140" s="40"/>
      <c r="KG140" s="40"/>
      <c r="KH140" s="40"/>
      <c r="KI140" s="40"/>
      <c r="KJ140" s="40"/>
      <c r="KK140" s="40"/>
      <c r="KL140" s="40"/>
      <c r="KM140" s="40"/>
      <c r="KN140" s="40"/>
      <c r="KO140" s="40"/>
      <c r="KP140" s="40"/>
      <c r="KQ140" s="40"/>
      <c r="KR140" s="40"/>
      <c r="KS140" s="40"/>
      <c r="KT140" s="40"/>
      <c r="KU140" s="40"/>
      <c r="KV140" s="40"/>
      <c r="KW140" s="40"/>
      <c r="KX140" s="40"/>
      <c r="KY140" s="40"/>
      <c r="KZ140" s="40"/>
      <c r="LA140" s="40"/>
      <c r="LB140" s="40"/>
      <c r="LC140" s="40"/>
      <c r="LD140" s="40"/>
      <c r="LE140" s="40"/>
      <c r="LF140" s="40"/>
      <c r="LG140" s="40"/>
      <c r="LH140" s="40"/>
      <c r="LI140" s="40"/>
      <c r="LJ140" s="40"/>
      <c r="LK140" s="40"/>
      <c r="LL140" s="40"/>
      <c r="LM140" s="40"/>
      <c r="LN140" s="40"/>
      <c r="LO140" s="40"/>
      <c r="LP140" s="40"/>
      <c r="LQ140" s="40"/>
      <c r="LR140" s="40"/>
      <c r="LS140" s="40"/>
      <c r="LT140" s="40"/>
      <c r="LU140" s="40"/>
      <c r="LV140" s="40"/>
      <c r="LW140" s="40"/>
      <c r="LX140" s="40"/>
      <c r="LY140" s="40"/>
      <c r="LZ140" s="40"/>
      <c r="MA140" s="40"/>
      <c r="MB140" s="40"/>
      <c r="MC140" s="40"/>
      <c r="MD140" s="40"/>
      <c r="ME140" s="40"/>
      <c r="MF140" s="40"/>
      <c r="MG140" s="40"/>
      <c r="MH140" s="40"/>
      <c r="MI140" s="40"/>
      <c r="MJ140" s="40"/>
      <c r="MK140" s="40"/>
      <c r="ML140" s="40"/>
      <c r="MM140" s="40"/>
      <c r="MN140" s="40"/>
      <c r="MO140" s="40"/>
      <c r="MP140" s="40"/>
      <c r="MQ140" s="40"/>
      <c r="MR140" s="40"/>
      <c r="MS140" s="40"/>
      <c r="MT140" s="40"/>
      <c r="MU140" s="40"/>
      <c r="MV140" s="40"/>
      <c r="MW140" s="40"/>
      <c r="MX140" s="40"/>
      <c r="MY140" s="40"/>
      <c r="MZ140" s="40"/>
      <c r="NA140" s="40"/>
      <c r="NB140" s="40"/>
      <c r="NC140" s="40"/>
      <c r="ND140" s="40"/>
      <c r="NE140" s="40"/>
      <c r="NF140" s="40"/>
      <c r="NG140" s="40"/>
      <c r="NH140" s="40"/>
      <c r="NI140" s="40"/>
      <c r="NJ140" s="40"/>
      <c r="NK140" s="40"/>
      <c r="NL140" s="40"/>
      <c r="NM140" s="40"/>
      <c r="NN140" s="40"/>
      <c r="NO140" s="40"/>
      <c r="NP140" s="40"/>
      <c r="NQ140" s="40"/>
      <c r="NR140" s="40"/>
      <c r="NS140" s="40"/>
      <c r="NT140" s="40"/>
      <c r="NU140" s="40"/>
      <c r="NV140" s="40"/>
      <c r="NW140" s="40"/>
      <c r="NX140" s="40"/>
      <c r="NY140" s="40"/>
      <c r="NZ140" s="40"/>
      <c r="OA140" s="40"/>
      <c r="OB140" s="40"/>
      <c r="OC140" s="40"/>
      <c r="OD140" s="40"/>
      <c r="OE140" s="40"/>
      <c r="OF140" s="40"/>
      <c r="OG140" s="40"/>
      <c r="OH140" s="40"/>
      <c r="OI140" s="40"/>
      <c r="OJ140" s="40"/>
      <c r="OK140" s="40"/>
      <c r="OL140" s="40"/>
      <c r="OM140" s="40"/>
      <c r="ON140" s="40"/>
      <c r="OO140" s="40"/>
      <c r="OP140" s="40"/>
      <c r="OQ140" s="40"/>
      <c r="OR140" s="40"/>
      <c r="OS140" s="40"/>
      <c r="OT140" s="40"/>
      <c r="OU140" s="40"/>
      <c r="OV140" s="40"/>
      <c r="OW140" s="40"/>
      <c r="OX140" s="40"/>
      <c r="OY140" s="40"/>
      <c r="OZ140" s="40"/>
      <c r="PA140" s="40"/>
      <c r="PB140" s="40"/>
      <c r="PC140" s="40"/>
      <c r="PD140" s="40"/>
      <c r="PE140" s="40"/>
      <c r="PF140" s="40"/>
      <c r="PG140" s="40"/>
      <c r="PH140" s="40"/>
      <c r="PI140" s="40"/>
      <c r="PJ140" s="40"/>
      <c r="PK140" s="40"/>
      <c r="PL140" s="40"/>
      <c r="PM140" s="40"/>
      <c r="PN140" s="40"/>
      <c r="PO140" s="40"/>
      <c r="PP140" s="40"/>
      <c r="PQ140" s="40"/>
      <c r="PR140" s="40"/>
      <c r="PS140" s="40"/>
      <c r="PT140" s="40"/>
      <c r="PU140" s="40"/>
      <c r="PV140" s="40"/>
      <c r="PW140" s="40"/>
      <c r="PX140" s="40"/>
      <c r="PY140" s="40"/>
      <c r="PZ140" s="40"/>
      <c r="QA140" s="40"/>
      <c r="QB140" s="40"/>
      <c r="QC140" s="40"/>
      <c r="QD140" s="40"/>
      <c r="QE140" s="40"/>
      <c r="QF140" s="40"/>
      <c r="QG140" s="40"/>
      <c r="QH140" s="40"/>
      <c r="QI140" s="40"/>
      <c r="QJ140" s="40"/>
      <c r="QK140" s="40"/>
      <c r="QL140" s="40"/>
      <c r="QM140" s="40"/>
      <c r="QN140" s="40"/>
      <c r="QO140" s="40"/>
      <c r="QP140" s="40"/>
      <c r="QQ140" s="40"/>
      <c r="QR140" s="40"/>
      <c r="QS140" s="40"/>
      <c r="QT140" s="40"/>
      <c r="QU140" s="40"/>
      <c r="QV140" s="40"/>
      <c r="QW140" s="40"/>
      <c r="QX140" s="40"/>
      <c r="QY140" s="40"/>
      <c r="QZ140" s="40"/>
      <c r="RA140" s="40"/>
      <c r="RB140" s="40"/>
      <c r="RC140" s="40"/>
      <c r="RD140" s="40"/>
      <c r="RE140" s="40"/>
      <c r="RF140" s="40"/>
      <c r="RG140" s="40"/>
      <c r="RH140" s="40"/>
      <c r="RI140" s="40"/>
      <c r="RJ140" s="40"/>
      <c r="RK140" s="40"/>
      <c r="RL140" s="40"/>
      <c r="RM140" s="40"/>
      <c r="RN140" s="40"/>
      <c r="RO140" s="40"/>
      <c r="RP140" s="40"/>
      <c r="RQ140" s="40"/>
      <c r="RR140" s="40"/>
      <c r="RS140" s="40"/>
      <c r="RT140" s="40"/>
      <c r="RU140" s="40"/>
      <c r="RV140" s="40"/>
      <c r="RW140" s="40"/>
      <c r="RX140" s="40"/>
      <c r="RY140" s="40"/>
      <c r="RZ140" s="40"/>
      <c r="SA140" s="40"/>
      <c r="SB140" s="40"/>
      <c r="SC140" s="40"/>
      <c r="SD140" s="40"/>
      <c r="SE140" s="40"/>
      <c r="SF140" s="40"/>
      <c r="SG140" s="40"/>
      <c r="SH140" s="40"/>
      <c r="SI140" s="40"/>
      <c r="SJ140" s="40"/>
      <c r="SK140" s="40"/>
      <c r="SL140" s="40"/>
      <c r="SM140" s="40"/>
      <c r="SN140" s="40"/>
      <c r="SO140" s="40"/>
      <c r="SP140" s="40"/>
      <c r="SQ140" s="40"/>
      <c r="SR140" s="40"/>
      <c r="SS140" s="40"/>
      <c r="ST140" s="40"/>
      <c r="SU140" s="40"/>
      <c r="SV140" s="40"/>
      <c r="SW140" s="40"/>
      <c r="SX140" s="40"/>
      <c r="SY140" s="40"/>
      <c r="SZ140" s="40"/>
      <c r="TA140" s="40"/>
      <c r="TB140" s="40"/>
      <c r="TC140" s="40"/>
      <c r="TD140" s="40"/>
      <c r="TE140" s="40"/>
      <c r="TF140" s="40"/>
      <c r="TG140" s="40"/>
      <c r="TH140" s="40"/>
      <c r="TI140" s="40"/>
      <c r="TJ140" s="40"/>
      <c r="TK140" s="40"/>
      <c r="TL140" s="40"/>
      <c r="TM140" s="40"/>
      <c r="TN140" s="40"/>
      <c r="TO140" s="40"/>
      <c r="TP140" s="40"/>
      <c r="TQ140" s="40"/>
      <c r="TR140" s="40"/>
      <c r="TS140" s="40"/>
      <c r="TT140" s="40"/>
      <c r="TU140" s="40"/>
      <c r="TV140" s="40"/>
      <c r="TW140" s="40"/>
      <c r="TX140" s="40"/>
      <c r="TY140" s="40"/>
      <c r="TZ140" s="40"/>
      <c r="UA140" s="40"/>
      <c r="UB140" s="40"/>
      <c r="UC140" s="40"/>
      <c r="UD140" s="40"/>
      <c r="UE140" s="40"/>
      <c r="UF140" s="40"/>
      <c r="UG140" s="40"/>
      <c r="UH140" s="40"/>
      <c r="UI140" s="40"/>
      <c r="UJ140" s="40"/>
      <c r="UK140" s="40"/>
      <c r="UL140" s="40"/>
      <c r="UM140" s="40"/>
      <c r="UN140" s="40"/>
      <c r="UO140" s="40"/>
      <c r="UP140" s="40"/>
      <c r="UQ140" s="40"/>
      <c r="UR140" s="40"/>
      <c r="US140" s="40"/>
      <c r="UT140" s="40"/>
      <c r="UU140" s="40"/>
      <c r="UV140" s="40"/>
      <c r="UW140" s="40"/>
      <c r="UX140" s="40"/>
      <c r="UY140" s="40"/>
      <c r="UZ140" s="40"/>
      <c r="VA140" s="40"/>
      <c r="VB140" s="40"/>
      <c r="VC140" s="40"/>
      <c r="VD140" s="40"/>
      <c r="VE140" s="40"/>
      <c r="VF140" s="40"/>
      <c r="VG140" s="40"/>
      <c r="VH140" s="40"/>
      <c r="VI140" s="40"/>
      <c r="VJ140" s="40"/>
      <c r="VK140" s="40"/>
      <c r="VL140" s="40"/>
      <c r="VM140" s="40"/>
      <c r="VN140" s="40"/>
      <c r="VO140" s="40"/>
      <c r="VP140" s="40"/>
      <c r="VQ140" s="40"/>
      <c r="VR140" s="40"/>
      <c r="VS140" s="40"/>
      <c r="VT140" s="40"/>
      <c r="VU140" s="40"/>
      <c r="VV140" s="40"/>
      <c r="VW140" s="40"/>
      <c r="VX140" s="40"/>
      <c r="VY140" s="40"/>
      <c r="VZ140" s="40"/>
      <c r="WA140" s="40"/>
      <c r="WB140" s="40"/>
      <c r="WC140" s="40"/>
      <c r="WD140" s="40"/>
      <c r="WE140" s="40"/>
      <c r="WF140" s="40"/>
      <c r="WG140" s="40"/>
      <c r="WH140" s="40"/>
      <c r="WI140" s="40"/>
      <c r="WJ140" s="40"/>
      <c r="WK140" s="40"/>
      <c r="WL140" s="40"/>
      <c r="WM140" s="40"/>
      <c r="WN140" s="40"/>
      <c r="WO140" s="40"/>
      <c r="WP140" s="40"/>
      <c r="WQ140" s="40"/>
      <c r="WR140" s="40"/>
      <c r="WS140" s="40"/>
      <c r="WT140" s="40"/>
      <c r="WU140" s="40"/>
      <c r="WV140" s="40"/>
      <c r="WW140" s="40"/>
      <c r="WX140" s="40"/>
      <c r="WY140" s="40"/>
      <c r="WZ140" s="40"/>
      <c r="XA140" s="40"/>
      <c r="XB140" s="40"/>
      <c r="XC140" s="40"/>
      <c r="XD140" s="40"/>
      <c r="XE140" s="40"/>
      <c r="XF140" s="40"/>
      <c r="XG140" s="40"/>
      <c r="XH140" s="40"/>
      <c r="XI140" s="40"/>
      <c r="XJ140" s="40"/>
      <c r="XK140" s="40"/>
      <c r="XL140" s="40"/>
      <c r="XM140" s="40"/>
      <c r="XN140" s="40"/>
      <c r="XO140" s="40"/>
      <c r="XP140" s="40"/>
      <c r="XQ140" s="40"/>
      <c r="XR140" s="40"/>
      <c r="XS140" s="40"/>
      <c r="XT140" s="40"/>
      <c r="XU140" s="40"/>
      <c r="XV140" s="40"/>
      <c r="XW140" s="40"/>
      <c r="XX140" s="40"/>
      <c r="XY140" s="40"/>
      <c r="XZ140" s="40"/>
      <c r="YA140" s="40"/>
      <c r="YB140" s="40"/>
      <c r="YC140" s="40"/>
      <c r="YD140" s="40"/>
      <c r="YE140" s="40"/>
      <c r="YF140" s="40"/>
      <c r="YG140" s="40"/>
      <c r="YH140" s="40"/>
      <c r="YI140" s="40"/>
      <c r="YJ140" s="40"/>
      <c r="YK140" s="40"/>
      <c r="YL140" s="40"/>
      <c r="YM140" s="40"/>
      <c r="YN140" s="40"/>
      <c r="YO140" s="40"/>
      <c r="YP140" s="40"/>
      <c r="YQ140" s="40"/>
      <c r="YR140" s="40"/>
      <c r="YS140" s="40"/>
      <c r="YT140" s="40"/>
      <c r="YU140" s="40"/>
      <c r="YV140" s="40"/>
      <c r="YW140" s="40"/>
      <c r="YX140" s="40"/>
      <c r="YY140" s="40"/>
      <c r="YZ140" s="40"/>
      <c r="ZA140" s="40"/>
      <c r="ZB140" s="40"/>
      <c r="ZC140" s="40"/>
      <c r="ZD140" s="40"/>
      <c r="ZE140" s="40"/>
      <c r="ZF140" s="40"/>
      <c r="ZG140" s="40"/>
      <c r="ZH140" s="40"/>
      <c r="ZI140" s="40"/>
      <c r="ZJ140" s="40"/>
      <c r="ZK140" s="40"/>
      <c r="ZL140" s="40"/>
      <c r="ZM140" s="40"/>
      <c r="ZN140" s="40"/>
      <c r="ZO140" s="40"/>
      <c r="ZP140" s="40"/>
      <c r="ZQ140" s="40"/>
      <c r="ZR140" s="40"/>
      <c r="ZS140" s="40"/>
      <c r="ZT140" s="40"/>
      <c r="ZU140" s="40"/>
      <c r="ZV140" s="40"/>
      <c r="ZW140" s="40"/>
      <c r="ZX140" s="40"/>
      <c r="ZY140" s="40"/>
      <c r="ZZ140" s="40"/>
      <c r="AAA140" s="40"/>
      <c r="AAB140" s="40"/>
      <c r="AAC140" s="40"/>
      <c r="AAD140" s="40"/>
      <c r="AAE140" s="40"/>
      <c r="AAF140" s="40"/>
      <c r="AAG140" s="40"/>
      <c r="AAH140" s="40"/>
      <c r="AAI140" s="40"/>
      <c r="AAJ140" s="40"/>
      <c r="AAK140" s="40"/>
      <c r="AAL140" s="40"/>
      <c r="AAM140" s="40"/>
      <c r="AAN140" s="40"/>
      <c r="AAO140" s="40"/>
      <c r="AAP140" s="40"/>
      <c r="AAQ140" s="40"/>
      <c r="AAR140" s="40"/>
      <c r="AAS140" s="40"/>
      <c r="AAT140" s="40"/>
      <c r="AAU140" s="40"/>
      <c r="AAV140" s="40"/>
      <c r="AAW140" s="40"/>
      <c r="AAX140" s="40"/>
      <c r="AAY140" s="40"/>
      <c r="AAZ140" s="40"/>
      <c r="ABA140" s="40"/>
      <c r="ABB140" s="40"/>
      <c r="ABC140" s="40"/>
      <c r="ABD140" s="40"/>
      <c r="ABE140" s="40"/>
      <c r="ABF140" s="40"/>
      <c r="ABG140" s="40"/>
      <c r="ABH140" s="40"/>
      <c r="ABI140" s="40"/>
      <c r="ABJ140" s="40"/>
      <c r="ABK140" s="40"/>
      <c r="ABL140" s="40"/>
      <c r="ABM140" s="40"/>
      <c r="ABN140" s="40"/>
      <c r="ABO140" s="40"/>
      <c r="ABP140" s="40"/>
      <c r="ABQ140" s="40"/>
      <c r="ABR140" s="40"/>
      <c r="ABS140" s="40"/>
      <c r="ABT140" s="40"/>
      <c r="ABU140" s="40"/>
      <c r="ABV140" s="40"/>
      <c r="ABW140" s="40"/>
      <c r="ABX140" s="40"/>
      <c r="ABY140" s="40"/>
      <c r="ABZ140" s="40"/>
      <c r="ACA140" s="40"/>
      <c r="ACB140" s="40"/>
      <c r="ACC140" s="40"/>
      <c r="ACD140" s="40"/>
      <c r="ACE140" s="40"/>
      <c r="ACF140" s="40"/>
      <c r="ACG140" s="40"/>
      <c r="ACH140" s="40"/>
      <c r="ACI140" s="40"/>
      <c r="ACJ140" s="40"/>
      <c r="ACK140" s="40"/>
      <c r="ACL140" s="40"/>
      <c r="ACM140" s="40"/>
      <c r="ACN140" s="40"/>
      <c r="ACO140" s="40"/>
      <c r="ACP140" s="40"/>
      <c r="ACQ140" s="40"/>
      <c r="ACR140" s="40"/>
      <c r="ACS140" s="40"/>
      <c r="ACT140" s="40"/>
      <c r="ACU140" s="40"/>
      <c r="ACV140" s="40"/>
      <c r="ACW140" s="40"/>
      <c r="ACX140" s="40"/>
      <c r="ACY140" s="40"/>
      <c r="ACZ140" s="40"/>
      <c r="ADA140" s="40"/>
      <c r="ADB140" s="40"/>
      <c r="ADC140" s="40"/>
      <c r="ADD140" s="40"/>
      <c r="ADE140" s="40"/>
      <c r="ADF140" s="40"/>
      <c r="ADG140" s="40"/>
      <c r="ADH140" s="40"/>
      <c r="ADI140" s="40"/>
      <c r="ADJ140" s="40"/>
      <c r="ADK140" s="40"/>
      <c r="ADL140" s="40"/>
      <c r="ADM140" s="40"/>
      <c r="ADN140" s="40"/>
      <c r="ADO140" s="40"/>
      <c r="ADP140" s="40"/>
      <c r="ADQ140" s="40"/>
      <c r="ADR140" s="40"/>
      <c r="ADS140" s="40"/>
      <c r="ADT140" s="40"/>
      <c r="ADU140" s="40"/>
      <c r="ADV140" s="40"/>
      <c r="ADW140" s="40"/>
      <c r="ADX140" s="40"/>
      <c r="ADY140" s="40"/>
      <c r="ADZ140" s="40"/>
      <c r="AEA140" s="40"/>
      <c r="AEB140" s="40"/>
      <c r="AEC140" s="40"/>
      <c r="AED140" s="40"/>
      <c r="AEE140" s="40"/>
      <c r="AEF140" s="40"/>
      <c r="AEG140" s="40"/>
      <c r="AEH140" s="40"/>
      <c r="AEI140" s="40"/>
      <c r="AEJ140" s="40"/>
      <c r="AEK140" s="40"/>
      <c r="AEL140" s="40"/>
      <c r="AEM140" s="40"/>
      <c r="AEN140" s="40"/>
      <c r="AEO140" s="40"/>
      <c r="AEP140" s="40"/>
      <c r="AEQ140" s="40"/>
      <c r="AER140" s="40"/>
      <c r="AES140" s="40"/>
      <c r="AET140" s="40"/>
      <c r="AEU140" s="40"/>
      <c r="AEV140" s="40"/>
      <c r="AEW140" s="40"/>
      <c r="AEX140" s="40"/>
      <c r="AEY140" s="40"/>
      <c r="AEZ140" s="40"/>
      <c r="AFA140" s="40"/>
      <c r="AFB140" s="40"/>
      <c r="AFC140" s="40"/>
      <c r="AFD140" s="40"/>
      <c r="AFE140" s="40"/>
      <c r="AFF140" s="40"/>
      <c r="AFG140" s="40"/>
      <c r="AFH140" s="40"/>
      <c r="AFI140" s="40"/>
      <c r="AFJ140" s="40"/>
      <c r="AFK140" s="40"/>
      <c r="AFL140" s="40"/>
      <c r="AFM140" s="40"/>
      <c r="AFN140" s="40"/>
      <c r="AFO140" s="40"/>
      <c r="AFP140" s="40"/>
      <c r="AFQ140" s="40"/>
      <c r="AFR140" s="40"/>
      <c r="AFS140" s="40"/>
      <c r="AFT140" s="40"/>
      <c r="AFU140" s="40"/>
      <c r="AFV140" s="40"/>
      <c r="AFW140" s="40"/>
      <c r="AFX140" s="40"/>
      <c r="AFY140" s="40"/>
      <c r="AFZ140" s="40"/>
      <c r="AGA140" s="40"/>
      <c r="AGB140" s="40"/>
      <c r="AGC140" s="40"/>
      <c r="AGD140" s="40"/>
      <c r="AGE140" s="40"/>
      <c r="AGF140" s="40"/>
      <c r="AGG140" s="40"/>
      <c r="AGH140" s="40"/>
      <c r="AGI140" s="40"/>
      <c r="AGJ140" s="40"/>
      <c r="AGK140" s="40"/>
      <c r="AGL140" s="40"/>
      <c r="AGM140" s="40"/>
      <c r="AGN140" s="40"/>
      <c r="AGO140" s="40"/>
      <c r="AGP140" s="40"/>
      <c r="AGQ140" s="40"/>
      <c r="AGR140" s="40"/>
      <c r="AGS140" s="40"/>
      <c r="AGT140" s="40"/>
      <c r="AGU140" s="40"/>
      <c r="AGV140" s="40"/>
      <c r="AGW140" s="40"/>
      <c r="AGX140" s="40"/>
      <c r="AGY140" s="40"/>
      <c r="AGZ140" s="40"/>
      <c r="AHA140" s="40"/>
      <c r="AHB140" s="40"/>
      <c r="AHC140" s="40"/>
      <c r="AHD140" s="40"/>
      <c r="AHE140" s="40"/>
      <c r="AHF140" s="40"/>
      <c r="AHG140" s="40"/>
      <c r="AHH140" s="40"/>
      <c r="AHI140" s="40"/>
      <c r="AHJ140" s="40"/>
      <c r="AHK140" s="40"/>
      <c r="AHL140" s="40"/>
      <c r="AHM140" s="40"/>
      <c r="AHN140" s="40"/>
      <c r="AHO140" s="40"/>
      <c r="AHP140" s="40"/>
      <c r="AHQ140" s="40"/>
      <c r="AHR140" s="40"/>
      <c r="AHS140" s="40"/>
      <c r="AHT140" s="40"/>
      <c r="AHU140" s="40"/>
      <c r="AHV140" s="40"/>
      <c r="AHW140" s="40"/>
      <c r="AHX140" s="40"/>
      <c r="AHY140" s="40"/>
      <c r="AHZ140" s="40"/>
      <c r="AIA140" s="40"/>
      <c r="AIB140" s="40"/>
      <c r="AIC140" s="40"/>
      <c r="AID140" s="40"/>
      <c r="AIE140" s="40"/>
      <c r="AIF140" s="40"/>
      <c r="AIG140" s="40"/>
      <c r="AIH140" s="40"/>
      <c r="AII140" s="40"/>
      <c r="AIJ140" s="40"/>
      <c r="AIK140" s="40"/>
      <c r="AIL140" s="40"/>
      <c r="AIM140" s="40"/>
      <c r="AIN140" s="40"/>
      <c r="AIO140" s="40"/>
      <c r="AIP140" s="40"/>
      <c r="AIQ140" s="40"/>
      <c r="AIR140" s="40"/>
      <c r="AIS140" s="40"/>
      <c r="AIT140" s="40"/>
      <c r="AIU140" s="40"/>
      <c r="AIV140" s="40"/>
      <c r="AIW140" s="40"/>
      <c r="AIX140" s="40"/>
      <c r="AIY140" s="40"/>
      <c r="AIZ140" s="40"/>
      <c r="AJA140" s="40"/>
      <c r="AJB140" s="40"/>
      <c r="AJC140" s="40"/>
      <c r="AJD140" s="40"/>
      <c r="AJE140" s="40"/>
      <c r="AJF140" s="40"/>
      <c r="AJG140" s="40"/>
      <c r="AJH140" s="40"/>
      <c r="AJI140" s="40"/>
      <c r="AJJ140" s="40"/>
      <c r="AJK140" s="40"/>
      <c r="AJL140" s="40"/>
      <c r="AJM140" s="40"/>
      <c r="AJN140" s="40"/>
      <c r="AJO140" s="40"/>
      <c r="AJP140" s="40"/>
      <c r="AJQ140" s="40"/>
      <c r="AJR140" s="40"/>
      <c r="AJS140" s="40"/>
      <c r="AJT140" s="40"/>
      <c r="AJU140" s="40"/>
      <c r="AJV140" s="40"/>
      <c r="AJW140" s="40"/>
      <c r="AJX140" s="40"/>
      <c r="AJY140" s="40"/>
      <c r="AJZ140" s="40"/>
      <c r="AKA140" s="40"/>
      <c r="AKB140" s="40"/>
      <c r="AKC140" s="40"/>
      <c r="AKD140" s="40"/>
      <c r="AKE140" s="40"/>
      <c r="AKF140" s="40"/>
      <c r="AKG140" s="40"/>
      <c r="AKH140" s="40"/>
      <c r="AKI140" s="40"/>
      <c r="AKJ140" s="40"/>
      <c r="AKK140" s="40"/>
      <c r="AKL140" s="40"/>
      <c r="AKM140" s="40"/>
      <c r="AKN140" s="40"/>
      <c r="AKO140" s="40"/>
      <c r="AKP140" s="40"/>
      <c r="AKQ140" s="40"/>
      <c r="AKR140" s="40"/>
      <c r="AKS140" s="40"/>
      <c r="AKT140" s="40"/>
      <c r="AKU140" s="40"/>
      <c r="AKV140" s="40"/>
      <c r="AKW140" s="40"/>
      <c r="AKX140" s="40"/>
      <c r="AKY140" s="40"/>
      <c r="AKZ140" s="40"/>
      <c r="ALA140" s="40"/>
      <c r="ALB140" s="40"/>
      <c r="ALC140" s="40"/>
    </row>
    <row r="141" spans="1:991" s="75" customFormat="1" ht="72.75">
      <c r="A141" s="47">
        <v>1215</v>
      </c>
      <c r="B141" s="324" t="s">
        <v>239</v>
      </c>
      <c r="C141" s="324" t="s">
        <v>201</v>
      </c>
      <c r="D141" s="51" t="s">
        <v>0</v>
      </c>
      <c r="E141" s="47" t="s">
        <v>652</v>
      </c>
      <c r="F141" s="47" t="s">
        <v>652</v>
      </c>
      <c r="G141" s="47" t="s">
        <v>652</v>
      </c>
      <c r="H141" s="47" t="s">
        <v>652</v>
      </c>
      <c r="I141" s="47" t="s">
        <v>652</v>
      </c>
      <c r="J141" s="47" t="s">
        <v>869</v>
      </c>
      <c r="K141" s="91">
        <v>1</v>
      </c>
      <c r="L141"/>
      <c r="M141"/>
      <c r="N141"/>
      <c r="O141"/>
      <c r="P141"/>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BG141" s="40"/>
      <c r="BH141" s="40"/>
      <c r="BI141" s="40"/>
      <c r="BJ141" s="40"/>
      <c r="BK141" s="40"/>
      <c r="BL141" s="40"/>
      <c r="BM141" s="40"/>
      <c r="BN141" s="40"/>
      <c r="BO141" s="40"/>
      <c r="BP141" s="40"/>
      <c r="BQ141" s="40"/>
      <c r="BR141" s="40"/>
      <c r="BS141" s="40"/>
      <c r="BT141" s="40"/>
      <c r="BU141" s="40"/>
      <c r="BV141" s="40"/>
      <c r="BW141" s="40"/>
      <c r="BX141" s="40"/>
      <c r="BY141" s="40"/>
      <c r="BZ141" s="40"/>
      <c r="CA141" s="40"/>
      <c r="CB141" s="40"/>
      <c r="CC141" s="40"/>
      <c r="CD141" s="40"/>
      <c r="CE141" s="40"/>
      <c r="CF141" s="40"/>
      <c r="CG141" s="40"/>
      <c r="CH141" s="40"/>
      <c r="CI141" s="40"/>
      <c r="CJ141" s="40"/>
      <c r="CK141" s="40"/>
      <c r="CL141" s="40"/>
      <c r="CM141" s="40"/>
      <c r="CN141" s="40"/>
      <c r="CO141" s="40"/>
      <c r="CP141" s="40"/>
      <c r="CQ141" s="40"/>
      <c r="CR141" s="40"/>
      <c r="CS141" s="40"/>
      <c r="CT141" s="40"/>
      <c r="CU141" s="40"/>
      <c r="CV141" s="40"/>
      <c r="CW141" s="40"/>
      <c r="CX141" s="40"/>
      <c r="CY141" s="40"/>
      <c r="CZ141" s="40"/>
      <c r="DA141" s="40"/>
      <c r="DB141" s="40"/>
      <c r="DC141" s="40"/>
      <c r="DD141" s="40"/>
      <c r="DE141" s="40"/>
      <c r="DF141" s="40"/>
      <c r="DG141" s="40"/>
      <c r="DH141" s="40"/>
      <c r="DI141" s="40"/>
      <c r="DJ141" s="40"/>
      <c r="DK141" s="40"/>
      <c r="DL141" s="40"/>
      <c r="DM141" s="40"/>
      <c r="DN141" s="40"/>
      <c r="DO141" s="40"/>
      <c r="DP141" s="40"/>
      <c r="DQ141" s="40"/>
      <c r="DR141" s="40"/>
      <c r="DS141" s="40"/>
      <c r="DT141" s="40"/>
      <c r="DU141" s="40"/>
      <c r="DV141" s="40"/>
      <c r="DW141" s="40"/>
      <c r="DX141" s="40"/>
      <c r="DY141" s="40"/>
      <c r="DZ141" s="40"/>
      <c r="EA141" s="40"/>
      <c r="EB141" s="40"/>
      <c r="EC141" s="40"/>
      <c r="ED141" s="40"/>
      <c r="EE141" s="40"/>
      <c r="EF141" s="40"/>
      <c r="EG141" s="40"/>
      <c r="EH141" s="40"/>
      <c r="EI141" s="40"/>
      <c r="EJ141" s="40"/>
      <c r="EK141" s="40"/>
      <c r="EL141" s="40"/>
      <c r="EM141" s="40"/>
      <c r="EN141" s="40"/>
      <c r="EO141" s="40"/>
      <c r="EP141" s="40"/>
      <c r="EQ141" s="40"/>
      <c r="ER141" s="40"/>
      <c r="ES141" s="40"/>
      <c r="ET141" s="40"/>
      <c r="EU141" s="40"/>
      <c r="EV141" s="40"/>
      <c r="EW141" s="40"/>
      <c r="EX141" s="40"/>
      <c r="EY141" s="40"/>
      <c r="EZ141" s="40"/>
      <c r="FA141" s="40"/>
      <c r="FB141" s="40"/>
      <c r="FC141" s="40"/>
      <c r="FD141" s="40"/>
      <c r="FE141" s="40"/>
      <c r="FF141" s="40"/>
      <c r="FG141" s="40"/>
      <c r="FH141" s="40"/>
      <c r="FI141" s="40"/>
      <c r="FJ141" s="40"/>
      <c r="FK141" s="40"/>
      <c r="FL141" s="40"/>
      <c r="FM141" s="40"/>
      <c r="FN141" s="40"/>
      <c r="FO141" s="40"/>
      <c r="FP141" s="40"/>
      <c r="FQ141" s="40"/>
      <c r="FR141" s="40"/>
      <c r="FS141" s="40"/>
      <c r="FT141" s="40"/>
      <c r="FU141" s="40"/>
      <c r="FV141" s="40"/>
      <c r="FW141" s="40"/>
      <c r="FX141" s="40"/>
      <c r="FY141" s="40"/>
      <c r="FZ141" s="40"/>
      <c r="GA141" s="40"/>
      <c r="GB141" s="40"/>
      <c r="GC141" s="40"/>
      <c r="GD141" s="40"/>
      <c r="GE141" s="40"/>
      <c r="GF141" s="40"/>
      <c r="GG141" s="40"/>
      <c r="GH141" s="40"/>
      <c r="GI141" s="40"/>
      <c r="GJ141" s="40"/>
      <c r="GK141" s="40"/>
      <c r="GL141" s="40"/>
      <c r="GM141" s="40"/>
      <c r="GN141" s="40"/>
      <c r="GO141" s="40"/>
      <c r="GP141" s="40"/>
      <c r="GQ141" s="40"/>
      <c r="GR141" s="40"/>
      <c r="GS141" s="40"/>
      <c r="GT141" s="40"/>
      <c r="GU141" s="40"/>
      <c r="GV141" s="40"/>
      <c r="GW141" s="40"/>
      <c r="GX141" s="40"/>
      <c r="GY141" s="40"/>
      <c r="GZ141" s="40"/>
      <c r="HA141" s="40"/>
      <c r="HB141" s="40"/>
      <c r="HC141" s="40"/>
      <c r="HD141" s="40"/>
      <c r="HE141" s="40"/>
      <c r="HF141" s="40"/>
      <c r="HG141" s="40"/>
      <c r="HH141" s="40"/>
      <c r="HI141" s="40"/>
      <c r="HJ141" s="40"/>
      <c r="HK141" s="40"/>
      <c r="HL141" s="40"/>
      <c r="HM141" s="40"/>
      <c r="HN141" s="40"/>
      <c r="HO141" s="40"/>
      <c r="HP141" s="40"/>
      <c r="HQ141" s="40"/>
      <c r="HR141" s="40"/>
      <c r="HS141" s="40"/>
      <c r="HT141" s="40"/>
      <c r="HU141" s="40"/>
      <c r="HV141" s="40"/>
      <c r="HW141" s="40"/>
      <c r="HX141" s="40"/>
      <c r="HY141" s="40"/>
      <c r="HZ141" s="40"/>
      <c r="IA141" s="40"/>
      <c r="IB141" s="40"/>
      <c r="IC141" s="40"/>
      <c r="ID141" s="40"/>
      <c r="IE141" s="40"/>
      <c r="IF141" s="40"/>
      <c r="IG141" s="40"/>
      <c r="IH141" s="40"/>
      <c r="II141" s="40"/>
      <c r="IJ141" s="40"/>
      <c r="IK141" s="40"/>
      <c r="IL141" s="40"/>
      <c r="IM141" s="40"/>
      <c r="IN141" s="40"/>
      <c r="IO141" s="40"/>
      <c r="IP141" s="40"/>
      <c r="IQ141" s="40"/>
      <c r="IR141" s="40"/>
      <c r="IS141" s="40"/>
      <c r="IT141" s="40"/>
      <c r="IU141" s="40"/>
      <c r="IV141" s="40"/>
      <c r="IW141" s="40"/>
      <c r="IX141" s="40"/>
      <c r="IY141" s="40"/>
      <c r="IZ141" s="40"/>
      <c r="JA141" s="40"/>
      <c r="JB141" s="40"/>
      <c r="JC141" s="40"/>
      <c r="JD141" s="40"/>
      <c r="JE141" s="40"/>
      <c r="JF141" s="40"/>
      <c r="JG141" s="40"/>
      <c r="JH141" s="40"/>
      <c r="JI141" s="40"/>
      <c r="JJ141" s="40"/>
      <c r="JK141" s="40"/>
      <c r="JL141" s="40"/>
      <c r="JM141" s="40"/>
      <c r="JN141" s="40"/>
      <c r="JO141" s="40"/>
      <c r="JP141" s="40"/>
      <c r="JQ141" s="40"/>
      <c r="JR141" s="40"/>
      <c r="JS141" s="40"/>
      <c r="JT141" s="40"/>
      <c r="JU141" s="40"/>
      <c r="JV141" s="40"/>
      <c r="JW141" s="40"/>
      <c r="JX141" s="40"/>
      <c r="JY141" s="40"/>
      <c r="JZ141" s="40"/>
      <c r="KA141" s="40"/>
      <c r="KB141" s="40"/>
      <c r="KC141" s="40"/>
      <c r="KD141" s="40"/>
      <c r="KE141" s="40"/>
      <c r="KF141" s="40"/>
      <c r="KG141" s="40"/>
      <c r="KH141" s="40"/>
      <c r="KI141" s="40"/>
      <c r="KJ141" s="40"/>
      <c r="KK141" s="40"/>
      <c r="KL141" s="40"/>
      <c r="KM141" s="40"/>
      <c r="KN141" s="40"/>
      <c r="KO141" s="40"/>
      <c r="KP141" s="40"/>
      <c r="KQ141" s="40"/>
      <c r="KR141" s="40"/>
      <c r="KS141" s="40"/>
      <c r="KT141" s="40"/>
      <c r="KU141" s="40"/>
      <c r="KV141" s="40"/>
      <c r="KW141" s="40"/>
      <c r="KX141" s="40"/>
      <c r="KY141" s="40"/>
      <c r="KZ141" s="40"/>
      <c r="LA141" s="40"/>
      <c r="LB141" s="40"/>
      <c r="LC141" s="40"/>
      <c r="LD141" s="40"/>
      <c r="LE141" s="40"/>
      <c r="LF141" s="40"/>
      <c r="LG141" s="40"/>
      <c r="LH141" s="40"/>
      <c r="LI141" s="40"/>
      <c r="LJ141" s="40"/>
      <c r="LK141" s="40"/>
      <c r="LL141" s="40"/>
      <c r="LM141" s="40"/>
      <c r="LN141" s="40"/>
      <c r="LO141" s="40"/>
      <c r="LP141" s="40"/>
      <c r="LQ141" s="40"/>
      <c r="LR141" s="40"/>
      <c r="LS141" s="40"/>
      <c r="LT141" s="40"/>
      <c r="LU141" s="40"/>
      <c r="LV141" s="40"/>
      <c r="LW141" s="40"/>
      <c r="LX141" s="40"/>
      <c r="LY141" s="40"/>
      <c r="LZ141" s="40"/>
      <c r="MA141" s="40"/>
      <c r="MB141" s="40"/>
      <c r="MC141" s="40"/>
      <c r="MD141" s="40"/>
      <c r="ME141" s="40"/>
      <c r="MF141" s="40"/>
      <c r="MG141" s="40"/>
      <c r="MH141" s="40"/>
      <c r="MI141" s="40"/>
      <c r="MJ141" s="40"/>
      <c r="MK141" s="40"/>
      <c r="ML141" s="40"/>
      <c r="MM141" s="40"/>
      <c r="MN141" s="40"/>
      <c r="MO141" s="40"/>
      <c r="MP141" s="40"/>
      <c r="MQ141" s="40"/>
      <c r="MR141" s="40"/>
      <c r="MS141" s="40"/>
      <c r="MT141" s="40"/>
      <c r="MU141" s="40"/>
      <c r="MV141" s="40"/>
      <c r="MW141" s="40"/>
      <c r="MX141" s="40"/>
      <c r="MY141" s="40"/>
      <c r="MZ141" s="40"/>
      <c r="NA141" s="40"/>
      <c r="NB141" s="40"/>
      <c r="NC141" s="40"/>
      <c r="ND141" s="40"/>
      <c r="NE141" s="40"/>
      <c r="NF141" s="40"/>
      <c r="NG141" s="40"/>
      <c r="NH141" s="40"/>
      <c r="NI141" s="40"/>
      <c r="NJ141" s="40"/>
      <c r="NK141" s="40"/>
      <c r="NL141" s="40"/>
      <c r="NM141" s="40"/>
      <c r="NN141" s="40"/>
      <c r="NO141" s="40"/>
      <c r="NP141" s="40"/>
      <c r="NQ141" s="40"/>
      <c r="NR141" s="40"/>
      <c r="NS141" s="40"/>
      <c r="NT141" s="40"/>
      <c r="NU141" s="40"/>
      <c r="NV141" s="40"/>
      <c r="NW141" s="40"/>
      <c r="NX141" s="40"/>
      <c r="NY141" s="40"/>
      <c r="NZ141" s="40"/>
      <c r="OA141" s="40"/>
      <c r="OB141" s="40"/>
      <c r="OC141" s="40"/>
      <c r="OD141" s="40"/>
      <c r="OE141" s="40"/>
      <c r="OF141" s="40"/>
      <c r="OG141" s="40"/>
      <c r="OH141" s="40"/>
      <c r="OI141" s="40"/>
      <c r="OJ141" s="40"/>
      <c r="OK141" s="40"/>
      <c r="OL141" s="40"/>
      <c r="OM141" s="40"/>
      <c r="ON141" s="40"/>
      <c r="OO141" s="40"/>
      <c r="OP141" s="40"/>
      <c r="OQ141" s="40"/>
      <c r="OR141" s="40"/>
      <c r="OS141" s="40"/>
      <c r="OT141" s="40"/>
      <c r="OU141" s="40"/>
      <c r="OV141" s="40"/>
      <c r="OW141" s="40"/>
      <c r="OX141" s="40"/>
      <c r="OY141" s="40"/>
      <c r="OZ141" s="40"/>
      <c r="PA141" s="40"/>
      <c r="PB141" s="40"/>
      <c r="PC141" s="40"/>
      <c r="PD141" s="40"/>
      <c r="PE141" s="40"/>
      <c r="PF141" s="40"/>
      <c r="PG141" s="40"/>
      <c r="PH141" s="40"/>
      <c r="PI141" s="40"/>
      <c r="PJ141" s="40"/>
      <c r="PK141" s="40"/>
      <c r="PL141" s="40"/>
      <c r="PM141" s="40"/>
      <c r="PN141" s="40"/>
      <c r="PO141" s="40"/>
      <c r="PP141" s="40"/>
      <c r="PQ141" s="40"/>
      <c r="PR141" s="40"/>
      <c r="PS141" s="40"/>
      <c r="PT141" s="40"/>
      <c r="PU141" s="40"/>
      <c r="PV141" s="40"/>
      <c r="PW141" s="40"/>
      <c r="PX141" s="40"/>
      <c r="PY141" s="40"/>
      <c r="PZ141" s="40"/>
      <c r="QA141" s="40"/>
      <c r="QB141" s="40"/>
      <c r="QC141" s="40"/>
      <c r="QD141" s="40"/>
      <c r="QE141" s="40"/>
      <c r="QF141" s="40"/>
      <c r="QG141" s="40"/>
      <c r="QH141" s="40"/>
      <c r="QI141" s="40"/>
      <c r="QJ141" s="40"/>
      <c r="QK141" s="40"/>
      <c r="QL141" s="40"/>
      <c r="QM141" s="40"/>
      <c r="QN141" s="40"/>
      <c r="QO141" s="40"/>
      <c r="QP141" s="40"/>
      <c r="QQ141" s="40"/>
      <c r="QR141" s="40"/>
      <c r="QS141" s="40"/>
      <c r="QT141" s="40"/>
      <c r="QU141" s="40"/>
      <c r="QV141" s="40"/>
      <c r="QW141" s="40"/>
      <c r="QX141" s="40"/>
      <c r="QY141" s="40"/>
      <c r="QZ141" s="40"/>
      <c r="RA141" s="40"/>
      <c r="RB141" s="40"/>
      <c r="RC141" s="40"/>
      <c r="RD141" s="40"/>
      <c r="RE141" s="40"/>
      <c r="RF141" s="40"/>
      <c r="RG141" s="40"/>
      <c r="RH141" s="40"/>
      <c r="RI141" s="40"/>
      <c r="RJ141" s="40"/>
      <c r="RK141" s="40"/>
      <c r="RL141" s="40"/>
      <c r="RM141" s="40"/>
      <c r="RN141" s="40"/>
      <c r="RO141" s="40"/>
      <c r="RP141" s="40"/>
      <c r="RQ141" s="40"/>
      <c r="RR141" s="40"/>
      <c r="RS141" s="40"/>
      <c r="RT141" s="40"/>
      <c r="RU141" s="40"/>
      <c r="RV141" s="40"/>
      <c r="RW141" s="40"/>
      <c r="RX141" s="40"/>
      <c r="RY141" s="40"/>
      <c r="RZ141" s="40"/>
      <c r="SA141" s="40"/>
      <c r="SB141" s="40"/>
      <c r="SC141" s="40"/>
      <c r="SD141" s="40"/>
      <c r="SE141" s="40"/>
      <c r="SF141" s="40"/>
      <c r="SG141" s="40"/>
      <c r="SH141" s="40"/>
      <c r="SI141" s="40"/>
      <c r="SJ141" s="40"/>
      <c r="SK141" s="40"/>
      <c r="SL141" s="40"/>
      <c r="SM141" s="40"/>
      <c r="SN141" s="40"/>
      <c r="SO141" s="40"/>
      <c r="SP141" s="40"/>
      <c r="SQ141" s="40"/>
      <c r="SR141" s="40"/>
      <c r="SS141" s="40"/>
      <c r="ST141" s="40"/>
      <c r="SU141" s="40"/>
      <c r="SV141" s="40"/>
      <c r="SW141" s="40"/>
      <c r="SX141" s="40"/>
      <c r="SY141" s="40"/>
      <c r="SZ141" s="40"/>
      <c r="TA141" s="40"/>
      <c r="TB141" s="40"/>
      <c r="TC141" s="40"/>
      <c r="TD141" s="40"/>
      <c r="TE141" s="40"/>
      <c r="TF141" s="40"/>
      <c r="TG141" s="40"/>
      <c r="TH141" s="40"/>
      <c r="TI141" s="40"/>
      <c r="TJ141" s="40"/>
      <c r="TK141" s="40"/>
      <c r="TL141" s="40"/>
      <c r="TM141" s="40"/>
      <c r="TN141" s="40"/>
      <c r="TO141" s="40"/>
      <c r="TP141" s="40"/>
      <c r="TQ141" s="40"/>
      <c r="TR141" s="40"/>
      <c r="TS141" s="40"/>
      <c r="TT141" s="40"/>
      <c r="TU141" s="40"/>
      <c r="TV141" s="40"/>
      <c r="TW141" s="40"/>
      <c r="TX141" s="40"/>
      <c r="TY141" s="40"/>
      <c r="TZ141" s="40"/>
      <c r="UA141" s="40"/>
      <c r="UB141" s="40"/>
      <c r="UC141" s="40"/>
      <c r="UD141" s="40"/>
      <c r="UE141" s="40"/>
      <c r="UF141" s="40"/>
      <c r="UG141" s="40"/>
      <c r="UH141" s="40"/>
      <c r="UI141" s="40"/>
      <c r="UJ141" s="40"/>
      <c r="UK141" s="40"/>
      <c r="UL141" s="40"/>
      <c r="UM141" s="40"/>
      <c r="UN141" s="40"/>
      <c r="UO141" s="40"/>
      <c r="UP141" s="40"/>
      <c r="UQ141" s="40"/>
      <c r="UR141" s="40"/>
      <c r="US141" s="40"/>
      <c r="UT141" s="40"/>
      <c r="UU141" s="40"/>
      <c r="UV141" s="40"/>
      <c r="UW141" s="40"/>
      <c r="UX141" s="40"/>
      <c r="UY141" s="40"/>
      <c r="UZ141" s="40"/>
      <c r="VA141" s="40"/>
      <c r="VB141" s="40"/>
      <c r="VC141" s="40"/>
      <c r="VD141" s="40"/>
      <c r="VE141" s="40"/>
      <c r="VF141" s="40"/>
      <c r="VG141" s="40"/>
      <c r="VH141" s="40"/>
      <c r="VI141" s="40"/>
      <c r="VJ141" s="40"/>
      <c r="VK141" s="40"/>
      <c r="VL141" s="40"/>
      <c r="VM141" s="40"/>
      <c r="VN141" s="40"/>
      <c r="VO141" s="40"/>
      <c r="VP141" s="40"/>
      <c r="VQ141" s="40"/>
      <c r="VR141" s="40"/>
      <c r="VS141" s="40"/>
      <c r="VT141" s="40"/>
      <c r="VU141" s="40"/>
      <c r="VV141" s="40"/>
      <c r="VW141" s="40"/>
      <c r="VX141" s="40"/>
      <c r="VY141" s="40"/>
      <c r="VZ141" s="40"/>
      <c r="WA141" s="40"/>
      <c r="WB141" s="40"/>
      <c r="WC141" s="40"/>
      <c r="WD141" s="40"/>
      <c r="WE141" s="40"/>
      <c r="WF141" s="40"/>
      <c r="WG141" s="40"/>
      <c r="WH141" s="40"/>
      <c r="WI141" s="40"/>
      <c r="WJ141" s="40"/>
      <c r="WK141" s="40"/>
      <c r="WL141" s="40"/>
      <c r="WM141" s="40"/>
      <c r="WN141" s="40"/>
      <c r="WO141" s="40"/>
      <c r="WP141" s="40"/>
      <c r="WQ141" s="40"/>
      <c r="WR141" s="40"/>
      <c r="WS141" s="40"/>
      <c r="WT141" s="40"/>
      <c r="WU141" s="40"/>
      <c r="WV141" s="40"/>
      <c r="WW141" s="40"/>
      <c r="WX141" s="40"/>
      <c r="WY141" s="40"/>
      <c r="WZ141" s="40"/>
      <c r="XA141" s="40"/>
      <c r="XB141" s="40"/>
      <c r="XC141" s="40"/>
      <c r="XD141" s="40"/>
      <c r="XE141" s="40"/>
      <c r="XF141" s="40"/>
      <c r="XG141" s="40"/>
      <c r="XH141" s="40"/>
      <c r="XI141" s="40"/>
      <c r="XJ141" s="40"/>
      <c r="XK141" s="40"/>
      <c r="XL141" s="40"/>
      <c r="XM141" s="40"/>
      <c r="XN141" s="40"/>
      <c r="XO141" s="40"/>
      <c r="XP141" s="40"/>
      <c r="XQ141" s="40"/>
      <c r="XR141" s="40"/>
      <c r="XS141" s="40"/>
      <c r="XT141" s="40"/>
      <c r="XU141" s="40"/>
      <c r="XV141" s="40"/>
      <c r="XW141" s="40"/>
      <c r="XX141" s="40"/>
      <c r="XY141" s="40"/>
      <c r="XZ141" s="40"/>
      <c r="YA141" s="40"/>
      <c r="YB141" s="40"/>
      <c r="YC141" s="40"/>
      <c r="YD141" s="40"/>
      <c r="YE141" s="40"/>
      <c r="YF141" s="40"/>
      <c r="YG141" s="40"/>
      <c r="YH141" s="40"/>
      <c r="YI141" s="40"/>
      <c r="YJ141" s="40"/>
      <c r="YK141" s="40"/>
      <c r="YL141" s="40"/>
      <c r="YM141" s="40"/>
      <c r="YN141" s="40"/>
      <c r="YO141" s="40"/>
      <c r="YP141" s="40"/>
      <c r="YQ141" s="40"/>
      <c r="YR141" s="40"/>
      <c r="YS141" s="40"/>
      <c r="YT141" s="40"/>
      <c r="YU141" s="40"/>
      <c r="YV141" s="40"/>
      <c r="YW141" s="40"/>
      <c r="YX141" s="40"/>
      <c r="YY141" s="40"/>
      <c r="YZ141" s="40"/>
      <c r="ZA141" s="40"/>
      <c r="ZB141" s="40"/>
      <c r="ZC141" s="40"/>
      <c r="ZD141" s="40"/>
      <c r="ZE141" s="40"/>
      <c r="ZF141" s="40"/>
      <c r="ZG141" s="40"/>
      <c r="ZH141" s="40"/>
      <c r="ZI141" s="40"/>
      <c r="ZJ141" s="40"/>
      <c r="ZK141" s="40"/>
      <c r="ZL141" s="40"/>
      <c r="ZM141" s="40"/>
      <c r="ZN141" s="40"/>
      <c r="ZO141" s="40"/>
      <c r="ZP141" s="40"/>
      <c r="ZQ141" s="40"/>
      <c r="ZR141" s="40"/>
      <c r="ZS141" s="40"/>
      <c r="ZT141" s="40"/>
      <c r="ZU141" s="40"/>
      <c r="ZV141" s="40"/>
      <c r="ZW141" s="40"/>
      <c r="ZX141" s="40"/>
      <c r="ZY141" s="40"/>
      <c r="ZZ141" s="40"/>
      <c r="AAA141" s="40"/>
      <c r="AAB141" s="40"/>
      <c r="AAC141" s="40"/>
      <c r="AAD141" s="40"/>
      <c r="AAE141" s="40"/>
      <c r="AAF141" s="40"/>
      <c r="AAG141" s="40"/>
      <c r="AAH141" s="40"/>
      <c r="AAI141" s="40"/>
      <c r="AAJ141" s="40"/>
      <c r="AAK141" s="40"/>
      <c r="AAL141" s="40"/>
      <c r="AAM141" s="40"/>
      <c r="AAN141" s="40"/>
      <c r="AAO141" s="40"/>
      <c r="AAP141" s="40"/>
      <c r="AAQ141" s="40"/>
      <c r="AAR141" s="40"/>
      <c r="AAS141" s="40"/>
      <c r="AAT141" s="40"/>
      <c r="AAU141" s="40"/>
      <c r="AAV141" s="40"/>
      <c r="AAW141" s="40"/>
      <c r="AAX141" s="40"/>
      <c r="AAY141" s="40"/>
      <c r="AAZ141" s="40"/>
      <c r="ABA141" s="40"/>
      <c r="ABB141" s="40"/>
      <c r="ABC141" s="40"/>
      <c r="ABD141" s="40"/>
      <c r="ABE141" s="40"/>
      <c r="ABF141" s="40"/>
      <c r="ABG141" s="40"/>
      <c r="ABH141" s="40"/>
      <c r="ABI141" s="40"/>
      <c r="ABJ141" s="40"/>
      <c r="ABK141" s="40"/>
      <c r="ABL141" s="40"/>
      <c r="ABM141" s="40"/>
      <c r="ABN141" s="40"/>
      <c r="ABO141" s="40"/>
      <c r="ABP141" s="40"/>
      <c r="ABQ141" s="40"/>
      <c r="ABR141" s="40"/>
      <c r="ABS141" s="40"/>
      <c r="ABT141" s="40"/>
      <c r="ABU141" s="40"/>
      <c r="ABV141" s="40"/>
      <c r="ABW141" s="40"/>
      <c r="ABX141" s="40"/>
      <c r="ABY141" s="40"/>
      <c r="ABZ141" s="40"/>
      <c r="ACA141" s="40"/>
      <c r="ACB141" s="40"/>
      <c r="ACC141" s="40"/>
      <c r="ACD141" s="40"/>
      <c r="ACE141" s="40"/>
      <c r="ACF141" s="40"/>
      <c r="ACG141" s="40"/>
      <c r="ACH141" s="40"/>
      <c r="ACI141" s="40"/>
      <c r="ACJ141" s="40"/>
      <c r="ACK141" s="40"/>
      <c r="ACL141" s="40"/>
      <c r="ACM141" s="40"/>
      <c r="ACN141" s="40"/>
      <c r="ACO141" s="40"/>
      <c r="ACP141" s="40"/>
      <c r="ACQ141" s="40"/>
      <c r="ACR141" s="40"/>
      <c r="ACS141" s="40"/>
      <c r="ACT141" s="40"/>
      <c r="ACU141" s="40"/>
      <c r="ACV141" s="40"/>
      <c r="ACW141" s="40"/>
      <c r="ACX141" s="40"/>
      <c r="ACY141" s="40"/>
      <c r="ACZ141" s="40"/>
      <c r="ADA141" s="40"/>
      <c r="ADB141" s="40"/>
      <c r="ADC141" s="40"/>
      <c r="ADD141" s="40"/>
      <c r="ADE141" s="40"/>
      <c r="ADF141" s="40"/>
      <c r="ADG141" s="40"/>
      <c r="ADH141" s="40"/>
      <c r="ADI141" s="40"/>
      <c r="ADJ141" s="40"/>
      <c r="ADK141" s="40"/>
      <c r="ADL141" s="40"/>
      <c r="ADM141" s="40"/>
      <c r="ADN141" s="40"/>
      <c r="ADO141" s="40"/>
      <c r="ADP141" s="40"/>
      <c r="ADQ141" s="40"/>
      <c r="ADR141" s="40"/>
      <c r="ADS141" s="40"/>
      <c r="ADT141" s="40"/>
      <c r="ADU141" s="40"/>
      <c r="ADV141" s="40"/>
      <c r="ADW141" s="40"/>
      <c r="ADX141" s="40"/>
      <c r="ADY141" s="40"/>
      <c r="ADZ141" s="40"/>
      <c r="AEA141" s="40"/>
      <c r="AEB141" s="40"/>
      <c r="AEC141" s="40"/>
      <c r="AED141" s="40"/>
      <c r="AEE141" s="40"/>
      <c r="AEF141" s="40"/>
      <c r="AEG141" s="40"/>
      <c r="AEH141" s="40"/>
      <c r="AEI141" s="40"/>
      <c r="AEJ141" s="40"/>
      <c r="AEK141" s="40"/>
      <c r="AEL141" s="40"/>
      <c r="AEM141" s="40"/>
      <c r="AEN141" s="40"/>
      <c r="AEO141" s="40"/>
      <c r="AEP141" s="40"/>
      <c r="AEQ141" s="40"/>
      <c r="AER141" s="40"/>
      <c r="AES141" s="40"/>
      <c r="AET141" s="40"/>
      <c r="AEU141" s="40"/>
      <c r="AEV141" s="40"/>
      <c r="AEW141" s="40"/>
      <c r="AEX141" s="40"/>
      <c r="AEY141" s="40"/>
      <c r="AEZ141" s="40"/>
      <c r="AFA141" s="40"/>
      <c r="AFB141" s="40"/>
      <c r="AFC141" s="40"/>
      <c r="AFD141" s="40"/>
      <c r="AFE141" s="40"/>
      <c r="AFF141" s="40"/>
      <c r="AFG141" s="40"/>
      <c r="AFH141" s="40"/>
      <c r="AFI141" s="40"/>
      <c r="AFJ141" s="40"/>
      <c r="AFK141" s="40"/>
      <c r="AFL141" s="40"/>
      <c r="AFM141" s="40"/>
      <c r="AFN141" s="40"/>
      <c r="AFO141" s="40"/>
      <c r="AFP141" s="40"/>
      <c r="AFQ141" s="40"/>
      <c r="AFR141" s="40"/>
      <c r="AFS141" s="40"/>
      <c r="AFT141" s="40"/>
      <c r="AFU141" s="40"/>
      <c r="AFV141" s="40"/>
      <c r="AFW141" s="40"/>
      <c r="AFX141" s="40"/>
      <c r="AFY141" s="40"/>
      <c r="AFZ141" s="40"/>
      <c r="AGA141" s="40"/>
      <c r="AGB141" s="40"/>
      <c r="AGC141" s="40"/>
      <c r="AGD141" s="40"/>
      <c r="AGE141" s="40"/>
      <c r="AGF141" s="40"/>
      <c r="AGG141" s="40"/>
      <c r="AGH141" s="40"/>
      <c r="AGI141" s="40"/>
      <c r="AGJ141" s="40"/>
      <c r="AGK141" s="40"/>
      <c r="AGL141" s="40"/>
      <c r="AGM141" s="40"/>
      <c r="AGN141" s="40"/>
      <c r="AGO141" s="40"/>
      <c r="AGP141" s="40"/>
      <c r="AGQ141" s="40"/>
      <c r="AGR141" s="40"/>
      <c r="AGS141" s="40"/>
      <c r="AGT141" s="40"/>
      <c r="AGU141" s="40"/>
      <c r="AGV141" s="40"/>
      <c r="AGW141" s="40"/>
      <c r="AGX141" s="40"/>
      <c r="AGY141" s="40"/>
      <c r="AGZ141" s="40"/>
      <c r="AHA141" s="40"/>
      <c r="AHB141" s="40"/>
      <c r="AHC141" s="40"/>
      <c r="AHD141" s="40"/>
      <c r="AHE141" s="40"/>
      <c r="AHF141" s="40"/>
      <c r="AHG141" s="40"/>
      <c r="AHH141" s="40"/>
      <c r="AHI141" s="40"/>
      <c r="AHJ141" s="40"/>
      <c r="AHK141" s="40"/>
      <c r="AHL141" s="40"/>
      <c r="AHM141" s="40"/>
      <c r="AHN141" s="40"/>
      <c r="AHO141" s="40"/>
      <c r="AHP141" s="40"/>
      <c r="AHQ141" s="40"/>
      <c r="AHR141" s="40"/>
      <c r="AHS141" s="40"/>
      <c r="AHT141" s="40"/>
      <c r="AHU141" s="40"/>
      <c r="AHV141" s="40"/>
      <c r="AHW141" s="40"/>
      <c r="AHX141" s="40"/>
      <c r="AHY141" s="40"/>
      <c r="AHZ141" s="40"/>
      <c r="AIA141" s="40"/>
      <c r="AIB141" s="40"/>
      <c r="AIC141" s="40"/>
      <c r="AID141" s="40"/>
      <c r="AIE141" s="40"/>
      <c r="AIF141" s="40"/>
      <c r="AIG141" s="40"/>
      <c r="AIH141" s="40"/>
      <c r="AII141" s="40"/>
      <c r="AIJ141" s="40"/>
      <c r="AIK141" s="40"/>
      <c r="AIL141" s="40"/>
      <c r="AIM141" s="40"/>
      <c r="AIN141" s="40"/>
      <c r="AIO141" s="40"/>
      <c r="AIP141" s="40"/>
      <c r="AIQ141" s="40"/>
      <c r="AIR141" s="40"/>
      <c r="AIS141" s="40"/>
      <c r="AIT141" s="40"/>
      <c r="AIU141" s="40"/>
      <c r="AIV141" s="40"/>
      <c r="AIW141" s="40"/>
      <c r="AIX141" s="40"/>
      <c r="AIY141" s="40"/>
      <c r="AIZ141" s="40"/>
      <c r="AJA141" s="40"/>
      <c r="AJB141" s="40"/>
      <c r="AJC141" s="40"/>
      <c r="AJD141" s="40"/>
      <c r="AJE141" s="40"/>
      <c r="AJF141" s="40"/>
      <c r="AJG141" s="40"/>
      <c r="AJH141" s="40"/>
      <c r="AJI141" s="40"/>
      <c r="AJJ141" s="40"/>
      <c r="AJK141" s="40"/>
      <c r="AJL141" s="40"/>
      <c r="AJM141" s="40"/>
      <c r="AJN141" s="40"/>
      <c r="AJO141" s="40"/>
      <c r="AJP141" s="40"/>
      <c r="AJQ141" s="40"/>
      <c r="AJR141" s="40"/>
      <c r="AJS141" s="40"/>
      <c r="AJT141" s="40"/>
      <c r="AJU141" s="40"/>
      <c r="AJV141" s="40"/>
      <c r="AJW141" s="40"/>
      <c r="AJX141" s="40"/>
      <c r="AJY141" s="40"/>
      <c r="AJZ141" s="40"/>
      <c r="AKA141" s="40"/>
      <c r="AKB141" s="40"/>
      <c r="AKC141" s="40"/>
      <c r="AKD141" s="40"/>
      <c r="AKE141" s="40"/>
      <c r="AKF141" s="40"/>
      <c r="AKG141" s="40"/>
      <c r="AKH141" s="40"/>
      <c r="AKI141" s="40"/>
      <c r="AKJ141" s="40"/>
      <c r="AKK141" s="40"/>
      <c r="AKL141" s="40"/>
      <c r="AKM141" s="40"/>
      <c r="AKN141" s="40"/>
      <c r="AKO141" s="40"/>
      <c r="AKP141" s="40"/>
      <c r="AKQ141" s="40"/>
      <c r="AKR141" s="40"/>
      <c r="AKS141" s="40"/>
      <c r="AKT141" s="40"/>
      <c r="AKU141" s="40"/>
      <c r="AKV141" s="40"/>
      <c r="AKW141" s="40"/>
      <c r="AKX141" s="40"/>
      <c r="AKY141" s="40"/>
      <c r="AKZ141" s="40"/>
      <c r="ALA141" s="40"/>
      <c r="ALB141" s="40"/>
      <c r="ALC141" s="40"/>
    </row>
    <row r="142" spans="1:991" s="75" customFormat="1" ht="48.75">
      <c r="A142" s="47">
        <v>1216</v>
      </c>
      <c r="B142" s="324" t="s">
        <v>14</v>
      </c>
      <c r="C142" s="324" t="s">
        <v>201</v>
      </c>
      <c r="D142" s="51" t="s">
        <v>0</v>
      </c>
      <c r="E142" s="47" t="s">
        <v>652</v>
      </c>
      <c r="F142" s="47" t="s">
        <v>652</v>
      </c>
      <c r="G142" s="47" t="s">
        <v>652</v>
      </c>
      <c r="H142" s="47" t="s">
        <v>652</v>
      </c>
      <c r="I142" s="47" t="s">
        <v>652</v>
      </c>
      <c r="J142" s="47" t="s">
        <v>869</v>
      </c>
      <c r="K142" s="91">
        <v>1</v>
      </c>
      <c r="L142"/>
      <c r="M142"/>
      <c r="N142"/>
      <c r="O142"/>
      <c r="P142"/>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BG142" s="40"/>
      <c r="BH142" s="40"/>
      <c r="BI142" s="40"/>
      <c r="BJ142" s="40"/>
      <c r="BK142" s="40"/>
      <c r="BL142" s="40"/>
      <c r="BM142" s="40"/>
      <c r="BN142" s="40"/>
      <c r="BO142" s="40"/>
      <c r="BP142" s="40"/>
      <c r="BQ142" s="40"/>
      <c r="BR142" s="40"/>
      <c r="BS142" s="40"/>
      <c r="BT142" s="40"/>
      <c r="BU142" s="40"/>
      <c r="BV142" s="40"/>
      <c r="BW142" s="40"/>
      <c r="BX142" s="40"/>
      <c r="BY142" s="40"/>
      <c r="BZ142" s="40"/>
      <c r="CA142" s="40"/>
      <c r="CB142" s="40"/>
      <c r="CC142" s="40"/>
      <c r="CD142" s="40"/>
      <c r="CE142" s="40"/>
      <c r="CF142" s="40"/>
      <c r="CG142" s="40"/>
      <c r="CH142" s="40"/>
      <c r="CI142" s="40"/>
      <c r="CJ142" s="40"/>
      <c r="CK142" s="40"/>
      <c r="CL142" s="40"/>
      <c r="CM142" s="40"/>
      <c r="CN142" s="40"/>
      <c r="CO142" s="40"/>
      <c r="CP142" s="40"/>
      <c r="CQ142" s="40"/>
      <c r="CR142" s="40"/>
      <c r="CS142" s="40"/>
      <c r="CT142" s="40"/>
      <c r="CU142" s="40"/>
      <c r="CV142" s="40"/>
      <c r="CW142" s="40"/>
      <c r="CX142" s="40"/>
      <c r="CY142" s="40"/>
      <c r="CZ142" s="40"/>
      <c r="DA142" s="40"/>
      <c r="DB142" s="40"/>
      <c r="DC142" s="40"/>
      <c r="DD142" s="40"/>
      <c r="DE142" s="40"/>
      <c r="DF142" s="40"/>
      <c r="DG142" s="40"/>
      <c r="DH142" s="40"/>
      <c r="DI142" s="40"/>
      <c r="DJ142" s="40"/>
      <c r="DK142" s="40"/>
      <c r="DL142" s="40"/>
      <c r="DM142" s="40"/>
      <c r="DN142" s="40"/>
      <c r="DO142" s="40"/>
      <c r="DP142" s="40"/>
      <c r="DQ142" s="40"/>
      <c r="DR142" s="40"/>
      <c r="DS142" s="40"/>
      <c r="DT142" s="40"/>
      <c r="DU142" s="40"/>
      <c r="DV142" s="40"/>
      <c r="DW142" s="40"/>
      <c r="DX142" s="40"/>
      <c r="DY142" s="40"/>
      <c r="DZ142" s="40"/>
      <c r="EA142" s="40"/>
      <c r="EB142" s="40"/>
      <c r="EC142" s="40"/>
      <c r="ED142" s="40"/>
      <c r="EE142" s="40"/>
      <c r="EF142" s="40"/>
      <c r="EG142" s="40"/>
      <c r="EH142" s="40"/>
      <c r="EI142" s="40"/>
      <c r="EJ142" s="40"/>
      <c r="EK142" s="40"/>
      <c r="EL142" s="40"/>
      <c r="EM142" s="40"/>
      <c r="EN142" s="40"/>
      <c r="EO142" s="40"/>
      <c r="EP142" s="40"/>
      <c r="EQ142" s="40"/>
      <c r="ER142" s="40"/>
      <c r="ES142" s="40"/>
      <c r="ET142" s="40"/>
      <c r="EU142" s="40"/>
      <c r="EV142" s="40"/>
      <c r="EW142" s="40"/>
      <c r="EX142" s="40"/>
      <c r="EY142" s="40"/>
      <c r="EZ142" s="40"/>
      <c r="FA142" s="40"/>
      <c r="FB142" s="40"/>
      <c r="FC142" s="40"/>
      <c r="FD142" s="40"/>
      <c r="FE142" s="40"/>
      <c r="FF142" s="40"/>
      <c r="FG142" s="40"/>
      <c r="FH142" s="40"/>
      <c r="FI142" s="40"/>
      <c r="FJ142" s="40"/>
      <c r="FK142" s="40"/>
      <c r="FL142" s="40"/>
      <c r="FM142" s="40"/>
      <c r="FN142" s="40"/>
      <c r="FO142" s="40"/>
      <c r="FP142" s="40"/>
      <c r="FQ142" s="40"/>
      <c r="FR142" s="40"/>
      <c r="FS142" s="40"/>
      <c r="FT142" s="40"/>
      <c r="FU142" s="40"/>
      <c r="FV142" s="40"/>
      <c r="FW142" s="40"/>
      <c r="FX142" s="40"/>
      <c r="FY142" s="40"/>
      <c r="FZ142" s="40"/>
      <c r="GA142" s="40"/>
      <c r="GB142" s="40"/>
      <c r="GC142" s="40"/>
      <c r="GD142" s="40"/>
      <c r="GE142" s="40"/>
      <c r="GF142" s="40"/>
      <c r="GG142" s="40"/>
      <c r="GH142" s="40"/>
      <c r="GI142" s="40"/>
      <c r="GJ142" s="40"/>
      <c r="GK142" s="40"/>
      <c r="GL142" s="40"/>
      <c r="GM142" s="40"/>
      <c r="GN142" s="40"/>
      <c r="GO142" s="40"/>
      <c r="GP142" s="40"/>
      <c r="GQ142" s="40"/>
      <c r="GR142" s="40"/>
      <c r="GS142" s="40"/>
      <c r="GT142" s="40"/>
      <c r="GU142" s="40"/>
      <c r="GV142" s="40"/>
      <c r="GW142" s="40"/>
      <c r="GX142" s="40"/>
      <c r="GY142" s="40"/>
      <c r="GZ142" s="40"/>
      <c r="HA142" s="40"/>
      <c r="HB142" s="40"/>
      <c r="HC142" s="40"/>
      <c r="HD142" s="40"/>
      <c r="HE142" s="40"/>
      <c r="HF142" s="40"/>
      <c r="HG142" s="40"/>
      <c r="HH142" s="40"/>
      <c r="HI142" s="40"/>
      <c r="HJ142" s="40"/>
      <c r="HK142" s="40"/>
      <c r="HL142" s="40"/>
      <c r="HM142" s="40"/>
      <c r="HN142" s="40"/>
      <c r="HO142" s="40"/>
      <c r="HP142" s="40"/>
      <c r="HQ142" s="40"/>
      <c r="HR142" s="40"/>
      <c r="HS142" s="40"/>
      <c r="HT142" s="40"/>
      <c r="HU142" s="40"/>
      <c r="HV142" s="40"/>
      <c r="HW142" s="40"/>
      <c r="HX142" s="40"/>
      <c r="HY142" s="40"/>
      <c r="HZ142" s="40"/>
      <c r="IA142" s="40"/>
      <c r="IB142" s="40"/>
      <c r="IC142" s="40"/>
      <c r="ID142" s="40"/>
      <c r="IE142" s="40"/>
      <c r="IF142" s="40"/>
      <c r="IG142" s="40"/>
      <c r="IH142" s="40"/>
      <c r="II142" s="40"/>
      <c r="IJ142" s="40"/>
      <c r="IK142" s="40"/>
      <c r="IL142" s="40"/>
      <c r="IM142" s="40"/>
      <c r="IN142" s="40"/>
      <c r="IO142" s="40"/>
      <c r="IP142" s="40"/>
      <c r="IQ142" s="40"/>
      <c r="IR142" s="40"/>
      <c r="IS142" s="40"/>
      <c r="IT142" s="40"/>
      <c r="IU142" s="40"/>
      <c r="IV142" s="40"/>
      <c r="IW142" s="40"/>
      <c r="IX142" s="40"/>
      <c r="IY142" s="40"/>
      <c r="IZ142" s="40"/>
      <c r="JA142" s="40"/>
      <c r="JB142" s="40"/>
      <c r="JC142" s="40"/>
      <c r="JD142" s="40"/>
      <c r="JE142" s="40"/>
      <c r="JF142" s="40"/>
      <c r="JG142" s="40"/>
      <c r="JH142" s="40"/>
      <c r="JI142" s="40"/>
      <c r="JJ142" s="40"/>
      <c r="JK142" s="40"/>
      <c r="JL142" s="40"/>
      <c r="JM142" s="40"/>
      <c r="JN142" s="40"/>
      <c r="JO142" s="40"/>
      <c r="JP142" s="40"/>
      <c r="JQ142" s="40"/>
      <c r="JR142" s="40"/>
      <c r="JS142" s="40"/>
      <c r="JT142" s="40"/>
      <c r="JU142" s="40"/>
      <c r="JV142" s="40"/>
      <c r="JW142" s="40"/>
      <c r="JX142" s="40"/>
      <c r="JY142" s="40"/>
      <c r="JZ142" s="40"/>
      <c r="KA142" s="40"/>
      <c r="KB142" s="40"/>
      <c r="KC142" s="40"/>
      <c r="KD142" s="40"/>
      <c r="KE142" s="40"/>
      <c r="KF142" s="40"/>
      <c r="KG142" s="40"/>
      <c r="KH142" s="40"/>
      <c r="KI142" s="40"/>
      <c r="KJ142" s="40"/>
      <c r="KK142" s="40"/>
      <c r="KL142" s="40"/>
      <c r="KM142" s="40"/>
      <c r="KN142" s="40"/>
      <c r="KO142" s="40"/>
      <c r="KP142" s="40"/>
      <c r="KQ142" s="40"/>
      <c r="KR142" s="40"/>
      <c r="KS142" s="40"/>
      <c r="KT142" s="40"/>
      <c r="KU142" s="40"/>
      <c r="KV142" s="40"/>
      <c r="KW142" s="40"/>
      <c r="KX142" s="40"/>
      <c r="KY142" s="40"/>
      <c r="KZ142" s="40"/>
      <c r="LA142" s="40"/>
      <c r="LB142" s="40"/>
      <c r="LC142" s="40"/>
      <c r="LD142" s="40"/>
      <c r="LE142" s="40"/>
      <c r="LF142" s="40"/>
      <c r="LG142" s="40"/>
      <c r="LH142" s="40"/>
      <c r="LI142" s="40"/>
      <c r="LJ142" s="40"/>
      <c r="LK142" s="40"/>
      <c r="LL142" s="40"/>
      <c r="LM142" s="40"/>
      <c r="LN142" s="40"/>
      <c r="LO142" s="40"/>
      <c r="LP142" s="40"/>
      <c r="LQ142" s="40"/>
      <c r="LR142" s="40"/>
      <c r="LS142" s="40"/>
      <c r="LT142" s="40"/>
      <c r="LU142" s="40"/>
      <c r="LV142" s="40"/>
      <c r="LW142" s="40"/>
      <c r="LX142" s="40"/>
      <c r="LY142" s="40"/>
      <c r="LZ142" s="40"/>
      <c r="MA142" s="40"/>
      <c r="MB142" s="40"/>
      <c r="MC142" s="40"/>
      <c r="MD142" s="40"/>
      <c r="ME142" s="40"/>
      <c r="MF142" s="40"/>
      <c r="MG142" s="40"/>
      <c r="MH142" s="40"/>
      <c r="MI142" s="40"/>
      <c r="MJ142" s="40"/>
      <c r="MK142" s="40"/>
      <c r="ML142" s="40"/>
      <c r="MM142" s="40"/>
      <c r="MN142" s="40"/>
      <c r="MO142" s="40"/>
      <c r="MP142" s="40"/>
      <c r="MQ142" s="40"/>
      <c r="MR142" s="40"/>
      <c r="MS142" s="40"/>
      <c r="MT142" s="40"/>
      <c r="MU142" s="40"/>
      <c r="MV142" s="40"/>
      <c r="MW142" s="40"/>
      <c r="MX142" s="40"/>
      <c r="MY142" s="40"/>
      <c r="MZ142" s="40"/>
      <c r="NA142" s="40"/>
      <c r="NB142" s="40"/>
      <c r="NC142" s="40"/>
      <c r="ND142" s="40"/>
      <c r="NE142" s="40"/>
      <c r="NF142" s="40"/>
      <c r="NG142" s="40"/>
      <c r="NH142" s="40"/>
      <c r="NI142" s="40"/>
      <c r="NJ142" s="40"/>
      <c r="NK142" s="40"/>
      <c r="NL142" s="40"/>
      <c r="NM142" s="40"/>
      <c r="NN142" s="40"/>
      <c r="NO142" s="40"/>
      <c r="NP142" s="40"/>
      <c r="NQ142" s="40"/>
      <c r="NR142" s="40"/>
      <c r="NS142" s="40"/>
      <c r="NT142" s="40"/>
      <c r="NU142" s="40"/>
      <c r="NV142" s="40"/>
      <c r="NW142" s="40"/>
      <c r="NX142" s="40"/>
      <c r="NY142" s="40"/>
      <c r="NZ142" s="40"/>
      <c r="OA142" s="40"/>
      <c r="OB142" s="40"/>
      <c r="OC142" s="40"/>
      <c r="OD142" s="40"/>
      <c r="OE142" s="40"/>
      <c r="OF142" s="40"/>
      <c r="OG142" s="40"/>
      <c r="OH142" s="40"/>
      <c r="OI142" s="40"/>
      <c r="OJ142" s="40"/>
      <c r="OK142" s="40"/>
      <c r="OL142" s="40"/>
      <c r="OM142" s="40"/>
      <c r="ON142" s="40"/>
      <c r="OO142" s="40"/>
      <c r="OP142" s="40"/>
      <c r="OQ142" s="40"/>
      <c r="OR142" s="40"/>
      <c r="OS142" s="40"/>
      <c r="OT142" s="40"/>
      <c r="OU142" s="40"/>
      <c r="OV142" s="40"/>
      <c r="OW142" s="40"/>
      <c r="OX142" s="40"/>
      <c r="OY142" s="40"/>
      <c r="OZ142" s="40"/>
      <c r="PA142" s="40"/>
      <c r="PB142" s="40"/>
      <c r="PC142" s="40"/>
      <c r="PD142" s="40"/>
      <c r="PE142" s="40"/>
      <c r="PF142" s="40"/>
      <c r="PG142" s="40"/>
      <c r="PH142" s="40"/>
      <c r="PI142" s="40"/>
      <c r="PJ142" s="40"/>
      <c r="PK142" s="40"/>
      <c r="PL142" s="40"/>
      <c r="PM142" s="40"/>
      <c r="PN142" s="40"/>
      <c r="PO142" s="40"/>
      <c r="PP142" s="40"/>
      <c r="PQ142" s="40"/>
      <c r="PR142" s="40"/>
      <c r="PS142" s="40"/>
      <c r="PT142" s="40"/>
      <c r="PU142" s="40"/>
      <c r="PV142" s="40"/>
      <c r="PW142" s="40"/>
      <c r="PX142" s="40"/>
      <c r="PY142" s="40"/>
      <c r="PZ142" s="40"/>
      <c r="QA142" s="40"/>
      <c r="QB142" s="40"/>
      <c r="QC142" s="40"/>
      <c r="QD142" s="40"/>
      <c r="QE142" s="40"/>
      <c r="QF142" s="40"/>
      <c r="QG142" s="40"/>
      <c r="QH142" s="40"/>
      <c r="QI142" s="40"/>
      <c r="QJ142" s="40"/>
      <c r="QK142" s="40"/>
      <c r="QL142" s="40"/>
      <c r="QM142" s="40"/>
      <c r="QN142" s="40"/>
      <c r="QO142" s="40"/>
      <c r="QP142" s="40"/>
      <c r="QQ142" s="40"/>
      <c r="QR142" s="40"/>
      <c r="QS142" s="40"/>
      <c r="QT142" s="40"/>
      <c r="QU142" s="40"/>
      <c r="QV142" s="40"/>
      <c r="QW142" s="40"/>
      <c r="QX142" s="40"/>
      <c r="QY142" s="40"/>
      <c r="QZ142" s="40"/>
      <c r="RA142" s="40"/>
      <c r="RB142" s="40"/>
      <c r="RC142" s="40"/>
      <c r="RD142" s="40"/>
      <c r="RE142" s="40"/>
      <c r="RF142" s="40"/>
      <c r="RG142" s="40"/>
      <c r="RH142" s="40"/>
      <c r="RI142" s="40"/>
      <c r="RJ142" s="40"/>
      <c r="RK142" s="40"/>
      <c r="RL142" s="40"/>
      <c r="RM142" s="40"/>
      <c r="RN142" s="40"/>
      <c r="RO142" s="40"/>
      <c r="RP142" s="40"/>
      <c r="RQ142" s="40"/>
      <c r="RR142" s="40"/>
      <c r="RS142" s="40"/>
      <c r="RT142" s="40"/>
      <c r="RU142" s="40"/>
      <c r="RV142" s="40"/>
      <c r="RW142" s="40"/>
      <c r="RX142" s="40"/>
      <c r="RY142" s="40"/>
      <c r="RZ142" s="40"/>
      <c r="SA142" s="40"/>
      <c r="SB142" s="40"/>
      <c r="SC142" s="40"/>
      <c r="SD142" s="40"/>
      <c r="SE142" s="40"/>
      <c r="SF142" s="40"/>
      <c r="SG142" s="40"/>
      <c r="SH142" s="40"/>
      <c r="SI142" s="40"/>
      <c r="SJ142" s="40"/>
      <c r="SK142" s="40"/>
      <c r="SL142" s="40"/>
      <c r="SM142" s="40"/>
      <c r="SN142" s="40"/>
      <c r="SO142" s="40"/>
      <c r="SP142" s="40"/>
      <c r="SQ142" s="40"/>
      <c r="SR142" s="40"/>
      <c r="SS142" s="40"/>
      <c r="ST142" s="40"/>
      <c r="SU142" s="40"/>
      <c r="SV142" s="40"/>
      <c r="SW142" s="40"/>
      <c r="SX142" s="40"/>
      <c r="SY142" s="40"/>
      <c r="SZ142" s="40"/>
      <c r="TA142" s="40"/>
      <c r="TB142" s="40"/>
      <c r="TC142" s="40"/>
      <c r="TD142" s="40"/>
      <c r="TE142" s="40"/>
      <c r="TF142" s="40"/>
      <c r="TG142" s="40"/>
      <c r="TH142" s="40"/>
      <c r="TI142" s="40"/>
      <c r="TJ142" s="40"/>
      <c r="TK142" s="40"/>
      <c r="TL142" s="40"/>
      <c r="TM142" s="40"/>
      <c r="TN142" s="40"/>
      <c r="TO142" s="40"/>
      <c r="TP142" s="40"/>
      <c r="TQ142" s="40"/>
      <c r="TR142" s="40"/>
      <c r="TS142" s="40"/>
      <c r="TT142" s="40"/>
      <c r="TU142" s="40"/>
      <c r="TV142" s="40"/>
      <c r="TW142" s="40"/>
      <c r="TX142" s="40"/>
      <c r="TY142" s="40"/>
      <c r="TZ142" s="40"/>
      <c r="UA142" s="40"/>
      <c r="UB142" s="40"/>
      <c r="UC142" s="40"/>
      <c r="UD142" s="40"/>
      <c r="UE142" s="40"/>
      <c r="UF142" s="40"/>
      <c r="UG142" s="40"/>
      <c r="UH142" s="40"/>
      <c r="UI142" s="40"/>
      <c r="UJ142" s="40"/>
      <c r="UK142" s="40"/>
      <c r="UL142" s="40"/>
      <c r="UM142" s="40"/>
      <c r="UN142" s="40"/>
      <c r="UO142" s="40"/>
      <c r="UP142" s="40"/>
      <c r="UQ142" s="40"/>
      <c r="UR142" s="40"/>
      <c r="US142" s="40"/>
      <c r="UT142" s="40"/>
      <c r="UU142" s="40"/>
      <c r="UV142" s="40"/>
      <c r="UW142" s="40"/>
      <c r="UX142" s="40"/>
      <c r="UY142" s="40"/>
      <c r="UZ142" s="40"/>
      <c r="VA142" s="40"/>
      <c r="VB142" s="40"/>
      <c r="VC142" s="40"/>
      <c r="VD142" s="40"/>
      <c r="VE142" s="40"/>
      <c r="VF142" s="40"/>
      <c r="VG142" s="40"/>
      <c r="VH142" s="40"/>
      <c r="VI142" s="40"/>
      <c r="VJ142" s="40"/>
      <c r="VK142" s="40"/>
      <c r="VL142" s="40"/>
      <c r="VM142" s="40"/>
      <c r="VN142" s="40"/>
      <c r="VO142" s="40"/>
      <c r="VP142" s="40"/>
      <c r="VQ142" s="40"/>
      <c r="VR142" s="40"/>
      <c r="VS142" s="40"/>
      <c r="VT142" s="40"/>
      <c r="VU142" s="40"/>
      <c r="VV142" s="40"/>
      <c r="VW142" s="40"/>
      <c r="VX142" s="40"/>
      <c r="VY142" s="40"/>
      <c r="VZ142" s="40"/>
      <c r="WA142" s="40"/>
      <c r="WB142" s="40"/>
      <c r="WC142" s="40"/>
      <c r="WD142" s="40"/>
      <c r="WE142" s="40"/>
      <c r="WF142" s="40"/>
      <c r="WG142" s="40"/>
      <c r="WH142" s="40"/>
      <c r="WI142" s="40"/>
      <c r="WJ142" s="40"/>
      <c r="WK142" s="40"/>
      <c r="WL142" s="40"/>
      <c r="WM142" s="40"/>
      <c r="WN142" s="40"/>
      <c r="WO142" s="40"/>
      <c r="WP142" s="40"/>
      <c r="WQ142" s="40"/>
      <c r="WR142" s="40"/>
      <c r="WS142" s="40"/>
      <c r="WT142" s="40"/>
      <c r="WU142" s="40"/>
      <c r="WV142" s="40"/>
      <c r="WW142" s="40"/>
      <c r="WX142" s="40"/>
      <c r="WY142" s="40"/>
      <c r="WZ142" s="40"/>
      <c r="XA142" s="40"/>
      <c r="XB142" s="40"/>
      <c r="XC142" s="40"/>
      <c r="XD142" s="40"/>
      <c r="XE142" s="40"/>
      <c r="XF142" s="40"/>
      <c r="XG142" s="40"/>
      <c r="XH142" s="40"/>
      <c r="XI142" s="40"/>
      <c r="XJ142" s="40"/>
      <c r="XK142" s="40"/>
      <c r="XL142" s="40"/>
      <c r="XM142" s="40"/>
      <c r="XN142" s="40"/>
      <c r="XO142" s="40"/>
      <c r="XP142" s="40"/>
      <c r="XQ142" s="40"/>
      <c r="XR142" s="40"/>
      <c r="XS142" s="40"/>
      <c r="XT142" s="40"/>
      <c r="XU142" s="40"/>
      <c r="XV142" s="40"/>
      <c r="XW142" s="40"/>
      <c r="XX142" s="40"/>
      <c r="XY142" s="40"/>
      <c r="XZ142" s="40"/>
      <c r="YA142" s="40"/>
      <c r="YB142" s="40"/>
      <c r="YC142" s="40"/>
      <c r="YD142" s="40"/>
      <c r="YE142" s="40"/>
      <c r="YF142" s="40"/>
      <c r="YG142" s="40"/>
      <c r="YH142" s="40"/>
      <c r="YI142" s="40"/>
      <c r="YJ142" s="40"/>
      <c r="YK142" s="40"/>
      <c r="YL142" s="40"/>
      <c r="YM142" s="40"/>
      <c r="YN142" s="40"/>
      <c r="YO142" s="40"/>
      <c r="YP142" s="40"/>
      <c r="YQ142" s="40"/>
      <c r="YR142" s="40"/>
      <c r="YS142" s="40"/>
      <c r="YT142" s="40"/>
      <c r="YU142" s="40"/>
      <c r="YV142" s="40"/>
      <c r="YW142" s="40"/>
      <c r="YX142" s="40"/>
      <c r="YY142" s="40"/>
      <c r="YZ142" s="40"/>
      <c r="ZA142" s="40"/>
      <c r="ZB142" s="40"/>
      <c r="ZC142" s="40"/>
      <c r="ZD142" s="40"/>
      <c r="ZE142" s="40"/>
      <c r="ZF142" s="40"/>
      <c r="ZG142" s="40"/>
      <c r="ZH142" s="40"/>
      <c r="ZI142" s="40"/>
      <c r="ZJ142" s="40"/>
      <c r="ZK142" s="40"/>
      <c r="ZL142" s="40"/>
      <c r="ZM142" s="40"/>
      <c r="ZN142" s="40"/>
      <c r="ZO142" s="40"/>
      <c r="ZP142" s="40"/>
      <c r="ZQ142" s="40"/>
      <c r="ZR142" s="40"/>
      <c r="ZS142" s="40"/>
      <c r="ZT142" s="40"/>
      <c r="ZU142" s="40"/>
      <c r="ZV142" s="40"/>
      <c r="ZW142" s="40"/>
      <c r="ZX142" s="40"/>
      <c r="ZY142" s="40"/>
      <c r="ZZ142" s="40"/>
      <c r="AAA142" s="40"/>
      <c r="AAB142" s="40"/>
      <c r="AAC142" s="40"/>
      <c r="AAD142" s="40"/>
      <c r="AAE142" s="40"/>
      <c r="AAF142" s="40"/>
      <c r="AAG142" s="40"/>
      <c r="AAH142" s="40"/>
      <c r="AAI142" s="40"/>
      <c r="AAJ142" s="40"/>
      <c r="AAK142" s="40"/>
      <c r="AAL142" s="40"/>
      <c r="AAM142" s="40"/>
      <c r="AAN142" s="40"/>
      <c r="AAO142" s="40"/>
      <c r="AAP142" s="40"/>
      <c r="AAQ142" s="40"/>
      <c r="AAR142" s="40"/>
      <c r="AAS142" s="40"/>
      <c r="AAT142" s="40"/>
      <c r="AAU142" s="40"/>
      <c r="AAV142" s="40"/>
      <c r="AAW142" s="40"/>
      <c r="AAX142" s="40"/>
      <c r="AAY142" s="40"/>
      <c r="AAZ142" s="40"/>
      <c r="ABA142" s="40"/>
      <c r="ABB142" s="40"/>
      <c r="ABC142" s="40"/>
      <c r="ABD142" s="40"/>
      <c r="ABE142" s="40"/>
      <c r="ABF142" s="40"/>
      <c r="ABG142" s="40"/>
      <c r="ABH142" s="40"/>
      <c r="ABI142" s="40"/>
      <c r="ABJ142" s="40"/>
      <c r="ABK142" s="40"/>
      <c r="ABL142" s="40"/>
      <c r="ABM142" s="40"/>
      <c r="ABN142" s="40"/>
      <c r="ABO142" s="40"/>
      <c r="ABP142" s="40"/>
      <c r="ABQ142" s="40"/>
      <c r="ABR142" s="40"/>
      <c r="ABS142" s="40"/>
      <c r="ABT142" s="40"/>
      <c r="ABU142" s="40"/>
      <c r="ABV142" s="40"/>
      <c r="ABW142" s="40"/>
      <c r="ABX142" s="40"/>
      <c r="ABY142" s="40"/>
      <c r="ABZ142" s="40"/>
      <c r="ACA142" s="40"/>
      <c r="ACB142" s="40"/>
      <c r="ACC142" s="40"/>
      <c r="ACD142" s="40"/>
      <c r="ACE142" s="40"/>
      <c r="ACF142" s="40"/>
      <c r="ACG142" s="40"/>
      <c r="ACH142" s="40"/>
      <c r="ACI142" s="40"/>
      <c r="ACJ142" s="40"/>
      <c r="ACK142" s="40"/>
      <c r="ACL142" s="40"/>
      <c r="ACM142" s="40"/>
      <c r="ACN142" s="40"/>
      <c r="ACO142" s="40"/>
      <c r="ACP142" s="40"/>
      <c r="ACQ142" s="40"/>
      <c r="ACR142" s="40"/>
      <c r="ACS142" s="40"/>
      <c r="ACT142" s="40"/>
      <c r="ACU142" s="40"/>
      <c r="ACV142" s="40"/>
      <c r="ACW142" s="40"/>
      <c r="ACX142" s="40"/>
      <c r="ACY142" s="40"/>
      <c r="ACZ142" s="40"/>
      <c r="ADA142" s="40"/>
      <c r="ADB142" s="40"/>
      <c r="ADC142" s="40"/>
      <c r="ADD142" s="40"/>
      <c r="ADE142" s="40"/>
      <c r="ADF142" s="40"/>
      <c r="ADG142" s="40"/>
      <c r="ADH142" s="40"/>
      <c r="ADI142" s="40"/>
      <c r="ADJ142" s="40"/>
      <c r="ADK142" s="40"/>
      <c r="ADL142" s="40"/>
      <c r="ADM142" s="40"/>
      <c r="ADN142" s="40"/>
      <c r="ADO142" s="40"/>
      <c r="ADP142" s="40"/>
      <c r="ADQ142" s="40"/>
      <c r="ADR142" s="40"/>
      <c r="ADS142" s="40"/>
      <c r="ADT142" s="40"/>
      <c r="ADU142" s="40"/>
      <c r="ADV142" s="40"/>
      <c r="ADW142" s="40"/>
      <c r="ADX142" s="40"/>
      <c r="ADY142" s="40"/>
      <c r="ADZ142" s="40"/>
      <c r="AEA142" s="40"/>
      <c r="AEB142" s="40"/>
      <c r="AEC142" s="40"/>
      <c r="AED142" s="40"/>
      <c r="AEE142" s="40"/>
      <c r="AEF142" s="40"/>
      <c r="AEG142" s="40"/>
      <c r="AEH142" s="40"/>
      <c r="AEI142" s="40"/>
      <c r="AEJ142" s="40"/>
      <c r="AEK142" s="40"/>
      <c r="AEL142" s="40"/>
      <c r="AEM142" s="40"/>
      <c r="AEN142" s="40"/>
      <c r="AEO142" s="40"/>
      <c r="AEP142" s="40"/>
      <c r="AEQ142" s="40"/>
      <c r="AER142" s="40"/>
      <c r="AES142" s="40"/>
      <c r="AET142" s="40"/>
      <c r="AEU142" s="40"/>
      <c r="AEV142" s="40"/>
      <c r="AEW142" s="40"/>
      <c r="AEX142" s="40"/>
      <c r="AEY142" s="40"/>
      <c r="AEZ142" s="40"/>
      <c r="AFA142" s="40"/>
      <c r="AFB142" s="40"/>
      <c r="AFC142" s="40"/>
      <c r="AFD142" s="40"/>
      <c r="AFE142" s="40"/>
      <c r="AFF142" s="40"/>
      <c r="AFG142" s="40"/>
      <c r="AFH142" s="40"/>
      <c r="AFI142" s="40"/>
      <c r="AFJ142" s="40"/>
      <c r="AFK142" s="40"/>
      <c r="AFL142" s="40"/>
      <c r="AFM142" s="40"/>
      <c r="AFN142" s="40"/>
      <c r="AFO142" s="40"/>
      <c r="AFP142" s="40"/>
      <c r="AFQ142" s="40"/>
      <c r="AFR142" s="40"/>
      <c r="AFS142" s="40"/>
      <c r="AFT142" s="40"/>
      <c r="AFU142" s="40"/>
      <c r="AFV142" s="40"/>
      <c r="AFW142" s="40"/>
      <c r="AFX142" s="40"/>
      <c r="AFY142" s="40"/>
      <c r="AFZ142" s="40"/>
      <c r="AGA142" s="40"/>
      <c r="AGB142" s="40"/>
      <c r="AGC142" s="40"/>
      <c r="AGD142" s="40"/>
      <c r="AGE142" s="40"/>
      <c r="AGF142" s="40"/>
      <c r="AGG142" s="40"/>
      <c r="AGH142" s="40"/>
      <c r="AGI142" s="40"/>
      <c r="AGJ142" s="40"/>
      <c r="AGK142" s="40"/>
      <c r="AGL142" s="40"/>
      <c r="AGM142" s="40"/>
      <c r="AGN142" s="40"/>
      <c r="AGO142" s="40"/>
      <c r="AGP142" s="40"/>
      <c r="AGQ142" s="40"/>
      <c r="AGR142" s="40"/>
      <c r="AGS142" s="40"/>
      <c r="AGT142" s="40"/>
      <c r="AGU142" s="40"/>
      <c r="AGV142" s="40"/>
      <c r="AGW142" s="40"/>
      <c r="AGX142" s="40"/>
      <c r="AGY142" s="40"/>
      <c r="AGZ142" s="40"/>
      <c r="AHA142" s="40"/>
      <c r="AHB142" s="40"/>
      <c r="AHC142" s="40"/>
      <c r="AHD142" s="40"/>
      <c r="AHE142" s="40"/>
      <c r="AHF142" s="40"/>
      <c r="AHG142" s="40"/>
      <c r="AHH142" s="40"/>
      <c r="AHI142" s="40"/>
      <c r="AHJ142" s="40"/>
      <c r="AHK142" s="40"/>
      <c r="AHL142" s="40"/>
      <c r="AHM142" s="40"/>
      <c r="AHN142" s="40"/>
      <c r="AHO142" s="40"/>
      <c r="AHP142" s="40"/>
      <c r="AHQ142" s="40"/>
      <c r="AHR142" s="40"/>
      <c r="AHS142" s="40"/>
      <c r="AHT142" s="40"/>
      <c r="AHU142" s="40"/>
      <c r="AHV142" s="40"/>
      <c r="AHW142" s="40"/>
      <c r="AHX142" s="40"/>
      <c r="AHY142" s="40"/>
      <c r="AHZ142" s="40"/>
      <c r="AIA142" s="40"/>
      <c r="AIB142" s="40"/>
      <c r="AIC142" s="40"/>
      <c r="AID142" s="40"/>
      <c r="AIE142" s="40"/>
      <c r="AIF142" s="40"/>
      <c r="AIG142" s="40"/>
      <c r="AIH142" s="40"/>
      <c r="AII142" s="40"/>
      <c r="AIJ142" s="40"/>
      <c r="AIK142" s="40"/>
      <c r="AIL142" s="40"/>
      <c r="AIM142" s="40"/>
      <c r="AIN142" s="40"/>
      <c r="AIO142" s="40"/>
      <c r="AIP142" s="40"/>
      <c r="AIQ142" s="40"/>
      <c r="AIR142" s="40"/>
      <c r="AIS142" s="40"/>
      <c r="AIT142" s="40"/>
      <c r="AIU142" s="40"/>
      <c r="AIV142" s="40"/>
      <c r="AIW142" s="40"/>
      <c r="AIX142" s="40"/>
      <c r="AIY142" s="40"/>
      <c r="AIZ142" s="40"/>
      <c r="AJA142" s="40"/>
      <c r="AJB142" s="40"/>
      <c r="AJC142" s="40"/>
      <c r="AJD142" s="40"/>
      <c r="AJE142" s="40"/>
      <c r="AJF142" s="40"/>
      <c r="AJG142" s="40"/>
      <c r="AJH142" s="40"/>
      <c r="AJI142" s="40"/>
      <c r="AJJ142" s="40"/>
      <c r="AJK142" s="40"/>
      <c r="AJL142" s="40"/>
      <c r="AJM142" s="40"/>
      <c r="AJN142" s="40"/>
      <c r="AJO142" s="40"/>
      <c r="AJP142" s="40"/>
      <c r="AJQ142" s="40"/>
      <c r="AJR142" s="40"/>
      <c r="AJS142" s="40"/>
      <c r="AJT142" s="40"/>
      <c r="AJU142" s="40"/>
      <c r="AJV142" s="40"/>
      <c r="AJW142" s="40"/>
      <c r="AJX142" s="40"/>
      <c r="AJY142" s="40"/>
      <c r="AJZ142" s="40"/>
      <c r="AKA142" s="40"/>
      <c r="AKB142" s="40"/>
      <c r="AKC142" s="40"/>
      <c r="AKD142" s="40"/>
      <c r="AKE142" s="40"/>
      <c r="AKF142" s="40"/>
      <c r="AKG142" s="40"/>
      <c r="AKH142" s="40"/>
      <c r="AKI142" s="40"/>
      <c r="AKJ142" s="40"/>
      <c r="AKK142" s="40"/>
      <c r="AKL142" s="40"/>
      <c r="AKM142" s="40"/>
      <c r="AKN142" s="40"/>
      <c r="AKO142" s="40"/>
      <c r="AKP142" s="40"/>
      <c r="AKQ142" s="40"/>
      <c r="AKR142" s="40"/>
      <c r="AKS142" s="40"/>
      <c r="AKT142" s="40"/>
      <c r="AKU142" s="40"/>
      <c r="AKV142" s="40"/>
      <c r="AKW142" s="40"/>
      <c r="AKX142" s="40"/>
      <c r="AKY142" s="40"/>
      <c r="AKZ142" s="40"/>
      <c r="ALA142" s="40"/>
      <c r="ALB142" s="40"/>
      <c r="ALC142" s="40"/>
    </row>
    <row r="143" spans="1:991" s="75" customFormat="1" ht="96.75">
      <c r="A143" s="93">
        <v>1216</v>
      </c>
      <c r="B143" s="324" t="s">
        <v>14</v>
      </c>
      <c r="C143" s="324" t="s">
        <v>863</v>
      </c>
      <c r="D143" s="51" t="s">
        <v>0</v>
      </c>
      <c r="E143" s="47" t="s">
        <v>652</v>
      </c>
      <c r="F143" s="47" t="s">
        <v>652</v>
      </c>
      <c r="G143" s="47" t="s">
        <v>652</v>
      </c>
      <c r="H143" s="47" t="s">
        <v>652</v>
      </c>
      <c r="I143" s="47" t="s">
        <v>652</v>
      </c>
      <c r="J143" s="47" t="s">
        <v>869</v>
      </c>
      <c r="K143" s="91">
        <v>1</v>
      </c>
      <c r="L143"/>
      <c r="M143"/>
      <c r="N143"/>
      <c r="O143"/>
      <c r="P143"/>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0"/>
      <c r="GJ143" s="40"/>
      <c r="GK143" s="40"/>
      <c r="GL143" s="40"/>
      <c r="GM143" s="40"/>
      <c r="GN143" s="40"/>
      <c r="GO143" s="40"/>
      <c r="GP143" s="40"/>
      <c r="GQ143" s="40"/>
      <c r="GR143" s="40"/>
      <c r="GS143" s="40"/>
      <c r="GT143" s="40"/>
      <c r="GU143" s="40"/>
      <c r="GV143" s="40"/>
      <c r="GW143" s="40"/>
      <c r="GX143" s="40"/>
      <c r="GY143" s="40"/>
      <c r="GZ143" s="40"/>
      <c r="HA143" s="40"/>
      <c r="HB143" s="40"/>
      <c r="HC143" s="40"/>
      <c r="HD143" s="40"/>
      <c r="HE143" s="40"/>
      <c r="HF143" s="40"/>
      <c r="HG143" s="40"/>
      <c r="HH143" s="40"/>
      <c r="HI143" s="40"/>
      <c r="HJ143" s="40"/>
      <c r="HK143" s="40"/>
      <c r="HL143" s="40"/>
      <c r="HM143" s="40"/>
      <c r="HN143" s="40"/>
      <c r="HO143" s="40"/>
      <c r="HP143" s="40"/>
      <c r="HQ143" s="40"/>
      <c r="HR143" s="40"/>
      <c r="HS143" s="40"/>
      <c r="HT143" s="40"/>
      <c r="HU143" s="40"/>
      <c r="HV143" s="40"/>
      <c r="HW143" s="40"/>
      <c r="HX143" s="40"/>
      <c r="HY143" s="40"/>
      <c r="HZ143" s="40"/>
      <c r="IA143" s="40"/>
      <c r="IB143" s="40"/>
      <c r="IC143" s="40"/>
      <c r="ID143" s="40"/>
      <c r="IE143" s="40"/>
      <c r="IF143" s="40"/>
      <c r="IG143" s="40"/>
      <c r="IH143" s="40"/>
      <c r="II143" s="40"/>
      <c r="IJ143" s="40"/>
      <c r="IK143" s="40"/>
      <c r="IL143" s="40"/>
      <c r="IM143" s="40"/>
      <c r="IN143" s="40"/>
      <c r="IO143" s="40"/>
      <c r="IP143" s="40"/>
      <c r="IQ143" s="40"/>
      <c r="IR143" s="40"/>
      <c r="IS143" s="40"/>
      <c r="IT143" s="40"/>
      <c r="IU143" s="40"/>
      <c r="IV143" s="40"/>
      <c r="IW143" s="40"/>
      <c r="IX143" s="40"/>
      <c r="IY143" s="40"/>
      <c r="IZ143" s="40"/>
      <c r="JA143" s="40"/>
      <c r="JB143" s="40"/>
      <c r="JC143" s="40"/>
      <c r="JD143" s="40"/>
      <c r="JE143" s="40"/>
      <c r="JF143" s="40"/>
      <c r="JG143" s="40"/>
      <c r="JH143" s="40"/>
      <c r="JI143" s="40"/>
      <c r="JJ143" s="40"/>
      <c r="JK143" s="40"/>
      <c r="JL143" s="40"/>
      <c r="JM143" s="40"/>
      <c r="JN143" s="40"/>
      <c r="JO143" s="40"/>
      <c r="JP143" s="40"/>
      <c r="JQ143" s="40"/>
      <c r="JR143" s="40"/>
      <c r="JS143" s="40"/>
      <c r="JT143" s="40"/>
      <c r="JU143" s="40"/>
      <c r="JV143" s="40"/>
      <c r="JW143" s="40"/>
      <c r="JX143" s="40"/>
      <c r="JY143" s="40"/>
      <c r="JZ143" s="40"/>
      <c r="KA143" s="40"/>
      <c r="KB143" s="40"/>
      <c r="KC143" s="40"/>
      <c r="KD143" s="40"/>
      <c r="KE143" s="40"/>
      <c r="KF143" s="40"/>
      <c r="KG143" s="40"/>
      <c r="KH143" s="40"/>
      <c r="KI143" s="40"/>
      <c r="KJ143" s="40"/>
      <c r="KK143" s="40"/>
      <c r="KL143" s="40"/>
      <c r="KM143" s="40"/>
      <c r="KN143" s="40"/>
      <c r="KO143" s="40"/>
      <c r="KP143" s="40"/>
      <c r="KQ143" s="40"/>
      <c r="KR143" s="40"/>
      <c r="KS143" s="40"/>
      <c r="KT143" s="40"/>
      <c r="KU143" s="40"/>
      <c r="KV143" s="40"/>
      <c r="KW143" s="40"/>
      <c r="KX143" s="40"/>
      <c r="KY143" s="40"/>
      <c r="KZ143" s="40"/>
      <c r="LA143" s="40"/>
      <c r="LB143" s="40"/>
      <c r="LC143" s="40"/>
      <c r="LD143" s="40"/>
      <c r="LE143" s="40"/>
      <c r="LF143" s="40"/>
      <c r="LG143" s="40"/>
      <c r="LH143" s="40"/>
      <c r="LI143" s="40"/>
      <c r="LJ143" s="40"/>
      <c r="LK143" s="40"/>
      <c r="LL143" s="40"/>
      <c r="LM143" s="40"/>
      <c r="LN143" s="40"/>
      <c r="LO143" s="40"/>
      <c r="LP143" s="40"/>
      <c r="LQ143" s="40"/>
      <c r="LR143" s="40"/>
      <c r="LS143" s="40"/>
      <c r="LT143" s="40"/>
      <c r="LU143" s="40"/>
      <c r="LV143" s="40"/>
      <c r="LW143" s="40"/>
      <c r="LX143" s="40"/>
      <c r="LY143" s="40"/>
      <c r="LZ143" s="40"/>
      <c r="MA143" s="40"/>
      <c r="MB143" s="40"/>
      <c r="MC143" s="40"/>
      <c r="MD143" s="40"/>
      <c r="ME143" s="40"/>
      <c r="MF143" s="40"/>
      <c r="MG143" s="40"/>
      <c r="MH143" s="40"/>
      <c r="MI143" s="40"/>
      <c r="MJ143" s="40"/>
      <c r="MK143" s="40"/>
      <c r="ML143" s="40"/>
      <c r="MM143" s="40"/>
      <c r="MN143" s="40"/>
      <c r="MO143" s="40"/>
      <c r="MP143" s="40"/>
      <c r="MQ143" s="40"/>
      <c r="MR143" s="40"/>
      <c r="MS143" s="40"/>
      <c r="MT143" s="40"/>
      <c r="MU143" s="40"/>
      <c r="MV143" s="40"/>
      <c r="MW143" s="40"/>
      <c r="MX143" s="40"/>
      <c r="MY143" s="40"/>
      <c r="MZ143" s="40"/>
      <c r="NA143" s="40"/>
      <c r="NB143" s="40"/>
      <c r="NC143" s="40"/>
      <c r="ND143" s="40"/>
      <c r="NE143" s="40"/>
      <c r="NF143" s="40"/>
      <c r="NG143" s="40"/>
      <c r="NH143" s="40"/>
      <c r="NI143" s="40"/>
      <c r="NJ143" s="40"/>
      <c r="NK143" s="40"/>
      <c r="NL143" s="40"/>
      <c r="NM143" s="40"/>
      <c r="NN143" s="40"/>
      <c r="NO143" s="40"/>
      <c r="NP143" s="40"/>
      <c r="NQ143" s="40"/>
      <c r="NR143" s="40"/>
      <c r="NS143" s="40"/>
      <c r="NT143" s="40"/>
      <c r="NU143" s="40"/>
      <c r="NV143" s="40"/>
      <c r="NW143" s="40"/>
      <c r="NX143" s="40"/>
      <c r="NY143" s="40"/>
      <c r="NZ143" s="40"/>
      <c r="OA143" s="40"/>
      <c r="OB143" s="40"/>
      <c r="OC143" s="40"/>
      <c r="OD143" s="40"/>
      <c r="OE143" s="40"/>
      <c r="OF143" s="40"/>
      <c r="OG143" s="40"/>
      <c r="OH143" s="40"/>
      <c r="OI143" s="40"/>
      <c r="OJ143" s="40"/>
      <c r="OK143" s="40"/>
      <c r="OL143" s="40"/>
      <c r="OM143" s="40"/>
      <c r="ON143" s="40"/>
      <c r="OO143" s="40"/>
      <c r="OP143" s="40"/>
      <c r="OQ143" s="40"/>
      <c r="OR143" s="40"/>
      <c r="OS143" s="40"/>
      <c r="OT143" s="40"/>
      <c r="OU143" s="40"/>
      <c r="OV143" s="40"/>
      <c r="OW143" s="40"/>
      <c r="OX143" s="40"/>
      <c r="OY143" s="40"/>
      <c r="OZ143" s="40"/>
      <c r="PA143" s="40"/>
      <c r="PB143" s="40"/>
      <c r="PC143" s="40"/>
      <c r="PD143" s="40"/>
      <c r="PE143" s="40"/>
      <c r="PF143" s="40"/>
      <c r="PG143" s="40"/>
      <c r="PH143" s="40"/>
      <c r="PI143" s="40"/>
      <c r="PJ143" s="40"/>
      <c r="PK143" s="40"/>
      <c r="PL143" s="40"/>
      <c r="PM143" s="40"/>
      <c r="PN143" s="40"/>
      <c r="PO143" s="40"/>
      <c r="PP143" s="40"/>
      <c r="PQ143" s="40"/>
      <c r="PR143" s="40"/>
      <c r="PS143" s="40"/>
      <c r="PT143" s="40"/>
      <c r="PU143" s="40"/>
      <c r="PV143" s="40"/>
      <c r="PW143" s="40"/>
      <c r="PX143" s="40"/>
      <c r="PY143" s="40"/>
      <c r="PZ143" s="40"/>
      <c r="QA143" s="40"/>
      <c r="QB143" s="40"/>
      <c r="QC143" s="40"/>
      <c r="QD143" s="40"/>
      <c r="QE143" s="40"/>
      <c r="QF143" s="40"/>
      <c r="QG143" s="40"/>
      <c r="QH143" s="40"/>
      <c r="QI143" s="40"/>
      <c r="QJ143" s="40"/>
      <c r="QK143" s="40"/>
      <c r="QL143" s="40"/>
      <c r="QM143" s="40"/>
      <c r="QN143" s="40"/>
      <c r="QO143" s="40"/>
      <c r="QP143" s="40"/>
      <c r="QQ143" s="40"/>
      <c r="QR143" s="40"/>
      <c r="QS143" s="40"/>
      <c r="QT143" s="40"/>
      <c r="QU143" s="40"/>
      <c r="QV143" s="40"/>
      <c r="QW143" s="40"/>
      <c r="QX143" s="40"/>
      <c r="QY143" s="40"/>
      <c r="QZ143" s="40"/>
      <c r="RA143" s="40"/>
      <c r="RB143" s="40"/>
      <c r="RC143" s="40"/>
      <c r="RD143" s="40"/>
      <c r="RE143" s="40"/>
      <c r="RF143" s="40"/>
      <c r="RG143" s="40"/>
      <c r="RH143" s="40"/>
      <c r="RI143" s="40"/>
      <c r="RJ143" s="40"/>
      <c r="RK143" s="40"/>
      <c r="RL143" s="40"/>
      <c r="RM143" s="40"/>
      <c r="RN143" s="40"/>
      <c r="RO143" s="40"/>
      <c r="RP143" s="40"/>
      <c r="RQ143" s="40"/>
      <c r="RR143" s="40"/>
      <c r="RS143" s="40"/>
      <c r="RT143" s="40"/>
      <c r="RU143" s="40"/>
      <c r="RV143" s="40"/>
      <c r="RW143" s="40"/>
      <c r="RX143" s="40"/>
      <c r="RY143" s="40"/>
      <c r="RZ143" s="40"/>
      <c r="SA143" s="40"/>
      <c r="SB143" s="40"/>
      <c r="SC143" s="40"/>
      <c r="SD143" s="40"/>
      <c r="SE143" s="40"/>
      <c r="SF143" s="40"/>
      <c r="SG143" s="40"/>
      <c r="SH143" s="40"/>
      <c r="SI143" s="40"/>
      <c r="SJ143" s="40"/>
      <c r="SK143" s="40"/>
      <c r="SL143" s="40"/>
      <c r="SM143" s="40"/>
      <c r="SN143" s="40"/>
      <c r="SO143" s="40"/>
      <c r="SP143" s="40"/>
      <c r="SQ143" s="40"/>
      <c r="SR143" s="40"/>
      <c r="SS143" s="40"/>
      <c r="ST143" s="40"/>
      <c r="SU143" s="40"/>
      <c r="SV143" s="40"/>
      <c r="SW143" s="40"/>
      <c r="SX143" s="40"/>
      <c r="SY143" s="40"/>
      <c r="SZ143" s="40"/>
      <c r="TA143" s="40"/>
      <c r="TB143" s="40"/>
      <c r="TC143" s="40"/>
      <c r="TD143" s="40"/>
      <c r="TE143" s="40"/>
      <c r="TF143" s="40"/>
      <c r="TG143" s="40"/>
      <c r="TH143" s="40"/>
      <c r="TI143" s="40"/>
      <c r="TJ143" s="40"/>
      <c r="TK143" s="40"/>
      <c r="TL143" s="40"/>
      <c r="TM143" s="40"/>
      <c r="TN143" s="40"/>
      <c r="TO143" s="40"/>
      <c r="TP143" s="40"/>
      <c r="TQ143" s="40"/>
      <c r="TR143" s="40"/>
      <c r="TS143" s="40"/>
      <c r="TT143" s="40"/>
      <c r="TU143" s="40"/>
      <c r="TV143" s="40"/>
      <c r="TW143" s="40"/>
      <c r="TX143" s="40"/>
      <c r="TY143" s="40"/>
      <c r="TZ143" s="40"/>
      <c r="UA143" s="40"/>
      <c r="UB143" s="40"/>
      <c r="UC143" s="40"/>
      <c r="UD143" s="40"/>
      <c r="UE143" s="40"/>
      <c r="UF143" s="40"/>
      <c r="UG143" s="40"/>
      <c r="UH143" s="40"/>
      <c r="UI143" s="40"/>
      <c r="UJ143" s="40"/>
      <c r="UK143" s="40"/>
      <c r="UL143" s="40"/>
      <c r="UM143" s="40"/>
      <c r="UN143" s="40"/>
      <c r="UO143" s="40"/>
      <c r="UP143" s="40"/>
      <c r="UQ143" s="40"/>
      <c r="UR143" s="40"/>
      <c r="US143" s="40"/>
      <c r="UT143" s="40"/>
      <c r="UU143" s="40"/>
      <c r="UV143" s="40"/>
      <c r="UW143" s="40"/>
      <c r="UX143" s="40"/>
      <c r="UY143" s="40"/>
      <c r="UZ143" s="40"/>
      <c r="VA143" s="40"/>
      <c r="VB143" s="40"/>
      <c r="VC143" s="40"/>
      <c r="VD143" s="40"/>
      <c r="VE143" s="40"/>
      <c r="VF143" s="40"/>
      <c r="VG143" s="40"/>
      <c r="VH143" s="40"/>
      <c r="VI143" s="40"/>
      <c r="VJ143" s="40"/>
      <c r="VK143" s="40"/>
      <c r="VL143" s="40"/>
      <c r="VM143" s="40"/>
      <c r="VN143" s="40"/>
      <c r="VO143" s="40"/>
      <c r="VP143" s="40"/>
      <c r="VQ143" s="40"/>
      <c r="VR143" s="40"/>
      <c r="VS143" s="40"/>
      <c r="VT143" s="40"/>
      <c r="VU143" s="40"/>
      <c r="VV143" s="40"/>
      <c r="VW143" s="40"/>
      <c r="VX143" s="40"/>
      <c r="VY143" s="40"/>
      <c r="VZ143" s="40"/>
      <c r="WA143" s="40"/>
      <c r="WB143" s="40"/>
      <c r="WC143" s="40"/>
      <c r="WD143" s="40"/>
      <c r="WE143" s="40"/>
      <c r="WF143" s="40"/>
      <c r="WG143" s="40"/>
      <c r="WH143" s="40"/>
      <c r="WI143" s="40"/>
      <c r="WJ143" s="40"/>
      <c r="WK143" s="40"/>
      <c r="WL143" s="40"/>
      <c r="WM143" s="40"/>
      <c r="WN143" s="40"/>
      <c r="WO143" s="40"/>
      <c r="WP143" s="40"/>
      <c r="WQ143" s="40"/>
      <c r="WR143" s="40"/>
      <c r="WS143" s="40"/>
      <c r="WT143" s="40"/>
      <c r="WU143" s="40"/>
      <c r="WV143" s="40"/>
      <c r="WW143" s="40"/>
      <c r="WX143" s="40"/>
      <c r="WY143" s="40"/>
      <c r="WZ143" s="40"/>
      <c r="XA143" s="40"/>
      <c r="XB143" s="40"/>
      <c r="XC143" s="40"/>
      <c r="XD143" s="40"/>
      <c r="XE143" s="40"/>
      <c r="XF143" s="40"/>
      <c r="XG143" s="40"/>
      <c r="XH143" s="40"/>
      <c r="XI143" s="40"/>
      <c r="XJ143" s="40"/>
      <c r="XK143" s="40"/>
      <c r="XL143" s="40"/>
      <c r="XM143" s="40"/>
      <c r="XN143" s="40"/>
      <c r="XO143" s="40"/>
      <c r="XP143" s="40"/>
      <c r="XQ143" s="40"/>
      <c r="XR143" s="40"/>
      <c r="XS143" s="40"/>
      <c r="XT143" s="40"/>
      <c r="XU143" s="40"/>
      <c r="XV143" s="40"/>
      <c r="XW143" s="40"/>
      <c r="XX143" s="40"/>
      <c r="XY143" s="40"/>
      <c r="XZ143" s="40"/>
      <c r="YA143" s="40"/>
      <c r="YB143" s="40"/>
      <c r="YC143" s="40"/>
      <c r="YD143" s="40"/>
      <c r="YE143" s="40"/>
      <c r="YF143" s="40"/>
      <c r="YG143" s="40"/>
      <c r="YH143" s="40"/>
      <c r="YI143" s="40"/>
      <c r="YJ143" s="40"/>
      <c r="YK143" s="40"/>
      <c r="YL143" s="40"/>
      <c r="YM143" s="40"/>
      <c r="YN143" s="40"/>
      <c r="YO143" s="40"/>
      <c r="YP143" s="40"/>
      <c r="YQ143" s="40"/>
      <c r="YR143" s="40"/>
      <c r="YS143" s="40"/>
      <c r="YT143" s="40"/>
      <c r="YU143" s="40"/>
      <c r="YV143" s="40"/>
      <c r="YW143" s="40"/>
      <c r="YX143" s="40"/>
      <c r="YY143" s="40"/>
      <c r="YZ143" s="40"/>
      <c r="ZA143" s="40"/>
      <c r="ZB143" s="40"/>
      <c r="ZC143" s="40"/>
      <c r="ZD143" s="40"/>
      <c r="ZE143" s="40"/>
      <c r="ZF143" s="40"/>
      <c r="ZG143" s="40"/>
      <c r="ZH143" s="40"/>
      <c r="ZI143" s="40"/>
      <c r="ZJ143" s="40"/>
      <c r="ZK143" s="40"/>
      <c r="ZL143" s="40"/>
      <c r="ZM143" s="40"/>
      <c r="ZN143" s="40"/>
      <c r="ZO143" s="40"/>
      <c r="ZP143" s="40"/>
      <c r="ZQ143" s="40"/>
      <c r="ZR143" s="40"/>
      <c r="ZS143" s="40"/>
      <c r="ZT143" s="40"/>
      <c r="ZU143" s="40"/>
      <c r="ZV143" s="40"/>
      <c r="ZW143" s="40"/>
      <c r="ZX143" s="40"/>
      <c r="ZY143" s="40"/>
      <c r="ZZ143" s="40"/>
      <c r="AAA143" s="40"/>
      <c r="AAB143" s="40"/>
      <c r="AAC143" s="40"/>
      <c r="AAD143" s="40"/>
      <c r="AAE143" s="40"/>
      <c r="AAF143" s="40"/>
      <c r="AAG143" s="40"/>
      <c r="AAH143" s="40"/>
      <c r="AAI143" s="40"/>
      <c r="AAJ143" s="40"/>
      <c r="AAK143" s="40"/>
      <c r="AAL143" s="40"/>
      <c r="AAM143" s="40"/>
      <c r="AAN143" s="40"/>
      <c r="AAO143" s="40"/>
      <c r="AAP143" s="40"/>
      <c r="AAQ143" s="40"/>
      <c r="AAR143" s="40"/>
      <c r="AAS143" s="40"/>
      <c r="AAT143" s="40"/>
      <c r="AAU143" s="40"/>
      <c r="AAV143" s="40"/>
      <c r="AAW143" s="40"/>
      <c r="AAX143" s="40"/>
      <c r="AAY143" s="40"/>
      <c r="AAZ143" s="40"/>
      <c r="ABA143" s="40"/>
      <c r="ABB143" s="40"/>
      <c r="ABC143" s="40"/>
      <c r="ABD143" s="40"/>
      <c r="ABE143" s="40"/>
      <c r="ABF143" s="40"/>
      <c r="ABG143" s="40"/>
      <c r="ABH143" s="40"/>
      <c r="ABI143" s="40"/>
      <c r="ABJ143" s="40"/>
      <c r="ABK143" s="40"/>
      <c r="ABL143" s="40"/>
      <c r="ABM143" s="40"/>
      <c r="ABN143" s="40"/>
      <c r="ABO143" s="40"/>
      <c r="ABP143" s="40"/>
      <c r="ABQ143" s="40"/>
      <c r="ABR143" s="40"/>
      <c r="ABS143" s="40"/>
      <c r="ABT143" s="40"/>
      <c r="ABU143" s="40"/>
      <c r="ABV143" s="40"/>
      <c r="ABW143" s="40"/>
      <c r="ABX143" s="40"/>
      <c r="ABY143" s="40"/>
      <c r="ABZ143" s="40"/>
      <c r="ACA143" s="40"/>
      <c r="ACB143" s="40"/>
      <c r="ACC143" s="40"/>
      <c r="ACD143" s="40"/>
      <c r="ACE143" s="40"/>
      <c r="ACF143" s="40"/>
      <c r="ACG143" s="40"/>
      <c r="ACH143" s="40"/>
      <c r="ACI143" s="40"/>
      <c r="ACJ143" s="40"/>
      <c r="ACK143" s="40"/>
      <c r="ACL143" s="40"/>
      <c r="ACM143" s="40"/>
      <c r="ACN143" s="40"/>
      <c r="ACO143" s="40"/>
      <c r="ACP143" s="40"/>
      <c r="ACQ143" s="40"/>
      <c r="ACR143" s="40"/>
      <c r="ACS143" s="40"/>
      <c r="ACT143" s="40"/>
      <c r="ACU143" s="40"/>
      <c r="ACV143" s="40"/>
      <c r="ACW143" s="40"/>
      <c r="ACX143" s="40"/>
      <c r="ACY143" s="40"/>
      <c r="ACZ143" s="40"/>
      <c r="ADA143" s="40"/>
      <c r="ADB143" s="40"/>
      <c r="ADC143" s="40"/>
      <c r="ADD143" s="40"/>
      <c r="ADE143" s="40"/>
      <c r="ADF143" s="40"/>
      <c r="ADG143" s="40"/>
      <c r="ADH143" s="40"/>
      <c r="ADI143" s="40"/>
      <c r="ADJ143" s="40"/>
      <c r="ADK143" s="40"/>
      <c r="ADL143" s="40"/>
      <c r="ADM143" s="40"/>
      <c r="ADN143" s="40"/>
      <c r="ADO143" s="40"/>
      <c r="ADP143" s="40"/>
      <c r="ADQ143" s="40"/>
      <c r="ADR143" s="40"/>
      <c r="ADS143" s="40"/>
      <c r="ADT143" s="40"/>
      <c r="ADU143" s="40"/>
      <c r="ADV143" s="40"/>
      <c r="ADW143" s="40"/>
      <c r="ADX143" s="40"/>
      <c r="ADY143" s="40"/>
      <c r="ADZ143" s="40"/>
      <c r="AEA143" s="40"/>
      <c r="AEB143" s="40"/>
      <c r="AEC143" s="40"/>
      <c r="AED143" s="40"/>
      <c r="AEE143" s="40"/>
      <c r="AEF143" s="40"/>
      <c r="AEG143" s="40"/>
      <c r="AEH143" s="40"/>
      <c r="AEI143" s="40"/>
      <c r="AEJ143" s="40"/>
      <c r="AEK143" s="40"/>
      <c r="AEL143" s="40"/>
      <c r="AEM143" s="40"/>
      <c r="AEN143" s="40"/>
      <c r="AEO143" s="40"/>
      <c r="AEP143" s="40"/>
      <c r="AEQ143" s="40"/>
      <c r="AER143" s="40"/>
      <c r="AES143" s="40"/>
      <c r="AET143" s="40"/>
      <c r="AEU143" s="40"/>
      <c r="AEV143" s="40"/>
      <c r="AEW143" s="40"/>
      <c r="AEX143" s="40"/>
      <c r="AEY143" s="40"/>
      <c r="AEZ143" s="40"/>
      <c r="AFA143" s="40"/>
      <c r="AFB143" s="40"/>
      <c r="AFC143" s="40"/>
      <c r="AFD143" s="40"/>
      <c r="AFE143" s="40"/>
      <c r="AFF143" s="40"/>
      <c r="AFG143" s="40"/>
      <c r="AFH143" s="40"/>
      <c r="AFI143" s="40"/>
      <c r="AFJ143" s="40"/>
      <c r="AFK143" s="40"/>
      <c r="AFL143" s="40"/>
      <c r="AFM143" s="40"/>
      <c r="AFN143" s="40"/>
      <c r="AFO143" s="40"/>
      <c r="AFP143" s="40"/>
      <c r="AFQ143" s="40"/>
      <c r="AFR143" s="40"/>
      <c r="AFS143" s="40"/>
      <c r="AFT143" s="40"/>
      <c r="AFU143" s="40"/>
      <c r="AFV143" s="40"/>
      <c r="AFW143" s="40"/>
      <c r="AFX143" s="40"/>
      <c r="AFY143" s="40"/>
      <c r="AFZ143" s="40"/>
      <c r="AGA143" s="40"/>
      <c r="AGB143" s="40"/>
      <c r="AGC143" s="40"/>
      <c r="AGD143" s="40"/>
      <c r="AGE143" s="40"/>
      <c r="AGF143" s="40"/>
      <c r="AGG143" s="40"/>
      <c r="AGH143" s="40"/>
      <c r="AGI143" s="40"/>
      <c r="AGJ143" s="40"/>
      <c r="AGK143" s="40"/>
      <c r="AGL143" s="40"/>
      <c r="AGM143" s="40"/>
      <c r="AGN143" s="40"/>
      <c r="AGO143" s="40"/>
      <c r="AGP143" s="40"/>
      <c r="AGQ143" s="40"/>
      <c r="AGR143" s="40"/>
      <c r="AGS143" s="40"/>
      <c r="AGT143" s="40"/>
      <c r="AGU143" s="40"/>
      <c r="AGV143" s="40"/>
      <c r="AGW143" s="40"/>
      <c r="AGX143" s="40"/>
      <c r="AGY143" s="40"/>
      <c r="AGZ143" s="40"/>
      <c r="AHA143" s="40"/>
      <c r="AHB143" s="40"/>
      <c r="AHC143" s="40"/>
      <c r="AHD143" s="40"/>
      <c r="AHE143" s="40"/>
      <c r="AHF143" s="40"/>
      <c r="AHG143" s="40"/>
      <c r="AHH143" s="40"/>
      <c r="AHI143" s="40"/>
      <c r="AHJ143" s="40"/>
      <c r="AHK143" s="40"/>
      <c r="AHL143" s="40"/>
      <c r="AHM143" s="40"/>
      <c r="AHN143" s="40"/>
      <c r="AHO143" s="40"/>
      <c r="AHP143" s="40"/>
      <c r="AHQ143" s="40"/>
      <c r="AHR143" s="40"/>
      <c r="AHS143" s="40"/>
      <c r="AHT143" s="40"/>
      <c r="AHU143" s="40"/>
      <c r="AHV143" s="40"/>
      <c r="AHW143" s="40"/>
      <c r="AHX143" s="40"/>
      <c r="AHY143" s="40"/>
      <c r="AHZ143" s="40"/>
      <c r="AIA143" s="40"/>
      <c r="AIB143" s="40"/>
      <c r="AIC143" s="40"/>
      <c r="AID143" s="40"/>
      <c r="AIE143" s="40"/>
      <c r="AIF143" s="40"/>
      <c r="AIG143" s="40"/>
      <c r="AIH143" s="40"/>
      <c r="AII143" s="40"/>
      <c r="AIJ143" s="40"/>
      <c r="AIK143" s="40"/>
      <c r="AIL143" s="40"/>
      <c r="AIM143" s="40"/>
      <c r="AIN143" s="40"/>
      <c r="AIO143" s="40"/>
      <c r="AIP143" s="40"/>
      <c r="AIQ143" s="40"/>
      <c r="AIR143" s="40"/>
      <c r="AIS143" s="40"/>
      <c r="AIT143" s="40"/>
      <c r="AIU143" s="40"/>
      <c r="AIV143" s="40"/>
      <c r="AIW143" s="40"/>
      <c r="AIX143" s="40"/>
      <c r="AIY143" s="40"/>
      <c r="AIZ143" s="40"/>
      <c r="AJA143" s="40"/>
      <c r="AJB143" s="40"/>
      <c r="AJC143" s="40"/>
      <c r="AJD143" s="40"/>
      <c r="AJE143" s="40"/>
      <c r="AJF143" s="40"/>
      <c r="AJG143" s="40"/>
      <c r="AJH143" s="40"/>
      <c r="AJI143" s="40"/>
      <c r="AJJ143" s="40"/>
      <c r="AJK143" s="40"/>
      <c r="AJL143" s="40"/>
      <c r="AJM143" s="40"/>
      <c r="AJN143" s="40"/>
      <c r="AJO143" s="40"/>
      <c r="AJP143" s="40"/>
      <c r="AJQ143" s="40"/>
      <c r="AJR143" s="40"/>
      <c r="AJS143" s="40"/>
      <c r="AJT143" s="40"/>
      <c r="AJU143" s="40"/>
      <c r="AJV143" s="40"/>
      <c r="AJW143" s="40"/>
      <c r="AJX143" s="40"/>
      <c r="AJY143" s="40"/>
      <c r="AJZ143" s="40"/>
      <c r="AKA143" s="40"/>
      <c r="AKB143" s="40"/>
      <c r="AKC143" s="40"/>
      <c r="AKD143" s="40"/>
      <c r="AKE143" s="40"/>
      <c r="AKF143" s="40"/>
      <c r="AKG143" s="40"/>
      <c r="AKH143" s="40"/>
      <c r="AKI143" s="40"/>
      <c r="AKJ143" s="40"/>
      <c r="AKK143" s="40"/>
      <c r="AKL143" s="40"/>
      <c r="AKM143" s="40"/>
      <c r="AKN143" s="40"/>
      <c r="AKO143" s="40"/>
      <c r="AKP143" s="40"/>
      <c r="AKQ143" s="40"/>
      <c r="AKR143" s="40"/>
      <c r="AKS143" s="40"/>
      <c r="AKT143" s="40"/>
      <c r="AKU143" s="40"/>
      <c r="AKV143" s="40"/>
      <c r="AKW143" s="40"/>
      <c r="AKX143" s="40"/>
      <c r="AKY143" s="40"/>
      <c r="AKZ143" s="40"/>
      <c r="ALA143" s="40"/>
      <c r="ALB143" s="40"/>
      <c r="ALC143" s="40"/>
    </row>
    <row r="144" spans="1:991" ht="72.75">
      <c r="A144" s="47">
        <v>1217</v>
      </c>
      <c r="B144" s="324" t="s">
        <v>15</v>
      </c>
      <c r="C144" s="324" t="s">
        <v>201</v>
      </c>
      <c r="D144" s="51" t="s">
        <v>0</v>
      </c>
      <c r="E144" s="47" t="s">
        <v>652</v>
      </c>
      <c r="F144" s="47" t="s">
        <v>652</v>
      </c>
      <c r="G144" s="47" t="s">
        <v>652</v>
      </c>
      <c r="H144" s="47" t="s">
        <v>652</v>
      </c>
      <c r="I144" s="47" t="s">
        <v>652</v>
      </c>
      <c r="J144" s="47" t="s">
        <v>869</v>
      </c>
      <c r="K144" s="91">
        <v>1</v>
      </c>
    </row>
    <row r="145" spans="1:15" ht="96.75">
      <c r="A145" s="320">
        <v>1217</v>
      </c>
      <c r="B145" s="324" t="s">
        <v>15</v>
      </c>
      <c r="C145" s="324" t="s">
        <v>863</v>
      </c>
      <c r="D145" s="51" t="s">
        <v>0</v>
      </c>
      <c r="E145" s="50" t="s">
        <v>652</v>
      </c>
      <c r="F145" s="50" t="s">
        <v>652</v>
      </c>
      <c r="G145" s="50" t="s">
        <v>652</v>
      </c>
      <c r="H145" s="50" t="s">
        <v>652</v>
      </c>
      <c r="I145" s="50" t="s">
        <v>652</v>
      </c>
      <c r="J145" s="50" t="s">
        <v>869</v>
      </c>
      <c r="K145" s="91">
        <v>1</v>
      </c>
    </row>
    <row r="148" spans="1:15">
      <c r="A148" s="562" t="s">
        <v>874</v>
      </c>
      <c r="B148" s="562"/>
      <c r="C148" s="562"/>
      <c r="D148" s="562"/>
      <c r="E148" s="562"/>
      <c r="F148" s="562"/>
      <c r="G148" s="562"/>
      <c r="H148" s="562"/>
      <c r="I148" s="562"/>
      <c r="J148" s="562"/>
    </row>
    <row r="150" spans="1:15">
      <c r="A150" s="73"/>
      <c r="B150" s="76"/>
      <c r="C150" s="77"/>
      <c r="D150" s="317"/>
      <c r="E150" s="317"/>
      <c r="F150" s="317"/>
      <c r="G150" s="317"/>
      <c r="H150" s="317"/>
    </row>
    <row r="151" spans="1:15">
      <c r="A151" s="49" t="s">
        <v>870</v>
      </c>
      <c r="B151" s="48"/>
      <c r="C151" s="48"/>
      <c r="D151" s="48"/>
      <c r="E151" s="48"/>
      <c r="F151" s="48"/>
      <c r="G151" s="48"/>
      <c r="H151" s="48"/>
      <c r="I151" s="48"/>
      <c r="J151" s="48"/>
      <c r="K151" s="323"/>
    </row>
    <row r="152" spans="1:15" ht="36.75">
      <c r="A152" s="49" t="s">
        <v>540</v>
      </c>
      <c r="B152" s="331" t="s">
        <v>256</v>
      </c>
      <c r="C152" s="335" t="s">
        <v>558</v>
      </c>
      <c r="D152" s="331" t="s">
        <v>159</v>
      </c>
      <c r="E152" s="331" t="s">
        <v>526</v>
      </c>
      <c r="F152" s="331" t="s">
        <v>527</v>
      </c>
      <c r="G152" s="331" t="s">
        <v>862</v>
      </c>
      <c r="H152" s="331" t="s">
        <v>867</v>
      </c>
      <c r="I152" s="331" t="s">
        <v>868</v>
      </c>
      <c r="J152" s="331" t="s">
        <v>195</v>
      </c>
      <c r="K152" s="323" t="s">
        <v>866</v>
      </c>
    </row>
    <row r="153" spans="1:15" s="40" customFormat="1" ht="72.75">
      <c r="A153" s="82" t="s">
        <v>541</v>
      </c>
      <c r="B153" s="51" t="s">
        <v>449</v>
      </c>
      <c r="C153" s="51" t="s">
        <v>110</v>
      </c>
      <c r="D153" s="51" t="s">
        <v>127</v>
      </c>
      <c r="E153" s="47" t="s">
        <v>652</v>
      </c>
      <c r="F153" s="47" t="s">
        <v>652</v>
      </c>
      <c r="G153" s="47" t="s">
        <v>652</v>
      </c>
      <c r="H153" s="47" t="s">
        <v>652</v>
      </c>
      <c r="I153" s="47" t="s">
        <v>652</v>
      </c>
      <c r="J153" s="47" t="s">
        <v>869</v>
      </c>
      <c r="K153" s="94">
        <v>1</v>
      </c>
      <c r="L153"/>
      <c r="M153"/>
      <c r="N153"/>
      <c r="O153"/>
    </row>
    <row r="154" spans="1:15" s="40" customFormat="1" ht="72.75">
      <c r="A154" s="82" t="s">
        <v>543</v>
      </c>
      <c r="B154" s="51" t="s">
        <v>449</v>
      </c>
      <c r="C154" s="51" t="s">
        <v>166</v>
      </c>
      <c r="D154" s="51" t="s">
        <v>127</v>
      </c>
      <c r="E154" s="47" t="s">
        <v>652</v>
      </c>
      <c r="F154" s="47" t="s">
        <v>652</v>
      </c>
      <c r="G154" s="47" t="s">
        <v>652</v>
      </c>
      <c r="H154" s="47" t="s">
        <v>652</v>
      </c>
      <c r="I154" s="47" t="s">
        <v>652</v>
      </c>
      <c r="J154" s="47" t="s">
        <v>869</v>
      </c>
      <c r="K154" s="94">
        <v>1</v>
      </c>
      <c r="L154"/>
      <c r="M154"/>
      <c r="N154"/>
      <c r="O154"/>
    </row>
    <row r="155" spans="1:15" s="40" customFormat="1" ht="60.75">
      <c r="A155" s="82" t="s">
        <v>542</v>
      </c>
      <c r="B155" s="51" t="s">
        <v>450</v>
      </c>
      <c r="C155" s="51" t="s">
        <v>110</v>
      </c>
      <c r="D155" s="51" t="s">
        <v>127</v>
      </c>
      <c r="E155" s="47" t="s">
        <v>652</v>
      </c>
      <c r="F155" s="47" t="s">
        <v>652</v>
      </c>
      <c r="G155" s="47" t="s">
        <v>652</v>
      </c>
      <c r="H155" s="47" t="s">
        <v>652</v>
      </c>
      <c r="I155" s="47" t="s">
        <v>652</v>
      </c>
      <c r="J155" s="47" t="s">
        <v>869</v>
      </c>
      <c r="K155" s="94">
        <v>1</v>
      </c>
      <c r="L155"/>
      <c r="M155"/>
      <c r="N155"/>
      <c r="O155"/>
    </row>
    <row r="156" spans="1:15" s="40" customFormat="1" ht="60.75">
      <c r="A156" s="82" t="s">
        <v>544</v>
      </c>
      <c r="B156" s="51" t="s">
        <v>450</v>
      </c>
      <c r="C156" s="51" t="s">
        <v>166</v>
      </c>
      <c r="D156" s="51" t="s">
        <v>127</v>
      </c>
      <c r="E156" s="47" t="s">
        <v>652</v>
      </c>
      <c r="F156" s="47" t="s">
        <v>652</v>
      </c>
      <c r="G156" s="47" t="s">
        <v>652</v>
      </c>
      <c r="H156" s="47" t="s">
        <v>652</v>
      </c>
      <c r="I156" s="47" t="s">
        <v>652</v>
      </c>
      <c r="J156" s="47" t="s">
        <v>869</v>
      </c>
      <c r="K156" s="94">
        <v>1</v>
      </c>
      <c r="L156"/>
      <c r="M156"/>
      <c r="N156"/>
      <c r="O156"/>
    </row>
    <row r="157" spans="1:15" s="40" customFormat="1" ht="60.75">
      <c r="A157" s="82" t="s">
        <v>545</v>
      </c>
      <c r="B157" s="51" t="s">
        <v>451</v>
      </c>
      <c r="C157" s="51" t="s">
        <v>166</v>
      </c>
      <c r="D157" s="51" t="s">
        <v>127</v>
      </c>
      <c r="E157" s="47" t="s">
        <v>652</v>
      </c>
      <c r="F157" s="47" t="s">
        <v>652</v>
      </c>
      <c r="G157" s="47" t="s">
        <v>652</v>
      </c>
      <c r="H157" s="47" t="s">
        <v>652</v>
      </c>
      <c r="I157" s="47" t="s">
        <v>652</v>
      </c>
      <c r="J157" s="47" t="s">
        <v>869</v>
      </c>
      <c r="K157" s="94">
        <v>1</v>
      </c>
      <c r="L157"/>
      <c r="M157"/>
      <c r="N157"/>
      <c r="O157"/>
    </row>
    <row r="158" spans="1:15" s="40" customFormat="1" ht="72.75">
      <c r="A158" s="47">
        <v>1221</v>
      </c>
      <c r="B158" s="51" t="s">
        <v>16</v>
      </c>
      <c r="C158" s="51" t="s">
        <v>201</v>
      </c>
      <c r="D158" s="51" t="s">
        <v>127</v>
      </c>
      <c r="E158" s="47" t="s">
        <v>652</v>
      </c>
      <c r="F158" s="47" t="s">
        <v>652</v>
      </c>
      <c r="G158" s="47" t="s">
        <v>652</v>
      </c>
      <c r="H158" s="47" t="s">
        <v>652</v>
      </c>
      <c r="I158" s="47" t="s">
        <v>652</v>
      </c>
      <c r="J158" s="47" t="s">
        <v>869</v>
      </c>
      <c r="K158" s="94">
        <v>1</v>
      </c>
      <c r="L158"/>
      <c r="M158"/>
      <c r="N158"/>
      <c r="O158"/>
    </row>
    <row r="159" spans="1:15" ht="96.75">
      <c r="A159" s="93">
        <v>1221</v>
      </c>
      <c r="B159" s="324" t="s">
        <v>16</v>
      </c>
      <c r="C159" s="51" t="s">
        <v>863</v>
      </c>
      <c r="D159" s="51" t="s">
        <v>127</v>
      </c>
      <c r="E159" s="47" t="s">
        <v>652</v>
      </c>
      <c r="F159" s="47" t="s">
        <v>652</v>
      </c>
      <c r="G159" s="47" t="s">
        <v>652</v>
      </c>
      <c r="H159" s="47" t="s">
        <v>652</v>
      </c>
      <c r="I159" s="47" t="s">
        <v>652</v>
      </c>
      <c r="J159" s="47" t="s">
        <v>869</v>
      </c>
      <c r="K159" s="94">
        <v>1</v>
      </c>
    </row>
    <row r="160" spans="1:15" s="40" customFormat="1" ht="84.75">
      <c r="A160" s="82">
        <v>1222</v>
      </c>
      <c r="B160" s="51" t="s">
        <v>17</v>
      </c>
      <c r="C160" s="51" t="s">
        <v>201</v>
      </c>
      <c r="D160" s="51" t="s">
        <v>127</v>
      </c>
      <c r="E160" s="47" t="s">
        <v>652</v>
      </c>
      <c r="F160" s="47" t="s">
        <v>652</v>
      </c>
      <c r="G160" s="47" t="s">
        <v>652</v>
      </c>
      <c r="H160" s="47" t="s">
        <v>652</v>
      </c>
      <c r="I160" s="47" t="s">
        <v>652</v>
      </c>
      <c r="J160" s="47" t="s">
        <v>869</v>
      </c>
      <c r="K160" s="94">
        <v>1</v>
      </c>
      <c r="L160"/>
      <c r="M160"/>
      <c r="N160"/>
      <c r="O160"/>
    </row>
    <row r="161" spans="1:11" ht="96.75">
      <c r="A161" s="95">
        <v>1222</v>
      </c>
      <c r="B161" s="324" t="s">
        <v>17</v>
      </c>
      <c r="C161" s="51" t="s">
        <v>863</v>
      </c>
      <c r="D161" s="51" t="s">
        <v>127</v>
      </c>
      <c r="E161" s="47" t="s">
        <v>652</v>
      </c>
      <c r="F161" s="47" t="s">
        <v>652</v>
      </c>
      <c r="G161" s="47" t="s">
        <v>652</v>
      </c>
      <c r="H161" s="47" t="s">
        <v>652</v>
      </c>
      <c r="I161" s="47" t="s">
        <v>652</v>
      </c>
      <c r="J161" s="47" t="s">
        <v>869</v>
      </c>
      <c r="K161" s="94">
        <v>1</v>
      </c>
    </row>
    <row r="162" spans="1:11" ht="48.75">
      <c r="A162" s="47">
        <v>1223</v>
      </c>
      <c r="B162" s="51" t="s">
        <v>18</v>
      </c>
      <c r="C162" s="51" t="s">
        <v>301</v>
      </c>
      <c r="D162" s="51" t="s">
        <v>129</v>
      </c>
      <c r="E162" s="47" t="s">
        <v>652</v>
      </c>
      <c r="F162" s="47" t="s">
        <v>652</v>
      </c>
      <c r="G162" s="47" t="s">
        <v>652</v>
      </c>
      <c r="H162" s="47" t="s">
        <v>652</v>
      </c>
      <c r="I162" s="47" t="s">
        <v>652</v>
      </c>
      <c r="J162" s="47" t="s">
        <v>869</v>
      </c>
      <c r="K162" s="94">
        <v>1</v>
      </c>
    </row>
    <row r="163" spans="1:11" ht="36.75">
      <c r="A163" s="50">
        <v>1224</v>
      </c>
      <c r="B163" s="72" t="s">
        <v>19</v>
      </c>
      <c r="C163" s="51" t="s">
        <v>301</v>
      </c>
      <c r="D163" s="51" t="s">
        <v>129</v>
      </c>
      <c r="E163" s="50" t="s">
        <v>652</v>
      </c>
      <c r="F163" s="50" t="s">
        <v>652</v>
      </c>
      <c r="G163" s="50" t="s">
        <v>652</v>
      </c>
      <c r="H163" s="50" t="s">
        <v>652</v>
      </c>
      <c r="I163" s="50" t="s">
        <v>652</v>
      </c>
      <c r="J163" s="50" t="s">
        <v>869</v>
      </c>
      <c r="K163" s="94">
        <v>1</v>
      </c>
    </row>
    <row r="166" spans="1:11">
      <c r="A166" s="562" t="s">
        <v>875</v>
      </c>
      <c r="B166" s="562"/>
      <c r="C166" s="562"/>
      <c r="D166" s="562"/>
      <c r="E166" s="562"/>
      <c r="F166" s="562"/>
      <c r="G166" s="562"/>
      <c r="H166" s="562"/>
      <c r="I166" s="562"/>
      <c r="J166" s="562"/>
    </row>
    <row r="167" spans="1:11" s="76" customFormat="1">
      <c r="A167"/>
      <c r="B167"/>
      <c r="C167"/>
      <c r="D167"/>
      <c r="E167"/>
      <c r="F167"/>
      <c r="G167"/>
      <c r="H167"/>
      <c r="I167"/>
    </row>
    <row r="168" spans="1:11">
      <c r="A168" s="73"/>
      <c r="B168" s="76"/>
      <c r="C168" s="77"/>
      <c r="D168" s="318"/>
      <c r="E168" s="318"/>
      <c r="F168" s="318"/>
      <c r="G168" s="318"/>
      <c r="H168" s="318"/>
    </row>
    <row r="169" spans="1:11">
      <c r="A169" s="49" t="s">
        <v>870</v>
      </c>
      <c r="B169" s="48"/>
      <c r="C169" s="48"/>
      <c r="D169" s="48"/>
      <c r="E169" s="48"/>
      <c r="F169" s="48"/>
      <c r="G169" s="48"/>
      <c r="H169" s="48"/>
      <c r="I169" s="48"/>
      <c r="J169" s="48"/>
      <c r="K169" s="323"/>
    </row>
    <row r="170" spans="1:11" ht="36.75">
      <c r="A170" s="49" t="s">
        <v>540</v>
      </c>
      <c r="B170" s="331" t="s">
        <v>256</v>
      </c>
      <c r="C170" s="335" t="s">
        <v>558</v>
      </c>
      <c r="D170" s="331" t="s">
        <v>159</v>
      </c>
      <c r="E170" s="331" t="s">
        <v>526</v>
      </c>
      <c r="F170" s="331" t="s">
        <v>527</v>
      </c>
      <c r="G170" s="331" t="s">
        <v>862</v>
      </c>
      <c r="H170" s="331" t="s">
        <v>867</v>
      </c>
      <c r="I170" s="331" t="s">
        <v>868</v>
      </c>
      <c r="J170" s="331" t="s">
        <v>195</v>
      </c>
      <c r="K170" s="323" t="s">
        <v>866</v>
      </c>
    </row>
    <row r="171" spans="1:11" ht="24.75">
      <c r="A171" s="47">
        <v>1225</v>
      </c>
      <c r="B171" s="51" t="s">
        <v>20</v>
      </c>
      <c r="C171" s="51" t="s">
        <v>201</v>
      </c>
      <c r="D171" s="51" t="s">
        <v>0</v>
      </c>
      <c r="E171" s="47" t="s">
        <v>652</v>
      </c>
      <c r="F171" s="47" t="s">
        <v>652</v>
      </c>
      <c r="G171" s="47" t="s">
        <v>652</v>
      </c>
      <c r="H171" s="47" t="s">
        <v>652</v>
      </c>
      <c r="I171" s="47" t="s">
        <v>652</v>
      </c>
      <c r="J171" s="47" t="s">
        <v>869</v>
      </c>
      <c r="K171" s="94">
        <v>1</v>
      </c>
    </row>
    <row r="172" spans="1:11" ht="60.75">
      <c r="A172" s="47">
        <v>1226</v>
      </c>
      <c r="B172" s="51" t="s">
        <v>21</v>
      </c>
      <c r="C172" s="51" t="s">
        <v>201</v>
      </c>
      <c r="D172" s="51" t="s">
        <v>158</v>
      </c>
      <c r="E172" s="47" t="s">
        <v>652</v>
      </c>
      <c r="F172" s="47" t="s">
        <v>652</v>
      </c>
      <c r="G172" s="47" t="s">
        <v>652</v>
      </c>
      <c r="H172" s="47" t="s">
        <v>652</v>
      </c>
      <c r="I172" s="47" t="s">
        <v>652</v>
      </c>
      <c r="J172" s="47" t="s">
        <v>869</v>
      </c>
      <c r="K172" s="94">
        <v>1</v>
      </c>
    </row>
    <row r="173" spans="1:11" ht="60.75">
      <c r="A173" s="50">
        <v>1227</v>
      </c>
      <c r="B173" s="72" t="s">
        <v>22</v>
      </c>
      <c r="C173" s="51" t="s">
        <v>201</v>
      </c>
      <c r="D173" s="51" t="s">
        <v>0</v>
      </c>
      <c r="E173" s="50" t="s">
        <v>652</v>
      </c>
      <c r="F173" s="50" t="s">
        <v>652</v>
      </c>
      <c r="G173" s="50" t="s">
        <v>652</v>
      </c>
      <c r="H173" s="50" t="s">
        <v>652</v>
      </c>
      <c r="I173" s="50" t="s">
        <v>652</v>
      </c>
      <c r="J173" s="50" t="s">
        <v>869</v>
      </c>
      <c r="K173" s="94">
        <v>1</v>
      </c>
    </row>
    <row r="175" spans="1:11">
      <c r="A175" s="76"/>
      <c r="B175" s="76"/>
      <c r="C175" s="77"/>
      <c r="D175" s="318"/>
      <c r="E175" s="318"/>
      <c r="F175" s="318"/>
      <c r="G175" s="318"/>
      <c r="H175" s="318"/>
    </row>
    <row r="176" spans="1:11">
      <c r="A176" s="562" t="s">
        <v>876</v>
      </c>
      <c r="B176" s="562"/>
      <c r="C176" s="562"/>
      <c r="D176" s="562"/>
      <c r="E176" s="562"/>
      <c r="F176" s="562"/>
      <c r="G176" s="562"/>
      <c r="H176" s="562"/>
      <c r="I176" s="562"/>
      <c r="J176" s="562"/>
    </row>
    <row r="179" spans="1:16">
      <c r="A179" s="49" t="s">
        <v>870</v>
      </c>
      <c r="B179" s="48"/>
      <c r="C179" s="48"/>
      <c r="D179" s="48"/>
      <c r="E179" s="48"/>
      <c r="F179" s="48"/>
      <c r="G179" s="48"/>
      <c r="H179" s="48"/>
      <c r="I179" s="48"/>
      <c r="J179" s="48"/>
      <c r="K179" s="323"/>
    </row>
    <row r="180" spans="1:16" ht="36.75">
      <c r="A180" s="49" t="s">
        <v>540</v>
      </c>
      <c r="B180" s="331" t="s">
        <v>256</v>
      </c>
      <c r="C180" s="335" t="s">
        <v>558</v>
      </c>
      <c r="D180" s="331" t="s">
        <v>159</v>
      </c>
      <c r="E180" s="331" t="s">
        <v>526</v>
      </c>
      <c r="F180" s="331" t="s">
        <v>527</v>
      </c>
      <c r="G180" s="331" t="s">
        <v>862</v>
      </c>
      <c r="H180" s="331" t="s">
        <v>867</v>
      </c>
      <c r="I180" s="331" t="s">
        <v>868</v>
      </c>
      <c r="J180" s="331" t="s">
        <v>195</v>
      </c>
      <c r="K180" s="323" t="s">
        <v>866</v>
      </c>
    </row>
    <row r="181" spans="1:16" s="40" customFormat="1" ht="36.75">
      <c r="A181" s="82">
        <v>1265</v>
      </c>
      <c r="B181" s="51" t="s">
        <v>539</v>
      </c>
      <c r="C181" s="51" t="s">
        <v>503</v>
      </c>
      <c r="D181" s="51" t="s">
        <v>656</v>
      </c>
      <c r="E181" s="47" t="s">
        <v>652</v>
      </c>
      <c r="F181" s="47" t="s">
        <v>652</v>
      </c>
      <c r="G181" s="47" t="s">
        <v>652</v>
      </c>
      <c r="H181" s="47" t="s">
        <v>652</v>
      </c>
      <c r="I181" s="47" t="s">
        <v>652</v>
      </c>
      <c r="J181" s="47" t="s">
        <v>869</v>
      </c>
      <c r="K181" s="333">
        <v>1</v>
      </c>
      <c r="L181"/>
      <c r="M181"/>
      <c r="N181"/>
      <c r="O181"/>
      <c r="P181"/>
    </row>
    <row r="182" spans="1:16" s="40" customFormat="1" ht="36.75">
      <c r="A182" s="82">
        <v>1266</v>
      </c>
      <c r="B182" s="51" t="s">
        <v>23</v>
      </c>
      <c r="C182" s="51" t="s">
        <v>110</v>
      </c>
      <c r="D182" s="51" t="s">
        <v>114</v>
      </c>
      <c r="E182" s="47" t="s">
        <v>652</v>
      </c>
      <c r="F182" s="47" t="s">
        <v>652</v>
      </c>
      <c r="G182" s="47" t="s">
        <v>652</v>
      </c>
      <c r="H182" s="47" t="s">
        <v>652</v>
      </c>
      <c r="I182" s="47" t="s">
        <v>652</v>
      </c>
      <c r="J182" s="47" t="s">
        <v>869</v>
      </c>
      <c r="K182" s="333">
        <v>1</v>
      </c>
      <c r="L182"/>
      <c r="M182"/>
      <c r="N182"/>
      <c r="O182"/>
      <c r="P182"/>
    </row>
    <row r="183" spans="1:16" s="40" customFormat="1" ht="84.75">
      <c r="A183" s="95">
        <v>1266</v>
      </c>
      <c r="B183" s="324" t="s">
        <v>23</v>
      </c>
      <c r="C183" s="51" t="s">
        <v>865</v>
      </c>
      <c r="D183" s="51" t="s">
        <v>114</v>
      </c>
      <c r="E183" s="47" t="s">
        <v>652</v>
      </c>
      <c r="F183" s="47" t="s">
        <v>652</v>
      </c>
      <c r="G183" s="47" t="s">
        <v>652</v>
      </c>
      <c r="H183" s="47" t="s">
        <v>652</v>
      </c>
      <c r="I183" s="47" t="s">
        <v>652</v>
      </c>
      <c r="J183" s="47" t="s">
        <v>869</v>
      </c>
      <c r="K183" s="333">
        <v>1</v>
      </c>
      <c r="L183"/>
      <c r="M183"/>
      <c r="N183"/>
      <c r="O183"/>
      <c r="P183"/>
    </row>
    <row r="184" spans="1:16" s="40" customFormat="1" ht="48.75">
      <c r="A184" s="82">
        <v>1268</v>
      </c>
      <c r="B184" s="51" t="s">
        <v>24</v>
      </c>
      <c r="C184" s="51" t="s">
        <v>110</v>
      </c>
      <c r="D184" s="51" t="s">
        <v>114</v>
      </c>
      <c r="E184" s="47" t="s">
        <v>652</v>
      </c>
      <c r="F184" s="47" t="s">
        <v>652</v>
      </c>
      <c r="G184" s="47" t="s">
        <v>652</v>
      </c>
      <c r="H184" s="47" t="s">
        <v>652</v>
      </c>
      <c r="I184" s="47" t="s">
        <v>652</v>
      </c>
      <c r="J184" s="47" t="s">
        <v>869</v>
      </c>
      <c r="K184" s="333">
        <v>1</v>
      </c>
      <c r="L184"/>
      <c r="M184"/>
      <c r="N184"/>
      <c r="O184"/>
      <c r="P184"/>
    </row>
    <row r="185" spans="1:16" s="40" customFormat="1" ht="84.75">
      <c r="A185" s="95">
        <v>1268</v>
      </c>
      <c r="B185" s="324" t="s">
        <v>24</v>
      </c>
      <c r="C185" s="51" t="s">
        <v>865</v>
      </c>
      <c r="D185" s="51" t="s">
        <v>114</v>
      </c>
      <c r="E185" s="47" t="s">
        <v>652</v>
      </c>
      <c r="F185" s="47" t="s">
        <v>652</v>
      </c>
      <c r="G185" s="47" t="s">
        <v>652</v>
      </c>
      <c r="H185" s="47" t="s">
        <v>652</v>
      </c>
      <c r="I185" s="47" t="s">
        <v>652</v>
      </c>
      <c r="J185" s="47" t="s">
        <v>869</v>
      </c>
      <c r="K185" s="333">
        <v>1</v>
      </c>
      <c r="L185"/>
      <c r="M185"/>
      <c r="N185"/>
      <c r="O185"/>
      <c r="P185"/>
    </row>
    <row r="186" spans="1:16" s="40" customFormat="1" ht="24.75">
      <c r="A186" s="82">
        <v>1270</v>
      </c>
      <c r="B186" s="51" t="s">
        <v>25</v>
      </c>
      <c r="C186" s="51" t="s">
        <v>109</v>
      </c>
      <c r="D186" s="51" t="s">
        <v>114</v>
      </c>
      <c r="E186" s="47" t="s">
        <v>652</v>
      </c>
      <c r="F186" s="47" t="s">
        <v>652</v>
      </c>
      <c r="G186" s="47" t="s">
        <v>652</v>
      </c>
      <c r="H186" s="47" t="s">
        <v>652</v>
      </c>
      <c r="I186" s="47" t="s">
        <v>652</v>
      </c>
      <c r="J186" s="47" t="s">
        <v>869</v>
      </c>
      <c r="K186" s="333">
        <v>1</v>
      </c>
      <c r="L186"/>
      <c r="M186"/>
      <c r="N186"/>
      <c r="O186"/>
      <c r="P186"/>
    </row>
    <row r="187" spans="1:16" s="40" customFormat="1" ht="24.75">
      <c r="A187" s="82">
        <v>1271</v>
      </c>
      <c r="B187" s="51" t="s">
        <v>26</v>
      </c>
      <c r="C187" s="51" t="s">
        <v>201</v>
      </c>
      <c r="D187" s="51" t="s">
        <v>112</v>
      </c>
      <c r="E187" s="47" t="s">
        <v>652</v>
      </c>
      <c r="F187" s="47" t="s">
        <v>652</v>
      </c>
      <c r="G187" s="47" t="s">
        <v>652</v>
      </c>
      <c r="H187" s="47" t="s">
        <v>652</v>
      </c>
      <c r="I187" s="47" t="s">
        <v>652</v>
      </c>
      <c r="J187" s="47" t="s">
        <v>869</v>
      </c>
      <c r="K187" s="333">
        <v>1</v>
      </c>
      <c r="L187"/>
      <c r="M187"/>
      <c r="N187"/>
      <c r="O187"/>
      <c r="P187"/>
    </row>
    <row r="188" spans="1:16" s="40" customFormat="1" ht="96.75">
      <c r="A188" s="95">
        <v>1271</v>
      </c>
      <c r="B188" s="324" t="s">
        <v>26</v>
      </c>
      <c r="C188" s="51" t="s">
        <v>863</v>
      </c>
      <c r="D188" s="51" t="s">
        <v>112</v>
      </c>
      <c r="E188" s="47" t="s">
        <v>652</v>
      </c>
      <c r="F188" s="47" t="s">
        <v>652</v>
      </c>
      <c r="G188" s="47" t="s">
        <v>652</v>
      </c>
      <c r="H188" s="47" t="s">
        <v>652</v>
      </c>
      <c r="I188" s="47" t="s">
        <v>652</v>
      </c>
      <c r="J188" s="47" t="s">
        <v>869</v>
      </c>
      <c r="K188" s="333">
        <v>1</v>
      </c>
      <c r="L188"/>
      <c r="M188"/>
      <c r="N188"/>
      <c r="O188"/>
      <c r="P188"/>
    </row>
    <row r="189" spans="1:16" s="40" customFormat="1" ht="24.75">
      <c r="A189" s="82">
        <v>1272</v>
      </c>
      <c r="B189" s="51" t="s">
        <v>27</v>
      </c>
      <c r="C189" s="51" t="s">
        <v>201</v>
      </c>
      <c r="D189" s="51" t="s">
        <v>112</v>
      </c>
      <c r="E189" s="47" t="s">
        <v>652</v>
      </c>
      <c r="F189" s="47" t="s">
        <v>652</v>
      </c>
      <c r="G189" s="47" t="s">
        <v>652</v>
      </c>
      <c r="H189" s="47" t="s">
        <v>652</v>
      </c>
      <c r="I189" s="47" t="s">
        <v>652</v>
      </c>
      <c r="J189" s="47" t="s">
        <v>869</v>
      </c>
      <c r="K189" s="333">
        <v>1</v>
      </c>
      <c r="L189"/>
      <c r="M189"/>
      <c r="N189"/>
      <c r="O189"/>
      <c r="P189"/>
    </row>
    <row r="190" spans="1:16" ht="96.75">
      <c r="A190" s="95">
        <v>1272</v>
      </c>
      <c r="B190" s="324" t="s">
        <v>27</v>
      </c>
      <c r="C190" s="51" t="s">
        <v>863</v>
      </c>
      <c r="D190" s="51" t="s">
        <v>112</v>
      </c>
      <c r="E190" s="47" t="s">
        <v>652</v>
      </c>
      <c r="F190" s="47" t="s">
        <v>652</v>
      </c>
      <c r="G190" s="47" t="s">
        <v>652</v>
      </c>
      <c r="H190" s="47" t="s">
        <v>652</v>
      </c>
      <c r="I190" s="47" t="s">
        <v>652</v>
      </c>
      <c r="J190" s="47" t="s">
        <v>869</v>
      </c>
      <c r="K190" s="333">
        <v>1</v>
      </c>
    </row>
    <row r="191" spans="1:16" ht="24.75">
      <c r="A191" s="82">
        <v>1273</v>
      </c>
      <c r="B191" s="51" t="s">
        <v>28</v>
      </c>
      <c r="C191" s="51" t="s">
        <v>201</v>
      </c>
      <c r="D191" s="51" t="s">
        <v>112</v>
      </c>
      <c r="E191" s="47" t="s">
        <v>652</v>
      </c>
      <c r="F191" s="47" t="s">
        <v>652</v>
      </c>
      <c r="G191" s="47" t="s">
        <v>652</v>
      </c>
      <c r="H191" s="47" t="s">
        <v>652</v>
      </c>
      <c r="I191" s="47" t="s">
        <v>652</v>
      </c>
      <c r="J191" s="47" t="s">
        <v>869</v>
      </c>
      <c r="K191" s="333">
        <v>1</v>
      </c>
    </row>
    <row r="192" spans="1:16" ht="24.75">
      <c r="A192" s="82">
        <v>1275</v>
      </c>
      <c r="B192" s="51" t="s">
        <v>29</v>
      </c>
      <c r="C192" s="51" t="s">
        <v>201</v>
      </c>
      <c r="D192" s="51" t="s">
        <v>112</v>
      </c>
      <c r="E192" s="47" t="s">
        <v>652</v>
      </c>
      <c r="F192" s="47" t="s">
        <v>652</v>
      </c>
      <c r="G192" s="47" t="s">
        <v>652</v>
      </c>
      <c r="H192" s="47" t="s">
        <v>652</v>
      </c>
      <c r="I192" s="47" t="s">
        <v>652</v>
      </c>
      <c r="J192" s="47" t="s">
        <v>869</v>
      </c>
      <c r="K192" s="333">
        <v>1</v>
      </c>
    </row>
    <row r="193" spans="1:16" ht="96.75">
      <c r="A193" s="321">
        <v>1275</v>
      </c>
      <c r="B193" s="325" t="s">
        <v>29</v>
      </c>
      <c r="C193" s="51" t="s">
        <v>863</v>
      </c>
      <c r="D193" s="51" t="s">
        <v>112</v>
      </c>
      <c r="E193" s="50" t="s">
        <v>652</v>
      </c>
      <c r="F193" s="50" t="s">
        <v>652</v>
      </c>
      <c r="G193" s="50" t="s">
        <v>652</v>
      </c>
      <c r="H193" s="50" t="s">
        <v>652</v>
      </c>
      <c r="I193" s="50" t="s">
        <v>652</v>
      </c>
      <c r="J193" s="50" t="s">
        <v>869</v>
      </c>
      <c r="K193" s="333">
        <v>1</v>
      </c>
    </row>
    <row r="196" spans="1:16">
      <c r="A196" s="562" t="s">
        <v>877</v>
      </c>
      <c r="B196" s="562"/>
      <c r="C196" s="562"/>
      <c r="D196" s="562"/>
      <c r="E196" s="562"/>
      <c r="F196" s="562"/>
      <c r="G196" s="562"/>
      <c r="H196" s="562"/>
      <c r="I196" s="562"/>
      <c r="J196" s="562"/>
    </row>
    <row r="199" spans="1:16">
      <c r="A199" s="49" t="s">
        <v>870</v>
      </c>
      <c r="B199" s="48"/>
      <c r="C199" s="48"/>
      <c r="D199" s="48"/>
      <c r="E199" s="48"/>
      <c r="F199" s="48"/>
      <c r="G199" s="48"/>
      <c r="H199" s="48"/>
      <c r="I199" s="48"/>
      <c r="J199" s="48"/>
      <c r="K199" s="323"/>
    </row>
    <row r="200" spans="1:16" ht="36.75">
      <c r="A200" s="49" t="s">
        <v>540</v>
      </c>
      <c r="B200" s="331" t="s">
        <v>256</v>
      </c>
      <c r="C200" s="335" t="s">
        <v>558</v>
      </c>
      <c r="D200" s="331" t="s">
        <v>159</v>
      </c>
      <c r="E200" s="331" t="s">
        <v>526</v>
      </c>
      <c r="F200" s="331" t="s">
        <v>527</v>
      </c>
      <c r="G200" s="331" t="s">
        <v>862</v>
      </c>
      <c r="H200" s="331" t="s">
        <v>867</v>
      </c>
      <c r="I200" s="331" t="s">
        <v>868</v>
      </c>
      <c r="J200" s="331" t="s">
        <v>195</v>
      </c>
      <c r="K200" s="323" t="s">
        <v>866</v>
      </c>
    </row>
    <row r="201" spans="1:16" s="40" customFormat="1" ht="60.75">
      <c r="A201" s="82">
        <v>1276</v>
      </c>
      <c r="B201" s="51" t="s">
        <v>30</v>
      </c>
      <c r="C201" s="51" t="s">
        <v>201</v>
      </c>
      <c r="D201" s="51" t="s">
        <v>158</v>
      </c>
      <c r="E201" s="47" t="s">
        <v>652</v>
      </c>
      <c r="F201" s="47" t="s">
        <v>652</v>
      </c>
      <c r="G201" s="47" t="s">
        <v>652</v>
      </c>
      <c r="H201" s="47" t="s">
        <v>652</v>
      </c>
      <c r="I201" s="47" t="s">
        <v>652</v>
      </c>
      <c r="J201" s="47" t="s">
        <v>869</v>
      </c>
      <c r="K201" s="333">
        <v>1</v>
      </c>
      <c r="L201"/>
      <c r="M201"/>
      <c r="N201"/>
      <c r="O201"/>
      <c r="P201"/>
    </row>
    <row r="202" spans="1:16" s="40" customFormat="1" ht="60.75">
      <c r="A202" s="82">
        <v>1277</v>
      </c>
      <c r="B202" s="51" t="s">
        <v>31</v>
      </c>
      <c r="C202" s="51" t="s">
        <v>201</v>
      </c>
      <c r="D202" s="51" t="s">
        <v>158</v>
      </c>
      <c r="E202" s="47" t="s">
        <v>652</v>
      </c>
      <c r="F202" s="47" t="s">
        <v>652</v>
      </c>
      <c r="G202" s="47" t="s">
        <v>652</v>
      </c>
      <c r="H202" s="47" t="s">
        <v>652</v>
      </c>
      <c r="I202" s="47" t="s">
        <v>652</v>
      </c>
      <c r="J202" s="47" t="s">
        <v>869</v>
      </c>
      <c r="K202" s="333">
        <v>1</v>
      </c>
      <c r="L202"/>
      <c r="M202"/>
      <c r="N202"/>
      <c r="O202"/>
      <c r="P202"/>
    </row>
    <row r="203" spans="1:16" s="40" customFormat="1" ht="48.75">
      <c r="A203" s="82">
        <v>1278</v>
      </c>
      <c r="B203" s="51" t="s">
        <v>196</v>
      </c>
      <c r="C203" s="51" t="s">
        <v>110</v>
      </c>
      <c r="D203" s="51" t="s">
        <v>160</v>
      </c>
      <c r="E203" s="47" t="s">
        <v>652</v>
      </c>
      <c r="F203" s="47" t="s">
        <v>652</v>
      </c>
      <c r="G203" s="47" t="s">
        <v>652</v>
      </c>
      <c r="H203" s="47" t="s">
        <v>652</v>
      </c>
      <c r="I203" s="47" t="s">
        <v>652</v>
      </c>
      <c r="J203" s="47" t="s">
        <v>869</v>
      </c>
      <c r="K203" s="333">
        <v>1</v>
      </c>
      <c r="L203"/>
      <c r="M203"/>
      <c r="N203"/>
      <c r="O203"/>
      <c r="P203"/>
    </row>
    <row r="204" spans="1:16" s="40" customFormat="1" ht="48.75">
      <c r="A204" s="82">
        <v>1279</v>
      </c>
      <c r="B204" s="51" t="s">
        <v>197</v>
      </c>
      <c r="C204" s="51" t="s">
        <v>201</v>
      </c>
      <c r="D204" s="51" t="s">
        <v>158</v>
      </c>
      <c r="E204" s="47" t="s">
        <v>652</v>
      </c>
      <c r="F204" s="47" t="s">
        <v>652</v>
      </c>
      <c r="G204" s="47" t="s">
        <v>652</v>
      </c>
      <c r="H204" s="47" t="s">
        <v>652</v>
      </c>
      <c r="I204" s="47" t="s">
        <v>652</v>
      </c>
      <c r="J204" s="47" t="s">
        <v>869</v>
      </c>
      <c r="K204" s="333">
        <v>1</v>
      </c>
      <c r="L204"/>
      <c r="M204"/>
      <c r="N204"/>
      <c r="O204"/>
      <c r="P204"/>
    </row>
    <row r="205" spans="1:16" s="40" customFormat="1" ht="60.75">
      <c r="A205" s="82">
        <v>1280</v>
      </c>
      <c r="B205" s="51" t="s">
        <v>198</v>
      </c>
      <c r="C205" s="51" t="s">
        <v>201</v>
      </c>
      <c r="D205" s="51" t="s">
        <v>158</v>
      </c>
      <c r="E205" s="47" t="s">
        <v>652</v>
      </c>
      <c r="F205" s="47" t="s">
        <v>652</v>
      </c>
      <c r="G205" s="47" t="s">
        <v>652</v>
      </c>
      <c r="H205" s="47" t="s">
        <v>652</v>
      </c>
      <c r="I205" s="47" t="s">
        <v>652</v>
      </c>
      <c r="J205" s="47" t="s">
        <v>869</v>
      </c>
      <c r="K205" s="333">
        <v>1</v>
      </c>
      <c r="L205"/>
      <c r="M205"/>
      <c r="N205"/>
      <c r="O205"/>
      <c r="P205"/>
    </row>
    <row r="206" spans="1:16" s="40" customFormat="1" ht="48.75">
      <c r="A206" s="82">
        <v>1281</v>
      </c>
      <c r="B206" s="51" t="s">
        <v>528</v>
      </c>
      <c r="C206" s="51" t="s">
        <v>109</v>
      </c>
      <c r="D206" s="51" t="s">
        <v>158</v>
      </c>
      <c r="E206" s="47" t="s">
        <v>652</v>
      </c>
      <c r="F206" s="47" t="s">
        <v>652</v>
      </c>
      <c r="G206" s="47" t="s">
        <v>652</v>
      </c>
      <c r="H206" s="47" t="s">
        <v>652</v>
      </c>
      <c r="I206" s="47" t="s">
        <v>652</v>
      </c>
      <c r="J206" s="47" t="s">
        <v>869</v>
      </c>
      <c r="K206" s="333">
        <v>1</v>
      </c>
      <c r="L206"/>
      <c r="M206"/>
      <c r="N206"/>
      <c r="O206"/>
      <c r="P206"/>
    </row>
    <row r="207" spans="1:16" s="40" customFormat="1" ht="48.75">
      <c r="A207" s="82">
        <v>1282</v>
      </c>
      <c r="B207" s="51" t="s">
        <v>32</v>
      </c>
      <c r="C207" s="51" t="s">
        <v>166</v>
      </c>
      <c r="D207" s="51" t="s">
        <v>112</v>
      </c>
      <c r="E207" s="47" t="s">
        <v>652</v>
      </c>
      <c r="F207" s="47" t="s">
        <v>652</v>
      </c>
      <c r="G207" s="47" t="s">
        <v>652</v>
      </c>
      <c r="H207" s="47" t="s">
        <v>652</v>
      </c>
      <c r="I207" s="47" t="s">
        <v>652</v>
      </c>
      <c r="J207" s="47" t="s">
        <v>869</v>
      </c>
      <c r="K207" s="333">
        <v>1</v>
      </c>
      <c r="L207"/>
      <c r="M207"/>
      <c r="N207"/>
      <c r="O207"/>
      <c r="P207"/>
    </row>
    <row r="208" spans="1:16" s="40" customFormat="1" ht="60.75">
      <c r="A208" s="82">
        <v>1283</v>
      </c>
      <c r="B208" s="51" t="s">
        <v>33</v>
      </c>
      <c r="C208" s="51" t="s">
        <v>201</v>
      </c>
      <c r="D208" s="51" t="s">
        <v>112</v>
      </c>
      <c r="E208" s="47" t="s">
        <v>652</v>
      </c>
      <c r="F208" s="47" t="s">
        <v>652</v>
      </c>
      <c r="G208" s="47" t="s">
        <v>652</v>
      </c>
      <c r="H208" s="47" t="s">
        <v>652</v>
      </c>
      <c r="I208" s="47" t="s">
        <v>652</v>
      </c>
      <c r="J208" s="47" t="s">
        <v>869</v>
      </c>
      <c r="K208" s="333">
        <v>1</v>
      </c>
      <c r="L208"/>
      <c r="M208"/>
      <c r="N208"/>
      <c r="O208"/>
      <c r="P208"/>
    </row>
    <row r="209" spans="1:16" s="40" customFormat="1" ht="60.75">
      <c r="A209" s="82">
        <v>1284</v>
      </c>
      <c r="B209" s="51" t="s">
        <v>199</v>
      </c>
      <c r="C209" s="51" t="s">
        <v>166</v>
      </c>
      <c r="D209" s="51" t="s">
        <v>164</v>
      </c>
      <c r="E209" s="47" t="s">
        <v>652</v>
      </c>
      <c r="F209" s="47" t="s">
        <v>652</v>
      </c>
      <c r="G209" s="47" t="s">
        <v>652</v>
      </c>
      <c r="H209" s="47" t="s">
        <v>652</v>
      </c>
      <c r="I209" s="47" t="s">
        <v>652</v>
      </c>
      <c r="J209" s="47" t="s">
        <v>869</v>
      </c>
      <c r="K209" s="333">
        <v>1</v>
      </c>
      <c r="L209"/>
      <c r="M209"/>
      <c r="N209"/>
      <c r="O209"/>
      <c r="P209"/>
    </row>
    <row r="210" spans="1:16" s="40" customFormat="1" ht="36.75">
      <c r="A210" s="82">
        <v>1285</v>
      </c>
      <c r="B210" s="51" t="s">
        <v>34</v>
      </c>
      <c r="C210" s="51" t="s">
        <v>201</v>
      </c>
      <c r="D210" s="51" t="s">
        <v>112</v>
      </c>
      <c r="E210" s="47" t="s">
        <v>652</v>
      </c>
      <c r="F210" s="47" t="s">
        <v>652</v>
      </c>
      <c r="G210" s="47" t="s">
        <v>652</v>
      </c>
      <c r="H210" s="47" t="s">
        <v>652</v>
      </c>
      <c r="I210" s="47" t="s">
        <v>652</v>
      </c>
      <c r="J210" s="47" t="s">
        <v>869</v>
      </c>
      <c r="K210" s="333">
        <v>1</v>
      </c>
      <c r="L210"/>
      <c r="M210"/>
      <c r="N210"/>
      <c r="O210"/>
      <c r="P210"/>
    </row>
    <row r="211" spans="1:16" s="40" customFormat="1" ht="36.75">
      <c r="A211" s="82">
        <v>1286</v>
      </c>
      <c r="B211" s="51" t="s">
        <v>35</v>
      </c>
      <c r="C211" s="51" t="s">
        <v>201</v>
      </c>
      <c r="D211" s="51" t="s">
        <v>112</v>
      </c>
      <c r="E211" s="47" t="s">
        <v>652</v>
      </c>
      <c r="F211" s="47" t="s">
        <v>652</v>
      </c>
      <c r="G211" s="47" t="s">
        <v>652</v>
      </c>
      <c r="H211" s="47" t="s">
        <v>652</v>
      </c>
      <c r="I211" s="47" t="s">
        <v>652</v>
      </c>
      <c r="J211" s="47" t="s">
        <v>869</v>
      </c>
      <c r="K211" s="333">
        <v>1</v>
      </c>
      <c r="L211"/>
      <c r="M211"/>
      <c r="N211"/>
      <c r="O211"/>
      <c r="P211"/>
    </row>
    <row r="212" spans="1:16" s="40" customFormat="1" ht="72.75">
      <c r="A212" s="84">
        <v>1287</v>
      </c>
      <c r="B212" s="72" t="s">
        <v>255</v>
      </c>
      <c r="C212" s="51" t="s">
        <v>201</v>
      </c>
      <c r="D212" s="51" t="s">
        <v>0</v>
      </c>
      <c r="E212" s="50" t="s">
        <v>652</v>
      </c>
      <c r="F212" s="50" t="s">
        <v>652</v>
      </c>
      <c r="G212" s="50" t="s">
        <v>652</v>
      </c>
      <c r="H212" s="50" t="s">
        <v>652</v>
      </c>
      <c r="I212" s="50" t="s">
        <v>652</v>
      </c>
      <c r="J212" s="50" t="s">
        <v>869</v>
      </c>
      <c r="K212" s="333">
        <v>1</v>
      </c>
      <c r="L212"/>
      <c r="M212"/>
      <c r="N212"/>
      <c r="O212"/>
      <c r="P212"/>
    </row>
    <row r="215" spans="1:16">
      <c r="A215" s="563" t="s">
        <v>878</v>
      </c>
      <c r="B215" s="563"/>
      <c r="C215" s="563"/>
      <c r="D215" s="563"/>
      <c r="E215" s="563"/>
      <c r="F215" s="563"/>
      <c r="G215" s="563"/>
      <c r="H215" s="563"/>
      <c r="I215" s="563"/>
      <c r="J215" s="563"/>
      <c r="K215" s="52"/>
    </row>
    <row r="218" spans="1:16">
      <c r="A218" s="49" t="s">
        <v>870</v>
      </c>
      <c r="B218" s="48"/>
      <c r="C218" s="48"/>
      <c r="D218" s="48"/>
      <c r="E218" s="48"/>
      <c r="F218" s="48"/>
      <c r="G218" s="48"/>
      <c r="H218" s="48"/>
      <c r="I218" s="48"/>
      <c r="J218" s="48"/>
      <c r="K218" s="323"/>
    </row>
    <row r="219" spans="1:16" ht="36.75">
      <c r="A219" s="49" t="s">
        <v>540</v>
      </c>
      <c r="B219" s="331" t="s">
        <v>256</v>
      </c>
      <c r="C219" s="335" t="s">
        <v>558</v>
      </c>
      <c r="D219" s="331" t="s">
        <v>159</v>
      </c>
      <c r="E219" s="331" t="s">
        <v>526</v>
      </c>
      <c r="F219" s="331" t="s">
        <v>527</v>
      </c>
      <c r="G219" s="331" t="s">
        <v>862</v>
      </c>
      <c r="H219" s="331" t="s">
        <v>867</v>
      </c>
      <c r="I219" s="331" t="s">
        <v>868</v>
      </c>
      <c r="J219" s="331" t="s">
        <v>195</v>
      </c>
      <c r="K219" s="323" t="s">
        <v>866</v>
      </c>
    </row>
    <row r="220" spans="1:16" s="40" customFormat="1" ht="108.75">
      <c r="A220" s="82">
        <v>1288</v>
      </c>
      <c r="B220" s="51" t="s">
        <v>36</v>
      </c>
      <c r="C220" s="51" t="s">
        <v>201</v>
      </c>
      <c r="D220" s="51" t="s">
        <v>0</v>
      </c>
      <c r="E220" s="47" t="s">
        <v>652</v>
      </c>
      <c r="F220" s="47" t="s">
        <v>652</v>
      </c>
      <c r="G220" s="47" t="s">
        <v>652</v>
      </c>
      <c r="H220" s="47" t="s">
        <v>652</v>
      </c>
      <c r="I220" s="47" t="s">
        <v>652</v>
      </c>
      <c r="J220" s="47" t="s">
        <v>869</v>
      </c>
      <c r="K220" s="86">
        <v>1</v>
      </c>
      <c r="L220"/>
      <c r="M220"/>
      <c r="N220"/>
      <c r="O220"/>
      <c r="P220"/>
    </row>
    <row r="221" spans="1:16" s="40" customFormat="1" ht="96.75">
      <c r="A221" s="82">
        <v>1289</v>
      </c>
      <c r="B221" s="51" t="s">
        <v>37</v>
      </c>
      <c r="C221" s="51" t="s">
        <v>201</v>
      </c>
      <c r="D221" s="51" t="s">
        <v>0</v>
      </c>
      <c r="E221" s="47" t="s">
        <v>652</v>
      </c>
      <c r="F221" s="47" t="s">
        <v>652</v>
      </c>
      <c r="G221" s="47" t="s">
        <v>652</v>
      </c>
      <c r="H221" s="47" t="s">
        <v>652</v>
      </c>
      <c r="I221" s="47" t="s">
        <v>652</v>
      </c>
      <c r="J221" s="47" t="s">
        <v>869</v>
      </c>
      <c r="K221" s="86">
        <v>1</v>
      </c>
      <c r="L221"/>
      <c r="M221"/>
      <c r="N221"/>
      <c r="O221"/>
      <c r="P221"/>
    </row>
    <row r="222" spans="1:16" s="40" customFormat="1" ht="84.75">
      <c r="A222" s="82">
        <v>1290</v>
      </c>
      <c r="B222" s="51" t="s">
        <v>38</v>
      </c>
      <c r="C222" s="51" t="s">
        <v>201</v>
      </c>
      <c r="D222" s="51" t="s">
        <v>0</v>
      </c>
      <c r="E222" s="47" t="s">
        <v>652</v>
      </c>
      <c r="F222" s="47" t="s">
        <v>652</v>
      </c>
      <c r="G222" s="47" t="s">
        <v>652</v>
      </c>
      <c r="H222" s="47" t="s">
        <v>652</v>
      </c>
      <c r="I222" s="47" t="s">
        <v>652</v>
      </c>
      <c r="J222" s="47" t="s">
        <v>869</v>
      </c>
      <c r="K222" s="86">
        <v>1</v>
      </c>
      <c r="L222"/>
      <c r="M222"/>
      <c r="N222"/>
      <c r="O222"/>
      <c r="P222"/>
    </row>
    <row r="223" spans="1:16" s="40" customFormat="1" ht="60.75">
      <c r="A223" s="82">
        <v>1291</v>
      </c>
      <c r="B223" s="51" t="s">
        <v>39</v>
      </c>
      <c r="C223" s="51" t="s">
        <v>201</v>
      </c>
      <c r="D223" s="51" t="s">
        <v>0</v>
      </c>
      <c r="E223" s="47" t="s">
        <v>652</v>
      </c>
      <c r="F223" s="47" t="s">
        <v>652</v>
      </c>
      <c r="G223" s="47" t="s">
        <v>652</v>
      </c>
      <c r="H223" s="47" t="s">
        <v>652</v>
      </c>
      <c r="I223" s="47" t="s">
        <v>652</v>
      </c>
      <c r="J223" s="47" t="s">
        <v>869</v>
      </c>
      <c r="K223" s="86">
        <v>1</v>
      </c>
      <c r="L223"/>
      <c r="M223"/>
      <c r="N223"/>
      <c r="O223"/>
      <c r="P223"/>
    </row>
    <row r="224" spans="1:16" s="40" customFormat="1" ht="96.75">
      <c r="A224" s="95">
        <v>1291</v>
      </c>
      <c r="B224" s="324" t="s">
        <v>39</v>
      </c>
      <c r="C224" s="51" t="s">
        <v>863</v>
      </c>
      <c r="D224" s="51" t="s">
        <v>0</v>
      </c>
      <c r="E224" s="47" t="s">
        <v>652</v>
      </c>
      <c r="F224" s="47" t="s">
        <v>652</v>
      </c>
      <c r="G224" s="47" t="s">
        <v>652</v>
      </c>
      <c r="H224" s="47" t="s">
        <v>652</v>
      </c>
      <c r="I224" s="47" t="s">
        <v>652</v>
      </c>
      <c r="J224" s="47" t="s">
        <v>869</v>
      </c>
      <c r="K224" s="86">
        <v>1</v>
      </c>
      <c r="L224"/>
      <c r="M224"/>
      <c r="N224"/>
      <c r="O224"/>
      <c r="P224"/>
    </row>
    <row r="225" spans="1:16" s="40" customFormat="1" ht="36.75">
      <c r="A225" s="82">
        <v>1292</v>
      </c>
      <c r="B225" s="51" t="s">
        <v>40</v>
      </c>
      <c r="C225" s="51" t="s">
        <v>201</v>
      </c>
      <c r="D225" s="51" t="s">
        <v>0</v>
      </c>
      <c r="E225" s="47" t="s">
        <v>652</v>
      </c>
      <c r="F225" s="47" t="s">
        <v>652</v>
      </c>
      <c r="G225" s="47" t="s">
        <v>652</v>
      </c>
      <c r="H225" s="47" t="s">
        <v>652</v>
      </c>
      <c r="I225" s="47" t="s">
        <v>652</v>
      </c>
      <c r="J225" s="47" t="s">
        <v>869</v>
      </c>
      <c r="K225" s="86">
        <v>1</v>
      </c>
      <c r="L225"/>
      <c r="M225"/>
      <c r="N225"/>
      <c r="O225"/>
      <c r="P225"/>
    </row>
    <row r="226" spans="1:16" s="40" customFormat="1" ht="36.75">
      <c r="A226" s="82">
        <v>1293</v>
      </c>
      <c r="B226" s="51" t="s">
        <v>41</v>
      </c>
      <c r="C226" s="51" t="s">
        <v>201</v>
      </c>
      <c r="D226" s="51" t="s">
        <v>0</v>
      </c>
      <c r="E226" s="47" t="s">
        <v>652</v>
      </c>
      <c r="F226" s="47" t="s">
        <v>652</v>
      </c>
      <c r="G226" s="47" t="s">
        <v>652</v>
      </c>
      <c r="H226" s="47" t="s">
        <v>652</v>
      </c>
      <c r="I226" s="47" t="s">
        <v>652</v>
      </c>
      <c r="J226" s="47" t="s">
        <v>869</v>
      </c>
      <c r="K226" s="86">
        <v>1</v>
      </c>
      <c r="L226"/>
      <c r="M226"/>
      <c r="N226"/>
      <c r="O226"/>
      <c r="P226"/>
    </row>
    <row r="227" spans="1:16" s="40" customFormat="1" ht="36.75">
      <c r="A227" s="82">
        <v>1294</v>
      </c>
      <c r="B227" s="51" t="s">
        <v>42</v>
      </c>
      <c r="C227" s="51" t="s">
        <v>201</v>
      </c>
      <c r="D227" s="51" t="s">
        <v>0</v>
      </c>
      <c r="E227" s="47" t="s">
        <v>652</v>
      </c>
      <c r="F227" s="47" t="s">
        <v>652</v>
      </c>
      <c r="G227" s="47" t="s">
        <v>652</v>
      </c>
      <c r="H227" s="47" t="s">
        <v>652</v>
      </c>
      <c r="I227" s="47" t="s">
        <v>652</v>
      </c>
      <c r="J227" s="47" t="s">
        <v>869</v>
      </c>
      <c r="K227" s="86">
        <v>1</v>
      </c>
      <c r="L227"/>
      <c r="M227"/>
      <c r="N227"/>
      <c r="O227"/>
      <c r="P227"/>
    </row>
    <row r="228" spans="1:16" s="40" customFormat="1" ht="48.75">
      <c r="A228" s="82">
        <v>1295</v>
      </c>
      <c r="B228" s="51" t="s">
        <v>43</v>
      </c>
      <c r="C228" s="51" t="s">
        <v>201</v>
      </c>
      <c r="D228" s="51" t="s">
        <v>0</v>
      </c>
      <c r="E228" s="47" t="s">
        <v>652</v>
      </c>
      <c r="F228" s="47" t="s">
        <v>652</v>
      </c>
      <c r="G228" s="47" t="s">
        <v>652</v>
      </c>
      <c r="H228" s="47" t="s">
        <v>652</v>
      </c>
      <c r="I228" s="47" t="s">
        <v>652</v>
      </c>
      <c r="J228" s="47" t="s">
        <v>869</v>
      </c>
      <c r="K228" s="86">
        <v>1</v>
      </c>
      <c r="L228"/>
      <c r="M228"/>
      <c r="N228"/>
      <c r="O228"/>
      <c r="P228"/>
    </row>
    <row r="229" spans="1:16" s="40" customFormat="1" ht="48.75">
      <c r="A229" s="82">
        <v>1296</v>
      </c>
      <c r="B229" s="51" t="s">
        <v>44</v>
      </c>
      <c r="C229" s="51" t="s">
        <v>201</v>
      </c>
      <c r="D229" s="51" t="s">
        <v>0</v>
      </c>
      <c r="E229" s="47" t="s">
        <v>652</v>
      </c>
      <c r="F229" s="47" t="s">
        <v>652</v>
      </c>
      <c r="G229" s="47" t="s">
        <v>652</v>
      </c>
      <c r="H229" s="47" t="s">
        <v>652</v>
      </c>
      <c r="I229" s="47" t="s">
        <v>652</v>
      </c>
      <c r="J229" s="47" t="s">
        <v>869</v>
      </c>
      <c r="K229" s="86">
        <v>1</v>
      </c>
      <c r="L229"/>
      <c r="M229"/>
      <c r="N229"/>
      <c r="O229"/>
      <c r="P229"/>
    </row>
    <row r="230" spans="1:16" s="40" customFormat="1" ht="60.75">
      <c r="A230" s="82">
        <v>1297</v>
      </c>
      <c r="B230" s="51" t="s">
        <v>45</v>
      </c>
      <c r="C230" s="51" t="s">
        <v>201</v>
      </c>
      <c r="D230" s="51" t="s">
        <v>0</v>
      </c>
      <c r="E230" s="47" t="s">
        <v>652</v>
      </c>
      <c r="F230" s="47" t="s">
        <v>652</v>
      </c>
      <c r="G230" s="47" t="s">
        <v>652</v>
      </c>
      <c r="H230" s="47" t="s">
        <v>652</v>
      </c>
      <c r="I230" s="47" t="s">
        <v>652</v>
      </c>
      <c r="J230" s="47" t="s">
        <v>869</v>
      </c>
      <c r="K230" s="86">
        <v>1</v>
      </c>
      <c r="L230"/>
      <c r="M230"/>
      <c r="N230"/>
      <c r="O230"/>
      <c r="P230"/>
    </row>
    <row r="231" spans="1:16" s="40" customFormat="1" ht="72.75">
      <c r="A231" s="82">
        <v>1298</v>
      </c>
      <c r="B231" s="51" t="s">
        <v>46</v>
      </c>
      <c r="C231" s="51" t="s">
        <v>110</v>
      </c>
      <c r="D231" s="51" t="s">
        <v>112</v>
      </c>
      <c r="E231" s="47" t="s">
        <v>652</v>
      </c>
      <c r="F231" s="47" t="s">
        <v>652</v>
      </c>
      <c r="G231" s="47" t="s">
        <v>652</v>
      </c>
      <c r="H231" s="47" t="s">
        <v>652</v>
      </c>
      <c r="I231" s="47" t="s">
        <v>652</v>
      </c>
      <c r="J231" s="47" t="s">
        <v>869</v>
      </c>
      <c r="K231" s="86">
        <v>1</v>
      </c>
      <c r="L231"/>
      <c r="M231"/>
      <c r="N231"/>
      <c r="O231"/>
      <c r="P231"/>
    </row>
    <row r="232" spans="1:16" s="40" customFormat="1" ht="84.75">
      <c r="A232" s="95">
        <v>1298</v>
      </c>
      <c r="B232" s="324" t="s">
        <v>46</v>
      </c>
      <c r="C232" s="51" t="s">
        <v>865</v>
      </c>
      <c r="D232" s="51" t="s">
        <v>112</v>
      </c>
      <c r="E232" s="47" t="s">
        <v>652</v>
      </c>
      <c r="F232" s="47" t="s">
        <v>652</v>
      </c>
      <c r="G232" s="47" t="s">
        <v>652</v>
      </c>
      <c r="H232" s="47" t="s">
        <v>652</v>
      </c>
      <c r="I232" s="47" t="s">
        <v>652</v>
      </c>
      <c r="J232" s="47" t="s">
        <v>869</v>
      </c>
      <c r="K232" s="86">
        <v>1</v>
      </c>
      <c r="L232"/>
      <c r="M232"/>
      <c r="N232"/>
      <c r="O232"/>
      <c r="P232"/>
    </row>
    <row r="233" spans="1:16" s="40" customFormat="1" ht="60.75">
      <c r="A233" s="82">
        <v>1299</v>
      </c>
      <c r="B233" s="51" t="s">
        <v>47</v>
      </c>
      <c r="C233" s="51" t="s">
        <v>201</v>
      </c>
      <c r="D233" s="51" t="s">
        <v>0</v>
      </c>
      <c r="E233" s="47" t="s">
        <v>652</v>
      </c>
      <c r="F233" s="47" t="s">
        <v>652</v>
      </c>
      <c r="G233" s="47" t="s">
        <v>652</v>
      </c>
      <c r="H233" s="47" t="s">
        <v>652</v>
      </c>
      <c r="I233" s="47" t="s">
        <v>652</v>
      </c>
      <c r="J233" s="47" t="s">
        <v>869</v>
      </c>
      <c r="K233" s="86">
        <v>1</v>
      </c>
      <c r="L233"/>
      <c r="M233"/>
      <c r="N233"/>
      <c r="O233"/>
      <c r="P233"/>
    </row>
    <row r="234" spans="1:16" s="40" customFormat="1" ht="36.75">
      <c r="A234" s="82">
        <v>1300</v>
      </c>
      <c r="B234" s="51" t="s">
        <v>48</v>
      </c>
      <c r="C234" s="51" t="s">
        <v>201</v>
      </c>
      <c r="D234" s="51" t="s">
        <v>0</v>
      </c>
      <c r="E234" s="47" t="s">
        <v>652</v>
      </c>
      <c r="F234" s="47" t="s">
        <v>652</v>
      </c>
      <c r="G234" s="47" t="s">
        <v>652</v>
      </c>
      <c r="H234" s="47" t="s">
        <v>652</v>
      </c>
      <c r="I234" s="47" t="s">
        <v>652</v>
      </c>
      <c r="J234" s="47" t="s">
        <v>869</v>
      </c>
      <c r="K234" s="86">
        <v>1</v>
      </c>
      <c r="L234"/>
      <c r="M234"/>
      <c r="N234"/>
      <c r="O234"/>
      <c r="P234"/>
    </row>
    <row r="235" spans="1:16" s="40" customFormat="1" ht="36.75">
      <c r="A235" s="82">
        <v>1301</v>
      </c>
      <c r="B235" s="51" t="s">
        <v>49</v>
      </c>
      <c r="C235" s="51" t="s">
        <v>201</v>
      </c>
      <c r="D235" s="51" t="s">
        <v>0</v>
      </c>
      <c r="E235" s="47" t="s">
        <v>652</v>
      </c>
      <c r="F235" s="47" t="s">
        <v>652</v>
      </c>
      <c r="G235" s="47" t="s">
        <v>652</v>
      </c>
      <c r="H235" s="47" t="s">
        <v>652</v>
      </c>
      <c r="I235" s="47" t="s">
        <v>652</v>
      </c>
      <c r="J235" s="47" t="s">
        <v>869</v>
      </c>
      <c r="K235" s="86">
        <v>1</v>
      </c>
      <c r="L235"/>
      <c r="M235"/>
      <c r="N235"/>
      <c r="O235"/>
      <c r="P235"/>
    </row>
    <row r="236" spans="1:16" s="40" customFormat="1" ht="60.75">
      <c r="A236" s="82">
        <v>1302</v>
      </c>
      <c r="B236" s="51" t="s">
        <v>172</v>
      </c>
      <c r="C236" s="51" t="s">
        <v>201</v>
      </c>
      <c r="D236" s="51" t="s">
        <v>0</v>
      </c>
      <c r="E236" s="47" t="s">
        <v>652</v>
      </c>
      <c r="F236" s="47" t="s">
        <v>652</v>
      </c>
      <c r="G236" s="47" t="s">
        <v>652</v>
      </c>
      <c r="H236" s="47" t="s">
        <v>652</v>
      </c>
      <c r="I236" s="47" t="s">
        <v>652</v>
      </c>
      <c r="J236" s="47" t="s">
        <v>869</v>
      </c>
      <c r="K236" s="86">
        <v>1</v>
      </c>
      <c r="L236"/>
      <c r="M236"/>
      <c r="N236"/>
      <c r="O236"/>
      <c r="P236"/>
    </row>
    <row r="237" spans="1:16" s="40" customFormat="1" ht="36.75">
      <c r="A237" s="82">
        <v>1303</v>
      </c>
      <c r="B237" s="51" t="s">
        <v>50</v>
      </c>
      <c r="C237" s="51" t="s">
        <v>201</v>
      </c>
      <c r="D237" s="51" t="s">
        <v>0</v>
      </c>
      <c r="E237" s="47" t="s">
        <v>652</v>
      </c>
      <c r="F237" s="47" t="s">
        <v>652</v>
      </c>
      <c r="G237" s="47" t="s">
        <v>652</v>
      </c>
      <c r="H237" s="47" t="s">
        <v>652</v>
      </c>
      <c r="I237" s="47" t="s">
        <v>652</v>
      </c>
      <c r="J237" s="47" t="s">
        <v>869</v>
      </c>
      <c r="K237" s="86">
        <v>1</v>
      </c>
      <c r="L237"/>
      <c r="M237"/>
      <c r="N237"/>
      <c r="O237"/>
      <c r="P237"/>
    </row>
    <row r="238" spans="1:16" s="40" customFormat="1" ht="36.75">
      <c r="A238" s="82">
        <v>1304</v>
      </c>
      <c r="B238" s="51" t="s">
        <v>51</v>
      </c>
      <c r="C238" s="51" t="s">
        <v>201</v>
      </c>
      <c r="D238" s="51" t="s">
        <v>0</v>
      </c>
      <c r="E238" s="47" t="s">
        <v>652</v>
      </c>
      <c r="F238" s="47" t="s">
        <v>652</v>
      </c>
      <c r="G238" s="47" t="s">
        <v>652</v>
      </c>
      <c r="H238" s="47" t="s">
        <v>652</v>
      </c>
      <c r="I238" s="47" t="s">
        <v>652</v>
      </c>
      <c r="J238" s="47" t="s">
        <v>869</v>
      </c>
      <c r="K238" s="86">
        <v>1</v>
      </c>
      <c r="L238"/>
      <c r="M238"/>
      <c r="N238"/>
      <c r="O238"/>
      <c r="P238"/>
    </row>
    <row r="239" spans="1:16" s="40" customFormat="1" ht="48.75">
      <c r="A239" s="82">
        <v>1305</v>
      </c>
      <c r="B239" s="51" t="s">
        <v>52</v>
      </c>
      <c r="C239" s="51" t="s">
        <v>201</v>
      </c>
      <c r="D239" s="51" t="s">
        <v>0</v>
      </c>
      <c r="E239" s="47" t="s">
        <v>652</v>
      </c>
      <c r="F239" s="47" t="s">
        <v>652</v>
      </c>
      <c r="G239" s="47" t="s">
        <v>652</v>
      </c>
      <c r="H239" s="47" t="s">
        <v>652</v>
      </c>
      <c r="I239" s="47" t="s">
        <v>652</v>
      </c>
      <c r="J239" s="47" t="s">
        <v>869</v>
      </c>
      <c r="K239" s="86">
        <v>1</v>
      </c>
      <c r="L239"/>
      <c r="M239"/>
      <c r="N239"/>
      <c r="O239"/>
      <c r="P239"/>
    </row>
    <row r="240" spans="1:16" s="40" customFormat="1" ht="48.75">
      <c r="A240" s="82">
        <v>1306</v>
      </c>
      <c r="B240" s="51" t="s">
        <v>53</v>
      </c>
      <c r="C240" s="51" t="s">
        <v>201</v>
      </c>
      <c r="D240" s="51" t="s">
        <v>0</v>
      </c>
      <c r="E240" s="47" t="s">
        <v>652</v>
      </c>
      <c r="F240" s="47" t="s">
        <v>652</v>
      </c>
      <c r="G240" s="47" t="s">
        <v>652</v>
      </c>
      <c r="H240" s="47" t="s">
        <v>652</v>
      </c>
      <c r="I240" s="47" t="s">
        <v>652</v>
      </c>
      <c r="J240" s="47" t="s">
        <v>869</v>
      </c>
      <c r="K240" s="86">
        <v>1</v>
      </c>
      <c r="L240"/>
      <c r="M240"/>
      <c r="N240"/>
      <c r="O240"/>
      <c r="P240"/>
    </row>
    <row r="241" spans="1:16" s="40" customFormat="1" ht="48.75">
      <c r="A241" s="82">
        <v>1307</v>
      </c>
      <c r="B241" s="51" t="s">
        <v>54</v>
      </c>
      <c r="C241" s="51" t="s">
        <v>201</v>
      </c>
      <c r="D241" s="51" t="s">
        <v>0</v>
      </c>
      <c r="E241" s="47" t="s">
        <v>652</v>
      </c>
      <c r="F241" s="47" t="s">
        <v>652</v>
      </c>
      <c r="G241" s="47" t="s">
        <v>652</v>
      </c>
      <c r="H241" s="47" t="s">
        <v>652</v>
      </c>
      <c r="I241" s="47" t="s">
        <v>652</v>
      </c>
      <c r="J241" s="47" t="s">
        <v>869</v>
      </c>
      <c r="K241" s="86">
        <v>1</v>
      </c>
      <c r="L241"/>
      <c r="M241"/>
      <c r="N241"/>
      <c r="O241"/>
      <c r="P241"/>
    </row>
    <row r="242" spans="1:16" s="40" customFormat="1" ht="72.75">
      <c r="A242" s="82">
        <v>1308</v>
      </c>
      <c r="B242" s="51" t="s">
        <v>55</v>
      </c>
      <c r="C242" s="51" t="s">
        <v>201</v>
      </c>
      <c r="D242" s="51" t="s">
        <v>0</v>
      </c>
      <c r="E242" s="47" t="s">
        <v>652</v>
      </c>
      <c r="F242" s="47" t="s">
        <v>652</v>
      </c>
      <c r="G242" s="47" t="s">
        <v>652</v>
      </c>
      <c r="H242" s="47" t="s">
        <v>652</v>
      </c>
      <c r="I242" s="47" t="s">
        <v>652</v>
      </c>
      <c r="J242" s="47" t="s">
        <v>869</v>
      </c>
      <c r="K242" s="86">
        <v>1</v>
      </c>
      <c r="L242"/>
      <c r="M242"/>
      <c r="N242"/>
      <c r="O242"/>
      <c r="P242"/>
    </row>
    <row r="243" spans="1:16" s="40" customFormat="1" ht="48.75">
      <c r="A243" s="82">
        <v>1309</v>
      </c>
      <c r="B243" s="51" t="s">
        <v>56</v>
      </c>
      <c r="C243" s="51" t="s">
        <v>201</v>
      </c>
      <c r="D243" s="51" t="s">
        <v>0</v>
      </c>
      <c r="E243" s="47" t="s">
        <v>652</v>
      </c>
      <c r="F243" s="47" t="s">
        <v>652</v>
      </c>
      <c r="G243" s="47" t="s">
        <v>652</v>
      </c>
      <c r="H243" s="47" t="s">
        <v>652</v>
      </c>
      <c r="I243" s="47" t="s">
        <v>652</v>
      </c>
      <c r="J243" s="47" t="s">
        <v>869</v>
      </c>
      <c r="K243" s="86">
        <v>1</v>
      </c>
      <c r="L243"/>
      <c r="M243"/>
      <c r="N243"/>
      <c r="O243"/>
      <c r="P243"/>
    </row>
    <row r="244" spans="1:16" s="40" customFormat="1" ht="24.75">
      <c r="A244" s="82">
        <v>1310</v>
      </c>
      <c r="B244" s="51" t="s">
        <v>57</v>
      </c>
      <c r="C244" s="51" t="s">
        <v>201</v>
      </c>
      <c r="D244" s="51" t="s">
        <v>0</v>
      </c>
      <c r="E244" s="47" t="s">
        <v>652</v>
      </c>
      <c r="F244" s="47" t="s">
        <v>652</v>
      </c>
      <c r="G244" s="47" t="s">
        <v>652</v>
      </c>
      <c r="H244" s="47" t="s">
        <v>652</v>
      </c>
      <c r="I244" s="47" t="s">
        <v>652</v>
      </c>
      <c r="J244" s="47" t="s">
        <v>869</v>
      </c>
      <c r="K244" s="86">
        <v>1</v>
      </c>
      <c r="L244"/>
      <c r="M244"/>
      <c r="N244"/>
      <c r="O244"/>
      <c r="P244"/>
    </row>
    <row r="245" spans="1:16" s="40" customFormat="1" ht="60.75">
      <c r="A245" s="82">
        <v>1311</v>
      </c>
      <c r="B245" s="51" t="s">
        <v>58</v>
      </c>
      <c r="C245" s="51" t="s">
        <v>201</v>
      </c>
      <c r="D245" s="51" t="s">
        <v>0</v>
      </c>
      <c r="E245" s="47" t="s">
        <v>652</v>
      </c>
      <c r="F245" s="47" t="s">
        <v>652</v>
      </c>
      <c r="G245" s="47" t="s">
        <v>652</v>
      </c>
      <c r="H245" s="47" t="s">
        <v>652</v>
      </c>
      <c r="I245" s="47" t="s">
        <v>652</v>
      </c>
      <c r="J245" s="47" t="s">
        <v>869</v>
      </c>
      <c r="K245" s="86">
        <v>1</v>
      </c>
      <c r="L245"/>
      <c r="M245"/>
      <c r="N245"/>
      <c r="O245"/>
      <c r="P245"/>
    </row>
    <row r="246" spans="1:16" s="40" customFormat="1" ht="48.75">
      <c r="A246" s="82">
        <v>1312</v>
      </c>
      <c r="B246" s="51" t="s">
        <v>59</v>
      </c>
      <c r="C246" s="51" t="s">
        <v>201</v>
      </c>
      <c r="D246" s="51" t="s">
        <v>0</v>
      </c>
      <c r="E246" s="47" t="s">
        <v>652</v>
      </c>
      <c r="F246" s="47" t="s">
        <v>652</v>
      </c>
      <c r="G246" s="47" t="s">
        <v>652</v>
      </c>
      <c r="H246" s="47" t="s">
        <v>652</v>
      </c>
      <c r="I246" s="47" t="s">
        <v>652</v>
      </c>
      <c r="J246" s="47" t="s">
        <v>869</v>
      </c>
      <c r="K246" s="86">
        <v>1</v>
      </c>
      <c r="L246"/>
      <c r="M246"/>
      <c r="N246"/>
      <c r="O246"/>
      <c r="P246"/>
    </row>
    <row r="247" spans="1:16" s="40" customFormat="1" ht="60.75">
      <c r="A247" s="82">
        <v>1313</v>
      </c>
      <c r="B247" s="51" t="s">
        <v>60</v>
      </c>
      <c r="C247" s="51" t="s">
        <v>201</v>
      </c>
      <c r="D247" s="51" t="s">
        <v>0</v>
      </c>
      <c r="E247" s="47" t="s">
        <v>652</v>
      </c>
      <c r="F247" s="47" t="s">
        <v>652</v>
      </c>
      <c r="G247" s="47" t="s">
        <v>652</v>
      </c>
      <c r="H247" s="47" t="s">
        <v>652</v>
      </c>
      <c r="I247" s="47" t="s">
        <v>652</v>
      </c>
      <c r="J247" s="47" t="s">
        <v>869</v>
      </c>
      <c r="K247" s="86">
        <v>1</v>
      </c>
      <c r="L247"/>
      <c r="M247"/>
      <c r="N247"/>
      <c r="O247"/>
      <c r="P247"/>
    </row>
    <row r="248" spans="1:16" s="40" customFormat="1" ht="48.75">
      <c r="A248" s="82">
        <v>1314</v>
      </c>
      <c r="B248" s="51" t="s">
        <v>61</v>
      </c>
      <c r="C248" s="51" t="s">
        <v>201</v>
      </c>
      <c r="D248" s="51" t="s">
        <v>0</v>
      </c>
      <c r="E248" s="47" t="s">
        <v>652</v>
      </c>
      <c r="F248" s="47" t="s">
        <v>652</v>
      </c>
      <c r="G248" s="47" t="s">
        <v>652</v>
      </c>
      <c r="H248" s="47" t="s">
        <v>652</v>
      </c>
      <c r="I248" s="47" t="s">
        <v>652</v>
      </c>
      <c r="J248" s="47" t="s">
        <v>869</v>
      </c>
      <c r="K248" s="86">
        <v>1</v>
      </c>
      <c r="L248"/>
      <c r="M248"/>
      <c r="N248"/>
      <c r="O248"/>
      <c r="P248"/>
    </row>
    <row r="249" spans="1:16" s="40" customFormat="1" ht="36.75">
      <c r="A249" s="82">
        <v>1315</v>
      </c>
      <c r="B249" s="51" t="s">
        <v>62</v>
      </c>
      <c r="C249" s="51" t="s">
        <v>201</v>
      </c>
      <c r="D249" s="51" t="s">
        <v>0</v>
      </c>
      <c r="E249" s="47" t="s">
        <v>652</v>
      </c>
      <c r="F249" s="47" t="s">
        <v>652</v>
      </c>
      <c r="G249" s="47" t="s">
        <v>652</v>
      </c>
      <c r="H249" s="47" t="s">
        <v>652</v>
      </c>
      <c r="I249" s="47" t="s">
        <v>652</v>
      </c>
      <c r="J249" s="47" t="s">
        <v>869</v>
      </c>
      <c r="K249" s="86">
        <v>1</v>
      </c>
      <c r="L249"/>
      <c r="M249"/>
      <c r="N249"/>
      <c r="O249"/>
      <c r="P249"/>
    </row>
    <row r="250" spans="1:16" s="40" customFormat="1" ht="24.75">
      <c r="A250" s="82">
        <v>1316</v>
      </c>
      <c r="B250" s="51" t="s">
        <v>63</v>
      </c>
      <c r="C250" s="51" t="s">
        <v>201</v>
      </c>
      <c r="D250" s="51" t="s">
        <v>0</v>
      </c>
      <c r="E250" s="47" t="s">
        <v>652</v>
      </c>
      <c r="F250" s="47" t="s">
        <v>652</v>
      </c>
      <c r="G250" s="47" t="s">
        <v>652</v>
      </c>
      <c r="H250" s="47" t="s">
        <v>652</v>
      </c>
      <c r="I250" s="47" t="s">
        <v>652</v>
      </c>
      <c r="J250" s="47" t="s">
        <v>869</v>
      </c>
      <c r="K250" s="86">
        <v>1</v>
      </c>
      <c r="L250"/>
      <c r="M250"/>
      <c r="N250"/>
      <c r="O250"/>
      <c r="P250"/>
    </row>
    <row r="251" spans="1:16" s="40" customFormat="1" ht="36.75">
      <c r="A251" s="82">
        <v>1317</v>
      </c>
      <c r="B251" s="51" t="s">
        <v>64</v>
      </c>
      <c r="C251" s="51" t="s">
        <v>201</v>
      </c>
      <c r="D251" s="51" t="s">
        <v>0</v>
      </c>
      <c r="E251" s="47" t="s">
        <v>652</v>
      </c>
      <c r="F251" s="47" t="s">
        <v>652</v>
      </c>
      <c r="G251" s="47" t="s">
        <v>652</v>
      </c>
      <c r="H251" s="47" t="s">
        <v>652</v>
      </c>
      <c r="I251" s="47" t="s">
        <v>652</v>
      </c>
      <c r="J251" s="47" t="s">
        <v>869</v>
      </c>
      <c r="K251" s="86">
        <v>1</v>
      </c>
      <c r="L251"/>
      <c r="M251"/>
      <c r="N251"/>
      <c r="O251"/>
      <c r="P251"/>
    </row>
    <row r="252" spans="1:16" s="40" customFormat="1" ht="72.75">
      <c r="A252" s="82">
        <v>1318</v>
      </c>
      <c r="B252" s="51" t="s">
        <v>65</v>
      </c>
      <c r="C252" s="51" t="s">
        <v>201</v>
      </c>
      <c r="D252" s="51" t="s">
        <v>0</v>
      </c>
      <c r="E252" s="47" t="s">
        <v>652</v>
      </c>
      <c r="F252" s="47" t="s">
        <v>652</v>
      </c>
      <c r="G252" s="47" t="s">
        <v>652</v>
      </c>
      <c r="H252" s="47" t="s">
        <v>652</v>
      </c>
      <c r="I252" s="47" t="s">
        <v>652</v>
      </c>
      <c r="J252" s="47" t="s">
        <v>869</v>
      </c>
      <c r="K252" s="86">
        <v>1</v>
      </c>
      <c r="L252"/>
      <c r="M252"/>
      <c r="N252"/>
      <c r="O252"/>
      <c r="P252"/>
    </row>
    <row r="253" spans="1:16" s="40" customFormat="1" ht="24.75">
      <c r="A253" s="82">
        <v>1319</v>
      </c>
      <c r="B253" s="51" t="s">
        <v>66</v>
      </c>
      <c r="C253" s="51" t="s">
        <v>201</v>
      </c>
      <c r="D253" s="51" t="s">
        <v>0</v>
      </c>
      <c r="E253" s="47" t="s">
        <v>652</v>
      </c>
      <c r="F253" s="47" t="s">
        <v>652</v>
      </c>
      <c r="G253" s="47" t="s">
        <v>652</v>
      </c>
      <c r="H253" s="47" t="s">
        <v>652</v>
      </c>
      <c r="I253" s="47" t="s">
        <v>652</v>
      </c>
      <c r="J253" s="47" t="s">
        <v>869</v>
      </c>
      <c r="K253" s="86">
        <v>1</v>
      </c>
      <c r="L253"/>
      <c r="M253"/>
      <c r="N253"/>
      <c r="O253"/>
      <c r="P253"/>
    </row>
    <row r="254" spans="1:16" s="40" customFormat="1" ht="36.75">
      <c r="A254" s="82">
        <v>1320</v>
      </c>
      <c r="B254" s="51" t="s">
        <v>67</v>
      </c>
      <c r="C254" s="51" t="s">
        <v>201</v>
      </c>
      <c r="D254" s="51" t="s">
        <v>0</v>
      </c>
      <c r="E254" s="47" t="s">
        <v>652</v>
      </c>
      <c r="F254" s="47" t="s">
        <v>652</v>
      </c>
      <c r="G254" s="47" t="s">
        <v>652</v>
      </c>
      <c r="H254" s="47" t="s">
        <v>652</v>
      </c>
      <c r="I254" s="47" t="s">
        <v>652</v>
      </c>
      <c r="J254" s="47" t="s">
        <v>869</v>
      </c>
      <c r="K254" s="86">
        <v>1</v>
      </c>
      <c r="L254"/>
      <c r="M254"/>
      <c r="N254"/>
      <c r="O254"/>
      <c r="P254"/>
    </row>
    <row r="255" spans="1:16" s="40" customFormat="1" ht="96.75">
      <c r="A255" s="84">
        <v>1321</v>
      </c>
      <c r="B255" s="72" t="s">
        <v>68</v>
      </c>
      <c r="C255" s="51" t="s">
        <v>201</v>
      </c>
      <c r="D255" s="51" t="s">
        <v>0</v>
      </c>
      <c r="E255" s="50" t="s">
        <v>652</v>
      </c>
      <c r="F255" s="50" t="s">
        <v>652</v>
      </c>
      <c r="G255" s="50" t="s">
        <v>652</v>
      </c>
      <c r="H255" s="50" t="s">
        <v>652</v>
      </c>
      <c r="I255" s="50" t="s">
        <v>652</v>
      </c>
      <c r="J255" s="50" t="s">
        <v>869</v>
      </c>
      <c r="K255" s="86">
        <v>1</v>
      </c>
      <c r="L255"/>
      <c r="M255"/>
      <c r="N255"/>
      <c r="O255"/>
      <c r="P255"/>
    </row>
    <row r="256" spans="1:16" s="40" customFormat="1">
      <c r="A256"/>
      <c r="B256"/>
      <c r="C256"/>
      <c r="D256"/>
      <c r="E256"/>
      <c r="F256"/>
      <c r="G256"/>
      <c r="H256"/>
      <c r="I256"/>
      <c r="J256"/>
      <c r="K256"/>
      <c r="L256"/>
      <c r="M256"/>
      <c r="N256"/>
      <c r="O256"/>
      <c r="P256"/>
    </row>
    <row r="257" spans="1:16" s="40" customFormat="1">
      <c r="A257" s="87"/>
      <c r="B257" s="87"/>
      <c r="C257" s="88"/>
      <c r="D257" s="319"/>
      <c r="E257" s="319"/>
      <c r="F257" s="319"/>
      <c r="G257" s="319"/>
      <c r="H257" s="319"/>
    </row>
    <row r="258" spans="1:16" s="40" customFormat="1">
      <c r="A258" s="562" t="s">
        <v>566</v>
      </c>
      <c r="B258" s="562"/>
      <c r="C258" s="562"/>
      <c r="D258" s="562"/>
      <c r="E258" s="562"/>
      <c r="F258" s="562"/>
      <c r="G258" s="562"/>
      <c r="H258" s="562"/>
      <c r="I258" s="562"/>
      <c r="J258" s="562"/>
    </row>
    <row r="259" spans="1:16" s="40" customFormat="1"/>
    <row r="260" spans="1:16" s="40" customFormat="1"/>
    <row r="261" spans="1:16" s="40" customFormat="1">
      <c r="A261" s="82" t="s">
        <v>870</v>
      </c>
      <c r="B261" s="89"/>
      <c r="C261" s="89"/>
      <c r="D261" s="89"/>
      <c r="E261" s="89"/>
      <c r="F261" s="89"/>
      <c r="G261" s="89"/>
      <c r="H261" s="89"/>
      <c r="I261" s="89"/>
      <c r="J261" s="89"/>
      <c r="K261" s="330"/>
      <c r="L261"/>
      <c r="M261"/>
      <c r="N261"/>
      <c r="O261"/>
      <c r="P261"/>
    </row>
    <row r="262" spans="1:16" s="40" customFormat="1" ht="36.75">
      <c r="A262" s="82" t="s">
        <v>540</v>
      </c>
      <c r="B262" s="343" t="s">
        <v>256</v>
      </c>
      <c r="C262" s="31" t="s">
        <v>558</v>
      </c>
      <c r="D262" s="82" t="s">
        <v>159</v>
      </c>
      <c r="E262" s="82" t="s">
        <v>526</v>
      </c>
      <c r="F262" s="82" t="s">
        <v>527</v>
      </c>
      <c r="G262" s="82" t="s">
        <v>862</v>
      </c>
      <c r="H262" s="82" t="s">
        <v>867</v>
      </c>
      <c r="I262" s="82" t="s">
        <v>868</v>
      </c>
      <c r="J262" s="82" t="s">
        <v>195</v>
      </c>
      <c r="K262" s="330" t="s">
        <v>866</v>
      </c>
      <c r="L262"/>
      <c r="M262"/>
      <c r="N262"/>
      <c r="O262"/>
      <c r="P262"/>
    </row>
    <row r="263" spans="1:16" s="40" customFormat="1" ht="24.75">
      <c r="A263" s="82">
        <v>1228</v>
      </c>
      <c r="B263" s="83" t="s">
        <v>69</v>
      </c>
      <c r="C263" s="83" t="s">
        <v>201</v>
      </c>
      <c r="D263" s="83" t="s">
        <v>0</v>
      </c>
      <c r="E263" s="82" t="s">
        <v>652</v>
      </c>
      <c r="F263" s="82" t="s">
        <v>652</v>
      </c>
      <c r="G263" s="82" t="s">
        <v>652</v>
      </c>
      <c r="H263" s="82" t="s">
        <v>652</v>
      </c>
      <c r="I263" s="82" t="s">
        <v>652</v>
      </c>
      <c r="J263" s="82" t="s">
        <v>869</v>
      </c>
      <c r="K263" s="86">
        <v>1</v>
      </c>
      <c r="L263"/>
      <c r="M263"/>
      <c r="N263"/>
      <c r="O263"/>
      <c r="P263"/>
    </row>
    <row r="264" spans="1:16" s="40" customFormat="1" ht="24.75">
      <c r="A264" s="82">
        <v>1229</v>
      </c>
      <c r="B264" s="83" t="s">
        <v>70</v>
      </c>
      <c r="C264" s="83" t="s">
        <v>201</v>
      </c>
      <c r="D264" s="83" t="s">
        <v>0</v>
      </c>
      <c r="E264" s="82" t="s">
        <v>652</v>
      </c>
      <c r="F264" s="82" t="s">
        <v>652</v>
      </c>
      <c r="G264" s="82" t="s">
        <v>652</v>
      </c>
      <c r="H264" s="82" t="s">
        <v>652</v>
      </c>
      <c r="I264" s="82" t="s">
        <v>652</v>
      </c>
      <c r="J264" s="82" t="s">
        <v>869</v>
      </c>
      <c r="K264" s="86">
        <v>1</v>
      </c>
      <c r="L264"/>
      <c r="M264"/>
      <c r="N264"/>
      <c r="O264"/>
      <c r="P264"/>
    </row>
    <row r="265" spans="1:16" s="40" customFormat="1" ht="48.75">
      <c r="A265" s="82">
        <v>1718</v>
      </c>
      <c r="B265" s="83" t="s">
        <v>665</v>
      </c>
      <c r="C265" s="83" t="s">
        <v>201</v>
      </c>
      <c r="D265" s="83" t="s">
        <v>0</v>
      </c>
      <c r="E265" s="82" t="s">
        <v>652</v>
      </c>
      <c r="F265" s="82" t="s">
        <v>652</v>
      </c>
      <c r="G265" s="82" t="s">
        <v>652</v>
      </c>
      <c r="H265" s="82" t="s">
        <v>652</v>
      </c>
      <c r="I265" s="82" t="s">
        <v>652</v>
      </c>
      <c r="J265" s="82" t="s">
        <v>869</v>
      </c>
      <c r="K265" s="86">
        <v>1</v>
      </c>
      <c r="L265"/>
      <c r="M265"/>
      <c r="N265"/>
      <c r="O265"/>
      <c r="P265"/>
    </row>
    <row r="266" spans="1:16" s="40" customFormat="1" ht="24.75">
      <c r="A266" s="82">
        <v>1230</v>
      </c>
      <c r="B266" s="83" t="s">
        <v>71</v>
      </c>
      <c r="C266" s="83" t="s">
        <v>201</v>
      </c>
      <c r="D266" s="83" t="s">
        <v>0</v>
      </c>
      <c r="E266" s="82" t="s">
        <v>652</v>
      </c>
      <c r="F266" s="82" t="s">
        <v>652</v>
      </c>
      <c r="G266" s="82" t="s">
        <v>652</v>
      </c>
      <c r="H266" s="82" t="s">
        <v>652</v>
      </c>
      <c r="I266" s="82" t="s">
        <v>652</v>
      </c>
      <c r="J266" s="82" t="s">
        <v>869</v>
      </c>
      <c r="K266" s="86">
        <v>1</v>
      </c>
      <c r="L266"/>
      <c r="M266"/>
      <c r="N266"/>
      <c r="O266"/>
      <c r="P266"/>
    </row>
    <row r="267" spans="1:16" s="40" customFormat="1" ht="36.75">
      <c r="A267" s="82">
        <v>1231</v>
      </c>
      <c r="B267" s="83" t="s">
        <v>72</v>
      </c>
      <c r="C267" s="83" t="s">
        <v>201</v>
      </c>
      <c r="D267" s="83" t="s">
        <v>112</v>
      </c>
      <c r="E267" s="82" t="s">
        <v>652</v>
      </c>
      <c r="F267" s="82" t="s">
        <v>652</v>
      </c>
      <c r="G267" s="82" t="s">
        <v>652</v>
      </c>
      <c r="H267" s="82" t="s">
        <v>652</v>
      </c>
      <c r="I267" s="82" t="s">
        <v>652</v>
      </c>
      <c r="J267" s="82" t="s">
        <v>869</v>
      </c>
      <c r="K267" s="86">
        <v>0</v>
      </c>
      <c r="L267"/>
      <c r="M267"/>
      <c r="N267"/>
      <c r="O267"/>
      <c r="P267"/>
    </row>
    <row r="268" spans="1:16" s="40" customFormat="1" ht="24.75">
      <c r="A268" s="82">
        <v>1232</v>
      </c>
      <c r="B268" s="83" t="s">
        <v>73</v>
      </c>
      <c r="C268" s="83" t="s">
        <v>201</v>
      </c>
      <c r="D268" s="83" t="s">
        <v>112</v>
      </c>
      <c r="E268" s="82" t="s">
        <v>652</v>
      </c>
      <c r="F268" s="82" t="s">
        <v>652</v>
      </c>
      <c r="G268" s="82" t="s">
        <v>652</v>
      </c>
      <c r="H268" s="82" t="s">
        <v>652</v>
      </c>
      <c r="I268" s="82" t="s">
        <v>652</v>
      </c>
      <c r="J268" s="82" t="s">
        <v>869</v>
      </c>
      <c r="K268" s="86">
        <v>1</v>
      </c>
      <c r="L268"/>
      <c r="M268"/>
      <c r="N268"/>
      <c r="O268"/>
      <c r="P268"/>
    </row>
    <row r="269" spans="1:16" s="40" customFormat="1" ht="96.75">
      <c r="A269" s="95">
        <v>1232</v>
      </c>
      <c r="B269" s="329" t="s">
        <v>73</v>
      </c>
      <c r="C269" s="83" t="s">
        <v>863</v>
      </c>
      <c r="D269" s="83" t="s">
        <v>112</v>
      </c>
      <c r="E269" s="82" t="s">
        <v>652</v>
      </c>
      <c r="F269" s="82" t="s">
        <v>652</v>
      </c>
      <c r="G269" s="82" t="s">
        <v>652</v>
      </c>
      <c r="H269" s="82" t="s">
        <v>652</v>
      </c>
      <c r="I269" s="82" t="s">
        <v>652</v>
      </c>
      <c r="J269" s="82" t="s">
        <v>869</v>
      </c>
      <c r="K269" s="86">
        <v>1</v>
      </c>
      <c r="L269"/>
      <c r="M269"/>
      <c r="N269"/>
      <c r="O269"/>
      <c r="P269"/>
    </row>
    <row r="270" spans="1:16" s="40" customFormat="1" ht="48.75">
      <c r="A270" s="82">
        <v>1233</v>
      </c>
      <c r="B270" s="83" t="s">
        <v>74</v>
      </c>
      <c r="C270" s="83" t="s">
        <v>201</v>
      </c>
      <c r="D270" s="83" t="s">
        <v>112</v>
      </c>
      <c r="E270" s="82" t="s">
        <v>652</v>
      </c>
      <c r="F270" s="82" t="s">
        <v>652</v>
      </c>
      <c r="G270" s="82" t="s">
        <v>652</v>
      </c>
      <c r="H270" s="82" t="s">
        <v>652</v>
      </c>
      <c r="I270" s="82" t="s">
        <v>652</v>
      </c>
      <c r="J270" s="82" t="s">
        <v>869</v>
      </c>
      <c r="K270" s="86">
        <v>1</v>
      </c>
      <c r="L270"/>
      <c r="M270"/>
      <c r="N270"/>
      <c r="O270"/>
      <c r="P270"/>
    </row>
    <row r="271" spans="1:16" s="40" customFormat="1" ht="96.75">
      <c r="A271" s="95">
        <v>1233</v>
      </c>
      <c r="B271" s="329" t="s">
        <v>74</v>
      </c>
      <c r="C271" s="83" t="s">
        <v>863</v>
      </c>
      <c r="D271" s="83" t="s">
        <v>112</v>
      </c>
      <c r="E271" s="82" t="s">
        <v>652</v>
      </c>
      <c r="F271" s="82" t="s">
        <v>652</v>
      </c>
      <c r="G271" s="82" t="s">
        <v>652</v>
      </c>
      <c r="H271" s="82" t="s">
        <v>652</v>
      </c>
      <c r="I271" s="82" t="s">
        <v>652</v>
      </c>
      <c r="J271" s="82" t="s">
        <v>869</v>
      </c>
      <c r="K271" s="86">
        <v>1</v>
      </c>
      <c r="L271"/>
      <c r="M271"/>
      <c r="N271"/>
      <c r="O271"/>
      <c r="P271"/>
    </row>
    <row r="272" spans="1:16" s="40" customFormat="1" ht="48.75">
      <c r="A272" s="82">
        <v>1234</v>
      </c>
      <c r="B272" s="83" t="s">
        <v>75</v>
      </c>
      <c r="C272" s="83" t="s">
        <v>201</v>
      </c>
      <c r="D272" s="83" t="s">
        <v>112</v>
      </c>
      <c r="E272" s="82" t="s">
        <v>652</v>
      </c>
      <c r="F272" s="82" t="s">
        <v>652</v>
      </c>
      <c r="G272" s="82" t="s">
        <v>652</v>
      </c>
      <c r="H272" s="82" t="s">
        <v>652</v>
      </c>
      <c r="I272" s="82" t="s">
        <v>652</v>
      </c>
      <c r="J272" s="82" t="s">
        <v>869</v>
      </c>
      <c r="K272" s="86">
        <v>1</v>
      </c>
      <c r="L272"/>
      <c r="M272"/>
      <c r="N272"/>
      <c r="O272"/>
      <c r="P272"/>
    </row>
    <row r="273" spans="1:16" s="40" customFormat="1" ht="60.75">
      <c r="A273" s="82">
        <v>1235</v>
      </c>
      <c r="B273" s="83" t="s">
        <v>76</v>
      </c>
      <c r="C273" s="83" t="s">
        <v>201</v>
      </c>
      <c r="D273" s="83" t="s">
        <v>112</v>
      </c>
      <c r="E273" s="82" t="s">
        <v>652</v>
      </c>
      <c r="F273" s="82" t="s">
        <v>652</v>
      </c>
      <c r="G273" s="82" t="s">
        <v>652</v>
      </c>
      <c r="H273" s="82" t="s">
        <v>652</v>
      </c>
      <c r="I273" s="82" t="s">
        <v>652</v>
      </c>
      <c r="J273" s="82" t="s">
        <v>869</v>
      </c>
      <c r="K273" s="86">
        <v>1</v>
      </c>
      <c r="L273"/>
      <c r="M273"/>
      <c r="N273"/>
      <c r="O273"/>
      <c r="P273"/>
    </row>
    <row r="274" spans="1:16" s="40" customFormat="1" ht="24.75">
      <c r="A274" s="82">
        <v>1236</v>
      </c>
      <c r="B274" s="83" t="s">
        <v>562</v>
      </c>
      <c r="C274" s="83" t="s">
        <v>201</v>
      </c>
      <c r="D274" s="83" t="s">
        <v>0</v>
      </c>
      <c r="E274" s="82" t="s">
        <v>652</v>
      </c>
      <c r="F274" s="82" t="s">
        <v>652</v>
      </c>
      <c r="G274" s="82" t="s">
        <v>652</v>
      </c>
      <c r="H274" s="82" t="s">
        <v>652</v>
      </c>
      <c r="I274" s="82" t="s">
        <v>652</v>
      </c>
      <c r="J274" s="82" t="s">
        <v>869</v>
      </c>
      <c r="K274" s="86">
        <v>1</v>
      </c>
      <c r="L274"/>
      <c r="M274"/>
      <c r="N274"/>
      <c r="O274"/>
      <c r="P274"/>
    </row>
    <row r="275" spans="1:16" s="40" customFormat="1" ht="72.75">
      <c r="A275" s="82">
        <v>1237</v>
      </c>
      <c r="B275" s="83" t="s">
        <v>77</v>
      </c>
      <c r="C275" s="83" t="s">
        <v>201</v>
      </c>
      <c r="D275" s="83" t="s">
        <v>0</v>
      </c>
      <c r="E275" s="82" t="s">
        <v>652</v>
      </c>
      <c r="F275" s="82" t="s">
        <v>652</v>
      </c>
      <c r="G275" s="82" t="s">
        <v>652</v>
      </c>
      <c r="H275" s="82" t="s">
        <v>652</v>
      </c>
      <c r="I275" s="82" t="s">
        <v>652</v>
      </c>
      <c r="J275" s="82" t="s">
        <v>869</v>
      </c>
      <c r="K275" s="86">
        <v>1</v>
      </c>
      <c r="L275"/>
      <c r="M275"/>
      <c r="N275"/>
      <c r="O275"/>
      <c r="P275"/>
    </row>
    <row r="276" spans="1:16" s="40" customFormat="1" ht="96.75">
      <c r="A276" s="95">
        <v>1237</v>
      </c>
      <c r="B276" s="329" t="s">
        <v>77</v>
      </c>
      <c r="C276" s="83" t="s">
        <v>863</v>
      </c>
      <c r="D276" s="83" t="s">
        <v>0</v>
      </c>
      <c r="E276" s="82" t="s">
        <v>652</v>
      </c>
      <c r="F276" s="82" t="s">
        <v>652</v>
      </c>
      <c r="G276" s="82" t="s">
        <v>652</v>
      </c>
      <c r="H276" s="82" t="s">
        <v>652</v>
      </c>
      <c r="I276" s="82" t="s">
        <v>652</v>
      </c>
      <c r="J276" s="82" t="s">
        <v>869</v>
      </c>
      <c r="K276" s="86">
        <v>1</v>
      </c>
      <c r="L276"/>
      <c r="M276"/>
      <c r="N276"/>
      <c r="O276"/>
      <c r="P276"/>
    </row>
    <row r="277" spans="1:16" s="40" customFormat="1" ht="72.75">
      <c r="A277" s="82">
        <v>1238</v>
      </c>
      <c r="B277" s="83" t="s">
        <v>78</v>
      </c>
      <c r="C277" s="83" t="s">
        <v>201</v>
      </c>
      <c r="D277" s="83" t="s">
        <v>0</v>
      </c>
      <c r="E277" s="82" t="s">
        <v>652</v>
      </c>
      <c r="F277" s="82" t="s">
        <v>652</v>
      </c>
      <c r="G277" s="82" t="s">
        <v>652</v>
      </c>
      <c r="H277" s="82" t="s">
        <v>652</v>
      </c>
      <c r="I277" s="82" t="s">
        <v>652</v>
      </c>
      <c r="J277" s="82" t="s">
        <v>869</v>
      </c>
      <c r="K277" s="86">
        <v>1</v>
      </c>
      <c r="L277"/>
      <c r="M277"/>
      <c r="N277"/>
      <c r="O277"/>
      <c r="P277"/>
    </row>
    <row r="278" spans="1:16" s="40" customFormat="1" ht="96.75">
      <c r="A278" s="95">
        <v>1238</v>
      </c>
      <c r="B278" s="329" t="s">
        <v>78</v>
      </c>
      <c r="C278" s="83" t="s">
        <v>863</v>
      </c>
      <c r="D278" s="83" t="s">
        <v>0</v>
      </c>
      <c r="E278" s="82" t="s">
        <v>652</v>
      </c>
      <c r="F278" s="82" t="s">
        <v>652</v>
      </c>
      <c r="G278" s="82" t="s">
        <v>652</v>
      </c>
      <c r="H278" s="82" t="s">
        <v>652</v>
      </c>
      <c r="I278" s="82" t="s">
        <v>652</v>
      </c>
      <c r="J278" s="82" t="s">
        <v>869</v>
      </c>
      <c r="K278" s="86">
        <v>1</v>
      </c>
      <c r="L278"/>
      <c r="M278"/>
      <c r="N278"/>
      <c r="O278"/>
      <c r="P278"/>
    </row>
    <row r="279" spans="1:16" s="40" customFormat="1" ht="48.75">
      <c r="A279" s="82">
        <v>1239</v>
      </c>
      <c r="B279" s="83" t="s">
        <v>671</v>
      </c>
      <c r="C279" s="83" t="s">
        <v>201</v>
      </c>
      <c r="D279" s="83" t="s">
        <v>112</v>
      </c>
      <c r="E279" s="82" t="s">
        <v>652</v>
      </c>
      <c r="F279" s="82" t="s">
        <v>652</v>
      </c>
      <c r="G279" s="82" t="s">
        <v>652</v>
      </c>
      <c r="H279" s="82" t="s">
        <v>652</v>
      </c>
      <c r="I279" s="82" t="s">
        <v>652</v>
      </c>
      <c r="J279" s="82" t="s">
        <v>869</v>
      </c>
      <c r="K279" s="86">
        <v>1</v>
      </c>
      <c r="L279"/>
      <c r="M279"/>
      <c r="N279"/>
      <c r="O279"/>
      <c r="P279"/>
    </row>
    <row r="280" spans="1:16" s="40" customFormat="1" ht="24.75">
      <c r="A280" s="82">
        <v>1713</v>
      </c>
      <c r="B280" s="83" t="s">
        <v>667</v>
      </c>
      <c r="C280" s="83" t="s">
        <v>201</v>
      </c>
      <c r="D280" s="83" t="s">
        <v>112</v>
      </c>
      <c r="E280" s="82" t="s">
        <v>652</v>
      </c>
      <c r="F280" s="82" t="s">
        <v>652</v>
      </c>
      <c r="G280" s="82" t="s">
        <v>652</v>
      </c>
      <c r="H280" s="82" t="s">
        <v>652</v>
      </c>
      <c r="I280" s="82" t="s">
        <v>652</v>
      </c>
      <c r="J280" s="82" t="s">
        <v>869</v>
      </c>
      <c r="K280" s="86">
        <v>1</v>
      </c>
      <c r="L280"/>
      <c r="M280"/>
      <c r="N280"/>
      <c r="O280"/>
      <c r="P280"/>
    </row>
    <row r="281" spans="1:16" s="40" customFormat="1" ht="24.75">
      <c r="A281" s="82">
        <v>1240</v>
      </c>
      <c r="B281" s="83" t="s">
        <v>561</v>
      </c>
      <c r="C281" s="83" t="s">
        <v>201</v>
      </c>
      <c r="D281" s="83" t="s">
        <v>0</v>
      </c>
      <c r="E281" s="82" t="s">
        <v>652</v>
      </c>
      <c r="F281" s="82" t="s">
        <v>652</v>
      </c>
      <c r="G281" s="82" t="s">
        <v>652</v>
      </c>
      <c r="H281" s="82" t="s">
        <v>652</v>
      </c>
      <c r="I281" s="82" t="s">
        <v>652</v>
      </c>
      <c r="J281" s="82" t="s">
        <v>869</v>
      </c>
      <c r="K281" s="86">
        <v>1</v>
      </c>
      <c r="L281"/>
      <c r="M281"/>
      <c r="N281"/>
      <c r="O281"/>
      <c r="P281"/>
    </row>
    <row r="282" spans="1:16" s="40" customFormat="1" ht="36.75">
      <c r="A282" s="82">
        <v>1241</v>
      </c>
      <c r="B282" s="83" t="s">
        <v>673</v>
      </c>
      <c r="C282" s="83" t="s">
        <v>201</v>
      </c>
      <c r="D282" s="83" t="s">
        <v>112</v>
      </c>
      <c r="E282" s="82" t="s">
        <v>652</v>
      </c>
      <c r="F282" s="82" t="s">
        <v>652</v>
      </c>
      <c r="G282" s="82" t="s">
        <v>652</v>
      </c>
      <c r="H282" s="82" t="s">
        <v>652</v>
      </c>
      <c r="I282" s="82" t="s">
        <v>652</v>
      </c>
      <c r="J282" s="82" t="s">
        <v>869</v>
      </c>
      <c r="K282" s="86">
        <v>1</v>
      </c>
      <c r="L282"/>
      <c r="M282"/>
      <c r="N282"/>
      <c r="O282"/>
      <c r="P282"/>
    </row>
    <row r="283" spans="1:16" s="40" customFormat="1" ht="24.75">
      <c r="A283" s="82">
        <v>1242</v>
      </c>
      <c r="B283" s="83" t="s">
        <v>211</v>
      </c>
      <c r="C283" s="83" t="s">
        <v>201</v>
      </c>
      <c r="D283" s="83" t="s">
        <v>112</v>
      </c>
      <c r="E283" s="82" t="s">
        <v>652</v>
      </c>
      <c r="F283" s="82" t="s">
        <v>652</v>
      </c>
      <c r="G283" s="82" t="s">
        <v>652</v>
      </c>
      <c r="H283" s="82" t="s">
        <v>652</v>
      </c>
      <c r="I283" s="82" t="s">
        <v>652</v>
      </c>
      <c r="J283" s="82" t="s">
        <v>869</v>
      </c>
      <c r="K283" s="86">
        <v>1</v>
      </c>
      <c r="L283"/>
      <c r="M283"/>
      <c r="N283"/>
      <c r="O283"/>
      <c r="P283"/>
    </row>
    <row r="284" spans="1:16" s="40" customFormat="1" ht="24.75">
      <c r="A284" s="84">
        <v>1243</v>
      </c>
      <c r="B284" s="85" t="s">
        <v>79</v>
      </c>
      <c r="C284" s="83" t="s">
        <v>201</v>
      </c>
      <c r="D284" s="83" t="s">
        <v>112</v>
      </c>
      <c r="E284" s="84" t="s">
        <v>652</v>
      </c>
      <c r="F284" s="84" t="s">
        <v>652</v>
      </c>
      <c r="G284" s="84" t="s">
        <v>652</v>
      </c>
      <c r="H284" s="84" t="s">
        <v>652</v>
      </c>
      <c r="I284" s="84" t="s">
        <v>652</v>
      </c>
      <c r="J284" s="84" t="s">
        <v>869</v>
      </c>
      <c r="K284" s="86">
        <v>1</v>
      </c>
      <c r="L284"/>
      <c r="M284"/>
      <c r="N284"/>
      <c r="O284"/>
      <c r="P284"/>
    </row>
    <row r="285" spans="1:16" s="40" customFormat="1">
      <c r="A285" s="87"/>
      <c r="B285" s="88"/>
      <c r="C285" s="87"/>
      <c r="D285" s="87"/>
      <c r="E285" s="87"/>
      <c r="F285" s="87"/>
      <c r="G285" s="87"/>
      <c r="H285" s="87"/>
      <c r="I285" s="87"/>
      <c r="J285" s="87"/>
      <c r="K285" s="319"/>
      <c r="L285"/>
      <c r="M285"/>
      <c r="N285"/>
      <c r="O285"/>
      <c r="P285"/>
    </row>
    <row r="286" spans="1:16" s="40" customFormat="1">
      <c r="A286"/>
      <c r="B286"/>
      <c r="C286"/>
      <c r="D286"/>
      <c r="E286"/>
      <c r="F286"/>
      <c r="G286"/>
      <c r="H286"/>
      <c r="I286"/>
      <c r="J286"/>
      <c r="K286"/>
      <c r="L286"/>
      <c r="M286"/>
      <c r="N286"/>
      <c r="O286"/>
      <c r="P286"/>
    </row>
    <row r="287" spans="1:16" s="40" customFormat="1">
      <c r="A287" s="562" t="s">
        <v>879</v>
      </c>
      <c r="B287" s="562"/>
      <c r="C287" s="562"/>
      <c r="D287" s="562"/>
      <c r="E287" s="562"/>
      <c r="F287" s="562"/>
      <c r="G287" s="562"/>
      <c r="H287" s="562"/>
      <c r="I287" s="562"/>
      <c r="J287" s="562"/>
    </row>
    <row r="288" spans="1:16" s="40" customFormat="1"/>
    <row r="289" spans="1:11" s="40" customFormat="1"/>
    <row r="290" spans="1:11" s="40" customFormat="1">
      <c r="A290" s="82" t="s">
        <v>870</v>
      </c>
      <c r="B290" s="89"/>
      <c r="C290" s="89"/>
      <c r="D290" s="89"/>
      <c r="E290" s="89"/>
      <c r="F290" s="89"/>
      <c r="G290" s="89"/>
      <c r="H290" s="89"/>
      <c r="I290" s="89"/>
      <c r="J290" s="89"/>
      <c r="K290" s="330"/>
    </row>
    <row r="291" spans="1:11" s="40" customFormat="1" ht="36.75">
      <c r="A291" s="82" t="s">
        <v>540</v>
      </c>
      <c r="B291" s="331" t="s">
        <v>256</v>
      </c>
      <c r="C291" s="335" t="s">
        <v>558</v>
      </c>
      <c r="D291" s="331" t="s">
        <v>159</v>
      </c>
      <c r="E291" s="331" t="s">
        <v>526</v>
      </c>
      <c r="F291" s="331" t="s">
        <v>527</v>
      </c>
      <c r="G291" s="331" t="s">
        <v>862</v>
      </c>
      <c r="H291" s="331" t="s">
        <v>867</v>
      </c>
      <c r="I291" s="331" t="s">
        <v>868</v>
      </c>
      <c r="J291" s="331" t="s">
        <v>195</v>
      </c>
      <c r="K291" s="330" t="s">
        <v>866</v>
      </c>
    </row>
    <row r="292" spans="1:11" s="40" customFormat="1" ht="60.75">
      <c r="A292" s="82">
        <v>1244</v>
      </c>
      <c r="B292" s="83" t="s">
        <v>80</v>
      </c>
      <c r="C292" s="83" t="s">
        <v>201</v>
      </c>
      <c r="D292" s="83" t="s">
        <v>192</v>
      </c>
      <c r="E292" s="82" t="s">
        <v>652</v>
      </c>
      <c r="F292" s="82" t="s">
        <v>652</v>
      </c>
      <c r="G292" s="82" t="s">
        <v>652</v>
      </c>
      <c r="H292" s="82" t="s">
        <v>652</v>
      </c>
      <c r="I292" s="82" t="s">
        <v>652</v>
      </c>
      <c r="J292" s="82" t="s">
        <v>869</v>
      </c>
      <c r="K292" s="86">
        <v>1</v>
      </c>
    </row>
    <row r="293" spans="1:11" s="40" customFormat="1" ht="60.75">
      <c r="A293" s="82">
        <v>1245</v>
      </c>
      <c r="B293" s="83" t="s">
        <v>81</v>
      </c>
      <c r="C293" s="83" t="s">
        <v>201</v>
      </c>
      <c r="D293" s="83" t="s">
        <v>192</v>
      </c>
      <c r="E293" s="82" t="s">
        <v>652</v>
      </c>
      <c r="F293" s="82" t="s">
        <v>652</v>
      </c>
      <c r="G293" s="82" t="s">
        <v>652</v>
      </c>
      <c r="H293" s="82" t="s">
        <v>652</v>
      </c>
      <c r="I293" s="82" t="s">
        <v>652</v>
      </c>
      <c r="J293" s="82" t="s">
        <v>869</v>
      </c>
      <c r="K293" s="86">
        <v>1</v>
      </c>
    </row>
    <row r="294" spans="1:11" s="40" customFormat="1" ht="60.75">
      <c r="A294" s="82">
        <v>1246</v>
      </c>
      <c r="B294" s="83" t="s">
        <v>82</v>
      </c>
      <c r="C294" s="83" t="s">
        <v>201</v>
      </c>
      <c r="D294" s="83" t="s">
        <v>192</v>
      </c>
      <c r="E294" s="82" t="s">
        <v>652</v>
      </c>
      <c r="F294" s="82" t="s">
        <v>652</v>
      </c>
      <c r="G294" s="82" t="s">
        <v>652</v>
      </c>
      <c r="H294" s="82" t="s">
        <v>652</v>
      </c>
      <c r="I294" s="82" t="s">
        <v>652</v>
      </c>
      <c r="J294" s="82" t="s">
        <v>869</v>
      </c>
      <c r="K294" s="86">
        <v>1</v>
      </c>
    </row>
    <row r="295" spans="1:11" s="40" customFormat="1" ht="60.75">
      <c r="A295" s="82">
        <v>1247</v>
      </c>
      <c r="B295" s="83" t="s">
        <v>83</v>
      </c>
      <c r="C295" s="83" t="s">
        <v>201</v>
      </c>
      <c r="D295" s="83" t="s">
        <v>192</v>
      </c>
      <c r="E295" s="82" t="s">
        <v>652</v>
      </c>
      <c r="F295" s="82" t="s">
        <v>652</v>
      </c>
      <c r="G295" s="82" t="s">
        <v>652</v>
      </c>
      <c r="H295" s="82" t="s">
        <v>652</v>
      </c>
      <c r="I295" s="82" t="s">
        <v>652</v>
      </c>
      <c r="J295" s="82" t="s">
        <v>869</v>
      </c>
      <c r="K295" s="86">
        <v>1</v>
      </c>
    </row>
    <row r="296" spans="1:11" s="40" customFormat="1" ht="60.75">
      <c r="A296" s="82">
        <v>1248</v>
      </c>
      <c r="B296" s="83" t="s">
        <v>438</v>
      </c>
      <c r="C296" s="83" t="s">
        <v>201</v>
      </c>
      <c r="D296" s="83" t="s">
        <v>192</v>
      </c>
      <c r="E296" s="82" t="s">
        <v>652</v>
      </c>
      <c r="F296" s="82" t="s">
        <v>652</v>
      </c>
      <c r="G296" s="82" t="s">
        <v>652</v>
      </c>
      <c r="H296" s="82" t="s">
        <v>652</v>
      </c>
      <c r="I296" s="82" t="s">
        <v>652</v>
      </c>
      <c r="J296" s="82" t="s">
        <v>869</v>
      </c>
      <c r="K296" s="86">
        <v>1</v>
      </c>
    </row>
    <row r="297" spans="1:11" s="40" customFormat="1" ht="24.75">
      <c r="A297" s="82">
        <v>1249</v>
      </c>
      <c r="B297" s="329" t="s">
        <v>84</v>
      </c>
      <c r="C297" s="329" t="s">
        <v>201</v>
      </c>
      <c r="D297" s="329" t="s">
        <v>0</v>
      </c>
      <c r="E297" s="82" t="s">
        <v>652</v>
      </c>
      <c r="F297" s="82" t="s">
        <v>652</v>
      </c>
      <c r="G297" s="82" t="s">
        <v>652</v>
      </c>
      <c r="H297" s="82" t="s">
        <v>652</v>
      </c>
      <c r="I297" s="82" t="s">
        <v>652</v>
      </c>
      <c r="J297" s="82" t="s">
        <v>869</v>
      </c>
      <c r="K297" s="86">
        <v>1</v>
      </c>
    </row>
    <row r="298" spans="1:11" s="40" customFormat="1" ht="24.75">
      <c r="A298" s="82">
        <v>1250</v>
      </c>
      <c r="B298" s="83" t="s">
        <v>85</v>
      </c>
      <c r="C298" s="83" t="s">
        <v>201</v>
      </c>
      <c r="D298" s="83" t="s">
        <v>0</v>
      </c>
      <c r="E298" s="82" t="s">
        <v>652</v>
      </c>
      <c r="F298" s="82" t="s">
        <v>652</v>
      </c>
      <c r="G298" s="82" t="s">
        <v>652</v>
      </c>
      <c r="H298" s="82" t="s">
        <v>652</v>
      </c>
      <c r="I298" s="82" t="s">
        <v>652</v>
      </c>
      <c r="J298" s="82" t="s">
        <v>869</v>
      </c>
      <c r="K298" s="86">
        <v>1</v>
      </c>
    </row>
    <row r="299" spans="1:11" s="40" customFormat="1" ht="24.75">
      <c r="A299" s="82">
        <v>1251</v>
      </c>
      <c r="B299" s="329" t="s">
        <v>86</v>
      </c>
      <c r="C299" s="329" t="s">
        <v>201</v>
      </c>
      <c r="D299" s="329" t="s">
        <v>0</v>
      </c>
      <c r="E299" s="82" t="s">
        <v>652</v>
      </c>
      <c r="F299" s="82" t="s">
        <v>652</v>
      </c>
      <c r="G299" s="82" t="s">
        <v>652</v>
      </c>
      <c r="H299" s="82" t="s">
        <v>652</v>
      </c>
      <c r="I299" s="82" t="s">
        <v>652</v>
      </c>
      <c r="J299" s="82" t="s">
        <v>869</v>
      </c>
      <c r="K299" s="86">
        <v>1</v>
      </c>
    </row>
    <row r="300" spans="1:11" s="40" customFormat="1" ht="24.75">
      <c r="A300" s="82">
        <v>1252</v>
      </c>
      <c r="B300" s="83" t="s">
        <v>440</v>
      </c>
      <c r="C300" s="83" t="s">
        <v>201</v>
      </c>
      <c r="D300" s="83" t="s">
        <v>112</v>
      </c>
      <c r="E300" s="82" t="s">
        <v>652</v>
      </c>
      <c r="F300" s="82" t="s">
        <v>652</v>
      </c>
      <c r="G300" s="82" t="s">
        <v>652</v>
      </c>
      <c r="H300" s="82" t="s">
        <v>652</v>
      </c>
      <c r="I300" s="82" t="s">
        <v>652</v>
      </c>
      <c r="J300" s="82" t="s">
        <v>869</v>
      </c>
      <c r="K300" s="86">
        <v>1</v>
      </c>
    </row>
    <row r="301" spans="1:11" s="40" customFormat="1" ht="60.75">
      <c r="A301" s="82">
        <v>1253</v>
      </c>
      <c r="B301" s="83" t="s">
        <v>87</v>
      </c>
      <c r="C301" s="83" t="s">
        <v>201</v>
      </c>
      <c r="D301" s="83" t="s">
        <v>192</v>
      </c>
      <c r="E301" s="82" t="s">
        <v>652</v>
      </c>
      <c r="F301" s="82" t="s">
        <v>652</v>
      </c>
      <c r="G301" s="82" t="s">
        <v>652</v>
      </c>
      <c r="H301" s="82" t="s">
        <v>652</v>
      </c>
      <c r="I301" s="82" t="s">
        <v>652</v>
      </c>
      <c r="J301" s="82" t="s">
        <v>869</v>
      </c>
      <c r="K301" s="86">
        <v>1</v>
      </c>
    </row>
    <row r="302" spans="1:11" s="40" customFormat="1" ht="60.75">
      <c r="A302" s="82">
        <v>1254</v>
      </c>
      <c r="B302" s="83" t="s">
        <v>88</v>
      </c>
      <c r="C302" s="83" t="s">
        <v>201</v>
      </c>
      <c r="D302" s="83" t="s">
        <v>192</v>
      </c>
      <c r="E302" s="82" t="s">
        <v>652</v>
      </c>
      <c r="F302" s="82" t="s">
        <v>652</v>
      </c>
      <c r="G302" s="82" t="s">
        <v>652</v>
      </c>
      <c r="H302" s="82" t="s">
        <v>652</v>
      </c>
      <c r="I302" s="82" t="s">
        <v>652</v>
      </c>
      <c r="J302" s="82" t="s">
        <v>869</v>
      </c>
      <c r="K302" s="86">
        <v>1</v>
      </c>
    </row>
    <row r="303" spans="1:11" s="40" customFormat="1" ht="60.75">
      <c r="A303" s="82">
        <v>1255</v>
      </c>
      <c r="B303" s="83" t="s">
        <v>89</v>
      </c>
      <c r="C303" s="83" t="s">
        <v>201</v>
      </c>
      <c r="D303" s="83" t="s">
        <v>192</v>
      </c>
      <c r="E303" s="82" t="s">
        <v>652</v>
      </c>
      <c r="F303" s="82" t="s">
        <v>652</v>
      </c>
      <c r="G303" s="82" t="s">
        <v>652</v>
      </c>
      <c r="H303" s="82" t="s">
        <v>652</v>
      </c>
      <c r="I303" s="82" t="s">
        <v>652</v>
      </c>
      <c r="J303" s="82" t="s">
        <v>869</v>
      </c>
      <c r="K303" s="86">
        <v>1</v>
      </c>
    </row>
    <row r="304" spans="1:11" s="40" customFormat="1" ht="60.75">
      <c r="A304" s="82" t="s">
        <v>483</v>
      </c>
      <c r="B304" s="329" t="s">
        <v>90</v>
      </c>
      <c r="C304" s="329" t="s">
        <v>201</v>
      </c>
      <c r="D304" s="329" t="s">
        <v>192</v>
      </c>
      <c r="E304" s="82" t="s">
        <v>652</v>
      </c>
      <c r="F304" s="82" t="s">
        <v>652</v>
      </c>
      <c r="G304" s="82" t="s">
        <v>652</v>
      </c>
      <c r="H304" s="82" t="s">
        <v>652</v>
      </c>
      <c r="I304" s="82" t="s">
        <v>652</v>
      </c>
      <c r="J304" s="82" t="s">
        <v>869</v>
      </c>
      <c r="K304" s="86">
        <v>1</v>
      </c>
    </row>
    <row r="305" spans="1:11" s="40" customFormat="1" ht="60.75">
      <c r="A305" s="82" t="s">
        <v>484</v>
      </c>
      <c r="B305" s="83" t="s">
        <v>91</v>
      </c>
      <c r="C305" s="83" t="s">
        <v>201</v>
      </c>
      <c r="D305" s="83" t="s">
        <v>192</v>
      </c>
      <c r="E305" s="82" t="s">
        <v>652</v>
      </c>
      <c r="F305" s="82" t="s">
        <v>652</v>
      </c>
      <c r="G305" s="82" t="s">
        <v>652</v>
      </c>
      <c r="H305" s="82" t="s">
        <v>652</v>
      </c>
      <c r="I305" s="82" t="s">
        <v>652</v>
      </c>
      <c r="J305" s="82" t="s">
        <v>869</v>
      </c>
      <c r="K305" s="86">
        <v>1</v>
      </c>
    </row>
    <row r="306" spans="1:11" s="40" customFormat="1" ht="60.75">
      <c r="A306" s="82" t="s">
        <v>485</v>
      </c>
      <c r="B306" s="329" t="s">
        <v>92</v>
      </c>
      <c r="C306" s="329" t="s">
        <v>201</v>
      </c>
      <c r="D306" s="329" t="s">
        <v>192</v>
      </c>
      <c r="E306" s="82" t="s">
        <v>652</v>
      </c>
      <c r="F306" s="82" t="s">
        <v>652</v>
      </c>
      <c r="G306" s="82" t="s">
        <v>652</v>
      </c>
      <c r="H306" s="82" t="s">
        <v>652</v>
      </c>
      <c r="I306" s="82" t="s">
        <v>652</v>
      </c>
      <c r="J306" s="82" t="s">
        <v>869</v>
      </c>
      <c r="K306" s="86">
        <v>1</v>
      </c>
    </row>
    <row r="307" spans="1:11" s="40" customFormat="1" ht="60.75">
      <c r="A307" s="82" t="s">
        <v>486</v>
      </c>
      <c r="B307" s="83" t="s">
        <v>93</v>
      </c>
      <c r="C307" s="83" t="s">
        <v>201</v>
      </c>
      <c r="D307" s="83" t="s">
        <v>192</v>
      </c>
      <c r="E307" s="82" t="s">
        <v>652</v>
      </c>
      <c r="F307" s="82" t="s">
        <v>652</v>
      </c>
      <c r="G307" s="82" t="s">
        <v>652</v>
      </c>
      <c r="H307" s="82" t="s">
        <v>652</v>
      </c>
      <c r="I307" s="82" t="s">
        <v>652</v>
      </c>
      <c r="J307" s="82" t="s">
        <v>869</v>
      </c>
      <c r="K307" s="86">
        <v>1</v>
      </c>
    </row>
    <row r="308" spans="1:11" s="40" customFormat="1" ht="60.75">
      <c r="A308" s="82" t="s">
        <v>487</v>
      </c>
      <c r="B308" s="83" t="s">
        <v>94</v>
      </c>
      <c r="C308" s="83" t="s">
        <v>201</v>
      </c>
      <c r="D308" s="83" t="s">
        <v>192</v>
      </c>
      <c r="E308" s="82" t="s">
        <v>652</v>
      </c>
      <c r="F308" s="82" t="s">
        <v>652</v>
      </c>
      <c r="G308" s="82" t="s">
        <v>652</v>
      </c>
      <c r="H308" s="82" t="s">
        <v>652</v>
      </c>
      <c r="I308" s="82" t="s">
        <v>652</v>
      </c>
      <c r="J308" s="82" t="s">
        <v>869</v>
      </c>
      <c r="K308" s="86">
        <v>1</v>
      </c>
    </row>
    <row r="309" spans="1:11" s="40" customFormat="1" ht="60.75">
      <c r="A309" s="82">
        <v>1256</v>
      </c>
      <c r="B309" s="83" t="s">
        <v>95</v>
      </c>
      <c r="C309" s="83" t="s">
        <v>201</v>
      </c>
      <c r="D309" s="83" t="s">
        <v>192</v>
      </c>
      <c r="E309" s="82" t="s">
        <v>652</v>
      </c>
      <c r="F309" s="82" t="s">
        <v>652</v>
      </c>
      <c r="G309" s="82" t="s">
        <v>652</v>
      </c>
      <c r="H309" s="82" t="s">
        <v>652</v>
      </c>
      <c r="I309" s="82" t="s">
        <v>652</v>
      </c>
      <c r="J309" s="82" t="s">
        <v>869</v>
      </c>
      <c r="K309" s="86">
        <v>1</v>
      </c>
    </row>
    <row r="310" spans="1:11" s="40" customFormat="1" ht="24.75">
      <c r="A310" s="82">
        <v>1257</v>
      </c>
      <c r="B310" s="83" t="s">
        <v>96</v>
      </c>
      <c r="C310" s="83" t="s">
        <v>201</v>
      </c>
      <c r="D310" s="83" t="s">
        <v>158</v>
      </c>
      <c r="E310" s="82" t="s">
        <v>652</v>
      </c>
      <c r="F310" s="82" t="s">
        <v>652</v>
      </c>
      <c r="G310" s="82" t="s">
        <v>652</v>
      </c>
      <c r="H310" s="82" t="s">
        <v>652</v>
      </c>
      <c r="I310" s="82" t="s">
        <v>652</v>
      </c>
      <c r="J310" s="82" t="s">
        <v>869</v>
      </c>
      <c r="K310" s="86">
        <v>1</v>
      </c>
    </row>
    <row r="311" spans="1:11" s="40" customFormat="1" ht="24.75">
      <c r="A311" s="82">
        <v>1258</v>
      </c>
      <c r="B311" s="85" t="s">
        <v>97</v>
      </c>
      <c r="C311" s="85" t="s">
        <v>201</v>
      </c>
      <c r="D311" s="85" t="s">
        <v>0</v>
      </c>
      <c r="E311" s="82" t="s">
        <v>652</v>
      </c>
      <c r="F311" s="82" t="s">
        <v>652</v>
      </c>
      <c r="G311" s="82" t="s">
        <v>652</v>
      </c>
      <c r="H311" s="82" t="s">
        <v>652</v>
      </c>
      <c r="I311" s="82" t="s">
        <v>652</v>
      </c>
      <c r="J311" s="82" t="s">
        <v>869</v>
      </c>
      <c r="K311" s="86">
        <v>1</v>
      </c>
    </row>
    <row r="312" spans="1:11" s="40" customFormat="1" ht="60.75">
      <c r="A312" s="82">
        <v>1259</v>
      </c>
      <c r="B312" s="83" t="s">
        <v>98</v>
      </c>
      <c r="C312" s="83" t="s">
        <v>201</v>
      </c>
      <c r="D312" s="83" t="s">
        <v>192</v>
      </c>
      <c r="E312" s="82" t="s">
        <v>652</v>
      </c>
      <c r="F312" s="82" t="s">
        <v>652</v>
      </c>
      <c r="G312" s="82" t="s">
        <v>652</v>
      </c>
      <c r="H312" s="82" t="s">
        <v>652</v>
      </c>
      <c r="I312" s="82" t="s">
        <v>652</v>
      </c>
      <c r="J312" s="82" t="s">
        <v>869</v>
      </c>
      <c r="K312" s="86">
        <v>1</v>
      </c>
    </row>
    <row r="313" spans="1:11" s="40" customFormat="1" ht="48.75">
      <c r="A313" s="82">
        <v>1260</v>
      </c>
      <c r="B313" s="83" t="s">
        <v>458</v>
      </c>
      <c r="C313" s="83" t="s">
        <v>201</v>
      </c>
      <c r="D313" s="83" t="s">
        <v>112</v>
      </c>
      <c r="E313" s="82" t="s">
        <v>652</v>
      </c>
      <c r="F313" s="82" t="s">
        <v>652</v>
      </c>
      <c r="G313" s="82" t="s">
        <v>652</v>
      </c>
      <c r="H313" s="82" t="s">
        <v>652</v>
      </c>
      <c r="I313" s="82" t="s">
        <v>652</v>
      </c>
      <c r="J313" s="82" t="s">
        <v>869</v>
      </c>
      <c r="K313" s="86">
        <v>1</v>
      </c>
    </row>
    <row r="314" spans="1:11" s="40" customFormat="1" ht="48.75">
      <c r="A314" s="82">
        <v>1261</v>
      </c>
      <c r="B314" s="83" t="s">
        <v>461</v>
      </c>
      <c r="C314" s="83" t="s">
        <v>201</v>
      </c>
      <c r="D314" s="83" t="s">
        <v>112</v>
      </c>
      <c r="E314" s="82" t="s">
        <v>652</v>
      </c>
      <c r="F314" s="82" t="s">
        <v>652</v>
      </c>
      <c r="G314" s="82" t="s">
        <v>652</v>
      </c>
      <c r="H314" s="82" t="s">
        <v>652</v>
      </c>
      <c r="I314" s="82" t="s">
        <v>652</v>
      </c>
      <c r="J314" s="82" t="s">
        <v>869</v>
      </c>
      <c r="K314" s="86">
        <v>1</v>
      </c>
    </row>
    <row r="315" spans="1:11" s="40" customFormat="1" ht="60.75">
      <c r="A315" s="82">
        <v>1262</v>
      </c>
      <c r="B315" s="83" t="s">
        <v>99</v>
      </c>
      <c r="C315" s="83" t="s">
        <v>201</v>
      </c>
      <c r="D315" s="83" t="s">
        <v>192</v>
      </c>
      <c r="E315" s="82" t="s">
        <v>652</v>
      </c>
      <c r="F315" s="82" t="s">
        <v>652</v>
      </c>
      <c r="G315" s="82" t="s">
        <v>652</v>
      </c>
      <c r="H315" s="82" t="s">
        <v>652</v>
      </c>
      <c r="I315" s="82" t="s">
        <v>652</v>
      </c>
      <c r="J315" s="82" t="s">
        <v>869</v>
      </c>
      <c r="K315" s="86">
        <v>1</v>
      </c>
    </row>
    <row r="316" spans="1:11" s="40" customFormat="1" ht="60.75">
      <c r="A316" s="82">
        <v>1263</v>
      </c>
      <c r="B316" s="83" t="s">
        <v>100</v>
      </c>
      <c r="C316" s="83" t="s">
        <v>201</v>
      </c>
      <c r="D316" s="83" t="s">
        <v>192</v>
      </c>
      <c r="E316" s="82" t="s">
        <v>652</v>
      </c>
      <c r="F316" s="82" t="s">
        <v>652</v>
      </c>
      <c r="G316" s="82" t="s">
        <v>652</v>
      </c>
      <c r="H316" s="82" t="s">
        <v>652</v>
      </c>
      <c r="I316" s="82" t="s">
        <v>652</v>
      </c>
      <c r="J316" s="82" t="s">
        <v>869</v>
      </c>
      <c r="K316" s="86">
        <v>1</v>
      </c>
    </row>
    <row r="317" spans="1:11" s="40" customFormat="1" ht="60.75">
      <c r="A317" s="84">
        <v>1264</v>
      </c>
      <c r="B317" s="329" t="s">
        <v>101</v>
      </c>
      <c r="C317" s="329" t="s">
        <v>201</v>
      </c>
      <c r="D317" s="329" t="s">
        <v>192</v>
      </c>
      <c r="E317" s="84" t="s">
        <v>652</v>
      </c>
      <c r="F317" s="84" t="s">
        <v>652</v>
      </c>
      <c r="G317" s="84" t="s">
        <v>652</v>
      </c>
      <c r="H317" s="84" t="s">
        <v>652</v>
      </c>
      <c r="I317" s="84" t="s">
        <v>652</v>
      </c>
      <c r="J317" s="84" t="s">
        <v>869</v>
      </c>
      <c r="K317" s="86">
        <v>1</v>
      </c>
    </row>
    <row r="320" spans="1:11">
      <c r="B320" s="81" t="s">
        <v>546</v>
      </c>
    </row>
  </sheetData>
  <sheetProtection algorithmName="SHA-512" hashValue="i7cAh5judk1WL1Vi/h7iWzsihoeZCbJXLK3w6VB4HbugozyiViaJiR53Y5XLTrwX+GwTvo8aIMgegGCXdyFifg==" saltValue="l535oekYUxgeGojlWPXpPA==" spinCount="100000" sheet="1" objects="1" scenarios="1"/>
  <mergeCells count="12">
    <mergeCell ref="A166:J166"/>
    <mergeCell ref="A176:J176"/>
    <mergeCell ref="A196:J196"/>
    <mergeCell ref="A258:J258"/>
    <mergeCell ref="A287:J287"/>
    <mergeCell ref="A215:J215"/>
    <mergeCell ref="A84:J84"/>
    <mergeCell ref="A110:J110"/>
    <mergeCell ref="A131:J131"/>
    <mergeCell ref="A148:J148"/>
    <mergeCell ref="A1:J1"/>
    <mergeCell ref="A15:J15"/>
  </mergeCells>
  <hyperlinks>
    <hyperlink ref="B320" location="INICIO!A1" display="INICIO" xr:uid="{00000000-0004-0000-2100-000000000000}"/>
  </hyperlinks>
  <pageMargins left="0.55118110236220474" right="0.15748031496062992" top="0.71" bottom="0.3" header="0.31496062992125984" footer="0.23622047244094491"/>
  <pageSetup paperSize="9" scale="85" orientation="portrait" r:id="rId1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8E13C72E8C28949931997C063011D5D" ma:contentTypeVersion="1" ma:contentTypeDescription="Crear nuevo documento." ma:contentTypeScope="" ma:versionID="0efc83efc52c616a20b65ba5eb3f25c5">
  <xsd:schema xmlns:xsd="http://www.w3.org/2001/XMLSchema" xmlns:xs="http://www.w3.org/2001/XMLSchema" xmlns:p="http://schemas.microsoft.com/office/2006/metadata/properties" xmlns:ns1="http://schemas.microsoft.com/sharepoint/v3" targetNamespace="http://schemas.microsoft.com/office/2006/metadata/properties" ma:root="true" ma:fieldsID="0fa58ab6bdef439119b64b6b50b7cac5"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Fecha de inicio programada" ma:description="Fecha de inicio programada es una columna del sitio que crea la característica Publicación. Se usa para especificar la fecha y la hora a la que esta página se presentará por primera vez a los visitantes del sitio." ma:hidden="true" ma:internalName="PublishingStartDate">
      <xsd:simpleType>
        <xsd:restriction base="dms:Unknown"/>
      </xsd:simpleType>
    </xsd:element>
    <xsd:element name="PublishingExpirationDate" ma:index="9" nillable="true" ma:displayName="Fecha de finalización programada" ma:description="Fecha de finalización programada es una columna del sitio que crea la característica Publicación. Se usa para especificar la fecha y la hora a la que esta página dejará de presentarse a los visitantes del sitio."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671948F9-D354-46E7-AB12-FE0604F70FF4}"/>
</file>

<file path=customXml/itemProps2.xml><?xml version="1.0" encoding="utf-8"?>
<ds:datastoreItem xmlns:ds="http://schemas.openxmlformats.org/officeDocument/2006/customXml" ds:itemID="{76529FBC-C4BC-45E1-905D-966896F1E072}"/>
</file>

<file path=customXml/itemProps3.xml><?xml version="1.0" encoding="utf-8"?>
<ds:datastoreItem xmlns:ds="http://schemas.openxmlformats.org/officeDocument/2006/customXml" ds:itemID="{1142F185-D30B-4AB4-B16E-4019F6E8611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83</vt:i4>
      </vt:variant>
    </vt:vector>
  </HeadingPairs>
  <TitlesOfParts>
    <vt:vector size="117" baseType="lpstr">
      <vt:lpstr>INICIO</vt:lpstr>
      <vt:lpstr>MENU REPORTES</vt:lpstr>
      <vt:lpstr>TABLA a.1</vt:lpstr>
      <vt:lpstr>TABLA a.2</vt:lpstr>
      <vt:lpstr>TABLA a.3</vt:lpstr>
      <vt:lpstr>TABLA a.4</vt:lpstr>
      <vt:lpstr>TABLA a.5</vt:lpstr>
      <vt:lpstr>TABLA a.6</vt:lpstr>
      <vt:lpstr>TABLA a.7</vt:lpstr>
      <vt:lpstr>TABLA a.8</vt:lpstr>
      <vt:lpstr>TABLA a.9</vt:lpstr>
      <vt:lpstr>TABLA a.10</vt:lpstr>
      <vt:lpstr>TABLA b.1</vt:lpstr>
      <vt:lpstr>TABLA b.2</vt:lpstr>
      <vt:lpstr>TABLA b.3</vt:lpstr>
      <vt:lpstr>TABLA c.1.</vt:lpstr>
      <vt:lpstr>TABLA c.1.1.</vt:lpstr>
      <vt:lpstr>TABLA c.1.2.</vt:lpstr>
      <vt:lpstr>TABLA c.1.3.</vt:lpstr>
      <vt:lpstr>TABLA c.1.4.</vt:lpstr>
      <vt:lpstr>TABLA c.1.5.</vt:lpstr>
      <vt:lpstr>TABLA c.1.6.</vt:lpstr>
      <vt:lpstr>TABLA c.1.7.</vt:lpstr>
      <vt:lpstr>TABLA c.1.8.</vt:lpstr>
      <vt:lpstr>TABLA c.1.9.</vt:lpstr>
      <vt:lpstr>TABLA c.2.</vt:lpstr>
      <vt:lpstr>TABLA c.2.1.</vt:lpstr>
      <vt:lpstr>TABLA c.2.2.</vt:lpstr>
      <vt:lpstr>TABLA c.2.3.</vt:lpstr>
      <vt:lpstr>TABLA c.2.4.</vt:lpstr>
      <vt:lpstr>TABLA c.2.5.</vt:lpstr>
      <vt:lpstr>TABLA c.2.6.</vt:lpstr>
      <vt:lpstr>NO BORRAR</vt:lpstr>
      <vt:lpstr>PARA INFORME (FORMA)</vt:lpstr>
      <vt:lpstr>'TABLA a.1'!a.1</vt:lpstr>
      <vt:lpstr>'TABLA a.10'!a.10</vt:lpstr>
      <vt:lpstr>'TABLA a.2'!a.2</vt:lpstr>
      <vt:lpstr>'TABLA b.2'!a.2</vt:lpstr>
      <vt:lpstr>'TABLA a.3'!a.3</vt:lpstr>
      <vt:lpstr>'TABLA a.4'!a.4</vt:lpstr>
      <vt:lpstr>'TABLA a.5'!a.5</vt:lpstr>
      <vt:lpstr>'TABLA a.6'!a.6</vt:lpstr>
      <vt:lpstr>'TABLA a.8'!a.8</vt:lpstr>
      <vt:lpstr>'TABLA a.9'!a.9</vt:lpstr>
      <vt:lpstr>'PARA INFORME (FORMA)'!Área_de_impresión</vt:lpstr>
      <vt:lpstr>'TABLA a.1'!Área_de_impresión</vt:lpstr>
      <vt:lpstr>'TABLA a.10'!Área_de_impresión</vt:lpstr>
      <vt:lpstr>'TABLA a.2'!Área_de_impresión</vt:lpstr>
      <vt:lpstr>'TABLA a.3'!Área_de_impresión</vt:lpstr>
      <vt:lpstr>'TABLA a.4'!Área_de_impresión</vt:lpstr>
      <vt:lpstr>'TABLA a.5'!Área_de_impresión</vt:lpstr>
      <vt:lpstr>'TABLA a.6'!Área_de_impresión</vt:lpstr>
      <vt:lpstr>'TABLA a.7'!Área_de_impresión</vt:lpstr>
      <vt:lpstr>'TABLA a.8'!Área_de_impresión</vt:lpstr>
      <vt:lpstr>'TABLA a.9'!Área_de_impresión</vt:lpstr>
      <vt:lpstr>'TABLA b.1'!Área_de_impresión</vt:lpstr>
      <vt:lpstr>'TABLA b.2'!Área_de_impresión</vt:lpstr>
      <vt:lpstr>'TABLA b.3'!Área_de_impresión</vt:lpstr>
      <vt:lpstr>'TABLA c.1.'!Área_de_impresión</vt:lpstr>
      <vt:lpstr>'TABLA c.1.1.'!Área_de_impresión</vt:lpstr>
      <vt:lpstr>'TABLA c.1.2.'!Área_de_impresión</vt:lpstr>
      <vt:lpstr>'TABLA c.1.3.'!Área_de_impresión</vt:lpstr>
      <vt:lpstr>'TABLA c.1.4.'!Área_de_impresión</vt:lpstr>
      <vt:lpstr>'TABLA c.1.5.'!Área_de_impresión</vt:lpstr>
      <vt:lpstr>'TABLA c.1.6.'!Área_de_impresión</vt:lpstr>
      <vt:lpstr>'TABLA c.1.7.'!Área_de_impresión</vt:lpstr>
      <vt:lpstr>'TABLA c.1.8.'!Área_de_impresión</vt:lpstr>
      <vt:lpstr>'TABLA c.1.9.'!Área_de_impresión</vt:lpstr>
      <vt:lpstr>'TABLA c.2.'!Área_de_impresión</vt:lpstr>
      <vt:lpstr>'TABLA c.2.1.'!Área_de_impresión</vt:lpstr>
      <vt:lpstr>'TABLA c.2.2.'!Área_de_impresión</vt:lpstr>
      <vt:lpstr>'TABLA c.2.3.'!Área_de_impresión</vt:lpstr>
      <vt:lpstr>'TABLA c.2.4.'!Área_de_impresión</vt:lpstr>
      <vt:lpstr>'TABLA c.2.5.'!Área_de_impresión</vt:lpstr>
      <vt:lpstr>'TABLA c.2.6.'!Área_de_impresión</vt:lpstr>
      <vt:lpstr>'TABLA b.1'!b.1</vt:lpstr>
      <vt:lpstr>'TABLA b.3'!b.3</vt:lpstr>
      <vt:lpstr>'TABLA c.1.'!c.1</vt:lpstr>
      <vt:lpstr>'TABLA c.1.1.'!c.1</vt:lpstr>
      <vt:lpstr>'TABLA c.1.2.'!c.1</vt:lpstr>
      <vt:lpstr>'TABLA c.2.1.'!c.1</vt:lpstr>
      <vt:lpstr>'TABLA c.2.2.'!c.1</vt:lpstr>
      <vt:lpstr>'TABLA c.1.5.'!c.10</vt:lpstr>
      <vt:lpstr>'TABLA c.2.6.'!c.12</vt:lpstr>
      <vt:lpstr>'TABLA c.1.7.'!c.13</vt:lpstr>
      <vt:lpstr>'TABLA c.1.9.'!c.14</vt:lpstr>
      <vt:lpstr>'TABLA c.2.'!c.2</vt:lpstr>
      <vt:lpstr>'TABLA c.1.3.'!c.3</vt:lpstr>
      <vt:lpstr>'TABLA c.2.3.'!c.4</vt:lpstr>
      <vt:lpstr>'TABLA c.1.6.'!c.5</vt:lpstr>
      <vt:lpstr>'TABLA c.2.4.'!c.6</vt:lpstr>
      <vt:lpstr>'TABLA c.1.4.'!c.7</vt:lpstr>
      <vt:lpstr>'TABLA c.1.8.'!c.8</vt:lpstr>
      <vt:lpstr>'TABLA c.2.5.'!c.9</vt:lpstr>
      <vt:lpstr>'PARA INFORME (FORMA)'!Títulos_a_imprimir</vt:lpstr>
      <vt:lpstr>'TABLA a.10'!Títulos_a_imprimir</vt:lpstr>
      <vt:lpstr>'TABLA a.2'!Títulos_a_imprimir</vt:lpstr>
      <vt:lpstr>'TABLA a.3'!Títulos_a_imprimir</vt:lpstr>
      <vt:lpstr>'TABLA a.4'!Títulos_a_imprimir</vt:lpstr>
      <vt:lpstr>'TABLA a.5'!Títulos_a_imprimir</vt:lpstr>
      <vt:lpstr>'TABLA a.6'!Títulos_a_imprimir</vt:lpstr>
      <vt:lpstr>'TABLA a.7'!Títulos_a_imprimir</vt:lpstr>
      <vt:lpstr>'TABLA a.8'!Títulos_a_imprimir</vt:lpstr>
      <vt:lpstr>'TABLA a.9'!Títulos_a_imprimir</vt:lpstr>
      <vt:lpstr>'TABLA b.1'!Títulos_a_imprimir</vt:lpstr>
      <vt:lpstr>'TABLA b.2'!Títulos_a_imprimir</vt:lpstr>
      <vt:lpstr>'TABLA b.3'!Títulos_a_imprimir</vt:lpstr>
      <vt:lpstr>'TABLA c.1.'!Títulos_a_imprimir</vt:lpstr>
      <vt:lpstr>'TABLA c.1.1.'!Títulos_a_imprimir</vt:lpstr>
      <vt:lpstr>'TABLA c.1.2.'!Títulos_a_imprimir</vt:lpstr>
      <vt:lpstr>'TABLA c.1.6.'!Títulos_a_imprimir</vt:lpstr>
      <vt:lpstr>'TABLA c.1.7.'!Títulos_a_imprimir</vt:lpstr>
      <vt:lpstr>'TABLA c.2.1.'!Títulos_a_imprimir</vt:lpstr>
      <vt:lpstr>'TABLA c.2.2.'!Títulos_a_imprimir</vt:lpstr>
      <vt:lpstr>'TABLA c.2.3.'!Títulos_a_imprimir</vt:lpstr>
      <vt:lpstr>'TABLA c.2.4.'!Títulos_a_imprimir</vt:lpstr>
      <vt:lpstr>'TABLA c.2.6.'!Títulos_a_imprimir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rdiaz</dc:creator>
  <cp:lastModifiedBy>Diaz Lara Rosa Cecilia</cp:lastModifiedBy>
  <cp:lastPrinted>2020-03-18T19:11:16Z</cp:lastPrinted>
  <dcterms:created xsi:type="dcterms:W3CDTF">2012-10-09T13:28:43Z</dcterms:created>
  <dcterms:modified xsi:type="dcterms:W3CDTF">2020-03-18T19:11:31Z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0x01010028E13C72E8C28949931997C063011D5D</vt:lpwstr>
  </property>
</Properties>
</file>